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\\charlie\FEBI\27 Maribel\06 TRANS_Maribel\06 IFIC\03 Templates\"/>
    </mc:Choice>
  </mc:AlternateContent>
  <xr:revisionPtr revIDLastSave="0" documentId="8_{93F87245-D3F7-4BE8-A0A8-249B84297C78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paramètres" sheetId="15" state="hidden" r:id="rId1"/>
    <sheet name="Travailleurs individuels 2023" sheetId="2" r:id="rId2"/>
    <sheet name="Etudiants 2023" sheetId="17" r:id="rId3"/>
    <sheet name="Suppléments 2023" sheetId="12" r:id="rId4"/>
    <sheet name="Résumé Décompte 2023" sheetId="4" r:id="rId5"/>
  </sheets>
  <definedNames>
    <definedName name="attractivité" localSheetId="0">paramètres!$B$3</definedName>
    <definedName name="attractivité">#REF!</definedName>
    <definedName name="catégories" localSheetId="0">paramètres!$A$32:$A$50</definedName>
    <definedName name="catégories">#REF!</definedName>
    <definedName name="codes" localSheetId="0">paramètres!$B$32:$B$252</definedName>
    <definedName name="codes">#REF!</definedName>
    <definedName name="cotpatr">'Travailleurs individuels 2023'!$E$14</definedName>
    <definedName name="fin_d_année" localSheetId="0">paramètres!$B$4</definedName>
    <definedName name="fin_d_année">#REF!</definedName>
    <definedName name="findecarrière" localSheetId="0">paramètres!$C$32:$C$36</definedName>
    <definedName name="findecarrière">#REF!</definedName>
    <definedName name="mois" localSheetId="0">paramètres!$E$32:$E$44</definedName>
    <definedName name="mois">#REF!</definedName>
    <definedName name="oui_non" localSheetId="0">paramètres!$D$32:$D$34</definedName>
    <definedName name="oui_non">#REF!</definedName>
    <definedName name="pécule">paramètres!$B$5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01" i="2" l="1"/>
  <c r="B7" i="15" l="1"/>
  <c r="Z11" i="17"/>
  <c r="AA11" i="17" s="1"/>
  <c r="Z12" i="17"/>
  <c r="AA12" i="17" s="1"/>
  <c r="Z13" i="17"/>
  <c r="AA13" i="17" s="1"/>
  <c r="Z14" i="17"/>
  <c r="AA14" i="17" s="1"/>
  <c r="Z15" i="17"/>
  <c r="AA15" i="17" s="1"/>
  <c r="Z16" i="17"/>
  <c r="AA16" i="17" s="1"/>
  <c r="Z17" i="17"/>
  <c r="AA17" i="17" s="1"/>
  <c r="Z18" i="17"/>
  <c r="AA18" i="17" s="1"/>
  <c r="Z19" i="17"/>
  <c r="AA19" i="17" s="1"/>
  <c r="Z20" i="17"/>
  <c r="AA20" i="17" s="1"/>
  <c r="Z21" i="17"/>
  <c r="AA21" i="17" s="1"/>
  <c r="Z22" i="17"/>
  <c r="AA22" i="17" s="1"/>
  <c r="Z23" i="17"/>
  <c r="AA23" i="17" s="1"/>
  <c r="Z24" i="17"/>
  <c r="AA24" i="17" s="1"/>
  <c r="Z25" i="17"/>
  <c r="AA25" i="17" s="1"/>
  <c r="Z26" i="17"/>
  <c r="AA26" i="17" s="1"/>
  <c r="Z27" i="17"/>
  <c r="AA27" i="17" s="1"/>
  <c r="Z28" i="17"/>
  <c r="AA28" i="17" s="1"/>
  <c r="Z29" i="17"/>
  <c r="AA29" i="17" s="1"/>
  <c r="Z30" i="17"/>
  <c r="AA30" i="17" s="1"/>
  <c r="Z31" i="17"/>
  <c r="AA31" i="17" s="1"/>
  <c r="Z32" i="17"/>
  <c r="AA32" i="17" s="1"/>
  <c r="Z33" i="17"/>
  <c r="AA33" i="17" s="1"/>
  <c r="Z34" i="17"/>
  <c r="AA34" i="17" s="1"/>
  <c r="Z35" i="17"/>
  <c r="AA35" i="17" s="1"/>
  <c r="Z36" i="17"/>
  <c r="AA36" i="17" s="1"/>
  <c r="Z37" i="17"/>
  <c r="AA37" i="17" s="1"/>
  <c r="Z38" i="17"/>
  <c r="AA38" i="17" s="1"/>
  <c r="Z39" i="17"/>
  <c r="AA39" i="17" s="1"/>
  <c r="Z40" i="17"/>
  <c r="AA40" i="17" s="1"/>
  <c r="Z41" i="17"/>
  <c r="AA41" i="17" s="1"/>
  <c r="Z42" i="17"/>
  <c r="AA42" i="17" s="1"/>
  <c r="Z43" i="17"/>
  <c r="AA43" i="17" s="1"/>
  <c r="Z44" i="17"/>
  <c r="AA44" i="17" s="1"/>
  <c r="Z45" i="17"/>
  <c r="AA45" i="17" s="1"/>
  <c r="Z46" i="17"/>
  <c r="AA46" i="17" s="1"/>
  <c r="Z47" i="17"/>
  <c r="AA47" i="17" s="1"/>
  <c r="Z48" i="17"/>
  <c r="AA48" i="17" s="1"/>
  <c r="Z49" i="17"/>
  <c r="AA49" i="17" s="1"/>
  <c r="Z50" i="17"/>
  <c r="AA50" i="17" s="1"/>
  <c r="Z51" i="17"/>
  <c r="AA51" i="17" s="1"/>
  <c r="Z52" i="17"/>
  <c r="AA52" i="17" s="1"/>
  <c r="Z53" i="17"/>
  <c r="AA53" i="17" s="1"/>
  <c r="Z54" i="17"/>
  <c r="AA54" i="17" s="1"/>
  <c r="Z55" i="17"/>
  <c r="AA55" i="17" s="1"/>
  <c r="Z56" i="17"/>
  <c r="AA56" i="17" s="1"/>
  <c r="Z57" i="17"/>
  <c r="AA57" i="17" s="1"/>
  <c r="Z58" i="17"/>
  <c r="AA58" i="17" s="1"/>
  <c r="Z59" i="17"/>
  <c r="AA59" i="17" s="1"/>
  <c r="Z60" i="17"/>
  <c r="AA60" i="17" s="1"/>
  <c r="Z61" i="17"/>
  <c r="AA61" i="17" s="1"/>
  <c r="Z62" i="17"/>
  <c r="AA62" i="17" s="1"/>
  <c r="Z63" i="17"/>
  <c r="AA63" i="17" s="1"/>
  <c r="Z64" i="17"/>
  <c r="AA64" i="17" s="1"/>
  <c r="Z65" i="17"/>
  <c r="AA65" i="17" s="1"/>
  <c r="Z66" i="17"/>
  <c r="AA66" i="17" s="1"/>
  <c r="Z67" i="17"/>
  <c r="AA67" i="17" s="1"/>
  <c r="Z68" i="17"/>
  <c r="AA68" i="17" s="1"/>
  <c r="Z69" i="17"/>
  <c r="AA69" i="17" s="1"/>
  <c r="Z70" i="17"/>
  <c r="AA70" i="17" s="1"/>
  <c r="Z71" i="17"/>
  <c r="AA71" i="17" s="1"/>
  <c r="Z72" i="17"/>
  <c r="AA72" i="17" s="1"/>
  <c r="Z73" i="17"/>
  <c r="AA73" i="17" s="1"/>
  <c r="Z74" i="17"/>
  <c r="AA74" i="17" s="1"/>
  <c r="Z75" i="17"/>
  <c r="AA75" i="17" s="1"/>
  <c r="Z76" i="17"/>
  <c r="AA76" i="17" s="1"/>
  <c r="Z77" i="17"/>
  <c r="AA77" i="17" s="1"/>
  <c r="Z78" i="17"/>
  <c r="AA78" i="17" s="1"/>
  <c r="Z79" i="17"/>
  <c r="AA79" i="17" s="1"/>
  <c r="Z80" i="17"/>
  <c r="AA80" i="17" s="1"/>
  <c r="Z81" i="17"/>
  <c r="AA81" i="17" s="1"/>
  <c r="Z82" i="17"/>
  <c r="AA82" i="17" s="1"/>
  <c r="Z83" i="17"/>
  <c r="AA83" i="17" s="1"/>
  <c r="Z84" i="17"/>
  <c r="AA84" i="17" s="1"/>
  <c r="Z85" i="17"/>
  <c r="AA85" i="17" s="1"/>
  <c r="Z86" i="17"/>
  <c r="AA86" i="17" s="1"/>
  <c r="Z87" i="17"/>
  <c r="AA87" i="17" s="1"/>
  <c r="Z88" i="17"/>
  <c r="AA88" i="17" s="1"/>
  <c r="Z89" i="17"/>
  <c r="AA89" i="17" s="1"/>
  <c r="Z90" i="17"/>
  <c r="AA90" i="17" s="1"/>
  <c r="Z91" i="17"/>
  <c r="AA91" i="17" s="1"/>
  <c r="Z92" i="17"/>
  <c r="AA92" i="17" s="1"/>
  <c r="Z93" i="17"/>
  <c r="AA93" i="17" s="1"/>
  <c r="Z94" i="17"/>
  <c r="AA94" i="17" s="1"/>
  <c r="Z95" i="17"/>
  <c r="AA95" i="17" s="1"/>
  <c r="Z96" i="17"/>
  <c r="AA96" i="17" s="1"/>
  <c r="Z97" i="17"/>
  <c r="AA97" i="17" s="1"/>
  <c r="Z98" i="17"/>
  <c r="AA98" i="17" s="1"/>
  <c r="Z99" i="17"/>
  <c r="AA99" i="17" s="1"/>
  <c r="Z100" i="17"/>
  <c r="AA100" i="17" s="1"/>
  <c r="Z101" i="17"/>
  <c r="AA101" i="17" s="1"/>
  <c r="Z102" i="17"/>
  <c r="AA102" i="17" s="1"/>
  <c r="Z103" i="17"/>
  <c r="AA103" i="17" s="1"/>
  <c r="Z104" i="17"/>
  <c r="AA104" i="17" s="1"/>
  <c r="Z105" i="17"/>
  <c r="AA105" i="17" s="1"/>
  <c r="Z106" i="17"/>
  <c r="AA106" i="17" s="1"/>
  <c r="Z107" i="17"/>
  <c r="AA107" i="17" s="1"/>
  <c r="Z108" i="17"/>
  <c r="AA108" i="17" s="1"/>
  <c r="Z109" i="17"/>
  <c r="AA109" i="17" s="1"/>
  <c r="Z110" i="17"/>
  <c r="AA110" i="17" s="1"/>
  <c r="Z111" i="17"/>
  <c r="AA111" i="17" s="1"/>
  <c r="Z112" i="17"/>
  <c r="AA112" i="17" s="1"/>
  <c r="Z113" i="17"/>
  <c r="AA113" i="17" s="1"/>
  <c r="Z114" i="17"/>
  <c r="AA114" i="17" s="1"/>
  <c r="Z115" i="17"/>
  <c r="AA115" i="17" s="1"/>
  <c r="Z116" i="17"/>
  <c r="AA116" i="17" s="1"/>
  <c r="Z117" i="17"/>
  <c r="AA117" i="17" s="1"/>
  <c r="Z118" i="17"/>
  <c r="AA118" i="17" s="1"/>
  <c r="Z119" i="17"/>
  <c r="AA119" i="17" s="1"/>
  <c r="Z120" i="17"/>
  <c r="AA120" i="17" s="1"/>
  <c r="Z121" i="17"/>
  <c r="AA121" i="17" s="1"/>
  <c r="Z122" i="17"/>
  <c r="AA122" i="17" s="1"/>
  <c r="Z123" i="17"/>
  <c r="AA123" i="17" s="1"/>
  <c r="Z124" i="17"/>
  <c r="AA124" i="17" s="1"/>
  <c r="Z125" i="17"/>
  <c r="AA125" i="17" s="1"/>
  <c r="Z126" i="17"/>
  <c r="AA126" i="17" s="1"/>
  <c r="Z127" i="17"/>
  <c r="AA127" i="17" s="1"/>
  <c r="Z128" i="17"/>
  <c r="AA128" i="17" s="1"/>
  <c r="Z129" i="17"/>
  <c r="AA129" i="17" s="1"/>
  <c r="Z130" i="17"/>
  <c r="AA130" i="17" s="1"/>
  <c r="Z131" i="17"/>
  <c r="AA131" i="17" s="1"/>
  <c r="Z132" i="17"/>
  <c r="AA132" i="17" s="1"/>
  <c r="Z133" i="17"/>
  <c r="AA133" i="17" s="1"/>
  <c r="Z134" i="17"/>
  <c r="AA134" i="17" s="1"/>
  <c r="Z135" i="17"/>
  <c r="AA135" i="17" s="1"/>
  <c r="Z136" i="17"/>
  <c r="AA136" i="17" s="1"/>
  <c r="Z137" i="17"/>
  <c r="AA137" i="17" s="1"/>
  <c r="Z138" i="17"/>
  <c r="AA138" i="17" s="1"/>
  <c r="Z139" i="17"/>
  <c r="AA139" i="17" s="1"/>
  <c r="Z140" i="17"/>
  <c r="AA140" i="17" s="1"/>
  <c r="Z141" i="17"/>
  <c r="AA141" i="17" s="1"/>
  <c r="Z142" i="17"/>
  <c r="AA142" i="17" s="1"/>
  <c r="Z143" i="17"/>
  <c r="AA143" i="17" s="1"/>
  <c r="Z144" i="17"/>
  <c r="AA144" i="17" s="1"/>
  <c r="Z145" i="17"/>
  <c r="AA145" i="17" s="1"/>
  <c r="Z146" i="17"/>
  <c r="AA146" i="17" s="1"/>
  <c r="Z147" i="17"/>
  <c r="AA147" i="17" s="1"/>
  <c r="Z148" i="17"/>
  <c r="AA148" i="17" s="1"/>
  <c r="Z149" i="17"/>
  <c r="AA149" i="17" s="1"/>
  <c r="Z150" i="17"/>
  <c r="AA150" i="17" s="1"/>
  <c r="Z151" i="17"/>
  <c r="AA151" i="17" s="1"/>
  <c r="Z152" i="17"/>
  <c r="AA152" i="17" s="1"/>
  <c r="Z153" i="17"/>
  <c r="AA153" i="17" s="1"/>
  <c r="Z154" i="17"/>
  <c r="AA154" i="17" s="1"/>
  <c r="Z155" i="17"/>
  <c r="AA155" i="17" s="1"/>
  <c r="Z156" i="17"/>
  <c r="AA156" i="17" s="1"/>
  <c r="Z157" i="17"/>
  <c r="AA157" i="17" s="1"/>
  <c r="Z158" i="17"/>
  <c r="AA158" i="17" s="1"/>
  <c r="Z159" i="17"/>
  <c r="AA159" i="17" s="1"/>
  <c r="Z160" i="17"/>
  <c r="AA160" i="17" s="1"/>
  <c r="Z161" i="17"/>
  <c r="AA161" i="17" s="1"/>
  <c r="Z162" i="17"/>
  <c r="AA162" i="17" s="1"/>
  <c r="Z163" i="17"/>
  <c r="AA163" i="17" s="1"/>
  <c r="Z164" i="17"/>
  <c r="AA164" i="17" s="1"/>
  <c r="Z165" i="17"/>
  <c r="AA165" i="17" s="1"/>
  <c r="Z166" i="17"/>
  <c r="AA166" i="17" s="1"/>
  <c r="Z167" i="17"/>
  <c r="AA167" i="17" s="1"/>
  <c r="Z168" i="17"/>
  <c r="AA168" i="17" s="1"/>
  <c r="Z169" i="17"/>
  <c r="AA169" i="17" s="1"/>
  <c r="Z170" i="17"/>
  <c r="AA170" i="17" s="1"/>
  <c r="Z171" i="17"/>
  <c r="AA171" i="17" s="1"/>
  <c r="Z172" i="17"/>
  <c r="AA172" i="17" s="1"/>
  <c r="Z173" i="17"/>
  <c r="AA173" i="17" s="1"/>
  <c r="Z174" i="17"/>
  <c r="AA174" i="17" s="1"/>
  <c r="Z175" i="17"/>
  <c r="AA175" i="17" s="1"/>
  <c r="Z176" i="17"/>
  <c r="AA176" i="17" s="1"/>
  <c r="Z177" i="17"/>
  <c r="AA177" i="17" s="1"/>
  <c r="Z178" i="17"/>
  <c r="AA178" i="17" s="1"/>
  <c r="Z179" i="17"/>
  <c r="AA179" i="17" s="1"/>
  <c r="Z180" i="17"/>
  <c r="AA180" i="17" s="1"/>
  <c r="Z181" i="17"/>
  <c r="AA181" i="17" s="1"/>
  <c r="Z182" i="17"/>
  <c r="AA182" i="17" s="1"/>
  <c r="Z183" i="17"/>
  <c r="AA183" i="17" s="1"/>
  <c r="Z184" i="17"/>
  <c r="AA184" i="17" s="1"/>
  <c r="Z185" i="17"/>
  <c r="AA185" i="17" s="1"/>
  <c r="Z186" i="17"/>
  <c r="AA186" i="17" s="1"/>
  <c r="Z187" i="17"/>
  <c r="AA187" i="17" s="1"/>
  <c r="Z188" i="17"/>
  <c r="AA188" i="17" s="1"/>
  <c r="Z189" i="17"/>
  <c r="AA189" i="17" s="1"/>
  <c r="Z190" i="17"/>
  <c r="AA190" i="17" s="1"/>
  <c r="Z191" i="17"/>
  <c r="AA191" i="17" s="1"/>
  <c r="Z192" i="17"/>
  <c r="AA192" i="17" s="1"/>
  <c r="Z193" i="17"/>
  <c r="AA193" i="17" s="1"/>
  <c r="Z194" i="17"/>
  <c r="AA194" i="17" s="1"/>
  <c r="Z195" i="17"/>
  <c r="AA195" i="17" s="1"/>
  <c r="Z196" i="17"/>
  <c r="AA196" i="17" s="1"/>
  <c r="Z197" i="17"/>
  <c r="AA197" i="17" s="1"/>
  <c r="Z198" i="17"/>
  <c r="AA198" i="17" s="1"/>
  <c r="Z199" i="17"/>
  <c r="AA199" i="17" s="1"/>
  <c r="Z200" i="17"/>
  <c r="AA200" i="17" s="1"/>
  <c r="Z201" i="17"/>
  <c r="AA201" i="17" s="1"/>
  <c r="Z202" i="17"/>
  <c r="AA202" i="17" s="1"/>
  <c r="Z203" i="17"/>
  <c r="AA203" i="17" s="1"/>
  <c r="Z204" i="17"/>
  <c r="AA204" i="17" s="1"/>
  <c r="Z205" i="17"/>
  <c r="AA205" i="17" s="1"/>
  <c r="Z206" i="17"/>
  <c r="AA206" i="17" s="1"/>
  <c r="Z207" i="17"/>
  <c r="AA207" i="17" s="1"/>
  <c r="Z208" i="17"/>
  <c r="AA208" i="17" s="1"/>
  <c r="Z209" i="17"/>
  <c r="AA209" i="17" s="1"/>
  <c r="Z210" i="17"/>
  <c r="AA210" i="17" s="1"/>
  <c r="Z211" i="17"/>
  <c r="AA211" i="17" s="1"/>
  <c r="Z212" i="17"/>
  <c r="AA212" i="17" s="1"/>
  <c r="Z213" i="17"/>
  <c r="AA213" i="17" s="1"/>
  <c r="Z214" i="17"/>
  <c r="AA214" i="17" s="1"/>
  <c r="Z215" i="17"/>
  <c r="AA215" i="17" s="1"/>
  <c r="Z216" i="17"/>
  <c r="AA216" i="17" s="1"/>
  <c r="Z217" i="17"/>
  <c r="AA217" i="17" s="1"/>
  <c r="Z218" i="17"/>
  <c r="AA218" i="17" s="1"/>
  <c r="Z219" i="17"/>
  <c r="AA219" i="17" s="1"/>
  <c r="Z220" i="17"/>
  <c r="AA220" i="17" s="1"/>
  <c r="Z221" i="17"/>
  <c r="AA221" i="17" s="1"/>
  <c r="Z222" i="17"/>
  <c r="AA222" i="17" s="1"/>
  <c r="Z223" i="17"/>
  <c r="AA223" i="17" s="1"/>
  <c r="Z224" i="17"/>
  <c r="AA224" i="17" s="1"/>
  <c r="Z225" i="17"/>
  <c r="AA225" i="17" s="1"/>
  <c r="Z226" i="17"/>
  <c r="AA226" i="17" s="1"/>
  <c r="Z227" i="17"/>
  <c r="AA227" i="17" s="1"/>
  <c r="Z228" i="17"/>
  <c r="AA228" i="17" s="1"/>
  <c r="Z229" i="17"/>
  <c r="AA229" i="17" s="1"/>
  <c r="Z230" i="17"/>
  <c r="AA230" i="17" s="1"/>
  <c r="Z231" i="17"/>
  <c r="AA231" i="17" s="1"/>
  <c r="Z232" i="17"/>
  <c r="AA232" i="17" s="1"/>
  <c r="Z233" i="17"/>
  <c r="AA233" i="17" s="1"/>
  <c r="Z234" i="17"/>
  <c r="AA234" i="17" s="1"/>
  <c r="Z235" i="17"/>
  <c r="AA235" i="17" s="1"/>
  <c r="Z236" i="17"/>
  <c r="AA236" i="17" s="1"/>
  <c r="Z237" i="17"/>
  <c r="AA237" i="17" s="1"/>
  <c r="Z238" i="17"/>
  <c r="AA238" i="17" s="1"/>
  <c r="Z239" i="17"/>
  <c r="AA239" i="17" s="1"/>
  <c r="Z240" i="17"/>
  <c r="AA240" i="17" s="1"/>
  <c r="Z241" i="17"/>
  <c r="AA241" i="17" s="1"/>
  <c r="Z242" i="17"/>
  <c r="AA242" i="17" s="1"/>
  <c r="Z243" i="17"/>
  <c r="AA243" i="17" s="1"/>
  <c r="Z244" i="17"/>
  <c r="AA244" i="17" s="1"/>
  <c r="Z245" i="17"/>
  <c r="AA245" i="17" s="1"/>
  <c r="Z246" i="17"/>
  <c r="AA246" i="17" s="1"/>
  <c r="Z247" i="17"/>
  <c r="AA247" i="17" s="1"/>
  <c r="Z248" i="17"/>
  <c r="AA248" i="17" s="1"/>
  <c r="Z249" i="17"/>
  <c r="AA249" i="17" s="1"/>
  <c r="Z250" i="17"/>
  <c r="AA250" i="17" s="1"/>
  <c r="Z251" i="17"/>
  <c r="AA251" i="17" s="1"/>
  <c r="Z252" i="17"/>
  <c r="AA252" i="17" s="1"/>
  <c r="Z253" i="17"/>
  <c r="AA253" i="17" s="1"/>
  <c r="Z254" i="17"/>
  <c r="AA254" i="17" s="1"/>
  <c r="Z255" i="17"/>
  <c r="AA255" i="17" s="1"/>
  <c r="Z256" i="17"/>
  <c r="AA256" i="17" s="1"/>
  <c r="Z257" i="17"/>
  <c r="AA257" i="17" s="1"/>
  <c r="Z258" i="17"/>
  <c r="AA258" i="17" s="1"/>
  <c r="Z259" i="17"/>
  <c r="AA259" i="17" s="1"/>
  <c r="Z260" i="17"/>
  <c r="AA260" i="17" s="1"/>
  <c r="Z261" i="17"/>
  <c r="AA261" i="17" s="1"/>
  <c r="Z262" i="17"/>
  <c r="AA262" i="17" s="1"/>
  <c r="Z263" i="17"/>
  <c r="AA263" i="17" s="1"/>
  <c r="Z264" i="17"/>
  <c r="AA264" i="17" s="1"/>
  <c r="Z265" i="17"/>
  <c r="AA265" i="17" s="1"/>
  <c r="Z266" i="17"/>
  <c r="AA266" i="17" s="1"/>
  <c r="Z267" i="17"/>
  <c r="AA267" i="17" s="1"/>
  <c r="Z268" i="17"/>
  <c r="AA268" i="17" s="1"/>
  <c r="Z269" i="17"/>
  <c r="AA269" i="17" s="1"/>
  <c r="Z270" i="17"/>
  <c r="AA270" i="17" s="1"/>
  <c r="Z271" i="17"/>
  <c r="AA271" i="17" s="1"/>
  <c r="Z272" i="17"/>
  <c r="AA272" i="17" s="1"/>
  <c r="Z273" i="17"/>
  <c r="AA273" i="17" s="1"/>
  <c r="Z274" i="17"/>
  <c r="AA274" i="17" s="1"/>
  <c r="Z275" i="17"/>
  <c r="AA275" i="17" s="1"/>
  <c r="Z276" i="17"/>
  <c r="AA276" i="17" s="1"/>
  <c r="Z277" i="17"/>
  <c r="AA277" i="17" s="1"/>
  <c r="Z278" i="17"/>
  <c r="AA278" i="17" s="1"/>
  <c r="Z279" i="17"/>
  <c r="AA279" i="17" s="1"/>
  <c r="Z280" i="17"/>
  <c r="AA280" i="17" s="1"/>
  <c r="Z281" i="17"/>
  <c r="AA281" i="17" s="1"/>
  <c r="Z282" i="17"/>
  <c r="AA282" i="17" s="1"/>
  <c r="Z283" i="17"/>
  <c r="AA283" i="17" s="1"/>
  <c r="Z284" i="17"/>
  <c r="AA284" i="17" s="1"/>
  <c r="Z285" i="17"/>
  <c r="AA285" i="17" s="1"/>
  <c r="Z286" i="17"/>
  <c r="AA286" i="17" s="1"/>
  <c r="Z287" i="17"/>
  <c r="AA287" i="17" s="1"/>
  <c r="Z288" i="17"/>
  <c r="AA288" i="17" s="1"/>
  <c r="Z289" i="17"/>
  <c r="AA289" i="17" s="1"/>
  <c r="Z290" i="17"/>
  <c r="AA290" i="17" s="1"/>
  <c r="Z291" i="17"/>
  <c r="AA291" i="17" s="1"/>
  <c r="Z292" i="17"/>
  <c r="AA292" i="17" s="1"/>
  <c r="Z293" i="17"/>
  <c r="AA293" i="17" s="1"/>
  <c r="Z294" i="17"/>
  <c r="AA294" i="17" s="1"/>
  <c r="Z295" i="17"/>
  <c r="AA295" i="17" s="1"/>
  <c r="Z296" i="17"/>
  <c r="AA296" i="17" s="1"/>
  <c r="Z297" i="17"/>
  <c r="AA297" i="17" s="1"/>
  <c r="Z298" i="17"/>
  <c r="AA298" i="17" s="1"/>
  <c r="Z299" i="17"/>
  <c r="AA299" i="17" s="1"/>
  <c r="Z300" i="17"/>
  <c r="AA300" i="17" s="1"/>
  <c r="Z10" i="17"/>
  <c r="AA10" i="17" s="1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N1003" i="2"/>
  <c r="AN1004" i="2"/>
  <c r="AN1005" i="2"/>
  <c r="AN1006" i="2"/>
  <c r="AN1007" i="2"/>
  <c r="AN1008" i="2"/>
  <c r="AN1009" i="2"/>
  <c r="AN1010" i="2"/>
  <c r="AN1011" i="2"/>
  <c r="AN1012" i="2"/>
  <c r="AN1013" i="2"/>
  <c r="AN1014" i="2"/>
  <c r="AN1015" i="2"/>
  <c r="AN1016" i="2"/>
  <c r="AN1017" i="2"/>
  <c r="AN1018" i="2"/>
  <c r="AN1019" i="2"/>
  <c r="AN1020" i="2"/>
  <c r="AN1021" i="2"/>
  <c r="AN1022" i="2"/>
  <c r="AN1023" i="2"/>
  <c r="AN1024" i="2"/>
  <c r="AN1025" i="2"/>
  <c r="AN1026" i="2"/>
  <c r="AN1027" i="2"/>
  <c r="AN1028" i="2"/>
  <c r="AN1029" i="2"/>
  <c r="AN1030" i="2"/>
  <c r="AN1031" i="2"/>
  <c r="AN1032" i="2"/>
  <c r="AN1033" i="2"/>
  <c r="AN1034" i="2"/>
  <c r="AN1035" i="2"/>
  <c r="AN1036" i="2"/>
  <c r="AN1037" i="2"/>
  <c r="AN1038" i="2"/>
  <c r="AN1039" i="2"/>
  <c r="AN1040" i="2"/>
  <c r="AN1041" i="2"/>
  <c r="AN1042" i="2"/>
  <c r="AN1043" i="2"/>
  <c r="AN1044" i="2"/>
  <c r="AN1045" i="2"/>
  <c r="AN1046" i="2"/>
  <c r="AN1047" i="2"/>
  <c r="AN1048" i="2"/>
  <c r="AN1049" i="2"/>
  <c r="AN1050" i="2"/>
  <c r="AN1051" i="2"/>
  <c r="AN1052" i="2"/>
  <c r="AN1053" i="2"/>
  <c r="AN1054" i="2"/>
  <c r="AN1055" i="2"/>
  <c r="AN1056" i="2"/>
  <c r="AN1057" i="2"/>
  <c r="AN1058" i="2"/>
  <c r="AN1059" i="2"/>
  <c r="AN1060" i="2"/>
  <c r="AN1061" i="2"/>
  <c r="AN1062" i="2"/>
  <c r="AN1063" i="2"/>
  <c r="AN1064" i="2"/>
  <c r="AN1065" i="2"/>
  <c r="AN1066" i="2"/>
  <c r="AN1067" i="2"/>
  <c r="AN1068" i="2"/>
  <c r="AN1069" i="2"/>
  <c r="AN1070" i="2"/>
  <c r="AN1071" i="2"/>
  <c r="AN1072" i="2"/>
  <c r="AN1073" i="2"/>
  <c r="AN1074" i="2"/>
  <c r="AN1075" i="2"/>
  <c r="AN1076" i="2"/>
  <c r="AN1077" i="2"/>
  <c r="AN1078" i="2"/>
  <c r="AN1079" i="2"/>
  <c r="AN1080" i="2"/>
  <c r="AN1081" i="2"/>
  <c r="AN1082" i="2"/>
  <c r="AN1083" i="2"/>
  <c r="AN1084" i="2"/>
  <c r="AN1085" i="2"/>
  <c r="AN1086" i="2"/>
  <c r="AN1087" i="2"/>
  <c r="AN1088" i="2"/>
  <c r="AN1089" i="2"/>
  <c r="AN1090" i="2"/>
  <c r="AN1091" i="2"/>
  <c r="AN1092" i="2"/>
  <c r="AN1093" i="2"/>
  <c r="AN1094" i="2"/>
  <c r="AN1095" i="2"/>
  <c r="AN1096" i="2"/>
  <c r="AN1097" i="2"/>
  <c r="AN1098" i="2"/>
  <c r="AN1099" i="2"/>
  <c r="AN1100" i="2"/>
  <c r="AN1101" i="2"/>
  <c r="AN1102" i="2"/>
  <c r="AN1103" i="2"/>
  <c r="AN1104" i="2"/>
  <c r="AN1105" i="2"/>
  <c r="AN1106" i="2"/>
  <c r="AN1107" i="2"/>
  <c r="AN1108" i="2"/>
  <c r="AN1109" i="2"/>
  <c r="AN1110" i="2"/>
  <c r="AN1111" i="2"/>
  <c r="AN1112" i="2"/>
  <c r="AN1113" i="2"/>
  <c r="AN1114" i="2"/>
  <c r="AN1115" i="2"/>
  <c r="AN1116" i="2"/>
  <c r="AN1117" i="2"/>
  <c r="AN1118" i="2"/>
  <c r="AN1119" i="2"/>
  <c r="AN1120" i="2"/>
  <c r="AN1121" i="2"/>
  <c r="AN1122" i="2"/>
  <c r="AN1123" i="2"/>
  <c r="AN1124" i="2"/>
  <c r="AN1125" i="2"/>
  <c r="AN1126" i="2"/>
  <c r="AN1127" i="2"/>
  <c r="AN1128" i="2"/>
  <c r="AN1129" i="2"/>
  <c r="AN1130" i="2"/>
  <c r="AN1131" i="2"/>
  <c r="AN1132" i="2"/>
  <c r="AN1133" i="2"/>
  <c r="AN1134" i="2"/>
  <c r="AN1135" i="2"/>
  <c r="AN1136" i="2"/>
  <c r="AN1137" i="2"/>
  <c r="AN1138" i="2"/>
  <c r="AN1139" i="2"/>
  <c r="AN1140" i="2"/>
  <c r="AN1141" i="2"/>
  <c r="AN1142" i="2"/>
  <c r="AN1143" i="2"/>
  <c r="AN1144" i="2"/>
  <c r="AN1145" i="2"/>
  <c r="AN1146" i="2"/>
  <c r="AN1147" i="2"/>
  <c r="AN1148" i="2"/>
  <c r="AN1149" i="2"/>
  <c r="AN1150" i="2"/>
  <c r="AN1151" i="2"/>
  <c r="AN1152" i="2"/>
  <c r="AN1153" i="2"/>
  <c r="AN1154" i="2"/>
  <c r="AN1155" i="2"/>
  <c r="AN1156" i="2"/>
  <c r="AN1157" i="2"/>
  <c r="AN1158" i="2"/>
  <c r="AN1159" i="2"/>
  <c r="AN1160" i="2"/>
  <c r="AN1161" i="2"/>
  <c r="AN1162" i="2"/>
  <c r="AN1163" i="2"/>
  <c r="AN1164" i="2"/>
  <c r="AN1165" i="2"/>
  <c r="AN1166" i="2"/>
  <c r="AN1167" i="2"/>
  <c r="AN1168" i="2"/>
  <c r="AN1169" i="2"/>
  <c r="AN1170" i="2"/>
  <c r="AN1171" i="2"/>
  <c r="AN1172" i="2"/>
  <c r="AN1173" i="2"/>
  <c r="AN1174" i="2"/>
  <c r="AN1175" i="2"/>
  <c r="AN1176" i="2"/>
  <c r="AN1177" i="2"/>
  <c r="AN1178" i="2"/>
  <c r="AN1179" i="2"/>
  <c r="AN1180" i="2"/>
  <c r="AN1181" i="2"/>
  <c r="AN1182" i="2"/>
  <c r="AN1183" i="2"/>
  <c r="AN1184" i="2"/>
  <c r="AN1185" i="2"/>
  <c r="AN1186" i="2"/>
  <c r="AN1187" i="2"/>
  <c r="AN1188" i="2"/>
  <c r="AN1189" i="2"/>
  <c r="AN1190" i="2"/>
  <c r="AN1191" i="2"/>
  <c r="AN1192" i="2"/>
  <c r="AN1193" i="2"/>
  <c r="AN1194" i="2"/>
  <c r="AN1195" i="2"/>
  <c r="AN1196" i="2"/>
  <c r="AN1197" i="2"/>
  <c r="AN1198" i="2"/>
  <c r="AN1199" i="2"/>
  <c r="AN1200" i="2"/>
  <c r="AN1201" i="2"/>
  <c r="AN1202" i="2"/>
  <c r="AN1203" i="2"/>
  <c r="AN1204" i="2"/>
  <c r="AN1205" i="2"/>
  <c r="AN1206" i="2"/>
  <c r="AN1207" i="2"/>
  <c r="AN1208" i="2"/>
  <c r="AN1209" i="2"/>
  <c r="AN1210" i="2"/>
  <c r="AN1211" i="2"/>
  <c r="AN1212" i="2"/>
  <c r="AN1213" i="2"/>
  <c r="AN1214" i="2"/>
  <c r="AN1215" i="2"/>
  <c r="AN1216" i="2"/>
  <c r="AN1217" i="2"/>
  <c r="AN1218" i="2"/>
  <c r="AN1219" i="2"/>
  <c r="AN1220" i="2"/>
  <c r="AN1221" i="2"/>
  <c r="AN1222" i="2"/>
  <c r="AN1223" i="2"/>
  <c r="AN1224" i="2"/>
  <c r="AN1225" i="2"/>
  <c r="AN1226" i="2"/>
  <c r="AN1227" i="2"/>
  <c r="AN1228" i="2"/>
  <c r="AN1229" i="2"/>
  <c r="AN1230" i="2"/>
  <c r="AN1231" i="2"/>
  <c r="AN1232" i="2"/>
  <c r="AN1233" i="2"/>
  <c r="AN1234" i="2"/>
  <c r="AN1235" i="2"/>
  <c r="AN1236" i="2"/>
  <c r="AN1237" i="2"/>
  <c r="AN1238" i="2"/>
  <c r="AN1239" i="2"/>
  <c r="AN1240" i="2"/>
  <c r="AN1241" i="2"/>
  <c r="AN1242" i="2"/>
  <c r="AN1243" i="2"/>
  <c r="AN1244" i="2"/>
  <c r="AN1245" i="2"/>
  <c r="AN1246" i="2"/>
  <c r="AN1247" i="2"/>
  <c r="AN1248" i="2"/>
  <c r="AN1249" i="2"/>
  <c r="AN1250" i="2"/>
  <c r="AN1251" i="2"/>
  <c r="AN1252" i="2"/>
  <c r="AN1253" i="2"/>
  <c r="AN1254" i="2"/>
  <c r="AN1255" i="2"/>
  <c r="AN1256" i="2"/>
  <c r="AN1257" i="2"/>
  <c r="AN1258" i="2"/>
  <c r="AN1259" i="2"/>
  <c r="AN1260" i="2"/>
  <c r="AN1261" i="2"/>
  <c r="AN1262" i="2"/>
  <c r="AN1263" i="2"/>
  <c r="AN1264" i="2"/>
  <c r="AN1265" i="2"/>
  <c r="AN1266" i="2"/>
  <c r="AN1267" i="2"/>
  <c r="AN1268" i="2"/>
  <c r="AN1269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296" i="2"/>
  <c r="AN1297" i="2"/>
  <c r="AN1298" i="2"/>
  <c r="AN1299" i="2"/>
  <c r="AN1300" i="2"/>
  <c r="AN1301" i="2"/>
  <c r="AN1302" i="2"/>
  <c r="AN1303" i="2"/>
  <c r="AN1304" i="2"/>
  <c r="AN1305" i="2"/>
  <c r="AN1306" i="2"/>
  <c r="AN1307" i="2"/>
  <c r="AN1308" i="2"/>
  <c r="AN1309" i="2"/>
  <c r="AN1310" i="2"/>
  <c r="AN1311" i="2"/>
  <c r="AN1312" i="2"/>
  <c r="AN1313" i="2"/>
  <c r="AN1314" i="2"/>
  <c r="AN1315" i="2"/>
  <c r="AN1316" i="2"/>
  <c r="AN1317" i="2"/>
  <c r="AN1318" i="2"/>
  <c r="AN1319" i="2"/>
  <c r="AN1320" i="2"/>
  <c r="AN1321" i="2"/>
  <c r="AN1322" i="2"/>
  <c r="AN1323" i="2"/>
  <c r="AN1324" i="2"/>
  <c r="AN1325" i="2"/>
  <c r="AN1326" i="2"/>
  <c r="AN1327" i="2"/>
  <c r="AN1328" i="2"/>
  <c r="AN1329" i="2"/>
  <c r="AN1330" i="2"/>
  <c r="AN1331" i="2"/>
  <c r="AN1332" i="2"/>
  <c r="AN1333" i="2"/>
  <c r="AN1334" i="2"/>
  <c r="AN1335" i="2"/>
  <c r="AN1336" i="2"/>
  <c r="AN1337" i="2"/>
  <c r="AN1338" i="2"/>
  <c r="AN1339" i="2"/>
  <c r="AN1340" i="2"/>
  <c r="AN1341" i="2"/>
  <c r="AN1342" i="2"/>
  <c r="AN1343" i="2"/>
  <c r="AN1344" i="2"/>
  <c r="AN1345" i="2"/>
  <c r="AN1346" i="2"/>
  <c r="AN1347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374" i="2"/>
  <c r="AN1375" i="2"/>
  <c r="AN1376" i="2"/>
  <c r="AN1377" i="2"/>
  <c r="AN1378" i="2"/>
  <c r="AN1379" i="2"/>
  <c r="AN1380" i="2"/>
  <c r="AN1381" i="2"/>
  <c r="AN1382" i="2"/>
  <c r="AN1383" i="2"/>
  <c r="AN1384" i="2"/>
  <c r="AN1385" i="2"/>
  <c r="AN1386" i="2"/>
  <c r="AN1387" i="2"/>
  <c r="AN1388" i="2"/>
  <c r="AN1389" i="2"/>
  <c r="AN1390" i="2"/>
  <c r="AN1391" i="2"/>
  <c r="AN1392" i="2"/>
  <c r="AN1393" i="2"/>
  <c r="AN1394" i="2"/>
  <c r="AN1395" i="2"/>
  <c r="AN1396" i="2"/>
  <c r="AN1397" i="2"/>
  <c r="AN1398" i="2"/>
  <c r="AN1399" i="2"/>
  <c r="AN1400" i="2"/>
  <c r="AN1401" i="2"/>
  <c r="AN1402" i="2"/>
  <c r="AN1403" i="2"/>
  <c r="AN1404" i="2"/>
  <c r="AN1405" i="2"/>
  <c r="AN1406" i="2"/>
  <c r="AN1407" i="2"/>
  <c r="AN1408" i="2"/>
  <c r="AN1409" i="2"/>
  <c r="AN1410" i="2"/>
  <c r="AN1411" i="2"/>
  <c r="AN1412" i="2"/>
  <c r="AN1413" i="2"/>
  <c r="AN1414" i="2"/>
  <c r="AN1415" i="2"/>
  <c r="AN1416" i="2"/>
  <c r="AN1417" i="2"/>
  <c r="AN1418" i="2"/>
  <c r="AN1419" i="2"/>
  <c r="AN1420" i="2"/>
  <c r="AN1421" i="2"/>
  <c r="AN1422" i="2"/>
  <c r="AN1423" i="2"/>
  <c r="AN1424" i="2"/>
  <c r="AN1425" i="2"/>
  <c r="AN1426" i="2"/>
  <c r="AN1427" i="2"/>
  <c r="AN1428" i="2"/>
  <c r="AN1429" i="2"/>
  <c r="AN1430" i="2"/>
  <c r="AN1431" i="2"/>
  <c r="AN1432" i="2"/>
  <c r="AN1433" i="2"/>
  <c r="AN1434" i="2"/>
  <c r="AN1435" i="2"/>
  <c r="AN1436" i="2"/>
  <c r="AN1437" i="2"/>
  <c r="AN1438" i="2"/>
  <c r="AN1439" i="2"/>
  <c r="AN1440" i="2"/>
  <c r="AN1441" i="2"/>
  <c r="AN1442" i="2"/>
  <c r="AN1443" i="2"/>
  <c r="AN1444" i="2"/>
  <c r="AN1445" i="2"/>
  <c r="AN1446" i="2"/>
  <c r="AN1447" i="2"/>
  <c r="AN1448" i="2"/>
  <c r="AN1449" i="2"/>
  <c r="AN1450" i="2"/>
  <c r="AN1451" i="2"/>
  <c r="AN1452" i="2"/>
  <c r="AN1453" i="2"/>
  <c r="AN1454" i="2"/>
  <c r="AN1455" i="2"/>
  <c r="AN1456" i="2"/>
  <c r="AN1457" i="2"/>
  <c r="AN1458" i="2"/>
  <c r="AN1459" i="2"/>
  <c r="AN1460" i="2"/>
  <c r="AN1461" i="2"/>
  <c r="AN1462" i="2"/>
  <c r="AN1463" i="2"/>
  <c r="AN1464" i="2"/>
  <c r="AN1465" i="2"/>
  <c r="AN1466" i="2"/>
  <c r="AN1467" i="2"/>
  <c r="AN1468" i="2"/>
  <c r="AN1469" i="2"/>
  <c r="AN1470" i="2"/>
  <c r="AN1471" i="2"/>
  <c r="AN1472" i="2"/>
  <c r="AN1473" i="2"/>
  <c r="AN1474" i="2"/>
  <c r="AN1475" i="2"/>
  <c r="AN1476" i="2"/>
  <c r="AN1477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0" i="2"/>
  <c r="AN1521" i="2"/>
  <c r="AN1522" i="2"/>
  <c r="AN1523" i="2"/>
  <c r="AN1524" i="2"/>
  <c r="AN1525" i="2"/>
  <c r="AN1526" i="2"/>
  <c r="AN1527" i="2"/>
  <c r="AN1528" i="2"/>
  <c r="AN1529" i="2"/>
  <c r="AN1530" i="2"/>
  <c r="AN1531" i="2"/>
  <c r="AN1532" i="2"/>
  <c r="AN1533" i="2"/>
  <c r="AN1534" i="2"/>
  <c r="AN1535" i="2"/>
  <c r="AN1536" i="2"/>
  <c r="AN1537" i="2"/>
  <c r="AN1538" i="2"/>
  <c r="AN1539" i="2"/>
  <c r="AN1540" i="2"/>
  <c r="AN1541" i="2"/>
  <c r="AN1542" i="2"/>
  <c r="AN1543" i="2"/>
  <c r="AN1544" i="2"/>
  <c r="AN1545" i="2"/>
  <c r="AN1546" i="2"/>
  <c r="AN1547" i="2"/>
  <c r="AN1548" i="2"/>
  <c r="AN1549" i="2"/>
  <c r="AN1550" i="2"/>
  <c r="AN1551" i="2"/>
  <c r="AN1552" i="2"/>
  <c r="AN1553" i="2"/>
  <c r="AN1554" i="2"/>
  <c r="AN1555" i="2"/>
  <c r="AN1556" i="2"/>
  <c r="AN1557" i="2"/>
  <c r="AN1558" i="2"/>
  <c r="AN1559" i="2"/>
  <c r="AN1560" i="2"/>
  <c r="AN1561" i="2"/>
  <c r="AN1562" i="2"/>
  <c r="AN156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21" i="2"/>
  <c r="AN1622" i="2"/>
  <c r="AN1623" i="2"/>
  <c r="AN1624" i="2"/>
  <c r="AN1625" i="2"/>
  <c r="AN1626" i="2"/>
  <c r="AN1627" i="2"/>
  <c r="AN1628" i="2"/>
  <c r="AN1629" i="2"/>
  <c r="AN1630" i="2"/>
  <c r="AN1631" i="2"/>
  <c r="AN1632" i="2"/>
  <c r="AN1633" i="2"/>
  <c r="AN1634" i="2"/>
  <c r="AN1635" i="2"/>
  <c r="AN1636" i="2"/>
  <c r="AN1637" i="2"/>
  <c r="AN1638" i="2"/>
  <c r="AN1639" i="2"/>
  <c r="AN1640" i="2"/>
  <c r="AN1641" i="2"/>
  <c r="AN1642" i="2"/>
  <c r="AN1643" i="2"/>
  <c r="AN1644" i="2"/>
  <c r="AN1645" i="2"/>
  <c r="AN1646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669" i="2"/>
  <c r="AN1670" i="2"/>
  <c r="AN1671" i="2"/>
  <c r="AN1672" i="2"/>
  <c r="AN1673" i="2"/>
  <c r="AN1674" i="2"/>
  <c r="AN1675" i="2"/>
  <c r="AN1676" i="2"/>
  <c r="AN1677" i="2"/>
  <c r="AN1678" i="2"/>
  <c r="AN1679" i="2"/>
  <c r="AN1680" i="2"/>
  <c r="AN1681" i="2"/>
  <c r="AN1682" i="2"/>
  <c r="AN1683" i="2"/>
  <c r="AN1684" i="2"/>
  <c r="AN1685" i="2"/>
  <c r="AN1686" i="2"/>
  <c r="AN1687" i="2"/>
  <c r="AN1688" i="2"/>
  <c r="AN1689" i="2"/>
  <c r="AN1690" i="2"/>
  <c r="AN1691" i="2"/>
  <c r="AN1692" i="2"/>
  <c r="AN1693" i="2"/>
  <c r="AN1694" i="2"/>
  <c r="AN1695" i="2"/>
  <c r="AN1696" i="2"/>
  <c r="AN1697" i="2"/>
  <c r="AN1698" i="2"/>
  <c r="AN1699" i="2"/>
  <c r="AN1700" i="2"/>
  <c r="AN1701" i="2"/>
  <c r="AN1702" i="2"/>
  <c r="AN1703" i="2"/>
  <c r="AN1704" i="2"/>
  <c r="AN1705" i="2"/>
  <c r="AN1706" i="2"/>
  <c r="AN1707" i="2"/>
  <c r="AN1708" i="2"/>
  <c r="AN1709" i="2"/>
  <c r="AN1710" i="2"/>
  <c r="AN1711" i="2"/>
  <c r="AN1712" i="2"/>
  <c r="AN1713" i="2"/>
  <c r="AN1714" i="2"/>
  <c r="AN1715" i="2"/>
  <c r="AN1716" i="2"/>
  <c r="AN1717" i="2"/>
  <c r="AN1718" i="2"/>
  <c r="AN1719" i="2"/>
  <c r="AN1720" i="2"/>
  <c r="AN1721" i="2"/>
  <c r="AN1722" i="2"/>
  <c r="AN1723" i="2"/>
  <c r="AN1724" i="2"/>
  <c r="AN1725" i="2"/>
  <c r="AN1726" i="2"/>
  <c r="AN1727" i="2"/>
  <c r="AN1728" i="2"/>
  <c r="AN1729" i="2"/>
  <c r="AN1730" i="2"/>
  <c r="AN1731" i="2"/>
  <c r="AN1732" i="2"/>
  <c r="AN1733" i="2"/>
  <c r="AN1734" i="2"/>
  <c r="AN1735" i="2"/>
  <c r="AN1736" i="2"/>
  <c r="AN1737" i="2"/>
  <c r="AN1738" i="2"/>
  <c r="AN1739" i="2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22" i="2"/>
  <c r="AN21" i="2"/>
  <c r="AN20" i="2"/>
  <c r="AN19" i="2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I5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Y4" i="15"/>
  <c r="AZ4" i="15"/>
  <c r="BA4" i="15"/>
  <c r="BB4" i="15"/>
  <c r="I4" i="15"/>
  <c r="C7" i="4"/>
  <c r="E24" i="4" l="1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B129" i="2"/>
  <c r="AC129" i="2"/>
  <c r="AD129" i="2"/>
  <c r="AO129" i="2" s="1"/>
  <c r="AE129" i="2"/>
  <c r="AF129" i="2"/>
  <c r="AG129" i="2"/>
  <c r="AH129" i="2"/>
  <c r="AI129" i="2"/>
  <c r="AJ129" i="2"/>
  <c r="AK129" i="2"/>
  <c r="AL129" i="2"/>
  <c r="AM129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B184" i="2"/>
  <c r="AC184" i="2"/>
  <c r="AO184" i="2" s="1"/>
  <c r="AD184" i="2"/>
  <c r="AE184" i="2"/>
  <c r="AF184" i="2"/>
  <c r="AG184" i="2"/>
  <c r="AH184" i="2"/>
  <c r="AI184" i="2"/>
  <c r="AJ184" i="2"/>
  <c r="AK184" i="2"/>
  <c r="AL184" i="2"/>
  <c r="AM184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B207" i="2"/>
  <c r="AC207" i="2"/>
  <c r="AD207" i="2"/>
  <c r="AO207" i="2" s="1"/>
  <c r="AE207" i="2"/>
  <c r="AF207" i="2"/>
  <c r="AG207" i="2"/>
  <c r="AH207" i="2"/>
  <c r="AI207" i="2"/>
  <c r="AJ207" i="2"/>
  <c r="AK207" i="2"/>
  <c r="AL207" i="2"/>
  <c r="AM207" i="2"/>
  <c r="AB208" i="2"/>
  <c r="AC208" i="2"/>
  <c r="AO208" i="2" s="1"/>
  <c r="AD208" i="2"/>
  <c r="AE208" i="2"/>
  <c r="AF208" i="2"/>
  <c r="AG208" i="2"/>
  <c r="AH208" i="2"/>
  <c r="AI208" i="2"/>
  <c r="AJ208" i="2"/>
  <c r="AK208" i="2"/>
  <c r="AL208" i="2"/>
  <c r="AM208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B231" i="2"/>
  <c r="AO231" i="2" s="1"/>
  <c r="AC231" i="2"/>
  <c r="AD231" i="2"/>
  <c r="AE231" i="2"/>
  <c r="AF231" i="2"/>
  <c r="AG231" i="2"/>
  <c r="AH231" i="2"/>
  <c r="AI231" i="2"/>
  <c r="AJ231" i="2"/>
  <c r="AK231" i="2"/>
  <c r="AL231" i="2"/>
  <c r="AM231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B478" i="2"/>
  <c r="AC478" i="2"/>
  <c r="AD478" i="2"/>
  <c r="AE478" i="2"/>
  <c r="AF478" i="2"/>
  <c r="AG478" i="2"/>
  <c r="AH478" i="2"/>
  <c r="AO478" i="2" s="1"/>
  <c r="AI478" i="2"/>
  <c r="AJ478" i="2"/>
  <c r="AK478" i="2"/>
  <c r="AL478" i="2"/>
  <c r="AM478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B494" i="2"/>
  <c r="AO494" i="2" s="1"/>
  <c r="AC494" i="2"/>
  <c r="AD494" i="2"/>
  <c r="AE494" i="2"/>
  <c r="AF494" i="2"/>
  <c r="AG494" i="2"/>
  <c r="AH494" i="2"/>
  <c r="AI494" i="2"/>
  <c r="AJ494" i="2"/>
  <c r="AK494" i="2"/>
  <c r="AL494" i="2"/>
  <c r="AM494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B538" i="2"/>
  <c r="AO538" i="2" s="1"/>
  <c r="AC538" i="2"/>
  <c r="AD538" i="2"/>
  <c r="AE538" i="2"/>
  <c r="AF538" i="2"/>
  <c r="AG538" i="2"/>
  <c r="AH538" i="2"/>
  <c r="AI538" i="2"/>
  <c r="AJ538" i="2"/>
  <c r="AK538" i="2"/>
  <c r="AL538" i="2"/>
  <c r="AM538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B742" i="2"/>
  <c r="AO742" i="2" s="1"/>
  <c r="AC742" i="2"/>
  <c r="AD742" i="2"/>
  <c r="AE742" i="2"/>
  <c r="AF742" i="2"/>
  <c r="AG742" i="2"/>
  <c r="AH742" i="2"/>
  <c r="AI742" i="2"/>
  <c r="AJ742" i="2"/>
  <c r="AK742" i="2"/>
  <c r="AL742" i="2"/>
  <c r="AM742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B758" i="2"/>
  <c r="AO758" i="2" s="1"/>
  <c r="AC758" i="2"/>
  <c r="AD758" i="2"/>
  <c r="AE758" i="2"/>
  <c r="AF758" i="2"/>
  <c r="AG758" i="2"/>
  <c r="AH758" i="2"/>
  <c r="AI758" i="2"/>
  <c r="AJ758" i="2"/>
  <c r="AK758" i="2"/>
  <c r="AL758" i="2"/>
  <c r="AM758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B810" i="2"/>
  <c r="AO810" i="2" s="1"/>
  <c r="AC810" i="2"/>
  <c r="AD810" i="2"/>
  <c r="AE810" i="2"/>
  <c r="AF810" i="2"/>
  <c r="AG810" i="2"/>
  <c r="AH810" i="2"/>
  <c r="AI810" i="2"/>
  <c r="AJ810" i="2"/>
  <c r="AK810" i="2"/>
  <c r="AL810" i="2"/>
  <c r="AM810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B972" i="2"/>
  <c r="AO972" i="2" s="1"/>
  <c r="AC972" i="2"/>
  <c r="AD972" i="2"/>
  <c r="AE972" i="2"/>
  <c r="AF972" i="2"/>
  <c r="AG972" i="2"/>
  <c r="AH972" i="2"/>
  <c r="AI972" i="2"/>
  <c r="AJ972" i="2"/>
  <c r="AK972" i="2"/>
  <c r="AL972" i="2"/>
  <c r="AM972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B998" i="2"/>
  <c r="AO998" i="2" s="1"/>
  <c r="AC998" i="2"/>
  <c r="AD998" i="2"/>
  <c r="AE998" i="2"/>
  <c r="AF998" i="2"/>
  <c r="AG998" i="2"/>
  <c r="AH998" i="2"/>
  <c r="AI998" i="2"/>
  <c r="AJ998" i="2"/>
  <c r="AK998" i="2"/>
  <c r="AL998" i="2"/>
  <c r="AM998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B1014" i="2"/>
  <c r="AO1014" i="2" s="1"/>
  <c r="AC1014" i="2"/>
  <c r="AD1014" i="2"/>
  <c r="AE1014" i="2"/>
  <c r="AF1014" i="2"/>
  <c r="AG1014" i="2"/>
  <c r="AH1014" i="2"/>
  <c r="AI1014" i="2"/>
  <c r="AJ1014" i="2"/>
  <c r="AK1014" i="2"/>
  <c r="AL1014" i="2"/>
  <c r="AM1014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B2494" i="2"/>
  <c r="AO2494" i="2" s="1"/>
  <c r="AC2494" i="2"/>
  <c r="AD2494" i="2"/>
  <c r="AE2494" i="2"/>
  <c r="AF2494" i="2"/>
  <c r="AG2494" i="2"/>
  <c r="AH2494" i="2"/>
  <c r="AI2494" i="2"/>
  <c r="AJ2494" i="2"/>
  <c r="AK2494" i="2"/>
  <c r="AL2494" i="2"/>
  <c r="AM2494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B2496" i="2"/>
  <c r="AO2496" i="2" s="1"/>
  <c r="AC2496" i="2"/>
  <c r="AD2496" i="2"/>
  <c r="AE2496" i="2"/>
  <c r="AF2496" i="2"/>
  <c r="AG2496" i="2"/>
  <c r="AH2496" i="2"/>
  <c r="AI2496" i="2"/>
  <c r="AJ2496" i="2"/>
  <c r="AK2496" i="2"/>
  <c r="AL2496" i="2"/>
  <c r="AM2496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31" i="4"/>
  <c r="AP2460" i="2" l="1" a="1"/>
  <c r="AP2460" i="2" s="1"/>
  <c r="AO2460" i="2"/>
  <c r="AP2456" i="2" a="1"/>
  <c r="AP2456" i="2" s="1"/>
  <c r="AO2456" i="2"/>
  <c r="AP2434" i="2" a="1"/>
  <c r="AP2434" i="2" s="1"/>
  <c r="AO2434" i="2"/>
  <c r="AP2422" i="2" a="1"/>
  <c r="AP2422" i="2" s="1"/>
  <c r="AO2422" i="2"/>
  <c r="AP2491" i="2" a="1"/>
  <c r="AP2491" i="2" s="1"/>
  <c r="AO2491" i="2"/>
  <c r="AP2483" i="2" a="1"/>
  <c r="AP2483" i="2" s="1"/>
  <c r="AO2483" i="2"/>
  <c r="AP2477" i="2" a="1"/>
  <c r="AP2477" i="2" s="1"/>
  <c r="AO2477" i="2"/>
  <c r="AP2469" i="2" a="1"/>
  <c r="AP2469" i="2" s="1"/>
  <c r="AO2469" i="2"/>
  <c r="AP2465" i="2" a="1"/>
  <c r="AP2465" i="2" s="1"/>
  <c r="AO2465" i="2"/>
  <c r="AP2463" i="2" a="1"/>
  <c r="AP2463" i="2" s="1"/>
  <c r="AO2463" i="2"/>
  <c r="AP2457" i="2" a="1"/>
  <c r="AP2457" i="2" s="1"/>
  <c r="AO2457" i="2"/>
  <c r="AP2451" i="2" a="1"/>
  <c r="AP2451" i="2" s="1"/>
  <c r="AO2451" i="2"/>
  <c r="AP2443" i="2" a="1"/>
  <c r="AP2443" i="2" s="1"/>
  <c r="AO2443" i="2"/>
  <c r="AP2435" i="2" a="1"/>
  <c r="AP2435" i="2" s="1"/>
  <c r="AO2435" i="2"/>
  <c r="AP2427" i="2" a="1"/>
  <c r="AP2427" i="2" s="1"/>
  <c r="AO2427" i="2"/>
  <c r="AP2419" i="2" a="1"/>
  <c r="AP2419" i="2" s="1"/>
  <c r="AO2419" i="2"/>
  <c r="AP2403" i="2" a="1"/>
  <c r="AP2403" i="2" s="1"/>
  <c r="AO2403" i="2"/>
  <c r="AP2391" i="2" a="1"/>
  <c r="AP2391" i="2" s="1"/>
  <c r="AO2391" i="2"/>
  <c r="AP2488" i="2" a="1"/>
  <c r="AP2488" i="2" s="1"/>
  <c r="AO2488" i="2"/>
  <c r="AP2484" i="2" a="1"/>
  <c r="AP2484" i="2" s="1"/>
  <c r="AQ2484" i="2" s="1"/>
  <c r="AO2484" i="2"/>
  <c r="AP2482" i="2" a="1"/>
  <c r="AP2482" i="2" s="1"/>
  <c r="AO2482" i="2"/>
  <c r="AP2478" i="2" a="1"/>
  <c r="AP2478" i="2" s="1"/>
  <c r="AO2478" i="2"/>
  <c r="AP2474" i="2" a="1"/>
  <c r="AP2474" i="2" s="1"/>
  <c r="AO2474" i="2"/>
  <c r="AP2468" i="2" a="1"/>
  <c r="AP2468" i="2" s="1"/>
  <c r="AO2468" i="2"/>
  <c r="AP2464" i="2" a="1"/>
  <c r="AP2464" i="2" s="1"/>
  <c r="AO2464" i="2"/>
  <c r="AP2454" i="2" a="1"/>
  <c r="AP2454" i="2" s="1"/>
  <c r="AO2454" i="2"/>
  <c r="AP2430" i="2" a="1"/>
  <c r="AP2430" i="2" s="1"/>
  <c r="AO2430" i="2"/>
  <c r="AP2485" i="2" a="1"/>
  <c r="AP2485" i="2" s="1"/>
  <c r="AO2485" i="2"/>
  <c r="AP2475" i="2" a="1"/>
  <c r="AP2475" i="2" s="1"/>
  <c r="AO2475" i="2"/>
  <c r="AP2471" i="2" a="1"/>
  <c r="AP2471" i="2" s="1"/>
  <c r="AO2471" i="2"/>
  <c r="AP2455" i="2" a="1"/>
  <c r="AP2455" i="2" s="1"/>
  <c r="AO2455" i="2"/>
  <c r="AP2449" i="2" a="1"/>
  <c r="AP2449" i="2" s="1"/>
  <c r="AO2449" i="2"/>
  <c r="AP2441" i="2" a="1"/>
  <c r="AP2441" i="2" s="1"/>
  <c r="AO2441" i="2"/>
  <c r="AP2433" i="2" a="1"/>
  <c r="AP2433" i="2" s="1"/>
  <c r="AO2433" i="2"/>
  <c r="AP2425" i="2" a="1"/>
  <c r="AP2425" i="2" s="1"/>
  <c r="AO2425" i="2"/>
  <c r="AP2417" i="2" a="1"/>
  <c r="AP2417" i="2" s="1"/>
  <c r="AO2417" i="2"/>
  <c r="AP2411" i="2" a="1"/>
  <c r="AP2411" i="2" s="1"/>
  <c r="AO2411" i="2"/>
  <c r="AP2409" i="2" a="1"/>
  <c r="AP2409" i="2" s="1"/>
  <c r="AO2409" i="2"/>
  <c r="AP2407" i="2" a="1"/>
  <c r="AP2407" i="2" s="1"/>
  <c r="AO2407" i="2"/>
  <c r="AP2399" i="2" a="1"/>
  <c r="AP2399" i="2" s="1"/>
  <c r="AO2399" i="2"/>
  <c r="AP2393" i="2" a="1"/>
  <c r="AP2393" i="2" s="1"/>
  <c r="AO2393" i="2"/>
  <c r="AP2339" i="2" a="1"/>
  <c r="AP2339" i="2" s="1"/>
  <c r="AO2339" i="2"/>
  <c r="AO1152" i="2"/>
  <c r="AO1928" i="2"/>
  <c r="AO1870" i="2"/>
  <c r="AO1854" i="2"/>
  <c r="AO1850" i="2"/>
  <c r="AO1534" i="2"/>
  <c r="AO1392" i="2"/>
  <c r="AO1320" i="2"/>
  <c r="AP2420" i="2" a="1"/>
  <c r="AP2420" i="2" s="1"/>
  <c r="AO2420" i="2"/>
  <c r="AP2418" i="2" a="1"/>
  <c r="AP2418" i="2" s="1"/>
  <c r="AO2418" i="2"/>
  <c r="AP2416" i="2" a="1"/>
  <c r="AP2416" i="2" s="1"/>
  <c r="AO2416" i="2"/>
  <c r="AP2414" i="2" a="1"/>
  <c r="AP2414" i="2" s="1"/>
  <c r="AO2414" i="2"/>
  <c r="AP2412" i="2" a="1"/>
  <c r="AP2412" i="2" s="1"/>
  <c r="AO2412" i="2"/>
  <c r="AP2410" i="2" a="1"/>
  <c r="AP2410" i="2" s="1"/>
  <c r="AO2410" i="2"/>
  <c r="AP2408" i="2" a="1"/>
  <c r="AP2408" i="2" s="1"/>
  <c r="AO2408" i="2"/>
  <c r="AP2406" i="2" a="1"/>
  <c r="AP2406" i="2" s="1"/>
  <c r="AQ2406" i="2" s="1"/>
  <c r="AO2406" i="2"/>
  <c r="AP2404" i="2" a="1"/>
  <c r="AP2404" i="2" s="1"/>
  <c r="AO2404" i="2"/>
  <c r="AP2402" i="2" a="1"/>
  <c r="AP2402" i="2" s="1"/>
  <c r="AO2402" i="2"/>
  <c r="AP2400" i="2" a="1"/>
  <c r="AP2400" i="2" s="1"/>
  <c r="AO2400" i="2"/>
  <c r="AP2398" i="2" a="1"/>
  <c r="AP2398" i="2" s="1"/>
  <c r="AO2398" i="2"/>
  <c r="AP2396" i="2" a="1"/>
  <c r="AP2396" i="2" s="1"/>
  <c r="AO2396" i="2"/>
  <c r="AP2394" i="2" a="1"/>
  <c r="AP2394" i="2" s="1"/>
  <c r="AO2394" i="2"/>
  <c r="AP2392" i="2" a="1"/>
  <c r="AP2392" i="2" s="1"/>
  <c r="AO2392" i="2"/>
  <c r="AP2390" i="2" a="1"/>
  <c r="AP2390" i="2" s="1"/>
  <c r="AO2390" i="2"/>
  <c r="AP2388" i="2" a="1"/>
  <c r="AP2388" i="2" s="1"/>
  <c r="AO2388" i="2"/>
  <c r="AP2386" i="2" a="1"/>
  <c r="AP2386" i="2" s="1"/>
  <c r="AO2386" i="2"/>
  <c r="AP2384" i="2" a="1"/>
  <c r="AP2384" i="2" s="1"/>
  <c r="AO2384" i="2"/>
  <c r="AP2382" i="2" a="1"/>
  <c r="AP2382" i="2" s="1"/>
  <c r="AO2382" i="2"/>
  <c r="AP2380" i="2" a="1"/>
  <c r="AP2380" i="2" s="1"/>
  <c r="AQ2380" i="2" s="1"/>
  <c r="AO2380" i="2"/>
  <c r="AP2378" i="2" a="1"/>
  <c r="AP2378" i="2" s="1"/>
  <c r="AO2378" i="2"/>
  <c r="AP2376" i="2" a="1"/>
  <c r="AP2376" i="2" s="1"/>
  <c r="AO2376" i="2"/>
  <c r="AP2374" i="2" a="1"/>
  <c r="AP2374" i="2" s="1"/>
  <c r="AO2374" i="2"/>
  <c r="AP2372" i="2" a="1"/>
  <c r="AP2372" i="2" s="1"/>
  <c r="AO2372" i="2"/>
  <c r="AP2370" i="2" a="1"/>
  <c r="AP2370" i="2" s="1"/>
  <c r="AO2370" i="2"/>
  <c r="AP2368" i="2" a="1"/>
  <c r="AP2368" i="2" s="1"/>
  <c r="AO2368" i="2"/>
  <c r="AP2366" i="2" a="1"/>
  <c r="AP2366" i="2" s="1"/>
  <c r="AO2366" i="2"/>
  <c r="AP2364" i="2" a="1"/>
  <c r="AP2364" i="2" s="1"/>
  <c r="AO2364" i="2"/>
  <c r="AP2362" i="2" a="1"/>
  <c r="AP2362" i="2" s="1"/>
  <c r="AO2362" i="2"/>
  <c r="AP2360" i="2" a="1"/>
  <c r="AP2360" i="2" s="1"/>
  <c r="AO2360" i="2"/>
  <c r="AP2358" i="2" a="1"/>
  <c r="AP2358" i="2" s="1"/>
  <c r="AO2358" i="2"/>
  <c r="AP2356" i="2" a="1"/>
  <c r="AP2356" i="2" s="1"/>
  <c r="AO2356" i="2"/>
  <c r="AP2354" i="2" a="1"/>
  <c r="AP2354" i="2" s="1"/>
  <c r="AO2354" i="2"/>
  <c r="AP2352" i="2" a="1"/>
  <c r="AP2352" i="2" s="1"/>
  <c r="AO2352" i="2"/>
  <c r="AP2350" i="2" a="1"/>
  <c r="AP2350" i="2" s="1"/>
  <c r="AO2350" i="2"/>
  <c r="AP2348" i="2" a="1"/>
  <c r="AP2348" i="2" s="1"/>
  <c r="AO2348" i="2"/>
  <c r="AP2346" i="2" a="1"/>
  <c r="AP2346" i="2" s="1"/>
  <c r="AO2346" i="2"/>
  <c r="AP2344" i="2" a="1"/>
  <c r="AP2344" i="2" s="1"/>
  <c r="AO2344" i="2"/>
  <c r="AP2342" i="2" a="1"/>
  <c r="AP2342" i="2" s="1"/>
  <c r="AO2342" i="2"/>
  <c r="AP2340" i="2" a="1"/>
  <c r="AP2340" i="2" s="1"/>
  <c r="AO2340" i="2"/>
  <c r="AP2338" i="2" a="1"/>
  <c r="AP2338" i="2" s="1"/>
  <c r="AO2338" i="2"/>
  <c r="AP2336" i="2" a="1"/>
  <c r="AP2336" i="2" s="1"/>
  <c r="AO2336" i="2"/>
  <c r="AP2334" i="2" a="1"/>
  <c r="AP2334" i="2" s="1"/>
  <c r="AO2334" i="2"/>
  <c r="AP2332" i="2" a="1"/>
  <c r="AP2332" i="2" s="1"/>
  <c r="AO2332" i="2"/>
  <c r="AP2330" i="2" a="1"/>
  <c r="AP2330" i="2" s="1"/>
  <c r="AO2330" i="2"/>
  <c r="AP2328" i="2" a="1"/>
  <c r="AP2328" i="2" s="1"/>
  <c r="AO2328" i="2"/>
  <c r="AP2326" i="2" a="1"/>
  <c r="AP2326" i="2" s="1"/>
  <c r="AO2326" i="2"/>
  <c r="AP2324" i="2" a="1"/>
  <c r="AP2324" i="2" s="1"/>
  <c r="AO2324" i="2"/>
  <c r="AP2322" i="2" a="1"/>
  <c r="AP2322" i="2" s="1"/>
  <c r="AO2322" i="2"/>
  <c r="AP2320" i="2" a="1"/>
  <c r="AP2320" i="2" s="1"/>
  <c r="AO2320" i="2"/>
  <c r="AP2318" i="2" a="1"/>
  <c r="AP2318" i="2" s="1"/>
  <c r="AO2318" i="2"/>
  <c r="AP2316" i="2" a="1"/>
  <c r="AP2316" i="2" s="1"/>
  <c r="AO2316" i="2"/>
  <c r="AP2314" i="2" a="1"/>
  <c r="AP2314" i="2" s="1"/>
  <c r="AO2314" i="2"/>
  <c r="AP2312" i="2" a="1"/>
  <c r="AP2312" i="2" s="1"/>
  <c r="AO2312" i="2"/>
  <c r="AP2310" i="2" a="1"/>
  <c r="AP2310" i="2" s="1"/>
  <c r="AO2310" i="2"/>
  <c r="AP2308" i="2" a="1"/>
  <c r="AP2308" i="2" s="1"/>
  <c r="AO2308" i="2"/>
  <c r="AP2306" i="2" a="1"/>
  <c r="AP2306" i="2" s="1"/>
  <c r="AO2306" i="2"/>
  <c r="AP2304" i="2" a="1"/>
  <c r="AP2304" i="2" s="1"/>
  <c r="AO2304" i="2"/>
  <c r="AP2302" i="2" a="1"/>
  <c r="AP2302" i="2" s="1"/>
  <c r="AO2302" i="2"/>
  <c r="AP2300" i="2" a="1"/>
  <c r="AP2300" i="2" s="1"/>
  <c r="AO2300" i="2"/>
  <c r="AP2298" i="2" a="1"/>
  <c r="AP2298" i="2" s="1"/>
  <c r="AO2298" i="2"/>
  <c r="AP2296" i="2" a="1"/>
  <c r="AP2296" i="2" s="1"/>
  <c r="AO2296" i="2"/>
  <c r="AP2294" i="2" a="1"/>
  <c r="AP2294" i="2" s="1"/>
  <c r="AO2294" i="2"/>
  <c r="AP2292" i="2" a="1"/>
  <c r="AP2292" i="2" s="1"/>
  <c r="AO2292" i="2"/>
  <c r="AP2290" i="2" a="1"/>
  <c r="AP2290" i="2" s="1"/>
  <c r="AO2290" i="2"/>
  <c r="AP2288" i="2" a="1"/>
  <c r="AP2288" i="2" s="1"/>
  <c r="AO2288" i="2"/>
  <c r="AP2286" i="2" a="1"/>
  <c r="AP2286" i="2" s="1"/>
  <c r="AO2286" i="2"/>
  <c r="AP2284" i="2" a="1"/>
  <c r="AP2284" i="2" s="1"/>
  <c r="AO2284" i="2"/>
  <c r="AP2282" i="2" a="1"/>
  <c r="AP2282" i="2" s="1"/>
  <c r="AO2282" i="2"/>
  <c r="AP2280" i="2" a="1"/>
  <c r="AP2280" i="2" s="1"/>
  <c r="AO2280" i="2"/>
  <c r="AP2278" i="2" a="1"/>
  <c r="AP2278" i="2" s="1"/>
  <c r="AO2278" i="2"/>
  <c r="AP2276" i="2" a="1"/>
  <c r="AP2276" i="2" s="1"/>
  <c r="AO2276" i="2"/>
  <c r="AP2274" i="2" a="1"/>
  <c r="AP2274" i="2" s="1"/>
  <c r="AO2274" i="2"/>
  <c r="AP2272" i="2" a="1"/>
  <c r="AP2272" i="2" s="1"/>
  <c r="AO2272" i="2"/>
  <c r="AP2270" i="2" a="1"/>
  <c r="AP2270" i="2" s="1"/>
  <c r="AO2270" i="2"/>
  <c r="AP2268" i="2" a="1"/>
  <c r="AP2268" i="2" s="1"/>
  <c r="AQ2268" i="2" s="1"/>
  <c r="AO2268" i="2"/>
  <c r="AP2266" i="2" a="1"/>
  <c r="AP2266" i="2" s="1"/>
  <c r="AO2266" i="2"/>
  <c r="AP2264" i="2" a="1"/>
  <c r="AP2264" i="2" s="1"/>
  <c r="AO2264" i="2"/>
  <c r="AP2262" i="2" a="1"/>
  <c r="AP2262" i="2" s="1"/>
  <c r="AO2262" i="2"/>
  <c r="AP2260" i="2" a="1"/>
  <c r="AP2260" i="2" s="1"/>
  <c r="AO2260" i="2"/>
  <c r="AP2258" i="2" a="1"/>
  <c r="AP2258" i="2" s="1"/>
  <c r="AO2258" i="2"/>
  <c r="AP2256" i="2" a="1"/>
  <c r="AP2256" i="2" s="1"/>
  <c r="AO2256" i="2"/>
  <c r="AP2254" i="2" a="1"/>
  <c r="AP2254" i="2" s="1"/>
  <c r="AO2254" i="2"/>
  <c r="AP2252" i="2" a="1"/>
  <c r="AP2252" i="2" s="1"/>
  <c r="AO2252" i="2"/>
  <c r="AP2250" i="2" a="1"/>
  <c r="AP2250" i="2" s="1"/>
  <c r="AO2250" i="2"/>
  <c r="AP2248" i="2" a="1"/>
  <c r="AP2248" i="2" s="1"/>
  <c r="AO2248" i="2"/>
  <c r="AP2246" i="2" a="1"/>
  <c r="AP2246" i="2" s="1"/>
  <c r="AO2246" i="2"/>
  <c r="AP2244" i="2" a="1"/>
  <c r="AP2244" i="2" s="1"/>
  <c r="AO2244" i="2"/>
  <c r="AP2242" i="2" a="1"/>
  <c r="AP2242" i="2" s="1"/>
  <c r="AO2242" i="2"/>
  <c r="AP2240" i="2" a="1"/>
  <c r="AP2240" i="2" s="1"/>
  <c r="AO2240" i="2"/>
  <c r="AP2238" i="2" a="1"/>
  <c r="AP2238" i="2" s="1"/>
  <c r="AO2238" i="2"/>
  <c r="AP2236" i="2" a="1"/>
  <c r="AP2236" i="2" s="1"/>
  <c r="AO2236" i="2"/>
  <c r="AP2234" i="2" a="1"/>
  <c r="AP2234" i="2" s="1"/>
  <c r="AO2234" i="2"/>
  <c r="AP2232" i="2" a="1"/>
  <c r="AP2232" i="2" s="1"/>
  <c r="AO2232" i="2"/>
  <c r="AP2230" i="2" a="1"/>
  <c r="AP2230" i="2" s="1"/>
  <c r="AO2230" i="2"/>
  <c r="AP2228" i="2" a="1"/>
  <c r="AP2228" i="2" s="1"/>
  <c r="AO2228" i="2"/>
  <c r="AP2226" i="2" a="1"/>
  <c r="AP2226" i="2" s="1"/>
  <c r="AO2226" i="2"/>
  <c r="AP2224" i="2" a="1"/>
  <c r="AP2224" i="2" s="1"/>
  <c r="AO2224" i="2"/>
  <c r="AP2222" i="2" a="1"/>
  <c r="AP2222" i="2" s="1"/>
  <c r="AO2222" i="2"/>
  <c r="AP2220" i="2" a="1"/>
  <c r="AP2220" i="2" s="1"/>
  <c r="AO2220" i="2"/>
  <c r="AP2218" i="2" a="1"/>
  <c r="AP2218" i="2" s="1"/>
  <c r="AO2218" i="2"/>
  <c r="AP2216" i="2" a="1"/>
  <c r="AP2216" i="2" s="1"/>
  <c r="AO2216" i="2"/>
  <c r="AP2214" i="2" a="1"/>
  <c r="AP2214" i="2" s="1"/>
  <c r="AO2214" i="2"/>
  <c r="AP2212" i="2" a="1"/>
  <c r="AP2212" i="2" s="1"/>
  <c r="AO2212" i="2"/>
  <c r="AP2210" i="2" a="1"/>
  <c r="AP2210" i="2" s="1"/>
  <c r="AO2210" i="2"/>
  <c r="AP2208" i="2" a="1"/>
  <c r="AP2208" i="2" s="1"/>
  <c r="AO2208" i="2"/>
  <c r="AP2206" i="2" a="1"/>
  <c r="AP2206" i="2" s="1"/>
  <c r="AO2206" i="2"/>
  <c r="AP2204" i="2" a="1"/>
  <c r="AP2204" i="2" s="1"/>
  <c r="AO2204" i="2"/>
  <c r="AP2202" i="2" a="1"/>
  <c r="AP2202" i="2" s="1"/>
  <c r="AO2202" i="2"/>
  <c r="AP2200" i="2" a="1"/>
  <c r="AP2200" i="2" s="1"/>
  <c r="AO2200" i="2"/>
  <c r="AP2198" i="2" a="1"/>
  <c r="AP2198" i="2" s="1"/>
  <c r="AO2198" i="2"/>
  <c r="AP2196" i="2" a="1"/>
  <c r="AP2196" i="2" s="1"/>
  <c r="AO2196" i="2"/>
  <c r="AP2194" i="2" a="1"/>
  <c r="AP2194" i="2" s="1"/>
  <c r="AO2194" i="2"/>
  <c r="AP2192" i="2" a="1"/>
  <c r="AP2192" i="2" s="1"/>
  <c r="AO2192" i="2"/>
  <c r="AP2190" i="2" a="1"/>
  <c r="AP2190" i="2" s="1"/>
  <c r="AO2190" i="2"/>
  <c r="AP2188" i="2" a="1"/>
  <c r="AP2188" i="2" s="1"/>
  <c r="AQ2188" i="2" s="1"/>
  <c r="AO2188" i="2"/>
  <c r="AP2186" i="2" a="1"/>
  <c r="AP2186" i="2" s="1"/>
  <c r="AO2186" i="2"/>
  <c r="AP2184" i="2" a="1"/>
  <c r="AP2184" i="2" s="1"/>
  <c r="AO2184" i="2"/>
  <c r="AP2182" i="2" a="1"/>
  <c r="AP2182" i="2" s="1"/>
  <c r="AO2182" i="2"/>
  <c r="AP2180" i="2" a="1"/>
  <c r="AP2180" i="2" s="1"/>
  <c r="AO2180" i="2"/>
  <c r="AP2178" i="2" a="1"/>
  <c r="AP2178" i="2" s="1"/>
  <c r="AO2178" i="2"/>
  <c r="AP2176" i="2" a="1"/>
  <c r="AP2176" i="2" s="1"/>
  <c r="AO2176" i="2"/>
  <c r="AP2174" i="2" a="1"/>
  <c r="AP2174" i="2" s="1"/>
  <c r="AO2174" i="2"/>
  <c r="AP2172" i="2" a="1"/>
  <c r="AP2172" i="2" s="1"/>
  <c r="AQ2172" i="2" s="1"/>
  <c r="AO2172" i="2"/>
  <c r="AP2170" i="2" a="1"/>
  <c r="AP2170" i="2" s="1"/>
  <c r="AO2170" i="2"/>
  <c r="AP2168" i="2" a="1"/>
  <c r="AP2168" i="2" s="1"/>
  <c r="AO2168" i="2"/>
  <c r="AP2166" i="2" a="1"/>
  <c r="AP2166" i="2" s="1"/>
  <c r="AO2166" i="2"/>
  <c r="AP2164" i="2" a="1"/>
  <c r="AP2164" i="2" s="1"/>
  <c r="AO2164" i="2"/>
  <c r="AP2162" i="2" a="1"/>
  <c r="AP2162" i="2" s="1"/>
  <c r="AO2162" i="2"/>
  <c r="AP2160" i="2" a="1"/>
  <c r="AP2160" i="2" s="1"/>
  <c r="AO2160" i="2"/>
  <c r="AP2158" i="2" a="1"/>
  <c r="AP2158" i="2" s="1"/>
  <c r="AO2158" i="2"/>
  <c r="AP2156" i="2" a="1"/>
  <c r="AP2156" i="2" s="1"/>
  <c r="AO2156" i="2"/>
  <c r="AP2154" i="2" a="1"/>
  <c r="AP2154" i="2" s="1"/>
  <c r="AO2154" i="2"/>
  <c r="AP2152" i="2" a="1"/>
  <c r="AP2152" i="2" s="1"/>
  <c r="AO2152" i="2"/>
  <c r="AP2150" i="2" a="1"/>
  <c r="AP2150" i="2" s="1"/>
  <c r="AO2150" i="2"/>
  <c r="AP2148" i="2" a="1"/>
  <c r="AP2148" i="2" s="1"/>
  <c r="AO2148" i="2"/>
  <c r="AP2146" i="2" a="1"/>
  <c r="AP2146" i="2" s="1"/>
  <c r="AO2146" i="2"/>
  <c r="AP2144" i="2" a="1"/>
  <c r="AP2144" i="2" s="1"/>
  <c r="AQ2144" i="2" s="1"/>
  <c r="AO2144" i="2"/>
  <c r="AP2142" i="2" a="1"/>
  <c r="AP2142" i="2" s="1"/>
  <c r="AO2142" i="2"/>
  <c r="AP2140" i="2" a="1"/>
  <c r="AP2140" i="2" s="1"/>
  <c r="AO2140" i="2"/>
  <c r="AP2138" i="2" a="1"/>
  <c r="AP2138" i="2" s="1"/>
  <c r="AO2138" i="2"/>
  <c r="AP2136" i="2" a="1"/>
  <c r="AP2136" i="2" s="1"/>
  <c r="AO2136" i="2"/>
  <c r="AP2134" i="2" a="1"/>
  <c r="AP2134" i="2" s="1"/>
  <c r="AO2134" i="2"/>
  <c r="AP2132" i="2" a="1"/>
  <c r="AP2132" i="2" s="1"/>
  <c r="AO2132" i="2"/>
  <c r="AP2130" i="2" a="1"/>
  <c r="AP2130" i="2" s="1"/>
  <c r="AO2130" i="2"/>
  <c r="AP2128" i="2" a="1"/>
  <c r="AP2128" i="2" s="1"/>
  <c r="AO2128" i="2"/>
  <c r="AP2126" i="2" a="1"/>
  <c r="AP2126" i="2" s="1"/>
  <c r="AO2126" i="2"/>
  <c r="AP2124" i="2" a="1"/>
  <c r="AP2124" i="2" s="1"/>
  <c r="AO2124" i="2"/>
  <c r="AP2122" i="2" a="1"/>
  <c r="AP2122" i="2" s="1"/>
  <c r="AO2122" i="2"/>
  <c r="AP2120" i="2" a="1"/>
  <c r="AP2120" i="2" s="1"/>
  <c r="AO2120" i="2"/>
  <c r="AP2118" i="2" a="1"/>
  <c r="AP2118" i="2" s="1"/>
  <c r="AO2118" i="2"/>
  <c r="AP2116" i="2" a="1"/>
  <c r="AP2116" i="2" s="1"/>
  <c r="AO2116" i="2"/>
  <c r="AP2114" i="2" a="1"/>
  <c r="AP2114" i="2" s="1"/>
  <c r="AO2114" i="2"/>
  <c r="AP2112" i="2" a="1"/>
  <c r="AP2112" i="2" s="1"/>
  <c r="AO2112" i="2"/>
  <c r="AP2110" i="2" a="1"/>
  <c r="AP2110" i="2" s="1"/>
  <c r="AO2110" i="2"/>
  <c r="AP2108" i="2" a="1"/>
  <c r="AP2108" i="2" s="1"/>
  <c r="AO2108" i="2"/>
  <c r="AP2106" i="2" a="1"/>
  <c r="AP2106" i="2" s="1"/>
  <c r="AO2106" i="2"/>
  <c r="AP2104" i="2" a="1"/>
  <c r="AP2104" i="2" s="1"/>
  <c r="AO2104" i="2"/>
  <c r="AP2102" i="2" a="1"/>
  <c r="AP2102" i="2" s="1"/>
  <c r="AQ2102" i="2" s="1"/>
  <c r="AO2102" i="2"/>
  <c r="AP2100" i="2" a="1"/>
  <c r="AP2100" i="2" s="1"/>
  <c r="AO2100" i="2"/>
  <c r="AP2098" i="2" a="1"/>
  <c r="AP2098" i="2" s="1"/>
  <c r="AO2098" i="2"/>
  <c r="AP2096" i="2" a="1"/>
  <c r="AP2096" i="2" s="1"/>
  <c r="AO2096" i="2"/>
  <c r="AP2094" i="2" a="1"/>
  <c r="AP2094" i="2" s="1"/>
  <c r="AO2094" i="2"/>
  <c r="AP2092" i="2" a="1"/>
  <c r="AP2092" i="2" s="1"/>
  <c r="AO2092" i="2"/>
  <c r="AP2090" i="2" a="1"/>
  <c r="AP2090" i="2" s="1"/>
  <c r="AO2090" i="2"/>
  <c r="AP2088" i="2" a="1"/>
  <c r="AP2088" i="2" s="1"/>
  <c r="AO2088" i="2"/>
  <c r="AP2086" i="2" a="1"/>
  <c r="AP2086" i="2" s="1"/>
  <c r="AO2086" i="2"/>
  <c r="AP2084" i="2" a="1"/>
  <c r="AP2084" i="2" s="1"/>
  <c r="AO2084" i="2"/>
  <c r="AP2082" i="2" a="1"/>
  <c r="AP2082" i="2" s="1"/>
  <c r="AO2082" i="2"/>
  <c r="AP2080" i="2" a="1"/>
  <c r="AP2080" i="2" s="1"/>
  <c r="AO2080" i="2"/>
  <c r="AP2486" i="2" a="1"/>
  <c r="AP2486" i="2" s="1"/>
  <c r="AO2486" i="2"/>
  <c r="AP2448" i="2" a="1"/>
  <c r="AP2448" i="2" s="1"/>
  <c r="AO2448" i="2"/>
  <c r="AP2444" i="2" a="1"/>
  <c r="AP2444" i="2" s="1"/>
  <c r="AO2444" i="2"/>
  <c r="AP2440" i="2" a="1"/>
  <c r="AP2440" i="2" s="1"/>
  <c r="AQ2440" i="2" s="1"/>
  <c r="AO2440" i="2"/>
  <c r="AP2436" i="2" a="1"/>
  <c r="AP2436" i="2" s="1"/>
  <c r="AO2436" i="2"/>
  <c r="AP2432" i="2" a="1"/>
  <c r="AP2432" i="2" s="1"/>
  <c r="AO2432" i="2"/>
  <c r="AP2426" i="2" a="1"/>
  <c r="AP2426" i="2" s="1"/>
  <c r="AO2426" i="2"/>
  <c r="AP2499" i="2" a="1"/>
  <c r="AP2499" i="2" s="1"/>
  <c r="AO2499" i="2"/>
  <c r="AP2466" i="2" a="1"/>
  <c r="AP2466" i="2" s="1"/>
  <c r="AO2466" i="2"/>
  <c r="AP2452" i="2" a="1"/>
  <c r="AP2452" i="2" s="1"/>
  <c r="AO2452" i="2"/>
  <c r="AQ2452" i="2" s="1"/>
  <c r="AP2446" i="2" a="1"/>
  <c r="AP2446" i="2" s="1"/>
  <c r="AO2446" i="2"/>
  <c r="AP2442" i="2" a="1"/>
  <c r="AP2442" i="2" s="1"/>
  <c r="AO2442" i="2"/>
  <c r="AQ2442" i="2" s="1"/>
  <c r="AP2438" i="2" a="1"/>
  <c r="AP2438" i="2" s="1"/>
  <c r="AO2438" i="2"/>
  <c r="AQ2438" i="2" s="1"/>
  <c r="AP2495" i="2" a="1"/>
  <c r="AP2495" i="2" s="1"/>
  <c r="AP2490" i="2" a="1"/>
  <c r="AP2490" i="2" s="1"/>
  <c r="AO2490" i="2"/>
  <c r="AP2450" i="2" a="1"/>
  <c r="AP2450" i="2" s="1"/>
  <c r="AO2450" i="2"/>
  <c r="AP2424" i="2" a="1"/>
  <c r="AP2424" i="2" s="1"/>
  <c r="AO2424" i="2"/>
  <c r="AP2489" i="2" a="1"/>
  <c r="AP2489" i="2" s="1"/>
  <c r="AO2489" i="2"/>
  <c r="AP2487" i="2" a="1"/>
  <c r="AP2487" i="2" s="1"/>
  <c r="AO2487" i="2"/>
  <c r="AP2481" i="2" a="1"/>
  <c r="AP2481" i="2" s="1"/>
  <c r="AO2481" i="2"/>
  <c r="AP2459" i="2" a="1"/>
  <c r="AP2459" i="2" s="1"/>
  <c r="AO2459" i="2"/>
  <c r="AP2453" i="2" a="1"/>
  <c r="AP2453" i="2" s="1"/>
  <c r="AO2453" i="2"/>
  <c r="AP2445" i="2" a="1"/>
  <c r="AP2445" i="2" s="1"/>
  <c r="AO2445" i="2"/>
  <c r="AP2439" i="2" a="1"/>
  <c r="AP2439" i="2" s="1"/>
  <c r="AO2439" i="2"/>
  <c r="AP2431" i="2" a="1"/>
  <c r="AP2431" i="2" s="1"/>
  <c r="AO2431" i="2"/>
  <c r="AP2421" i="2" a="1"/>
  <c r="AP2421" i="2" s="1"/>
  <c r="AO2421" i="2"/>
  <c r="AP2415" i="2" a="1"/>
  <c r="AP2415" i="2" s="1"/>
  <c r="AO2415" i="2"/>
  <c r="AP2401" i="2" a="1"/>
  <c r="AP2401" i="2" s="1"/>
  <c r="AO2401" i="2"/>
  <c r="AP2395" i="2" a="1"/>
  <c r="AP2395" i="2" s="1"/>
  <c r="AO2395" i="2"/>
  <c r="AP2389" i="2" a="1"/>
  <c r="AP2389" i="2" s="1"/>
  <c r="AO2389" i="2"/>
  <c r="AP2377" i="2" a="1"/>
  <c r="AP2377" i="2" s="1"/>
  <c r="AO2377" i="2"/>
  <c r="AP2369" i="2" a="1"/>
  <c r="AP2369" i="2" s="1"/>
  <c r="AO2369" i="2"/>
  <c r="AP2367" i="2" a="1"/>
  <c r="AP2367" i="2" s="1"/>
  <c r="AO2367" i="2"/>
  <c r="AP2363" i="2" a="1"/>
  <c r="AP2363" i="2" s="1"/>
  <c r="AO2363" i="2"/>
  <c r="AP2359" i="2" a="1"/>
  <c r="AP2359" i="2" s="1"/>
  <c r="AO2359" i="2"/>
  <c r="AP2353" i="2" a="1"/>
  <c r="AP2353" i="2" s="1"/>
  <c r="AO2353" i="2"/>
  <c r="AP2351" i="2" a="1"/>
  <c r="AP2351" i="2" s="1"/>
  <c r="AO2351" i="2"/>
  <c r="AP2349" i="2" a="1"/>
  <c r="AP2349" i="2" s="1"/>
  <c r="AO2349" i="2"/>
  <c r="AP2345" i="2" a="1"/>
  <c r="AP2345" i="2" s="1"/>
  <c r="AO2345" i="2"/>
  <c r="AP2341" i="2" a="1"/>
  <c r="AP2341" i="2" s="1"/>
  <c r="AO2341" i="2"/>
  <c r="AQ2341" i="2"/>
  <c r="AP2329" i="2" a="1"/>
  <c r="AP2329" i="2" s="1"/>
  <c r="AO2329" i="2"/>
  <c r="AP2325" i="2" a="1"/>
  <c r="AP2325" i="2" s="1"/>
  <c r="AO2325" i="2"/>
  <c r="AP2319" i="2" a="1"/>
  <c r="AP2319" i="2" s="1"/>
  <c r="AO2319" i="2"/>
  <c r="AQ2319" i="2" s="1"/>
  <c r="AP2317" i="2" a="1"/>
  <c r="AP2317" i="2" s="1"/>
  <c r="AO2317" i="2"/>
  <c r="AP2313" i="2" a="1"/>
  <c r="AP2313" i="2" s="1"/>
  <c r="AO2313" i="2"/>
  <c r="AP2311" i="2" a="1"/>
  <c r="AP2311" i="2" s="1"/>
  <c r="AO2311" i="2"/>
  <c r="AP2307" i="2" a="1"/>
  <c r="AP2307" i="2" s="1"/>
  <c r="AO2307" i="2"/>
  <c r="AQ2307" i="2" s="1"/>
  <c r="AP2303" i="2" a="1"/>
  <c r="AP2303" i="2" s="1"/>
  <c r="AO2303" i="2"/>
  <c r="AP2297" i="2" a="1"/>
  <c r="AP2297" i="2" s="1"/>
  <c r="AO2297" i="2"/>
  <c r="AP2295" i="2" a="1"/>
  <c r="AP2295" i="2" s="1"/>
  <c r="AO2295" i="2"/>
  <c r="AP2289" i="2" a="1"/>
  <c r="AP2289" i="2" s="1"/>
  <c r="AO2289" i="2"/>
  <c r="AP2287" i="2" a="1"/>
  <c r="AP2287" i="2" s="1"/>
  <c r="AO2287" i="2"/>
  <c r="AP2283" i="2" a="1"/>
  <c r="AP2283" i="2" s="1"/>
  <c r="AO2283" i="2"/>
  <c r="AP2281" i="2" a="1"/>
  <c r="AP2281" i="2" s="1"/>
  <c r="AO2281" i="2"/>
  <c r="AP2279" i="2" a="1"/>
  <c r="AP2279" i="2" s="1"/>
  <c r="AO2279" i="2"/>
  <c r="AP2275" i="2" a="1"/>
  <c r="AP2275" i="2" s="1"/>
  <c r="AO2275" i="2"/>
  <c r="AP2273" i="2" a="1"/>
  <c r="AP2273" i="2" s="1"/>
  <c r="AO2273" i="2"/>
  <c r="AP2269" i="2" a="1"/>
  <c r="AP2269" i="2" s="1"/>
  <c r="AO2269" i="2"/>
  <c r="AP2263" i="2" a="1"/>
  <c r="AP2263" i="2" s="1"/>
  <c r="AO2263" i="2"/>
  <c r="AP2257" i="2" a="1"/>
  <c r="AP2257" i="2" s="1"/>
  <c r="AO2257" i="2"/>
  <c r="AP2247" i="2" a="1"/>
  <c r="AP2247" i="2" s="1"/>
  <c r="AO2247" i="2"/>
  <c r="AP2243" i="2" a="1"/>
  <c r="AP2243" i="2" s="1"/>
  <c r="AO2243" i="2"/>
  <c r="AP2237" i="2" a="1"/>
  <c r="AP2237" i="2" s="1"/>
  <c r="AO2237" i="2"/>
  <c r="AP2233" i="2" a="1"/>
  <c r="AP2233" i="2" s="1"/>
  <c r="AO2233" i="2"/>
  <c r="AP2231" i="2" a="1"/>
  <c r="AP2231" i="2" s="1"/>
  <c r="AO2231" i="2"/>
  <c r="AP2227" i="2" a="1"/>
  <c r="AP2227" i="2" s="1"/>
  <c r="AO2227" i="2"/>
  <c r="AQ2227" i="2" s="1"/>
  <c r="AP2221" i="2" a="1"/>
  <c r="AP2221" i="2" s="1"/>
  <c r="AO2221" i="2"/>
  <c r="AP2219" i="2" a="1"/>
  <c r="AP2219" i="2" s="1"/>
  <c r="AO2219" i="2"/>
  <c r="AP2217" i="2" a="1"/>
  <c r="AP2217" i="2" s="1"/>
  <c r="AO2217" i="2"/>
  <c r="AQ2217" i="2" s="1"/>
  <c r="AP2211" i="2" a="1"/>
  <c r="AP2211" i="2" s="1"/>
  <c r="AO2211" i="2"/>
  <c r="AP2207" i="2" a="1"/>
  <c r="AP2207" i="2" s="1"/>
  <c r="AO2207" i="2"/>
  <c r="AP2193" i="2" a="1"/>
  <c r="AP2193" i="2" s="1"/>
  <c r="AO2193" i="2"/>
  <c r="AP2191" i="2" a="1"/>
  <c r="AP2191" i="2" s="1"/>
  <c r="AO2191" i="2"/>
  <c r="AQ2191" i="2" s="1"/>
  <c r="AP2187" i="2" a="1"/>
  <c r="AP2187" i="2" s="1"/>
  <c r="AO2187" i="2"/>
  <c r="AQ2187" i="2" s="1"/>
  <c r="AP2183" i="2" a="1"/>
  <c r="AP2183" i="2" s="1"/>
  <c r="AO2183" i="2"/>
  <c r="AP2179" i="2" a="1"/>
  <c r="AP2179" i="2" s="1"/>
  <c r="AO2179" i="2"/>
  <c r="AQ2179" i="2" s="1"/>
  <c r="AP2167" i="2" a="1"/>
  <c r="AP2167" i="2" s="1"/>
  <c r="AO2167" i="2"/>
  <c r="AP2165" i="2" a="1"/>
  <c r="AP2165" i="2" s="1"/>
  <c r="AO2165" i="2"/>
  <c r="AP2161" i="2" a="1"/>
  <c r="AP2161" i="2" s="1"/>
  <c r="AO2161" i="2"/>
  <c r="AP2157" i="2" a="1"/>
  <c r="AP2157" i="2" s="1"/>
  <c r="AO2157" i="2"/>
  <c r="AP2149" i="2" a="1"/>
  <c r="AP2149" i="2" s="1"/>
  <c r="AO2149" i="2"/>
  <c r="AP2143" i="2" a="1"/>
  <c r="AP2143" i="2" s="1"/>
  <c r="AO2143" i="2"/>
  <c r="AP2139" i="2" a="1"/>
  <c r="AP2139" i="2" s="1"/>
  <c r="AO2139" i="2"/>
  <c r="AP2135" i="2" a="1"/>
  <c r="AP2135" i="2" s="1"/>
  <c r="AO2135" i="2"/>
  <c r="AQ2135" i="2" s="1"/>
  <c r="AP2131" i="2" a="1"/>
  <c r="AP2131" i="2" s="1"/>
  <c r="AO2131" i="2"/>
  <c r="AP2127" i="2" a="1"/>
  <c r="AP2127" i="2" s="1"/>
  <c r="AO2127" i="2"/>
  <c r="AP2123" i="2" a="1"/>
  <c r="AP2123" i="2" s="1"/>
  <c r="AO2123" i="2"/>
  <c r="AQ2123" i="2" s="1"/>
  <c r="AP2117" i="2" a="1"/>
  <c r="AP2117" i="2" s="1"/>
  <c r="AO2117" i="2"/>
  <c r="AQ2117" i="2" s="1"/>
  <c r="AP2113" i="2" a="1"/>
  <c r="AP2113" i="2" s="1"/>
  <c r="AO2113" i="2"/>
  <c r="AP2109" i="2" a="1"/>
  <c r="AP2109" i="2" s="1"/>
  <c r="AO2109" i="2"/>
  <c r="AP2105" i="2" a="1"/>
  <c r="AP2105" i="2" s="1"/>
  <c r="AO2105" i="2"/>
  <c r="AQ2105" i="2" s="1"/>
  <c r="AP2101" i="2" a="1"/>
  <c r="AP2101" i="2" s="1"/>
  <c r="AO2101" i="2"/>
  <c r="AQ2101" i="2" s="1"/>
  <c r="AP2097" i="2" a="1"/>
  <c r="AP2097" i="2" s="1"/>
  <c r="AO2097" i="2"/>
  <c r="AP2095" i="2" a="1"/>
  <c r="AP2095" i="2" s="1"/>
  <c r="AO2095" i="2"/>
  <c r="AP2093" i="2" a="1"/>
  <c r="AP2093" i="2" s="1"/>
  <c r="AO2093" i="2"/>
  <c r="AQ2093" i="2" s="1"/>
  <c r="AP2087" i="2" a="1"/>
  <c r="AP2087" i="2" s="1"/>
  <c r="AO2087" i="2"/>
  <c r="AP2081" i="2" a="1"/>
  <c r="AP2081" i="2" s="1"/>
  <c r="AO2081" i="2"/>
  <c r="AQ2081" i="2" s="1"/>
  <c r="AP2079" i="2" a="1"/>
  <c r="AP2079" i="2" s="1"/>
  <c r="AO2079" i="2"/>
  <c r="AP2075" i="2" a="1"/>
  <c r="AP2075" i="2" s="1"/>
  <c r="AO2075" i="2"/>
  <c r="AP2073" i="2" a="1"/>
  <c r="AP2073" i="2" s="1"/>
  <c r="AO2073" i="2"/>
  <c r="AP2069" i="2" a="1"/>
  <c r="AP2069" i="2" s="1"/>
  <c r="AO2069" i="2"/>
  <c r="AQ2069" i="2" s="1"/>
  <c r="AP2063" i="2" a="1"/>
  <c r="AP2063" i="2" s="1"/>
  <c r="AO2063" i="2"/>
  <c r="AP2061" i="2" a="1"/>
  <c r="AP2061" i="2" s="1"/>
  <c r="AO2061" i="2"/>
  <c r="AQ2061" i="2" s="1"/>
  <c r="AP2059" i="2" a="1"/>
  <c r="AP2059" i="2" s="1"/>
  <c r="AO2059" i="2"/>
  <c r="AQ2059" i="2" s="1"/>
  <c r="AP2055" i="2" a="1"/>
  <c r="AP2055" i="2" s="1"/>
  <c r="AO2055" i="2"/>
  <c r="AQ2055" i="2" s="1"/>
  <c r="AP2053" i="2" a="1"/>
  <c r="AP2053" i="2" s="1"/>
  <c r="AO2053" i="2"/>
  <c r="AQ2053" i="2" s="1"/>
  <c r="AP2051" i="2" a="1"/>
  <c r="AP2051" i="2" s="1"/>
  <c r="AO2051" i="2"/>
  <c r="AP2045" i="2" a="1"/>
  <c r="AP2045" i="2" s="1"/>
  <c r="AO2045" i="2"/>
  <c r="AP2043" i="2" a="1"/>
  <c r="AP2043" i="2" s="1"/>
  <c r="AO2043" i="2"/>
  <c r="AQ2043" i="2" s="1"/>
  <c r="AP2039" i="2" a="1"/>
  <c r="AP2039" i="2" s="1"/>
  <c r="AO2039" i="2"/>
  <c r="AP2035" i="2" a="1"/>
  <c r="AP2035" i="2" s="1"/>
  <c r="AO2035" i="2"/>
  <c r="AQ2035" i="2" s="1"/>
  <c r="AP2031" i="2" a="1"/>
  <c r="AP2031" i="2" s="1"/>
  <c r="AO2031" i="2"/>
  <c r="AP2027" i="2" a="1"/>
  <c r="AP2027" i="2" s="1"/>
  <c r="AO2027" i="2"/>
  <c r="AP2023" i="2" a="1"/>
  <c r="AP2023" i="2" s="1"/>
  <c r="AO2023" i="2"/>
  <c r="AP2019" i="2" a="1"/>
  <c r="AP2019" i="2" s="1"/>
  <c r="AO2019" i="2"/>
  <c r="AQ2019" i="2" s="1"/>
  <c r="AP2017" i="2" a="1"/>
  <c r="AP2017" i="2" s="1"/>
  <c r="AO2017" i="2"/>
  <c r="AP2015" i="2" a="1"/>
  <c r="AP2015" i="2" s="1"/>
  <c r="AO2015" i="2"/>
  <c r="AP2011" i="2" a="1"/>
  <c r="AP2011" i="2" s="1"/>
  <c r="AO2011" i="2"/>
  <c r="AP2007" i="2" a="1"/>
  <c r="AP2007" i="2" s="1"/>
  <c r="AO2007" i="2"/>
  <c r="AQ2007" i="2" s="1"/>
  <c r="AP2001" i="2" a="1"/>
  <c r="AP2001" i="2" s="1"/>
  <c r="AO2001" i="2"/>
  <c r="AP1995" i="2" a="1"/>
  <c r="AP1995" i="2" s="1"/>
  <c r="AO1995" i="2"/>
  <c r="AP1991" i="2" a="1"/>
  <c r="AP1991" i="2" s="1"/>
  <c r="AO1991" i="2"/>
  <c r="AP1987" i="2" a="1"/>
  <c r="AP1987" i="2" s="1"/>
  <c r="AO1987" i="2"/>
  <c r="AQ1987" i="2" s="1"/>
  <c r="AP1985" i="2" a="1"/>
  <c r="AP1985" i="2" s="1"/>
  <c r="AO1985" i="2"/>
  <c r="AP1981" i="2" a="1"/>
  <c r="AP1981" i="2" s="1"/>
  <c r="AO1981" i="2"/>
  <c r="AP1977" i="2" a="1"/>
  <c r="AP1977" i="2" s="1"/>
  <c r="AO1977" i="2"/>
  <c r="AP1973" i="2" a="1"/>
  <c r="AP1973" i="2" s="1"/>
  <c r="AO1973" i="2"/>
  <c r="AQ1973" i="2" s="1"/>
  <c r="AP1967" i="2" a="1"/>
  <c r="AP1967" i="2" s="1"/>
  <c r="AO1967" i="2"/>
  <c r="AP1963" i="2" a="1"/>
  <c r="AP1963" i="2" s="1"/>
  <c r="AO1963" i="2"/>
  <c r="AP1955" i="2" a="1"/>
  <c r="AP1955" i="2" s="1"/>
  <c r="AO1955" i="2"/>
  <c r="AP1949" i="2" a="1"/>
  <c r="AP1949" i="2" s="1"/>
  <c r="AO1949" i="2"/>
  <c r="AQ1949" i="2" s="1"/>
  <c r="AP1941" i="2" a="1"/>
  <c r="AP1941" i="2" s="1"/>
  <c r="AO1941" i="2"/>
  <c r="AP1935" i="2" a="1"/>
  <c r="AP1935" i="2" s="1"/>
  <c r="AO1935" i="2"/>
  <c r="AP1931" i="2" a="1"/>
  <c r="AP1931" i="2" s="1"/>
  <c r="AO1931" i="2"/>
  <c r="AQ1931" i="2" s="1"/>
  <c r="AP1927" i="2" a="1"/>
  <c r="AP1927" i="2" s="1"/>
  <c r="AO1927" i="2"/>
  <c r="AP1925" i="2" a="1"/>
  <c r="AP1925" i="2" s="1"/>
  <c r="AO1925" i="2"/>
  <c r="AP1923" i="2" a="1"/>
  <c r="AP1923" i="2" s="1"/>
  <c r="AO1923" i="2"/>
  <c r="AP1919" i="2" a="1"/>
  <c r="AP1919" i="2" s="1"/>
  <c r="AO1919" i="2"/>
  <c r="AP1917" i="2" a="1"/>
  <c r="AP1917" i="2" s="1"/>
  <c r="AO1917" i="2"/>
  <c r="AP1915" i="2" a="1"/>
  <c r="AP1915" i="2" s="1"/>
  <c r="AO1915" i="2"/>
  <c r="AQ1915" i="2" s="1"/>
  <c r="AP1913" i="2" a="1"/>
  <c r="AP1913" i="2" s="1"/>
  <c r="AO1913" i="2"/>
  <c r="AP1907" i="2" a="1"/>
  <c r="AP1907" i="2" s="1"/>
  <c r="AO1907" i="2"/>
  <c r="AP1905" i="2" a="1"/>
  <c r="AP1905" i="2" s="1"/>
  <c r="AO1905" i="2"/>
  <c r="AP1901" i="2" a="1"/>
  <c r="AP1901" i="2" s="1"/>
  <c r="AO1901" i="2"/>
  <c r="AQ1901" i="2" s="1"/>
  <c r="AP1899" i="2" a="1"/>
  <c r="AP1899" i="2" s="1"/>
  <c r="AO1899" i="2"/>
  <c r="AQ1899" i="2" s="1"/>
  <c r="AP1895" i="2" a="1"/>
  <c r="AP1895" i="2" s="1"/>
  <c r="AO1895" i="2"/>
  <c r="AP1891" i="2" a="1"/>
  <c r="AP1891" i="2" s="1"/>
  <c r="AO1891" i="2"/>
  <c r="AP1885" i="2" a="1"/>
  <c r="AP1885" i="2" s="1"/>
  <c r="AO1885" i="2"/>
  <c r="AQ1885" i="2" s="1"/>
  <c r="AP1883" i="2" a="1"/>
  <c r="AP1883" i="2" s="1"/>
  <c r="AO1883" i="2"/>
  <c r="AQ1883" i="2" s="1"/>
  <c r="AP1879" i="2" a="1"/>
  <c r="AP1879" i="2" s="1"/>
  <c r="AO1879" i="2"/>
  <c r="AQ1879" i="2" s="1"/>
  <c r="AP1875" i="2" a="1"/>
  <c r="AP1875" i="2" s="1"/>
  <c r="AO1875" i="2"/>
  <c r="AP1871" i="2" a="1"/>
  <c r="AP1871" i="2" s="1"/>
  <c r="AO1871" i="2"/>
  <c r="AP1867" i="2" a="1"/>
  <c r="AP1867" i="2" s="1"/>
  <c r="AO1867" i="2"/>
  <c r="AP1865" i="2" a="1"/>
  <c r="AP1865" i="2" s="1"/>
  <c r="AO1865" i="2"/>
  <c r="AP1861" i="2" a="1"/>
  <c r="AP1861" i="2" s="1"/>
  <c r="AO1861" i="2"/>
  <c r="AP1855" i="2" a="1"/>
  <c r="AP1855" i="2" s="1"/>
  <c r="AO1855" i="2"/>
  <c r="AP1851" i="2" a="1"/>
  <c r="AP1851" i="2" s="1"/>
  <c r="AO1851" i="2"/>
  <c r="AQ1851" i="2" s="1"/>
  <c r="AP1847" i="2" a="1"/>
  <c r="AP1847" i="2" s="1"/>
  <c r="AO1847" i="2"/>
  <c r="AP1841" i="2" a="1"/>
  <c r="AP1841" i="2" s="1"/>
  <c r="AO1841" i="2"/>
  <c r="AQ1841" i="2" s="1"/>
  <c r="AP1839" i="2" a="1"/>
  <c r="AP1839" i="2" s="1"/>
  <c r="AO1839" i="2"/>
  <c r="AP1837" i="2" a="1"/>
  <c r="AP1837" i="2" s="1"/>
  <c r="AO1837" i="2"/>
  <c r="AP1827" i="2" a="1"/>
  <c r="AP1827" i="2" s="1"/>
  <c r="AO1827" i="2"/>
  <c r="AP1823" i="2" a="1"/>
  <c r="AP1823" i="2" s="1"/>
  <c r="AO1823" i="2"/>
  <c r="AP1819" i="2" a="1"/>
  <c r="AP1819" i="2" s="1"/>
  <c r="AO1819" i="2"/>
  <c r="AP1815" i="2" a="1"/>
  <c r="AP1815" i="2" s="1"/>
  <c r="AO1815" i="2"/>
  <c r="AP1811" i="2" a="1"/>
  <c r="AP1811" i="2" s="1"/>
  <c r="AO1811" i="2"/>
  <c r="AP1809" i="2" a="1"/>
  <c r="AP1809" i="2" s="1"/>
  <c r="AO1809" i="2"/>
  <c r="AQ1809" i="2" s="1"/>
  <c r="AP1803" i="2" a="1"/>
  <c r="AP1803" i="2" s="1"/>
  <c r="AO1803" i="2"/>
  <c r="AQ1803" i="2" s="1"/>
  <c r="AP1799" i="2" a="1"/>
  <c r="AP1799" i="2" s="1"/>
  <c r="AO1799" i="2"/>
  <c r="AP1795" i="2" a="1"/>
  <c r="AP1795" i="2" s="1"/>
  <c r="AO1795" i="2"/>
  <c r="AP1793" i="2" a="1"/>
  <c r="AP1793" i="2" s="1"/>
  <c r="AO1793" i="2"/>
  <c r="AQ1793" i="2" s="1"/>
  <c r="AP1791" i="2" a="1"/>
  <c r="AP1791" i="2" s="1"/>
  <c r="AO1791" i="2"/>
  <c r="AQ1791" i="2" s="1"/>
  <c r="AP1787" i="2" a="1"/>
  <c r="AP1787" i="2" s="1"/>
  <c r="AO1787" i="2"/>
  <c r="AP1783" i="2" a="1"/>
  <c r="AP1783" i="2" s="1"/>
  <c r="AO1783" i="2"/>
  <c r="AP1779" i="2" a="1"/>
  <c r="AP1779" i="2" s="1"/>
  <c r="AO1779" i="2"/>
  <c r="AP1775" i="2" a="1"/>
  <c r="AP1775" i="2" s="1"/>
  <c r="AO1775" i="2"/>
  <c r="AP1771" i="2" a="1"/>
  <c r="AP1771" i="2" s="1"/>
  <c r="AO1771" i="2"/>
  <c r="AP1763" i="2" a="1"/>
  <c r="AP1763" i="2" s="1"/>
  <c r="AO1763" i="2"/>
  <c r="AP1761" i="2" a="1"/>
  <c r="AP1761" i="2" s="1"/>
  <c r="AO1761" i="2"/>
  <c r="AP1755" i="2" a="1"/>
  <c r="AP1755" i="2" s="1"/>
  <c r="AO1755" i="2"/>
  <c r="AQ1755" i="2" s="1"/>
  <c r="AP1753" i="2" a="1"/>
  <c r="AP1753" i="2" s="1"/>
  <c r="AO1753" i="2"/>
  <c r="AP1751" i="2" a="1"/>
  <c r="AP1751" i="2" s="1"/>
  <c r="AO1751" i="2"/>
  <c r="AP1749" i="2" a="1"/>
  <c r="AP1749" i="2" s="1"/>
  <c r="AO1749" i="2"/>
  <c r="AQ1749" i="2" s="1"/>
  <c r="AP1747" i="2" a="1"/>
  <c r="AP1747" i="2" s="1"/>
  <c r="AO1747" i="2"/>
  <c r="AP1745" i="2" a="1"/>
  <c r="AP1745" i="2" s="1"/>
  <c r="AO1745" i="2"/>
  <c r="AP1743" i="2" a="1"/>
  <c r="AP1743" i="2" s="1"/>
  <c r="AO1743" i="2"/>
  <c r="AP1741" i="2" a="1"/>
  <c r="AP1741" i="2" s="1"/>
  <c r="AO1741" i="2"/>
  <c r="AQ1741" i="2" s="1"/>
  <c r="AP1739" i="2" a="1"/>
  <c r="AP1739" i="2" s="1"/>
  <c r="AO1739" i="2"/>
  <c r="AQ1739" i="2" s="1"/>
  <c r="AP1737" i="2" a="1"/>
  <c r="AP1737" i="2" s="1"/>
  <c r="AO1737" i="2"/>
  <c r="AP1735" i="2" a="1"/>
  <c r="AP1735" i="2" s="1"/>
  <c r="AO1735" i="2"/>
  <c r="AP1733" i="2" a="1"/>
  <c r="AP1733" i="2" s="1"/>
  <c r="AO1733" i="2"/>
  <c r="AP1731" i="2" a="1"/>
  <c r="AP1731" i="2" s="1"/>
  <c r="AO1731" i="2"/>
  <c r="AP1729" i="2" a="1"/>
  <c r="AP1729" i="2" s="1"/>
  <c r="AO1729" i="2"/>
  <c r="AP1727" i="2" a="1"/>
  <c r="AP1727" i="2" s="1"/>
  <c r="AO1727" i="2"/>
  <c r="AP1725" i="2" a="1"/>
  <c r="AP1725" i="2" s="1"/>
  <c r="AO1725" i="2"/>
  <c r="AQ1725" i="2" s="1"/>
  <c r="AP1723" i="2" a="1"/>
  <c r="AP1723" i="2" s="1"/>
  <c r="AO1723" i="2"/>
  <c r="AQ1723" i="2" s="1"/>
  <c r="AP1721" i="2" a="1"/>
  <c r="AP1721" i="2" s="1"/>
  <c r="AO1721" i="2"/>
  <c r="AP1719" i="2" a="1"/>
  <c r="AP1719" i="2" s="1"/>
  <c r="AO1719" i="2"/>
  <c r="AP1717" i="2" a="1"/>
  <c r="AP1717" i="2" s="1"/>
  <c r="AO1717" i="2"/>
  <c r="AP1715" i="2" a="1"/>
  <c r="AP1715" i="2" s="1"/>
  <c r="AO1715" i="2"/>
  <c r="AQ1715" i="2" s="1"/>
  <c r="AP1713" i="2" a="1"/>
  <c r="AP1713" i="2" s="1"/>
  <c r="AO1713" i="2"/>
  <c r="AP1711" i="2" a="1"/>
  <c r="AP1711" i="2" s="1"/>
  <c r="AO1711" i="2"/>
  <c r="AP1709" i="2" a="1"/>
  <c r="AP1709" i="2" s="1"/>
  <c r="AO1709" i="2"/>
  <c r="AQ1709" i="2" s="1"/>
  <c r="AP1707" i="2" a="1"/>
  <c r="AP1707" i="2" s="1"/>
  <c r="AO1707" i="2"/>
  <c r="AQ1707" i="2" s="1"/>
  <c r="AP1705" i="2" a="1"/>
  <c r="AP1705" i="2" s="1"/>
  <c r="AO1705" i="2"/>
  <c r="AQ1705" i="2" s="1"/>
  <c r="AP1703" i="2" a="1"/>
  <c r="AP1703" i="2" s="1"/>
  <c r="AO1703" i="2"/>
  <c r="AQ1703" i="2" s="1"/>
  <c r="AP1701" i="2" a="1"/>
  <c r="AP1701" i="2" s="1"/>
  <c r="AO1701" i="2"/>
  <c r="AP1699" i="2" a="1"/>
  <c r="AP1699" i="2" s="1"/>
  <c r="AO1699" i="2"/>
  <c r="AP1697" i="2" a="1"/>
  <c r="AP1697" i="2" s="1"/>
  <c r="AO1697" i="2"/>
  <c r="AP1695" i="2" a="1"/>
  <c r="AP1695" i="2" s="1"/>
  <c r="AO1695" i="2"/>
  <c r="AQ1695" i="2" s="1"/>
  <c r="AP1693" i="2" a="1"/>
  <c r="AP1693" i="2" s="1"/>
  <c r="AO1693" i="2"/>
  <c r="AP1691" i="2" a="1"/>
  <c r="AP1691" i="2" s="1"/>
  <c r="AO1691" i="2"/>
  <c r="AP1689" i="2" a="1"/>
  <c r="AP1689" i="2" s="1"/>
  <c r="AO1689" i="2"/>
  <c r="AQ1689" i="2" s="1"/>
  <c r="AP1687" i="2" a="1"/>
  <c r="AP1687" i="2" s="1"/>
  <c r="AO1687" i="2"/>
  <c r="AP1685" i="2" a="1"/>
  <c r="AP1685" i="2" s="1"/>
  <c r="AO1685" i="2"/>
  <c r="AP1683" i="2" a="1"/>
  <c r="AP1683" i="2" s="1"/>
  <c r="AO1683" i="2"/>
  <c r="AP1681" i="2" a="1"/>
  <c r="AP1681" i="2" s="1"/>
  <c r="AO1681" i="2"/>
  <c r="AQ1681" i="2" s="1"/>
  <c r="AP1679" i="2" a="1"/>
  <c r="AP1679" i="2" s="1"/>
  <c r="AO1679" i="2"/>
  <c r="AP1677" i="2" a="1"/>
  <c r="AP1677" i="2" s="1"/>
  <c r="AO1677" i="2"/>
  <c r="AP1675" i="2" a="1"/>
  <c r="AP1675" i="2" s="1"/>
  <c r="AO1675" i="2"/>
  <c r="AP1673" i="2" a="1"/>
  <c r="AP1673" i="2" s="1"/>
  <c r="AO1673" i="2"/>
  <c r="AP1671" i="2" a="1"/>
  <c r="AP1671" i="2" s="1"/>
  <c r="AO1671" i="2"/>
  <c r="AP1669" i="2" a="1"/>
  <c r="AP1669" i="2" s="1"/>
  <c r="AO1669" i="2"/>
  <c r="AP1667" i="2" a="1"/>
  <c r="AP1667" i="2" s="1"/>
  <c r="AO1667" i="2"/>
  <c r="AQ1667" i="2" s="1"/>
  <c r="AP1665" i="2" a="1"/>
  <c r="AP1665" i="2" s="1"/>
  <c r="AO1665" i="2"/>
  <c r="AP1663" i="2" a="1"/>
  <c r="AP1663" i="2" s="1"/>
  <c r="AO1663" i="2"/>
  <c r="AP1661" i="2" a="1"/>
  <c r="AP1661" i="2" s="1"/>
  <c r="AO1661" i="2"/>
  <c r="AP1659" i="2" a="1"/>
  <c r="AP1659" i="2" s="1"/>
  <c r="AO1659" i="2"/>
  <c r="AP1657" i="2" a="1"/>
  <c r="AP1657" i="2" s="1"/>
  <c r="AO1657" i="2"/>
  <c r="AP1655" i="2" a="1"/>
  <c r="AP1655" i="2" s="1"/>
  <c r="AO1655" i="2"/>
  <c r="AQ1655" i="2" s="1"/>
  <c r="AP1653" i="2" a="1"/>
  <c r="AP1653" i="2" s="1"/>
  <c r="AO1653" i="2"/>
  <c r="AQ1653" i="2" s="1"/>
  <c r="AP1651" i="2" a="1"/>
  <c r="AP1651" i="2" s="1"/>
  <c r="AO1651" i="2"/>
  <c r="AP1649" i="2" a="1"/>
  <c r="AP1649" i="2" s="1"/>
  <c r="AO1649" i="2"/>
  <c r="AP1647" i="2" a="1"/>
  <c r="AP1647" i="2" s="1"/>
  <c r="AO1647" i="2"/>
  <c r="AP1645" i="2" a="1"/>
  <c r="AP1645" i="2" s="1"/>
  <c r="AO1645" i="2"/>
  <c r="AQ1645" i="2" s="1"/>
  <c r="AP1643" i="2" a="1"/>
  <c r="AP1643" i="2" s="1"/>
  <c r="AO1643" i="2"/>
  <c r="AP1641" i="2" a="1"/>
  <c r="AP1641" i="2" s="1"/>
  <c r="AO1641" i="2"/>
  <c r="AP1639" i="2" a="1"/>
  <c r="AP1639" i="2" s="1"/>
  <c r="AO1639" i="2"/>
  <c r="AQ1639" i="2" s="1"/>
  <c r="AP1637" i="2" a="1"/>
  <c r="AP1637" i="2" s="1"/>
  <c r="AO1637" i="2"/>
  <c r="AQ1637" i="2" s="1"/>
  <c r="AP1635" i="2" a="1"/>
  <c r="AP1635" i="2" s="1"/>
  <c r="AO1635" i="2"/>
  <c r="AP1633" i="2" a="1"/>
  <c r="AP1633" i="2" s="1"/>
  <c r="AO1633" i="2"/>
  <c r="AP1631" i="2" a="1"/>
  <c r="AP1631" i="2" s="1"/>
  <c r="AO1631" i="2"/>
  <c r="AP1629" i="2" a="1"/>
  <c r="AP1629" i="2" s="1"/>
  <c r="AO1629" i="2"/>
  <c r="AQ1629" i="2" s="1"/>
  <c r="AP1627" i="2" a="1"/>
  <c r="AP1627" i="2" s="1"/>
  <c r="AO1627" i="2"/>
  <c r="AP1625" i="2" a="1"/>
  <c r="AP1625" i="2" s="1"/>
  <c r="AO1625" i="2"/>
  <c r="AP1623" i="2" a="1"/>
  <c r="AP1623" i="2" s="1"/>
  <c r="AO1623" i="2"/>
  <c r="AQ1623" i="2" s="1"/>
  <c r="AP1621" i="2" a="1"/>
  <c r="AP1621" i="2" s="1"/>
  <c r="AO1621" i="2"/>
  <c r="AP1619" i="2" a="1"/>
  <c r="AP1619" i="2" s="1"/>
  <c r="AO1619" i="2"/>
  <c r="AP1617" i="2" a="1"/>
  <c r="AP1617" i="2" s="1"/>
  <c r="AO1617" i="2"/>
  <c r="AP1615" i="2" a="1"/>
  <c r="AP1615" i="2" s="1"/>
  <c r="AO1615" i="2"/>
  <c r="AQ1615" i="2" s="1"/>
  <c r="AP1613" i="2" a="1"/>
  <c r="AP1613" i="2" s="1"/>
  <c r="AO1613" i="2"/>
  <c r="AQ1613" i="2" s="1"/>
  <c r="AP1611" i="2" a="1"/>
  <c r="AP1611" i="2" s="1"/>
  <c r="AO1611" i="2"/>
  <c r="AQ1611" i="2" s="1"/>
  <c r="AP1609" i="2" a="1"/>
  <c r="AP1609" i="2" s="1"/>
  <c r="AO1609" i="2"/>
  <c r="AP1607" i="2" a="1"/>
  <c r="AP1607" i="2" s="1"/>
  <c r="AO1607" i="2"/>
  <c r="AP1605" i="2" a="1"/>
  <c r="AP1605" i="2" s="1"/>
  <c r="AO1605" i="2"/>
  <c r="AP1603" i="2" a="1"/>
  <c r="AP1603" i="2" s="1"/>
  <c r="AO1603" i="2"/>
  <c r="AP1601" i="2" a="1"/>
  <c r="AP1601" i="2" s="1"/>
  <c r="AO1601" i="2"/>
  <c r="AP1599" i="2" a="1"/>
  <c r="AP1599" i="2" s="1"/>
  <c r="AO1599" i="2"/>
  <c r="AP1597" i="2" a="1"/>
  <c r="AP1597" i="2" s="1"/>
  <c r="AO1597" i="2"/>
  <c r="AP1595" i="2" a="1"/>
  <c r="AP1595" i="2" s="1"/>
  <c r="AO1595" i="2"/>
  <c r="AP1593" i="2" a="1"/>
  <c r="AP1593" i="2" s="1"/>
  <c r="AO1593" i="2"/>
  <c r="AP1591" i="2" a="1"/>
  <c r="AP1591" i="2" s="1"/>
  <c r="AO1591" i="2"/>
  <c r="AP1589" i="2" a="1"/>
  <c r="AP1589" i="2" s="1"/>
  <c r="AO1589" i="2"/>
  <c r="AP1587" i="2" a="1"/>
  <c r="AP1587" i="2" s="1"/>
  <c r="AO1587" i="2"/>
  <c r="AP1585" i="2" a="1"/>
  <c r="AP1585" i="2" s="1"/>
  <c r="AO1585" i="2"/>
  <c r="AP1583" i="2" a="1"/>
  <c r="AP1583" i="2" s="1"/>
  <c r="AO1583" i="2"/>
  <c r="AP1581" i="2" a="1"/>
  <c r="AP1581" i="2" s="1"/>
  <c r="AO1581" i="2"/>
  <c r="AP1579" i="2" a="1"/>
  <c r="AP1579" i="2" s="1"/>
  <c r="AO1579" i="2"/>
  <c r="AP1577" i="2" a="1"/>
  <c r="AP1577" i="2" s="1"/>
  <c r="AO1577" i="2"/>
  <c r="AP1575" i="2" a="1"/>
  <c r="AP1575" i="2" s="1"/>
  <c r="AO1575" i="2"/>
  <c r="AP1573" i="2" a="1"/>
  <c r="AP1573" i="2" s="1"/>
  <c r="AO1573" i="2"/>
  <c r="AP1571" i="2" a="1"/>
  <c r="AP1571" i="2" s="1"/>
  <c r="AO1571" i="2"/>
  <c r="AP1569" i="2" a="1"/>
  <c r="AP1569" i="2" s="1"/>
  <c r="AO1569" i="2"/>
  <c r="AP1567" i="2" a="1"/>
  <c r="AP1567" i="2" s="1"/>
  <c r="AO1567" i="2"/>
  <c r="AP1565" i="2" a="1"/>
  <c r="AP1565" i="2" s="1"/>
  <c r="AO1565" i="2"/>
  <c r="AP1563" i="2" a="1"/>
  <c r="AP1563" i="2" s="1"/>
  <c r="AO1563" i="2"/>
  <c r="AP1561" i="2" a="1"/>
  <c r="AP1561" i="2" s="1"/>
  <c r="AO1561" i="2"/>
  <c r="AP1559" i="2" a="1"/>
  <c r="AP1559" i="2" s="1"/>
  <c r="AO1559" i="2"/>
  <c r="AP1557" i="2" a="1"/>
  <c r="AP1557" i="2" s="1"/>
  <c r="AO1557" i="2"/>
  <c r="AP1555" i="2" a="1"/>
  <c r="AP1555" i="2" s="1"/>
  <c r="AO1555" i="2"/>
  <c r="AP1553" i="2" a="1"/>
  <c r="AP1553" i="2" s="1"/>
  <c r="AO1553" i="2"/>
  <c r="AP1551" i="2" a="1"/>
  <c r="AP1551" i="2" s="1"/>
  <c r="AO1551" i="2"/>
  <c r="AP1549" i="2" a="1"/>
  <c r="AP1549" i="2" s="1"/>
  <c r="AO1549" i="2"/>
  <c r="AP1547" i="2" a="1"/>
  <c r="AP1547" i="2" s="1"/>
  <c r="AO1547" i="2"/>
  <c r="AP1545" i="2" a="1"/>
  <c r="AP1545" i="2" s="1"/>
  <c r="AO1545" i="2"/>
  <c r="AP1543" i="2" a="1"/>
  <c r="AP1543" i="2" s="1"/>
  <c r="AO1543" i="2"/>
  <c r="AP1541" i="2" a="1"/>
  <c r="AP1541" i="2" s="1"/>
  <c r="AO1541" i="2"/>
  <c r="AP1539" i="2" a="1"/>
  <c r="AP1539" i="2" s="1"/>
  <c r="AO1539" i="2"/>
  <c r="AP1537" i="2" a="1"/>
  <c r="AP1537" i="2" s="1"/>
  <c r="AO1537" i="2"/>
  <c r="AP1535" i="2" a="1"/>
  <c r="AP1535" i="2" s="1"/>
  <c r="AO1535" i="2"/>
  <c r="AP1533" i="2" a="1"/>
  <c r="AP1533" i="2" s="1"/>
  <c r="AO1533" i="2"/>
  <c r="AP1531" i="2" a="1"/>
  <c r="AP1531" i="2" s="1"/>
  <c r="AO1531" i="2"/>
  <c r="AP1529" i="2" a="1"/>
  <c r="AP1529" i="2" s="1"/>
  <c r="AO1529" i="2"/>
  <c r="AQ1529" i="2" s="1"/>
  <c r="AP1527" i="2" a="1"/>
  <c r="AP1527" i="2" s="1"/>
  <c r="AO1527" i="2"/>
  <c r="AP1525" i="2" a="1"/>
  <c r="AP1525" i="2" s="1"/>
  <c r="AO1525" i="2"/>
  <c r="AP1523" i="2" a="1"/>
  <c r="AP1523" i="2" s="1"/>
  <c r="AO1523" i="2"/>
  <c r="AP1521" i="2" a="1"/>
  <c r="AP1521" i="2" s="1"/>
  <c r="AO1521" i="2"/>
  <c r="AQ1521" i="2" s="1"/>
  <c r="AP1519" i="2" a="1"/>
  <c r="AP1519" i="2" s="1"/>
  <c r="AO1519" i="2"/>
  <c r="AO1518" i="2"/>
  <c r="AP1517" i="2" a="1"/>
  <c r="AP1517" i="2" s="1"/>
  <c r="AO1517" i="2"/>
  <c r="AP1515" i="2" a="1"/>
  <c r="AP1515" i="2" s="1"/>
  <c r="AO1515" i="2"/>
  <c r="AP1513" i="2" a="1"/>
  <c r="AP1513" i="2" s="1"/>
  <c r="AO1513" i="2"/>
  <c r="AP1511" i="2" a="1"/>
  <c r="AP1511" i="2" s="1"/>
  <c r="AO1511" i="2"/>
  <c r="AP1509" i="2" a="1"/>
  <c r="AP1509" i="2" s="1"/>
  <c r="AO1509" i="2"/>
  <c r="AP1507" i="2" a="1"/>
  <c r="AP1507" i="2" s="1"/>
  <c r="AO1507" i="2"/>
  <c r="AP1505" i="2" a="1"/>
  <c r="AP1505" i="2" s="1"/>
  <c r="AO1505" i="2"/>
  <c r="AP1503" i="2" a="1"/>
  <c r="AP1503" i="2" s="1"/>
  <c r="AO1503" i="2"/>
  <c r="AP1501" i="2" a="1"/>
  <c r="AP1501" i="2" s="1"/>
  <c r="AO1501" i="2"/>
  <c r="AP1499" i="2" a="1"/>
  <c r="AP1499" i="2" s="1"/>
  <c r="AO1499" i="2"/>
  <c r="AP1497" i="2" a="1"/>
  <c r="AP1497" i="2" s="1"/>
  <c r="AO1497" i="2"/>
  <c r="AP1495" i="2" a="1"/>
  <c r="AP1495" i="2" s="1"/>
  <c r="AO1495" i="2"/>
  <c r="AP1493" i="2" a="1"/>
  <c r="AP1493" i="2" s="1"/>
  <c r="AO1493" i="2"/>
  <c r="AP1491" i="2" a="1"/>
  <c r="AP1491" i="2" s="1"/>
  <c r="AO1491" i="2"/>
  <c r="AP1489" i="2" a="1"/>
  <c r="AP1489" i="2" s="1"/>
  <c r="AO1489" i="2"/>
  <c r="AP1487" i="2" a="1"/>
  <c r="AP1487" i="2" s="1"/>
  <c r="AO1487" i="2"/>
  <c r="AP1485" i="2" a="1"/>
  <c r="AP1485" i="2" s="1"/>
  <c r="AO1485" i="2"/>
  <c r="AP1483" i="2" a="1"/>
  <c r="AP1483" i="2" s="1"/>
  <c r="AO1483" i="2"/>
  <c r="AP1481" i="2" a="1"/>
  <c r="AP1481" i="2" s="1"/>
  <c r="AO1481" i="2"/>
  <c r="AP1479" i="2" a="1"/>
  <c r="AP1479" i="2" s="1"/>
  <c r="AO1479" i="2"/>
  <c r="AP1477" i="2" a="1"/>
  <c r="AP1477" i="2" s="1"/>
  <c r="AO1477" i="2"/>
  <c r="AP1475" i="2" a="1"/>
  <c r="AP1475" i="2" s="1"/>
  <c r="AO1475" i="2"/>
  <c r="AP1473" i="2" a="1"/>
  <c r="AP1473" i="2" s="1"/>
  <c r="AO1473" i="2"/>
  <c r="AP1471" i="2" a="1"/>
  <c r="AP1471" i="2" s="1"/>
  <c r="AO1471" i="2"/>
  <c r="AP1469" i="2" a="1"/>
  <c r="AP1469" i="2" s="1"/>
  <c r="AO1469" i="2"/>
  <c r="AP1467" i="2" a="1"/>
  <c r="AP1467" i="2" s="1"/>
  <c r="AO1467" i="2"/>
  <c r="AP1465" i="2" a="1"/>
  <c r="AP1465" i="2" s="1"/>
  <c r="AO1465" i="2"/>
  <c r="AP1463" i="2" a="1"/>
  <c r="AP1463" i="2" s="1"/>
  <c r="AO1463" i="2"/>
  <c r="AP1461" i="2" a="1"/>
  <c r="AP1461" i="2" s="1"/>
  <c r="AO1461" i="2"/>
  <c r="AP1459" i="2" a="1"/>
  <c r="AP1459" i="2" s="1"/>
  <c r="AO1459" i="2"/>
  <c r="AP1457" i="2" a="1"/>
  <c r="AP1457" i="2" s="1"/>
  <c r="AO1457" i="2"/>
  <c r="AP1455" i="2" a="1"/>
  <c r="AP1455" i="2" s="1"/>
  <c r="AO1455" i="2"/>
  <c r="AP1453" i="2" a="1"/>
  <c r="AP1453" i="2" s="1"/>
  <c r="AO1453" i="2"/>
  <c r="AP1451" i="2" a="1"/>
  <c r="AP1451" i="2" s="1"/>
  <c r="AO1451" i="2"/>
  <c r="AP1449" i="2" a="1"/>
  <c r="AP1449" i="2" s="1"/>
  <c r="AO1449" i="2"/>
  <c r="AP1447" i="2" a="1"/>
  <c r="AP1447" i="2" s="1"/>
  <c r="AO1447" i="2"/>
  <c r="AP1445" i="2" a="1"/>
  <c r="AP1445" i="2" s="1"/>
  <c r="AO1445" i="2"/>
  <c r="AP1443" i="2" a="1"/>
  <c r="AP1443" i="2" s="1"/>
  <c r="AO1443" i="2"/>
  <c r="AP1441" i="2" a="1"/>
  <c r="AP1441" i="2" s="1"/>
  <c r="AO1441" i="2"/>
  <c r="AP1439" i="2" a="1"/>
  <c r="AP1439" i="2" s="1"/>
  <c r="AO1439" i="2"/>
  <c r="AP1437" i="2" a="1"/>
  <c r="AP1437" i="2" s="1"/>
  <c r="AO1437" i="2"/>
  <c r="AP1435" i="2" a="1"/>
  <c r="AP1435" i="2" s="1"/>
  <c r="AO1435" i="2"/>
  <c r="AP1433" i="2" a="1"/>
  <c r="AP1433" i="2" s="1"/>
  <c r="AO1433" i="2"/>
  <c r="AP1431" i="2" a="1"/>
  <c r="AP1431" i="2" s="1"/>
  <c r="AO1431" i="2"/>
  <c r="AP1429" i="2" a="1"/>
  <c r="AP1429" i="2" s="1"/>
  <c r="AO1429" i="2"/>
  <c r="AP1427" i="2" a="1"/>
  <c r="AP1427" i="2" s="1"/>
  <c r="AO1427" i="2"/>
  <c r="AP1425" i="2" a="1"/>
  <c r="AP1425" i="2" s="1"/>
  <c r="AO1425" i="2"/>
  <c r="AP1423" i="2" a="1"/>
  <c r="AP1423" i="2" s="1"/>
  <c r="AO1423" i="2"/>
  <c r="AP1421" i="2" a="1"/>
  <c r="AP1421" i="2" s="1"/>
  <c r="AO1421" i="2"/>
  <c r="AP1419" i="2" a="1"/>
  <c r="AP1419" i="2" s="1"/>
  <c r="AO1419" i="2"/>
  <c r="AP1417" i="2" a="1"/>
  <c r="AP1417" i="2" s="1"/>
  <c r="AO1417" i="2"/>
  <c r="AP1415" i="2" a="1"/>
  <c r="AP1415" i="2" s="1"/>
  <c r="AO1415" i="2"/>
  <c r="AP1413" i="2" a="1"/>
  <c r="AP1413" i="2" s="1"/>
  <c r="AO1413" i="2"/>
  <c r="AP1411" i="2" a="1"/>
  <c r="AP1411" i="2" s="1"/>
  <c r="AO1411" i="2"/>
  <c r="AP1409" i="2" a="1"/>
  <c r="AP1409" i="2" s="1"/>
  <c r="AO1409" i="2"/>
  <c r="AP1407" i="2" a="1"/>
  <c r="AP1407" i="2" s="1"/>
  <c r="AO1407" i="2"/>
  <c r="AP1405" i="2" a="1"/>
  <c r="AP1405" i="2" s="1"/>
  <c r="AO1405" i="2"/>
  <c r="AP1403" i="2" a="1"/>
  <c r="AP1403" i="2" s="1"/>
  <c r="AO1403" i="2"/>
  <c r="AP1401" i="2" a="1"/>
  <c r="AP1401" i="2" s="1"/>
  <c r="AO1401" i="2"/>
  <c r="AP1399" i="2" a="1"/>
  <c r="AP1399" i="2" s="1"/>
  <c r="AO1399" i="2"/>
  <c r="AP1397" i="2" a="1"/>
  <c r="AP1397" i="2" s="1"/>
  <c r="AO1397" i="2"/>
  <c r="AP1395" i="2" a="1"/>
  <c r="AP1395" i="2" s="1"/>
  <c r="AO1395" i="2"/>
  <c r="AP1393" i="2" a="1"/>
  <c r="AP1393" i="2" s="1"/>
  <c r="AO1393" i="2"/>
  <c r="AP1391" i="2" a="1"/>
  <c r="AP1391" i="2" s="1"/>
  <c r="AO1391" i="2"/>
  <c r="AP1389" i="2" a="1"/>
  <c r="AP1389" i="2" s="1"/>
  <c r="AO1389" i="2"/>
  <c r="AP1387" i="2" a="1"/>
  <c r="AP1387" i="2" s="1"/>
  <c r="AO1387" i="2"/>
  <c r="AP1385" i="2" a="1"/>
  <c r="AP1385" i="2" s="1"/>
  <c r="AO1385" i="2"/>
  <c r="AP1383" i="2" a="1"/>
  <c r="AP1383" i="2" s="1"/>
  <c r="AO1383" i="2"/>
  <c r="AP1381" i="2" a="1"/>
  <c r="AP1381" i="2" s="1"/>
  <c r="AO1381" i="2"/>
  <c r="AP1379" i="2" a="1"/>
  <c r="AP1379" i="2" s="1"/>
  <c r="AO1379" i="2"/>
  <c r="AP1377" i="2" a="1"/>
  <c r="AP1377" i="2" s="1"/>
  <c r="AO1377" i="2"/>
  <c r="AP1375" i="2" a="1"/>
  <c r="AP1375" i="2" s="1"/>
  <c r="AO1375" i="2"/>
  <c r="AP1373" i="2" a="1"/>
  <c r="AP1373" i="2" s="1"/>
  <c r="AO1373" i="2"/>
  <c r="AP1371" i="2" a="1"/>
  <c r="AP1371" i="2" s="1"/>
  <c r="AO1371" i="2"/>
  <c r="AP1369" i="2" a="1"/>
  <c r="AP1369" i="2" s="1"/>
  <c r="AO1369" i="2"/>
  <c r="AP1367" i="2" a="1"/>
  <c r="AP1367" i="2" s="1"/>
  <c r="AO1367" i="2"/>
  <c r="AP1365" i="2" a="1"/>
  <c r="AP1365" i="2" s="1"/>
  <c r="AO1365" i="2"/>
  <c r="AP1363" i="2" a="1"/>
  <c r="AP1363" i="2" s="1"/>
  <c r="AQ1363" i="2" s="1"/>
  <c r="AO1363" i="2"/>
  <c r="AP1361" i="2" a="1"/>
  <c r="AP1361" i="2" s="1"/>
  <c r="AO1361" i="2"/>
  <c r="AP1359" i="2" a="1"/>
  <c r="AP1359" i="2" s="1"/>
  <c r="AO1359" i="2"/>
  <c r="AP1357" i="2" a="1"/>
  <c r="AP1357" i="2" s="1"/>
  <c r="AO1357" i="2"/>
  <c r="AP1355" i="2" a="1"/>
  <c r="AP1355" i="2" s="1"/>
  <c r="AO1355" i="2"/>
  <c r="AP1353" i="2" a="1"/>
  <c r="AP1353" i="2" s="1"/>
  <c r="AO1353" i="2"/>
  <c r="AP1351" i="2" a="1"/>
  <c r="AP1351" i="2" s="1"/>
  <c r="AO1351" i="2"/>
  <c r="AP1349" i="2" a="1"/>
  <c r="AP1349" i="2" s="1"/>
  <c r="AO1349" i="2"/>
  <c r="AP1347" i="2" a="1"/>
  <c r="AP1347" i="2" s="1"/>
  <c r="AO1347" i="2"/>
  <c r="AP1345" i="2" a="1"/>
  <c r="AP1345" i="2" s="1"/>
  <c r="AO1345" i="2"/>
  <c r="AP1343" i="2" a="1"/>
  <c r="AP1343" i="2" s="1"/>
  <c r="AO1343" i="2"/>
  <c r="AP1341" i="2" a="1"/>
  <c r="AP1341" i="2" s="1"/>
  <c r="AO1341" i="2"/>
  <c r="AP1339" i="2" a="1"/>
  <c r="AP1339" i="2" s="1"/>
  <c r="AO1339" i="2"/>
  <c r="AP1337" i="2" a="1"/>
  <c r="AP1337" i="2" s="1"/>
  <c r="AO1337" i="2"/>
  <c r="AP1335" i="2" a="1"/>
  <c r="AP1335" i="2" s="1"/>
  <c r="AO1335" i="2"/>
  <c r="AP1333" i="2" a="1"/>
  <c r="AP1333" i="2" s="1"/>
  <c r="AO1333" i="2"/>
  <c r="AP1331" i="2" a="1"/>
  <c r="AP1331" i="2" s="1"/>
  <c r="AO1331" i="2"/>
  <c r="AP1329" i="2" a="1"/>
  <c r="AP1329" i="2" s="1"/>
  <c r="AO1329" i="2"/>
  <c r="AP1327" i="2" a="1"/>
  <c r="AP1327" i="2" s="1"/>
  <c r="AO1327" i="2"/>
  <c r="AP1325" i="2" a="1"/>
  <c r="AP1325" i="2" s="1"/>
  <c r="AO1325" i="2"/>
  <c r="AP1323" i="2" a="1"/>
  <c r="AP1323" i="2" s="1"/>
  <c r="AQ1323" i="2" s="1"/>
  <c r="AO1323" i="2"/>
  <c r="AP1321" i="2" a="1"/>
  <c r="AP1321" i="2" s="1"/>
  <c r="AO1321" i="2"/>
  <c r="AP1319" i="2" a="1"/>
  <c r="AP1319" i="2" s="1"/>
  <c r="AO1319" i="2"/>
  <c r="AP1317" i="2" a="1"/>
  <c r="AP1317" i="2" s="1"/>
  <c r="AO1317" i="2"/>
  <c r="AP1315" i="2" a="1"/>
  <c r="AP1315" i="2" s="1"/>
  <c r="AO1315" i="2"/>
  <c r="AP1313" i="2" a="1"/>
  <c r="AP1313" i="2" s="1"/>
  <c r="AO1313" i="2"/>
  <c r="AP1311" i="2" a="1"/>
  <c r="AP1311" i="2" s="1"/>
  <c r="AO1311" i="2"/>
  <c r="AP1309" i="2" a="1"/>
  <c r="AP1309" i="2" s="1"/>
  <c r="AO1309" i="2"/>
  <c r="AP1307" i="2" a="1"/>
  <c r="AP1307" i="2" s="1"/>
  <c r="AO1307" i="2"/>
  <c r="AP1305" i="2" a="1"/>
  <c r="AP1305" i="2" s="1"/>
  <c r="AO1305" i="2"/>
  <c r="AP1303" i="2" a="1"/>
  <c r="AP1303" i="2" s="1"/>
  <c r="AO1303" i="2"/>
  <c r="AP1301" i="2" a="1"/>
  <c r="AP1301" i="2" s="1"/>
  <c r="AO1301" i="2"/>
  <c r="AP1299" i="2" a="1"/>
  <c r="AP1299" i="2" s="1"/>
  <c r="AO1299" i="2"/>
  <c r="AP1297" i="2" a="1"/>
  <c r="AP1297" i="2" s="1"/>
  <c r="AO1297" i="2"/>
  <c r="AP1295" i="2" a="1"/>
  <c r="AP1295" i="2" s="1"/>
  <c r="AO1295" i="2"/>
  <c r="AP1293" i="2" a="1"/>
  <c r="AP1293" i="2" s="1"/>
  <c r="AO1293" i="2"/>
  <c r="AP1291" i="2" a="1"/>
  <c r="AP1291" i="2" s="1"/>
  <c r="AO1291" i="2"/>
  <c r="AP1289" i="2" a="1"/>
  <c r="AP1289" i="2" s="1"/>
  <c r="AO1289" i="2"/>
  <c r="AP1287" i="2" a="1"/>
  <c r="AP1287" i="2" s="1"/>
  <c r="AO1287" i="2"/>
  <c r="AP1285" i="2" a="1"/>
  <c r="AP1285" i="2" s="1"/>
  <c r="AO1285" i="2"/>
  <c r="AP1283" i="2" a="1"/>
  <c r="AP1283" i="2" s="1"/>
  <c r="AO1283" i="2"/>
  <c r="AP1281" i="2" a="1"/>
  <c r="AP1281" i="2" s="1"/>
  <c r="AO1281" i="2"/>
  <c r="AP1279" i="2" a="1"/>
  <c r="AP1279" i="2" s="1"/>
  <c r="AO1279" i="2"/>
  <c r="AP1277" i="2" a="1"/>
  <c r="AP1277" i="2" s="1"/>
  <c r="AO1277" i="2"/>
  <c r="AP1275" i="2" a="1"/>
  <c r="AP1275" i="2" s="1"/>
  <c r="AO1275" i="2"/>
  <c r="AP1273" i="2" a="1"/>
  <c r="AP1273" i="2" s="1"/>
  <c r="AO1273" i="2"/>
  <c r="AP1271" i="2" a="1"/>
  <c r="AP1271" i="2" s="1"/>
  <c r="AO1271" i="2"/>
  <c r="AP1269" i="2" a="1"/>
  <c r="AP1269" i="2" s="1"/>
  <c r="AO1269" i="2"/>
  <c r="AP1267" i="2" a="1"/>
  <c r="AP1267" i="2" s="1"/>
  <c r="AO1267" i="2"/>
  <c r="AP1265" i="2" a="1"/>
  <c r="AP1265" i="2" s="1"/>
  <c r="AO1265" i="2"/>
  <c r="AP1263" i="2" a="1"/>
  <c r="AP1263" i="2" s="1"/>
  <c r="AO1263" i="2"/>
  <c r="AP1261" i="2" a="1"/>
  <c r="AP1261" i="2" s="1"/>
  <c r="AO1261" i="2"/>
  <c r="AP1259" i="2" a="1"/>
  <c r="AP1259" i="2" s="1"/>
  <c r="AO1259" i="2"/>
  <c r="AP1257" i="2" a="1"/>
  <c r="AP1257" i="2" s="1"/>
  <c r="AO1257" i="2"/>
  <c r="AP1255" i="2" a="1"/>
  <c r="AP1255" i="2" s="1"/>
  <c r="AO1255" i="2"/>
  <c r="AP1253" i="2" a="1"/>
  <c r="AP1253" i="2" s="1"/>
  <c r="AO1253" i="2"/>
  <c r="AP1251" i="2" a="1"/>
  <c r="AP1251" i="2" s="1"/>
  <c r="AO1251" i="2"/>
  <c r="AP1249" i="2" a="1"/>
  <c r="AP1249" i="2" s="1"/>
  <c r="AO1249" i="2"/>
  <c r="AP1247" i="2" a="1"/>
  <c r="AP1247" i="2" s="1"/>
  <c r="AO1247" i="2"/>
  <c r="AP1245" i="2" a="1"/>
  <c r="AP1245" i="2" s="1"/>
  <c r="AO1245" i="2"/>
  <c r="AP1243" i="2" a="1"/>
  <c r="AP1243" i="2" s="1"/>
  <c r="AO1243" i="2"/>
  <c r="AP1241" i="2" a="1"/>
  <c r="AP1241" i="2" s="1"/>
  <c r="AO1241" i="2"/>
  <c r="AP1239" i="2" a="1"/>
  <c r="AP1239" i="2" s="1"/>
  <c r="AO1239" i="2"/>
  <c r="AP1237" i="2" a="1"/>
  <c r="AP1237" i="2" s="1"/>
  <c r="AO1237" i="2"/>
  <c r="AP1235" i="2" a="1"/>
  <c r="AP1235" i="2" s="1"/>
  <c r="AO1235" i="2"/>
  <c r="AP1233" i="2" a="1"/>
  <c r="AP1233" i="2" s="1"/>
  <c r="AO1233" i="2"/>
  <c r="AP1231" i="2" a="1"/>
  <c r="AP1231" i="2" s="1"/>
  <c r="AO1231" i="2"/>
  <c r="AP1229" i="2" a="1"/>
  <c r="AP1229" i="2" s="1"/>
  <c r="AO1229" i="2"/>
  <c r="AP1227" i="2" a="1"/>
  <c r="AP1227" i="2" s="1"/>
  <c r="AO1227" i="2"/>
  <c r="AP1225" i="2" a="1"/>
  <c r="AP1225" i="2" s="1"/>
  <c r="AO1225" i="2"/>
  <c r="AP1223" i="2" a="1"/>
  <c r="AP1223" i="2" s="1"/>
  <c r="AO1223" i="2"/>
  <c r="AP1221" i="2" a="1"/>
  <c r="AP1221" i="2" s="1"/>
  <c r="AO1221" i="2"/>
  <c r="AP1219" i="2" a="1"/>
  <c r="AP1219" i="2" s="1"/>
  <c r="AO1219" i="2"/>
  <c r="AP1217" i="2" a="1"/>
  <c r="AP1217" i="2" s="1"/>
  <c r="AO1217" i="2"/>
  <c r="AP1215" i="2" a="1"/>
  <c r="AP1215" i="2" s="1"/>
  <c r="AO1215" i="2"/>
  <c r="AP1213" i="2" a="1"/>
  <c r="AP1213" i="2" s="1"/>
  <c r="AO1213" i="2"/>
  <c r="AP1211" i="2" a="1"/>
  <c r="AP1211" i="2" s="1"/>
  <c r="AO1211" i="2"/>
  <c r="AP1209" i="2" a="1"/>
  <c r="AP1209" i="2" s="1"/>
  <c r="AO1209" i="2"/>
  <c r="AP1207" i="2" a="1"/>
  <c r="AP1207" i="2" s="1"/>
  <c r="AO1207" i="2"/>
  <c r="AP1205" i="2" a="1"/>
  <c r="AP1205" i="2" s="1"/>
  <c r="AO1205" i="2"/>
  <c r="AP1203" i="2" a="1"/>
  <c r="AP1203" i="2" s="1"/>
  <c r="AO1203" i="2"/>
  <c r="AP1201" i="2" a="1"/>
  <c r="AP1201" i="2" s="1"/>
  <c r="AO1201" i="2"/>
  <c r="AP1199" i="2" a="1"/>
  <c r="AP1199" i="2" s="1"/>
  <c r="AO1199" i="2"/>
  <c r="AP1197" i="2" a="1"/>
  <c r="AP1197" i="2" s="1"/>
  <c r="AO1197" i="2"/>
  <c r="AP1195" i="2" a="1"/>
  <c r="AP1195" i="2" s="1"/>
  <c r="AO1195" i="2"/>
  <c r="AP1193" i="2" a="1"/>
  <c r="AP1193" i="2" s="1"/>
  <c r="AO1193" i="2"/>
  <c r="AP1191" i="2" a="1"/>
  <c r="AP1191" i="2" s="1"/>
  <c r="AO1191" i="2"/>
  <c r="AP1189" i="2" a="1"/>
  <c r="AP1189" i="2" s="1"/>
  <c r="AO1189" i="2"/>
  <c r="AP1187" i="2" a="1"/>
  <c r="AP1187" i="2" s="1"/>
  <c r="AO1187" i="2"/>
  <c r="AP1185" i="2" a="1"/>
  <c r="AP1185" i="2" s="1"/>
  <c r="AO1185" i="2"/>
  <c r="AP1183" i="2" a="1"/>
  <c r="AP1183" i="2" s="1"/>
  <c r="AO1183" i="2"/>
  <c r="AP1181" i="2" a="1"/>
  <c r="AP1181" i="2" s="1"/>
  <c r="AO1181" i="2"/>
  <c r="AP1179" i="2" a="1"/>
  <c r="AP1179" i="2" s="1"/>
  <c r="AO1179" i="2"/>
  <c r="AP1177" i="2" a="1"/>
  <c r="AP1177" i="2" s="1"/>
  <c r="AO1177" i="2"/>
  <c r="AP1175" i="2" a="1"/>
  <c r="AP1175" i="2" s="1"/>
  <c r="AO1175" i="2"/>
  <c r="AP1173" i="2" a="1"/>
  <c r="AP1173" i="2" s="1"/>
  <c r="AO1173" i="2"/>
  <c r="AP1171" i="2" a="1"/>
  <c r="AP1171" i="2" s="1"/>
  <c r="AO1171" i="2"/>
  <c r="AP1169" i="2" a="1"/>
  <c r="AP1169" i="2" s="1"/>
  <c r="AO1169" i="2"/>
  <c r="AP1167" i="2" a="1"/>
  <c r="AP1167" i="2" s="1"/>
  <c r="AO1167" i="2"/>
  <c r="AP1165" i="2" a="1"/>
  <c r="AP1165" i="2" s="1"/>
  <c r="AO1165" i="2"/>
  <c r="AP1163" i="2" a="1"/>
  <c r="AP1163" i="2" s="1"/>
  <c r="AO1163" i="2"/>
  <c r="AP1161" i="2" a="1"/>
  <c r="AP1161" i="2" s="1"/>
  <c r="AO1161" i="2"/>
  <c r="AP1159" i="2" a="1"/>
  <c r="AP1159" i="2" s="1"/>
  <c r="AO1159" i="2"/>
  <c r="AP1157" i="2" a="1"/>
  <c r="AP1157" i="2" s="1"/>
  <c r="AO1157" i="2"/>
  <c r="AP1155" i="2" a="1"/>
  <c r="AP1155" i="2" s="1"/>
  <c r="AO1155" i="2"/>
  <c r="AP1153" i="2" a="1"/>
  <c r="AP1153" i="2" s="1"/>
  <c r="AO1153" i="2"/>
  <c r="AP1151" i="2" a="1"/>
  <c r="AP1151" i="2" s="1"/>
  <c r="AO1151" i="2"/>
  <c r="AP1149" i="2" a="1"/>
  <c r="AP1149" i="2" s="1"/>
  <c r="AO1149" i="2"/>
  <c r="AP1147" i="2" a="1"/>
  <c r="AP1147" i="2" s="1"/>
  <c r="AO1147" i="2"/>
  <c r="AP1145" i="2" a="1"/>
  <c r="AP1145" i="2" s="1"/>
  <c r="AO1145" i="2"/>
  <c r="AP1143" i="2" a="1"/>
  <c r="AP1143" i="2" s="1"/>
  <c r="AO1143" i="2"/>
  <c r="AP1141" i="2" a="1"/>
  <c r="AP1141" i="2" s="1"/>
  <c r="AO1141" i="2"/>
  <c r="AP1139" i="2" a="1"/>
  <c r="AP1139" i="2" s="1"/>
  <c r="AO1139" i="2"/>
  <c r="AP1137" i="2" a="1"/>
  <c r="AP1137" i="2" s="1"/>
  <c r="AO1137" i="2"/>
  <c r="AP1135" i="2" a="1"/>
  <c r="AP1135" i="2" s="1"/>
  <c r="AO1135" i="2"/>
  <c r="AP1133" i="2" a="1"/>
  <c r="AP1133" i="2" s="1"/>
  <c r="AO1133" i="2"/>
  <c r="AP1131" i="2" a="1"/>
  <c r="AP1131" i="2" s="1"/>
  <c r="AO1131" i="2"/>
  <c r="AP1129" i="2" a="1"/>
  <c r="AP1129" i="2" s="1"/>
  <c r="AO1129" i="2"/>
  <c r="AP1127" i="2" a="1"/>
  <c r="AP1127" i="2" s="1"/>
  <c r="AO1127" i="2"/>
  <c r="AP1125" i="2" a="1"/>
  <c r="AP1125" i="2" s="1"/>
  <c r="AO1125" i="2"/>
  <c r="AP1123" i="2" a="1"/>
  <c r="AP1123" i="2" s="1"/>
  <c r="AO1123" i="2"/>
  <c r="AP1121" i="2" a="1"/>
  <c r="AP1121" i="2" s="1"/>
  <c r="AO1121" i="2"/>
  <c r="AP1119" i="2" a="1"/>
  <c r="AP1119" i="2" s="1"/>
  <c r="AO1119" i="2"/>
  <c r="AP1117" i="2" a="1"/>
  <c r="AP1117" i="2" s="1"/>
  <c r="AO1117" i="2"/>
  <c r="AP1115" i="2" a="1"/>
  <c r="AP1115" i="2" s="1"/>
  <c r="AQ1115" i="2" s="1"/>
  <c r="AO1115" i="2"/>
  <c r="AP1113" i="2" a="1"/>
  <c r="AP1113" i="2" s="1"/>
  <c r="AO1113" i="2"/>
  <c r="AP1111" i="2" a="1"/>
  <c r="AP1111" i="2" s="1"/>
  <c r="AO1111" i="2"/>
  <c r="AP1109" i="2" a="1"/>
  <c r="AP1109" i="2" s="1"/>
  <c r="AO1109" i="2"/>
  <c r="AP1107" i="2" a="1"/>
  <c r="AP1107" i="2" s="1"/>
  <c r="AO1107" i="2"/>
  <c r="AP1105" i="2" a="1"/>
  <c r="AP1105" i="2" s="1"/>
  <c r="AO1105" i="2"/>
  <c r="AP1103" i="2" a="1"/>
  <c r="AP1103" i="2" s="1"/>
  <c r="AO1103" i="2"/>
  <c r="AP1101" i="2" a="1"/>
  <c r="AP1101" i="2" s="1"/>
  <c r="AO1101" i="2"/>
  <c r="AP1099" i="2" a="1"/>
  <c r="AP1099" i="2" s="1"/>
  <c r="AO1099" i="2"/>
  <c r="AP1097" i="2" a="1"/>
  <c r="AP1097" i="2" s="1"/>
  <c r="AO1097" i="2"/>
  <c r="AP1095" i="2" a="1"/>
  <c r="AP1095" i="2" s="1"/>
  <c r="AO1095" i="2"/>
  <c r="AP1093" i="2" a="1"/>
  <c r="AP1093" i="2" s="1"/>
  <c r="AO1093" i="2"/>
  <c r="AP1091" i="2" a="1"/>
  <c r="AP1091" i="2" s="1"/>
  <c r="AO1091" i="2"/>
  <c r="AP1089" i="2" a="1"/>
  <c r="AP1089" i="2" s="1"/>
  <c r="AO1089" i="2"/>
  <c r="AP1087" i="2" a="1"/>
  <c r="AP1087" i="2" s="1"/>
  <c r="AO1087" i="2"/>
  <c r="AP1085" i="2" a="1"/>
  <c r="AP1085" i="2" s="1"/>
  <c r="AO1085" i="2"/>
  <c r="AP1083" i="2" a="1"/>
  <c r="AP1083" i="2" s="1"/>
  <c r="AO1083" i="2"/>
  <c r="AP1081" i="2" a="1"/>
  <c r="AP1081" i="2" s="1"/>
  <c r="AO1081" i="2"/>
  <c r="AP1079" i="2" a="1"/>
  <c r="AP1079" i="2" s="1"/>
  <c r="AO1079" i="2"/>
  <c r="AP1077" i="2" a="1"/>
  <c r="AP1077" i="2" s="1"/>
  <c r="AO1077" i="2"/>
  <c r="AP1075" i="2" a="1"/>
  <c r="AP1075" i="2" s="1"/>
  <c r="AO1075" i="2"/>
  <c r="AP1073" i="2" a="1"/>
  <c r="AP1073" i="2" s="1"/>
  <c r="AO1073" i="2"/>
  <c r="AP1071" i="2" a="1"/>
  <c r="AP1071" i="2" s="1"/>
  <c r="AO1071" i="2"/>
  <c r="AP1069" i="2" a="1"/>
  <c r="AP1069" i="2" s="1"/>
  <c r="AO1069" i="2"/>
  <c r="AP1067" i="2" a="1"/>
  <c r="AP1067" i="2" s="1"/>
  <c r="AO1067" i="2"/>
  <c r="AP1065" i="2" a="1"/>
  <c r="AP1065" i="2" s="1"/>
  <c r="AO1065" i="2"/>
  <c r="AP1063" i="2" a="1"/>
  <c r="AP1063" i="2" s="1"/>
  <c r="AO1063" i="2"/>
  <c r="AP1061" i="2" a="1"/>
  <c r="AP1061" i="2" s="1"/>
  <c r="AO1061" i="2"/>
  <c r="AP1059" i="2" a="1"/>
  <c r="AP1059" i="2" s="1"/>
  <c r="AO1059" i="2"/>
  <c r="AP1057" i="2" a="1"/>
  <c r="AP1057" i="2" s="1"/>
  <c r="AO1057" i="2"/>
  <c r="AP1055" i="2" a="1"/>
  <c r="AP1055" i="2" s="1"/>
  <c r="AO1055" i="2"/>
  <c r="AP1053" i="2" a="1"/>
  <c r="AP1053" i="2" s="1"/>
  <c r="AO1053" i="2"/>
  <c r="AP1051" i="2" a="1"/>
  <c r="AP1051" i="2" s="1"/>
  <c r="AO1051" i="2"/>
  <c r="AP1049" i="2" a="1"/>
  <c r="AP1049" i="2" s="1"/>
  <c r="AO1049" i="2"/>
  <c r="AP1047" i="2" a="1"/>
  <c r="AP1047" i="2" s="1"/>
  <c r="AO1047" i="2"/>
  <c r="AP1045" i="2" a="1"/>
  <c r="AP1045" i="2" s="1"/>
  <c r="AO1045" i="2"/>
  <c r="AP1043" i="2" a="1"/>
  <c r="AP1043" i="2" s="1"/>
  <c r="AO1043" i="2"/>
  <c r="AP1041" i="2" a="1"/>
  <c r="AP1041" i="2" s="1"/>
  <c r="AO1041" i="2"/>
  <c r="AP1039" i="2" a="1"/>
  <c r="AP1039" i="2" s="1"/>
  <c r="AO1039" i="2"/>
  <c r="AP1037" i="2" a="1"/>
  <c r="AP1037" i="2" s="1"/>
  <c r="AO1037" i="2"/>
  <c r="AP1035" i="2" a="1"/>
  <c r="AP1035" i="2" s="1"/>
  <c r="AO1035" i="2"/>
  <c r="AP1033" i="2" a="1"/>
  <c r="AP1033" i="2" s="1"/>
  <c r="AO1033" i="2"/>
  <c r="AP1031" i="2" a="1"/>
  <c r="AP1031" i="2" s="1"/>
  <c r="AO1031" i="2"/>
  <c r="AP1029" i="2" a="1"/>
  <c r="AP1029" i="2" s="1"/>
  <c r="AO1029" i="2"/>
  <c r="AP1027" i="2" a="1"/>
  <c r="AP1027" i="2" s="1"/>
  <c r="AO1027" i="2"/>
  <c r="AP1025" i="2" a="1"/>
  <c r="AP1025" i="2" s="1"/>
  <c r="AO1025" i="2"/>
  <c r="AP1023" i="2" a="1"/>
  <c r="AP1023" i="2" s="1"/>
  <c r="AO1023" i="2"/>
  <c r="AP1021" i="2" a="1"/>
  <c r="AP1021" i="2" s="1"/>
  <c r="AO1021" i="2"/>
  <c r="AP1019" i="2" a="1"/>
  <c r="AP1019" i="2" s="1"/>
  <c r="AO1019" i="2"/>
  <c r="AP1017" i="2" a="1"/>
  <c r="AP1017" i="2" s="1"/>
  <c r="AO1017" i="2"/>
  <c r="AP1015" i="2" a="1"/>
  <c r="AP1015" i="2" s="1"/>
  <c r="AO1015" i="2"/>
  <c r="AO706" i="2"/>
  <c r="AP2480" i="2" a="1"/>
  <c r="AP2480" i="2" s="1"/>
  <c r="AO2480" i="2"/>
  <c r="AP2476" i="2" a="1"/>
  <c r="AP2476" i="2" s="1"/>
  <c r="AO2476" i="2"/>
  <c r="AP2472" i="2" a="1"/>
  <c r="AP2472" i="2" s="1"/>
  <c r="AO2472" i="2"/>
  <c r="AP2470" i="2" a="1"/>
  <c r="AP2470" i="2" s="1"/>
  <c r="AO2470" i="2"/>
  <c r="AP2462" i="2" a="1"/>
  <c r="AP2462" i="2" s="1"/>
  <c r="AO2462" i="2"/>
  <c r="AP2458" i="2" a="1"/>
  <c r="AP2458" i="2" s="1"/>
  <c r="AO2458" i="2"/>
  <c r="AP2428" i="2" a="1"/>
  <c r="AP2428" i="2" s="1"/>
  <c r="AO2428" i="2"/>
  <c r="AP2479" i="2" a="1"/>
  <c r="AP2479" i="2" s="1"/>
  <c r="AO2479" i="2"/>
  <c r="AP2473" i="2" a="1"/>
  <c r="AP2473" i="2" s="1"/>
  <c r="AO2473" i="2"/>
  <c r="AP2467" i="2" a="1"/>
  <c r="AP2467" i="2" s="1"/>
  <c r="AO2467" i="2"/>
  <c r="AP2461" i="2" a="1"/>
  <c r="AP2461" i="2" s="1"/>
  <c r="AO2461" i="2"/>
  <c r="AP2447" i="2" a="1"/>
  <c r="AP2447" i="2" s="1"/>
  <c r="AO2447" i="2"/>
  <c r="AP2437" i="2" a="1"/>
  <c r="AP2437" i="2" s="1"/>
  <c r="AO2437" i="2"/>
  <c r="AP2429" i="2" a="1"/>
  <c r="AP2429" i="2" s="1"/>
  <c r="AO2429" i="2"/>
  <c r="AP2423" i="2" a="1"/>
  <c r="AP2423" i="2" s="1"/>
  <c r="AO2423" i="2"/>
  <c r="AP2413" i="2" a="1"/>
  <c r="AP2413" i="2" s="1"/>
  <c r="AO2413" i="2"/>
  <c r="AP2405" i="2" a="1"/>
  <c r="AP2405" i="2" s="1"/>
  <c r="AO2405" i="2"/>
  <c r="AP2397" i="2" a="1"/>
  <c r="AP2397" i="2" s="1"/>
  <c r="AO2397" i="2"/>
  <c r="AP2387" i="2" a="1"/>
  <c r="AP2387" i="2" s="1"/>
  <c r="AO2387" i="2"/>
  <c r="AP2385" i="2" a="1"/>
  <c r="AP2385" i="2" s="1"/>
  <c r="AO2385" i="2"/>
  <c r="AP2383" i="2" a="1"/>
  <c r="AP2383" i="2" s="1"/>
  <c r="AO2383" i="2"/>
  <c r="AP2381" i="2" a="1"/>
  <c r="AP2381" i="2" s="1"/>
  <c r="AO2381" i="2"/>
  <c r="AP2379" i="2" a="1"/>
  <c r="AP2379" i="2" s="1"/>
  <c r="AO2379" i="2"/>
  <c r="AP2375" i="2" a="1"/>
  <c r="AP2375" i="2" s="1"/>
  <c r="AO2375" i="2"/>
  <c r="AP2373" i="2" a="1"/>
  <c r="AP2373" i="2" s="1"/>
  <c r="AO2373" i="2"/>
  <c r="AP2371" i="2" a="1"/>
  <c r="AP2371" i="2" s="1"/>
  <c r="AO2371" i="2"/>
  <c r="AP2365" i="2" a="1"/>
  <c r="AP2365" i="2" s="1"/>
  <c r="AO2365" i="2"/>
  <c r="AP2361" i="2" a="1"/>
  <c r="AP2361" i="2" s="1"/>
  <c r="AO2361" i="2"/>
  <c r="AP2357" i="2" a="1"/>
  <c r="AP2357" i="2" s="1"/>
  <c r="AO2357" i="2"/>
  <c r="AP2355" i="2" a="1"/>
  <c r="AP2355" i="2" s="1"/>
  <c r="AO2355" i="2"/>
  <c r="AP2347" i="2" a="1"/>
  <c r="AP2347" i="2" s="1"/>
  <c r="AO2347" i="2"/>
  <c r="AP2343" i="2" a="1"/>
  <c r="AP2343" i="2" s="1"/>
  <c r="AO2343" i="2"/>
  <c r="AP2337" i="2" a="1"/>
  <c r="AP2337" i="2" s="1"/>
  <c r="AO2337" i="2"/>
  <c r="AP2335" i="2" a="1"/>
  <c r="AP2335" i="2" s="1"/>
  <c r="AO2335" i="2"/>
  <c r="AP2333" i="2" a="1"/>
  <c r="AP2333" i="2" s="1"/>
  <c r="AO2333" i="2"/>
  <c r="AP2331" i="2" a="1"/>
  <c r="AP2331" i="2" s="1"/>
  <c r="AO2331" i="2"/>
  <c r="AP2327" i="2" a="1"/>
  <c r="AP2327" i="2" s="1"/>
  <c r="AO2327" i="2"/>
  <c r="AP2323" i="2" a="1"/>
  <c r="AP2323" i="2" s="1"/>
  <c r="AO2323" i="2"/>
  <c r="AP2321" i="2" a="1"/>
  <c r="AP2321" i="2" s="1"/>
  <c r="AO2321" i="2"/>
  <c r="AP2315" i="2" a="1"/>
  <c r="AP2315" i="2" s="1"/>
  <c r="AO2315" i="2"/>
  <c r="AP2309" i="2" a="1"/>
  <c r="AP2309" i="2" s="1"/>
  <c r="AO2309" i="2"/>
  <c r="AP2305" i="2" a="1"/>
  <c r="AP2305" i="2" s="1"/>
  <c r="AO2305" i="2"/>
  <c r="AP2301" i="2" a="1"/>
  <c r="AP2301" i="2" s="1"/>
  <c r="AO2301" i="2"/>
  <c r="AP2299" i="2" a="1"/>
  <c r="AP2299" i="2" s="1"/>
  <c r="AO2299" i="2"/>
  <c r="AP2293" i="2" a="1"/>
  <c r="AP2293" i="2" s="1"/>
  <c r="AO2293" i="2"/>
  <c r="AP2291" i="2" a="1"/>
  <c r="AP2291" i="2" s="1"/>
  <c r="AO2291" i="2"/>
  <c r="AP2285" i="2" a="1"/>
  <c r="AP2285" i="2" s="1"/>
  <c r="AO2285" i="2"/>
  <c r="AP2277" i="2" a="1"/>
  <c r="AP2277" i="2" s="1"/>
  <c r="AO2277" i="2"/>
  <c r="AP2271" i="2" a="1"/>
  <c r="AP2271" i="2" s="1"/>
  <c r="AO2271" i="2"/>
  <c r="AP2267" i="2" a="1"/>
  <c r="AP2267" i="2" s="1"/>
  <c r="AO2267" i="2"/>
  <c r="AP2265" i="2" a="1"/>
  <c r="AP2265" i="2" s="1"/>
  <c r="AO2265" i="2"/>
  <c r="AP2261" i="2" a="1"/>
  <c r="AP2261" i="2" s="1"/>
  <c r="AO2261" i="2"/>
  <c r="AP2259" i="2" a="1"/>
  <c r="AP2259" i="2" s="1"/>
  <c r="AO2259" i="2"/>
  <c r="AP2255" i="2" a="1"/>
  <c r="AP2255" i="2" s="1"/>
  <c r="AO2255" i="2"/>
  <c r="AP2253" i="2" a="1"/>
  <c r="AP2253" i="2" s="1"/>
  <c r="AO2253" i="2"/>
  <c r="AP2251" i="2" a="1"/>
  <c r="AP2251" i="2" s="1"/>
  <c r="AO2251" i="2"/>
  <c r="AP2249" i="2" a="1"/>
  <c r="AP2249" i="2" s="1"/>
  <c r="AO2249" i="2"/>
  <c r="AP2245" i="2" a="1"/>
  <c r="AP2245" i="2" s="1"/>
  <c r="AO2245" i="2"/>
  <c r="AP2241" i="2" a="1"/>
  <c r="AP2241" i="2" s="1"/>
  <c r="AO2241" i="2"/>
  <c r="AP2239" i="2" a="1"/>
  <c r="AP2239" i="2" s="1"/>
  <c r="AO2239" i="2"/>
  <c r="AP2235" i="2" a="1"/>
  <c r="AP2235" i="2" s="1"/>
  <c r="AO2235" i="2"/>
  <c r="AP2229" i="2" a="1"/>
  <c r="AP2229" i="2" s="1"/>
  <c r="AO2229" i="2"/>
  <c r="AP2225" i="2" a="1"/>
  <c r="AP2225" i="2" s="1"/>
  <c r="AO2225" i="2"/>
  <c r="AP2223" i="2" a="1"/>
  <c r="AP2223" i="2" s="1"/>
  <c r="AO2223" i="2"/>
  <c r="AP2215" i="2" a="1"/>
  <c r="AP2215" i="2" s="1"/>
  <c r="AO2215" i="2"/>
  <c r="AP2213" i="2" a="1"/>
  <c r="AP2213" i="2" s="1"/>
  <c r="AO2213" i="2"/>
  <c r="AP2209" i="2" a="1"/>
  <c r="AP2209" i="2" s="1"/>
  <c r="AO2209" i="2"/>
  <c r="AP2205" i="2" a="1"/>
  <c r="AP2205" i="2" s="1"/>
  <c r="AO2205" i="2"/>
  <c r="AP2203" i="2" a="1"/>
  <c r="AP2203" i="2" s="1"/>
  <c r="AO2203" i="2"/>
  <c r="AP2201" i="2" a="1"/>
  <c r="AP2201" i="2" s="1"/>
  <c r="AO2201" i="2"/>
  <c r="AP2199" i="2" a="1"/>
  <c r="AP2199" i="2" s="1"/>
  <c r="AO2199" i="2"/>
  <c r="AP2197" i="2" a="1"/>
  <c r="AP2197" i="2" s="1"/>
  <c r="AO2197" i="2"/>
  <c r="AP2195" i="2" a="1"/>
  <c r="AP2195" i="2" s="1"/>
  <c r="AO2195" i="2"/>
  <c r="AP2189" i="2" a="1"/>
  <c r="AP2189" i="2" s="1"/>
  <c r="AO2189" i="2"/>
  <c r="AP2185" i="2" a="1"/>
  <c r="AP2185" i="2" s="1"/>
  <c r="AO2185" i="2"/>
  <c r="AP2181" i="2" a="1"/>
  <c r="AP2181" i="2" s="1"/>
  <c r="AO2181" i="2"/>
  <c r="AP2177" i="2" a="1"/>
  <c r="AP2177" i="2" s="1"/>
  <c r="AO2177" i="2"/>
  <c r="AP2175" i="2" a="1"/>
  <c r="AP2175" i="2" s="1"/>
  <c r="AO2175" i="2"/>
  <c r="AP2173" i="2" a="1"/>
  <c r="AP2173" i="2" s="1"/>
  <c r="AO2173" i="2"/>
  <c r="AP2171" i="2" a="1"/>
  <c r="AP2171" i="2" s="1"/>
  <c r="AO2171" i="2"/>
  <c r="AP2169" i="2" a="1"/>
  <c r="AP2169" i="2" s="1"/>
  <c r="AO2169" i="2"/>
  <c r="AP2163" i="2" a="1"/>
  <c r="AP2163" i="2" s="1"/>
  <c r="AO2163" i="2"/>
  <c r="AP2159" i="2" a="1"/>
  <c r="AP2159" i="2" s="1"/>
  <c r="AO2159" i="2"/>
  <c r="AP2155" i="2" a="1"/>
  <c r="AP2155" i="2" s="1"/>
  <c r="AO2155" i="2"/>
  <c r="AP2153" i="2" a="1"/>
  <c r="AP2153" i="2" s="1"/>
  <c r="AO2153" i="2"/>
  <c r="AP2151" i="2" a="1"/>
  <c r="AP2151" i="2" s="1"/>
  <c r="AO2151" i="2"/>
  <c r="AP2147" i="2" a="1"/>
  <c r="AP2147" i="2" s="1"/>
  <c r="AO2147" i="2"/>
  <c r="AP2145" i="2" a="1"/>
  <c r="AP2145" i="2" s="1"/>
  <c r="AO2145" i="2"/>
  <c r="AP2141" i="2" a="1"/>
  <c r="AP2141" i="2" s="1"/>
  <c r="AO2141" i="2"/>
  <c r="AP2137" i="2" a="1"/>
  <c r="AP2137" i="2" s="1"/>
  <c r="AO2137" i="2"/>
  <c r="AP2133" i="2" a="1"/>
  <c r="AP2133" i="2" s="1"/>
  <c r="AO2133" i="2"/>
  <c r="AP2129" i="2" a="1"/>
  <c r="AP2129" i="2" s="1"/>
  <c r="AO2129" i="2"/>
  <c r="AP2125" i="2" a="1"/>
  <c r="AP2125" i="2" s="1"/>
  <c r="AO2125" i="2"/>
  <c r="AP2121" i="2" a="1"/>
  <c r="AP2121" i="2" s="1"/>
  <c r="AO2121" i="2"/>
  <c r="AP2119" i="2" a="1"/>
  <c r="AP2119" i="2" s="1"/>
  <c r="AO2119" i="2"/>
  <c r="AP2115" i="2" a="1"/>
  <c r="AP2115" i="2" s="1"/>
  <c r="AO2115" i="2"/>
  <c r="AP2111" i="2" a="1"/>
  <c r="AP2111" i="2" s="1"/>
  <c r="AO2111" i="2"/>
  <c r="AP2107" i="2" a="1"/>
  <c r="AP2107" i="2" s="1"/>
  <c r="AO2107" i="2"/>
  <c r="AP2103" i="2" a="1"/>
  <c r="AP2103" i="2" s="1"/>
  <c r="AO2103" i="2"/>
  <c r="AP2099" i="2" a="1"/>
  <c r="AP2099" i="2" s="1"/>
  <c r="AO2099" i="2"/>
  <c r="AP2091" i="2" a="1"/>
  <c r="AP2091" i="2" s="1"/>
  <c r="AO2091" i="2"/>
  <c r="AP2089" i="2" a="1"/>
  <c r="AP2089" i="2" s="1"/>
  <c r="AO2089" i="2"/>
  <c r="AP2085" i="2" a="1"/>
  <c r="AP2085" i="2" s="1"/>
  <c r="AO2085" i="2"/>
  <c r="AP2083" i="2" a="1"/>
  <c r="AP2083" i="2" s="1"/>
  <c r="AO2083" i="2"/>
  <c r="AP2077" i="2" a="1"/>
  <c r="AP2077" i="2" s="1"/>
  <c r="AO2077" i="2"/>
  <c r="AP2071" i="2" a="1"/>
  <c r="AP2071" i="2" s="1"/>
  <c r="AO2071" i="2"/>
  <c r="AP2067" i="2" a="1"/>
  <c r="AP2067" i="2" s="1"/>
  <c r="AO2067" i="2"/>
  <c r="AP2065" i="2" a="1"/>
  <c r="AP2065" i="2" s="1"/>
  <c r="AO2065" i="2"/>
  <c r="AP2057" i="2" a="1"/>
  <c r="AP2057" i="2" s="1"/>
  <c r="AO2057" i="2"/>
  <c r="AP2049" i="2" a="1"/>
  <c r="AP2049" i="2" s="1"/>
  <c r="AO2049" i="2"/>
  <c r="AP2047" i="2" a="1"/>
  <c r="AP2047" i="2" s="1"/>
  <c r="AO2047" i="2"/>
  <c r="AP2041" i="2" a="1"/>
  <c r="AP2041" i="2" s="1"/>
  <c r="AO2041" i="2"/>
  <c r="AP2037" i="2" a="1"/>
  <c r="AP2037" i="2" s="1"/>
  <c r="AO2037" i="2"/>
  <c r="AP2033" i="2" a="1"/>
  <c r="AP2033" i="2" s="1"/>
  <c r="AO2033" i="2"/>
  <c r="AP2029" i="2" a="1"/>
  <c r="AP2029" i="2" s="1"/>
  <c r="AO2029" i="2"/>
  <c r="AP2025" i="2" a="1"/>
  <c r="AP2025" i="2" s="1"/>
  <c r="AO2025" i="2"/>
  <c r="AP2021" i="2" a="1"/>
  <c r="AP2021" i="2" s="1"/>
  <c r="AO2021" i="2"/>
  <c r="AP2013" i="2" a="1"/>
  <c r="AP2013" i="2" s="1"/>
  <c r="AO2013" i="2"/>
  <c r="AP2009" i="2" a="1"/>
  <c r="AP2009" i="2" s="1"/>
  <c r="AO2009" i="2"/>
  <c r="AP2005" i="2" a="1"/>
  <c r="AP2005" i="2" s="1"/>
  <c r="AO2005" i="2"/>
  <c r="AP2003" i="2" a="1"/>
  <c r="AP2003" i="2" s="1"/>
  <c r="AO2003" i="2"/>
  <c r="AP1999" i="2" a="1"/>
  <c r="AP1999" i="2" s="1"/>
  <c r="AO1999" i="2"/>
  <c r="AP1997" i="2" a="1"/>
  <c r="AP1997" i="2" s="1"/>
  <c r="AO1997" i="2"/>
  <c r="AP1993" i="2" a="1"/>
  <c r="AP1993" i="2" s="1"/>
  <c r="AO1993" i="2"/>
  <c r="AP1989" i="2" a="1"/>
  <c r="AP1989" i="2" s="1"/>
  <c r="AO1989" i="2"/>
  <c r="AP1983" i="2" a="1"/>
  <c r="AP1983" i="2" s="1"/>
  <c r="AO1983" i="2"/>
  <c r="AP1979" i="2" a="1"/>
  <c r="AP1979" i="2" s="1"/>
  <c r="AO1979" i="2"/>
  <c r="AP1975" i="2" a="1"/>
  <c r="AP1975" i="2" s="1"/>
  <c r="AO1975" i="2"/>
  <c r="AP1971" i="2" a="1"/>
  <c r="AP1971" i="2" s="1"/>
  <c r="AO1971" i="2"/>
  <c r="AP1969" i="2" a="1"/>
  <c r="AP1969" i="2" s="1"/>
  <c r="AO1969" i="2"/>
  <c r="AP1965" i="2" a="1"/>
  <c r="AP1965" i="2" s="1"/>
  <c r="AO1965" i="2"/>
  <c r="AP1961" i="2" a="1"/>
  <c r="AP1961" i="2" s="1"/>
  <c r="AO1961" i="2"/>
  <c r="AP1959" i="2" a="1"/>
  <c r="AP1959" i="2" s="1"/>
  <c r="AO1959" i="2"/>
  <c r="AP1957" i="2" a="1"/>
  <c r="AP1957" i="2" s="1"/>
  <c r="AO1957" i="2"/>
  <c r="AP1953" i="2" a="1"/>
  <c r="AP1953" i="2" s="1"/>
  <c r="AO1953" i="2"/>
  <c r="AP1951" i="2" a="1"/>
  <c r="AP1951" i="2" s="1"/>
  <c r="AO1951" i="2"/>
  <c r="AP1947" i="2" a="1"/>
  <c r="AP1947" i="2" s="1"/>
  <c r="AO1947" i="2"/>
  <c r="AP1945" i="2" a="1"/>
  <c r="AP1945" i="2" s="1"/>
  <c r="AO1945" i="2"/>
  <c r="AP1943" i="2" a="1"/>
  <c r="AP1943" i="2" s="1"/>
  <c r="AO1943" i="2"/>
  <c r="AP1939" i="2" a="1"/>
  <c r="AP1939" i="2" s="1"/>
  <c r="AO1939" i="2"/>
  <c r="AP1937" i="2" a="1"/>
  <c r="AP1937" i="2" s="1"/>
  <c r="AO1937" i="2"/>
  <c r="AP1933" i="2" a="1"/>
  <c r="AP1933" i="2" s="1"/>
  <c r="AO1933" i="2"/>
  <c r="AP1929" i="2" a="1"/>
  <c r="AP1929" i="2" s="1"/>
  <c r="AO1929" i="2"/>
  <c r="AP1921" i="2" a="1"/>
  <c r="AP1921" i="2" s="1"/>
  <c r="AO1921" i="2"/>
  <c r="AP1911" i="2" a="1"/>
  <c r="AP1911" i="2" s="1"/>
  <c r="AO1911" i="2"/>
  <c r="AP1909" i="2" a="1"/>
  <c r="AP1909" i="2" s="1"/>
  <c r="AO1909" i="2"/>
  <c r="AP1903" i="2" a="1"/>
  <c r="AP1903" i="2" s="1"/>
  <c r="AO1903" i="2"/>
  <c r="AP1897" i="2" a="1"/>
  <c r="AP1897" i="2" s="1"/>
  <c r="AO1897" i="2"/>
  <c r="AP1893" i="2" a="1"/>
  <c r="AP1893" i="2" s="1"/>
  <c r="AO1893" i="2"/>
  <c r="AP1889" i="2" a="1"/>
  <c r="AP1889" i="2" s="1"/>
  <c r="AO1889" i="2"/>
  <c r="AP1887" i="2" a="1"/>
  <c r="AP1887" i="2" s="1"/>
  <c r="AO1887" i="2"/>
  <c r="AP1881" i="2" a="1"/>
  <c r="AP1881" i="2" s="1"/>
  <c r="AO1881" i="2"/>
  <c r="AP1877" i="2" a="1"/>
  <c r="AP1877" i="2" s="1"/>
  <c r="AO1877" i="2"/>
  <c r="AP1873" i="2" a="1"/>
  <c r="AP1873" i="2" s="1"/>
  <c r="AO1873" i="2"/>
  <c r="AP1869" i="2" a="1"/>
  <c r="AP1869" i="2" s="1"/>
  <c r="AO1869" i="2"/>
  <c r="AP1863" i="2" a="1"/>
  <c r="AP1863" i="2" s="1"/>
  <c r="AO1863" i="2"/>
  <c r="AP1859" i="2" a="1"/>
  <c r="AP1859" i="2" s="1"/>
  <c r="AO1859" i="2"/>
  <c r="AP1857" i="2" a="1"/>
  <c r="AP1857" i="2" s="1"/>
  <c r="AO1857" i="2"/>
  <c r="AP1853" i="2" a="1"/>
  <c r="AP1853" i="2" s="1"/>
  <c r="AO1853" i="2"/>
  <c r="AP1849" i="2" a="1"/>
  <c r="AP1849" i="2" s="1"/>
  <c r="AO1849" i="2"/>
  <c r="AP1845" i="2" a="1"/>
  <c r="AP1845" i="2" s="1"/>
  <c r="AO1845" i="2"/>
  <c r="AP1843" i="2" a="1"/>
  <c r="AP1843" i="2" s="1"/>
  <c r="AO1843" i="2"/>
  <c r="AP1835" i="2" a="1"/>
  <c r="AP1835" i="2" s="1"/>
  <c r="AO1835" i="2"/>
  <c r="AP1833" i="2" a="1"/>
  <c r="AP1833" i="2" s="1"/>
  <c r="AO1833" i="2"/>
  <c r="AP1831" i="2" a="1"/>
  <c r="AP1831" i="2" s="1"/>
  <c r="AO1831" i="2"/>
  <c r="AP1829" i="2" a="1"/>
  <c r="AP1829" i="2" s="1"/>
  <c r="AO1829" i="2"/>
  <c r="AP1825" i="2" a="1"/>
  <c r="AP1825" i="2" s="1"/>
  <c r="AO1825" i="2"/>
  <c r="AP1821" i="2" a="1"/>
  <c r="AP1821" i="2" s="1"/>
  <c r="AO1821" i="2"/>
  <c r="AP1817" i="2" a="1"/>
  <c r="AP1817" i="2" s="1"/>
  <c r="AO1817" i="2"/>
  <c r="AP1813" i="2" a="1"/>
  <c r="AP1813" i="2" s="1"/>
  <c r="AO1813" i="2"/>
  <c r="AP1807" i="2" a="1"/>
  <c r="AP1807" i="2" s="1"/>
  <c r="AO1807" i="2"/>
  <c r="AP1805" i="2" a="1"/>
  <c r="AP1805" i="2" s="1"/>
  <c r="AO1805" i="2"/>
  <c r="AP1801" i="2" a="1"/>
  <c r="AP1801" i="2" s="1"/>
  <c r="AO1801" i="2"/>
  <c r="AP1797" i="2" a="1"/>
  <c r="AP1797" i="2" s="1"/>
  <c r="AO1797" i="2"/>
  <c r="AP1789" i="2" a="1"/>
  <c r="AP1789" i="2" s="1"/>
  <c r="AO1789" i="2"/>
  <c r="AP1785" i="2" a="1"/>
  <c r="AP1785" i="2" s="1"/>
  <c r="AO1785" i="2"/>
  <c r="AP1781" i="2" a="1"/>
  <c r="AP1781" i="2" s="1"/>
  <c r="AO1781" i="2"/>
  <c r="AP1777" i="2" a="1"/>
  <c r="AP1777" i="2" s="1"/>
  <c r="AO1777" i="2"/>
  <c r="AP1773" i="2" a="1"/>
  <c r="AP1773" i="2" s="1"/>
  <c r="AO1773" i="2"/>
  <c r="AP1769" i="2" a="1"/>
  <c r="AP1769" i="2" s="1"/>
  <c r="AO1769" i="2"/>
  <c r="AP1767" i="2" a="1"/>
  <c r="AP1767" i="2" s="1"/>
  <c r="AO1767" i="2"/>
  <c r="AP1765" i="2" a="1"/>
  <c r="AP1765" i="2" s="1"/>
  <c r="AO1765" i="2"/>
  <c r="AP1759" i="2" a="1"/>
  <c r="AP1759" i="2" s="1"/>
  <c r="AO1759" i="2"/>
  <c r="AP1757" i="2" a="1"/>
  <c r="AP1757" i="2" s="1"/>
  <c r="AO1757" i="2"/>
  <c r="AO71" i="2"/>
  <c r="AP1013" i="2" a="1"/>
  <c r="AP1013" i="2" s="1"/>
  <c r="AO1013" i="2"/>
  <c r="AP1011" i="2" a="1"/>
  <c r="AP1011" i="2" s="1"/>
  <c r="AO1011" i="2"/>
  <c r="AP1009" i="2" a="1"/>
  <c r="AP1009" i="2" s="1"/>
  <c r="AO1009" i="2"/>
  <c r="AP1007" i="2" a="1"/>
  <c r="AP1007" i="2" s="1"/>
  <c r="AO1007" i="2"/>
  <c r="AP1005" i="2" a="1"/>
  <c r="AP1005" i="2" s="1"/>
  <c r="AO1005" i="2"/>
  <c r="AP1003" i="2" a="1"/>
  <c r="AP1003" i="2" s="1"/>
  <c r="AO1003" i="2"/>
  <c r="AP1001" i="2" a="1"/>
  <c r="AP1001" i="2" s="1"/>
  <c r="AO1001" i="2"/>
  <c r="AP999" i="2" a="1"/>
  <c r="AP999" i="2" s="1"/>
  <c r="AO999" i="2"/>
  <c r="AP997" i="2" a="1"/>
  <c r="AP997" i="2" s="1"/>
  <c r="AO997" i="2"/>
  <c r="AP995" i="2" a="1"/>
  <c r="AP995" i="2" s="1"/>
  <c r="AO995" i="2"/>
  <c r="AP993" i="2" a="1"/>
  <c r="AP993" i="2" s="1"/>
  <c r="AO993" i="2"/>
  <c r="AP991" i="2" a="1"/>
  <c r="AP991" i="2" s="1"/>
  <c r="AO991" i="2"/>
  <c r="AP989" i="2" a="1"/>
  <c r="AP989" i="2" s="1"/>
  <c r="AP987" i="2" a="1"/>
  <c r="AP987" i="2" s="1"/>
  <c r="AO987" i="2"/>
  <c r="AP985" i="2" a="1"/>
  <c r="AP985" i="2" s="1"/>
  <c r="AO985" i="2"/>
  <c r="AP983" i="2" a="1"/>
  <c r="AP983" i="2" s="1"/>
  <c r="AO983" i="2"/>
  <c r="AP981" i="2" a="1"/>
  <c r="AP981" i="2" s="1"/>
  <c r="AO981" i="2"/>
  <c r="AP979" i="2" a="1"/>
  <c r="AP979" i="2" s="1"/>
  <c r="AO979" i="2"/>
  <c r="AP977" i="2" a="1"/>
  <c r="AP977" i="2" s="1"/>
  <c r="AO977" i="2"/>
  <c r="AP975" i="2" a="1"/>
  <c r="AP975" i="2" s="1"/>
  <c r="AO975" i="2"/>
  <c r="AP973" i="2" a="1"/>
  <c r="AP973" i="2" s="1"/>
  <c r="AO973" i="2"/>
  <c r="AP971" i="2" a="1"/>
  <c r="AP971" i="2" s="1"/>
  <c r="AO971" i="2"/>
  <c r="AP969" i="2" a="1"/>
  <c r="AP969" i="2" s="1"/>
  <c r="AO969" i="2"/>
  <c r="AP967" i="2" a="1"/>
  <c r="AP967" i="2" s="1"/>
  <c r="AO967" i="2"/>
  <c r="AP965" i="2" a="1"/>
  <c r="AP965" i="2" s="1"/>
  <c r="AO965" i="2"/>
  <c r="AP963" i="2" a="1"/>
  <c r="AP963" i="2" s="1"/>
  <c r="AO963" i="2"/>
  <c r="AP961" i="2" a="1"/>
  <c r="AP961" i="2" s="1"/>
  <c r="AO961" i="2"/>
  <c r="AP959" i="2" a="1"/>
  <c r="AP959" i="2" s="1"/>
  <c r="AO959" i="2"/>
  <c r="AP957" i="2" a="1"/>
  <c r="AP957" i="2" s="1"/>
  <c r="AO957" i="2"/>
  <c r="AP955" i="2" a="1"/>
  <c r="AP955" i="2" s="1"/>
  <c r="AO955" i="2"/>
  <c r="AP953" i="2" a="1"/>
  <c r="AP953" i="2" s="1"/>
  <c r="AO953" i="2"/>
  <c r="AP951" i="2" a="1"/>
  <c r="AP951" i="2" s="1"/>
  <c r="AO951" i="2"/>
  <c r="AP949" i="2" a="1"/>
  <c r="AP949" i="2" s="1"/>
  <c r="AO949" i="2"/>
  <c r="AP947" i="2" a="1"/>
  <c r="AP947" i="2" s="1"/>
  <c r="AO947" i="2"/>
  <c r="AP945" i="2" a="1"/>
  <c r="AP945" i="2" s="1"/>
  <c r="AO945" i="2"/>
  <c r="AP943" i="2" a="1"/>
  <c r="AP943" i="2" s="1"/>
  <c r="AO943" i="2"/>
  <c r="AP941" i="2" a="1"/>
  <c r="AP941" i="2" s="1"/>
  <c r="AO941" i="2"/>
  <c r="AP939" i="2" a="1"/>
  <c r="AP939" i="2" s="1"/>
  <c r="AO939" i="2"/>
  <c r="AP937" i="2" a="1"/>
  <c r="AP937" i="2" s="1"/>
  <c r="AO937" i="2"/>
  <c r="AP935" i="2" a="1"/>
  <c r="AP935" i="2" s="1"/>
  <c r="AO935" i="2"/>
  <c r="AP933" i="2" a="1"/>
  <c r="AP933" i="2" s="1"/>
  <c r="AO933" i="2"/>
  <c r="AP931" i="2" a="1"/>
  <c r="AP931" i="2" s="1"/>
  <c r="AO931" i="2"/>
  <c r="AP929" i="2" a="1"/>
  <c r="AP929" i="2" s="1"/>
  <c r="AP927" i="2" a="1"/>
  <c r="AP927" i="2" s="1"/>
  <c r="AO927" i="2"/>
  <c r="AP925" i="2" a="1"/>
  <c r="AP925" i="2" s="1"/>
  <c r="AO925" i="2"/>
  <c r="AP923" i="2" a="1"/>
  <c r="AP923" i="2" s="1"/>
  <c r="AO923" i="2"/>
  <c r="AP921" i="2" a="1"/>
  <c r="AP921" i="2" s="1"/>
  <c r="AO921" i="2"/>
  <c r="AP919" i="2" a="1"/>
  <c r="AP919" i="2" s="1"/>
  <c r="AP917" i="2" a="1"/>
  <c r="AP917" i="2" s="1"/>
  <c r="AO917" i="2"/>
  <c r="AP915" i="2" a="1"/>
  <c r="AP915" i="2" s="1"/>
  <c r="AO915" i="2"/>
  <c r="AP913" i="2" a="1"/>
  <c r="AP913" i="2" s="1"/>
  <c r="AO913" i="2"/>
  <c r="AP911" i="2" a="1"/>
  <c r="AP911" i="2" s="1"/>
  <c r="AO911" i="2"/>
  <c r="AP909" i="2" a="1"/>
  <c r="AP909" i="2" s="1"/>
  <c r="AO909" i="2"/>
  <c r="AP907" i="2" a="1"/>
  <c r="AP907" i="2" s="1"/>
  <c r="AO907" i="2"/>
  <c r="AP905" i="2" a="1"/>
  <c r="AP905" i="2" s="1"/>
  <c r="AP903" i="2" a="1"/>
  <c r="AP903" i="2" s="1"/>
  <c r="AO903" i="2"/>
  <c r="AP901" i="2" a="1"/>
  <c r="AP901" i="2" s="1"/>
  <c r="AO901" i="2"/>
  <c r="AP899" i="2" a="1"/>
  <c r="AP899" i="2" s="1"/>
  <c r="AO899" i="2"/>
  <c r="AP897" i="2" a="1"/>
  <c r="AP897" i="2" s="1"/>
  <c r="AO897" i="2"/>
  <c r="AP895" i="2" a="1"/>
  <c r="AP895" i="2" s="1"/>
  <c r="AO895" i="2"/>
  <c r="AP893" i="2" a="1"/>
  <c r="AP893" i="2" s="1"/>
  <c r="AO893" i="2"/>
  <c r="AP891" i="2" a="1"/>
  <c r="AP891" i="2" s="1"/>
  <c r="AO891" i="2"/>
  <c r="AP889" i="2" a="1"/>
  <c r="AP889" i="2" s="1"/>
  <c r="AO889" i="2"/>
  <c r="AP887" i="2" a="1"/>
  <c r="AP887" i="2" s="1"/>
  <c r="AO887" i="2"/>
  <c r="AP885" i="2" a="1"/>
  <c r="AP885" i="2" s="1"/>
  <c r="AO885" i="2"/>
  <c r="AP883" i="2" a="1"/>
  <c r="AP883" i="2" s="1"/>
  <c r="AO883" i="2"/>
  <c r="AP881" i="2" a="1"/>
  <c r="AP881" i="2" s="1"/>
  <c r="AO881" i="2"/>
  <c r="AP879" i="2" a="1"/>
  <c r="AP879" i="2" s="1"/>
  <c r="AO879" i="2"/>
  <c r="AP877" i="2" a="1"/>
  <c r="AP877" i="2" s="1"/>
  <c r="AO877" i="2"/>
  <c r="AP875" i="2" a="1"/>
  <c r="AP875" i="2" s="1"/>
  <c r="AO875" i="2"/>
  <c r="AP873" i="2" a="1"/>
  <c r="AP873" i="2" s="1"/>
  <c r="AO873" i="2"/>
  <c r="AP871" i="2" a="1"/>
  <c r="AP871" i="2" s="1"/>
  <c r="AP869" i="2" a="1"/>
  <c r="AP869" i="2" s="1"/>
  <c r="AO869" i="2"/>
  <c r="AP867" i="2" a="1"/>
  <c r="AP867" i="2" s="1"/>
  <c r="AO867" i="2"/>
  <c r="AP865" i="2" a="1"/>
  <c r="AP865" i="2" s="1"/>
  <c r="AO865" i="2"/>
  <c r="AP863" i="2" a="1"/>
  <c r="AP863" i="2" s="1"/>
  <c r="AO863" i="2"/>
  <c r="AP861" i="2" a="1"/>
  <c r="AP861" i="2" s="1"/>
  <c r="AO861" i="2"/>
  <c r="AP859" i="2" a="1"/>
  <c r="AP859" i="2" s="1"/>
  <c r="AO859" i="2"/>
  <c r="AP857" i="2" a="1"/>
  <c r="AP857" i="2" s="1"/>
  <c r="AO857" i="2"/>
  <c r="AP855" i="2" a="1"/>
  <c r="AP855" i="2" s="1"/>
  <c r="AO855" i="2"/>
  <c r="AP853" i="2" a="1"/>
  <c r="AP853" i="2" s="1"/>
  <c r="AO853" i="2"/>
  <c r="AP851" i="2" a="1"/>
  <c r="AP851" i="2" s="1"/>
  <c r="AO851" i="2"/>
  <c r="AP849" i="2" a="1"/>
  <c r="AP849" i="2" s="1"/>
  <c r="AO849" i="2"/>
  <c r="AP847" i="2" a="1"/>
  <c r="AP847" i="2" s="1"/>
  <c r="AO847" i="2"/>
  <c r="AP845" i="2" a="1"/>
  <c r="AP845" i="2" s="1"/>
  <c r="AO845" i="2"/>
  <c r="AP843" i="2" a="1"/>
  <c r="AP843" i="2" s="1"/>
  <c r="AO843" i="2"/>
  <c r="AQ843" i="2" s="1"/>
  <c r="AP841" i="2" a="1"/>
  <c r="AP841" i="2" s="1"/>
  <c r="AO841" i="2"/>
  <c r="AP839" i="2" a="1"/>
  <c r="AP839" i="2" s="1"/>
  <c r="AO839" i="2"/>
  <c r="AP837" i="2" a="1"/>
  <c r="AP837" i="2" s="1"/>
  <c r="AO837" i="2"/>
  <c r="AP835" i="2" a="1"/>
  <c r="AP835" i="2" s="1"/>
  <c r="AO835" i="2"/>
  <c r="AP833" i="2" a="1"/>
  <c r="AP833" i="2" s="1"/>
  <c r="AO833" i="2"/>
  <c r="AP831" i="2" a="1"/>
  <c r="AP831" i="2" s="1"/>
  <c r="AO831" i="2"/>
  <c r="AP829" i="2" a="1"/>
  <c r="AP829" i="2" s="1"/>
  <c r="AO829" i="2"/>
  <c r="AP827" i="2" a="1"/>
  <c r="AP827" i="2" s="1"/>
  <c r="AO827" i="2"/>
  <c r="AP825" i="2" a="1"/>
  <c r="AP825" i="2" s="1"/>
  <c r="AO825" i="2"/>
  <c r="AP823" i="2" a="1"/>
  <c r="AP823" i="2" s="1"/>
  <c r="AO823" i="2"/>
  <c r="AP821" i="2" a="1"/>
  <c r="AP821" i="2" s="1"/>
  <c r="AO821" i="2"/>
  <c r="AP819" i="2" a="1"/>
  <c r="AP819" i="2" s="1"/>
  <c r="AO819" i="2"/>
  <c r="AP817" i="2" a="1"/>
  <c r="AP817" i="2" s="1"/>
  <c r="AO817" i="2"/>
  <c r="AP815" i="2" a="1"/>
  <c r="AP815" i="2" s="1"/>
  <c r="AO815" i="2"/>
  <c r="AP813" i="2" a="1"/>
  <c r="AP813" i="2" s="1"/>
  <c r="AO813" i="2"/>
  <c r="AP811" i="2" a="1"/>
  <c r="AP811" i="2" s="1"/>
  <c r="AO811" i="2"/>
  <c r="AP809" i="2" a="1"/>
  <c r="AP809" i="2" s="1"/>
  <c r="AO809" i="2"/>
  <c r="AP807" i="2" a="1"/>
  <c r="AP807" i="2" s="1"/>
  <c r="AO807" i="2"/>
  <c r="AP805" i="2" a="1"/>
  <c r="AP805" i="2" s="1"/>
  <c r="AO805" i="2"/>
  <c r="AP803" i="2" a="1"/>
  <c r="AP803" i="2" s="1"/>
  <c r="AO803" i="2"/>
  <c r="AP801" i="2" a="1"/>
  <c r="AP801" i="2" s="1"/>
  <c r="AO801" i="2"/>
  <c r="AP799" i="2" a="1"/>
  <c r="AP799" i="2" s="1"/>
  <c r="AO799" i="2"/>
  <c r="AP797" i="2" a="1"/>
  <c r="AP797" i="2" s="1"/>
  <c r="AO797" i="2"/>
  <c r="AP795" i="2" a="1"/>
  <c r="AP795" i="2" s="1"/>
  <c r="AO795" i="2"/>
  <c r="AP793" i="2" a="1"/>
  <c r="AP793" i="2" s="1"/>
  <c r="AO793" i="2"/>
  <c r="AP791" i="2" a="1"/>
  <c r="AP791" i="2" s="1"/>
  <c r="AO791" i="2"/>
  <c r="AP789" i="2" a="1"/>
  <c r="AP789" i="2" s="1"/>
  <c r="AO789" i="2"/>
  <c r="AP787" i="2" a="1"/>
  <c r="AP787" i="2" s="1"/>
  <c r="AO787" i="2"/>
  <c r="AP785" i="2" a="1"/>
  <c r="AP785" i="2" s="1"/>
  <c r="AO785" i="2"/>
  <c r="AP783" i="2" a="1"/>
  <c r="AP783" i="2" s="1"/>
  <c r="AO783" i="2"/>
  <c r="AP781" i="2" a="1"/>
  <c r="AP781" i="2" s="1"/>
  <c r="AO781" i="2"/>
  <c r="AP779" i="2" a="1"/>
  <c r="AP779" i="2" s="1"/>
  <c r="AO779" i="2"/>
  <c r="AP777" i="2" a="1"/>
  <c r="AP777" i="2" s="1"/>
  <c r="AO777" i="2"/>
  <c r="AP775" i="2" a="1"/>
  <c r="AP775" i="2" s="1"/>
  <c r="AO775" i="2"/>
  <c r="AP773" i="2" a="1"/>
  <c r="AP773" i="2" s="1"/>
  <c r="AO773" i="2"/>
  <c r="AP771" i="2" a="1"/>
  <c r="AP771" i="2" s="1"/>
  <c r="AO771" i="2"/>
  <c r="AP769" i="2" a="1"/>
  <c r="AP769" i="2" s="1"/>
  <c r="AO769" i="2"/>
  <c r="AP767" i="2" a="1"/>
  <c r="AP767" i="2" s="1"/>
  <c r="AO767" i="2"/>
  <c r="AP765" i="2" a="1"/>
  <c r="AP765" i="2" s="1"/>
  <c r="AO765" i="2"/>
  <c r="AP763" i="2" a="1"/>
  <c r="AP763" i="2" s="1"/>
  <c r="AO763" i="2"/>
  <c r="AP761" i="2" a="1"/>
  <c r="AP761" i="2" s="1"/>
  <c r="AO761" i="2"/>
  <c r="AP759" i="2" a="1"/>
  <c r="AP759" i="2" s="1"/>
  <c r="AO759" i="2"/>
  <c r="AP757" i="2" a="1"/>
  <c r="AP757" i="2" s="1"/>
  <c r="AO757" i="2"/>
  <c r="AP755" i="2" a="1"/>
  <c r="AP755" i="2" s="1"/>
  <c r="AO755" i="2"/>
  <c r="AP753" i="2" a="1"/>
  <c r="AP753" i="2" s="1"/>
  <c r="AO753" i="2"/>
  <c r="AP751" i="2" a="1"/>
  <c r="AP751" i="2" s="1"/>
  <c r="AO751" i="2"/>
  <c r="AP749" i="2" a="1"/>
  <c r="AP749" i="2" s="1"/>
  <c r="AO749" i="2"/>
  <c r="AP747" i="2" a="1"/>
  <c r="AP747" i="2" s="1"/>
  <c r="AO747" i="2"/>
  <c r="AP745" i="2" a="1"/>
  <c r="AP745" i="2" s="1"/>
  <c r="AO745" i="2"/>
  <c r="AP743" i="2" a="1"/>
  <c r="AP743" i="2" s="1"/>
  <c r="AO743" i="2"/>
  <c r="AP741" i="2" a="1"/>
  <c r="AP741" i="2" s="1"/>
  <c r="AO741" i="2"/>
  <c r="AP739" i="2" a="1"/>
  <c r="AP739" i="2" s="1"/>
  <c r="AO739" i="2"/>
  <c r="AP737" i="2" a="1"/>
  <c r="AP737" i="2" s="1"/>
  <c r="AO737" i="2"/>
  <c r="AP735" i="2" a="1"/>
  <c r="AP735" i="2" s="1"/>
  <c r="AO735" i="2"/>
  <c r="AP733" i="2" a="1"/>
  <c r="AP733" i="2" s="1"/>
  <c r="AO733" i="2"/>
  <c r="AP731" i="2" a="1"/>
  <c r="AP731" i="2" s="1"/>
  <c r="AO731" i="2"/>
  <c r="AP729" i="2" a="1"/>
  <c r="AP729" i="2" s="1"/>
  <c r="AO729" i="2"/>
  <c r="AP727" i="2" a="1"/>
  <c r="AP727" i="2" s="1"/>
  <c r="AO727" i="2"/>
  <c r="AP725" i="2" a="1"/>
  <c r="AP725" i="2" s="1"/>
  <c r="AO725" i="2"/>
  <c r="AP723" i="2" a="1"/>
  <c r="AP723" i="2" s="1"/>
  <c r="AO723" i="2"/>
  <c r="AP721" i="2" a="1"/>
  <c r="AP721" i="2" s="1"/>
  <c r="AO721" i="2"/>
  <c r="AP719" i="2" a="1"/>
  <c r="AP719" i="2" s="1"/>
  <c r="AO719" i="2"/>
  <c r="AP717" i="2" a="1"/>
  <c r="AP717" i="2" s="1"/>
  <c r="AO717" i="2"/>
  <c r="AP715" i="2" a="1"/>
  <c r="AP715" i="2" s="1"/>
  <c r="AO715" i="2"/>
  <c r="AP713" i="2" a="1"/>
  <c r="AP713" i="2" s="1"/>
  <c r="AO713" i="2"/>
  <c r="AP711" i="2" a="1"/>
  <c r="AP711" i="2" s="1"/>
  <c r="AO711" i="2"/>
  <c r="AP709" i="2" a="1"/>
  <c r="AP709" i="2" s="1"/>
  <c r="AO709" i="2"/>
  <c r="AP707" i="2" a="1"/>
  <c r="AP707" i="2" s="1"/>
  <c r="AO707" i="2"/>
  <c r="AP705" i="2" a="1"/>
  <c r="AP705" i="2" s="1"/>
  <c r="AO705" i="2"/>
  <c r="AP703" i="2" a="1"/>
  <c r="AP703" i="2" s="1"/>
  <c r="AO703" i="2"/>
  <c r="AP701" i="2" a="1"/>
  <c r="AP701" i="2" s="1"/>
  <c r="AO701" i="2"/>
  <c r="AP699" i="2" a="1"/>
  <c r="AP699" i="2" s="1"/>
  <c r="AO699" i="2"/>
  <c r="AP697" i="2" a="1"/>
  <c r="AP697" i="2" s="1"/>
  <c r="AO697" i="2"/>
  <c r="AP695" i="2" a="1"/>
  <c r="AP695" i="2" s="1"/>
  <c r="AO695" i="2"/>
  <c r="AP693" i="2" a="1"/>
  <c r="AP693" i="2" s="1"/>
  <c r="AO693" i="2"/>
  <c r="AP691" i="2" a="1"/>
  <c r="AP691" i="2" s="1"/>
  <c r="AO691" i="2"/>
  <c r="AP689" i="2" a="1"/>
  <c r="AP689" i="2" s="1"/>
  <c r="AO689" i="2"/>
  <c r="AP687" i="2" a="1"/>
  <c r="AP687" i="2" s="1"/>
  <c r="AO687" i="2"/>
  <c r="AP685" i="2" a="1"/>
  <c r="AP685" i="2" s="1"/>
  <c r="AO685" i="2"/>
  <c r="AP683" i="2" a="1"/>
  <c r="AP683" i="2" s="1"/>
  <c r="AO683" i="2"/>
  <c r="AP681" i="2" a="1"/>
  <c r="AP681" i="2" s="1"/>
  <c r="AO681" i="2"/>
  <c r="AP679" i="2" a="1"/>
  <c r="AP679" i="2" s="1"/>
  <c r="AO679" i="2"/>
  <c r="AP677" i="2" a="1"/>
  <c r="AP677" i="2" s="1"/>
  <c r="AO677" i="2"/>
  <c r="AP675" i="2" a="1"/>
  <c r="AP675" i="2" s="1"/>
  <c r="AO675" i="2"/>
  <c r="AP673" i="2" a="1"/>
  <c r="AP673" i="2" s="1"/>
  <c r="AO673" i="2"/>
  <c r="AP671" i="2" a="1"/>
  <c r="AP671" i="2" s="1"/>
  <c r="AO671" i="2"/>
  <c r="AP669" i="2" a="1"/>
  <c r="AP669" i="2" s="1"/>
  <c r="AO669" i="2"/>
  <c r="AP667" i="2" a="1"/>
  <c r="AP667" i="2" s="1"/>
  <c r="AO667" i="2"/>
  <c r="AP665" i="2" a="1"/>
  <c r="AP665" i="2" s="1"/>
  <c r="AO665" i="2"/>
  <c r="AP663" i="2" a="1"/>
  <c r="AP663" i="2" s="1"/>
  <c r="AO663" i="2"/>
  <c r="AP661" i="2" a="1"/>
  <c r="AP661" i="2" s="1"/>
  <c r="AO661" i="2"/>
  <c r="AP659" i="2" a="1"/>
  <c r="AP659" i="2" s="1"/>
  <c r="AO659" i="2"/>
  <c r="AP657" i="2" a="1"/>
  <c r="AP657" i="2" s="1"/>
  <c r="AO657" i="2"/>
  <c r="AP655" i="2" a="1"/>
  <c r="AP655" i="2" s="1"/>
  <c r="AO655" i="2"/>
  <c r="AP653" i="2" a="1"/>
  <c r="AP653" i="2" s="1"/>
  <c r="AO653" i="2"/>
  <c r="AP651" i="2" a="1"/>
  <c r="AP651" i="2" s="1"/>
  <c r="AO651" i="2"/>
  <c r="AP649" i="2" a="1"/>
  <c r="AP649" i="2" s="1"/>
  <c r="AO649" i="2"/>
  <c r="AP647" i="2" a="1"/>
  <c r="AP647" i="2" s="1"/>
  <c r="AO647" i="2"/>
  <c r="AP645" i="2" a="1"/>
  <c r="AP645" i="2" s="1"/>
  <c r="AO645" i="2"/>
  <c r="AP643" i="2" a="1"/>
  <c r="AP643" i="2" s="1"/>
  <c r="AO643" i="2"/>
  <c r="AP641" i="2" a="1"/>
  <c r="AP641" i="2" s="1"/>
  <c r="AO641" i="2"/>
  <c r="AP639" i="2" a="1"/>
  <c r="AP639" i="2" s="1"/>
  <c r="AO639" i="2"/>
  <c r="AP637" i="2" a="1"/>
  <c r="AP637" i="2" s="1"/>
  <c r="AO637" i="2"/>
  <c r="AP635" i="2" a="1"/>
  <c r="AP635" i="2" s="1"/>
  <c r="AO635" i="2"/>
  <c r="AP633" i="2" a="1"/>
  <c r="AP633" i="2" s="1"/>
  <c r="AO633" i="2"/>
  <c r="AP631" i="2" a="1"/>
  <c r="AP631" i="2" s="1"/>
  <c r="AO631" i="2"/>
  <c r="AP629" i="2" a="1"/>
  <c r="AP629" i="2" s="1"/>
  <c r="AO629" i="2"/>
  <c r="AP627" i="2" a="1"/>
  <c r="AP627" i="2" s="1"/>
  <c r="AO627" i="2"/>
  <c r="AQ627" i="2" s="1"/>
  <c r="AP625" i="2" a="1"/>
  <c r="AP625" i="2" s="1"/>
  <c r="AO625" i="2"/>
  <c r="AP623" i="2" a="1"/>
  <c r="AP623" i="2" s="1"/>
  <c r="AO623" i="2"/>
  <c r="AP621" i="2" a="1"/>
  <c r="AP621" i="2" s="1"/>
  <c r="AO621" i="2"/>
  <c r="AP619" i="2" a="1"/>
  <c r="AP619" i="2" s="1"/>
  <c r="AO619" i="2"/>
  <c r="AP617" i="2" a="1"/>
  <c r="AP617" i="2" s="1"/>
  <c r="AO617" i="2"/>
  <c r="AP615" i="2" a="1"/>
  <c r="AP615" i="2" s="1"/>
  <c r="AO615" i="2"/>
  <c r="AP613" i="2" a="1"/>
  <c r="AP613" i="2" s="1"/>
  <c r="AO613" i="2"/>
  <c r="AP611" i="2" a="1"/>
  <c r="AP611" i="2" s="1"/>
  <c r="AO611" i="2"/>
  <c r="AP609" i="2" a="1"/>
  <c r="AP609" i="2" s="1"/>
  <c r="AO609" i="2"/>
  <c r="AP607" i="2" a="1"/>
  <c r="AP607" i="2" s="1"/>
  <c r="AO607" i="2"/>
  <c r="AP605" i="2" a="1"/>
  <c r="AP605" i="2" s="1"/>
  <c r="AO605" i="2"/>
  <c r="AP603" i="2" a="1"/>
  <c r="AP603" i="2" s="1"/>
  <c r="AO603" i="2"/>
  <c r="AP601" i="2" a="1"/>
  <c r="AP601" i="2" s="1"/>
  <c r="AO601" i="2"/>
  <c r="AP599" i="2" a="1"/>
  <c r="AP599" i="2" s="1"/>
  <c r="AO599" i="2"/>
  <c r="AP597" i="2" a="1"/>
  <c r="AP597" i="2" s="1"/>
  <c r="AO597" i="2"/>
  <c r="AP595" i="2" a="1"/>
  <c r="AP595" i="2" s="1"/>
  <c r="AO595" i="2"/>
  <c r="AP593" i="2" a="1"/>
  <c r="AP593" i="2" s="1"/>
  <c r="AO593" i="2"/>
  <c r="AP591" i="2" a="1"/>
  <c r="AP591" i="2" s="1"/>
  <c r="AO591" i="2"/>
  <c r="AP589" i="2" a="1"/>
  <c r="AP589" i="2" s="1"/>
  <c r="AO589" i="2"/>
  <c r="AP587" i="2" a="1"/>
  <c r="AP587" i="2" s="1"/>
  <c r="AO587" i="2"/>
  <c r="AP585" i="2" a="1"/>
  <c r="AP585" i="2" s="1"/>
  <c r="AO585" i="2"/>
  <c r="AP583" i="2" a="1"/>
  <c r="AP583" i="2" s="1"/>
  <c r="AO583" i="2"/>
  <c r="AP581" i="2" a="1"/>
  <c r="AP581" i="2" s="1"/>
  <c r="AO581" i="2"/>
  <c r="AP579" i="2" a="1"/>
  <c r="AP579" i="2" s="1"/>
  <c r="AO579" i="2"/>
  <c r="AP577" i="2" a="1"/>
  <c r="AP577" i="2" s="1"/>
  <c r="AO577" i="2"/>
  <c r="AP575" i="2" a="1"/>
  <c r="AP575" i="2" s="1"/>
  <c r="AO575" i="2"/>
  <c r="AP573" i="2" a="1"/>
  <c r="AP573" i="2" s="1"/>
  <c r="AO573" i="2"/>
  <c r="AP571" i="2" a="1"/>
  <c r="AP571" i="2" s="1"/>
  <c r="AO571" i="2"/>
  <c r="AP569" i="2" a="1"/>
  <c r="AP569" i="2" s="1"/>
  <c r="AO569" i="2"/>
  <c r="AP567" i="2" a="1"/>
  <c r="AP567" i="2" s="1"/>
  <c r="AO567" i="2"/>
  <c r="AP565" i="2" a="1"/>
  <c r="AP565" i="2" s="1"/>
  <c r="AO565" i="2"/>
  <c r="AP563" i="2" a="1"/>
  <c r="AP563" i="2" s="1"/>
  <c r="AO563" i="2"/>
  <c r="AP561" i="2" a="1"/>
  <c r="AP561" i="2" s="1"/>
  <c r="AO561" i="2"/>
  <c r="AP559" i="2" a="1"/>
  <c r="AP559" i="2" s="1"/>
  <c r="AO559" i="2"/>
  <c r="AP557" i="2" a="1"/>
  <c r="AP557" i="2" s="1"/>
  <c r="AO557" i="2"/>
  <c r="AP555" i="2" a="1"/>
  <c r="AP555" i="2" s="1"/>
  <c r="AO555" i="2"/>
  <c r="AP553" i="2" a="1"/>
  <c r="AP553" i="2" s="1"/>
  <c r="AO553" i="2"/>
  <c r="AP551" i="2" a="1"/>
  <c r="AP551" i="2" s="1"/>
  <c r="AO551" i="2"/>
  <c r="AP549" i="2" a="1"/>
  <c r="AP549" i="2" s="1"/>
  <c r="AO549" i="2"/>
  <c r="AP547" i="2" a="1"/>
  <c r="AP547" i="2" s="1"/>
  <c r="AO547" i="2"/>
  <c r="AP545" i="2" a="1"/>
  <c r="AP545" i="2" s="1"/>
  <c r="AO545" i="2"/>
  <c r="AP543" i="2" a="1"/>
  <c r="AP543" i="2" s="1"/>
  <c r="AO543" i="2"/>
  <c r="AP541" i="2" a="1"/>
  <c r="AP541" i="2" s="1"/>
  <c r="AO541" i="2"/>
  <c r="AP539" i="2" a="1"/>
  <c r="AP539" i="2" s="1"/>
  <c r="AO539" i="2"/>
  <c r="AP537" i="2" a="1"/>
  <c r="AP537" i="2" s="1"/>
  <c r="AO537" i="2"/>
  <c r="AP535" i="2" a="1"/>
  <c r="AP535" i="2" s="1"/>
  <c r="AO535" i="2"/>
  <c r="AP533" i="2" a="1"/>
  <c r="AP533" i="2" s="1"/>
  <c r="AO533" i="2"/>
  <c r="AP531" i="2" a="1"/>
  <c r="AP531" i="2" s="1"/>
  <c r="AO531" i="2"/>
  <c r="AP529" i="2" a="1"/>
  <c r="AP529" i="2" s="1"/>
  <c r="AO529" i="2"/>
  <c r="AP527" i="2" a="1"/>
  <c r="AP527" i="2" s="1"/>
  <c r="AO527" i="2"/>
  <c r="AP525" i="2" a="1"/>
  <c r="AP525" i="2" s="1"/>
  <c r="AO525" i="2"/>
  <c r="AP523" i="2" a="1"/>
  <c r="AP523" i="2" s="1"/>
  <c r="AO523" i="2"/>
  <c r="AP521" i="2" a="1"/>
  <c r="AP521" i="2" s="1"/>
  <c r="AO521" i="2"/>
  <c r="AP519" i="2" a="1"/>
  <c r="AP519" i="2" s="1"/>
  <c r="AO519" i="2"/>
  <c r="AP517" i="2" a="1"/>
  <c r="AP517" i="2" s="1"/>
  <c r="AO517" i="2"/>
  <c r="AP515" i="2" a="1"/>
  <c r="AP515" i="2" s="1"/>
  <c r="AO515" i="2"/>
  <c r="AP513" i="2" a="1"/>
  <c r="AP513" i="2" s="1"/>
  <c r="AO513" i="2"/>
  <c r="AP511" i="2" a="1"/>
  <c r="AP511" i="2" s="1"/>
  <c r="AO511" i="2"/>
  <c r="AP509" i="2" a="1"/>
  <c r="AP509" i="2" s="1"/>
  <c r="AO509" i="2"/>
  <c r="AP507" i="2" a="1"/>
  <c r="AP507" i="2" s="1"/>
  <c r="AO507" i="2"/>
  <c r="AP505" i="2" a="1"/>
  <c r="AP505" i="2" s="1"/>
  <c r="AO505" i="2"/>
  <c r="AP503" i="2" a="1"/>
  <c r="AP503" i="2" s="1"/>
  <c r="AO503" i="2"/>
  <c r="AP501" i="2" a="1"/>
  <c r="AP501" i="2" s="1"/>
  <c r="AO501" i="2"/>
  <c r="AP499" i="2" a="1"/>
  <c r="AP499" i="2" s="1"/>
  <c r="AO499" i="2"/>
  <c r="AP497" i="2" a="1"/>
  <c r="AP497" i="2" s="1"/>
  <c r="AO497" i="2"/>
  <c r="AP495" i="2" a="1"/>
  <c r="AP495" i="2" s="1"/>
  <c r="AO495" i="2"/>
  <c r="AP493" i="2" a="1"/>
  <c r="AP493" i="2" s="1"/>
  <c r="AO493" i="2"/>
  <c r="AP491" i="2" a="1"/>
  <c r="AP491" i="2" s="1"/>
  <c r="AO491" i="2"/>
  <c r="AP489" i="2" a="1"/>
  <c r="AP489" i="2" s="1"/>
  <c r="AO489" i="2"/>
  <c r="AP487" i="2" a="1"/>
  <c r="AP487" i="2" s="1"/>
  <c r="AO487" i="2"/>
  <c r="AP485" i="2" a="1"/>
  <c r="AP485" i="2" s="1"/>
  <c r="AO485" i="2"/>
  <c r="AP483" i="2" a="1"/>
  <c r="AP483" i="2" s="1"/>
  <c r="AO483" i="2"/>
  <c r="AP481" i="2" a="1"/>
  <c r="AP481" i="2" s="1"/>
  <c r="AO481" i="2"/>
  <c r="AP479" i="2" a="1"/>
  <c r="AP479" i="2" s="1"/>
  <c r="AO479" i="2"/>
  <c r="AP477" i="2" a="1"/>
  <c r="AP477" i="2" s="1"/>
  <c r="AO477" i="2"/>
  <c r="AP475" i="2" a="1"/>
  <c r="AP475" i="2" s="1"/>
  <c r="AO475" i="2"/>
  <c r="AP473" i="2" a="1"/>
  <c r="AP473" i="2" s="1"/>
  <c r="AO473" i="2"/>
  <c r="AP471" i="2" a="1"/>
  <c r="AP471" i="2" s="1"/>
  <c r="AO471" i="2"/>
  <c r="AP469" i="2" a="1"/>
  <c r="AP469" i="2" s="1"/>
  <c r="AO469" i="2"/>
  <c r="AP467" i="2" a="1"/>
  <c r="AP467" i="2" s="1"/>
  <c r="AO467" i="2"/>
  <c r="AP465" i="2" a="1"/>
  <c r="AP465" i="2" s="1"/>
  <c r="AO465" i="2"/>
  <c r="AP463" i="2" a="1"/>
  <c r="AP463" i="2" s="1"/>
  <c r="AO463" i="2"/>
  <c r="AP461" i="2" a="1"/>
  <c r="AP461" i="2" s="1"/>
  <c r="AO461" i="2"/>
  <c r="AP459" i="2" a="1"/>
  <c r="AP459" i="2" s="1"/>
  <c r="AO459" i="2"/>
  <c r="AP457" i="2" a="1"/>
  <c r="AP457" i="2" s="1"/>
  <c r="AO457" i="2"/>
  <c r="AP455" i="2" a="1"/>
  <c r="AP455" i="2" s="1"/>
  <c r="AO455" i="2"/>
  <c r="AP453" i="2" a="1"/>
  <c r="AP453" i="2" s="1"/>
  <c r="AO453" i="2"/>
  <c r="AP451" i="2" a="1"/>
  <c r="AP451" i="2" s="1"/>
  <c r="AO451" i="2"/>
  <c r="AP449" i="2" a="1"/>
  <c r="AP449" i="2" s="1"/>
  <c r="AO449" i="2"/>
  <c r="AP447" i="2" a="1"/>
  <c r="AP447" i="2" s="1"/>
  <c r="AO447" i="2"/>
  <c r="AP445" i="2" a="1"/>
  <c r="AP445" i="2" s="1"/>
  <c r="AO445" i="2"/>
  <c r="AP443" i="2" a="1"/>
  <c r="AP443" i="2" s="1"/>
  <c r="AO443" i="2"/>
  <c r="AP441" i="2" a="1"/>
  <c r="AP441" i="2" s="1"/>
  <c r="AO441" i="2"/>
  <c r="AP439" i="2" a="1"/>
  <c r="AP439" i="2" s="1"/>
  <c r="AO439" i="2"/>
  <c r="AP437" i="2" a="1"/>
  <c r="AP437" i="2" s="1"/>
  <c r="AO437" i="2"/>
  <c r="AP435" i="2" a="1"/>
  <c r="AP435" i="2" s="1"/>
  <c r="AO435" i="2"/>
  <c r="AP433" i="2" a="1"/>
  <c r="AP433" i="2" s="1"/>
  <c r="AO433" i="2"/>
  <c r="AP431" i="2" a="1"/>
  <c r="AP431" i="2" s="1"/>
  <c r="AO431" i="2"/>
  <c r="AP429" i="2" a="1"/>
  <c r="AP429" i="2" s="1"/>
  <c r="AO429" i="2"/>
  <c r="AP427" i="2" a="1"/>
  <c r="AP427" i="2" s="1"/>
  <c r="AO427" i="2"/>
  <c r="AP425" i="2" a="1"/>
  <c r="AP425" i="2" s="1"/>
  <c r="AO425" i="2"/>
  <c r="AP423" i="2" a="1"/>
  <c r="AP423" i="2" s="1"/>
  <c r="AO423" i="2"/>
  <c r="AP421" i="2" a="1"/>
  <c r="AP421" i="2" s="1"/>
  <c r="AO421" i="2"/>
  <c r="AP419" i="2" a="1"/>
  <c r="AP419" i="2" s="1"/>
  <c r="AO419" i="2"/>
  <c r="AP417" i="2" a="1"/>
  <c r="AP417" i="2" s="1"/>
  <c r="AO417" i="2"/>
  <c r="AP415" i="2" a="1"/>
  <c r="AP415" i="2" s="1"/>
  <c r="AO415" i="2"/>
  <c r="AP413" i="2" a="1"/>
  <c r="AP413" i="2" s="1"/>
  <c r="AO413" i="2"/>
  <c r="AP411" i="2" a="1"/>
  <c r="AP411" i="2" s="1"/>
  <c r="AO411" i="2"/>
  <c r="AP409" i="2" a="1"/>
  <c r="AP409" i="2" s="1"/>
  <c r="AO409" i="2"/>
  <c r="AP407" i="2" a="1"/>
  <c r="AP407" i="2" s="1"/>
  <c r="AO407" i="2"/>
  <c r="AP405" i="2" a="1"/>
  <c r="AP405" i="2" s="1"/>
  <c r="AO405" i="2"/>
  <c r="AP403" i="2" a="1"/>
  <c r="AP403" i="2" s="1"/>
  <c r="AO403" i="2"/>
  <c r="AP401" i="2" a="1"/>
  <c r="AP401" i="2" s="1"/>
  <c r="AO401" i="2"/>
  <c r="AP399" i="2" a="1"/>
  <c r="AP399" i="2" s="1"/>
  <c r="AO399" i="2"/>
  <c r="AP397" i="2" a="1"/>
  <c r="AP397" i="2" s="1"/>
  <c r="AO397" i="2"/>
  <c r="AP395" i="2" a="1"/>
  <c r="AP395" i="2" s="1"/>
  <c r="AO395" i="2"/>
  <c r="AP393" i="2" a="1"/>
  <c r="AP393" i="2" s="1"/>
  <c r="AO393" i="2"/>
  <c r="AP391" i="2" a="1"/>
  <c r="AP391" i="2" s="1"/>
  <c r="AO391" i="2"/>
  <c r="AP389" i="2" a="1"/>
  <c r="AP389" i="2" s="1"/>
  <c r="AO389" i="2"/>
  <c r="AP387" i="2" a="1"/>
  <c r="AP387" i="2" s="1"/>
  <c r="AO387" i="2"/>
  <c r="AP385" i="2" a="1"/>
  <c r="AP385" i="2" s="1"/>
  <c r="AO385" i="2"/>
  <c r="AP383" i="2" a="1"/>
  <c r="AP383" i="2" s="1"/>
  <c r="AO383" i="2"/>
  <c r="AP381" i="2" a="1"/>
  <c r="AP381" i="2" s="1"/>
  <c r="AO381" i="2"/>
  <c r="AP379" i="2" a="1"/>
  <c r="AP379" i="2" s="1"/>
  <c r="AO379" i="2"/>
  <c r="AP377" i="2" a="1"/>
  <c r="AP377" i="2" s="1"/>
  <c r="AO377" i="2"/>
  <c r="AP375" i="2" a="1"/>
  <c r="AP375" i="2" s="1"/>
  <c r="AO375" i="2"/>
  <c r="AP373" i="2" a="1"/>
  <c r="AP373" i="2" s="1"/>
  <c r="AO373" i="2"/>
  <c r="AP371" i="2" a="1"/>
  <c r="AP371" i="2" s="1"/>
  <c r="AO371" i="2"/>
  <c r="AP369" i="2" a="1"/>
  <c r="AP369" i="2" s="1"/>
  <c r="AO369" i="2"/>
  <c r="AP367" i="2" a="1"/>
  <c r="AP367" i="2" s="1"/>
  <c r="AO367" i="2"/>
  <c r="AP365" i="2" a="1"/>
  <c r="AP365" i="2" s="1"/>
  <c r="AO365" i="2"/>
  <c r="AP363" i="2" a="1"/>
  <c r="AP363" i="2" s="1"/>
  <c r="AO363" i="2"/>
  <c r="AP361" i="2" a="1"/>
  <c r="AP361" i="2" s="1"/>
  <c r="AO361" i="2"/>
  <c r="AP359" i="2" a="1"/>
  <c r="AP359" i="2" s="1"/>
  <c r="AO359" i="2"/>
  <c r="AP357" i="2" a="1"/>
  <c r="AP357" i="2" s="1"/>
  <c r="AO357" i="2"/>
  <c r="AP355" i="2" a="1"/>
  <c r="AP355" i="2" s="1"/>
  <c r="AO355" i="2"/>
  <c r="AP353" i="2" a="1"/>
  <c r="AP353" i="2" s="1"/>
  <c r="AO353" i="2"/>
  <c r="AP351" i="2" a="1"/>
  <c r="AP351" i="2" s="1"/>
  <c r="AO351" i="2"/>
  <c r="AP349" i="2" a="1"/>
  <c r="AP349" i="2" s="1"/>
  <c r="AO349" i="2"/>
  <c r="AP347" i="2" a="1"/>
  <c r="AP347" i="2" s="1"/>
  <c r="AO347" i="2"/>
  <c r="AP345" i="2" a="1"/>
  <c r="AP345" i="2" s="1"/>
  <c r="AO345" i="2"/>
  <c r="AP343" i="2" a="1"/>
  <c r="AP343" i="2" s="1"/>
  <c r="AO343" i="2"/>
  <c r="AP341" i="2" a="1"/>
  <c r="AP341" i="2" s="1"/>
  <c r="AO341" i="2"/>
  <c r="AP339" i="2" a="1"/>
  <c r="AP339" i="2" s="1"/>
  <c r="AO339" i="2"/>
  <c r="AP337" i="2" a="1"/>
  <c r="AP337" i="2" s="1"/>
  <c r="AO337" i="2"/>
  <c r="AP335" i="2" a="1"/>
  <c r="AP335" i="2" s="1"/>
  <c r="AO335" i="2"/>
  <c r="AP333" i="2" a="1"/>
  <c r="AP333" i="2" s="1"/>
  <c r="AO333" i="2"/>
  <c r="AP331" i="2" a="1"/>
  <c r="AP331" i="2" s="1"/>
  <c r="AO331" i="2"/>
  <c r="AP329" i="2" a="1"/>
  <c r="AP329" i="2" s="1"/>
  <c r="AO329" i="2"/>
  <c r="AP327" i="2" a="1"/>
  <c r="AP327" i="2" s="1"/>
  <c r="AO327" i="2"/>
  <c r="AP325" i="2" a="1"/>
  <c r="AP325" i="2" s="1"/>
  <c r="AO325" i="2"/>
  <c r="AP323" i="2" a="1"/>
  <c r="AP323" i="2" s="1"/>
  <c r="AO323" i="2"/>
  <c r="AP321" i="2" a="1"/>
  <c r="AP321" i="2" s="1"/>
  <c r="AO321" i="2"/>
  <c r="AP319" i="2" a="1"/>
  <c r="AP319" i="2" s="1"/>
  <c r="AO319" i="2"/>
  <c r="AP317" i="2" a="1"/>
  <c r="AP317" i="2" s="1"/>
  <c r="AO317" i="2"/>
  <c r="AP315" i="2" a="1"/>
  <c r="AP315" i="2" s="1"/>
  <c r="AO315" i="2"/>
  <c r="AP313" i="2" a="1"/>
  <c r="AP313" i="2" s="1"/>
  <c r="AO313" i="2"/>
  <c r="AP311" i="2" a="1"/>
  <c r="AP311" i="2" s="1"/>
  <c r="AO311" i="2"/>
  <c r="AP309" i="2" a="1"/>
  <c r="AP309" i="2" s="1"/>
  <c r="AO309" i="2"/>
  <c r="AP307" i="2" a="1"/>
  <c r="AP307" i="2" s="1"/>
  <c r="AO307" i="2"/>
  <c r="AP305" i="2" a="1"/>
  <c r="AP305" i="2" s="1"/>
  <c r="AO305" i="2"/>
  <c r="AP303" i="2" a="1"/>
  <c r="AP303" i="2" s="1"/>
  <c r="AO303" i="2"/>
  <c r="AP301" i="2" a="1"/>
  <c r="AP301" i="2" s="1"/>
  <c r="AO301" i="2"/>
  <c r="AP299" i="2" a="1"/>
  <c r="AP299" i="2" s="1"/>
  <c r="AO299" i="2"/>
  <c r="AP297" i="2" a="1"/>
  <c r="AP297" i="2" s="1"/>
  <c r="AO297" i="2"/>
  <c r="AP295" i="2" a="1"/>
  <c r="AP295" i="2" s="1"/>
  <c r="AO295" i="2"/>
  <c r="AP293" i="2" a="1"/>
  <c r="AP293" i="2" s="1"/>
  <c r="AO293" i="2"/>
  <c r="AP291" i="2" a="1"/>
  <c r="AP291" i="2" s="1"/>
  <c r="AO291" i="2"/>
  <c r="AP289" i="2" a="1"/>
  <c r="AP289" i="2" s="1"/>
  <c r="AO289" i="2"/>
  <c r="AP287" i="2" a="1"/>
  <c r="AP287" i="2" s="1"/>
  <c r="AO287" i="2"/>
  <c r="AP285" i="2" a="1"/>
  <c r="AP285" i="2" s="1"/>
  <c r="AO285" i="2"/>
  <c r="AP283" i="2" a="1"/>
  <c r="AP283" i="2" s="1"/>
  <c r="AO283" i="2"/>
  <c r="AP281" i="2" a="1"/>
  <c r="AP281" i="2" s="1"/>
  <c r="AO281" i="2"/>
  <c r="AP279" i="2" a="1"/>
  <c r="AP279" i="2" s="1"/>
  <c r="AO279" i="2"/>
  <c r="AP277" i="2" a="1"/>
  <c r="AP277" i="2" s="1"/>
  <c r="AO277" i="2"/>
  <c r="AP275" i="2" a="1"/>
  <c r="AP275" i="2" s="1"/>
  <c r="AO275" i="2"/>
  <c r="AP273" i="2" a="1"/>
  <c r="AP273" i="2" s="1"/>
  <c r="AO273" i="2"/>
  <c r="AP271" i="2" a="1"/>
  <c r="AP271" i="2" s="1"/>
  <c r="AO271" i="2"/>
  <c r="AP269" i="2" a="1"/>
  <c r="AP269" i="2" s="1"/>
  <c r="AO269" i="2"/>
  <c r="AP267" i="2" a="1"/>
  <c r="AP267" i="2" s="1"/>
  <c r="AO267" i="2"/>
  <c r="AP265" i="2" a="1"/>
  <c r="AP265" i="2" s="1"/>
  <c r="AO265" i="2"/>
  <c r="AP263" i="2" a="1"/>
  <c r="AP263" i="2" s="1"/>
  <c r="AO263" i="2"/>
  <c r="AP261" i="2" a="1"/>
  <c r="AP261" i="2" s="1"/>
  <c r="AO261" i="2"/>
  <c r="AP259" i="2" a="1"/>
  <c r="AP259" i="2" s="1"/>
  <c r="AO259" i="2"/>
  <c r="AP257" i="2" a="1"/>
  <c r="AP257" i="2" s="1"/>
  <c r="AO257" i="2"/>
  <c r="AP255" i="2" a="1"/>
  <c r="AP255" i="2" s="1"/>
  <c r="AO255" i="2"/>
  <c r="AP253" i="2" a="1"/>
  <c r="AP253" i="2" s="1"/>
  <c r="AO253" i="2"/>
  <c r="AP251" i="2" a="1"/>
  <c r="AP251" i="2" s="1"/>
  <c r="AO251" i="2"/>
  <c r="AP249" i="2" a="1"/>
  <c r="AP249" i="2" s="1"/>
  <c r="AO249" i="2"/>
  <c r="AP247" i="2" a="1"/>
  <c r="AP247" i="2" s="1"/>
  <c r="AO247" i="2"/>
  <c r="AP245" i="2" a="1"/>
  <c r="AP245" i="2" s="1"/>
  <c r="AO245" i="2"/>
  <c r="AP243" i="2" a="1"/>
  <c r="AP243" i="2" s="1"/>
  <c r="AO243" i="2"/>
  <c r="AP241" i="2" a="1"/>
  <c r="AP241" i="2" s="1"/>
  <c r="AO241" i="2"/>
  <c r="AP239" i="2" a="1"/>
  <c r="AP239" i="2" s="1"/>
  <c r="AO239" i="2"/>
  <c r="AP237" i="2" a="1"/>
  <c r="AP237" i="2" s="1"/>
  <c r="AO237" i="2"/>
  <c r="AP235" i="2" a="1"/>
  <c r="AP235" i="2" s="1"/>
  <c r="AO235" i="2"/>
  <c r="AP233" i="2" a="1"/>
  <c r="AP233" i="2" s="1"/>
  <c r="AO233" i="2"/>
  <c r="AP231" i="2" a="1"/>
  <c r="AP231" i="2" s="1"/>
  <c r="AQ231" i="2" s="1"/>
  <c r="AP229" i="2" a="1"/>
  <c r="AP229" i="2" s="1"/>
  <c r="AO229" i="2"/>
  <c r="AP227" i="2" a="1"/>
  <c r="AP227" i="2" s="1"/>
  <c r="AO227" i="2"/>
  <c r="AP225" i="2" a="1"/>
  <c r="AP225" i="2" s="1"/>
  <c r="AO225" i="2"/>
  <c r="AP223" i="2" a="1"/>
  <c r="AP223" i="2" s="1"/>
  <c r="AO223" i="2"/>
  <c r="AP221" i="2" a="1"/>
  <c r="AP221" i="2" s="1"/>
  <c r="AO221" i="2"/>
  <c r="AP219" i="2" a="1"/>
  <c r="AP219" i="2" s="1"/>
  <c r="AO219" i="2"/>
  <c r="AP217" i="2" a="1"/>
  <c r="AP217" i="2" s="1"/>
  <c r="AO217" i="2"/>
  <c r="AP215" i="2" a="1"/>
  <c r="AP215" i="2" s="1"/>
  <c r="AO215" i="2"/>
  <c r="AP213" i="2" a="1"/>
  <c r="AP213" i="2" s="1"/>
  <c r="AO213" i="2"/>
  <c r="AP211" i="2" a="1"/>
  <c r="AP211" i="2" s="1"/>
  <c r="AO211" i="2"/>
  <c r="AP209" i="2" a="1"/>
  <c r="AP209" i="2" s="1"/>
  <c r="AO209" i="2"/>
  <c r="AP207" i="2" a="1"/>
  <c r="AP207" i="2" s="1"/>
  <c r="AQ207" i="2" s="1"/>
  <c r="AP205" i="2" a="1"/>
  <c r="AP205" i="2" s="1"/>
  <c r="AO205" i="2"/>
  <c r="AP203" i="2" a="1"/>
  <c r="AP203" i="2" s="1"/>
  <c r="AO203" i="2"/>
  <c r="AP201" i="2" a="1"/>
  <c r="AP201" i="2" s="1"/>
  <c r="AO201" i="2"/>
  <c r="AP199" i="2" a="1"/>
  <c r="AP199" i="2" s="1"/>
  <c r="AO199" i="2"/>
  <c r="AP197" i="2" a="1"/>
  <c r="AP197" i="2" s="1"/>
  <c r="AO197" i="2"/>
  <c r="AP195" i="2" a="1"/>
  <c r="AP195" i="2" s="1"/>
  <c r="AO195" i="2"/>
  <c r="AP193" i="2" a="1"/>
  <c r="AP193" i="2" s="1"/>
  <c r="AO193" i="2"/>
  <c r="AP191" i="2" a="1"/>
  <c r="AP191" i="2" s="1"/>
  <c r="AO191" i="2"/>
  <c r="AP189" i="2" a="1"/>
  <c r="AP189" i="2" s="1"/>
  <c r="AO189" i="2"/>
  <c r="AP187" i="2" a="1"/>
  <c r="AP187" i="2" s="1"/>
  <c r="AO187" i="2"/>
  <c r="AP185" i="2" a="1"/>
  <c r="AP185" i="2" s="1"/>
  <c r="AO185" i="2"/>
  <c r="AP183" i="2" a="1"/>
  <c r="AP183" i="2" s="1"/>
  <c r="AO183" i="2"/>
  <c r="AP181" i="2" a="1"/>
  <c r="AP181" i="2" s="1"/>
  <c r="AO181" i="2"/>
  <c r="AP179" i="2" a="1"/>
  <c r="AP179" i="2" s="1"/>
  <c r="AO179" i="2"/>
  <c r="AP177" i="2" a="1"/>
  <c r="AP177" i="2" s="1"/>
  <c r="AP175" i="2" a="1"/>
  <c r="AP175" i="2" s="1"/>
  <c r="AO175" i="2"/>
  <c r="AP173" i="2" a="1"/>
  <c r="AP173" i="2" s="1"/>
  <c r="AO173" i="2"/>
  <c r="AP171" i="2" a="1"/>
  <c r="AP171" i="2" s="1"/>
  <c r="AO171" i="2"/>
  <c r="AP169" i="2" a="1"/>
  <c r="AP169" i="2" s="1"/>
  <c r="AO169" i="2"/>
  <c r="AP167" i="2" a="1"/>
  <c r="AP167" i="2" s="1"/>
  <c r="AO167" i="2"/>
  <c r="AP165" i="2" a="1"/>
  <c r="AP165" i="2" s="1"/>
  <c r="AO165" i="2"/>
  <c r="AP163" i="2" a="1"/>
  <c r="AP163" i="2" s="1"/>
  <c r="AO163" i="2"/>
  <c r="AP161" i="2" a="1"/>
  <c r="AP161" i="2" s="1"/>
  <c r="AO161" i="2"/>
  <c r="AP159" i="2" a="1"/>
  <c r="AP159" i="2" s="1"/>
  <c r="AO159" i="2"/>
  <c r="AP157" i="2" a="1"/>
  <c r="AP157" i="2" s="1"/>
  <c r="AO157" i="2"/>
  <c r="AP155" i="2" a="1"/>
  <c r="AP155" i="2" s="1"/>
  <c r="AO155" i="2"/>
  <c r="AP153" i="2" a="1"/>
  <c r="AP153" i="2" s="1"/>
  <c r="AO153" i="2"/>
  <c r="AP151" i="2" a="1"/>
  <c r="AP151" i="2" s="1"/>
  <c r="AO151" i="2"/>
  <c r="AP149" i="2" a="1"/>
  <c r="AP149" i="2" s="1"/>
  <c r="AO149" i="2"/>
  <c r="AP147" i="2" a="1"/>
  <c r="AP147" i="2" s="1"/>
  <c r="AO147" i="2"/>
  <c r="AP145" i="2" a="1"/>
  <c r="AP145" i="2" s="1"/>
  <c r="AO145" i="2"/>
  <c r="AP143" i="2" a="1"/>
  <c r="AP143" i="2" s="1"/>
  <c r="AO143" i="2"/>
  <c r="AP141" i="2" a="1"/>
  <c r="AP141" i="2" s="1"/>
  <c r="AO141" i="2"/>
  <c r="AP139" i="2" a="1"/>
  <c r="AP139" i="2" s="1"/>
  <c r="AO139" i="2"/>
  <c r="AP137" i="2" a="1"/>
  <c r="AP137" i="2" s="1"/>
  <c r="AO137" i="2"/>
  <c r="AP135" i="2" a="1"/>
  <c r="AP135" i="2" s="1"/>
  <c r="AO135" i="2"/>
  <c r="AP133" i="2" a="1"/>
  <c r="AP133" i="2" s="1"/>
  <c r="AO133" i="2"/>
  <c r="AO95" i="2"/>
  <c r="AO871" i="2"/>
  <c r="AQ871" i="2" s="1"/>
  <c r="AO919" i="2"/>
  <c r="AQ919" i="2" s="1"/>
  <c r="AO177" i="2"/>
  <c r="AO905" i="2"/>
  <c r="AQ905" i="2" s="1"/>
  <c r="AO64" i="2"/>
  <c r="AO62" i="2"/>
  <c r="AO46" i="2"/>
  <c r="AO24" i="2"/>
  <c r="AO929" i="2"/>
  <c r="AP2078" i="2" a="1"/>
  <c r="AP2078" i="2" s="1"/>
  <c r="AO2078" i="2"/>
  <c r="AP2076" i="2" a="1"/>
  <c r="AP2076" i="2" s="1"/>
  <c r="AO2076" i="2"/>
  <c r="AP2074" i="2" a="1"/>
  <c r="AP2074" i="2" s="1"/>
  <c r="AO2074" i="2"/>
  <c r="AP2072" i="2" a="1"/>
  <c r="AP2072" i="2" s="1"/>
  <c r="AO2072" i="2"/>
  <c r="AP2070" i="2" a="1"/>
  <c r="AP2070" i="2" s="1"/>
  <c r="AO2070" i="2"/>
  <c r="AP2068" i="2" a="1"/>
  <c r="AP2068" i="2" s="1"/>
  <c r="AO2068" i="2"/>
  <c r="AP2066" i="2" a="1"/>
  <c r="AP2066" i="2" s="1"/>
  <c r="AO2066" i="2"/>
  <c r="AP2064" i="2" a="1"/>
  <c r="AP2064" i="2" s="1"/>
  <c r="AO2064" i="2"/>
  <c r="AP2062" i="2" a="1"/>
  <c r="AP2062" i="2" s="1"/>
  <c r="AO2062" i="2"/>
  <c r="AP2060" i="2" a="1"/>
  <c r="AP2060" i="2" s="1"/>
  <c r="AO2060" i="2"/>
  <c r="AP2058" i="2" a="1"/>
  <c r="AP2058" i="2" s="1"/>
  <c r="AO2058" i="2"/>
  <c r="AP2056" i="2" a="1"/>
  <c r="AP2056" i="2" s="1"/>
  <c r="AO2056" i="2"/>
  <c r="AP2054" i="2" a="1"/>
  <c r="AP2054" i="2" s="1"/>
  <c r="AO2054" i="2"/>
  <c r="AP2052" i="2" a="1"/>
  <c r="AP2052" i="2" s="1"/>
  <c r="AO2052" i="2"/>
  <c r="AP2050" i="2" a="1"/>
  <c r="AP2050" i="2" s="1"/>
  <c r="AO2050" i="2"/>
  <c r="AP2048" i="2" a="1"/>
  <c r="AP2048" i="2" s="1"/>
  <c r="AO2048" i="2"/>
  <c r="AP2046" i="2" a="1"/>
  <c r="AP2046" i="2" s="1"/>
  <c r="AO2046" i="2"/>
  <c r="AP2044" i="2" a="1"/>
  <c r="AP2044" i="2" s="1"/>
  <c r="AO2044" i="2"/>
  <c r="AP2042" i="2" a="1"/>
  <c r="AP2042" i="2" s="1"/>
  <c r="AO2042" i="2"/>
  <c r="AP2040" i="2" a="1"/>
  <c r="AP2040" i="2" s="1"/>
  <c r="AO2040" i="2"/>
  <c r="AP2038" i="2" a="1"/>
  <c r="AP2038" i="2" s="1"/>
  <c r="AO2038" i="2"/>
  <c r="AP2036" i="2" a="1"/>
  <c r="AP2036" i="2" s="1"/>
  <c r="AO2036" i="2"/>
  <c r="AP2034" i="2" a="1"/>
  <c r="AP2034" i="2" s="1"/>
  <c r="AO2034" i="2"/>
  <c r="AP2032" i="2" a="1"/>
  <c r="AP2032" i="2" s="1"/>
  <c r="AO2032" i="2"/>
  <c r="AP2030" i="2" a="1"/>
  <c r="AP2030" i="2" s="1"/>
  <c r="AO2030" i="2"/>
  <c r="AP2028" i="2" a="1"/>
  <c r="AP2028" i="2" s="1"/>
  <c r="AO2028" i="2"/>
  <c r="AP2026" i="2" a="1"/>
  <c r="AP2026" i="2" s="1"/>
  <c r="AO2026" i="2"/>
  <c r="AP2024" i="2" a="1"/>
  <c r="AP2024" i="2" s="1"/>
  <c r="AO2024" i="2"/>
  <c r="AP2022" i="2" a="1"/>
  <c r="AP2022" i="2" s="1"/>
  <c r="AO2022" i="2"/>
  <c r="AP2020" i="2" a="1"/>
  <c r="AP2020" i="2" s="1"/>
  <c r="AO2020" i="2"/>
  <c r="AP2018" i="2" a="1"/>
  <c r="AP2018" i="2" s="1"/>
  <c r="AO2018" i="2"/>
  <c r="AP2016" i="2" a="1"/>
  <c r="AP2016" i="2" s="1"/>
  <c r="AO2016" i="2"/>
  <c r="AP2014" i="2" a="1"/>
  <c r="AP2014" i="2" s="1"/>
  <c r="AO2014" i="2"/>
  <c r="AP2012" i="2" a="1"/>
  <c r="AP2012" i="2" s="1"/>
  <c r="AO2012" i="2"/>
  <c r="AP2010" i="2" a="1"/>
  <c r="AP2010" i="2" s="1"/>
  <c r="AO2010" i="2"/>
  <c r="AP2008" i="2" a="1"/>
  <c r="AP2008" i="2" s="1"/>
  <c r="AO2008" i="2"/>
  <c r="AP2006" i="2" a="1"/>
  <c r="AP2006" i="2" s="1"/>
  <c r="AO2006" i="2"/>
  <c r="AP2004" i="2" a="1"/>
  <c r="AP2004" i="2" s="1"/>
  <c r="AO2004" i="2"/>
  <c r="AP2002" i="2" a="1"/>
  <c r="AP2002" i="2" s="1"/>
  <c r="AO2002" i="2"/>
  <c r="AP2000" i="2" a="1"/>
  <c r="AP2000" i="2" s="1"/>
  <c r="AO2000" i="2"/>
  <c r="AP1998" i="2" a="1"/>
  <c r="AP1998" i="2" s="1"/>
  <c r="AO1998" i="2"/>
  <c r="AP1996" i="2" a="1"/>
  <c r="AP1996" i="2" s="1"/>
  <c r="AO1996" i="2"/>
  <c r="AP1994" i="2" a="1"/>
  <c r="AP1994" i="2" s="1"/>
  <c r="AO1994" i="2"/>
  <c r="AP1992" i="2" a="1"/>
  <c r="AP1992" i="2" s="1"/>
  <c r="AO1992" i="2"/>
  <c r="AP1990" i="2" a="1"/>
  <c r="AP1990" i="2" s="1"/>
  <c r="AO1990" i="2"/>
  <c r="AP1988" i="2" a="1"/>
  <c r="AP1988" i="2" s="1"/>
  <c r="AO1988" i="2"/>
  <c r="AP1986" i="2" a="1"/>
  <c r="AP1986" i="2" s="1"/>
  <c r="AO1986" i="2"/>
  <c r="AP1984" i="2" a="1"/>
  <c r="AP1984" i="2" s="1"/>
  <c r="AO1984" i="2"/>
  <c r="AP1982" i="2" a="1"/>
  <c r="AP1982" i="2" s="1"/>
  <c r="AO1982" i="2"/>
  <c r="AP1980" i="2" a="1"/>
  <c r="AP1980" i="2" s="1"/>
  <c r="AO1980" i="2"/>
  <c r="AP1978" i="2" a="1"/>
  <c r="AP1978" i="2" s="1"/>
  <c r="AO1978" i="2"/>
  <c r="AP1976" i="2" a="1"/>
  <c r="AP1976" i="2" s="1"/>
  <c r="AO1976" i="2"/>
  <c r="AP1974" i="2" a="1"/>
  <c r="AP1974" i="2" s="1"/>
  <c r="AO1974" i="2"/>
  <c r="AP1972" i="2" a="1"/>
  <c r="AP1972" i="2" s="1"/>
  <c r="AO1972" i="2"/>
  <c r="AP1970" i="2" a="1"/>
  <c r="AP1970" i="2" s="1"/>
  <c r="AO1970" i="2"/>
  <c r="AP1968" i="2" a="1"/>
  <c r="AP1968" i="2" s="1"/>
  <c r="AO1968" i="2"/>
  <c r="AP1966" i="2" a="1"/>
  <c r="AP1966" i="2" s="1"/>
  <c r="AO1966" i="2"/>
  <c r="AP1964" i="2" a="1"/>
  <c r="AP1964" i="2" s="1"/>
  <c r="AO1964" i="2"/>
  <c r="AP1962" i="2" a="1"/>
  <c r="AP1962" i="2" s="1"/>
  <c r="AO1962" i="2"/>
  <c r="AP1960" i="2" a="1"/>
  <c r="AP1960" i="2" s="1"/>
  <c r="AO1960" i="2"/>
  <c r="AP1958" i="2" a="1"/>
  <c r="AP1958" i="2" s="1"/>
  <c r="AO1958" i="2"/>
  <c r="AP1956" i="2" a="1"/>
  <c r="AP1956" i="2" s="1"/>
  <c r="AO1956" i="2"/>
  <c r="AP1954" i="2" a="1"/>
  <c r="AP1954" i="2" s="1"/>
  <c r="AO1954" i="2"/>
  <c r="AP1952" i="2" a="1"/>
  <c r="AP1952" i="2" s="1"/>
  <c r="AO1952" i="2"/>
  <c r="AP1950" i="2" a="1"/>
  <c r="AP1950" i="2" s="1"/>
  <c r="AO1950" i="2"/>
  <c r="AP1948" i="2" a="1"/>
  <c r="AP1948" i="2" s="1"/>
  <c r="AO1948" i="2"/>
  <c r="AP1946" i="2" a="1"/>
  <c r="AP1946" i="2" s="1"/>
  <c r="AO1946" i="2"/>
  <c r="AP1944" i="2" a="1"/>
  <c r="AP1944" i="2" s="1"/>
  <c r="AO1944" i="2"/>
  <c r="AP1942" i="2" a="1"/>
  <c r="AP1942" i="2" s="1"/>
  <c r="AO1942" i="2"/>
  <c r="AP1940" i="2" a="1"/>
  <c r="AP1940" i="2" s="1"/>
  <c r="AO1940" i="2"/>
  <c r="AP1938" i="2" a="1"/>
  <c r="AP1938" i="2" s="1"/>
  <c r="AO1938" i="2"/>
  <c r="AP1936" i="2" a="1"/>
  <c r="AP1936" i="2" s="1"/>
  <c r="AO1936" i="2"/>
  <c r="AP1934" i="2" a="1"/>
  <c r="AP1934" i="2" s="1"/>
  <c r="AO1934" i="2"/>
  <c r="AP1932" i="2" a="1"/>
  <c r="AP1932" i="2" s="1"/>
  <c r="AO1932" i="2"/>
  <c r="AP1930" i="2" a="1"/>
  <c r="AP1930" i="2" s="1"/>
  <c r="AO1930" i="2"/>
  <c r="AP1928" i="2" a="1"/>
  <c r="AP1928" i="2" s="1"/>
  <c r="AP1926" i="2" a="1"/>
  <c r="AP1926" i="2" s="1"/>
  <c r="AO1926" i="2"/>
  <c r="AP1924" i="2" a="1"/>
  <c r="AP1924" i="2" s="1"/>
  <c r="AO1924" i="2"/>
  <c r="AQ1924" i="2" s="1"/>
  <c r="AP1922" i="2" a="1"/>
  <c r="AP1922" i="2" s="1"/>
  <c r="AO1922" i="2"/>
  <c r="AP1920" i="2" a="1"/>
  <c r="AP1920" i="2" s="1"/>
  <c r="AO1920" i="2"/>
  <c r="AQ1920" i="2" s="1"/>
  <c r="AP1918" i="2" a="1"/>
  <c r="AP1918" i="2" s="1"/>
  <c r="AO1918" i="2"/>
  <c r="AP1916" i="2" a="1"/>
  <c r="AP1916" i="2" s="1"/>
  <c r="AO1916" i="2"/>
  <c r="AP1914" i="2" a="1"/>
  <c r="AP1914" i="2" s="1"/>
  <c r="AO1914" i="2"/>
  <c r="AP1912" i="2" a="1"/>
  <c r="AP1912" i="2" s="1"/>
  <c r="AO1912" i="2"/>
  <c r="AQ1912" i="2" s="1"/>
  <c r="AP1910" i="2" a="1"/>
  <c r="AP1910" i="2" s="1"/>
  <c r="AO1910" i="2"/>
  <c r="AP1908" i="2" a="1"/>
  <c r="AP1908" i="2" s="1"/>
  <c r="AO1908" i="2"/>
  <c r="AP1906" i="2" a="1"/>
  <c r="AP1906" i="2" s="1"/>
  <c r="AO1906" i="2"/>
  <c r="AP1904" i="2" a="1"/>
  <c r="AP1904" i="2" s="1"/>
  <c r="AO1904" i="2"/>
  <c r="AP1902" i="2" a="1"/>
  <c r="AP1902" i="2" s="1"/>
  <c r="AO1902" i="2"/>
  <c r="AP1900" i="2" a="1"/>
  <c r="AP1900" i="2" s="1"/>
  <c r="AO1900" i="2"/>
  <c r="AP1898" i="2" a="1"/>
  <c r="AP1898" i="2" s="1"/>
  <c r="AO1898" i="2"/>
  <c r="AP1896" i="2" a="1"/>
  <c r="AP1896" i="2" s="1"/>
  <c r="AO1896" i="2"/>
  <c r="AQ1896" i="2" s="1"/>
  <c r="AP1894" i="2" a="1"/>
  <c r="AP1894" i="2" s="1"/>
  <c r="AO1894" i="2"/>
  <c r="AP1892" i="2" a="1"/>
  <c r="AP1892" i="2" s="1"/>
  <c r="AO1892" i="2"/>
  <c r="AP1890" i="2" a="1"/>
  <c r="AP1890" i="2" s="1"/>
  <c r="AO1890" i="2"/>
  <c r="AP1888" i="2" a="1"/>
  <c r="AP1888" i="2" s="1"/>
  <c r="AO1888" i="2"/>
  <c r="AP1886" i="2" a="1"/>
  <c r="AP1886" i="2" s="1"/>
  <c r="AO1886" i="2"/>
  <c r="AP1884" i="2" a="1"/>
  <c r="AP1884" i="2" s="1"/>
  <c r="AO1884" i="2"/>
  <c r="AP1882" i="2" a="1"/>
  <c r="AP1882" i="2" s="1"/>
  <c r="AO1882" i="2"/>
  <c r="AP1880" i="2" a="1"/>
  <c r="AP1880" i="2" s="1"/>
  <c r="AO1880" i="2"/>
  <c r="AP1878" i="2" a="1"/>
  <c r="AP1878" i="2" s="1"/>
  <c r="AO1878" i="2"/>
  <c r="AP1876" i="2" a="1"/>
  <c r="AP1876" i="2" s="1"/>
  <c r="AO1876" i="2"/>
  <c r="AP1874" i="2" a="1"/>
  <c r="AP1874" i="2" s="1"/>
  <c r="AO1874" i="2"/>
  <c r="AP1872" i="2" a="1"/>
  <c r="AP1872" i="2" s="1"/>
  <c r="AO1872" i="2"/>
  <c r="AP1870" i="2" a="1"/>
  <c r="AP1870" i="2" s="1"/>
  <c r="AP1868" i="2" a="1"/>
  <c r="AP1868" i="2" s="1"/>
  <c r="AO1868" i="2"/>
  <c r="AP1866" i="2" a="1"/>
  <c r="AP1866" i="2" s="1"/>
  <c r="AO1866" i="2"/>
  <c r="AP1864" i="2" a="1"/>
  <c r="AP1864" i="2" s="1"/>
  <c r="AO1864" i="2"/>
  <c r="AP1862" i="2" a="1"/>
  <c r="AP1862" i="2" s="1"/>
  <c r="AO1862" i="2"/>
  <c r="AP1860" i="2" a="1"/>
  <c r="AP1860" i="2" s="1"/>
  <c r="AO1860" i="2"/>
  <c r="AP1858" i="2" a="1"/>
  <c r="AP1858" i="2" s="1"/>
  <c r="AO1858" i="2"/>
  <c r="AP1856" i="2" a="1"/>
  <c r="AP1856" i="2" s="1"/>
  <c r="AO1856" i="2"/>
  <c r="AP1854" i="2" a="1"/>
  <c r="AP1854" i="2" s="1"/>
  <c r="AP1852" i="2" a="1"/>
  <c r="AP1852" i="2" s="1"/>
  <c r="AO1852" i="2"/>
  <c r="AP1850" i="2" a="1"/>
  <c r="AP1850" i="2" s="1"/>
  <c r="AP1848" i="2" a="1"/>
  <c r="AP1848" i="2" s="1"/>
  <c r="AO1848" i="2"/>
  <c r="AP1846" i="2" a="1"/>
  <c r="AP1846" i="2" s="1"/>
  <c r="AO1846" i="2"/>
  <c r="AP1844" i="2" a="1"/>
  <c r="AP1844" i="2" s="1"/>
  <c r="AO1844" i="2"/>
  <c r="AP1842" i="2" a="1"/>
  <c r="AP1842" i="2" s="1"/>
  <c r="AO1842" i="2"/>
  <c r="AP1840" i="2" a="1"/>
  <c r="AP1840" i="2" s="1"/>
  <c r="AO1840" i="2"/>
  <c r="AP1838" i="2" a="1"/>
  <c r="AP1838" i="2" s="1"/>
  <c r="AO1838" i="2"/>
  <c r="AP1836" i="2" a="1"/>
  <c r="AP1836" i="2" s="1"/>
  <c r="AO1836" i="2"/>
  <c r="AP1834" i="2" a="1"/>
  <c r="AP1834" i="2" s="1"/>
  <c r="AO1834" i="2"/>
  <c r="AP1832" i="2" a="1"/>
  <c r="AP1832" i="2" s="1"/>
  <c r="AO1832" i="2"/>
  <c r="AP1830" i="2" a="1"/>
  <c r="AP1830" i="2" s="1"/>
  <c r="AO1830" i="2"/>
  <c r="AP1828" i="2" a="1"/>
  <c r="AP1828" i="2" s="1"/>
  <c r="AO1828" i="2"/>
  <c r="AP1826" i="2" a="1"/>
  <c r="AP1826" i="2" s="1"/>
  <c r="AO1826" i="2"/>
  <c r="AP1824" i="2" a="1"/>
  <c r="AP1824" i="2" s="1"/>
  <c r="AO1824" i="2"/>
  <c r="AP1822" i="2" a="1"/>
  <c r="AP1822" i="2" s="1"/>
  <c r="AO1822" i="2"/>
  <c r="AP1820" i="2" a="1"/>
  <c r="AP1820" i="2" s="1"/>
  <c r="AO1820" i="2"/>
  <c r="AP1818" i="2" a="1"/>
  <c r="AP1818" i="2" s="1"/>
  <c r="AO1818" i="2"/>
  <c r="AP1816" i="2" a="1"/>
  <c r="AP1816" i="2" s="1"/>
  <c r="AO1816" i="2"/>
  <c r="AP1814" i="2" a="1"/>
  <c r="AP1814" i="2" s="1"/>
  <c r="AO1814" i="2"/>
  <c r="AP1812" i="2" a="1"/>
  <c r="AP1812" i="2" s="1"/>
  <c r="AO1812" i="2"/>
  <c r="AP1810" i="2" a="1"/>
  <c r="AP1810" i="2" s="1"/>
  <c r="AO1810" i="2"/>
  <c r="AP1808" i="2" a="1"/>
  <c r="AP1808" i="2" s="1"/>
  <c r="AO1808" i="2"/>
  <c r="AP1806" i="2" a="1"/>
  <c r="AP1806" i="2" s="1"/>
  <c r="AO1806" i="2"/>
  <c r="AP1804" i="2" a="1"/>
  <c r="AP1804" i="2" s="1"/>
  <c r="AO1804" i="2"/>
  <c r="AP1802" i="2" a="1"/>
  <c r="AP1802" i="2" s="1"/>
  <c r="AO1802" i="2"/>
  <c r="AP1800" i="2" a="1"/>
  <c r="AP1800" i="2" s="1"/>
  <c r="AO1800" i="2"/>
  <c r="AP1798" i="2" a="1"/>
  <c r="AP1798" i="2" s="1"/>
  <c r="AO1798" i="2"/>
  <c r="AP1796" i="2" a="1"/>
  <c r="AP1796" i="2" s="1"/>
  <c r="AO1796" i="2"/>
  <c r="AP1794" i="2" a="1"/>
  <c r="AP1794" i="2" s="1"/>
  <c r="AO1794" i="2"/>
  <c r="AP1792" i="2" a="1"/>
  <c r="AP1792" i="2" s="1"/>
  <c r="AO1792" i="2"/>
  <c r="AP1790" i="2" a="1"/>
  <c r="AP1790" i="2" s="1"/>
  <c r="AO1790" i="2"/>
  <c r="AP1788" i="2" a="1"/>
  <c r="AP1788" i="2" s="1"/>
  <c r="AO1788" i="2"/>
  <c r="AP1786" i="2" a="1"/>
  <c r="AP1786" i="2" s="1"/>
  <c r="AO1786" i="2"/>
  <c r="AP1784" i="2" a="1"/>
  <c r="AP1784" i="2" s="1"/>
  <c r="AQ1784" i="2" s="1"/>
  <c r="AO1784" i="2"/>
  <c r="AP1782" i="2" a="1"/>
  <c r="AP1782" i="2" s="1"/>
  <c r="AO1782" i="2"/>
  <c r="AP1780" i="2" a="1"/>
  <c r="AP1780" i="2" s="1"/>
  <c r="AQ1780" i="2" s="1"/>
  <c r="AO1780" i="2"/>
  <c r="AP1778" i="2" a="1"/>
  <c r="AP1778" i="2" s="1"/>
  <c r="AO1778" i="2"/>
  <c r="AP1776" i="2" a="1"/>
  <c r="AP1776" i="2" s="1"/>
  <c r="AO1776" i="2"/>
  <c r="AP1774" i="2" a="1"/>
  <c r="AP1774" i="2" s="1"/>
  <c r="AO1774" i="2"/>
  <c r="AP1772" i="2" a="1"/>
  <c r="AP1772" i="2" s="1"/>
  <c r="AO1772" i="2"/>
  <c r="AP1770" i="2" a="1"/>
  <c r="AP1770" i="2" s="1"/>
  <c r="AO1770" i="2"/>
  <c r="AP1768" i="2" a="1"/>
  <c r="AP1768" i="2" s="1"/>
  <c r="AO1768" i="2"/>
  <c r="AP1766" i="2" a="1"/>
  <c r="AP1766" i="2" s="1"/>
  <c r="AO1766" i="2"/>
  <c r="AP1764" i="2" a="1"/>
  <c r="AP1764" i="2" s="1"/>
  <c r="AO1764" i="2"/>
  <c r="AP1762" i="2" a="1"/>
  <c r="AP1762" i="2" s="1"/>
  <c r="AO1762" i="2"/>
  <c r="AP1760" i="2" a="1"/>
  <c r="AP1760" i="2" s="1"/>
  <c r="AO1760" i="2"/>
  <c r="AP1758" i="2" a="1"/>
  <c r="AP1758" i="2" s="1"/>
  <c r="AO1758" i="2"/>
  <c r="AP1756" i="2" a="1"/>
  <c r="AP1756" i="2" s="1"/>
  <c r="AO1756" i="2"/>
  <c r="AP1754" i="2" a="1"/>
  <c r="AP1754" i="2" s="1"/>
  <c r="AO1754" i="2"/>
  <c r="AP1752" i="2" a="1"/>
  <c r="AP1752" i="2" s="1"/>
  <c r="AO1752" i="2"/>
  <c r="AP1750" i="2" a="1"/>
  <c r="AP1750" i="2" s="1"/>
  <c r="AO1750" i="2"/>
  <c r="AP1748" i="2" a="1"/>
  <c r="AP1748" i="2" s="1"/>
  <c r="AO1748" i="2"/>
  <c r="AP1746" i="2" a="1"/>
  <c r="AP1746" i="2" s="1"/>
  <c r="AO1746" i="2"/>
  <c r="AP1744" i="2" a="1"/>
  <c r="AP1744" i="2" s="1"/>
  <c r="AO1744" i="2"/>
  <c r="AP1742" i="2" a="1"/>
  <c r="AP1742" i="2" s="1"/>
  <c r="AO1742" i="2"/>
  <c r="AP1740" i="2" a="1"/>
  <c r="AP1740" i="2" s="1"/>
  <c r="AO1740" i="2"/>
  <c r="AP1738" i="2" a="1"/>
  <c r="AP1738" i="2" s="1"/>
  <c r="AO1738" i="2"/>
  <c r="AP1736" i="2" a="1"/>
  <c r="AP1736" i="2" s="1"/>
  <c r="AO1736" i="2"/>
  <c r="AP1734" i="2" a="1"/>
  <c r="AP1734" i="2" s="1"/>
  <c r="AO1734" i="2"/>
  <c r="AP1732" i="2" a="1"/>
  <c r="AP1732" i="2" s="1"/>
  <c r="AO1732" i="2"/>
  <c r="AP1730" i="2" a="1"/>
  <c r="AP1730" i="2" s="1"/>
  <c r="AO1730" i="2"/>
  <c r="AP1728" i="2" a="1"/>
  <c r="AP1728" i="2" s="1"/>
  <c r="AO1728" i="2"/>
  <c r="AP1726" i="2" a="1"/>
  <c r="AP1726" i="2" s="1"/>
  <c r="AO1726" i="2"/>
  <c r="AP1724" i="2" a="1"/>
  <c r="AP1724" i="2" s="1"/>
  <c r="AQ1724" i="2" s="1"/>
  <c r="AO1724" i="2"/>
  <c r="AP1722" i="2" a="1"/>
  <c r="AP1722" i="2" s="1"/>
  <c r="AO1722" i="2"/>
  <c r="AP1720" i="2" a="1"/>
  <c r="AP1720" i="2" s="1"/>
  <c r="AO1720" i="2"/>
  <c r="AP1718" i="2" a="1"/>
  <c r="AP1718" i="2" s="1"/>
  <c r="AO1718" i="2"/>
  <c r="AP1716" i="2" a="1"/>
  <c r="AP1716" i="2" s="1"/>
  <c r="AO1716" i="2"/>
  <c r="AP1714" i="2" a="1"/>
  <c r="AP1714" i="2" s="1"/>
  <c r="AO1714" i="2"/>
  <c r="AP1712" i="2" a="1"/>
  <c r="AP1712" i="2" s="1"/>
  <c r="AO1712" i="2"/>
  <c r="AP1710" i="2" a="1"/>
  <c r="AP1710" i="2" s="1"/>
  <c r="AO1710" i="2"/>
  <c r="AP1708" i="2" a="1"/>
  <c r="AP1708" i="2" s="1"/>
  <c r="AO1708" i="2"/>
  <c r="AP1706" i="2" a="1"/>
  <c r="AP1706" i="2" s="1"/>
  <c r="AO1706" i="2"/>
  <c r="AP1704" i="2" a="1"/>
  <c r="AP1704" i="2" s="1"/>
  <c r="AO1704" i="2"/>
  <c r="AP1702" i="2" a="1"/>
  <c r="AP1702" i="2" s="1"/>
  <c r="AO1702" i="2"/>
  <c r="AP1700" i="2" a="1"/>
  <c r="AP1700" i="2" s="1"/>
  <c r="AO1700" i="2"/>
  <c r="AP1698" i="2" a="1"/>
  <c r="AP1698" i="2" s="1"/>
  <c r="AO1698" i="2"/>
  <c r="AP1696" i="2" a="1"/>
  <c r="AP1696" i="2" s="1"/>
  <c r="AO1696" i="2"/>
  <c r="AP1694" i="2" a="1"/>
  <c r="AP1694" i="2" s="1"/>
  <c r="AO1694" i="2"/>
  <c r="AP1692" i="2" a="1"/>
  <c r="AP1692" i="2" s="1"/>
  <c r="AO1692" i="2"/>
  <c r="AP1690" i="2" a="1"/>
  <c r="AP1690" i="2" s="1"/>
  <c r="AO1690" i="2"/>
  <c r="AP1688" i="2" a="1"/>
  <c r="AP1688" i="2" s="1"/>
  <c r="AO1688" i="2"/>
  <c r="AP1686" i="2" a="1"/>
  <c r="AP1686" i="2" s="1"/>
  <c r="AO1686" i="2"/>
  <c r="AP1684" i="2" a="1"/>
  <c r="AP1684" i="2" s="1"/>
  <c r="AO1684" i="2"/>
  <c r="AP1682" i="2" a="1"/>
  <c r="AP1682" i="2" s="1"/>
  <c r="AO1682" i="2"/>
  <c r="AP1680" i="2" a="1"/>
  <c r="AP1680" i="2" s="1"/>
  <c r="AO1680" i="2"/>
  <c r="AP1678" i="2" a="1"/>
  <c r="AP1678" i="2" s="1"/>
  <c r="AO1678" i="2"/>
  <c r="AP1676" i="2" a="1"/>
  <c r="AP1676" i="2" s="1"/>
  <c r="AO1676" i="2"/>
  <c r="AP1674" i="2" a="1"/>
  <c r="AP1674" i="2" s="1"/>
  <c r="AO1674" i="2"/>
  <c r="AP1672" i="2" a="1"/>
  <c r="AP1672" i="2" s="1"/>
  <c r="AO1672" i="2"/>
  <c r="AP1670" i="2" a="1"/>
  <c r="AP1670" i="2" s="1"/>
  <c r="AO1670" i="2"/>
  <c r="AP1668" i="2" a="1"/>
  <c r="AP1668" i="2" s="1"/>
  <c r="AO1668" i="2"/>
  <c r="AP1666" i="2" a="1"/>
  <c r="AP1666" i="2" s="1"/>
  <c r="AO1666" i="2"/>
  <c r="AP1664" i="2" a="1"/>
  <c r="AP1664" i="2" s="1"/>
  <c r="AO1664" i="2"/>
  <c r="AP1662" i="2" a="1"/>
  <c r="AP1662" i="2" s="1"/>
  <c r="AO1662" i="2"/>
  <c r="AP1660" i="2" a="1"/>
  <c r="AP1660" i="2" s="1"/>
  <c r="AO1660" i="2"/>
  <c r="AP1658" i="2" a="1"/>
  <c r="AP1658" i="2" s="1"/>
  <c r="AO1658" i="2"/>
  <c r="AP1656" i="2" a="1"/>
  <c r="AP1656" i="2" s="1"/>
  <c r="AQ1656" i="2" s="1"/>
  <c r="AO1656" i="2"/>
  <c r="AP1654" i="2" a="1"/>
  <c r="AP1654" i="2" s="1"/>
  <c r="AO1654" i="2"/>
  <c r="AP1652" i="2" a="1"/>
  <c r="AP1652" i="2" s="1"/>
  <c r="AO1652" i="2"/>
  <c r="AP1650" i="2" a="1"/>
  <c r="AP1650" i="2" s="1"/>
  <c r="AO1650" i="2"/>
  <c r="AP1648" i="2" a="1"/>
  <c r="AP1648" i="2" s="1"/>
  <c r="AO1648" i="2"/>
  <c r="AP1646" i="2" a="1"/>
  <c r="AP1646" i="2" s="1"/>
  <c r="AO1646" i="2"/>
  <c r="AP1644" i="2" a="1"/>
  <c r="AP1644" i="2" s="1"/>
  <c r="AO1644" i="2"/>
  <c r="AP1642" i="2" a="1"/>
  <c r="AP1642" i="2" s="1"/>
  <c r="AO1642" i="2"/>
  <c r="AP1640" i="2" a="1"/>
  <c r="AP1640" i="2" s="1"/>
  <c r="AO1640" i="2"/>
  <c r="AP1638" i="2" a="1"/>
  <c r="AP1638" i="2" s="1"/>
  <c r="AO1638" i="2"/>
  <c r="AP1636" i="2" a="1"/>
  <c r="AP1636" i="2" s="1"/>
  <c r="AO1636" i="2"/>
  <c r="AP1634" i="2" a="1"/>
  <c r="AP1634" i="2" s="1"/>
  <c r="AO1634" i="2"/>
  <c r="AP1632" i="2" a="1"/>
  <c r="AP1632" i="2" s="1"/>
  <c r="AO1632" i="2"/>
  <c r="AP1630" i="2" a="1"/>
  <c r="AP1630" i="2" s="1"/>
  <c r="AO1630" i="2"/>
  <c r="AP1628" i="2" a="1"/>
  <c r="AP1628" i="2" s="1"/>
  <c r="AO1628" i="2"/>
  <c r="AP1626" i="2" a="1"/>
  <c r="AP1626" i="2" s="1"/>
  <c r="AO1626" i="2"/>
  <c r="AP1624" i="2" a="1"/>
  <c r="AP1624" i="2" s="1"/>
  <c r="AO1624" i="2"/>
  <c r="AP1622" i="2" a="1"/>
  <c r="AP1622" i="2" s="1"/>
  <c r="AO1622" i="2"/>
  <c r="AP1620" i="2" a="1"/>
  <c r="AP1620" i="2" s="1"/>
  <c r="AO1620" i="2"/>
  <c r="AP1618" i="2" a="1"/>
  <c r="AP1618" i="2" s="1"/>
  <c r="AO1618" i="2"/>
  <c r="AP1616" i="2" a="1"/>
  <c r="AP1616" i="2" s="1"/>
  <c r="AO1616" i="2"/>
  <c r="AP1614" i="2" a="1"/>
  <c r="AP1614" i="2" s="1"/>
  <c r="AO1614" i="2"/>
  <c r="AP1612" i="2" a="1"/>
  <c r="AP1612" i="2" s="1"/>
  <c r="AO1612" i="2"/>
  <c r="AP1610" i="2" a="1"/>
  <c r="AP1610" i="2" s="1"/>
  <c r="AO1610" i="2"/>
  <c r="AP1608" i="2" a="1"/>
  <c r="AP1608" i="2" s="1"/>
  <c r="AO1608" i="2"/>
  <c r="AP1606" i="2" a="1"/>
  <c r="AP1606" i="2" s="1"/>
  <c r="AO1606" i="2"/>
  <c r="AP1604" i="2" a="1"/>
  <c r="AP1604" i="2" s="1"/>
  <c r="AQ1604" i="2" s="1"/>
  <c r="AO1604" i="2"/>
  <c r="AP1602" i="2" a="1"/>
  <c r="AP1602" i="2" s="1"/>
  <c r="AO1602" i="2"/>
  <c r="AP1600" i="2" a="1"/>
  <c r="AP1600" i="2" s="1"/>
  <c r="AO1600" i="2"/>
  <c r="AP1598" i="2" a="1"/>
  <c r="AP1598" i="2" s="1"/>
  <c r="AO1598" i="2"/>
  <c r="AP1596" i="2" a="1"/>
  <c r="AP1596" i="2" s="1"/>
  <c r="AO1596" i="2"/>
  <c r="AP1594" i="2" a="1"/>
  <c r="AP1594" i="2" s="1"/>
  <c r="AO1594" i="2"/>
  <c r="AP1592" i="2" a="1"/>
  <c r="AP1592" i="2" s="1"/>
  <c r="AO1592" i="2"/>
  <c r="AP1590" i="2" a="1"/>
  <c r="AP1590" i="2" s="1"/>
  <c r="AO1590" i="2"/>
  <c r="AP1588" i="2" a="1"/>
  <c r="AP1588" i="2" s="1"/>
  <c r="AO1588" i="2"/>
  <c r="AP1586" i="2" a="1"/>
  <c r="AP1586" i="2" s="1"/>
  <c r="AO1586" i="2"/>
  <c r="AP1584" i="2" a="1"/>
  <c r="AP1584" i="2" s="1"/>
  <c r="AQ1584" i="2" s="1"/>
  <c r="AO1584" i="2"/>
  <c r="AP1582" i="2" a="1"/>
  <c r="AP1582" i="2" s="1"/>
  <c r="AO1582" i="2"/>
  <c r="AP1580" i="2" a="1"/>
  <c r="AP1580" i="2" s="1"/>
  <c r="AO1580" i="2"/>
  <c r="AP1578" i="2" a="1"/>
  <c r="AP1578" i="2" s="1"/>
  <c r="AO1578" i="2"/>
  <c r="AP1576" i="2" a="1"/>
  <c r="AP1576" i="2" s="1"/>
  <c r="AO1576" i="2"/>
  <c r="AP1574" i="2" a="1"/>
  <c r="AP1574" i="2" s="1"/>
  <c r="AO1574" i="2"/>
  <c r="AP1572" i="2" a="1"/>
  <c r="AP1572" i="2" s="1"/>
  <c r="AO1572" i="2"/>
  <c r="AP1570" i="2" a="1"/>
  <c r="AP1570" i="2" s="1"/>
  <c r="AO1570" i="2"/>
  <c r="AP1568" i="2" a="1"/>
  <c r="AP1568" i="2" s="1"/>
  <c r="AO1568" i="2"/>
  <c r="AP1566" i="2" a="1"/>
  <c r="AP1566" i="2" s="1"/>
  <c r="AO1566" i="2"/>
  <c r="AP1564" i="2" a="1"/>
  <c r="AP1564" i="2" s="1"/>
  <c r="AO1564" i="2"/>
  <c r="AP1562" i="2" a="1"/>
  <c r="AP1562" i="2" s="1"/>
  <c r="AO1562" i="2"/>
  <c r="AP1560" i="2" a="1"/>
  <c r="AP1560" i="2" s="1"/>
  <c r="AO1560" i="2"/>
  <c r="AP1558" i="2" a="1"/>
  <c r="AP1558" i="2" s="1"/>
  <c r="AO1558" i="2"/>
  <c r="AP1556" i="2" a="1"/>
  <c r="AP1556" i="2" s="1"/>
  <c r="AO1556" i="2"/>
  <c r="AP1554" i="2" a="1"/>
  <c r="AP1554" i="2" s="1"/>
  <c r="AO1554" i="2"/>
  <c r="AP1552" i="2" a="1"/>
  <c r="AP1552" i="2" s="1"/>
  <c r="AO1552" i="2"/>
  <c r="AP1550" i="2" a="1"/>
  <c r="AP1550" i="2" s="1"/>
  <c r="AO1550" i="2"/>
  <c r="AP1548" i="2" a="1"/>
  <c r="AP1548" i="2" s="1"/>
  <c r="AO1548" i="2"/>
  <c r="AP1546" i="2" a="1"/>
  <c r="AP1546" i="2" s="1"/>
  <c r="AO1546" i="2"/>
  <c r="AP1544" i="2" a="1"/>
  <c r="AP1544" i="2" s="1"/>
  <c r="AO1544" i="2"/>
  <c r="AP1542" i="2" a="1"/>
  <c r="AP1542" i="2" s="1"/>
  <c r="AO1542" i="2"/>
  <c r="AP1540" i="2" a="1"/>
  <c r="AP1540" i="2" s="1"/>
  <c r="AO1540" i="2"/>
  <c r="AP1538" i="2" a="1"/>
  <c r="AP1538" i="2" s="1"/>
  <c r="AO1538" i="2"/>
  <c r="AP1536" i="2" a="1"/>
  <c r="AP1536" i="2" s="1"/>
  <c r="AQ1536" i="2" s="1"/>
  <c r="AO1536" i="2"/>
  <c r="AP1534" i="2" a="1"/>
  <c r="AP1534" i="2" s="1"/>
  <c r="AP1532" i="2" a="1"/>
  <c r="AP1532" i="2" s="1"/>
  <c r="AO1532" i="2"/>
  <c r="AP1530" i="2" a="1"/>
  <c r="AP1530" i="2" s="1"/>
  <c r="AO1530" i="2"/>
  <c r="AP1528" i="2" a="1"/>
  <c r="AP1528" i="2" s="1"/>
  <c r="AO1528" i="2"/>
  <c r="AP1526" i="2" a="1"/>
  <c r="AP1526" i="2" s="1"/>
  <c r="AO1526" i="2"/>
  <c r="AQ1526" i="2" s="1"/>
  <c r="AP1524" i="2" a="1"/>
  <c r="AP1524" i="2" s="1"/>
  <c r="AO1524" i="2"/>
  <c r="AQ1524" i="2" s="1"/>
  <c r="AP1522" i="2" a="1"/>
  <c r="AP1522" i="2" s="1"/>
  <c r="AO1522" i="2"/>
  <c r="AQ1522" i="2" s="1"/>
  <c r="AP1520" i="2" a="1"/>
  <c r="AP1520" i="2" s="1"/>
  <c r="AO1520" i="2"/>
  <c r="AP1518" i="2" a="1"/>
  <c r="AP1518" i="2" s="1"/>
  <c r="AP1516" i="2" a="1"/>
  <c r="AP1516" i="2" s="1"/>
  <c r="AO1516" i="2"/>
  <c r="AP1514" i="2" a="1"/>
  <c r="AP1514" i="2" s="1"/>
  <c r="AO1514" i="2"/>
  <c r="AP1512" i="2" a="1"/>
  <c r="AP1512" i="2" s="1"/>
  <c r="AO1512" i="2"/>
  <c r="AP1510" i="2" a="1"/>
  <c r="AP1510" i="2" s="1"/>
  <c r="AO1510" i="2"/>
  <c r="AP1508" i="2" a="1"/>
  <c r="AP1508" i="2" s="1"/>
  <c r="AO1508" i="2"/>
  <c r="AP1506" i="2" a="1"/>
  <c r="AP1506" i="2" s="1"/>
  <c r="AO1506" i="2"/>
  <c r="AP1504" i="2" a="1"/>
  <c r="AP1504" i="2" s="1"/>
  <c r="AO1504" i="2"/>
  <c r="AP1502" i="2" a="1"/>
  <c r="AP1502" i="2" s="1"/>
  <c r="AO1502" i="2"/>
  <c r="AP1500" i="2" a="1"/>
  <c r="AP1500" i="2" s="1"/>
  <c r="AO1500" i="2"/>
  <c r="AP1498" i="2" a="1"/>
  <c r="AP1498" i="2" s="1"/>
  <c r="AO1498" i="2"/>
  <c r="AP1496" i="2" a="1"/>
  <c r="AP1496" i="2" s="1"/>
  <c r="AO1496" i="2"/>
  <c r="AP1494" i="2" a="1"/>
  <c r="AP1494" i="2" s="1"/>
  <c r="AO1494" i="2"/>
  <c r="AP1492" i="2" a="1"/>
  <c r="AP1492" i="2" s="1"/>
  <c r="AO1492" i="2"/>
  <c r="AP1490" i="2" a="1"/>
  <c r="AP1490" i="2" s="1"/>
  <c r="AO1490" i="2"/>
  <c r="AP1488" i="2" a="1"/>
  <c r="AP1488" i="2" s="1"/>
  <c r="AO1488" i="2"/>
  <c r="AP1486" i="2" a="1"/>
  <c r="AP1486" i="2" s="1"/>
  <c r="AO1486" i="2"/>
  <c r="AP1484" i="2" a="1"/>
  <c r="AP1484" i="2" s="1"/>
  <c r="AO1484" i="2"/>
  <c r="AP1482" i="2" a="1"/>
  <c r="AP1482" i="2" s="1"/>
  <c r="AO1482" i="2"/>
  <c r="AP1480" i="2" a="1"/>
  <c r="AP1480" i="2" s="1"/>
  <c r="AO1480" i="2"/>
  <c r="AP1478" i="2" a="1"/>
  <c r="AP1478" i="2" s="1"/>
  <c r="AO1478" i="2"/>
  <c r="AP1476" i="2" a="1"/>
  <c r="AP1476" i="2" s="1"/>
  <c r="AO1476" i="2"/>
  <c r="AP1474" i="2" a="1"/>
  <c r="AP1474" i="2" s="1"/>
  <c r="AO1474" i="2"/>
  <c r="AP1472" i="2" a="1"/>
  <c r="AP1472" i="2" s="1"/>
  <c r="AO1472" i="2"/>
  <c r="AP1470" i="2" a="1"/>
  <c r="AP1470" i="2" s="1"/>
  <c r="AO1470" i="2"/>
  <c r="AP1468" i="2" a="1"/>
  <c r="AP1468" i="2" s="1"/>
  <c r="AO1468" i="2"/>
  <c r="AP1466" i="2" a="1"/>
  <c r="AP1466" i="2" s="1"/>
  <c r="AO1466" i="2"/>
  <c r="AP1464" i="2" a="1"/>
  <c r="AP1464" i="2" s="1"/>
  <c r="AO1464" i="2"/>
  <c r="AP1462" i="2" a="1"/>
  <c r="AP1462" i="2" s="1"/>
  <c r="AO1462" i="2"/>
  <c r="AP1460" i="2" a="1"/>
  <c r="AP1460" i="2" s="1"/>
  <c r="AO1460" i="2"/>
  <c r="AP1458" i="2" a="1"/>
  <c r="AP1458" i="2" s="1"/>
  <c r="AO1458" i="2"/>
  <c r="AP1456" i="2" a="1"/>
  <c r="AP1456" i="2" s="1"/>
  <c r="AO1456" i="2"/>
  <c r="AP1454" i="2" a="1"/>
  <c r="AP1454" i="2" s="1"/>
  <c r="AO1454" i="2"/>
  <c r="AP1452" i="2" a="1"/>
  <c r="AP1452" i="2" s="1"/>
  <c r="AO1452" i="2"/>
  <c r="AP1450" i="2" a="1"/>
  <c r="AP1450" i="2" s="1"/>
  <c r="AO1450" i="2"/>
  <c r="AP1448" i="2" a="1"/>
  <c r="AP1448" i="2" s="1"/>
  <c r="AO1448" i="2"/>
  <c r="AP1446" i="2" a="1"/>
  <c r="AP1446" i="2" s="1"/>
  <c r="AO1446" i="2"/>
  <c r="AP1444" i="2" a="1"/>
  <c r="AP1444" i="2" s="1"/>
  <c r="AO1444" i="2"/>
  <c r="AP1442" i="2" a="1"/>
  <c r="AP1442" i="2" s="1"/>
  <c r="AO1442" i="2"/>
  <c r="AP1440" i="2" a="1"/>
  <c r="AP1440" i="2" s="1"/>
  <c r="AO1440" i="2"/>
  <c r="AP1438" i="2" a="1"/>
  <c r="AP1438" i="2" s="1"/>
  <c r="AO1438" i="2"/>
  <c r="AP1436" i="2" a="1"/>
  <c r="AP1436" i="2" s="1"/>
  <c r="AO1436" i="2"/>
  <c r="AP1434" i="2" a="1"/>
  <c r="AP1434" i="2" s="1"/>
  <c r="AO1434" i="2"/>
  <c r="AP1432" i="2" a="1"/>
  <c r="AP1432" i="2" s="1"/>
  <c r="AO1432" i="2"/>
  <c r="AP1430" i="2" a="1"/>
  <c r="AP1430" i="2" s="1"/>
  <c r="AO1430" i="2"/>
  <c r="AP1428" i="2" a="1"/>
  <c r="AP1428" i="2" s="1"/>
  <c r="AO1428" i="2"/>
  <c r="AP1426" i="2" a="1"/>
  <c r="AP1426" i="2" s="1"/>
  <c r="AO1426" i="2"/>
  <c r="AP1424" i="2" a="1"/>
  <c r="AP1424" i="2" s="1"/>
  <c r="AO1424" i="2"/>
  <c r="AP1422" i="2" a="1"/>
  <c r="AP1422" i="2" s="1"/>
  <c r="AO1422" i="2"/>
  <c r="AP1420" i="2" a="1"/>
  <c r="AP1420" i="2" s="1"/>
  <c r="AO1420" i="2"/>
  <c r="AP1418" i="2" a="1"/>
  <c r="AP1418" i="2" s="1"/>
  <c r="AO1418" i="2"/>
  <c r="AP1416" i="2" a="1"/>
  <c r="AP1416" i="2" s="1"/>
  <c r="AO1416" i="2"/>
  <c r="AP1414" i="2" a="1"/>
  <c r="AP1414" i="2" s="1"/>
  <c r="AO1414" i="2"/>
  <c r="AP1412" i="2" a="1"/>
  <c r="AP1412" i="2" s="1"/>
  <c r="AO1412" i="2"/>
  <c r="AP1410" i="2" a="1"/>
  <c r="AP1410" i="2" s="1"/>
  <c r="AO1410" i="2"/>
  <c r="AP1408" i="2" a="1"/>
  <c r="AP1408" i="2" s="1"/>
  <c r="AO1408" i="2"/>
  <c r="AP1406" i="2" a="1"/>
  <c r="AP1406" i="2" s="1"/>
  <c r="AO1406" i="2"/>
  <c r="AP1404" i="2" a="1"/>
  <c r="AP1404" i="2" s="1"/>
  <c r="AO1404" i="2"/>
  <c r="AP1402" i="2" a="1"/>
  <c r="AP1402" i="2" s="1"/>
  <c r="AO1402" i="2"/>
  <c r="AP1400" i="2" a="1"/>
  <c r="AP1400" i="2" s="1"/>
  <c r="AO1400" i="2"/>
  <c r="AP1398" i="2" a="1"/>
  <c r="AP1398" i="2" s="1"/>
  <c r="AO1398" i="2"/>
  <c r="AP1396" i="2" a="1"/>
  <c r="AP1396" i="2" s="1"/>
  <c r="AO1396" i="2"/>
  <c r="AP1394" i="2" a="1"/>
  <c r="AP1394" i="2" s="1"/>
  <c r="AO1394" i="2"/>
  <c r="AP1392" i="2" a="1"/>
  <c r="AP1392" i="2" s="1"/>
  <c r="AQ1392" i="2" s="1"/>
  <c r="AP1390" i="2" a="1"/>
  <c r="AP1390" i="2" s="1"/>
  <c r="AO1390" i="2"/>
  <c r="AP1388" i="2" a="1"/>
  <c r="AP1388" i="2" s="1"/>
  <c r="AO1388" i="2"/>
  <c r="AP1386" i="2" a="1"/>
  <c r="AP1386" i="2" s="1"/>
  <c r="AO1386" i="2"/>
  <c r="AP1384" i="2" a="1"/>
  <c r="AP1384" i="2" s="1"/>
  <c r="AO1384" i="2"/>
  <c r="AP1382" i="2" a="1"/>
  <c r="AP1382" i="2" s="1"/>
  <c r="AO1382" i="2"/>
  <c r="AQ1382" i="2" s="1"/>
  <c r="AP1380" i="2" a="1"/>
  <c r="AP1380" i="2" s="1"/>
  <c r="AO1380" i="2"/>
  <c r="AQ1380" i="2" s="1"/>
  <c r="AP1378" i="2" a="1"/>
  <c r="AP1378" i="2" s="1"/>
  <c r="AO1378" i="2"/>
  <c r="AQ1378" i="2" s="1"/>
  <c r="AP1376" i="2" a="1"/>
  <c r="AP1376" i="2" s="1"/>
  <c r="AO1376" i="2"/>
  <c r="AP1374" i="2" a="1"/>
  <c r="AP1374" i="2" s="1"/>
  <c r="AO1374" i="2"/>
  <c r="AP1372" i="2" a="1"/>
  <c r="AP1372" i="2" s="1"/>
  <c r="AO1372" i="2"/>
  <c r="AP1370" i="2" a="1"/>
  <c r="AP1370" i="2" s="1"/>
  <c r="AO1370" i="2"/>
  <c r="AP1368" i="2" a="1"/>
  <c r="AP1368" i="2" s="1"/>
  <c r="AO1368" i="2"/>
  <c r="AQ1368" i="2" s="1"/>
  <c r="AP1366" i="2" a="1"/>
  <c r="AP1366" i="2" s="1"/>
  <c r="AO1366" i="2"/>
  <c r="AP1364" i="2" a="1"/>
  <c r="AP1364" i="2" s="1"/>
  <c r="AO1364" i="2"/>
  <c r="AP1362" i="2" a="1"/>
  <c r="AP1362" i="2" s="1"/>
  <c r="AO1362" i="2"/>
  <c r="AQ1362" i="2" s="1"/>
  <c r="AP1360" i="2" a="1"/>
  <c r="AP1360" i="2" s="1"/>
  <c r="AO1360" i="2"/>
  <c r="AQ1360" i="2" s="1"/>
  <c r="AP1358" i="2" a="1"/>
  <c r="AP1358" i="2" s="1"/>
  <c r="AO1358" i="2"/>
  <c r="AP1356" i="2" a="1"/>
  <c r="AP1356" i="2" s="1"/>
  <c r="AO1356" i="2"/>
  <c r="AP1354" i="2" a="1"/>
  <c r="AP1354" i="2" s="1"/>
  <c r="AO1354" i="2"/>
  <c r="AP1352" i="2" a="1"/>
  <c r="AP1352" i="2" s="1"/>
  <c r="AO1352" i="2"/>
  <c r="AP1350" i="2" a="1"/>
  <c r="AP1350" i="2" s="1"/>
  <c r="AO1350" i="2"/>
  <c r="AP1348" i="2" a="1"/>
  <c r="AP1348" i="2" s="1"/>
  <c r="AO1348" i="2"/>
  <c r="AP1346" i="2" a="1"/>
  <c r="AP1346" i="2" s="1"/>
  <c r="AO1346" i="2"/>
  <c r="AP1344" i="2" a="1"/>
  <c r="AP1344" i="2" s="1"/>
  <c r="AO1344" i="2"/>
  <c r="AQ1344" i="2" s="1"/>
  <c r="AP1342" i="2" a="1"/>
  <c r="AP1342" i="2" s="1"/>
  <c r="AO1342" i="2"/>
  <c r="AP1340" i="2" a="1"/>
  <c r="AP1340" i="2" s="1"/>
  <c r="AO1340" i="2"/>
  <c r="AP1338" i="2" a="1"/>
  <c r="AP1338" i="2" s="1"/>
  <c r="AO1338" i="2"/>
  <c r="AP1336" i="2" a="1"/>
  <c r="AP1336" i="2" s="1"/>
  <c r="AO1336" i="2"/>
  <c r="AQ1336" i="2" s="1"/>
  <c r="AP1334" i="2" a="1"/>
  <c r="AP1334" i="2" s="1"/>
  <c r="AO1334" i="2"/>
  <c r="AP1332" i="2" a="1"/>
  <c r="AP1332" i="2" s="1"/>
  <c r="AO1332" i="2"/>
  <c r="AP1330" i="2" a="1"/>
  <c r="AP1330" i="2" s="1"/>
  <c r="AO1330" i="2"/>
  <c r="AP1328" i="2" a="1"/>
  <c r="AP1328" i="2" s="1"/>
  <c r="AO1328" i="2"/>
  <c r="AQ1328" i="2" s="1"/>
  <c r="AP1326" i="2" a="1"/>
  <c r="AP1326" i="2" s="1"/>
  <c r="AO1326" i="2"/>
  <c r="AP1324" i="2" a="1"/>
  <c r="AP1324" i="2" s="1"/>
  <c r="AO1324" i="2"/>
  <c r="AP1322" i="2" a="1"/>
  <c r="AP1322" i="2" s="1"/>
  <c r="AO1322" i="2"/>
  <c r="AP1320" i="2" a="1"/>
  <c r="AP1320" i="2" s="1"/>
  <c r="AQ1320" i="2" s="1"/>
  <c r="AP1318" i="2" a="1"/>
  <c r="AP1318" i="2" s="1"/>
  <c r="AO1318" i="2"/>
  <c r="AP1316" i="2" a="1"/>
  <c r="AP1316" i="2" s="1"/>
  <c r="AO1316" i="2"/>
  <c r="AP1314" i="2" a="1"/>
  <c r="AP1314" i="2" s="1"/>
  <c r="AO1314" i="2"/>
  <c r="AP1312" i="2" a="1"/>
  <c r="AP1312" i="2" s="1"/>
  <c r="AO1312" i="2"/>
  <c r="AP1310" i="2" a="1"/>
  <c r="AP1310" i="2" s="1"/>
  <c r="AO1310" i="2"/>
  <c r="AP1308" i="2" a="1"/>
  <c r="AP1308" i="2" s="1"/>
  <c r="AO1308" i="2"/>
  <c r="AP1306" i="2" a="1"/>
  <c r="AP1306" i="2" s="1"/>
  <c r="AO1306" i="2"/>
  <c r="AP1304" i="2" a="1"/>
  <c r="AP1304" i="2" s="1"/>
  <c r="AO1304" i="2"/>
  <c r="AP1302" i="2" a="1"/>
  <c r="AP1302" i="2" s="1"/>
  <c r="AO1302" i="2"/>
  <c r="AP1300" i="2" a="1"/>
  <c r="AP1300" i="2" s="1"/>
  <c r="AO1300" i="2"/>
  <c r="AP1298" i="2" a="1"/>
  <c r="AP1298" i="2" s="1"/>
  <c r="AO1298" i="2"/>
  <c r="AP1296" i="2" a="1"/>
  <c r="AP1296" i="2" s="1"/>
  <c r="AO1296" i="2"/>
  <c r="AP1294" i="2" a="1"/>
  <c r="AP1294" i="2" s="1"/>
  <c r="AO1294" i="2"/>
  <c r="AP1292" i="2" a="1"/>
  <c r="AP1292" i="2" s="1"/>
  <c r="AO1292" i="2"/>
  <c r="AP1290" i="2" a="1"/>
  <c r="AP1290" i="2" s="1"/>
  <c r="AO1290" i="2"/>
  <c r="AP1288" i="2" a="1"/>
  <c r="AP1288" i="2" s="1"/>
  <c r="AO1288" i="2"/>
  <c r="AP1286" i="2" a="1"/>
  <c r="AP1286" i="2" s="1"/>
  <c r="AO1286" i="2"/>
  <c r="AP1284" i="2" a="1"/>
  <c r="AP1284" i="2" s="1"/>
  <c r="AO1284" i="2"/>
  <c r="AP1282" i="2" a="1"/>
  <c r="AP1282" i="2" s="1"/>
  <c r="AO1282" i="2"/>
  <c r="AP1280" i="2" a="1"/>
  <c r="AP1280" i="2" s="1"/>
  <c r="AQ1280" i="2" s="1"/>
  <c r="AO1280" i="2"/>
  <c r="AP1278" i="2" a="1"/>
  <c r="AP1278" i="2" s="1"/>
  <c r="AO1278" i="2"/>
  <c r="AP1276" i="2" a="1"/>
  <c r="AP1276" i="2" s="1"/>
  <c r="AO1276" i="2"/>
  <c r="AP1274" i="2" a="1"/>
  <c r="AP1274" i="2" s="1"/>
  <c r="AO1274" i="2"/>
  <c r="AP1272" i="2" a="1"/>
  <c r="AP1272" i="2" s="1"/>
  <c r="AO1272" i="2"/>
  <c r="AP1270" i="2" a="1"/>
  <c r="AP1270" i="2" s="1"/>
  <c r="AP1268" i="2" a="1"/>
  <c r="AP1268" i="2" s="1"/>
  <c r="AO1268" i="2"/>
  <c r="AQ1268" i="2" s="1"/>
  <c r="AP1266" i="2" a="1"/>
  <c r="AP1266" i="2" s="1"/>
  <c r="AO1266" i="2"/>
  <c r="AP1264" i="2" a="1"/>
  <c r="AP1264" i="2" s="1"/>
  <c r="AO1264" i="2"/>
  <c r="AP1262" i="2" a="1"/>
  <c r="AP1262" i="2" s="1"/>
  <c r="AO1262" i="2"/>
  <c r="AP1260" i="2" a="1"/>
  <c r="AP1260" i="2" s="1"/>
  <c r="AO1260" i="2"/>
  <c r="AP1258" i="2" a="1"/>
  <c r="AP1258" i="2" s="1"/>
  <c r="AO1258" i="2"/>
  <c r="AP1256" i="2" a="1"/>
  <c r="AP1256" i="2" s="1"/>
  <c r="AO1256" i="2"/>
  <c r="AP1254" i="2" a="1"/>
  <c r="AP1254" i="2" s="1"/>
  <c r="AP1252" i="2" a="1"/>
  <c r="AP1252" i="2" s="1"/>
  <c r="AO1252" i="2"/>
  <c r="AP1250" i="2" a="1"/>
  <c r="AP1250" i="2" s="1"/>
  <c r="AO1250" i="2"/>
  <c r="AP1248" i="2" a="1"/>
  <c r="AP1248" i="2" s="1"/>
  <c r="AO1248" i="2"/>
  <c r="AP1246" i="2" a="1"/>
  <c r="AP1246" i="2" s="1"/>
  <c r="AO1246" i="2"/>
  <c r="AP1244" i="2" a="1"/>
  <c r="AP1244" i="2" s="1"/>
  <c r="AO1244" i="2"/>
  <c r="AP1242" i="2" a="1"/>
  <c r="AP1242" i="2" s="1"/>
  <c r="AO1242" i="2"/>
  <c r="AP1240" i="2" a="1"/>
  <c r="AP1240" i="2" s="1"/>
  <c r="AO1240" i="2"/>
  <c r="AP1238" i="2" a="1"/>
  <c r="AP1238" i="2" s="1"/>
  <c r="AO1238" i="2"/>
  <c r="AP1236" i="2" a="1"/>
  <c r="AP1236" i="2" s="1"/>
  <c r="AO1236" i="2"/>
  <c r="AP1234" i="2" a="1"/>
  <c r="AP1234" i="2" s="1"/>
  <c r="AO1234" i="2"/>
  <c r="AP1232" i="2" a="1"/>
  <c r="AP1232" i="2" s="1"/>
  <c r="AO1232" i="2"/>
  <c r="AP1230" i="2" a="1"/>
  <c r="AP1230" i="2" s="1"/>
  <c r="AO1230" i="2"/>
  <c r="AP1228" i="2" a="1"/>
  <c r="AP1228" i="2" s="1"/>
  <c r="AO1228" i="2"/>
  <c r="AP1226" i="2" a="1"/>
  <c r="AP1226" i="2" s="1"/>
  <c r="AO1226" i="2"/>
  <c r="AP1224" i="2" a="1"/>
  <c r="AP1224" i="2" s="1"/>
  <c r="AO1224" i="2"/>
  <c r="AP1222" i="2" a="1"/>
  <c r="AP1222" i="2" s="1"/>
  <c r="AO1222" i="2"/>
  <c r="AP1220" i="2" a="1"/>
  <c r="AP1220" i="2" s="1"/>
  <c r="AO1220" i="2"/>
  <c r="AP1218" i="2" a="1"/>
  <c r="AP1218" i="2" s="1"/>
  <c r="AO1218" i="2"/>
  <c r="AP1216" i="2" a="1"/>
  <c r="AP1216" i="2" s="1"/>
  <c r="AO1216" i="2"/>
  <c r="AP1214" i="2" a="1"/>
  <c r="AP1214" i="2" s="1"/>
  <c r="AO1214" i="2"/>
  <c r="AP1212" i="2" a="1"/>
  <c r="AP1212" i="2" s="1"/>
  <c r="AO1212" i="2"/>
  <c r="AP1210" i="2" a="1"/>
  <c r="AP1210" i="2" s="1"/>
  <c r="AO1210" i="2"/>
  <c r="AP1208" i="2" a="1"/>
  <c r="AP1208" i="2" s="1"/>
  <c r="AO1208" i="2"/>
  <c r="AP1206" i="2" a="1"/>
  <c r="AP1206" i="2" s="1"/>
  <c r="AO1206" i="2"/>
  <c r="AP1204" i="2" a="1"/>
  <c r="AP1204" i="2" s="1"/>
  <c r="AO1204" i="2"/>
  <c r="AP1202" i="2" a="1"/>
  <c r="AP1202" i="2" s="1"/>
  <c r="AO1202" i="2"/>
  <c r="AP1200" i="2" a="1"/>
  <c r="AP1200" i="2" s="1"/>
  <c r="AO1200" i="2"/>
  <c r="AP1198" i="2" a="1"/>
  <c r="AP1198" i="2" s="1"/>
  <c r="AO1198" i="2"/>
  <c r="AP1196" i="2" a="1"/>
  <c r="AP1196" i="2" s="1"/>
  <c r="AO1196" i="2"/>
  <c r="AP1194" i="2" a="1"/>
  <c r="AP1194" i="2" s="1"/>
  <c r="AO1194" i="2"/>
  <c r="AP1192" i="2" a="1"/>
  <c r="AP1192" i="2" s="1"/>
  <c r="AO1192" i="2"/>
  <c r="AP1190" i="2" a="1"/>
  <c r="AP1190" i="2" s="1"/>
  <c r="AO1190" i="2"/>
  <c r="AP1188" i="2" a="1"/>
  <c r="AP1188" i="2" s="1"/>
  <c r="AO1188" i="2"/>
  <c r="AP1186" i="2" a="1"/>
  <c r="AP1186" i="2" s="1"/>
  <c r="AO1186" i="2"/>
  <c r="AP1184" i="2" a="1"/>
  <c r="AP1184" i="2" s="1"/>
  <c r="AO1184" i="2"/>
  <c r="AP1182" i="2" a="1"/>
  <c r="AP1182" i="2" s="1"/>
  <c r="AO1182" i="2"/>
  <c r="AP1180" i="2" a="1"/>
  <c r="AP1180" i="2" s="1"/>
  <c r="AO1180" i="2"/>
  <c r="AP1178" i="2" a="1"/>
  <c r="AP1178" i="2" s="1"/>
  <c r="AO1178" i="2"/>
  <c r="AP1176" i="2" a="1"/>
  <c r="AP1176" i="2" s="1"/>
  <c r="AO1176" i="2"/>
  <c r="AP1174" i="2" a="1"/>
  <c r="AP1174" i="2" s="1"/>
  <c r="AO1174" i="2"/>
  <c r="AP1172" i="2" a="1"/>
  <c r="AP1172" i="2" s="1"/>
  <c r="AO1172" i="2"/>
  <c r="AP1170" i="2" a="1"/>
  <c r="AP1170" i="2" s="1"/>
  <c r="AO1170" i="2"/>
  <c r="AP1168" i="2" a="1"/>
  <c r="AP1168" i="2" s="1"/>
  <c r="AO1168" i="2"/>
  <c r="AP1166" i="2" a="1"/>
  <c r="AP1166" i="2" s="1"/>
  <c r="AO1166" i="2"/>
  <c r="AP1164" i="2" a="1"/>
  <c r="AP1164" i="2" s="1"/>
  <c r="AO1164" i="2"/>
  <c r="AP1162" i="2" a="1"/>
  <c r="AP1162" i="2" s="1"/>
  <c r="AO1162" i="2"/>
  <c r="AP1160" i="2" a="1"/>
  <c r="AP1160" i="2" s="1"/>
  <c r="AO1160" i="2"/>
  <c r="AP1158" i="2" a="1"/>
  <c r="AP1158" i="2" s="1"/>
  <c r="AO1158" i="2"/>
  <c r="AP1156" i="2" a="1"/>
  <c r="AP1156" i="2" s="1"/>
  <c r="AO1156" i="2"/>
  <c r="AP1154" i="2" a="1"/>
  <c r="AP1154" i="2" s="1"/>
  <c r="AO1154" i="2"/>
  <c r="AP1152" i="2" a="1"/>
  <c r="AP1152" i="2" s="1"/>
  <c r="AP1150" i="2" a="1"/>
  <c r="AP1150" i="2" s="1"/>
  <c r="AO1150" i="2"/>
  <c r="AP1148" i="2" a="1"/>
  <c r="AP1148" i="2" s="1"/>
  <c r="AO1148" i="2"/>
  <c r="AP1146" i="2" a="1"/>
  <c r="AP1146" i="2" s="1"/>
  <c r="AO1146" i="2"/>
  <c r="AP1144" i="2" a="1"/>
  <c r="AP1144" i="2" s="1"/>
  <c r="AO1144" i="2"/>
  <c r="AP1142" i="2" a="1"/>
  <c r="AP1142" i="2" s="1"/>
  <c r="AO1142" i="2"/>
  <c r="AP1140" i="2" a="1"/>
  <c r="AP1140" i="2" s="1"/>
  <c r="AO1140" i="2"/>
  <c r="AP1138" i="2" a="1"/>
  <c r="AP1138" i="2" s="1"/>
  <c r="AO1138" i="2"/>
  <c r="AP1136" i="2" a="1"/>
  <c r="AP1136" i="2" s="1"/>
  <c r="AO1136" i="2"/>
  <c r="AP1134" i="2" a="1"/>
  <c r="AP1134" i="2" s="1"/>
  <c r="AO1134" i="2"/>
  <c r="AP1132" i="2" a="1"/>
  <c r="AP1132" i="2" s="1"/>
  <c r="AO1132" i="2"/>
  <c r="AP1130" i="2" a="1"/>
  <c r="AP1130" i="2" s="1"/>
  <c r="AO1130" i="2"/>
  <c r="AP1128" i="2" a="1"/>
  <c r="AP1128" i="2" s="1"/>
  <c r="AO1128" i="2"/>
  <c r="AP1126" i="2" a="1"/>
  <c r="AP1126" i="2" s="1"/>
  <c r="AO1126" i="2"/>
  <c r="AP1124" i="2" a="1"/>
  <c r="AP1124" i="2" s="1"/>
  <c r="AO1124" i="2"/>
  <c r="AP1122" i="2" a="1"/>
  <c r="AP1122" i="2" s="1"/>
  <c r="AO1122" i="2"/>
  <c r="AP1120" i="2" a="1"/>
  <c r="AP1120" i="2" s="1"/>
  <c r="AO1120" i="2"/>
  <c r="AP1118" i="2" a="1"/>
  <c r="AP1118" i="2" s="1"/>
  <c r="AO1118" i="2"/>
  <c r="AP1116" i="2" a="1"/>
  <c r="AP1116" i="2" s="1"/>
  <c r="AO1116" i="2"/>
  <c r="AP1114" i="2" a="1"/>
  <c r="AP1114" i="2" s="1"/>
  <c r="AO1114" i="2"/>
  <c r="AP1112" i="2" a="1"/>
  <c r="AP1112" i="2" s="1"/>
  <c r="AO1112" i="2"/>
  <c r="AP1110" i="2" a="1"/>
  <c r="AP1110" i="2" s="1"/>
  <c r="AO1110" i="2"/>
  <c r="AP1108" i="2" a="1"/>
  <c r="AP1108" i="2" s="1"/>
  <c r="AO1108" i="2"/>
  <c r="AP1106" i="2" a="1"/>
  <c r="AP1106" i="2" s="1"/>
  <c r="AO1106" i="2"/>
  <c r="AP1104" i="2" a="1"/>
  <c r="AP1104" i="2" s="1"/>
  <c r="AO1104" i="2"/>
  <c r="AP1102" i="2" a="1"/>
  <c r="AP1102" i="2" s="1"/>
  <c r="AO1102" i="2"/>
  <c r="AP1100" i="2" a="1"/>
  <c r="AP1100" i="2" s="1"/>
  <c r="AO1100" i="2"/>
  <c r="AP1098" i="2" a="1"/>
  <c r="AP1098" i="2" s="1"/>
  <c r="AO1098" i="2"/>
  <c r="AP1096" i="2" a="1"/>
  <c r="AP1096" i="2" s="1"/>
  <c r="AO1096" i="2"/>
  <c r="AP1094" i="2" a="1"/>
  <c r="AP1094" i="2" s="1"/>
  <c r="AO1094" i="2"/>
  <c r="AP1092" i="2" a="1"/>
  <c r="AP1092" i="2" s="1"/>
  <c r="AO1092" i="2"/>
  <c r="AP1090" i="2" a="1"/>
  <c r="AP1090" i="2" s="1"/>
  <c r="AO1090" i="2"/>
  <c r="AP1088" i="2" a="1"/>
  <c r="AP1088" i="2" s="1"/>
  <c r="AO1088" i="2"/>
  <c r="AP1086" i="2" a="1"/>
  <c r="AP1086" i="2" s="1"/>
  <c r="AO1086" i="2"/>
  <c r="AP1084" i="2" a="1"/>
  <c r="AP1084" i="2" s="1"/>
  <c r="AO1084" i="2"/>
  <c r="AP1082" i="2" a="1"/>
  <c r="AP1082" i="2" s="1"/>
  <c r="AO1082" i="2"/>
  <c r="AP1080" i="2" a="1"/>
  <c r="AP1080" i="2" s="1"/>
  <c r="AO1080" i="2"/>
  <c r="AP1078" i="2" a="1"/>
  <c r="AP1078" i="2" s="1"/>
  <c r="AO1078" i="2"/>
  <c r="AP1076" i="2" a="1"/>
  <c r="AP1076" i="2" s="1"/>
  <c r="AO1076" i="2"/>
  <c r="AP1074" i="2" a="1"/>
  <c r="AP1074" i="2" s="1"/>
  <c r="AO1074" i="2"/>
  <c r="AP1072" i="2" a="1"/>
  <c r="AP1072" i="2" s="1"/>
  <c r="AO1072" i="2"/>
  <c r="AP1070" i="2" a="1"/>
  <c r="AP1070" i="2" s="1"/>
  <c r="AO1070" i="2"/>
  <c r="AP1068" i="2" a="1"/>
  <c r="AP1068" i="2" s="1"/>
  <c r="AO1068" i="2"/>
  <c r="AP1066" i="2" a="1"/>
  <c r="AP1066" i="2" s="1"/>
  <c r="AO1066" i="2"/>
  <c r="AP1064" i="2" a="1"/>
  <c r="AP1064" i="2" s="1"/>
  <c r="AO1064" i="2"/>
  <c r="AP1062" i="2" a="1"/>
  <c r="AP1062" i="2" s="1"/>
  <c r="AO1062" i="2"/>
  <c r="AP1060" i="2" a="1"/>
  <c r="AP1060" i="2" s="1"/>
  <c r="AO1060" i="2"/>
  <c r="AP1058" i="2" a="1"/>
  <c r="AP1058" i="2" s="1"/>
  <c r="AO1058" i="2"/>
  <c r="AP1056" i="2" a="1"/>
  <c r="AP1056" i="2" s="1"/>
  <c r="AO1056" i="2"/>
  <c r="AP1054" i="2" a="1"/>
  <c r="AP1054" i="2" s="1"/>
  <c r="AO1054" i="2"/>
  <c r="AP1052" i="2" a="1"/>
  <c r="AP1052" i="2" s="1"/>
  <c r="AO1052" i="2"/>
  <c r="AP1050" i="2" a="1"/>
  <c r="AP1050" i="2" s="1"/>
  <c r="AO1050" i="2"/>
  <c r="AP1048" i="2" a="1"/>
  <c r="AP1048" i="2" s="1"/>
  <c r="AO1048" i="2"/>
  <c r="AP1046" i="2" a="1"/>
  <c r="AP1046" i="2" s="1"/>
  <c r="AO1046" i="2"/>
  <c r="AP1044" i="2" a="1"/>
  <c r="AP1044" i="2" s="1"/>
  <c r="AO1044" i="2"/>
  <c r="AP1042" i="2" a="1"/>
  <c r="AP1042" i="2" s="1"/>
  <c r="AO1042" i="2"/>
  <c r="AP1040" i="2" a="1"/>
  <c r="AP1040" i="2" s="1"/>
  <c r="AO1040" i="2"/>
  <c r="AP1038" i="2" a="1"/>
  <c r="AP1038" i="2" s="1"/>
  <c r="AO1038" i="2"/>
  <c r="AP1036" i="2" a="1"/>
  <c r="AP1036" i="2" s="1"/>
  <c r="AO1036" i="2"/>
  <c r="AP1034" i="2" a="1"/>
  <c r="AP1034" i="2" s="1"/>
  <c r="AO1034" i="2"/>
  <c r="AP1032" i="2" a="1"/>
  <c r="AP1032" i="2" s="1"/>
  <c r="AO1032" i="2"/>
  <c r="AP1030" i="2" a="1"/>
  <c r="AP1030" i="2" s="1"/>
  <c r="AO1030" i="2"/>
  <c r="AP1028" i="2" a="1"/>
  <c r="AP1028" i="2" s="1"/>
  <c r="AO1028" i="2"/>
  <c r="AP1026" i="2" a="1"/>
  <c r="AP1026" i="2" s="1"/>
  <c r="AO1026" i="2"/>
  <c r="AP1024" i="2" a="1"/>
  <c r="AP1024" i="2" s="1"/>
  <c r="AO1024" i="2"/>
  <c r="AP1022" i="2" a="1"/>
  <c r="AP1022" i="2" s="1"/>
  <c r="AO1022" i="2"/>
  <c r="AP1020" i="2" a="1"/>
  <c r="AP1020" i="2" s="1"/>
  <c r="AO1020" i="2"/>
  <c r="AP1018" i="2" a="1"/>
  <c r="AP1018" i="2" s="1"/>
  <c r="AO1018" i="2"/>
  <c r="AP1016" i="2" a="1"/>
  <c r="AP1016" i="2" s="1"/>
  <c r="AO1016" i="2"/>
  <c r="AP1014" i="2" a="1"/>
  <c r="AP1014" i="2" s="1"/>
  <c r="AQ1014" i="2" s="1"/>
  <c r="AP1012" i="2" a="1"/>
  <c r="AP1012" i="2" s="1"/>
  <c r="AO1012" i="2"/>
  <c r="AP1010" i="2" a="1"/>
  <c r="AP1010" i="2" s="1"/>
  <c r="AO1010" i="2"/>
  <c r="AP1008" i="2" a="1"/>
  <c r="AP1008" i="2" s="1"/>
  <c r="AO1008" i="2"/>
  <c r="AP1006" i="2" a="1"/>
  <c r="AP1006" i="2" s="1"/>
  <c r="AO1006" i="2"/>
  <c r="AP1004" i="2" a="1"/>
  <c r="AP1004" i="2" s="1"/>
  <c r="AO1004" i="2"/>
  <c r="AP1002" i="2" a="1"/>
  <c r="AP1002" i="2" s="1"/>
  <c r="AO1002" i="2"/>
  <c r="AP1000" i="2" a="1"/>
  <c r="AP1000" i="2" s="1"/>
  <c r="AO1000" i="2"/>
  <c r="AP998" i="2" a="1"/>
  <c r="AP998" i="2" s="1"/>
  <c r="AQ998" i="2" s="1"/>
  <c r="AP996" i="2" a="1"/>
  <c r="AP996" i="2" s="1"/>
  <c r="AO996" i="2"/>
  <c r="AP994" i="2" a="1"/>
  <c r="AP994" i="2" s="1"/>
  <c r="AO994" i="2"/>
  <c r="AP992" i="2" a="1"/>
  <c r="AP992" i="2" s="1"/>
  <c r="AO992" i="2"/>
  <c r="AP990" i="2" a="1"/>
  <c r="AP990" i="2" s="1"/>
  <c r="AO990" i="2"/>
  <c r="AP988" i="2" a="1"/>
  <c r="AP988" i="2" s="1"/>
  <c r="AO988" i="2"/>
  <c r="AP986" i="2" a="1"/>
  <c r="AP986" i="2" s="1"/>
  <c r="AO986" i="2"/>
  <c r="AP984" i="2" a="1"/>
  <c r="AP984" i="2" s="1"/>
  <c r="AO984" i="2"/>
  <c r="AP982" i="2" a="1"/>
  <c r="AP982" i="2" s="1"/>
  <c r="AO982" i="2"/>
  <c r="AP980" i="2" a="1"/>
  <c r="AP980" i="2" s="1"/>
  <c r="AO980" i="2"/>
  <c r="AP978" i="2" a="1"/>
  <c r="AP978" i="2" s="1"/>
  <c r="AP976" i="2" a="1"/>
  <c r="AP976" i="2" s="1"/>
  <c r="AO976" i="2"/>
  <c r="AP974" i="2" a="1"/>
  <c r="AP974" i="2" s="1"/>
  <c r="AO974" i="2"/>
  <c r="AP972" i="2" a="1"/>
  <c r="AP972" i="2" s="1"/>
  <c r="AQ972" i="2" s="1"/>
  <c r="AP970" i="2" a="1"/>
  <c r="AP970" i="2" s="1"/>
  <c r="AO970" i="2"/>
  <c r="AP968" i="2" a="1"/>
  <c r="AP968" i="2" s="1"/>
  <c r="AO968" i="2"/>
  <c r="AP966" i="2" a="1"/>
  <c r="AP966" i="2" s="1"/>
  <c r="AO966" i="2"/>
  <c r="AP964" i="2" a="1"/>
  <c r="AP964" i="2" s="1"/>
  <c r="AO964" i="2"/>
  <c r="AP962" i="2" a="1"/>
  <c r="AP962" i="2" s="1"/>
  <c r="AO962" i="2"/>
  <c r="AQ962" i="2" s="1"/>
  <c r="AP960" i="2" a="1"/>
  <c r="AP960" i="2" s="1"/>
  <c r="AO960" i="2"/>
  <c r="AP958" i="2" a="1"/>
  <c r="AP958" i="2" s="1"/>
  <c r="AO958" i="2"/>
  <c r="AP956" i="2" a="1"/>
  <c r="AP956" i="2" s="1"/>
  <c r="AO956" i="2"/>
  <c r="AQ956" i="2" s="1"/>
  <c r="AP954" i="2" a="1"/>
  <c r="AP954" i="2" s="1"/>
  <c r="AO954" i="2"/>
  <c r="AP952" i="2" a="1"/>
  <c r="AP952" i="2" s="1"/>
  <c r="AO952" i="2"/>
  <c r="AP950" i="2" a="1"/>
  <c r="AP950" i="2" s="1"/>
  <c r="AO950" i="2"/>
  <c r="AP948" i="2" a="1"/>
  <c r="AP948" i="2" s="1"/>
  <c r="AO948" i="2"/>
  <c r="AQ948" i="2" s="1"/>
  <c r="AP946" i="2" a="1"/>
  <c r="AP946" i="2" s="1"/>
  <c r="AO946" i="2"/>
  <c r="AP944" i="2" a="1"/>
  <c r="AP944" i="2" s="1"/>
  <c r="AO944" i="2"/>
  <c r="AP942" i="2" a="1"/>
  <c r="AP942" i="2" s="1"/>
  <c r="AO942" i="2"/>
  <c r="AP940" i="2" a="1"/>
  <c r="AP940" i="2" s="1"/>
  <c r="AO940" i="2"/>
  <c r="AQ940" i="2" s="1"/>
  <c r="AP938" i="2" a="1"/>
  <c r="AP938" i="2" s="1"/>
  <c r="AO938" i="2"/>
  <c r="AP936" i="2" a="1"/>
  <c r="AP936" i="2" s="1"/>
  <c r="AO936" i="2"/>
  <c r="AP934" i="2" a="1"/>
  <c r="AP934" i="2" s="1"/>
  <c r="AO934" i="2"/>
  <c r="AQ934" i="2" s="1"/>
  <c r="AP932" i="2" a="1"/>
  <c r="AP932" i="2" s="1"/>
  <c r="AO932" i="2"/>
  <c r="AQ932" i="2" s="1"/>
  <c r="AP930" i="2" a="1"/>
  <c r="AP930" i="2" s="1"/>
  <c r="AO930" i="2"/>
  <c r="AP928" i="2" a="1"/>
  <c r="AP928" i="2" s="1"/>
  <c r="AO928" i="2"/>
  <c r="AP926" i="2" a="1"/>
  <c r="AP926" i="2" s="1"/>
  <c r="AO926" i="2"/>
  <c r="AQ926" i="2" s="1"/>
  <c r="AP924" i="2" a="1"/>
  <c r="AP924" i="2" s="1"/>
  <c r="AO924" i="2"/>
  <c r="AQ924" i="2" s="1"/>
  <c r="AP922" i="2" a="1"/>
  <c r="AP922" i="2" s="1"/>
  <c r="AO922" i="2"/>
  <c r="AP920" i="2" a="1"/>
  <c r="AP920" i="2" s="1"/>
  <c r="AO920" i="2"/>
  <c r="AP918" i="2" a="1"/>
  <c r="AP918" i="2" s="1"/>
  <c r="AO918" i="2"/>
  <c r="AP916" i="2" a="1"/>
  <c r="AP916" i="2" s="1"/>
  <c r="AO916" i="2"/>
  <c r="AP914" i="2" a="1"/>
  <c r="AP914" i="2" s="1"/>
  <c r="AP912" i="2" a="1"/>
  <c r="AP912" i="2" s="1"/>
  <c r="AO912" i="2"/>
  <c r="AP910" i="2" a="1"/>
  <c r="AP910" i="2" s="1"/>
  <c r="AO910" i="2"/>
  <c r="AP908" i="2" a="1"/>
  <c r="AP908" i="2" s="1"/>
  <c r="AO908" i="2"/>
  <c r="AP906" i="2" a="1"/>
  <c r="AP906" i="2" s="1"/>
  <c r="AO906" i="2"/>
  <c r="AP904" i="2" a="1"/>
  <c r="AP904" i="2" s="1"/>
  <c r="AO904" i="2"/>
  <c r="AP902" i="2" a="1"/>
  <c r="AP902" i="2" s="1"/>
  <c r="AO902" i="2"/>
  <c r="AP900" i="2" a="1"/>
  <c r="AP900" i="2" s="1"/>
  <c r="AO900" i="2"/>
  <c r="AP898" i="2" a="1"/>
  <c r="AP898" i="2" s="1"/>
  <c r="AO898" i="2"/>
  <c r="AP896" i="2" a="1"/>
  <c r="AP896" i="2" s="1"/>
  <c r="AO896" i="2"/>
  <c r="AP894" i="2" a="1"/>
  <c r="AP894" i="2" s="1"/>
  <c r="AO894" i="2"/>
  <c r="AP892" i="2" a="1"/>
  <c r="AP892" i="2" s="1"/>
  <c r="AO892" i="2"/>
  <c r="AP890" i="2" a="1"/>
  <c r="AP890" i="2" s="1"/>
  <c r="AO890" i="2"/>
  <c r="AP888" i="2" a="1"/>
  <c r="AP888" i="2" s="1"/>
  <c r="AO888" i="2"/>
  <c r="AP886" i="2" a="1"/>
  <c r="AP886" i="2" s="1"/>
  <c r="AO886" i="2"/>
  <c r="AP884" i="2" a="1"/>
  <c r="AP884" i="2" s="1"/>
  <c r="AO884" i="2"/>
  <c r="AP882" i="2" a="1"/>
  <c r="AP882" i="2" s="1"/>
  <c r="AO882" i="2"/>
  <c r="AP880" i="2" a="1"/>
  <c r="AP880" i="2" s="1"/>
  <c r="AO880" i="2"/>
  <c r="AP878" i="2" a="1"/>
  <c r="AP878" i="2" s="1"/>
  <c r="AO878" i="2"/>
  <c r="AP876" i="2" a="1"/>
  <c r="AP876" i="2" s="1"/>
  <c r="AO876" i="2"/>
  <c r="AP874" i="2" a="1"/>
  <c r="AP874" i="2" s="1"/>
  <c r="AO874" i="2"/>
  <c r="AP872" i="2" a="1"/>
  <c r="AP872" i="2" s="1"/>
  <c r="AO872" i="2"/>
  <c r="AP870" i="2" a="1"/>
  <c r="AP870" i="2" s="1"/>
  <c r="AO870" i="2"/>
  <c r="AP868" i="2" a="1"/>
  <c r="AP868" i="2" s="1"/>
  <c r="AO868" i="2"/>
  <c r="AP866" i="2" a="1"/>
  <c r="AP866" i="2" s="1"/>
  <c r="AO866" i="2"/>
  <c r="AP864" i="2" a="1"/>
  <c r="AP864" i="2" s="1"/>
  <c r="AO864" i="2"/>
  <c r="AP862" i="2" a="1"/>
  <c r="AP862" i="2" s="1"/>
  <c r="AO862" i="2"/>
  <c r="AP860" i="2" a="1"/>
  <c r="AP860" i="2" s="1"/>
  <c r="AQ860" i="2" s="1"/>
  <c r="AO860" i="2"/>
  <c r="AP858" i="2" a="1"/>
  <c r="AP858" i="2" s="1"/>
  <c r="AO858" i="2"/>
  <c r="AP856" i="2" a="1"/>
  <c r="AP856" i="2" s="1"/>
  <c r="AO856" i="2"/>
  <c r="AP854" i="2" a="1"/>
  <c r="AP854" i="2" s="1"/>
  <c r="AO854" i="2"/>
  <c r="AP852" i="2" a="1"/>
  <c r="AP852" i="2" s="1"/>
  <c r="AO852" i="2"/>
  <c r="AP850" i="2" a="1"/>
  <c r="AP850" i="2" s="1"/>
  <c r="AO850" i="2"/>
  <c r="AP848" i="2" a="1"/>
  <c r="AP848" i="2" s="1"/>
  <c r="AO848" i="2"/>
  <c r="AP846" i="2" a="1"/>
  <c r="AP846" i="2" s="1"/>
  <c r="AO846" i="2"/>
  <c r="AP844" i="2" a="1"/>
  <c r="AP844" i="2" s="1"/>
  <c r="AO844" i="2"/>
  <c r="AP842" i="2" a="1"/>
  <c r="AP842" i="2" s="1"/>
  <c r="AO842" i="2"/>
  <c r="AP840" i="2" a="1"/>
  <c r="AP840" i="2" s="1"/>
  <c r="AO840" i="2"/>
  <c r="AP838" i="2" a="1"/>
  <c r="AP838" i="2" s="1"/>
  <c r="AO838" i="2"/>
  <c r="AP836" i="2" a="1"/>
  <c r="AP836" i="2" s="1"/>
  <c r="AO836" i="2"/>
  <c r="AP834" i="2" a="1"/>
  <c r="AP834" i="2" s="1"/>
  <c r="AO834" i="2"/>
  <c r="AP832" i="2" a="1"/>
  <c r="AP832" i="2" s="1"/>
  <c r="AO832" i="2"/>
  <c r="AP830" i="2" a="1"/>
  <c r="AP830" i="2" s="1"/>
  <c r="AO830" i="2"/>
  <c r="AP828" i="2" a="1"/>
  <c r="AP828" i="2" s="1"/>
  <c r="AO828" i="2"/>
  <c r="AP826" i="2" a="1"/>
  <c r="AP826" i="2" s="1"/>
  <c r="AO826" i="2"/>
  <c r="AP824" i="2" a="1"/>
  <c r="AP824" i="2" s="1"/>
  <c r="AO824" i="2"/>
  <c r="AP822" i="2" a="1"/>
  <c r="AP822" i="2" s="1"/>
  <c r="AO822" i="2"/>
  <c r="AP820" i="2" a="1"/>
  <c r="AP820" i="2" s="1"/>
  <c r="AO820" i="2"/>
  <c r="AP818" i="2" a="1"/>
  <c r="AP818" i="2" s="1"/>
  <c r="AO818" i="2"/>
  <c r="AP816" i="2" a="1"/>
  <c r="AP816" i="2" s="1"/>
  <c r="AO816" i="2"/>
  <c r="AP814" i="2" a="1"/>
  <c r="AP814" i="2" s="1"/>
  <c r="AO814" i="2"/>
  <c r="AP812" i="2" a="1"/>
  <c r="AP812" i="2" s="1"/>
  <c r="AO812" i="2"/>
  <c r="AP810" i="2" a="1"/>
  <c r="AP810" i="2" s="1"/>
  <c r="AQ810" i="2" s="1"/>
  <c r="AP808" i="2" a="1"/>
  <c r="AP808" i="2" s="1"/>
  <c r="AO808" i="2"/>
  <c r="AQ808" i="2" s="1"/>
  <c r="AP806" i="2" a="1"/>
  <c r="AP806" i="2" s="1"/>
  <c r="AO806" i="2"/>
  <c r="AQ806" i="2" s="1"/>
  <c r="AP804" i="2" a="1"/>
  <c r="AP804" i="2" s="1"/>
  <c r="AO804" i="2"/>
  <c r="AP802" i="2" a="1"/>
  <c r="AP802" i="2" s="1"/>
  <c r="AO802" i="2"/>
  <c r="AP800" i="2" a="1"/>
  <c r="AP800" i="2" s="1"/>
  <c r="AO800" i="2"/>
  <c r="AQ800" i="2" s="1"/>
  <c r="AP798" i="2" a="1"/>
  <c r="AP798" i="2" s="1"/>
  <c r="AO798" i="2"/>
  <c r="AQ798" i="2" s="1"/>
  <c r="AP796" i="2" a="1"/>
  <c r="AP796" i="2" s="1"/>
  <c r="AO796" i="2"/>
  <c r="AP794" i="2" a="1"/>
  <c r="AP794" i="2" s="1"/>
  <c r="AO794" i="2"/>
  <c r="AP792" i="2" a="1"/>
  <c r="AP792" i="2" s="1"/>
  <c r="AO792" i="2"/>
  <c r="AQ792" i="2" s="1"/>
  <c r="AP790" i="2" a="1"/>
  <c r="AP790" i="2" s="1"/>
  <c r="AO790" i="2"/>
  <c r="AQ790" i="2" s="1"/>
  <c r="AP788" i="2" a="1"/>
  <c r="AP788" i="2" s="1"/>
  <c r="AO788" i="2"/>
  <c r="AP786" i="2" a="1"/>
  <c r="AP786" i="2" s="1"/>
  <c r="AO786" i="2"/>
  <c r="AQ786" i="2" s="1"/>
  <c r="AP784" i="2" a="1"/>
  <c r="AP784" i="2" s="1"/>
  <c r="AO784" i="2"/>
  <c r="AP782" i="2" a="1"/>
  <c r="AP782" i="2" s="1"/>
  <c r="AO782" i="2"/>
  <c r="AP780" i="2" a="1"/>
  <c r="AP780" i="2" s="1"/>
  <c r="AO780" i="2"/>
  <c r="AP778" i="2" a="1"/>
  <c r="AP778" i="2" s="1"/>
  <c r="AO778" i="2"/>
  <c r="AQ778" i="2" s="1"/>
  <c r="AP776" i="2" a="1"/>
  <c r="AP776" i="2" s="1"/>
  <c r="AO776" i="2"/>
  <c r="AQ776" i="2" s="1"/>
  <c r="AP774" i="2" a="1"/>
  <c r="AP774" i="2" s="1"/>
  <c r="AO774" i="2"/>
  <c r="AQ774" i="2" s="1"/>
  <c r="AP772" i="2" a="1"/>
  <c r="AP772" i="2" s="1"/>
  <c r="AO772" i="2"/>
  <c r="AP770" i="2" a="1"/>
  <c r="AP770" i="2" s="1"/>
  <c r="AO770" i="2"/>
  <c r="AQ770" i="2" s="1"/>
  <c r="AP768" i="2" a="1"/>
  <c r="AP768" i="2" s="1"/>
  <c r="AO768" i="2"/>
  <c r="AQ768" i="2" s="1"/>
  <c r="AP766" i="2" a="1"/>
  <c r="AP766" i="2" s="1"/>
  <c r="AO766" i="2"/>
  <c r="AQ766" i="2" s="1"/>
  <c r="AP764" i="2" a="1"/>
  <c r="AP764" i="2" s="1"/>
  <c r="AO764" i="2"/>
  <c r="AP762" i="2" a="1"/>
  <c r="AP762" i="2" s="1"/>
  <c r="AO762" i="2"/>
  <c r="AQ762" i="2" s="1"/>
  <c r="AP760" i="2" a="1"/>
  <c r="AP760" i="2" s="1"/>
  <c r="AO760" i="2"/>
  <c r="AQ760" i="2" s="1"/>
  <c r="AP758" i="2" a="1"/>
  <c r="AP758" i="2" s="1"/>
  <c r="AQ758" i="2" s="1"/>
  <c r="AP756" i="2" a="1"/>
  <c r="AP756" i="2" s="1"/>
  <c r="AO756" i="2"/>
  <c r="AP754" i="2" a="1"/>
  <c r="AP754" i="2" s="1"/>
  <c r="AQ754" i="2" s="1"/>
  <c r="AO754" i="2"/>
  <c r="AP752" i="2" a="1"/>
  <c r="AP752" i="2" s="1"/>
  <c r="AO752" i="2"/>
  <c r="AP750" i="2" a="1"/>
  <c r="AP750" i="2" s="1"/>
  <c r="AO750" i="2"/>
  <c r="AP748" i="2" a="1"/>
  <c r="AP748" i="2" s="1"/>
  <c r="AO748" i="2"/>
  <c r="AP746" i="2" a="1"/>
  <c r="AP746" i="2" s="1"/>
  <c r="AO746" i="2"/>
  <c r="AP744" i="2" a="1"/>
  <c r="AP744" i="2" s="1"/>
  <c r="AO744" i="2"/>
  <c r="AP742" i="2" a="1"/>
  <c r="AP742" i="2" s="1"/>
  <c r="AQ742" i="2" s="1"/>
  <c r="AP740" i="2" a="1"/>
  <c r="AP740" i="2" s="1"/>
  <c r="AO740" i="2"/>
  <c r="AP738" i="2" a="1"/>
  <c r="AP738" i="2" s="1"/>
  <c r="AO738" i="2"/>
  <c r="AP736" i="2" a="1"/>
  <c r="AP736" i="2" s="1"/>
  <c r="AO736" i="2"/>
  <c r="AP734" i="2" a="1"/>
  <c r="AP734" i="2" s="1"/>
  <c r="AO734" i="2"/>
  <c r="AP732" i="2" a="1"/>
  <c r="AP732" i="2" s="1"/>
  <c r="AO732" i="2"/>
  <c r="AP730" i="2" a="1"/>
  <c r="AP730" i="2" s="1"/>
  <c r="AO730" i="2"/>
  <c r="AP728" i="2" a="1"/>
  <c r="AP728" i="2" s="1"/>
  <c r="AO728" i="2"/>
  <c r="AP726" i="2" a="1"/>
  <c r="AP726" i="2" s="1"/>
  <c r="AO726" i="2"/>
  <c r="AP724" i="2" a="1"/>
  <c r="AP724" i="2" s="1"/>
  <c r="AO724" i="2"/>
  <c r="AP722" i="2" a="1"/>
  <c r="AP722" i="2" s="1"/>
  <c r="AO722" i="2"/>
  <c r="AP720" i="2" a="1"/>
  <c r="AP720" i="2" s="1"/>
  <c r="AO720" i="2"/>
  <c r="AP718" i="2" a="1"/>
  <c r="AP718" i="2" s="1"/>
  <c r="AO718" i="2"/>
  <c r="AP716" i="2" a="1"/>
  <c r="AP716" i="2" s="1"/>
  <c r="AO716" i="2"/>
  <c r="AP714" i="2" a="1"/>
  <c r="AP714" i="2" s="1"/>
  <c r="AO714" i="2"/>
  <c r="AP712" i="2" a="1"/>
  <c r="AP712" i="2" s="1"/>
  <c r="AO712" i="2"/>
  <c r="AP710" i="2" a="1"/>
  <c r="AP710" i="2" s="1"/>
  <c r="AO710" i="2"/>
  <c r="AP708" i="2" a="1"/>
  <c r="AP708" i="2" s="1"/>
  <c r="AO708" i="2"/>
  <c r="AP706" i="2" a="1"/>
  <c r="AP706" i="2" s="1"/>
  <c r="AP704" i="2" a="1"/>
  <c r="AP704" i="2" s="1"/>
  <c r="AO704" i="2"/>
  <c r="AP702" i="2" a="1"/>
  <c r="AP702" i="2" s="1"/>
  <c r="AO702" i="2"/>
  <c r="AP700" i="2" a="1"/>
  <c r="AP700" i="2" s="1"/>
  <c r="AO700" i="2"/>
  <c r="AP698" i="2" a="1"/>
  <c r="AP698" i="2" s="1"/>
  <c r="AO698" i="2"/>
  <c r="AP696" i="2" a="1"/>
  <c r="AP696" i="2" s="1"/>
  <c r="AO696" i="2"/>
  <c r="AP694" i="2" a="1"/>
  <c r="AP694" i="2" s="1"/>
  <c r="AO694" i="2"/>
  <c r="AP692" i="2" a="1"/>
  <c r="AP692" i="2" s="1"/>
  <c r="AO692" i="2"/>
  <c r="AP690" i="2" a="1"/>
  <c r="AP690" i="2" s="1"/>
  <c r="AO690" i="2"/>
  <c r="AP688" i="2" a="1"/>
  <c r="AP688" i="2" s="1"/>
  <c r="AO688" i="2"/>
  <c r="AP686" i="2" a="1"/>
  <c r="AP686" i="2" s="1"/>
  <c r="AO686" i="2"/>
  <c r="AP684" i="2" a="1"/>
  <c r="AP684" i="2" s="1"/>
  <c r="AO684" i="2"/>
  <c r="AP682" i="2" a="1"/>
  <c r="AP682" i="2" s="1"/>
  <c r="AO682" i="2"/>
  <c r="AP680" i="2" a="1"/>
  <c r="AP680" i="2" s="1"/>
  <c r="AO680" i="2"/>
  <c r="AP678" i="2" a="1"/>
  <c r="AP678" i="2" s="1"/>
  <c r="AO678" i="2"/>
  <c r="AP676" i="2" a="1"/>
  <c r="AP676" i="2" s="1"/>
  <c r="AO676" i="2"/>
  <c r="AP674" i="2" a="1"/>
  <c r="AP674" i="2" s="1"/>
  <c r="AO674" i="2"/>
  <c r="AP672" i="2" a="1"/>
  <c r="AP672" i="2" s="1"/>
  <c r="AO672" i="2"/>
  <c r="AP670" i="2" a="1"/>
  <c r="AP670" i="2" s="1"/>
  <c r="AO670" i="2"/>
  <c r="AP668" i="2" a="1"/>
  <c r="AP668" i="2" s="1"/>
  <c r="AO668" i="2"/>
  <c r="AP666" i="2" a="1"/>
  <c r="AP666" i="2" s="1"/>
  <c r="AO666" i="2"/>
  <c r="AP664" i="2" a="1"/>
  <c r="AP664" i="2" s="1"/>
  <c r="AO664" i="2"/>
  <c r="AP662" i="2" a="1"/>
  <c r="AP662" i="2" s="1"/>
  <c r="AO662" i="2"/>
  <c r="AP660" i="2" a="1"/>
  <c r="AP660" i="2" s="1"/>
  <c r="AO660" i="2"/>
  <c r="AP658" i="2" a="1"/>
  <c r="AP658" i="2" s="1"/>
  <c r="AO658" i="2"/>
  <c r="AP656" i="2" a="1"/>
  <c r="AP656" i="2" s="1"/>
  <c r="AO656" i="2"/>
  <c r="AP654" i="2" a="1"/>
  <c r="AP654" i="2" s="1"/>
  <c r="AO654" i="2"/>
  <c r="AP652" i="2" a="1"/>
  <c r="AP652" i="2" s="1"/>
  <c r="AO652" i="2"/>
  <c r="AP650" i="2" a="1"/>
  <c r="AP650" i="2" s="1"/>
  <c r="AO650" i="2"/>
  <c r="AP648" i="2" a="1"/>
  <c r="AP648" i="2" s="1"/>
  <c r="AO648" i="2"/>
  <c r="AP646" i="2" a="1"/>
  <c r="AP646" i="2" s="1"/>
  <c r="AO646" i="2"/>
  <c r="AP644" i="2" a="1"/>
  <c r="AP644" i="2" s="1"/>
  <c r="AO644" i="2"/>
  <c r="AP642" i="2" a="1"/>
  <c r="AP642" i="2" s="1"/>
  <c r="AO642" i="2"/>
  <c r="AP640" i="2" a="1"/>
  <c r="AP640" i="2" s="1"/>
  <c r="AO640" i="2"/>
  <c r="AP638" i="2" a="1"/>
  <c r="AP638" i="2" s="1"/>
  <c r="AO638" i="2"/>
  <c r="AP636" i="2" a="1"/>
  <c r="AP636" i="2" s="1"/>
  <c r="AO636" i="2"/>
  <c r="AP634" i="2" a="1"/>
  <c r="AP634" i="2" s="1"/>
  <c r="AO634" i="2"/>
  <c r="AP632" i="2" a="1"/>
  <c r="AP632" i="2" s="1"/>
  <c r="AO632" i="2"/>
  <c r="AP630" i="2" a="1"/>
  <c r="AP630" i="2" s="1"/>
  <c r="AO630" i="2"/>
  <c r="AP628" i="2" a="1"/>
  <c r="AP628" i="2" s="1"/>
  <c r="AO628" i="2"/>
  <c r="AP626" i="2" a="1"/>
  <c r="AP626" i="2" s="1"/>
  <c r="AO626" i="2"/>
  <c r="AP624" i="2" a="1"/>
  <c r="AP624" i="2" s="1"/>
  <c r="AO624" i="2"/>
  <c r="AP622" i="2" a="1"/>
  <c r="AP622" i="2" s="1"/>
  <c r="AO622" i="2"/>
  <c r="AP620" i="2" a="1"/>
  <c r="AP620" i="2" s="1"/>
  <c r="AO620" i="2"/>
  <c r="AP618" i="2" a="1"/>
  <c r="AP618" i="2" s="1"/>
  <c r="AO618" i="2"/>
  <c r="AP616" i="2" a="1"/>
  <c r="AP616" i="2" s="1"/>
  <c r="AO616" i="2"/>
  <c r="AP614" i="2" a="1"/>
  <c r="AP614" i="2" s="1"/>
  <c r="AO614" i="2"/>
  <c r="AP612" i="2" a="1"/>
  <c r="AP612" i="2" s="1"/>
  <c r="AO612" i="2"/>
  <c r="AP610" i="2" a="1"/>
  <c r="AP610" i="2" s="1"/>
  <c r="AO610" i="2"/>
  <c r="AP608" i="2" a="1"/>
  <c r="AP608" i="2" s="1"/>
  <c r="AO608" i="2"/>
  <c r="AP606" i="2" a="1"/>
  <c r="AP606" i="2" s="1"/>
  <c r="AO606" i="2"/>
  <c r="AP604" i="2" a="1"/>
  <c r="AP604" i="2" s="1"/>
  <c r="AO604" i="2"/>
  <c r="AP602" i="2" a="1"/>
  <c r="AP602" i="2" s="1"/>
  <c r="AO602" i="2"/>
  <c r="AP600" i="2" a="1"/>
  <c r="AP600" i="2" s="1"/>
  <c r="AO600" i="2"/>
  <c r="AP598" i="2" a="1"/>
  <c r="AP598" i="2" s="1"/>
  <c r="AO598" i="2"/>
  <c r="AP596" i="2" a="1"/>
  <c r="AP596" i="2" s="1"/>
  <c r="AO596" i="2"/>
  <c r="AP594" i="2" a="1"/>
  <c r="AP594" i="2" s="1"/>
  <c r="AO594" i="2"/>
  <c r="AP592" i="2" a="1"/>
  <c r="AP592" i="2" s="1"/>
  <c r="AO592" i="2"/>
  <c r="AP590" i="2" a="1"/>
  <c r="AP590" i="2" s="1"/>
  <c r="AO590" i="2"/>
  <c r="AP588" i="2" a="1"/>
  <c r="AP588" i="2" s="1"/>
  <c r="AO588" i="2"/>
  <c r="AP586" i="2" a="1"/>
  <c r="AP586" i="2" s="1"/>
  <c r="AO586" i="2"/>
  <c r="AP584" i="2" a="1"/>
  <c r="AP584" i="2" s="1"/>
  <c r="AO584" i="2"/>
  <c r="AP582" i="2" a="1"/>
  <c r="AP582" i="2" s="1"/>
  <c r="AO582" i="2"/>
  <c r="AP580" i="2" a="1"/>
  <c r="AP580" i="2" s="1"/>
  <c r="AO580" i="2"/>
  <c r="AP578" i="2" a="1"/>
  <c r="AP578" i="2" s="1"/>
  <c r="AO578" i="2"/>
  <c r="AP576" i="2" a="1"/>
  <c r="AP576" i="2" s="1"/>
  <c r="AO576" i="2"/>
  <c r="AP574" i="2" a="1"/>
  <c r="AP574" i="2" s="1"/>
  <c r="AO574" i="2"/>
  <c r="AP572" i="2" a="1"/>
  <c r="AP572" i="2" s="1"/>
  <c r="AO572" i="2"/>
  <c r="AP570" i="2" a="1"/>
  <c r="AP570" i="2" s="1"/>
  <c r="AO570" i="2"/>
  <c r="AP568" i="2" a="1"/>
  <c r="AP568" i="2" s="1"/>
  <c r="AO568" i="2"/>
  <c r="AP566" i="2" a="1"/>
  <c r="AP566" i="2" s="1"/>
  <c r="AO566" i="2"/>
  <c r="AP564" i="2" a="1"/>
  <c r="AP564" i="2" s="1"/>
  <c r="AO564" i="2"/>
  <c r="AP562" i="2" a="1"/>
  <c r="AP562" i="2" s="1"/>
  <c r="AO562" i="2"/>
  <c r="AP560" i="2" a="1"/>
  <c r="AP560" i="2" s="1"/>
  <c r="AO560" i="2"/>
  <c r="AP558" i="2" a="1"/>
  <c r="AP558" i="2" s="1"/>
  <c r="AO558" i="2"/>
  <c r="AP556" i="2" a="1"/>
  <c r="AP556" i="2" s="1"/>
  <c r="AO556" i="2"/>
  <c r="AP554" i="2" a="1"/>
  <c r="AP554" i="2" s="1"/>
  <c r="AO554" i="2"/>
  <c r="AP552" i="2" a="1"/>
  <c r="AP552" i="2" s="1"/>
  <c r="AO552" i="2"/>
  <c r="AP550" i="2" a="1"/>
  <c r="AP550" i="2" s="1"/>
  <c r="AO550" i="2"/>
  <c r="AP548" i="2" a="1"/>
  <c r="AP548" i="2" s="1"/>
  <c r="AO548" i="2"/>
  <c r="AP546" i="2" a="1"/>
  <c r="AP546" i="2" s="1"/>
  <c r="AO546" i="2"/>
  <c r="AP544" i="2" a="1"/>
  <c r="AP544" i="2" s="1"/>
  <c r="AO544" i="2"/>
  <c r="AP542" i="2" a="1"/>
  <c r="AP542" i="2" s="1"/>
  <c r="AO542" i="2"/>
  <c r="AP540" i="2" a="1"/>
  <c r="AP540" i="2" s="1"/>
  <c r="AO540" i="2"/>
  <c r="AP538" i="2" a="1"/>
  <c r="AP538" i="2" s="1"/>
  <c r="AQ538" i="2" s="1"/>
  <c r="AP536" i="2" a="1"/>
  <c r="AP536" i="2" s="1"/>
  <c r="AO536" i="2"/>
  <c r="AP534" i="2" a="1"/>
  <c r="AP534" i="2" s="1"/>
  <c r="AO534" i="2"/>
  <c r="AP532" i="2" a="1"/>
  <c r="AP532" i="2" s="1"/>
  <c r="AO532" i="2"/>
  <c r="AP530" i="2" a="1"/>
  <c r="AP530" i="2" s="1"/>
  <c r="AO530" i="2"/>
  <c r="AQ530" i="2" s="1"/>
  <c r="AP528" i="2" a="1"/>
  <c r="AP528" i="2" s="1"/>
  <c r="AO528" i="2"/>
  <c r="AP526" i="2" a="1"/>
  <c r="AP526" i="2" s="1"/>
  <c r="AO526" i="2"/>
  <c r="AP524" i="2" a="1"/>
  <c r="AP524" i="2" s="1"/>
  <c r="AO524" i="2"/>
  <c r="AP522" i="2" a="1"/>
  <c r="AP522" i="2" s="1"/>
  <c r="AO522" i="2"/>
  <c r="AP520" i="2" a="1"/>
  <c r="AP520" i="2" s="1"/>
  <c r="AO520" i="2"/>
  <c r="AP518" i="2" a="1"/>
  <c r="AP518" i="2" s="1"/>
  <c r="AO518" i="2"/>
  <c r="AP516" i="2" a="1"/>
  <c r="AP516" i="2" s="1"/>
  <c r="AO516" i="2"/>
  <c r="AP514" i="2" a="1"/>
  <c r="AP514" i="2" s="1"/>
  <c r="AO514" i="2"/>
  <c r="AP512" i="2" a="1"/>
  <c r="AP512" i="2" s="1"/>
  <c r="AO512" i="2"/>
  <c r="AP510" i="2" a="1"/>
  <c r="AP510" i="2" s="1"/>
  <c r="AO510" i="2"/>
  <c r="AP508" i="2" a="1"/>
  <c r="AP508" i="2" s="1"/>
  <c r="AO508" i="2"/>
  <c r="AP506" i="2" a="1"/>
  <c r="AP506" i="2" s="1"/>
  <c r="AO506" i="2"/>
  <c r="AP504" i="2" a="1"/>
  <c r="AP504" i="2" s="1"/>
  <c r="AO504" i="2"/>
  <c r="AP502" i="2" a="1"/>
  <c r="AP502" i="2" s="1"/>
  <c r="AO502" i="2"/>
  <c r="AP500" i="2" a="1"/>
  <c r="AP500" i="2" s="1"/>
  <c r="AO500" i="2"/>
  <c r="AP498" i="2" a="1"/>
  <c r="AP498" i="2" s="1"/>
  <c r="AO498" i="2"/>
  <c r="AP496" i="2" a="1"/>
  <c r="AP496" i="2" s="1"/>
  <c r="AO496" i="2"/>
  <c r="AP494" i="2" a="1"/>
  <c r="AP494" i="2" s="1"/>
  <c r="AQ494" i="2" s="1"/>
  <c r="AP492" i="2" a="1"/>
  <c r="AP492" i="2" s="1"/>
  <c r="AO492" i="2"/>
  <c r="AP490" i="2" a="1"/>
  <c r="AP490" i="2" s="1"/>
  <c r="AO490" i="2"/>
  <c r="AP488" i="2" a="1"/>
  <c r="AP488" i="2" s="1"/>
  <c r="AO488" i="2"/>
  <c r="AP486" i="2" a="1"/>
  <c r="AP486" i="2" s="1"/>
  <c r="AO486" i="2"/>
  <c r="AP484" i="2" a="1"/>
  <c r="AP484" i="2" s="1"/>
  <c r="AO484" i="2"/>
  <c r="AP482" i="2" a="1"/>
  <c r="AP482" i="2" s="1"/>
  <c r="AO482" i="2"/>
  <c r="AP480" i="2" a="1"/>
  <c r="AP480" i="2" s="1"/>
  <c r="AO480" i="2"/>
  <c r="AP478" i="2" a="1"/>
  <c r="AP478" i="2" s="1"/>
  <c r="AQ478" i="2" s="1"/>
  <c r="AP476" i="2" a="1"/>
  <c r="AP476" i="2" s="1"/>
  <c r="AO476" i="2"/>
  <c r="AP474" i="2" a="1"/>
  <c r="AP474" i="2" s="1"/>
  <c r="AO474" i="2"/>
  <c r="AP472" i="2" a="1"/>
  <c r="AP472" i="2" s="1"/>
  <c r="AO472" i="2"/>
  <c r="AP470" i="2" a="1"/>
  <c r="AP470" i="2" s="1"/>
  <c r="AO470" i="2"/>
  <c r="AP468" i="2" a="1"/>
  <c r="AP468" i="2" s="1"/>
  <c r="AO468" i="2"/>
  <c r="AP466" i="2" a="1"/>
  <c r="AP466" i="2" s="1"/>
  <c r="AO466" i="2"/>
  <c r="AP464" i="2" a="1"/>
  <c r="AP464" i="2" s="1"/>
  <c r="AO464" i="2"/>
  <c r="AP462" i="2" a="1"/>
  <c r="AP462" i="2" s="1"/>
  <c r="AO462" i="2"/>
  <c r="AP460" i="2" a="1"/>
  <c r="AP460" i="2" s="1"/>
  <c r="AO460" i="2"/>
  <c r="AP458" i="2" a="1"/>
  <c r="AP458" i="2" s="1"/>
  <c r="AO458" i="2"/>
  <c r="AP456" i="2" a="1"/>
  <c r="AP456" i="2" s="1"/>
  <c r="AO456" i="2"/>
  <c r="AP454" i="2" a="1"/>
  <c r="AP454" i="2" s="1"/>
  <c r="AO454" i="2"/>
  <c r="AP452" i="2" a="1"/>
  <c r="AP452" i="2" s="1"/>
  <c r="AO452" i="2"/>
  <c r="AP450" i="2" a="1"/>
  <c r="AP450" i="2" s="1"/>
  <c r="AO450" i="2"/>
  <c r="AP448" i="2" a="1"/>
  <c r="AP448" i="2" s="1"/>
  <c r="AO448" i="2"/>
  <c r="AP446" i="2" a="1"/>
  <c r="AP446" i="2" s="1"/>
  <c r="AO446" i="2"/>
  <c r="AP444" i="2" a="1"/>
  <c r="AP444" i="2" s="1"/>
  <c r="AO444" i="2"/>
  <c r="AP442" i="2" a="1"/>
  <c r="AP442" i="2" s="1"/>
  <c r="AO442" i="2"/>
  <c r="AP440" i="2" a="1"/>
  <c r="AP440" i="2" s="1"/>
  <c r="AO440" i="2"/>
  <c r="AP438" i="2" a="1"/>
  <c r="AP438" i="2" s="1"/>
  <c r="AO438" i="2"/>
  <c r="AP436" i="2" a="1"/>
  <c r="AP436" i="2" s="1"/>
  <c r="AO436" i="2"/>
  <c r="AP434" i="2" a="1"/>
  <c r="AP434" i="2" s="1"/>
  <c r="AO434" i="2"/>
  <c r="AP432" i="2" a="1"/>
  <c r="AP432" i="2" s="1"/>
  <c r="AO432" i="2"/>
  <c r="AP430" i="2" a="1"/>
  <c r="AP430" i="2" s="1"/>
  <c r="AO430" i="2"/>
  <c r="AP428" i="2" a="1"/>
  <c r="AP428" i="2" s="1"/>
  <c r="AO428" i="2"/>
  <c r="AP426" i="2" a="1"/>
  <c r="AP426" i="2" s="1"/>
  <c r="AO426" i="2"/>
  <c r="AP424" i="2" a="1"/>
  <c r="AP424" i="2" s="1"/>
  <c r="AO424" i="2"/>
  <c r="AP422" i="2" a="1"/>
  <c r="AP422" i="2" s="1"/>
  <c r="AO422" i="2"/>
  <c r="AP420" i="2" a="1"/>
  <c r="AP420" i="2" s="1"/>
  <c r="AO420" i="2"/>
  <c r="AP418" i="2" a="1"/>
  <c r="AP418" i="2" s="1"/>
  <c r="AO418" i="2"/>
  <c r="AP416" i="2" a="1"/>
  <c r="AP416" i="2" s="1"/>
  <c r="AO416" i="2"/>
  <c r="AP414" i="2" a="1"/>
  <c r="AP414" i="2" s="1"/>
  <c r="AO414" i="2"/>
  <c r="AP412" i="2" a="1"/>
  <c r="AP412" i="2" s="1"/>
  <c r="AO412" i="2"/>
  <c r="AP410" i="2" a="1"/>
  <c r="AP410" i="2" s="1"/>
  <c r="AO410" i="2"/>
  <c r="AP408" i="2" a="1"/>
  <c r="AP408" i="2" s="1"/>
  <c r="AO408" i="2"/>
  <c r="AP406" i="2" a="1"/>
  <c r="AP406" i="2" s="1"/>
  <c r="AO406" i="2"/>
  <c r="AP404" i="2" a="1"/>
  <c r="AP404" i="2" s="1"/>
  <c r="AO404" i="2"/>
  <c r="AP402" i="2" a="1"/>
  <c r="AP402" i="2" s="1"/>
  <c r="AO402" i="2"/>
  <c r="AP400" i="2" a="1"/>
  <c r="AP400" i="2" s="1"/>
  <c r="AO400" i="2"/>
  <c r="AP398" i="2" a="1"/>
  <c r="AP398" i="2" s="1"/>
  <c r="AO398" i="2"/>
  <c r="AP396" i="2" a="1"/>
  <c r="AP396" i="2" s="1"/>
  <c r="AO396" i="2"/>
  <c r="AP394" i="2" a="1"/>
  <c r="AP394" i="2" s="1"/>
  <c r="AO394" i="2"/>
  <c r="AP392" i="2" a="1"/>
  <c r="AP392" i="2" s="1"/>
  <c r="AO392" i="2"/>
  <c r="AP390" i="2" a="1"/>
  <c r="AP390" i="2" s="1"/>
  <c r="AO390" i="2"/>
  <c r="AP388" i="2" a="1"/>
  <c r="AP388" i="2" s="1"/>
  <c r="AO388" i="2"/>
  <c r="AP386" i="2" a="1"/>
  <c r="AP386" i="2" s="1"/>
  <c r="AO386" i="2"/>
  <c r="AP384" i="2" a="1"/>
  <c r="AP384" i="2" s="1"/>
  <c r="AO384" i="2"/>
  <c r="AP382" i="2" a="1"/>
  <c r="AP382" i="2" s="1"/>
  <c r="AO382" i="2"/>
  <c r="AP380" i="2" a="1"/>
  <c r="AP380" i="2" s="1"/>
  <c r="AO380" i="2"/>
  <c r="AP378" i="2" a="1"/>
  <c r="AP378" i="2" s="1"/>
  <c r="AO378" i="2"/>
  <c r="AP376" i="2" a="1"/>
  <c r="AP376" i="2" s="1"/>
  <c r="AO376" i="2"/>
  <c r="AP374" i="2" a="1"/>
  <c r="AP374" i="2" s="1"/>
  <c r="AO374" i="2"/>
  <c r="AP372" i="2" a="1"/>
  <c r="AP372" i="2" s="1"/>
  <c r="AO372" i="2"/>
  <c r="AP370" i="2" a="1"/>
  <c r="AP370" i="2" s="1"/>
  <c r="AO370" i="2"/>
  <c r="AP368" i="2" a="1"/>
  <c r="AP368" i="2" s="1"/>
  <c r="AO368" i="2"/>
  <c r="AP366" i="2" a="1"/>
  <c r="AP366" i="2" s="1"/>
  <c r="AO366" i="2"/>
  <c r="AP364" i="2" a="1"/>
  <c r="AP364" i="2" s="1"/>
  <c r="AO364" i="2"/>
  <c r="AP362" i="2" a="1"/>
  <c r="AP362" i="2" s="1"/>
  <c r="AO362" i="2"/>
  <c r="AP360" i="2" a="1"/>
  <c r="AP360" i="2" s="1"/>
  <c r="AO360" i="2"/>
  <c r="AQ360" i="2" s="1"/>
  <c r="AP358" i="2" a="1"/>
  <c r="AP358" i="2" s="1"/>
  <c r="AO358" i="2"/>
  <c r="AP356" i="2" a="1"/>
  <c r="AP356" i="2" s="1"/>
  <c r="AO356" i="2"/>
  <c r="AP354" i="2" a="1"/>
  <c r="AP354" i="2" s="1"/>
  <c r="AO354" i="2"/>
  <c r="AP352" i="2" a="1"/>
  <c r="AP352" i="2" s="1"/>
  <c r="AO352" i="2"/>
  <c r="AQ352" i="2" s="1"/>
  <c r="AP350" i="2" a="1"/>
  <c r="AP350" i="2" s="1"/>
  <c r="AO350" i="2"/>
  <c r="AP348" i="2" a="1"/>
  <c r="AP348" i="2" s="1"/>
  <c r="AO348" i="2"/>
  <c r="AP346" i="2" a="1"/>
  <c r="AP346" i="2" s="1"/>
  <c r="AO346" i="2"/>
  <c r="AP344" i="2" a="1"/>
  <c r="AP344" i="2" s="1"/>
  <c r="AO344" i="2"/>
  <c r="AQ344" i="2" s="1"/>
  <c r="AP342" i="2" a="1"/>
  <c r="AP342" i="2" s="1"/>
  <c r="AO342" i="2"/>
  <c r="AP340" i="2" a="1"/>
  <c r="AP340" i="2" s="1"/>
  <c r="AO340" i="2"/>
  <c r="AP338" i="2" a="1"/>
  <c r="AP338" i="2" s="1"/>
  <c r="AO338" i="2"/>
  <c r="AP336" i="2" a="1"/>
  <c r="AP336" i="2" s="1"/>
  <c r="AO336" i="2"/>
  <c r="AQ336" i="2" s="1"/>
  <c r="AP334" i="2" a="1"/>
  <c r="AP334" i="2" s="1"/>
  <c r="AO334" i="2"/>
  <c r="AP332" i="2" a="1"/>
  <c r="AP332" i="2" s="1"/>
  <c r="AO332" i="2"/>
  <c r="AP330" i="2" a="1"/>
  <c r="AP330" i="2" s="1"/>
  <c r="AO330" i="2"/>
  <c r="AP328" i="2" a="1"/>
  <c r="AP328" i="2" s="1"/>
  <c r="AO328" i="2"/>
  <c r="AQ328" i="2" s="1"/>
  <c r="AP326" i="2" a="1"/>
  <c r="AP326" i="2" s="1"/>
  <c r="AO326" i="2"/>
  <c r="AP324" i="2" a="1"/>
  <c r="AP324" i="2" s="1"/>
  <c r="AO324" i="2"/>
  <c r="AP322" i="2" a="1"/>
  <c r="AP322" i="2" s="1"/>
  <c r="AO322" i="2"/>
  <c r="AP320" i="2" a="1"/>
  <c r="AP320" i="2" s="1"/>
  <c r="AO320" i="2"/>
  <c r="AQ320" i="2" s="1"/>
  <c r="AP318" i="2" a="1"/>
  <c r="AP318" i="2" s="1"/>
  <c r="AO318" i="2"/>
  <c r="AP316" i="2" a="1"/>
  <c r="AP316" i="2" s="1"/>
  <c r="AO316" i="2"/>
  <c r="AP314" i="2" a="1"/>
  <c r="AP314" i="2" s="1"/>
  <c r="AO314" i="2"/>
  <c r="AP312" i="2" a="1"/>
  <c r="AP312" i="2" s="1"/>
  <c r="AO312" i="2"/>
  <c r="AP310" i="2" a="1"/>
  <c r="AP310" i="2" s="1"/>
  <c r="AO310" i="2"/>
  <c r="AP308" i="2" a="1"/>
  <c r="AP308" i="2" s="1"/>
  <c r="AO308" i="2"/>
  <c r="AP306" i="2" a="1"/>
  <c r="AP306" i="2" s="1"/>
  <c r="AO306" i="2"/>
  <c r="AP304" i="2" a="1"/>
  <c r="AP304" i="2" s="1"/>
  <c r="AO304" i="2"/>
  <c r="AP302" i="2" a="1"/>
  <c r="AP302" i="2" s="1"/>
  <c r="AO302" i="2"/>
  <c r="AP300" i="2" a="1"/>
  <c r="AP300" i="2" s="1"/>
  <c r="AO300" i="2"/>
  <c r="AP298" i="2" a="1"/>
  <c r="AP298" i="2" s="1"/>
  <c r="AO298" i="2"/>
  <c r="AP296" i="2" a="1"/>
  <c r="AP296" i="2" s="1"/>
  <c r="AO296" i="2"/>
  <c r="AP294" i="2" a="1"/>
  <c r="AP294" i="2" s="1"/>
  <c r="AO294" i="2"/>
  <c r="AP292" i="2" a="1"/>
  <c r="AP292" i="2" s="1"/>
  <c r="AO292" i="2"/>
  <c r="AP290" i="2" a="1"/>
  <c r="AP290" i="2" s="1"/>
  <c r="AO290" i="2"/>
  <c r="AP288" i="2" a="1"/>
  <c r="AP288" i="2" s="1"/>
  <c r="AO288" i="2"/>
  <c r="AP286" i="2" a="1"/>
  <c r="AP286" i="2" s="1"/>
  <c r="AO286" i="2"/>
  <c r="AP284" i="2" a="1"/>
  <c r="AP284" i="2" s="1"/>
  <c r="AO284" i="2"/>
  <c r="AP282" i="2" a="1"/>
  <c r="AP282" i="2" s="1"/>
  <c r="AO282" i="2"/>
  <c r="AP280" i="2" a="1"/>
  <c r="AP280" i="2" s="1"/>
  <c r="AO280" i="2"/>
  <c r="AP278" i="2" a="1"/>
  <c r="AP278" i="2" s="1"/>
  <c r="AO278" i="2"/>
  <c r="AP276" i="2" a="1"/>
  <c r="AP276" i="2" s="1"/>
  <c r="AO276" i="2"/>
  <c r="AP274" i="2" a="1"/>
  <c r="AP274" i="2" s="1"/>
  <c r="AO274" i="2"/>
  <c r="AP272" i="2" a="1"/>
  <c r="AP272" i="2" s="1"/>
  <c r="AO272" i="2"/>
  <c r="AP270" i="2" a="1"/>
  <c r="AP270" i="2" s="1"/>
  <c r="AO270" i="2"/>
  <c r="AP268" i="2" a="1"/>
  <c r="AP268" i="2" s="1"/>
  <c r="AO268" i="2"/>
  <c r="AP266" i="2" a="1"/>
  <c r="AP266" i="2" s="1"/>
  <c r="AO266" i="2"/>
  <c r="AP264" i="2" a="1"/>
  <c r="AP264" i="2" s="1"/>
  <c r="AO264" i="2"/>
  <c r="AP262" i="2" a="1"/>
  <c r="AP262" i="2" s="1"/>
  <c r="AO262" i="2"/>
  <c r="AP260" i="2" a="1"/>
  <c r="AP260" i="2" s="1"/>
  <c r="AO260" i="2"/>
  <c r="AP258" i="2" a="1"/>
  <c r="AP258" i="2" s="1"/>
  <c r="AO258" i="2"/>
  <c r="AP256" i="2" a="1"/>
  <c r="AP256" i="2" s="1"/>
  <c r="AO256" i="2"/>
  <c r="AP254" i="2" a="1"/>
  <c r="AP254" i="2" s="1"/>
  <c r="AP252" i="2" a="1"/>
  <c r="AP252" i="2" s="1"/>
  <c r="AO252" i="2"/>
  <c r="AP250" i="2" a="1"/>
  <c r="AP250" i="2" s="1"/>
  <c r="AO250" i="2"/>
  <c r="AP248" i="2" a="1"/>
  <c r="AP248" i="2" s="1"/>
  <c r="AO248" i="2"/>
  <c r="AP246" i="2" a="1"/>
  <c r="AP246" i="2" s="1"/>
  <c r="AO246" i="2"/>
  <c r="AP244" i="2" a="1"/>
  <c r="AP244" i="2" s="1"/>
  <c r="AO244" i="2"/>
  <c r="AP242" i="2" a="1"/>
  <c r="AP242" i="2" s="1"/>
  <c r="AO242" i="2"/>
  <c r="AP240" i="2" a="1"/>
  <c r="AP240" i="2" s="1"/>
  <c r="AO240" i="2"/>
  <c r="AP238" i="2" a="1"/>
  <c r="AP238" i="2" s="1"/>
  <c r="AP236" i="2" a="1"/>
  <c r="AP236" i="2" s="1"/>
  <c r="AO236" i="2"/>
  <c r="AP234" i="2" a="1"/>
  <c r="AP234" i="2" s="1"/>
  <c r="AO234" i="2"/>
  <c r="AP232" i="2" a="1"/>
  <c r="AP232" i="2" s="1"/>
  <c r="AO232" i="2"/>
  <c r="AP230" i="2" a="1"/>
  <c r="AP230" i="2" s="1"/>
  <c r="AO230" i="2"/>
  <c r="AQ230" i="2" s="1"/>
  <c r="AP228" i="2" a="1"/>
  <c r="AP228" i="2" s="1"/>
  <c r="AO228" i="2"/>
  <c r="AP226" i="2" a="1"/>
  <c r="AP226" i="2" s="1"/>
  <c r="AO226" i="2"/>
  <c r="AP224" i="2" a="1"/>
  <c r="AP224" i="2" s="1"/>
  <c r="AO224" i="2"/>
  <c r="AP222" i="2" a="1"/>
  <c r="AP222" i="2" s="1"/>
  <c r="AO222" i="2"/>
  <c r="AQ222" i="2" s="1"/>
  <c r="AP220" i="2" a="1"/>
  <c r="AP220" i="2" s="1"/>
  <c r="AO220" i="2"/>
  <c r="AP218" i="2" a="1"/>
  <c r="AP218" i="2" s="1"/>
  <c r="AO218" i="2"/>
  <c r="AP216" i="2" a="1"/>
  <c r="AP216" i="2" s="1"/>
  <c r="AO216" i="2"/>
  <c r="AP214" i="2" a="1"/>
  <c r="AP214" i="2" s="1"/>
  <c r="AO214" i="2"/>
  <c r="AQ291" i="2"/>
  <c r="AQ1260" i="2"/>
  <c r="AO238" i="2"/>
  <c r="AO1254" i="2"/>
  <c r="AO914" i="2"/>
  <c r="AQ914" i="2" s="1"/>
  <c r="AQ813" i="2"/>
  <c r="AQ307" i="2"/>
  <c r="AQ1592" i="2"/>
  <c r="AQ735" i="2"/>
  <c r="AO254" i="2"/>
  <c r="AO1270" i="2"/>
  <c r="AO978" i="2"/>
  <c r="AQ978" i="2" s="1"/>
  <c r="AO989" i="2"/>
  <c r="AQ989" i="2" s="1"/>
  <c r="AP212" i="2" a="1"/>
  <c r="AP212" i="2" s="1"/>
  <c r="AO212" i="2"/>
  <c r="AQ212" i="2" s="1"/>
  <c r="AP210" i="2" a="1"/>
  <c r="AP210" i="2" s="1"/>
  <c r="AO210" i="2"/>
  <c r="AP208" i="2" a="1"/>
  <c r="AP208" i="2" s="1"/>
  <c r="AQ208" i="2" s="1"/>
  <c r="AP206" i="2" a="1"/>
  <c r="AP206" i="2" s="1"/>
  <c r="AO206" i="2"/>
  <c r="AP204" i="2" a="1"/>
  <c r="AP204" i="2" s="1"/>
  <c r="AO204" i="2"/>
  <c r="AP202" i="2" a="1"/>
  <c r="AP202" i="2" s="1"/>
  <c r="AO202" i="2"/>
  <c r="AP200" i="2" a="1"/>
  <c r="AP200" i="2" s="1"/>
  <c r="AO200" i="2"/>
  <c r="AP198" i="2" a="1"/>
  <c r="AP198" i="2" s="1"/>
  <c r="AO198" i="2"/>
  <c r="AP196" i="2" a="1"/>
  <c r="AP196" i="2" s="1"/>
  <c r="AP194" i="2" a="1"/>
  <c r="AP194" i="2" s="1"/>
  <c r="AO194" i="2"/>
  <c r="AQ194" i="2" s="1"/>
  <c r="AP192" i="2" a="1"/>
  <c r="AP192" i="2" s="1"/>
  <c r="AO192" i="2"/>
  <c r="AP190" i="2" a="1"/>
  <c r="AP190" i="2" s="1"/>
  <c r="AP188" i="2" a="1"/>
  <c r="AP188" i="2" s="1"/>
  <c r="AO188" i="2"/>
  <c r="AP186" i="2" a="1"/>
  <c r="AP186" i="2" s="1"/>
  <c r="AP184" i="2" a="1"/>
  <c r="AP184" i="2" s="1"/>
  <c r="AQ184" i="2" s="1"/>
  <c r="AP182" i="2" a="1"/>
  <c r="AP182" i="2" s="1"/>
  <c r="AO182" i="2"/>
  <c r="AP180" i="2" a="1"/>
  <c r="AP180" i="2" s="1"/>
  <c r="AO180" i="2"/>
  <c r="AP178" i="2" a="1"/>
  <c r="AP178" i="2" s="1"/>
  <c r="AO178" i="2"/>
  <c r="AP176" i="2" a="1"/>
  <c r="AP176" i="2" s="1"/>
  <c r="AO176" i="2"/>
  <c r="AP174" i="2" a="1"/>
  <c r="AP174" i="2" s="1"/>
  <c r="AP172" i="2" a="1"/>
  <c r="AP172" i="2" s="1"/>
  <c r="AO172" i="2"/>
  <c r="AP170" i="2" a="1"/>
  <c r="AP170" i="2" s="1"/>
  <c r="AO170" i="2"/>
  <c r="AP168" i="2" a="1"/>
  <c r="AP168" i="2" s="1"/>
  <c r="AO168" i="2"/>
  <c r="AP166" i="2" a="1"/>
  <c r="AP166" i="2" s="1"/>
  <c r="AO166" i="2"/>
  <c r="AQ166" i="2" s="1"/>
  <c r="AP164" i="2" a="1"/>
  <c r="AP164" i="2" s="1"/>
  <c r="AO164" i="2"/>
  <c r="AP162" i="2" a="1"/>
  <c r="AP162" i="2" s="1"/>
  <c r="AO162" i="2"/>
  <c r="AP160" i="2" a="1"/>
  <c r="AP160" i="2" s="1"/>
  <c r="AO160" i="2"/>
  <c r="AP158" i="2" a="1"/>
  <c r="AP158" i="2" s="1"/>
  <c r="AO158" i="2"/>
  <c r="AQ158" i="2" s="1"/>
  <c r="AP156" i="2" a="1"/>
  <c r="AP156" i="2" s="1"/>
  <c r="AO156" i="2"/>
  <c r="AP154" i="2" a="1"/>
  <c r="AP154" i="2" s="1"/>
  <c r="AO154" i="2"/>
  <c r="AP152" i="2" a="1"/>
  <c r="AP152" i="2" s="1"/>
  <c r="AO152" i="2"/>
  <c r="AP150" i="2" a="1"/>
  <c r="AP150" i="2" s="1"/>
  <c r="AO150" i="2"/>
  <c r="AQ150" i="2" s="1"/>
  <c r="AP148" i="2" a="1"/>
  <c r="AP148" i="2" s="1"/>
  <c r="AO148" i="2"/>
  <c r="AP146" i="2" a="1"/>
  <c r="AP146" i="2" s="1"/>
  <c r="AO146" i="2"/>
  <c r="AP144" i="2" a="1"/>
  <c r="AP144" i="2" s="1"/>
  <c r="AO144" i="2"/>
  <c r="AP142" i="2" a="1"/>
  <c r="AP142" i="2" s="1"/>
  <c r="AO142" i="2"/>
  <c r="AQ142" i="2" s="1"/>
  <c r="AP140" i="2" a="1"/>
  <c r="AP140" i="2" s="1"/>
  <c r="AP138" i="2" a="1"/>
  <c r="AP138" i="2" s="1"/>
  <c r="AO138" i="2"/>
  <c r="AP136" i="2" a="1"/>
  <c r="AP136" i="2" s="1"/>
  <c r="AO136" i="2"/>
  <c r="AP134" i="2" a="1"/>
  <c r="AP134" i="2" s="1"/>
  <c r="AO134" i="2"/>
  <c r="AP132" i="2" a="1"/>
  <c r="AP132" i="2" s="1"/>
  <c r="AO132" i="2"/>
  <c r="AP130" i="2" a="1"/>
  <c r="AP130" i="2" s="1"/>
  <c r="AP128" i="2" a="1"/>
  <c r="AP128" i="2" s="1"/>
  <c r="AO128" i="2"/>
  <c r="AP126" i="2" a="1"/>
  <c r="AP126" i="2" s="1"/>
  <c r="AP124" i="2" a="1"/>
  <c r="AP124" i="2" s="1"/>
  <c r="AO124" i="2"/>
  <c r="AP122" i="2" a="1"/>
  <c r="AP122" i="2" s="1"/>
  <c r="AO122" i="2"/>
  <c r="AP120" i="2" a="1"/>
  <c r="AP120" i="2" s="1"/>
  <c r="AO120" i="2"/>
  <c r="AP118" i="2" a="1"/>
  <c r="AP118" i="2" s="1"/>
  <c r="AO118" i="2"/>
  <c r="AP116" i="2" a="1"/>
  <c r="AP116" i="2" s="1"/>
  <c r="AO116" i="2"/>
  <c r="AP114" i="2" a="1"/>
  <c r="AP114" i="2" s="1"/>
  <c r="AO114" i="2"/>
  <c r="AP112" i="2" a="1"/>
  <c r="AP112" i="2" s="1"/>
  <c r="AO112" i="2"/>
  <c r="AP110" i="2" a="1"/>
  <c r="AP110" i="2" s="1"/>
  <c r="AP108" i="2" a="1"/>
  <c r="AP108" i="2" s="1"/>
  <c r="AO108" i="2"/>
  <c r="AP106" i="2" a="1"/>
  <c r="AP106" i="2" s="1"/>
  <c r="AO106" i="2"/>
  <c r="AQ106" i="2" s="1"/>
  <c r="AP104" i="2" a="1"/>
  <c r="AP104" i="2" s="1"/>
  <c r="AO104" i="2"/>
  <c r="AP102" i="2" a="1"/>
  <c r="AP102" i="2" s="1"/>
  <c r="AO102" i="2"/>
  <c r="AP100" i="2" a="1"/>
  <c r="AP100" i="2" s="1"/>
  <c r="AO100" i="2"/>
  <c r="AP98" i="2" a="1"/>
  <c r="AP98" i="2" s="1"/>
  <c r="AO98" i="2"/>
  <c r="AQ98" i="2" s="1"/>
  <c r="AP96" i="2" a="1"/>
  <c r="AP96" i="2" s="1"/>
  <c r="AO96" i="2"/>
  <c r="AP94" i="2" a="1"/>
  <c r="AP94" i="2" s="1"/>
  <c r="AO94" i="2"/>
  <c r="AP92" i="2" a="1"/>
  <c r="AP92" i="2" s="1"/>
  <c r="AO92" i="2"/>
  <c r="AP90" i="2" a="1"/>
  <c r="AP90" i="2" s="1"/>
  <c r="AO90" i="2"/>
  <c r="AQ90" i="2" s="1"/>
  <c r="AO174" i="2"/>
  <c r="AO190" i="2"/>
  <c r="AP131" i="2" a="1"/>
  <c r="AP131" i="2" s="1"/>
  <c r="AO131" i="2"/>
  <c r="AP129" i="2" a="1"/>
  <c r="AP129" i="2" s="1"/>
  <c r="AQ129" i="2" s="1"/>
  <c r="AP127" i="2" a="1"/>
  <c r="AP127" i="2" s="1"/>
  <c r="AO127" i="2"/>
  <c r="AP125" i="2" a="1"/>
  <c r="AP125" i="2" s="1"/>
  <c r="AO125" i="2"/>
  <c r="AP123" i="2" a="1"/>
  <c r="AP123" i="2" s="1"/>
  <c r="AO123" i="2"/>
  <c r="AP121" i="2" a="1"/>
  <c r="AP121" i="2" s="1"/>
  <c r="AO121" i="2"/>
  <c r="AP119" i="2" a="1"/>
  <c r="AP119" i="2" s="1"/>
  <c r="AO119" i="2"/>
  <c r="AP117" i="2" a="1"/>
  <c r="AP117" i="2" s="1"/>
  <c r="AO117" i="2"/>
  <c r="AP115" i="2" a="1"/>
  <c r="AP115" i="2" s="1"/>
  <c r="AO115" i="2"/>
  <c r="AP113" i="2" a="1"/>
  <c r="AP113" i="2" s="1"/>
  <c r="AO113" i="2"/>
  <c r="AP111" i="2" a="1"/>
  <c r="AP111" i="2" s="1"/>
  <c r="AO111" i="2"/>
  <c r="AP109" i="2" a="1"/>
  <c r="AP109" i="2" s="1"/>
  <c r="AO109" i="2"/>
  <c r="AP107" i="2" a="1"/>
  <c r="AP107" i="2" s="1"/>
  <c r="AO107" i="2"/>
  <c r="AP105" i="2" a="1"/>
  <c r="AP105" i="2" s="1"/>
  <c r="AO105" i="2"/>
  <c r="AP103" i="2" a="1"/>
  <c r="AP103" i="2" s="1"/>
  <c r="AO103" i="2"/>
  <c r="AP101" i="2" a="1"/>
  <c r="AP101" i="2" s="1"/>
  <c r="AO101" i="2"/>
  <c r="AP99" i="2" a="1"/>
  <c r="AP99" i="2" s="1"/>
  <c r="AO99" i="2"/>
  <c r="AP97" i="2" a="1"/>
  <c r="AP97" i="2" s="1"/>
  <c r="AO97" i="2"/>
  <c r="AP95" i="2" a="1"/>
  <c r="AP95" i="2" s="1"/>
  <c r="AP93" i="2" a="1"/>
  <c r="AP93" i="2" s="1"/>
  <c r="AO93" i="2"/>
  <c r="AP91" i="2" a="1"/>
  <c r="AP91" i="2" s="1"/>
  <c r="AO91" i="2"/>
  <c r="AP89" i="2" a="1"/>
  <c r="AP89" i="2" s="1"/>
  <c r="AO89" i="2"/>
  <c r="AP87" i="2" a="1"/>
  <c r="AP87" i="2" s="1"/>
  <c r="AO57" i="2"/>
  <c r="AO29" i="2"/>
  <c r="AO140" i="2"/>
  <c r="AO196" i="2"/>
  <c r="AO110" i="2"/>
  <c r="AO130" i="2"/>
  <c r="AO126" i="2"/>
  <c r="AO186" i="2"/>
  <c r="AP88" i="2" a="1"/>
  <c r="AP88" i="2" s="1"/>
  <c r="AO88" i="2"/>
  <c r="AP86" i="2" a="1"/>
  <c r="AP86" i="2" s="1"/>
  <c r="AP84" i="2" a="1"/>
  <c r="AP84" i="2" s="1"/>
  <c r="AO84" i="2"/>
  <c r="AP82" i="2" a="1"/>
  <c r="AP82" i="2" s="1"/>
  <c r="AO82" i="2"/>
  <c r="AP80" i="2" a="1"/>
  <c r="AP80" i="2" s="1"/>
  <c r="AO80" i="2"/>
  <c r="AP78" i="2" a="1"/>
  <c r="AP78" i="2" s="1"/>
  <c r="AP76" i="2" a="1"/>
  <c r="AP76" i="2" s="1"/>
  <c r="AO76" i="2"/>
  <c r="AP74" i="2" a="1"/>
  <c r="AP74" i="2" s="1"/>
  <c r="AO74" i="2"/>
  <c r="AP72" i="2" a="1"/>
  <c r="AP72" i="2" s="1"/>
  <c r="AO72" i="2"/>
  <c r="AP70" i="2" a="1"/>
  <c r="AP70" i="2" s="1"/>
  <c r="AP68" i="2" a="1"/>
  <c r="AP68" i="2" s="1"/>
  <c r="AP66" i="2" a="1"/>
  <c r="AP66" i="2" s="1"/>
  <c r="AO66" i="2"/>
  <c r="AP64" i="2" a="1"/>
  <c r="AP64" i="2" s="1"/>
  <c r="AP62" i="2" a="1"/>
  <c r="AP62" i="2" s="1"/>
  <c r="AP60" i="2" a="1"/>
  <c r="AP60" i="2" s="1"/>
  <c r="AO60" i="2"/>
  <c r="AP58" i="2" a="1"/>
  <c r="AP58" i="2" s="1"/>
  <c r="AO58" i="2"/>
  <c r="AP56" i="2" a="1"/>
  <c r="AP56" i="2" s="1"/>
  <c r="AP54" i="2" a="1"/>
  <c r="AP54" i="2" s="1"/>
  <c r="AP52" i="2" a="1"/>
  <c r="AP52" i="2" s="1"/>
  <c r="AP50" i="2" a="1"/>
  <c r="AP50" i="2" s="1"/>
  <c r="AP48" i="2" a="1"/>
  <c r="AP48" i="2" s="1"/>
  <c r="AP46" i="2" a="1"/>
  <c r="AP46" i="2" s="1"/>
  <c r="AP44" i="2" a="1"/>
  <c r="AP44" i="2" s="1"/>
  <c r="AO44" i="2"/>
  <c r="AP42" i="2" a="1"/>
  <c r="AP42" i="2" s="1"/>
  <c r="AP40" i="2" a="1"/>
  <c r="AP40" i="2" s="1"/>
  <c r="AO40" i="2"/>
  <c r="AP38" i="2" a="1"/>
  <c r="AP38" i="2" s="1"/>
  <c r="AP36" i="2" a="1"/>
  <c r="AP36" i="2" s="1"/>
  <c r="AP34" i="2" a="1"/>
  <c r="AP34" i="2" s="1"/>
  <c r="AO34" i="2"/>
  <c r="AP32" i="2" a="1"/>
  <c r="AP32" i="2" s="1"/>
  <c r="AO32" i="2"/>
  <c r="AP30" i="2" a="1"/>
  <c r="AP30" i="2" s="1"/>
  <c r="AP28" i="2" a="1"/>
  <c r="AP28" i="2" s="1"/>
  <c r="AO28" i="2"/>
  <c r="AP26" i="2" a="1"/>
  <c r="AP26" i="2" s="1"/>
  <c r="AO26" i="2"/>
  <c r="AP24" i="2" a="1"/>
  <c r="AP24" i="2" s="1"/>
  <c r="AP22" i="2" a="1"/>
  <c r="AP22" i="2" s="1"/>
  <c r="AO54" i="2"/>
  <c r="AO87" i="2"/>
  <c r="AQ87" i="2" s="1"/>
  <c r="AO70" i="2"/>
  <c r="AO48" i="2"/>
  <c r="AO36" i="2"/>
  <c r="AQ36" i="2" s="1"/>
  <c r="AO78" i="2"/>
  <c r="AO56" i="2"/>
  <c r="AO42" i="2"/>
  <c r="AO52" i="2"/>
  <c r="AP85" i="2" a="1"/>
  <c r="AP85" i="2" s="1"/>
  <c r="AO85" i="2"/>
  <c r="AP83" i="2" a="1"/>
  <c r="AP83" i="2" s="1"/>
  <c r="AO83" i="2"/>
  <c r="AP81" i="2" a="1"/>
  <c r="AP81" i="2" s="1"/>
  <c r="AP79" i="2" a="1"/>
  <c r="AP79" i="2" s="1"/>
  <c r="AO79" i="2"/>
  <c r="AP77" i="2" a="1"/>
  <c r="AP77" i="2" s="1"/>
  <c r="AP75" i="2" a="1"/>
  <c r="AP75" i="2" s="1"/>
  <c r="AO75" i="2"/>
  <c r="AP73" i="2" a="1"/>
  <c r="AP73" i="2" s="1"/>
  <c r="AP71" i="2" a="1"/>
  <c r="AP71" i="2" s="1"/>
  <c r="AP69" i="2" a="1"/>
  <c r="AP69" i="2" s="1"/>
  <c r="AO69" i="2"/>
  <c r="AP67" i="2" a="1"/>
  <c r="AP67" i="2" s="1"/>
  <c r="AO67" i="2"/>
  <c r="AQ67" i="2" s="1"/>
  <c r="AP65" i="2" a="1"/>
  <c r="AP65" i="2" s="1"/>
  <c r="AO65" i="2"/>
  <c r="AP63" i="2" a="1"/>
  <c r="AP63" i="2" s="1"/>
  <c r="AO63" i="2"/>
  <c r="AP61" i="2" a="1"/>
  <c r="AP61" i="2" s="1"/>
  <c r="AO61" i="2"/>
  <c r="AP59" i="2" a="1"/>
  <c r="AP59" i="2" s="1"/>
  <c r="AO59" i="2"/>
  <c r="AP57" i="2" a="1"/>
  <c r="AP57" i="2" s="1"/>
  <c r="AP55" i="2" a="1"/>
  <c r="AP55" i="2" s="1"/>
  <c r="AP53" i="2" a="1"/>
  <c r="AP53" i="2" s="1"/>
  <c r="AO53" i="2"/>
  <c r="AP51" i="2" a="1"/>
  <c r="AP51" i="2" s="1"/>
  <c r="AO51" i="2"/>
  <c r="AP49" i="2" a="1"/>
  <c r="AP49" i="2" s="1"/>
  <c r="AO49" i="2"/>
  <c r="AP47" i="2" a="1"/>
  <c r="AP47" i="2" s="1"/>
  <c r="AO47" i="2"/>
  <c r="AP45" i="2" a="1"/>
  <c r="AP45" i="2" s="1"/>
  <c r="AO45" i="2"/>
  <c r="AP43" i="2" a="1"/>
  <c r="AP43" i="2" s="1"/>
  <c r="AO43" i="2"/>
  <c r="AP41" i="2" a="1"/>
  <c r="AP41" i="2" s="1"/>
  <c r="AO41" i="2"/>
  <c r="AP39" i="2" a="1"/>
  <c r="AP39" i="2" s="1"/>
  <c r="AO39" i="2"/>
  <c r="AP37" i="2" a="1"/>
  <c r="AP37" i="2" s="1"/>
  <c r="AO37" i="2"/>
  <c r="AP35" i="2" a="1"/>
  <c r="AP35" i="2" s="1"/>
  <c r="AO35" i="2"/>
  <c r="AP33" i="2" a="1"/>
  <c r="AP33" i="2" s="1"/>
  <c r="AO33" i="2"/>
  <c r="AP31" i="2" a="1"/>
  <c r="AP31" i="2" s="1"/>
  <c r="AO31" i="2"/>
  <c r="AP29" i="2" a="1"/>
  <c r="AP29" i="2" s="1"/>
  <c r="AP27" i="2" a="1"/>
  <c r="AP27" i="2" s="1"/>
  <c r="AO27" i="2"/>
  <c r="AP25" i="2" a="1"/>
  <c r="AP25" i="2" s="1"/>
  <c r="AO25" i="2"/>
  <c r="AP23" i="2" a="1"/>
  <c r="AP23" i="2" s="1"/>
  <c r="AO86" i="2"/>
  <c r="AO73" i="2"/>
  <c r="AO50" i="2"/>
  <c r="AQ50" i="2" s="1"/>
  <c r="AO68" i="2"/>
  <c r="AO30" i="2"/>
  <c r="AO23" i="2"/>
  <c r="AO81" i="2"/>
  <c r="AO38" i="2"/>
  <c r="AO55" i="2"/>
  <c r="AO77" i="2"/>
  <c r="AP2498" i="2" a="1"/>
  <c r="AP2498" i="2" s="1"/>
  <c r="AP2497" i="2" a="1"/>
  <c r="AP2497" i="2" s="1"/>
  <c r="AP2496" i="2" a="1"/>
  <c r="AP2496" i="2" s="1"/>
  <c r="AQ2496" i="2" s="1"/>
  <c r="AP2494" i="2" a="1"/>
  <c r="AP2494" i="2" s="1"/>
  <c r="AQ2494" i="2" s="1"/>
  <c r="AP2492" i="2" a="1"/>
  <c r="AP2492" i="2" s="1"/>
  <c r="AO2498" i="2"/>
  <c r="AO2492" i="2"/>
  <c r="AP2493" i="2" a="1"/>
  <c r="AP2493" i="2" s="1"/>
  <c r="AO2493" i="2"/>
  <c r="AO2497" i="2"/>
  <c r="AO2495" i="2"/>
  <c r="AQ2495" i="2" s="1"/>
  <c r="AO22" i="2"/>
  <c r="P7" i="15"/>
  <c r="AF7" i="15"/>
  <c r="AV7" i="15"/>
  <c r="I7" i="15"/>
  <c r="I8" i="15" s="1"/>
  <c r="I9" i="15" s="1"/>
  <c r="J6" i="15"/>
  <c r="J7" i="15" s="1"/>
  <c r="J8" i="15" s="1"/>
  <c r="J9" i="15" s="1"/>
  <c r="K6" i="15"/>
  <c r="L6" i="15"/>
  <c r="M6" i="15"/>
  <c r="M7" i="15" s="1"/>
  <c r="M8" i="15" s="1"/>
  <c r="M9" i="15" s="1"/>
  <c r="N6" i="15"/>
  <c r="N7" i="15" s="1"/>
  <c r="N8" i="15" s="1"/>
  <c r="N9" i="15" s="1"/>
  <c r="O6" i="15"/>
  <c r="O7" i="15" s="1"/>
  <c r="P6" i="15"/>
  <c r="Q6" i="15"/>
  <c r="R6" i="15"/>
  <c r="S6" i="15"/>
  <c r="T6" i="15"/>
  <c r="U6" i="15"/>
  <c r="U7" i="15" s="1"/>
  <c r="U8" i="15" s="1"/>
  <c r="U9" i="15" s="1"/>
  <c r="V6" i="15"/>
  <c r="V7" i="15" s="1"/>
  <c r="V8" i="15" s="1"/>
  <c r="V9" i="15" s="1"/>
  <c r="W6" i="15"/>
  <c r="W7" i="15" s="1"/>
  <c r="X6" i="15"/>
  <c r="X7" i="15" s="1"/>
  <c r="Y6" i="15"/>
  <c r="Y7" i="15" s="1"/>
  <c r="Z6" i="15"/>
  <c r="AA6" i="15"/>
  <c r="AB6" i="15"/>
  <c r="AC6" i="15"/>
  <c r="AC7" i="15" s="1"/>
  <c r="AC8" i="15" s="1"/>
  <c r="AC9" i="15" s="1"/>
  <c r="AD6" i="15"/>
  <c r="AD7" i="15" s="1"/>
  <c r="AD8" i="15" s="1"/>
  <c r="AD9" i="15" s="1"/>
  <c r="AE6" i="15"/>
  <c r="AE7" i="15" s="1"/>
  <c r="AF6" i="15"/>
  <c r="AG6" i="15"/>
  <c r="AH6" i="15"/>
  <c r="AH7" i="15" s="1"/>
  <c r="AH8" i="15" s="1"/>
  <c r="AH9" i="15" s="1"/>
  <c r="AI6" i="15"/>
  <c r="AJ6" i="15"/>
  <c r="AK6" i="15"/>
  <c r="AK7" i="15" s="1"/>
  <c r="AK8" i="15" s="1"/>
  <c r="AK9" i="15" s="1"/>
  <c r="AL6" i="15"/>
  <c r="AL7" i="15" s="1"/>
  <c r="AL8" i="15" s="1"/>
  <c r="AL9" i="15" s="1"/>
  <c r="AM6" i="15"/>
  <c r="AM7" i="15" s="1"/>
  <c r="AN6" i="15"/>
  <c r="AN7" i="15" s="1"/>
  <c r="AO6" i="15"/>
  <c r="AO7" i="15" s="1"/>
  <c r="AO8" i="15" s="1"/>
  <c r="AO9" i="15" s="1"/>
  <c r="AP6" i="15"/>
  <c r="AQ6" i="15"/>
  <c r="AR6" i="15"/>
  <c r="AS6" i="15"/>
  <c r="AS7" i="15" s="1"/>
  <c r="AS8" i="15" s="1"/>
  <c r="AS9" i="15" s="1"/>
  <c r="AT6" i="15"/>
  <c r="AT7" i="15" s="1"/>
  <c r="AT8" i="15" s="1"/>
  <c r="AT9" i="15" s="1"/>
  <c r="AU6" i="15"/>
  <c r="AU7" i="15" s="1"/>
  <c r="AV6" i="15"/>
  <c r="AW6" i="15"/>
  <c r="AX6" i="15"/>
  <c r="AX7" i="15" s="1"/>
  <c r="AY6" i="15"/>
  <c r="AZ6" i="15"/>
  <c r="BA6" i="15"/>
  <c r="BA7" i="15" s="1"/>
  <c r="BA8" i="15" s="1"/>
  <c r="BA9" i="15" s="1"/>
  <c r="BB6" i="15"/>
  <c r="BB7" i="15" s="1"/>
  <c r="BB8" i="15" s="1"/>
  <c r="BB9" i="15" s="1"/>
  <c r="I6" i="15"/>
  <c r="AQ482" i="2" l="1"/>
  <c r="AQ259" i="2"/>
  <c r="AQ507" i="2"/>
  <c r="AQ571" i="2"/>
  <c r="AQ635" i="2"/>
  <c r="AQ827" i="2"/>
  <c r="AQ909" i="2"/>
  <c r="AQ1833" i="2"/>
  <c r="AQ1961" i="2"/>
  <c r="AQ1031" i="2"/>
  <c r="AQ1047" i="2"/>
  <c r="AQ1063" i="2"/>
  <c r="AQ1079" i="2"/>
  <c r="AQ1087" i="2"/>
  <c r="AQ1095" i="2"/>
  <c r="AQ1103" i="2"/>
  <c r="AQ72" i="2"/>
  <c r="AQ97" i="2"/>
  <c r="AQ105" i="2"/>
  <c r="AQ113" i="2"/>
  <c r="AQ213" i="2"/>
  <c r="AQ605" i="2"/>
  <c r="AQ921" i="2"/>
  <c r="AQ995" i="2"/>
  <c r="AQ1003" i="2"/>
  <c r="AQ1017" i="2"/>
  <c r="AQ672" i="2"/>
  <c r="AQ696" i="2"/>
  <c r="AQ704" i="2"/>
  <c r="AQ979" i="2"/>
  <c r="AQ2229" i="2"/>
  <c r="AQ1019" i="2"/>
  <c r="AQ1035" i="2"/>
  <c r="AQ1051" i="2"/>
  <c r="AQ1067" i="2"/>
  <c r="AQ1075" i="2"/>
  <c r="AQ1107" i="2"/>
  <c r="AQ2492" i="2"/>
  <c r="AQ488" i="2"/>
  <c r="AQ674" i="2"/>
  <c r="AQ682" i="2"/>
  <c r="AQ690" i="2"/>
  <c r="AQ177" i="2"/>
  <c r="AQ217" i="2"/>
  <c r="AQ625" i="2"/>
  <c r="AQ907" i="2"/>
  <c r="AQ925" i="2"/>
  <c r="AQ973" i="2"/>
  <c r="AQ999" i="2"/>
  <c r="AQ26" i="2"/>
  <c r="AQ1776" i="2"/>
  <c r="AQ1996" i="2"/>
  <c r="AQ709" i="2"/>
  <c r="AQ749" i="2"/>
  <c r="AQ757" i="2"/>
  <c r="AQ2347" i="2"/>
  <c r="AQ2365" i="2"/>
  <c r="AQ2379" i="2"/>
  <c r="AQ2387" i="2"/>
  <c r="AQ2423" i="2"/>
  <c r="AQ2472" i="2"/>
  <c r="AQ1119" i="2"/>
  <c r="AQ1287" i="2"/>
  <c r="AQ1295" i="2"/>
  <c r="AQ1303" i="2"/>
  <c r="AQ1311" i="2"/>
  <c r="AQ2402" i="2"/>
  <c r="AQ698" i="2"/>
  <c r="AQ1002" i="2"/>
  <c r="AQ1010" i="2"/>
  <c r="AQ1746" i="2"/>
  <c r="AQ1802" i="2"/>
  <c r="AQ1826" i="2"/>
  <c r="AQ2014" i="2"/>
  <c r="AQ2030" i="2"/>
  <c r="AQ703" i="2"/>
  <c r="AQ727" i="2"/>
  <c r="AQ743" i="2"/>
  <c r="AQ751" i="2"/>
  <c r="AQ759" i="2"/>
  <c r="AQ767" i="2"/>
  <c r="AQ775" i="2"/>
  <c r="AQ783" i="2"/>
  <c r="AQ2121" i="2"/>
  <c r="AQ2137" i="2"/>
  <c r="AQ2151" i="2"/>
  <c r="AQ2163" i="2"/>
  <c r="AQ2189" i="2"/>
  <c r="AQ1217" i="2"/>
  <c r="AQ1225" i="2"/>
  <c r="AQ2412" i="2"/>
  <c r="AQ2474" i="2"/>
  <c r="AQ2498" i="2"/>
  <c r="AQ1852" i="2"/>
  <c r="AQ1992" i="2"/>
  <c r="AQ2008" i="2"/>
  <c r="AQ2032" i="2"/>
  <c r="AQ929" i="2"/>
  <c r="AQ537" i="2"/>
  <c r="AQ545" i="2"/>
  <c r="AQ553" i="2"/>
  <c r="AQ561" i="2"/>
  <c r="AQ569" i="2"/>
  <c r="AQ593" i="2"/>
  <c r="AQ601" i="2"/>
  <c r="AQ2357" i="2"/>
  <c r="AQ2437" i="2"/>
  <c r="AQ2473" i="2"/>
  <c r="AQ2462" i="2"/>
  <c r="AQ22" i="2"/>
  <c r="AQ140" i="2"/>
  <c r="AQ484" i="2"/>
  <c r="AQ670" i="2"/>
  <c r="AQ678" i="2"/>
  <c r="AQ1168" i="2"/>
  <c r="AQ1184" i="2"/>
  <c r="AQ395" i="2"/>
  <c r="AQ643" i="2"/>
  <c r="AQ651" i="2"/>
  <c r="AQ659" i="2"/>
  <c r="AQ707" i="2"/>
  <c r="AQ731" i="2"/>
  <c r="AQ739" i="2"/>
  <c r="AQ747" i="2"/>
  <c r="AQ755" i="2"/>
  <c r="AQ2099" i="2"/>
  <c r="AQ2197" i="2"/>
  <c r="AQ2205" i="2"/>
  <c r="AQ1269" i="2"/>
  <c r="AQ1469" i="2"/>
  <c r="AQ1477" i="2"/>
  <c r="AQ2128" i="2"/>
  <c r="AQ2392" i="2"/>
  <c r="AQ2416" i="2"/>
  <c r="AQ38" i="2"/>
  <c r="AQ37" i="2"/>
  <c r="AQ45" i="2"/>
  <c r="AQ53" i="2"/>
  <c r="AQ63" i="2"/>
  <c r="AQ83" i="2"/>
  <c r="AQ23" i="2"/>
  <c r="AQ35" i="2"/>
  <c r="AQ43" i="2"/>
  <c r="AQ51" i="2"/>
  <c r="AQ61" i="2"/>
  <c r="AQ69" i="2"/>
  <c r="AQ56" i="2"/>
  <c r="AQ92" i="2"/>
  <c r="AQ100" i="2"/>
  <c r="AQ108" i="2"/>
  <c r="AQ160" i="2"/>
  <c r="AQ224" i="2"/>
  <c r="AQ232" i="2"/>
  <c r="AQ322" i="2"/>
  <c r="AQ330" i="2"/>
  <c r="AQ338" i="2"/>
  <c r="AQ346" i="2"/>
  <c r="AQ362" i="2"/>
  <c r="AQ540" i="2"/>
  <c r="AQ1166" i="2"/>
  <c r="AQ1190" i="2"/>
  <c r="AQ1732" i="2"/>
  <c r="AQ1740" i="2"/>
  <c r="AQ1764" i="2"/>
  <c r="AQ2046" i="2"/>
  <c r="AQ163" i="2"/>
  <c r="AQ343" i="2"/>
  <c r="AQ351" i="2"/>
  <c r="AQ359" i="2"/>
  <c r="AQ391" i="2"/>
  <c r="AQ637" i="2"/>
  <c r="AQ645" i="2"/>
  <c r="AQ653" i="2"/>
  <c r="AQ661" i="2"/>
  <c r="AQ901" i="2"/>
  <c r="AQ927" i="2"/>
  <c r="AQ1001" i="2"/>
  <c r="AQ2181" i="2"/>
  <c r="AQ2251" i="2"/>
  <c r="AQ2261" i="2"/>
  <c r="AQ2299" i="2"/>
  <c r="AQ2315" i="2"/>
  <c r="AQ2343" i="2"/>
  <c r="AQ1411" i="2"/>
  <c r="AQ1419" i="2"/>
  <c r="AQ1515" i="2"/>
  <c r="AQ1523" i="2"/>
  <c r="AQ1531" i="2"/>
  <c r="AQ1539" i="2"/>
  <c r="AQ1547" i="2"/>
  <c r="AQ1571" i="2"/>
  <c r="AQ1587" i="2"/>
  <c r="AQ1595" i="2"/>
  <c r="AQ1603" i="2"/>
  <c r="AQ2231" i="2"/>
  <c r="AQ2417" i="2"/>
  <c r="AQ2449" i="2"/>
  <c r="AQ2485" i="2"/>
  <c r="AQ2468" i="2"/>
  <c r="AQ1820" i="2"/>
  <c r="AQ2024" i="2"/>
  <c r="AQ215" i="2"/>
  <c r="AQ415" i="2"/>
  <c r="AQ423" i="2"/>
  <c r="AQ439" i="2"/>
  <c r="AQ765" i="2"/>
  <c r="AQ773" i="2"/>
  <c r="AQ789" i="2"/>
  <c r="AQ821" i="2"/>
  <c r="AQ829" i="2"/>
  <c r="AQ869" i="2"/>
  <c r="AQ953" i="2"/>
  <c r="AQ961" i="2"/>
  <c r="AQ969" i="2"/>
  <c r="AQ1759" i="2"/>
  <c r="AQ1903" i="2"/>
  <c r="AQ2009" i="2"/>
  <c r="AQ2029" i="2"/>
  <c r="AQ2085" i="2"/>
  <c r="AQ2103" i="2"/>
  <c r="AQ2133" i="2"/>
  <c r="AQ2173" i="2"/>
  <c r="AQ2396" i="2"/>
  <c r="AQ2404" i="2"/>
  <c r="AQ82" i="2"/>
  <c r="AQ126" i="2"/>
  <c r="AQ970" i="2"/>
  <c r="AQ898" i="2"/>
  <c r="AQ1192" i="2"/>
  <c r="AQ1208" i="2"/>
  <c r="AQ1428" i="2"/>
  <c r="AQ1492" i="2"/>
  <c r="AQ1782" i="2"/>
  <c r="AQ1856" i="2"/>
  <c r="AQ281" i="2"/>
  <c r="AQ791" i="2"/>
  <c r="AQ799" i="2"/>
  <c r="AQ823" i="2"/>
  <c r="AQ831" i="2"/>
  <c r="AQ855" i="2"/>
  <c r="AQ1127" i="2"/>
  <c r="AQ1135" i="2"/>
  <c r="AQ2374" i="2"/>
  <c r="AQ110" i="2"/>
  <c r="AQ91" i="2"/>
  <c r="AQ190" i="2"/>
  <c r="AQ96" i="2"/>
  <c r="AQ104" i="2"/>
  <c r="AQ164" i="2"/>
  <c r="AQ172" i="2"/>
  <c r="AQ192" i="2"/>
  <c r="AQ210" i="2"/>
  <c r="AQ220" i="2"/>
  <c r="AQ228" i="2"/>
  <c r="AQ236" i="2"/>
  <c r="AQ318" i="2"/>
  <c r="AQ326" i="2"/>
  <c r="AQ334" i="2"/>
  <c r="AQ342" i="2"/>
  <c r="AQ350" i="2"/>
  <c r="AQ358" i="2"/>
  <c r="AQ366" i="2"/>
  <c r="AQ512" i="2"/>
  <c r="AQ528" i="2"/>
  <c r="AQ536" i="2"/>
  <c r="AQ560" i="2"/>
  <c r="AQ640" i="2"/>
  <c r="AQ1154" i="2"/>
  <c r="AQ1736" i="2"/>
  <c r="AQ1768" i="2"/>
  <c r="AQ1922" i="2"/>
  <c r="AQ339" i="2"/>
  <c r="AQ355" i="2"/>
  <c r="AQ379" i="2"/>
  <c r="AQ387" i="2"/>
  <c r="AQ633" i="2"/>
  <c r="AQ641" i="2"/>
  <c r="AQ649" i="2"/>
  <c r="AQ665" i="2"/>
  <c r="AQ705" i="2"/>
  <c r="AQ923" i="2"/>
  <c r="AQ2033" i="2"/>
  <c r="AQ2245" i="2"/>
  <c r="AQ2291" i="2"/>
  <c r="AQ2323" i="2"/>
  <c r="AQ2371" i="2"/>
  <c r="AQ1439" i="2"/>
  <c r="AQ1583" i="2"/>
  <c r="AQ2139" i="2"/>
  <c r="AQ2360" i="2"/>
  <c r="AQ2376" i="2"/>
  <c r="AQ2384" i="2"/>
  <c r="AQ1808" i="2"/>
  <c r="AQ1816" i="2"/>
  <c r="AQ1824" i="2"/>
  <c r="AQ2012" i="2"/>
  <c r="AQ2028" i="2"/>
  <c r="AQ161" i="2"/>
  <c r="AQ211" i="2"/>
  <c r="AQ419" i="2"/>
  <c r="AQ427" i="2"/>
  <c r="AQ435" i="2"/>
  <c r="AQ443" i="2"/>
  <c r="AQ499" i="2"/>
  <c r="AQ745" i="2"/>
  <c r="AQ761" i="2"/>
  <c r="AQ769" i="2"/>
  <c r="AQ777" i="2"/>
  <c r="AQ785" i="2"/>
  <c r="AQ793" i="2"/>
  <c r="AQ801" i="2"/>
  <c r="AQ817" i="2"/>
  <c r="AQ857" i="2"/>
  <c r="AQ865" i="2"/>
  <c r="AQ1893" i="2"/>
  <c r="AQ1947" i="2"/>
  <c r="AQ1959" i="2"/>
  <c r="AQ2077" i="2"/>
  <c r="AQ2091" i="2"/>
  <c r="AQ2111" i="2"/>
  <c r="AQ2195" i="2"/>
  <c r="AQ2215" i="2"/>
  <c r="AQ1233" i="2"/>
  <c r="AQ1257" i="2"/>
  <c r="AQ54" i="2"/>
  <c r="AQ368" i="2"/>
  <c r="AQ384" i="2"/>
  <c r="AQ400" i="2"/>
  <c r="AQ716" i="2"/>
  <c r="AQ1472" i="2"/>
  <c r="AQ1698" i="2"/>
  <c r="AQ1876" i="2"/>
  <c r="AQ2052" i="2"/>
  <c r="AQ413" i="2"/>
  <c r="AQ421" i="2"/>
  <c r="AQ763" i="2"/>
  <c r="AQ771" i="2"/>
  <c r="AQ779" i="2"/>
  <c r="AQ787" i="2"/>
  <c r="AQ811" i="2"/>
  <c r="AQ835" i="2"/>
  <c r="AQ851" i="2"/>
  <c r="AQ859" i="2"/>
  <c r="AQ867" i="2"/>
  <c r="AQ2309" i="2"/>
  <c r="AQ1123" i="2"/>
  <c r="AQ1131" i="2"/>
  <c r="AQ1155" i="2"/>
  <c r="AQ1195" i="2"/>
  <c r="AQ1211" i="2"/>
  <c r="AQ1251" i="2"/>
  <c r="AQ1259" i="2"/>
  <c r="AQ1315" i="2"/>
  <c r="AQ2282" i="2"/>
  <c r="AQ2408" i="2"/>
  <c r="AQ52" i="2"/>
  <c r="AQ81" i="2"/>
  <c r="AQ58" i="2"/>
  <c r="AQ432" i="2"/>
  <c r="AQ440" i="2"/>
  <c r="AQ456" i="2"/>
  <c r="AQ472" i="2"/>
  <c r="AQ498" i="2"/>
  <c r="AQ546" i="2"/>
  <c r="AQ554" i="2"/>
  <c r="AQ618" i="2"/>
  <c r="AQ626" i="2"/>
  <c r="AQ634" i="2"/>
  <c r="AQ722" i="2"/>
  <c r="AQ730" i="2"/>
  <c r="AQ738" i="2"/>
  <c r="AQ812" i="2"/>
  <c r="AQ844" i="2"/>
  <c r="AQ852" i="2"/>
  <c r="AQ892" i="2"/>
  <c r="AQ908" i="2"/>
  <c r="AQ1040" i="2"/>
  <c r="AQ1048" i="2"/>
  <c r="AQ1064" i="2"/>
  <c r="AQ1072" i="2"/>
  <c r="AQ1080" i="2"/>
  <c r="AQ1088" i="2"/>
  <c r="AQ1096" i="2"/>
  <c r="AQ1104" i="2"/>
  <c r="AQ1112" i="2"/>
  <c r="AQ1256" i="2"/>
  <c r="AQ1274" i="2"/>
  <c r="AQ1394" i="2"/>
  <c r="AQ1402" i="2"/>
  <c r="AQ1410" i="2"/>
  <c r="AQ1418" i="2"/>
  <c r="AQ1450" i="2"/>
  <c r="AQ1458" i="2"/>
  <c r="AQ1466" i="2"/>
  <c r="AQ1490" i="2"/>
  <c r="AQ1596" i="2"/>
  <c r="AQ1620" i="2"/>
  <c r="AQ1636" i="2"/>
  <c r="AQ1644" i="2"/>
  <c r="AQ1652" i="2"/>
  <c r="AQ1692" i="2"/>
  <c r="AQ186" i="2"/>
  <c r="AQ121" i="2"/>
  <c r="AQ378" i="2"/>
  <c r="AQ394" i="2"/>
  <c r="AQ410" i="2"/>
  <c r="AQ418" i="2"/>
  <c r="AQ426" i="2"/>
  <c r="AQ620" i="2"/>
  <c r="AQ628" i="2"/>
  <c r="AQ636" i="2"/>
  <c r="AQ652" i="2"/>
  <c r="AQ660" i="2"/>
  <c r="AQ708" i="2"/>
  <c r="AQ748" i="2"/>
  <c r="AQ814" i="2"/>
  <c r="AQ846" i="2"/>
  <c r="AQ910" i="2"/>
  <c r="AQ1202" i="2"/>
  <c r="AQ1210" i="2"/>
  <c r="AQ1284" i="2"/>
  <c r="AQ1292" i="2"/>
  <c r="AQ1300" i="2"/>
  <c r="AQ1308" i="2"/>
  <c r="AQ1316" i="2"/>
  <c r="AQ1324" i="2"/>
  <c r="AQ1396" i="2"/>
  <c r="AQ1404" i="2"/>
  <c r="AQ1412" i="2"/>
  <c r="AQ1420" i="2"/>
  <c r="AQ1452" i="2"/>
  <c r="AQ1460" i="2"/>
  <c r="AQ1468" i="2"/>
  <c r="AQ48" i="2"/>
  <c r="AQ131" i="2"/>
  <c r="AQ244" i="2"/>
  <c r="AQ252" i="2"/>
  <c r="AQ412" i="2"/>
  <c r="AQ428" i="2"/>
  <c r="AQ444" i="2"/>
  <c r="AQ460" i="2"/>
  <c r="AQ468" i="2"/>
  <c r="AQ476" i="2"/>
  <c r="AQ574" i="2"/>
  <c r="AQ582" i="2"/>
  <c r="AQ590" i="2"/>
  <c r="AQ654" i="2"/>
  <c r="AQ662" i="2"/>
  <c r="AQ872" i="2"/>
  <c r="AQ1212" i="2"/>
  <c r="AQ1220" i="2"/>
  <c r="AQ1286" i="2"/>
  <c r="AQ1294" i="2"/>
  <c r="AQ1302" i="2"/>
  <c r="AQ1310" i="2"/>
  <c r="AQ1332" i="2"/>
  <c r="AQ1406" i="2"/>
  <c r="AQ1414" i="2"/>
  <c r="AQ1422" i="2"/>
  <c r="AQ1438" i="2"/>
  <c r="AQ1470" i="2"/>
  <c r="AQ1568" i="2"/>
  <c r="AQ1576" i="2"/>
  <c r="AQ1624" i="2"/>
  <c r="AQ1632" i="2"/>
  <c r="AQ1640" i="2"/>
  <c r="AQ1696" i="2"/>
  <c r="AQ55" i="2"/>
  <c r="AQ196" i="2"/>
  <c r="AQ446" i="2"/>
  <c r="AQ454" i="2"/>
  <c r="AQ462" i="2"/>
  <c r="AQ504" i="2"/>
  <c r="AQ544" i="2"/>
  <c r="AQ552" i="2"/>
  <c r="AQ568" i="2"/>
  <c r="AQ584" i="2"/>
  <c r="AQ592" i="2"/>
  <c r="AQ600" i="2"/>
  <c r="AQ616" i="2"/>
  <c r="AQ624" i="2"/>
  <c r="AQ632" i="2"/>
  <c r="AQ720" i="2"/>
  <c r="AQ728" i="2"/>
  <c r="AQ736" i="2"/>
  <c r="AQ874" i="2"/>
  <c r="AQ882" i="2"/>
  <c r="AQ890" i="2"/>
  <c r="AQ980" i="2"/>
  <c r="AQ988" i="2"/>
  <c r="AQ1038" i="2"/>
  <c r="AQ1046" i="2"/>
  <c r="AQ1062" i="2"/>
  <c r="AQ1070" i="2"/>
  <c r="AQ1078" i="2"/>
  <c r="AQ1086" i="2"/>
  <c r="AQ1094" i="2"/>
  <c r="AQ1102" i="2"/>
  <c r="AQ1110" i="2"/>
  <c r="AQ1222" i="2"/>
  <c r="AQ1272" i="2"/>
  <c r="AQ1296" i="2"/>
  <c r="AQ1304" i="2"/>
  <c r="AQ1424" i="2"/>
  <c r="AQ1440" i="2"/>
  <c r="AQ1456" i="2"/>
  <c r="AQ1464" i="2"/>
  <c r="AQ1488" i="2"/>
  <c r="AQ1512" i="2"/>
  <c r="AQ1528" i="2"/>
  <c r="AQ1570" i="2"/>
  <c r="AQ1602" i="2"/>
  <c r="AQ1618" i="2"/>
  <c r="AQ1642" i="2"/>
  <c r="AQ1738" i="2"/>
  <c r="AQ1860" i="2"/>
  <c r="AQ1894" i="2"/>
  <c r="AQ1974" i="2"/>
  <c r="AQ2044" i="2"/>
  <c r="AQ64" i="2"/>
  <c r="AQ187" i="2"/>
  <c r="AQ195" i="2"/>
  <c r="AQ203" i="2"/>
  <c r="AQ219" i="2"/>
  <c r="AQ237" i="2"/>
  <c r="AQ245" i="2"/>
  <c r="AQ253" i="2"/>
  <c r="AQ269" i="2"/>
  <c r="AQ277" i="2"/>
  <c r="AQ341" i="2"/>
  <c r="AQ349" i="2"/>
  <c r="AQ357" i="2"/>
  <c r="AQ381" i="2"/>
  <c r="AQ451" i="2"/>
  <c r="AQ459" i="2"/>
  <c r="AQ531" i="2"/>
  <c r="AQ539" i="2"/>
  <c r="AQ547" i="2"/>
  <c r="AQ555" i="2"/>
  <c r="AQ587" i="2"/>
  <c r="AQ603" i="2"/>
  <c r="AQ619" i="2"/>
  <c r="AQ729" i="2"/>
  <c r="AQ913" i="2"/>
  <c r="AQ947" i="2"/>
  <c r="AQ955" i="2"/>
  <c r="AQ963" i="2"/>
  <c r="AQ1011" i="2"/>
  <c r="AQ1777" i="2"/>
  <c r="AQ1797" i="2"/>
  <c r="AQ1889" i="2"/>
  <c r="AQ1909" i="2"/>
  <c r="AQ1945" i="2"/>
  <c r="AQ2013" i="2"/>
  <c r="AQ2089" i="2"/>
  <c r="AQ2285" i="2"/>
  <c r="AQ2321" i="2"/>
  <c r="AQ2385" i="2"/>
  <c r="AQ2413" i="2"/>
  <c r="AQ2479" i="2"/>
  <c r="AQ1029" i="2"/>
  <c r="AQ1037" i="2"/>
  <c r="AQ1045" i="2"/>
  <c r="AQ1053" i="2"/>
  <c r="AQ1077" i="2"/>
  <c r="AQ1203" i="2"/>
  <c r="AQ1243" i="2"/>
  <c r="AQ1267" i="2"/>
  <c r="AQ1331" i="2"/>
  <c r="AQ1355" i="2"/>
  <c r="AQ1467" i="2"/>
  <c r="AQ1475" i="2"/>
  <c r="AQ1483" i="2"/>
  <c r="AQ1491" i="2"/>
  <c r="AQ1499" i="2"/>
  <c r="AQ1507" i="2"/>
  <c r="AQ1577" i="2"/>
  <c r="AQ1585" i="2"/>
  <c r="AQ1601" i="2"/>
  <c r="AQ1609" i="2"/>
  <c r="AQ1977" i="2"/>
  <c r="AQ2143" i="2"/>
  <c r="AQ2263" i="2"/>
  <c r="AQ2096" i="2"/>
  <c r="AQ2158" i="2"/>
  <c r="AQ2286" i="2"/>
  <c r="AQ2294" i="2"/>
  <c r="AQ2366" i="2"/>
  <c r="AQ2451" i="2"/>
  <c r="AQ2422" i="2"/>
  <c r="AQ1770" i="2"/>
  <c r="AQ155" i="2"/>
  <c r="AQ429" i="2"/>
  <c r="AQ437" i="2"/>
  <c r="AQ1117" i="2"/>
  <c r="AQ1125" i="2"/>
  <c r="AQ1133" i="2"/>
  <c r="AQ1141" i="2"/>
  <c r="AQ1149" i="2"/>
  <c r="AQ1189" i="2"/>
  <c r="AQ1872" i="2"/>
  <c r="AQ1888" i="2"/>
  <c r="AQ1968" i="2"/>
  <c r="AQ181" i="2"/>
  <c r="AQ189" i="2"/>
  <c r="AQ197" i="2"/>
  <c r="AQ205" i="2"/>
  <c r="AQ239" i="2"/>
  <c r="AQ247" i="2"/>
  <c r="AQ255" i="2"/>
  <c r="AQ279" i="2"/>
  <c r="AQ549" i="2"/>
  <c r="AQ597" i="2"/>
  <c r="AQ621" i="2"/>
  <c r="AQ667" i="2"/>
  <c r="AQ723" i="2"/>
  <c r="AQ899" i="2"/>
  <c r="AQ965" i="2"/>
  <c r="AQ1831" i="2"/>
  <c r="AQ1349" i="2"/>
  <c r="AQ1381" i="2"/>
  <c r="AQ1493" i="2"/>
  <c r="AQ2149" i="2"/>
  <c r="AQ2167" i="2"/>
  <c r="AQ2243" i="2"/>
  <c r="AQ2269" i="2"/>
  <c r="AQ2295" i="2"/>
  <c r="AQ2377" i="2"/>
  <c r="AQ2426" i="2"/>
  <c r="AQ2168" i="2"/>
  <c r="AQ2176" i="2"/>
  <c r="AQ2192" i="2"/>
  <c r="AQ2200" i="2"/>
  <c r="AQ2208" i="2"/>
  <c r="AQ2216" i="2"/>
  <c r="AQ2232" i="2"/>
  <c r="AQ2240" i="2"/>
  <c r="AQ2248" i="2"/>
  <c r="AQ2288" i="2"/>
  <c r="AQ1976" i="2"/>
  <c r="AQ1937" i="2"/>
  <c r="AQ2021" i="2"/>
  <c r="AQ2335" i="2"/>
  <c r="AQ1563" i="2"/>
  <c r="AQ1574" i="2"/>
  <c r="AQ1598" i="2"/>
  <c r="AQ1646" i="2"/>
  <c r="AQ1694" i="2"/>
  <c r="AQ1734" i="2"/>
  <c r="AQ1742" i="2"/>
  <c r="AQ1810" i="2"/>
  <c r="AQ1818" i="2"/>
  <c r="AQ1874" i="2"/>
  <c r="AQ1890" i="2"/>
  <c r="AQ1970" i="2"/>
  <c r="AQ1994" i="2"/>
  <c r="AQ2016" i="2"/>
  <c r="AQ2040" i="2"/>
  <c r="AQ183" i="2"/>
  <c r="AQ191" i="2"/>
  <c r="AQ233" i="2"/>
  <c r="AQ241" i="2"/>
  <c r="AQ273" i="2"/>
  <c r="AQ345" i="2"/>
  <c r="AQ353" i="2"/>
  <c r="AQ361" i="2"/>
  <c r="AQ535" i="2"/>
  <c r="AQ551" i="2"/>
  <c r="AQ559" i="2"/>
  <c r="AQ599" i="2"/>
  <c r="AQ623" i="2"/>
  <c r="AQ803" i="2"/>
  <c r="AQ951" i="2"/>
  <c r="AQ1757" i="2"/>
  <c r="AQ1821" i="2"/>
  <c r="AQ1897" i="2"/>
  <c r="AQ1921" i="2"/>
  <c r="AQ1939" i="2"/>
  <c r="AQ1951" i="2"/>
  <c r="AQ2005" i="2"/>
  <c r="AQ2235" i="2"/>
  <c r="AQ2259" i="2"/>
  <c r="AQ2327" i="2"/>
  <c r="AQ2337" i="2"/>
  <c r="AQ2467" i="2"/>
  <c r="AQ2458" i="2"/>
  <c r="AQ1065" i="2"/>
  <c r="AQ1073" i="2"/>
  <c r="AQ1105" i="2"/>
  <c r="AQ1335" i="2"/>
  <c r="AQ1367" i="2"/>
  <c r="AQ1375" i="2"/>
  <c r="AQ1549" i="2"/>
  <c r="AQ1619" i="2"/>
  <c r="AQ2157" i="2"/>
  <c r="AQ2247" i="2"/>
  <c r="AQ2283" i="2"/>
  <c r="AQ2325" i="2"/>
  <c r="AQ2349" i="2"/>
  <c r="AQ2363" i="2"/>
  <c r="AQ2421" i="2"/>
  <c r="AQ2453" i="2"/>
  <c r="AQ2489" i="2"/>
  <c r="AQ2448" i="2"/>
  <c r="AQ2084" i="2"/>
  <c r="AQ2092" i="2"/>
  <c r="AQ2108" i="2"/>
  <c r="AQ2124" i="2"/>
  <c r="AQ2146" i="2"/>
  <c r="AQ2154" i="2"/>
  <c r="AQ2162" i="2"/>
  <c r="AQ2170" i="2"/>
  <c r="AQ2266" i="2"/>
  <c r="AQ2274" i="2"/>
  <c r="AQ2391" i="2"/>
  <c r="AQ2435" i="2"/>
  <c r="AQ2463" i="2"/>
  <c r="AQ2483" i="2"/>
  <c r="AQ1774" i="2"/>
  <c r="AQ1858" i="2"/>
  <c r="AQ2026" i="2"/>
  <c r="AQ425" i="2"/>
  <c r="AQ441" i="2"/>
  <c r="AQ449" i="2"/>
  <c r="AQ639" i="2"/>
  <c r="AQ647" i="2"/>
  <c r="AQ797" i="2"/>
  <c r="AQ2115" i="2"/>
  <c r="AQ2145" i="2"/>
  <c r="AQ1145" i="2"/>
  <c r="AQ1161" i="2"/>
  <c r="AQ1169" i="2"/>
  <c r="AQ1177" i="2"/>
  <c r="AQ1241" i="2"/>
  <c r="AQ1804" i="2"/>
  <c r="AQ1812" i="2"/>
  <c r="AQ1892" i="2"/>
  <c r="AQ1972" i="2"/>
  <c r="AQ1988" i="2"/>
  <c r="AQ2050" i="2"/>
  <c r="AQ185" i="2"/>
  <c r="AQ235" i="2"/>
  <c r="AQ243" i="2"/>
  <c r="AQ251" i="2"/>
  <c r="AQ267" i="2"/>
  <c r="AQ275" i="2"/>
  <c r="AQ837" i="2"/>
  <c r="AQ1009" i="2"/>
  <c r="AQ1773" i="2"/>
  <c r="AQ1789" i="2"/>
  <c r="AQ1807" i="2"/>
  <c r="AQ1337" i="2"/>
  <c r="AQ1345" i="2"/>
  <c r="AQ1393" i="2"/>
  <c r="AQ1401" i="2"/>
  <c r="AQ1409" i="2"/>
  <c r="AQ1417" i="2"/>
  <c r="AQ1441" i="2"/>
  <c r="AQ1449" i="2"/>
  <c r="AQ1457" i="2"/>
  <c r="AQ1465" i="2"/>
  <c r="AQ2233" i="2"/>
  <c r="AQ2275" i="2"/>
  <c r="AQ2287" i="2"/>
  <c r="AQ2351" i="2"/>
  <c r="AQ2395" i="2"/>
  <c r="AQ2424" i="2"/>
  <c r="AQ2436" i="2"/>
  <c r="AQ2156" i="2"/>
  <c r="AQ2164" i="2"/>
  <c r="AQ2180" i="2"/>
  <c r="AQ2300" i="2"/>
  <c r="AQ2308" i="2"/>
  <c r="AQ2324" i="2"/>
  <c r="AQ2340" i="2"/>
  <c r="AQ2348" i="2"/>
  <c r="AQ2356" i="2"/>
  <c r="AQ2411" i="2"/>
  <c r="AQ2443" i="2"/>
  <c r="AQ2491" i="2"/>
  <c r="AQ363" i="2"/>
  <c r="AQ1929" i="2"/>
  <c r="AQ1059" i="2"/>
  <c r="AQ30" i="2"/>
  <c r="AQ27" i="2"/>
  <c r="AQ78" i="2"/>
  <c r="AQ34" i="2"/>
  <c r="AQ80" i="2"/>
  <c r="AQ29" i="2"/>
  <c r="AQ116" i="2"/>
  <c r="AQ124" i="2"/>
  <c r="AQ134" i="2"/>
  <c r="AQ376" i="2"/>
  <c r="AQ392" i="2"/>
  <c r="AQ408" i="2"/>
  <c r="AQ416" i="2"/>
  <c r="AQ424" i="2"/>
  <c r="AQ480" i="2"/>
  <c r="AQ496" i="2"/>
  <c r="AQ518" i="2"/>
  <c r="AQ526" i="2"/>
  <c r="AQ534" i="2"/>
  <c r="AQ558" i="2"/>
  <c r="AQ572" i="2"/>
  <c r="AQ588" i="2"/>
  <c r="AQ596" i="2"/>
  <c r="AQ612" i="2"/>
  <c r="AQ642" i="2"/>
  <c r="AQ650" i="2"/>
  <c r="AQ658" i="2"/>
  <c r="AQ746" i="2"/>
  <c r="AQ818" i="2"/>
  <c r="AQ842" i="2"/>
  <c r="AQ850" i="2"/>
  <c r="AQ858" i="2"/>
  <c r="AQ896" i="2"/>
  <c r="AQ920" i="2"/>
  <c r="AQ1008" i="2"/>
  <c r="AQ1200" i="2"/>
  <c r="AQ2497" i="2"/>
  <c r="AQ866" i="2"/>
  <c r="AQ904" i="2"/>
  <c r="AQ912" i="2"/>
  <c r="AQ960" i="2"/>
  <c r="AQ984" i="2"/>
  <c r="AQ1018" i="2"/>
  <c r="AQ1042" i="2"/>
  <c r="AQ1050" i="2"/>
  <c r="AQ1058" i="2"/>
  <c r="AQ1066" i="2"/>
  <c r="AQ1074" i="2"/>
  <c r="AQ1082" i="2"/>
  <c r="AQ1098" i="2"/>
  <c r="AQ1146" i="2"/>
  <c r="AQ1162" i="2"/>
  <c r="AQ1170" i="2"/>
  <c r="AQ1186" i="2"/>
  <c r="AQ1216" i="2"/>
  <c r="AQ1224" i="2"/>
  <c r="AQ68" i="2"/>
  <c r="AQ77" i="2"/>
  <c r="AQ73" i="2"/>
  <c r="AQ31" i="2"/>
  <c r="AQ39" i="2"/>
  <c r="AQ47" i="2"/>
  <c r="AQ65" i="2"/>
  <c r="AQ75" i="2"/>
  <c r="AQ85" i="2"/>
  <c r="AQ89" i="2"/>
  <c r="AQ162" i="2"/>
  <c r="AQ170" i="2"/>
  <c r="AQ1270" i="2"/>
  <c r="AQ1254" i="2"/>
  <c r="AQ218" i="2"/>
  <c r="AQ226" i="2"/>
  <c r="AQ234" i="2"/>
  <c r="AQ260" i="2"/>
  <c r="AQ268" i="2"/>
  <c r="AQ276" i="2"/>
  <c r="AQ284" i="2"/>
  <c r="AQ324" i="2"/>
  <c r="AQ332" i="2"/>
  <c r="AQ340" i="2"/>
  <c r="AQ348" i="2"/>
  <c r="AQ356" i="2"/>
  <c r="AQ364" i="2"/>
  <c r="AQ458" i="2"/>
  <c r="AQ474" i="2"/>
  <c r="AQ490" i="2"/>
  <c r="AQ622" i="2"/>
  <c r="AQ676" i="2"/>
  <c r="AQ684" i="2"/>
  <c r="AQ692" i="2"/>
  <c r="AQ700" i="2"/>
  <c r="AQ724" i="2"/>
  <c r="AQ732" i="2"/>
  <c r="AQ740" i="2"/>
  <c r="AQ780" i="2"/>
  <c r="AQ788" i="2"/>
  <c r="AQ796" i="2"/>
  <c r="AQ804" i="2"/>
  <c r="AQ868" i="2"/>
  <c r="AQ906" i="2"/>
  <c r="AQ930" i="2"/>
  <c r="AQ938" i="2"/>
  <c r="AQ986" i="2"/>
  <c r="AQ994" i="2"/>
  <c r="AQ1036" i="2"/>
  <c r="AQ1044" i="2"/>
  <c r="AQ1052" i="2"/>
  <c r="AQ1060" i="2"/>
  <c r="AQ1068" i="2"/>
  <c r="AQ1076" i="2"/>
  <c r="AQ1084" i="2"/>
  <c r="AQ1092" i="2"/>
  <c r="AQ1100" i="2"/>
  <c r="AQ1108" i="2"/>
  <c r="AQ1148" i="2"/>
  <c r="AQ1164" i="2"/>
  <c r="AQ1188" i="2"/>
  <c r="AQ1218" i="2"/>
  <c r="AQ1226" i="2"/>
  <c r="AQ1306" i="2"/>
  <c r="AQ1314" i="2"/>
  <c r="AQ1322" i="2"/>
  <c r="AQ1400" i="2"/>
  <c r="AQ1416" i="2"/>
  <c r="AQ1454" i="2"/>
  <c r="AQ99" i="2"/>
  <c r="AQ107" i="2"/>
  <c r="AQ380" i="2"/>
  <c r="AQ396" i="2"/>
  <c r="AQ608" i="2"/>
  <c r="AQ822" i="2"/>
  <c r="AQ854" i="2"/>
  <c r="AQ1204" i="2"/>
  <c r="AQ1276" i="2"/>
  <c r="AQ1346" i="2"/>
  <c r="AQ1376" i="2"/>
  <c r="AQ1384" i="2"/>
  <c r="AQ1432" i="2"/>
  <c r="AQ32" i="2"/>
  <c r="AQ101" i="2"/>
  <c r="AQ174" i="2"/>
  <c r="AQ182" i="2"/>
  <c r="AQ202" i="2"/>
  <c r="AQ374" i="2"/>
  <c r="AQ382" i="2"/>
  <c r="AQ398" i="2"/>
  <c r="AQ414" i="2"/>
  <c r="AQ430" i="2"/>
  <c r="AQ502" i="2"/>
  <c r="AQ516" i="2"/>
  <c r="AQ532" i="2"/>
  <c r="AQ586" i="2"/>
  <c r="AQ602" i="2"/>
  <c r="AQ610" i="2"/>
  <c r="AQ656" i="2"/>
  <c r="AQ686" i="2"/>
  <c r="AQ816" i="2"/>
  <c r="AQ894" i="2"/>
  <c r="AQ1006" i="2"/>
  <c r="AQ1206" i="2"/>
  <c r="AQ1278" i="2"/>
  <c r="AQ1264" i="2"/>
  <c r="AQ1288" i="2"/>
  <c r="AQ1334" i="2"/>
  <c r="AQ1364" i="2"/>
  <c r="AQ1426" i="2"/>
  <c r="AQ1434" i="2"/>
  <c r="AQ1480" i="2"/>
  <c r="AQ1510" i="2"/>
  <c r="AQ1540" i="2"/>
  <c r="AQ1548" i="2"/>
  <c r="AQ1556" i="2"/>
  <c r="AQ1564" i="2"/>
  <c r="AQ1608" i="2"/>
  <c r="AQ1662" i="2"/>
  <c r="AQ1678" i="2"/>
  <c r="AQ1686" i="2"/>
  <c r="AQ1708" i="2"/>
  <c r="AQ1762" i="2"/>
  <c r="AQ1790" i="2"/>
  <c r="AQ1842" i="2"/>
  <c r="AQ1882" i="2"/>
  <c r="AQ1904" i="2"/>
  <c r="AQ1936" i="2"/>
  <c r="AQ1944" i="2"/>
  <c r="AQ1952" i="2"/>
  <c r="AQ1960" i="2"/>
  <c r="AQ2004" i="2"/>
  <c r="AQ2018" i="2"/>
  <c r="AQ2062" i="2"/>
  <c r="AQ2070" i="2"/>
  <c r="AQ2078" i="2"/>
  <c r="AQ139" i="2"/>
  <c r="AQ147" i="2"/>
  <c r="AQ169" i="2"/>
  <c r="AQ225" i="2"/>
  <c r="AQ287" i="2"/>
  <c r="AQ295" i="2"/>
  <c r="AQ311" i="2"/>
  <c r="AQ327" i="2"/>
  <c r="AQ373" i="2"/>
  <c r="AQ411" i="2"/>
  <c r="AQ457" i="2"/>
  <c r="AQ497" i="2"/>
  <c r="AQ511" i="2"/>
  <c r="AQ519" i="2"/>
  <c r="AQ527" i="2"/>
  <c r="AQ581" i="2"/>
  <c r="AQ611" i="2"/>
  <c r="AQ679" i="2"/>
  <c r="AQ695" i="2"/>
  <c r="AQ717" i="2"/>
  <c r="AQ809" i="2"/>
  <c r="AQ847" i="2"/>
  <c r="AQ879" i="2"/>
  <c r="AQ887" i="2"/>
  <c r="AQ895" i="2"/>
  <c r="AQ933" i="2"/>
  <c r="AQ941" i="2"/>
  <c r="AQ987" i="2"/>
  <c r="AQ1835" i="2"/>
  <c r="AQ1971" i="2"/>
  <c r="AQ1989" i="2"/>
  <c r="AQ2047" i="2"/>
  <c r="AQ2067" i="2"/>
  <c r="AQ1266" i="2"/>
  <c r="AQ1282" i="2"/>
  <c r="AQ1290" i="2"/>
  <c r="AQ1366" i="2"/>
  <c r="AQ1436" i="2"/>
  <c r="AQ1474" i="2"/>
  <c r="AQ1482" i="2"/>
  <c r="AQ1496" i="2"/>
  <c r="AQ1504" i="2"/>
  <c r="AQ1520" i="2"/>
  <c r="AQ1542" i="2"/>
  <c r="AQ1550" i="2"/>
  <c r="AQ1588" i="2"/>
  <c r="AQ1664" i="2"/>
  <c r="AQ1672" i="2"/>
  <c r="AQ1680" i="2"/>
  <c r="AQ1688" i="2"/>
  <c r="AQ1726" i="2"/>
  <c r="AQ1748" i="2"/>
  <c r="AQ1792" i="2"/>
  <c r="AQ1836" i="2"/>
  <c r="AQ1844" i="2"/>
  <c r="AQ1906" i="2"/>
  <c r="AQ1930" i="2"/>
  <c r="AQ1938" i="2"/>
  <c r="AQ1946" i="2"/>
  <c r="AQ1954" i="2"/>
  <c r="AQ1984" i="2"/>
  <c r="AQ2006" i="2"/>
  <c r="AQ2020" i="2"/>
  <c r="AQ2034" i="2"/>
  <c r="AQ2048" i="2"/>
  <c r="AQ2064" i="2"/>
  <c r="AQ2072" i="2"/>
  <c r="AQ141" i="2"/>
  <c r="AQ149" i="2"/>
  <c r="AQ227" i="2"/>
  <c r="AQ289" i="2"/>
  <c r="AQ297" i="2"/>
  <c r="AQ305" i="2"/>
  <c r="AQ313" i="2"/>
  <c r="AQ321" i="2"/>
  <c r="AQ329" i="2"/>
  <c r="AQ337" i="2"/>
  <c r="AQ367" i="2"/>
  <c r="AQ375" i="2"/>
  <c r="AQ397" i="2"/>
  <c r="AQ405" i="2"/>
  <c r="AQ467" i="2"/>
  <c r="AQ475" i="2"/>
  <c r="AQ483" i="2"/>
  <c r="AQ491" i="2"/>
  <c r="AQ513" i="2"/>
  <c r="AQ521" i="2"/>
  <c r="AQ529" i="2"/>
  <c r="AQ583" i="2"/>
  <c r="AQ613" i="2"/>
  <c r="AQ681" i="2"/>
  <c r="AQ689" i="2"/>
  <c r="AQ697" i="2"/>
  <c r="AQ711" i="2"/>
  <c r="AQ719" i="2"/>
  <c r="AQ873" i="2"/>
  <c r="AQ881" i="2"/>
  <c r="AQ889" i="2"/>
  <c r="AQ897" i="2"/>
  <c r="AQ903" i="2"/>
  <c r="AQ935" i="2"/>
  <c r="AQ943" i="2"/>
  <c r="AQ1857" i="2"/>
  <c r="AQ1873" i="2"/>
  <c r="AQ2432" i="2"/>
  <c r="AQ2454" i="2"/>
  <c r="AQ1476" i="2"/>
  <c r="AQ1484" i="2"/>
  <c r="AQ1498" i="2"/>
  <c r="AQ1506" i="2"/>
  <c r="AQ1552" i="2"/>
  <c r="AQ1560" i="2"/>
  <c r="AQ1590" i="2"/>
  <c r="AQ1658" i="2"/>
  <c r="AQ1674" i="2"/>
  <c r="AQ1704" i="2"/>
  <c r="AQ1712" i="2"/>
  <c r="AQ1720" i="2"/>
  <c r="AQ1728" i="2"/>
  <c r="AQ1786" i="2"/>
  <c r="AQ1846" i="2"/>
  <c r="AQ1886" i="2"/>
  <c r="AQ1908" i="2"/>
  <c r="AQ1932" i="2"/>
  <c r="AQ1940" i="2"/>
  <c r="AQ1948" i="2"/>
  <c r="AQ1956" i="2"/>
  <c r="AQ1964" i="2"/>
  <c r="AQ1986" i="2"/>
  <c r="AQ2036" i="2"/>
  <c r="AQ2058" i="2"/>
  <c r="AQ2066" i="2"/>
  <c r="AQ151" i="2"/>
  <c r="AQ165" i="2"/>
  <c r="AQ173" i="2"/>
  <c r="AQ229" i="2"/>
  <c r="AQ261" i="2"/>
  <c r="AQ283" i="2"/>
  <c r="AQ299" i="2"/>
  <c r="AQ315" i="2"/>
  <c r="AQ323" i="2"/>
  <c r="AQ331" i="2"/>
  <c r="AQ377" i="2"/>
  <c r="AQ399" i="2"/>
  <c r="AQ407" i="2"/>
  <c r="AQ453" i="2"/>
  <c r="AQ469" i="2"/>
  <c r="AQ477" i="2"/>
  <c r="AQ485" i="2"/>
  <c r="AQ493" i="2"/>
  <c r="AQ585" i="2"/>
  <c r="AQ607" i="2"/>
  <c r="AQ675" i="2"/>
  <c r="AQ699" i="2"/>
  <c r="AQ805" i="2"/>
  <c r="AQ875" i="2"/>
  <c r="AQ883" i="2"/>
  <c r="AQ937" i="2"/>
  <c r="AQ945" i="2"/>
  <c r="AQ1845" i="2"/>
  <c r="AQ1859" i="2"/>
  <c r="AQ1877" i="2"/>
  <c r="AQ1965" i="2"/>
  <c r="AQ1979" i="2"/>
  <c r="AQ1997" i="2"/>
  <c r="AQ2025" i="2"/>
  <c r="AQ2057" i="2"/>
  <c r="AQ2475" i="2"/>
  <c r="AQ46" i="2"/>
  <c r="AQ1478" i="2"/>
  <c r="AQ1486" i="2"/>
  <c r="AQ1500" i="2"/>
  <c r="AQ1538" i="2"/>
  <c r="AQ1546" i="2"/>
  <c r="AQ1562" i="2"/>
  <c r="AQ1676" i="2"/>
  <c r="AQ1684" i="2"/>
  <c r="AQ1706" i="2"/>
  <c r="AQ1722" i="2"/>
  <c r="AQ1760" i="2"/>
  <c r="AQ1788" i="2"/>
  <c r="AQ1832" i="2"/>
  <c r="AQ1840" i="2"/>
  <c r="AQ1848" i="2"/>
  <c r="AQ1934" i="2"/>
  <c r="AQ1942" i="2"/>
  <c r="AQ1958" i="2"/>
  <c r="AQ1966" i="2"/>
  <c r="AQ2002" i="2"/>
  <c r="AQ2038" i="2"/>
  <c r="AQ2060" i="2"/>
  <c r="AQ2068" i="2"/>
  <c r="AQ2076" i="2"/>
  <c r="AQ153" i="2"/>
  <c r="AQ167" i="2"/>
  <c r="AQ175" i="2"/>
  <c r="AQ285" i="2"/>
  <c r="AQ301" i="2"/>
  <c r="AQ309" i="2"/>
  <c r="AQ317" i="2"/>
  <c r="AQ325" i="2"/>
  <c r="AQ371" i="2"/>
  <c r="AQ409" i="2"/>
  <c r="AQ455" i="2"/>
  <c r="AQ463" i="2"/>
  <c r="AQ471" i="2"/>
  <c r="AQ495" i="2"/>
  <c r="AQ509" i="2"/>
  <c r="AQ517" i="2"/>
  <c r="AQ525" i="2"/>
  <c r="AQ579" i="2"/>
  <c r="AQ617" i="2"/>
  <c r="AQ669" i="2"/>
  <c r="AQ677" i="2"/>
  <c r="AQ693" i="2"/>
  <c r="AQ715" i="2"/>
  <c r="AQ737" i="2"/>
  <c r="AQ807" i="2"/>
  <c r="AQ845" i="2"/>
  <c r="AQ877" i="2"/>
  <c r="AQ885" i="2"/>
  <c r="AQ893" i="2"/>
  <c r="AQ931" i="2"/>
  <c r="AQ1969" i="2"/>
  <c r="AQ1983" i="2"/>
  <c r="AQ1999" i="2"/>
  <c r="AQ2041" i="2"/>
  <c r="AQ2107" i="2"/>
  <c r="AQ2201" i="2"/>
  <c r="AQ1275" i="2"/>
  <c r="AQ1085" i="2"/>
  <c r="AQ1093" i="2"/>
  <c r="AQ1185" i="2"/>
  <c r="AQ1201" i="2"/>
  <c r="AQ1223" i="2"/>
  <c r="AQ1231" i="2"/>
  <c r="AQ1239" i="2"/>
  <c r="AQ1247" i="2"/>
  <c r="AQ1255" i="2"/>
  <c r="AQ1285" i="2"/>
  <c r="AQ1301" i="2"/>
  <c r="AQ1309" i="2"/>
  <c r="AQ1353" i="2"/>
  <c r="AQ1383" i="2"/>
  <c r="AQ1391" i="2"/>
  <c r="AQ1407" i="2"/>
  <c r="AQ1423" i="2"/>
  <c r="AQ1431" i="2"/>
  <c r="AQ1447" i="2"/>
  <c r="AQ1463" i="2"/>
  <c r="AQ1509" i="2"/>
  <c r="AQ1517" i="2"/>
  <c r="AQ1555" i="2"/>
  <c r="AQ1671" i="2"/>
  <c r="AQ1679" i="2"/>
  <c r="AQ1985" i="2"/>
  <c r="AQ2001" i="2"/>
  <c r="AQ2017" i="2"/>
  <c r="AQ2031" i="2"/>
  <c r="AQ2063" i="2"/>
  <c r="AQ2329" i="2"/>
  <c r="AQ2415" i="2"/>
  <c r="AQ2445" i="2"/>
  <c r="AQ2487" i="2"/>
  <c r="AQ2499" i="2"/>
  <c r="AQ2114" i="2"/>
  <c r="AQ2122" i="2"/>
  <c r="AQ2152" i="2"/>
  <c r="AQ2178" i="2"/>
  <c r="AQ2224" i="2"/>
  <c r="AQ2256" i="2"/>
  <c r="AQ2264" i="2"/>
  <c r="AQ2272" i="2"/>
  <c r="AQ2280" i="2"/>
  <c r="AQ2364" i="2"/>
  <c r="AQ2372" i="2"/>
  <c r="AQ2400" i="2"/>
  <c r="AQ2420" i="2"/>
  <c r="AQ2464" i="2"/>
  <c r="AQ2482" i="2"/>
  <c r="AQ2477" i="2"/>
  <c r="AQ2125" i="2"/>
  <c r="AQ2199" i="2"/>
  <c r="AQ2249" i="2"/>
  <c r="AQ2267" i="2"/>
  <c r="AQ2476" i="2"/>
  <c r="AQ1025" i="2"/>
  <c r="AQ1033" i="2"/>
  <c r="AQ1109" i="2"/>
  <c r="AQ1147" i="2"/>
  <c r="AQ1271" i="2"/>
  <c r="AQ1317" i="2"/>
  <c r="AQ1339" i="2"/>
  <c r="AQ1347" i="2"/>
  <c r="AQ1369" i="2"/>
  <c r="AQ1377" i="2"/>
  <c r="AQ1471" i="2"/>
  <c r="AQ1479" i="2"/>
  <c r="AQ1487" i="2"/>
  <c r="AQ1503" i="2"/>
  <c r="AQ1525" i="2"/>
  <c r="AQ1541" i="2"/>
  <c r="AQ1625" i="2"/>
  <c r="AQ1633" i="2"/>
  <c r="AQ1641" i="2"/>
  <c r="AQ1657" i="2"/>
  <c r="AQ1665" i="2"/>
  <c r="AQ1727" i="2"/>
  <c r="AQ1735" i="2"/>
  <c r="AQ1751" i="2"/>
  <c r="AQ1763" i="2"/>
  <c r="AQ1795" i="2"/>
  <c r="AQ1811" i="2"/>
  <c r="AQ1847" i="2"/>
  <c r="AQ1891" i="2"/>
  <c r="AQ2095" i="2"/>
  <c r="AQ2109" i="2"/>
  <c r="AQ2127" i="2"/>
  <c r="AQ2161" i="2"/>
  <c r="AQ2193" i="2"/>
  <c r="AQ2219" i="2"/>
  <c r="AQ2279" i="2"/>
  <c r="AQ2317" i="2"/>
  <c r="AQ2389" i="2"/>
  <c r="AQ2490" i="2"/>
  <c r="AQ2486" i="2"/>
  <c r="AQ2130" i="2"/>
  <c r="AQ2138" i="2"/>
  <c r="AQ2160" i="2"/>
  <c r="AQ2166" i="2"/>
  <c r="AQ2194" i="2"/>
  <c r="AQ2210" i="2"/>
  <c r="AQ2226" i="2"/>
  <c r="AQ2242" i="2"/>
  <c r="AQ2258" i="2"/>
  <c r="AQ2302" i="2"/>
  <c r="AQ2310" i="2"/>
  <c r="AQ2318" i="2"/>
  <c r="AQ2326" i="2"/>
  <c r="AQ2334" i="2"/>
  <c r="AQ2342" i="2"/>
  <c r="AQ2350" i="2"/>
  <c r="AQ2358" i="2"/>
  <c r="AQ2386" i="2"/>
  <c r="AQ2455" i="2"/>
  <c r="AQ2403" i="2"/>
  <c r="AQ2153" i="2"/>
  <c r="AQ2209" i="2"/>
  <c r="AQ1163" i="2"/>
  <c r="AQ1179" i="2"/>
  <c r="AQ2177" i="2"/>
  <c r="AQ2305" i="2"/>
  <c r="AQ2333" i="2"/>
  <c r="AQ2461" i="2"/>
  <c r="AQ2480" i="2"/>
  <c r="AQ1027" i="2"/>
  <c r="AQ1273" i="2"/>
  <c r="AQ1333" i="2"/>
  <c r="AQ1341" i="2"/>
  <c r="AQ1371" i="2"/>
  <c r="AQ1379" i="2"/>
  <c r="AQ1473" i="2"/>
  <c r="AQ1489" i="2"/>
  <c r="AQ1497" i="2"/>
  <c r="AQ1513" i="2"/>
  <c r="AQ1519" i="2"/>
  <c r="AQ1535" i="2"/>
  <c r="AQ1573" i="2"/>
  <c r="AQ1581" i="2"/>
  <c r="AQ1627" i="2"/>
  <c r="AQ1635" i="2"/>
  <c r="AQ1643" i="2"/>
  <c r="AQ1651" i="2"/>
  <c r="AQ1659" i="2"/>
  <c r="AQ1713" i="2"/>
  <c r="AQ1721" i="2"/>
  <c r="AQ1737" i="2"/>
  <c r="AQ1745" i="2"/>
  <c r="AQ1771" i="2"/>
  <c r="AQ1787" i="2"/>
  <c r="AQ1799" i="2"/>
  <c r="AQ1895" i="2"/>
  <c r="AQ1907" i="2"/>
  <c r="AQ1919" i="2"/>
  <c r="AQ2051" i="2"/>
  <c r="AQ2097" i="2"/>
  <c r="AQ2113" i="2"/>
  <c r="AQ2131" i="2"/>
  <c r="AQ2165" i="2"/>
  <c r="AQ2207" i="2"/>
  <c r="AQ2221" i="2"/>
  <c r="AQ2080" i="2"/>
  <c r="AQ2088" i="2"/>
  <c r="AQ2132" i="2"/>
  <c r="AQ2140" i="2"/>
  <c r="AQ2174" i="2"/>
  <c r="AQ2196" i="2"/>
  <c r="AQ2204" i="2"/>
  <c r="AQ2220" i="2"/>
  <c r="AQ2252" i="2"/>
  <c r="AQ2296" i="2"/>
  <c r="AQ2304" i="2"/>
  <c r="AQ2312" i="2"/>
  <c r="AQ2320" i="2"/>
  <c r="AQ2336" i="2"/>
  <c r="AQ2344" i="2"/>
  <c r="AQ2352" i="2"/>
  <c r="AQ2388" i="2"/>
  <c r="AQ2433" i="2"/>
  <c r="AQ2471" i="2"/>
  <c r="AQ2419" i="2"/>
  <c r="AQ2155" i="2"/>
  <c r="AQ2171" i="2"/>
  <c r="AQ2241" i="2"/>
  <c r="AQ2373" i="2"/>
  <c r="AQ2397" i="2"/>
  <c r="AQ2429" i="2"/>
  <c r="AQ2428" i="2"/>
  <c r="AQ1081" i="2"/>
  <c r="AQ1157" i="2"/>
  <c r="AQ1181" i="2"/>
  <c r="AQ1197" i="2"/>
  <c r="AQ1219" i="2"/>
  <c r="AQ1235" i="2"/>
  <c r="AQ1281" i="2"/>
  <c r="AQ1289" i="2"/>
  <c r="AQ1297" i="2"/>
  <c r="AQ1305" i="2"/>
  <c r="AQ1313" i="2"/>
  <c r="AQ1357" i="2"/>
  <c r="AQ1387" i="2"/>
  <c r="AQ1395" i="2"/>
  <c r="AQ1403" i="2"/>
  <c r="AQ1427" i="2"/>
  <c r="AQ1435" i="2"/>
  <c r="AQ1443" i="2"/>
  <c r="AQ1451" i="2"/>
  <c r="AQ1459" i="2"/>
  <c r="AQ1551" i="2"/>
  <c r="AQ1567" i="2"/>
  <c r="AQ1589" i="2"/>
  <c r="AQ1683" i="2"/>
  <c r="AQ1699" i="2"/>
  <c r="AQ1867" i="2"/>
  <c r="AQ1955" i="2"/>
  <c r="AQ1991" i="2"/>
  <c r="AQ2011" i="2"/>
  <c r="AQ2039" i="2"/>
  <c r="AQ2073" i="2"/>
  <c r="AQ2237" i="2"/>
  <c r="AQ2257" i="2"/>
  <c r="AQ2273" i="2"/>
  <c r="AQ2353" i="2"/>
  <c r="AQ2431" i="2"/>
  <c r="AQ2459" i="2"/>
  <c r="AQ2110" i="2"/>
  <c r="AQ2126" i="2"/>
  <c r="AQ2182" i="2"/>
  <c r="AQ2276" i="2"/>
  <c r="AQ2290" i="2"/>
  <c r="AQ2368" i="2"/>
  <c r="AQ2465" i="2"/>
  <c r="AQ1205" i="2"/>
  <c r="AQ1321" i="2"/>
  <c r="AQ1343" i="2"/>
  <c r="AQ1365" i="2"/>
  <c r="AQ1373" i="2"/>
  <c r="AQ1537" i="2"/>
  <c r="AQ1819" i="2"/>
  <c r="AQ1839" i="2"/>
  <c r="AQ1913" i="2"/>
  <c r="AQ1923" i="2"/>
  <c r="AQ2311" i="2"/>
  <c r="AQ2345" i="2"/>
  <c r="AQ2369" i="2"/>
  <c r="AQ2444" i="2"/>
  <c r="AQ2082" i="2"/>
  <c r="AQ2104" i="2"/>
  <c r="AQ2134" i="2"/>
  <c r="AQ2190" i="2"/>
  <c r="AQ2198" i="2"/>
  <c r="AQ2214" i="2"/>
  <c r="AQ2246" i="2"/>
  <c r="AQ2262" i="2"/>
  <c r="AQ2284" i="2"/>
  <c r="AQ2298" i="2"/>
  <c r="AQ2306" i="2"/>
  <c r="AQ2314" i="2"/>
  <c r="AQ2322" i="2"/>
  <c r="AQ2330" i="2"/>
  <c r="AQ2338" i="2"/>
  <c r="AQ2354" i="2"/>
  <c r="AQ2382" i="2"/>
  <c r="AQ2390" i="2"/>
  <c r="AQ2441" i="2"/>
  <c r="AQ2427" i="2"/>
  <c r="AQ2460" i="2"/>
  <c r="AQ2147" i="2"/>
  <c r="AQ2159" i="2"/>
  <c r="AQ2203" i="2"/>
  <c r="AQ2253" i="2"/>
  <c r="AQ2383" i="2"/>
  <c r="AQ2405" i="2"/>
  <c r="AQ1015" i="2"/>
  <c r="AQ1061" i="2"/>
  <c r="AQ1083" i="2"/>
  <c r="AQ1099" i="2"/>
  <c r="AQ1121" i="2"/>
  <c r="AQ1129" i="2"/>
  <c r="AQ1137" i="2"/>
  <c r="AQ1159" i="2"/>
  <c r="AQ1175" i="2"/>
  <c r="AQ1183" i="2"/>
  <c r="AQ1191" i="2"/>
  <c r="AQ1199" i="2"/>
  <c r="AQ1213" i="2"/>
  <c r="AQ1221" i="2"/>
  <c r="AQ1237" i="2"/>
  <c r="AQ1245" i="2"/>
  <c r="AQ1253" i="2"/>
  <c r="AQ1261" i="2"/>
  <c r="AQ1283" i="2"/>
  <c r="AQ1299" i="2"/>
  <c r="AQ1307" i="2"/>
  <c r="AQ1329" i="2"/>
  <c r="AQ1351" i="2"/>
  <c r="AQ1389" i="2"/>
  <c r="AQ1397" i="2"/>
  <c r="AQ1413" i="2"/>
  <c r="AQ1421" i="2"/>
  <c r="AQ1437" i="2"/>
  <c r="AQ1453" i="2"/>
  <c r="AQ1461" i="2"/>
  <c r="AQ1553" i="2"/>
  <c r="AQ1561" i="2"/>
  <c r="AQ1569" i="2"/>
  <c r="AQ1599" i="2"/>
  <c r="AQ1669" i="2"/>
  <c r="AQ1685" i="2"/>
  <c r="AQ1693" i="2"/>
  <c r="AQ1855" i="2"/>
  <c r="AQ1871" i="2"/>
  <c r="AQ1935" i="2"/>
  <c r="AQ1963" i="2"/>
  <c r="AQ1981" i="2"/>
  <c r="AQ1995" i="2"/>
  <c r="AQ2015" i="2"/>
  <c r="AQ2027" i="2"/>
  <c r="AQ2075" i="2"/>
  <c r="AQ2359" i="2"/>
  <c r="AQ2401" i="2"/>
  <c r="AQ2481" i="2"/>
  <c r="AQ2466" i="2"/>
  <c r="AQ2120" i="2"/>
  <c r="AQ2150" i="2"/>
  <c r="AQ2270" i="2"/>
  <c r="AQ2278" i="2"/>
  <c r="AQ2292" i="2"/>
  <c r="AQ2370" i="2"/>
  <c r="AQ2398" i="2"/>
  <c r="AQ2418" i="2"/>
  <c r="AQ2399" i="2"/>
  <c r="AQ2478" i="2"/>
  <c r="AQ2469" i="2"/>
  <c r="AQ2375" i="2"/>
  <c r="AQ1827" i="2"/>
  <c r="AQ2378" i="2"/>
  <c r="AQ2410" i="2"/>
  <c r="AQ448" i="2"/>
  <c r="AQ464" i="2"/>
  <c r="AQ1730" i="2"/>
  <c r="AQ2022" i="2"/>
  <c r="AQ347" i="2"/>
  <c r="AQ393" i="2"/>
  <c r="AQ595" i="2"/>
  <c r="AQ721" i="2"/>
  <c r="AQ795" i="2"/>
  <c r="AQ891" i="2"/>
  <c r="AQ2083" i="2"/>
  <c r="AQ2225" i="2"/>
  <c r="AQ2355" i="2"/>
  <c r="AQ1675" i="2"/>
  <c r="AQ1691" i="2"/>
  <c r="AQ1875" i="2"/>
  <c r="AQ2087" i="2"/>
  <c r="AQ2183" i="2"/>
  <c r="AQ2430" i="2"/>
  <c r="AQ520" i="2"/>
  <c r="AQ1312" i="2"/>
  <c r="AQ1910" i="2"/>
  <c r="AQ515" i="2"/>
  <c r="AQ1843" i="2"/>
  <c r="AQ2003" i="2"/>
  <c r="AQ2213" i="2"/>
  <c r="AQ2331" i="2"/>
  <c r="AQ1171" i="2"/>
  <c r="AQ1187" i="2"/>
  <c r="AQ1941" i="2"/>
  <c r="AQ2439" i="2"/>
  <c r="AQ2116" i="2"/>
  <c r="AQ2136" i="2"/>
  <c r="AQ2346" i="2"/>
  <c r="AQ2434" i="2"/>
  <c r="AQ2470" i="2"/>
  <c r="AQ1215" i="2"/>
  <c r="AQ1448" i="2"/>
  <c r="AQ1648" i="2"/>
  <c r="AQ523" i="2"/>
  <c r="AQ819" i="2"/>
  <c r="AQ939" i="2"/>
  <c r="AQ977" i="2"/>
  <c r="AQ1993" i="2"/>
  <c r="AQ2293" i="2"/>
  <c r="AQ1091" i="2"/>
  <c r="AQ1579" i="2"/>
  <c r="AQ1731" i="2"/>
  <c r="AQ1747" i="2"/>
  <c r="AQ2212" i="2"/>
  <c r="AQ2236" i="2"/>
  <c r="AQ2244" i="2"/>
  <c r="AQ604" i="2"/>
  <c r="AQ691" i="2"/>
  <c r="AQ576" i="2"/>
  <c r="AQ922" i="2"/>
  <c r="AQ753" i="2"/>
  <c r="AQ849" i="2"/>
  <c r="AQ915" i="2"/>
  <c r="AQ971" i="2"/>
  <c r="AQ1933" i="2"/>
  <c r="AQ2141" i="2"/>
  <c r="AQ2277" i="2"/>
  <c r="AQ2447" i="2"/>
  <c r="AQ1227" i="2"/>
  <c r="AQ2394" i="2"/>
  <c r="AQ2407" i="2"/>
  <c r="AQ2488" i="2"/>
  <c r="AQ2456" i="2"/>
  <c r="AQ741" i="2"/>
  <c r="AQ1043" i="2"/>
  <c r="AQ2446" i="2"/>
  <c r="AQ1600" i="2"/>
  <c r="AQ1445" i="2"/>
  <c r="AQ1779" i="2"/>
  <c r="AQ2045" i="2"/>
  <c r="AQ2367" i="2"/>
  <c r="AQ2450" i="2"/>
  <c r="AQ2098" i="2"/>
  <c r="AQ2112" i="2"/>
  <c r="AQ2230" i="2"/>
  <c r="AQ2362" i="2"/>
  <c r="AQ2414" i="2"/>
  <c r="AQ2425" i="2"/>
  <c r="AQ664" i="2"/>
  <c r="AQ1408" i="2"/>
  <c r="AQ683" i="2"/>
  <c r="AQ1291" i="2"/>
  <c r="AQ2303" i="2"/>
  <c r="AQ109" i="2"/>
  <c r="AQ548" i="2"/>
  <c r="AQ563" i="2"/>
  <c r="AQ2037" i="2"/>
  <c r="AQ2119" i="2"/>
  <c r="AQ1139" i="2"/>
  <c r="AQ2339" i="2"/>
  <c r="AQ44" i="2"/>
  <c r="AQ88" i="2"/>
  <c r="AQ111" i="2"/>
  <c r="AQ119" i="2"/>
  <c r="AQ127" i="2"/>
  <c r="AQ114" i="2"/>
  <c r="AQ122" i="2"/>
  <c r="AQ132" i="2"/>
  <c r="AQ148" i="2"/>
  <c r="AQ156" i="2"/>
  <c r="AQ180" i="2"/>
  <c r="AQ200" i="2"/>
  <c r="AQ254" i="2"/>
  <c r="AQ238" i="2"/>
  <c r="AQ242" i="2"/>
  <c r="AQ250" i="2"/>
  <c r="AQ258" i="2"/>
  <c r="AQ266" i="2"/>
  <c r="AQ274" i="2"/>
  <c r="AQ282" i="2"/>
  <c r="AQ290" i="2"/>
  <c r="AQ298" i="2"/>
  <c r="AQ306" i="2"/>
  <c r="AQ314" i="2"/>
  <c r="AQ388" i="2"/>
  <c r="AQ402" i="2"/>
  <c r="AQ438" i="2"/>
  <c r="AQ452" i="2"/>
  <c r="AQ466" i="2"/>
  <c r="AQ510" i="2"/>
  <c r="AQ524" i="2"/>
  <c r="AQ566" i="2"/>
  <c r="AQ580" i="2"/>
  <c r="AQ594" i="2"/>
  <c r="AQ614" i="2"/>
  <c r="AQ648" i="2"/>
  <c r="AQ668" i="2"/>
  <c r="AQ714" i="2"/>
  <c r="AQ752" i="2"/>
  <c r="AQ782" i="2"/>
  <c r="AQ820" i="2"/>
  <c r="AQ828" i="2"/>
  <c r="AQ836" i="2"/>
  <c r="AQ880" i="2"/>
  <c r="AQ888" i="2"/>
  <c r="AQ902" i="2"/>
  <c r="AQ918" i="2"/>
  <c r="AQ946" i="2"/>
  <c r="AQ954" i="2"/>
  <c r="AQ968" i="2"/>
  <c r="AQ976" i="2"/>
  <c r="AQ992" i="2"/>
  <c r="AQ1000" i="2"/>
  <c r="AQ1016" i="2"/>
  <c r="AQ1024" i="2"/>
  <c r="AQ1032" i="2"/>
  <c r="AQ1054" i="2"/>
  <c r="AQ1116" i="2"/>
  <c r="AQ1124" i="2"/>
  <c r="AQ1132" i="2"/>
  <c r="AQ1140" i="2"/>
  <c r="AQ1176" i="2"/>
  <c r="AQ1198" i="2"/>
  <c r="AQ1232" i="2"/>
  <c r="AQ1240" i="2"/>
  <c r="AQ1248" i="2"/>
  <c r="AQ1342" i="2"/>
  <c r="AQ1348" i="2"/>
  <c r="AQ1356" i="2"/>
  <c r="AQ1390" i="2"/>
  <c r="AQ1430" i="2"/>
  <c r="AQ1444" i="2"/>
  <c r="AQ1532" i="2"/>
  <c r="AQ1554" i="2"/>
  <c r="AQ1582" i="2"/>
  <c r="AQ1616" i="2"/>
  <c r="AQ1622" i="2"/>
  <c r="AQ1630" i="2"/>
  <c r="AQ1650" i="2"/>
  <c r="AQ1670" i="2"/>
  <c r="AQ1754" i="2"/>
  <c r="AQ1794" i="2"/>
  <c r="AQ1830" i="2"/>
  <c r="AQ1864" i="2"/>
  <c r="AQ1880" i="2"/>
  <c r="AQ1900" i="2"/>
  <c r="AQ1926" i="2"/>
  <c r="AQ1950" i="2"/>
  <c r="AQ1962" i="2"/>
  <c r="AQ1980" i="2"/>
  <c r="AQ2000" i="2"/>
  <c r="AQ2056" i="2"/>
  <c r="AQ62" i="2"/>
  <c r="AQ137" i="2"/>
  <c r="AQ403" i="2"/>
  <c r="AQ1769" i="2"/>
  <c r="AQ60" i="2"/>
  <c r="AQ292" i="2"/>
  <c r="AQ300" i="2"/>
  <c r="AQ308" i="2"/>
  <c r="AQ316" i="2"/>
  <c r="AQ354" i="2"/>
  <c r="AQ390" i="2"/>
  <c r="AQ404" i="2"/>
  <c r="AQ784" i="2"/>
  <c r="AQ830" i="2"/>
  <c r="AQ838" i="2"/>
  <c r="AQ1026" i="2"/>
  <c r="AQ1034" i="2"/>
  <c r="AQ1056" i="2"/>
  <c r="AQ1118" i="2"/>
  <c r="AQ1126" i="2"/>
  <c r="AQ1134" i="2"/>
  <c r="AQ1142" i="2"/>
  <c r="AQ1156" i="2"/>
  <c r="AQ1178" i="2"/>
  <c r="AQ1234" i="2"/>
  <c r="AQ1242" i="2"/>
  <c r="AQ1250" i="2"/>
  <c r="AQ1258" i="2"/>
  <c r="AQ1330" i="2"/>
  <c r="AQ1350" i="2"/>
  <c r="AQ1358" i="2"/>
  <c r="AQ1370" i="2"/>
  <c r="AQ1398" i="2"/>
  <c r="AQ1446" i="2"/>
  <c r="AQ1610" i="2"/>
  <c r="AQ1638" i="2"/>
  <c r="AQ1700" i="2"/>
  <c r="AQ1714" i="2"/>
  <c r="AQ1756" i="2"/>
  <c r="AQ1796" i="2"/>
  <c r="AQ1838" i="2"/>
  <c r="AQ1866" i="2"/>
  <c r="AQ1902" i="2"/>
  <c r="AQ1914" i="2"/>
  <c r="AQ1982" i="2"/>
  <c r="AQ95" i="2"/>
  <c r="AQ70" i="2"/>
  <c r="AQ28" i="2"/>
  <c r="AQ74" i="2"/>
  <c r="AQ130" i="2"/>
  <c r="AQ57" i="2"/>
  <c r="AQ93" i="2"/>
  <c r="AQ115" i="2"/>
  <c r="AQ123" i="2"/>
  <c r="AQ94" i="2"/>
  <c r="AQ118" i="2"/>
  <c r="AQ136" i="2"/>
  <c r="AQ144" i="2"/>
  <c r="AQ152" i="2"/>
  <c r="AQ176" i="2"/>
  <c r="AQ204" i="2"/>
  <c r="AQ214" i="2"/>
  <c r="AQ246" i="2"/>
  <c r="AQ262" i="2"/>
  <c r="AQ270" i="2"/>
  <c r="AQ278" i="2"/>
  <c r="AQ286" i="2"/>
  <c r="AQ294" i="2"/>
  <c r="AQ302" i="2"/>
  <c r="AQ310" i="2"/>
  <c r="AQ370" i="2"/>
  <c r="AQ406" i="2"/>
  <c r="AQ420" i="2"/>
  <c r="AQ434" i="2"/>
  <c r="AQ470" i="2"/>
  <c r="AQ492" i="2"/>
  <c r="AQ506" i="2"/>
  <c r="AQ542" i="2"/>
  <c r="AQ562" i="2"/>
  <c r="AQ598" i="2"/>
  <c r="AQ644" i="2"/>
  <c r="AQ710" i="2"/>
  <c r="AQ824" i="2"/>
  <c r="AQ832" i="2"/>
  <c r="AQ840" i="2"/>
  <c r="AQ862" i="2"/>
  <c r="AQ876" i="2"/>
  <c r="AQ884" i="2"/>
  <c r="AQ928" i="2"/>
  <c r="AQ942" i="2"/>
  <c r="AQ950" i="2"/>
  <c r="AQ964" i="2"/>
  <c r="AQ1020" i="2"/>
  <c r="AQ1028" i="2"/>
  <c r="AQ1120" i="2"/>
  <c r="AQ1128" i="2"/>
  <c r="AQ1136" i="2"/>
  <c r="AQ1144" i="2"/>
  <c r="AQ1150" i="2"/>
  <c r="AQ1158" i="2"/>
  <c r="AQ1172" i="2"/>
  <c r="AQ1180" i="2"/>
  <c r="AQ1194" i="2"/>
  <c r="AQ1214" i="2"/>
  <c r="AQ1228" i="2"/>
  <c r="AQ1236" i="2"/>
  <c r="AQ1244" i="2"/>
  <c r="AQ1252" i="2"/>
  <c r="AQ1338" i="2"/>
  <c r="AQ1352" i="2"/>
  <c r="AQ1372" i="2"/>
  <c r="AQ1386" i="2"/>
  <c r="AQ1494" i="2"/>
  <c r="AQ1514" i="2"/>
  <c r="AQ1578" i="2"/>
  <c r="AQ1612" i="2"/>
  <c r="AQ1626" i="2"/>
  <c r="AQ1666" i="2"/>
  <c r="AQ1702" i="2"/>
  <c r="AQ1716" i="2"/>
  <c r="AQ1750" i="2"/>
  <c r="AQ1758" i="2"/>
  <c r="AQ1778" i="2"/>
  <c r="AQ1798" i="2"/>
  <c r="AQ1868" i="2"/>
  <c r="AQ1916" i="2"/>
  <c r="AQ1990" i="2"/>
  <c r="AQ2010" i="2"/>
  <c r="AQ2074" i="2"/>
  <c r="AQ133" i="2"/>
  <c r="AQ1433" i="2"/>
  <c r="AQ86" i="2"/>
  <c r="AQ2493" i="2"/>
  <c r="AQ33" i="2"/>
  <c r="AQ41" i="2"/>
  <c r="AQ49" i="2"/>
  <c r="AQ59" i="2"/>
  <c r="AQ40" i="2"/>
  <c r="AQ84" i="2"/>
  <c r="AQ103" i="2"/>
  <c r="AQ102" i="2"/>
  <c r="AQ128" i="2"/>
  <c r="AQ168" i="2"/>
  <c r="AQ442" i="2"/>
  <c r="AQ486" i="2"/>
  <c r="AQ500" i="2"/>
  <c r="AQ514" i="2"/>
  <c r="AQ556" i="2"/>
  <c r="AQ570" i="2"/>
  <c r="AQ630" i="2"/>
  <c r="AQ638" i="2"/>
  <c r="AQ680" i="2"/>
  <c r="AQ694" i="2"/>
  <c r="AQ702" i="2"/>
  <c r="AQ718" i="2"/>
  <c r="AQ726" i="2"/>
  <c r="AQ734" i="2"/>
  <c r="AQ756" i="2"/>
  <c r="AQ764" i="2"/>
  <c r="AQ772" i="2"/>
  <c r="AQ794" i="2"/>
  <c r="AQ802" i="2"/>
  <c r="AQ848" i="2"/>
  <c r="AQ856" i="2"/>
  <c r="AQ870" i="2"/>
  <c r="AQ936" i="2"/>
  <c r="AQ958" i="2"/>
  <c r="AQ982" i="2"/>
  <c r="AQ996" i="2"/>
  <c r="AQ1004" i="2"/>
  <c r="AQ1012" i="2"/>
  <c r="AQ1090" i="2"/>
  <c r="AQ1106" i="2"/>
  <c r="AQ1318" i="2"/>
  <c r="AQ1326" i="2"/>
  <c r="AQ1502" i="2"/>
  <c r="AQ1508" i="2"/>
  <c r="AQ1544" i="2"/>
  <c r="AQ1558" i="2"/>
  <c r="AQ1566" i="2"/>
  <c r="AQ1572" i="2"/>
  <c r="AQ1586" i="2"/>
  <c r="AQ1594" i="2"/>
  <c r="AQ1606" i="2"/>
  <c r="AQ1634" i="2"/>
  <c r="AQ1654" i="2"/>
  <c r="AQ1660" i="2"/>
  <c r="AQ1682" i="2"/>
  <c r="AQ1690" i="2"/>
  <c r="AQ1710" i="2"/>
  <c r="AQ1744" i="2"/>
  <c r="AQ1772" i="2"/>
  <c r="AQ1806" i="2"/>
  <c r="AQ1814" i="2"/>
  <c r="AQ1834" i="2"/>
  <c r="AQ1884" i="2"/>
  <c r="AQ24" i="2"/>
  <c r="AQ179" i="2"/>
  <c r="AQ25" i="2"/>
  <c r="AQ79" i="2"/>
  <c r="AQ42" i="2"/>
  <c r="AQ66" i="2"/>
  <c r="AQ76" i="2"/>
  <c r="AQ117" i="2"/>
  <c r="AQ125" i="2"/>
  <c r="AQ112" i="2"/>
  <c r="AQ120" i="2"/>
  <c r="AQ138" i="2"/>
  <c r="AQ146" i="2"/>
  <c r="AQ154" i="2"/>
  <c r="AQ178" i="2"/>
  <c r="AQ188" i="2"/>
  <c r="AQ198" i="2"/>
  <c r="AQ206" i="2"/>
  <c r="AQ216" i="2"/>
  <c r="AQ240" i="2"/>
  <c r="AQ248" i="2"/>
  <c r="AQ256" i="2"/>
  <c r="AQ264" i="2"/>
  <c r="AQ272" i="2"/>
  <c r="AQ280" i="2"/>
  <c r="AQ288" i="2"/>
  <c r="AQ296" i="2"/>
  <c r="AQ304" i="2"/>
  <c r="AQ312" i="2"/>
  <c r="AQ372" i="2"/>
  <c r="AQ386" i="2"/>
  <c r="AQ422" i="2"/>
  <c r="AQ436" i="2"/>
  <c r="AQ450" i="2"/>
  <c r="AQ508" i="2"/>
  <c r="AQ522" i="2"/>
  <c r="AQ550" i="2"/>
  <c r="AQ564" i="2"/>
  <c r="AQ578" i="2"/>
  <c r="AQ606" i="2"/>
  <c r="AQ646" i="2"/>
  <c r="AQ666" i="2"/>
  <c r="AQ688" i="2"/>
  <c r="AQ712" i="2"/>
  <c r="AQ744" i="2"/>
  <c r="AQ750" i="2"/>
  <c r="AQ826" i="2"/>
  <c r="AQ834" i="2"/>
  <c r="AQ864" i="2"/>
  <c r="AQ878" i="2"/>
  <c r="AQ886" i="2"/>
  <c r="AQ900" i="2"/>
  <c r="AQ916" i="2"/>
  <c r="AQ944" i="2"/>
  <c r="AQ952" i="2"/>
  <c r="AQ966" i="2"/>
  <c r="AQ974" i="2"/>
  <c r="AQ990" i="2"/>
  <c r="AQ1022" i="2"/>
  <c r="AQ1030" i="2"/>
  <c r="AQ1114" i="2"/>
  <c r="AQ1122" i="2"/>
  <c r="AQ1130" i="2"/>
  <c r="AQ1138" i="2"/>
  <c r="AQ1160" i="2"/>
  <c r="AQ1174" i="2"/>
  <c r="AQ1182" i="2"/>
  <c r="AQ1196" i="2"/>
  <c r="AQ1230" i="2"/>
  <c r="AQ1238" i="2"/>
  <c r="AQ1246" i="2"/>
  <c r="AQ1262" i="2"/>
  <c r="AQ1298" i="2"/>
  <c r="AQ1340" i="2"/>
  <c r="AQ1354" i="2"/>
  <c r="AQ1374" i="2"/>
  <c r="AQ1388" i="2"/>
  <c r="AQ1442" i="2"/>
  <c r="AQ1462" i="2"/>
  <c r="AQ1516" i="2"/>
  <c r="AQ1530" i="2"/>
  <c r="AQ1580" i="2"/>
  <c r="AQ1614" i="2"/>
  <c r="AQ1628" i="2"/>
  <c r="AQ1668" i="2"/>
  <c r="AQ1718" i="2"/>
  <c r="AQ1752" i="2"/>
  <c r="AQ1766" i="2"/>
  <c r="AQ1800" i="2"/>
  <c r="AQ1822" i="2"/>
  <c r="AQ1828" i="2"/>
  <c r="AQ1862" i="2"/>
  <c r="AQ1878" i="2"/>
  <c r="AQ1898" i="2"/>
  <c r="AQ1918" i="2"/>
  <c r="AQ1978" i="2"/>
  <c r="AQ1998" i="2"/>
  <c r="AQ2042" i="2"/>
  <c r="AQ2054" i="2"/>
  <c r="AQ135" i="2"/>
  <c r="AQ171" i="2"/>
  <c r="AQ1518" i="2"/>
  <c r="AQ2281" i="2"/>
  <c r="AQ2457" i="2"/>
  <c r="AQ143" i="2"/>
  <c r="AQ157" i="2"/>
  <c r="AQ201" i="2"/>
  <c r="AQ209" i="2"/>
  <c r="AQ223" i="2"/>
  <c r="AQ265" i="2"/>
  <c r="AQ271" i="2"/>
  <c r="AQ319" i="2"/>
  <c r="AQ333" i="2"/>
  <c r="AQ369" i="2"/>
  <c r="AQ383" i="2"/>
  <c r="AQ417" i="2"/>
  <c r="AQ431" i="2"/>
  <c r="AQ445" i="2"/>
  <c r="AQ481" i="2"/>
  <c r="AQ489" i="2"/>
  <c r="AQ503" i="2"/>
  <c r="AQ543" i="2"/>
  <c r="AQ557" i="2"/>
  <c r="AQ577" i="2"/>
  <c r="AQ591" i="2"/>
  <c r="AQ631" i="2"/>
  <c r="AQ673" i="2"/>
  <c r="AQ687" i="2"/>
  <c r="AQ701" i="2"/>
  <c r="AQ781" i="2"/>
  <c r="AQ815" i="2"/>
  <c r="AQ863" i="2"/>
  <c r="AQ911" i="2"/>
  <c r="AQ917" i="2"/>
  <c r="AQ959" i="2"/>
  <c r="AQ985" i="2"/>
  <c r="AQ993" i="2"/>
  <c r="AQ1007" i="2"/>
  <c r="AQ1013" i="2"/>
  <c r="AQ1785" i="2"/>
  <c r="AQ1805" i="2"/>
  <c r="AQ1869" i="2"/>
  <c r="AQ1887" i="2"/>
  <c r="AQ1957" i="2"/>
  <c r="AQ2071" i="2"/>
  <c r="AQ2129" i="2"/>
  <c r="AQ2239" i="2"/>
  <c r="AQ2255" i="2"/>
  <c r="AQ2265" i="2"/>
  <c r="AQ1023" i="2"/>
  <c r="AQ1057" i="2"/>
  <c r="AQ1071" i="2"/>
  <c r="AQ1113" i="2"/>
  <c r="AQ1153" i="2"/>
  <c r="AQ1167" i="2"/>
  <c r="AQ1173" i="2"/>
  <c r="AQ1209" i="2"/>
  <c r="AQ1229" i="2"/>
  <c r="AQ1265" i="2"/>
  <c r="AQ1279" i="2"/>
  <c r="AQ1293" i="2"/>
  <c r="AQ1327" i="2"/>
  <c r="AQ1361" i="2"/>
  <c r="AQ1485" i="2"/>
  <c r="AQ1505" i="2"/>
  <c r="AQ1511" i="2"/>
  <c r="AQ1545" i="2"/>
  <c r="AQ1559" i="2"/>
  <c r="AQ1565" i="2"/>
  <c r="AQ1593" i="2"/>
  <c r="AQ1607" i="2"/>
  <c r="AQ1621" i="2"/>
  <c r="AQ1649" i="2"/>
  <c r="AQ1663" i="2"/>
  <c r="AQ1677" i="2"/>
  <c r="AQ1719" i="2"/>
  <c r="AQ1733" i="2"/>
  <c r="AQ1783" i="2"/>
  <c r="AQ1837" i="2"/>
  <c r="AQ1865" i="2"/>
  <c r="AQ1927" i="2"/>
  <c r="AQ2289" i="2"/>
  <c r="AQ2313" i="2"/>
  <c r="AQ2094" i="2"/>
  <c r="AQ2100" i="2"/>
  <c r="AQ2106" i="2"/>
  <c r="AQ2118" i="2"/>
  <c r="AQ2142" i="2"/>
  <c r="AQ2148" i="2"/>
  <c r="AQ2186" i="2"/>
  <c r="AQ2206" i="2"/>
  <c r="AQ2238" i="2"/>
  <c r="AQ1928" i="2"/>
  <c r="AQ2393" i="2"/>
  <c r="AQ2409" i="2"/>
  <c r="AQ145" i="2"/>
  <c r="AQ159" i="2"/>
  <c r="AQ293" i="2"/>
  <c r="AQ335" i="2"/>
  <c r="AQ385" i="2"/>
  <c r="AQ433" i="2"/>
  <c r="AQ447" i="2"/>
  <c r="AQ461" i="2"/>
  <c r="AQ505" i="2"/>
  <c r="AQ565" i="2"/>
  <c r="AQ825" i="2"/>
  <c r="AQ967" i="2"/>
  <c r="AQ1765" i="2"/>
  <c r="AQ1825" i="2"/>
  <c r="AQ2065" i="2"/>
  <c r="AQ1039" i="2"/>
  <c r="AQ1101" i="2"/>
  <c r="AQ1415" i="2"/>
  <c r="AQ1429" i="2"/>
  <c r="AQ1455" i="2"/>
  <c r="AQ1481" i="2"/>
  <c r="AQ1495" i="2"/>
  <c r="AQ1501" i="2"/>
  <c r="AQ1527" i="2"/>
  <c r="AQ1533" i="2"/>
  <c r="AQ1575" i="2"/>
  <c r="AQ1617" i="2"/>
  <c r="AQ1631" i="2"/>
  <c r="AQ1673" i="2"/>
  <c r="AQ1687" i="2"/>
  <c r="AQ1701" i="2"/>
  <c r="AQ1729" i="2"/>
  <c r="AQ1743" i="2"/>
  <c r="AQ1761" i="2"/>
  <c r="AQ1775" i="2"/>
  <c r="AQ1823" i="2"/>
  <c r="AQ1905" i="2"/>
  <c r="AQ1967" i="2"/>
  <c r="AQ2079" i="2"/>
  <c r="AQ2211" i="2"/>
  <c r="AQ2090" i="2"/>
  <c r="AQ2202" i="2"/>
  <c r="AQ2222" i="2"/>
  <c r="AQ2228" i="2"/>
  <c r="AQ2234" i="2"/>
  <c r="AQ2254" i="2"/>
  <c r="AQ2260" i="2"/>
  <c r="AQ2332" i="2"/>
  <c r="AQ365" i="2"/>
  <c r="AQ533" i="2"/>
  <c r="AQ567" i="2"/>
  <c r="AQ573" i="2"/>
  <c r="AQ655" i="2"/>
  <c r="AQ833" i="2"/>
  <c r="AQ839" i="2"/>
  <c r="AQ949" i="2"/>
  <c r="AQ981" i="2"/>
  <c r="AQ1813" i="2"/>
  <c r="AQ1849" i="2"/>
  <c r="AQ1534" i="2"/>
  <c r="AQ1152" i="2"/>
  <c r="AQ401" i="2"/>
  <c r="AQ615" i="2"/>
  <c r="AQ663" i="2"/>
  <c r="AQ725" i="2"/>
  <c r="AQ853" i="2"/>
  <c r="AQ975" i="2"/>
  <c r="AQ997" i="2"/>
  <c r="AQ1767" i="2"/>
  <c r="AQ1829" i="2"/>
  <c r="AQ1911" i="2"/>
  <c r="AQ1943" i="2"/>
  <c r="AQ2223" i="2"/>
  <c r="AQ2271" i="2"/>
  <c r="AQ2301" i="2"/>
  <c r="AQ2361" i="2"/>
  <c r="AQ2381" i="2"/>
  <c r="AQ1041" i="2"/>
  <c r="AQ1089" i="2"/>
  <c r="AQ1143" i="2"/>
  <c r="AQ1597" i="2"/>
  <c r="AQ2297" i="2"/>
  <c r="AQ1850" i="2"/>
  <c r="AQ199" i="2"/>
  <c r="AQ221" i="2"/>
  <c r="AQ249" i="2"/>
  <c r="AQ263" i="2"/>
  <c r="AQ465" i="2"/>
  <c r="AQ479" i="2"/>
  <c r="AQ487" i="2"/>
  <c r="AQ501" i="2"/>
  <c r="AQ541" i="2"/>
  <c r="AQ575" i="2"/>
  <c r="AQ589" i="2"/>
  <c r="AQ609" i="2"/>
  <c r="AQ629" i="2"/>
  <c r="AQ657" i="2"/>
  <c r="AQ671" i="2"/>
  <c r="AQ685" i="2"/>
  <c r="AQ713" i="2"/>
  <c r="AQ733" i="2"/>
  <c r="AQ841" i="2"/>
  <c r="AQ861" i="2"/>
  <c r="AQ957" i="2"/>
  <c r="AQ983" i="2"/>
  <c r="AQ991" i="2"/>
  <c r="AQ1005" i="2"/>
  <c r="AQ71" i="2"/>
  <c r="AQ1781" i="2"/>
  <c r="AQ1801" i="2"/>
  <c r="AQ1817" i="2"/>
  <c r="AQ1853" i="2"/>
  <c r="AQ1863" i="2"/>
  <c r="AQ1881" i="2"/>
  <c r="AQ1953" i="2"/>
  <c r="AQ1975" i="2"/>
  <c r="AQ2049" i="2"/>
  <c r="AQ2169" i="2"/>
  <c r="AQ2175" i="2"/>
  <c r="AQ2185" i="2"/>
  <c r="AQ706" i="2"/>
  <c r="AQ1021" i="2"/>
  <c r="AQ1049" i="2"/>
  <c r="AQ1055" i="2"/>
  <c r="AQ1069" i="2"/>
  <c r="AQ1097" i="2"/>
  <c r="AQ1111" i="2"/>
  <c r="AQ1151" i="2"/>
  <c r="AQ1165" i="2"/>
  <c r="AQ1193" i="2"/>
  <c r="AQ1207" i="2"/>
  <c r="AQ1249" i="2"/>
  <c r="AQ1263" i="2"/>
  <c r="AQ1277" i="2"/>
  <c r="AQ1319" i="2"/>
  <c r="AQ1325" i="2"/>
  <c r="AQ1359" i="2"/>
  <c r="AQ1385" i="2"/>
  <c r="AQ1399" i="2"/>
  <c r="AQ1405" i="2"/>
  <c r="AQ1425" i="2"/>
  <c r="AQ1543" i="2"/>
  <c r="AQ1557" i="2"/>
  <c r="AQ1591" i="2"/>
  <c r="AQ1605" i="2"/>
  <c r="AQ1647" i="2"/>
  <c r="AQ1661" i="2"/>
  <c r="AQ1697" i="2"/>
  <c r="AQ1711" i="2"/>
  <c r="AQ1717" i="2"/>
  <c r="AQ1753" i="2"/>
  <c r="AQ1815" i="2"/>
  <c r="AQ1861" i="2"/>
  <c r="AQ1917" i="2"/>
  <c r="AQ1925" i="2"/>
  <c r="AQ2023" i="2"/>
  <c r="AQ2086" i="2"/>
  <c r="AQ2184" i="2"/>
  <c r="AQ2218" i="2"/>
  <c r="AQ2250" i="2"/>
  <c r="AQ2316" i="2"/>
  <c r="AQ2328" i="2"/>
  <c r="AQ1854" i="2"/>
  <c r="AQ193" i="2"/>
  <c r="AQ257" i="2"/>
  <c r="AQ303" i="2"/>
  <c r="AQ389" i="2"/>
  <c r="AQ473" i="2"/>
  <c r="AQ1870" i="2"/>
  <c r="AP8" i="15"/>
  <c r="AP9" i="15" s="1"/>
  <c r="AP7" i="15"/>
  <c r="Z7" i="15"/>
  <c r="Z8" i="15" s="1"/>
  <c r="Z9" i="15" s="1"/>
  <c r="AX8" i="15"/>
  <c r="AX9" i="15" s="1"/>
  <c r="AG8" i="15"/>
  <c r="AG9" i="15" s="1"/>
  <c r="Y8" i="15"/>
  <c r="Y9" i="15" s="1"/>
  <c r="AV8" i="15"/>
  <c r="AV9" i="15" s="1"/>
  <c r="AN8" i="15"/>
  <c r="AN9" i="15" s="1"/>
  <c r="AF8" i="15"/>
  <c r="AF9" i="15" s="1"/>
  <c r="X8" i="15"/>
  <c r="X9" i="15" s="1"/>
  <c r="P8" i="15"/>
  <c r="P9" i="15" s="1"/>
  <c r="R7" i="15"/>
  <c r="R8" i="15" s="1"/>
  <c r="R9" i="15" s="1"/>
  <c r="AW7" i="15"/>
  <c r="AW8" i="15" s="1"/>
  <c r="AW9" i="15" s="1"/>
  <c r="AG7" i="15"/>
  <c r="Q7" i="15"/>
  <c r="Q8" i="15" s="1"/>
  <c r="Q9" i="15" s="1"/>
  <c r="AZ7" i="15"/>
  <c r="AZ8" i="15" s="1"/>
  <c r="AZ9" i="15" s="1"/>
  <c r="AR7" i="15"/>
  <c r="AR8" i="15" s="1"/>
  <c r="AR9" i="15" s="1"/>
  <c r="AJ7" i="15"/>
  <c r="AJ8" i="15" s="1"/>
  <c r="AJ9" i="15" s="1"/>
  <c r="AB7" i="15"/>
  <c r="AB8" i="15" s="1"/>
  <c r="AB9" i="15" s="1"/>
  <c r="T7" i="15"/>
  <c r="T8" i="15" s="1"/>
  <c r="T9" i="15" s="1"/>
  <c r="L7" i="15"/>
  <c r="L8" i="15" s="1"/>
  <c r="L9" i="15" s="1"/>
  <c r="AY7" i="15"/>
  <c r="AY8" i="15" s="1"/>
  <c r="AY9" i="15" s="1"/>
  <c r="AQ7" i="15"/>
  <c r="AQ8" i="15" s="1"/>
  <c r="AQ9" i="15" s="1"/>
  <c r="AI7" i="15"/>
  <c r="AI8" i="15" s="1"/>
  <c r="AI9" i="15" s="1"/>
  <c r="AA7" i="15"/>
  <c r="AA8" i="15" s="1"/>
  <c r="AA9" i="15" s="1"/>
  <c r="S7" i="15"/>
  <c r="S8" i="15" s="1"/>
  <c r="S9" i="15" s="1"/>
  <c r="K7" i="15"/>
  <c r="K8" i="15" s="1"/>
  <c r="K9" i="15" s="1"/>
  <c r="AU8" i="15"/>
  <c r="AU9" i="15" s="1"/>
  <c r="AM8" i="15"/>
  <c r="AM9" i="15" s="1"/>
  <c r="AE8" i="15"/>
  <c r="AE9" i="15" s="1"/>
  <c r="W8" i="15"/>
  <c r="W9" i="15" s="1"/>
  <c r="O8" i="15"/>
  <c r="O9" i="15" s="1"/>
  <c r="AA6" i="17"/>
  <c r="D22" i="4" s="1"/>
  <c r="H12" i="2"/>
  <c r="C9" i="4"/>
  <c r="C20" i="4" s="1" a="1"/>
  <c r="C20" i="4" s="1"/>
  <c r="B11" i="15" l="1"/>
  <c r="B10" i="15"/>
  <c r="B9" i="15"/>
  <c r="B8" i="15"/>
  <c r="B12" i="15"/>
  <c r="B14" i="15"/>
  <c r="B13" i="15"/>
  <c r="C8" i="4"/>
  <c r="C10" i="4"/>
  <c r="C11" i="4"/>
  <c r="C12" i="4"/>
  <c r="C13" i="4"/>
  <c r="C14" i="4"/>
  <c r="AB20" i="2" l="1"/>
  <c r="AC20" i="2"/>
  <c r="AD20" i="2"/>
  <c r="AE20" i="2"/>
  <c r="AF20" i="2"/>
  <c r="AG20" i="2"/>
  <c r="AH20" i="2"/>
  <c r="AI20" i="2"/>
  <c r="AJ20" i="2"/>
  <c r="AK20" i="2"/>
  <c r="AL20" i="2"/>
  <c r="AM20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P19" i="2" l="1" a="1"/>
  <c r="AP19" i="2" s="1"/>
  <c r="AO19" i="2"/>
  <c r="AP21" i="2" a="1"/>
  <c r="AP21" i="2" s="1"/>
  <c r="AP2500" i="2" a="1"/>
  <c r="AP2500" i="2" s="1"/>
  <c r="AO2500" i="2"/>
  <c r="AP20" i="2" a="1"/>
  <c r="AP20" i="2" s="1"/>
  <c r="AO20" i="2"/>
  <c r="AO21" i="2"/>
  <c r="AQ20" i="2" l="1"/>
  <c r="AQ19" i="2"/>
  <c r="AQ2500" i="2"/>
  <c r="AQ21" i="2"/>
  <c r="C14" i="15"/>
  <c r="J10" i="12" s="1"/>
  <c r="C7" i="15"/>
  <c r="B10" i="12" s="1"/>
  <c r="C8" i="15"/>
  <c r="C10" i="12" s="1"/>
  <c r="C9" i="15"/>
  <c r="D10" i="12" s="1"/>
  <c r="C10" i="15"/>
  <c r="E10" i="12" s="1"/>
  <c r="C11" i="15"/>
  <c r="F10" i="12" s="1"/>
  <c r="C12" i="15"/>
  <c r="C13" i="15"/>
  <c r="H10" i="12" s="1"/>
  <c r="AQ15" i="2" l="1"/>
  <c r="AQ2501" i="2"/>
  <c r="A32" i="4" s="1"/>
  <c r="I10" i="12"/>
  <c r="J11" i="12" s="1"/>
  <c r="J14" i="12" s="1"/>
  <c r="G10" i="12"/>
  <c r="J15" i="12" s="1"/>
  <c r="J18" i="12" s="1"/>
  <c r="J12" i="12" l="1"/>
  <c r="J13" i="12" s="1"/>
  <c r="J16" i="12"/>
  <c r="J17" i="12" s="1"/>
  <c r="J19" i="12" s="1"/>
  <c r="D23" i="4" s="1"/>
  <c r="D21" i="4" l="1"/>
  <c r="D2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Pia Van Robaeys</author>
    <author>Geert Goussaud</author>
  </authors>
  <commentList>
    <comment ref="F18" authorId="0" shapeId="0" xr:uid="{65EFC366-DFF2-416E-97DA-09CB6A8727C0}">
      <text>
        <r>
          <rPr>
            <sz val="9"/>
            <color indexed="81"/>
            <rFont val="Tahoma"/>
            <family val="2"/>
          </rPr>
          <t xml:space="preserve">* Pour le travailleur </t>
        </r>
        <r>
          <rPr>
            <b/>
            <sz val="9"/>
            <color indexed="81"/>
            <rFont val="Tahoma"/>
            <family val="2"/>
          </rPr>
          <t>en service avant le 1/5/2018</t>
        </r>
        <r>
          <rPr>
            <sz val="9"/>
            <color indexed="81"/>
            <rFont val="Tahoma"/>
            <family val="2"/>
          </rPr>
          <t xml:space="preserve"> : remplissez ici le barème de départ réel. Il peut s'agir d'un barème sectoriel ou d’un barème interne (attention : barème et non montant).
* Pour le nouveau travailleur </t>
        </r>
        <r>
          <rPr>
            <b/>
            <sz val="9"/>
            <color indexed="81"/>
            <rFont val="Tahoma"/>
            <family val="2"/>
          </rPr>
          <t>en service à partir du 1/5/2018</t>
        </r>
        <r>
          <rPr>
            <sz val="9"/>
            <color indexed="81"/>
            <rFont val="Tahoma"/>
            <family val="2"/>
          </rPr>
          <t xml:space="preserve"> : remplissez ici le barème de référence tel que figurant dans la pièce-jointe "annexe barèmes de référence".</t>
        </r>
      </text>
    </comment>
    <comment ref="H18" authorId="1" shapeId="0" xr:uid="{B07BC207-F3CC-456C-AE61-7512F5AB99EE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8" authorId="1" shapeId="0" xr:uid="{67D580D8-ABDA-4941-875B-20CB60E157A2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8" authorId="1" shapeId="0" xr:uid="{F78DA523-D15C-4F09-A02E-1B34738959DF}">
      <text>
        <r>
          <rPr>
            <sz val="9"/>
            <color indexed="81"/>
            <rFont val="Tahoma"/>
            <family val="2"/>
          </rPr>
          <t xml:space="preserve">La somme des colonnes I + L + O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69D070FD-DECD-4A9D-A3C0-902A74D8FFAD}">
      <text>
        <r>
          <rPr>
            <sz val="9"/>
            <color indexed="81"/>
            <rFont val="Tahoma"/>
            <family val="2"/>
          </rPr>
          <t>Aide-soignante - fonction 6672 - 19h/semaine - 1 an d'ancienneté</t>
        </r>
      </text>
    </comment>
    <comment ref="Y19" authorId="0" shapeId="0" xr:uid="{00000000-0006-0000-0100-000002000000}">
      <text>
        <r>
          <rPr>
            <sz val="9"/>
            <color indexed="81"/>
            <rFont val="Tahoma"/>
            <family val="2"/>
          </rPr>
          <t>Attention au saut d'ancienneté</t>
        </r>
      </text>
    </comment>
    <comment ref="A20" authorId="0" shapeId="0" xr:uid="{5C19CEFB-F99A-4DF6-82B7-8D94648EDB1B}">
      <text>
        <r>
          <rPr>
            <sz val="9"/>
            <color indexed="81"/>
            <rFont val="Tahoma"/>
            <family val="2"/>
          </rPr>
          <t xml:space="preserve">Fonction Hybride : 38h/semaine - 1  an d'ancienneté
70% éducateur fonction 6273
30% chef adjoint 1231 </t>
        </r>
      </text>
    </comment>
    <comment ref="W20" authorId="1" shapeId="0" xr:uid="{B56CAED8-96E5-43E3-8947-464C29A7A55D}">
      <text>
        <r>
          <rPr>
            <sz val="9"/>
            <color indexed="81"/>
            <rFont val="Tahoma"/>
            <family val="2"/>
          </rPr>
          <t>Attention au saut d'ancienneté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Geert Goussaud</author>
  </authors>
  <commentList>
    <comment ref="F9" authorId="0" shapeId="0" xr:uid="{573AD85A-86CE-4BAB-97A0-51DF74C373BB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 shapeId="0" xr:uid="{11AB706F-BDE9-4BE2-B0AD-C7F0F38C08E0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 shapeId="0" xr:uid="{AFE2AC86-3BDF-4961-8D09-17CCF46CA5D1}">
      <text>
        <r>
          <rPr>
            <sz val="9"/>
            <color indexed="81"/>
            <rFont val="Tahoma"/>
            <family val="2"/>
          </rPr>
          <t xml:space="preserve">La somme des colonnes G + J + M doit être égalle à </t>
        </r>
        <r>
          <rPr>
            <b/>
            <sz val="9"/>
            <color indexed="81"/>
            <rFont val="Tahoma"/>
            <family val="2"/>
          </rPr>
          <t>100%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<sst xmlns="http://schemas.openxmlformats.org/spreadsheetml/2006/main" count="226" uniqueCount="137">
  <si>
    <t>barèmes</t>
  </si>
  <si>
    <t>paramètres</t>
  </si>
  <si>
    <t>1.55-1.61-1.77 fin 2023</t>
  </si>
  <si>
    <t>% prime attractivité</t>
  </si>
  <si>
    <t>Cat14 fin 2023</t>
  </si>
  <si>
    <t>% prime fin d'année</t>
  </si>
  <si>
    <t>1.55-1.61-1.77 sans index 2023</t>
  </si>
  <si>
    <t>% pécule de vacances</t>
  </si>
  <si>
    <t>Cat14 sans index 2023</t>
  </si>
  <si>
    <t>delta</t>
  </si>
  <si>
    <t>Delta sans index 2023</t>
  </si>
  <si>
    <t>Moyenne index 2023: 0,3333%</t>
  </si>
  <si>
    <t>Delta 100% réel 2023</t>
  </si>
  <si>
    <t xml:space="preserve">Remarque: </t>
  </si>
  <si>
    <t>Pour 2023, 1 saut d'index de 2%. Moyenne de 0,3333% pour l'année 2023</t>
  </si>
  <si>
    <t>Fin de carrière 45+</t>
  </si>
  <si>
    <t>Fin de carrière 50+</t>
  </si>
  <si>
    <t>Fin de carrière 55+</t>
  </si>
  <si>
    <t>Chambre 3 - Soins Infirmiers à Domicile</t>
  </si>
  <si>
    <t>Chambre 4 - Centres de Revalidation</t>
  </si>
  <si>
    <t>Chambre 5 - Maisons Médicales</t>
  </si>
  <si>
    <t>Chambre 5 - Services du sang de la Croix-Rouge</t>
  </si>
  <si>
    <t>Chambre 7 - Etablissements et services de santé résiduaires &amp; bicommunautaire</t>
  </si>
  <si>
    <t>Choix mode Delta:</t>
  </si>
  <si>
    <t>listes</t>
  </si>
  <si>
    <t>CAT4</t>
  </si>
  <si>
    <t>Ontbrekend</t>
  </si>
  <si>
    <t>Oui</t>
  </si>
  <si>
    <t>Janvier</t>
  </si>
  <si>
    <t>CAT5</t>
  </si>
  <si>
    <t>Manquant</t>
  </si>
  <si>
    <t>Non</t>
  </si>
  <si>
    <t>Février</t>
  </si>
  <si>
    <t>CAT6</t>
  </si>
  <si>
    <t>Mars</t>
  </si>
  <si>
    <t>CAT7</t>
  </si>
  <si>
    <t>Avril</t>
  </si>
  <si>
    <t>CAT8</t>
  </si>
  <si>
    <t>Mai</t>
  </si>
  <si>
    <t>CAT9</t>
  </si>
  <si>
    <t>Juin</t>
  </si>
  <si>
    <t>CAT10</t>
  </si>
  <si>
    <t>Juillet</t>
  </si>
  <si>
    <t>CAT11</t>
  </si>
  <si>
    <t>Août</t>
  </si>
  <si>
    <t>CAT12</t>
  </si>
  <si>
    <t>Septembre</t>
  </si>
  <si>
    <t>CAT13</t>
  </si>
  <si>
    <t>Octobre</t>
  </si>
  <si>
    <t>CAT14B</t>
  </si>
  <si>
    <t>Novembre</t>
  </si>
  <si>
    <t>CAT14</t>
  </si>
  <si>
    <t>Décembre</t>
  </si>
  <si>
    <t>CAT15</t>
  </si>
  <si>
    <t>CAT16</t>
  </si>
  <si>
    <t>CAT17</t>
  </si>
  <si>
    <t>CAT18</t>
  </si>
  <si>
    <t>CAT19</t>
  </si>
  <si>
    <t>CAT20</t>
  </si>
  <si>
    <t>Décompte financement IFIC 2023</t>
  </si>
  <si>
    <t>Nom institution :</t>
  </si>
  <si>
    <t>Remarques: ATTENTION AU SAUT D'INDEX EN 2023</t>
  </si>
  <si>
    <t>Numéro de dossier auprès du fonds :</t>
  </si>
  <si>
    <t>Secteur et Chambre :</t>
  </si>
  <si>
    <t>Numéro entreprise (BCE):</t>
  </si>
  <si>
    <t>Numéro ONSS:</t>
  </si>
  <si>
    <t xml:space="preserve"> Veuillez séléctionner le choix approprié en fonction du mode de calcul utilisé pour vos Deltas:</t>
  </si>
  <si>
    <t>Nom personne de contact:</t>
  </si>
  <si>
    <t>Deltas calculés avec le calculateur fourni par la Chambre</t>
  </si>
  <si>
    <t>Prénom personne de contact:</t>
  </si>
  <si>
    <t>Deltas fournis par votre secrétariat social reprennant l'index uniquement à partir du 1er novembre 2023</t>
  </si>
  <si>
    <t xml:space="preserve">Email : </t>
  </si>
  <si>
    <t>% moyenne des cotisations patronales ONSS 2023</t>
  </si>
  <si>
    <t>Sous-total travailleurs individuels</t>
  </si>
  <si>
    <t>Travailleurs en service en 2023</t>
  </si>
  <si>
    <t>Montant du delta par travailleur par mois pour chaque mois de 2023</t>
  </si>
  <si>
    <t>Ne pas compléter -  prime de fin de carrière</t>
  </si>
  <si>
    <t>Ne pas compléter</t>
  </si>
  <si>
    <t>Identifiant</t>
  </si>
  <si>
    <t>Barème IFIC applicable ?</t>
  </si>
  <si>
    <t>Fonction soins?</t>
  </si>
  <si>
    <t>Prime de fin de carrière: pourcentage applicable</t>
  </si>
  <si>
    <t>Mois à partir duquel la prime de fin de carrière est due</t>
  </si>
  <si>
    <t>Barème de départ</t>
  </si>
  <si>
    <t>Code fonction IFIC 1</t>
  </si>
  <si>
    <t>%</t>
  </si>
  <si>
    <t>Catégorie barème</t>
  </si>
  <si>
    <t>Code fonction IFIC 2</t>
  </si>
  <si>
    <t>Code fonction IFIC 3</t>
  </si>
  <si>
    <t>Prime fin d'année (prime attractivité inclue)</t>
  </si>
  <si>
    <t>Cotisations patronales</t>
  </si>
  <si>
    <t>Pécule de vacances</t>
  </si>
  <si>
    <t>Total</t>
  </si>
  <si>
    <t>Exemple 1</t>
  </si>
  <si>
    <t>1.35</t>
  </si>
  <si>
    <t>Exemple 2</t>
  </si>
  <si>
    <t>1.55-1.61-1.77</t>
  </si>
  <si>
    <t>% moyen des cotisations patronales ONSS étudiants 2022</t>
  </si>
  <si>
    <t>Sous-total étudiants</t>
  </si>
  <si>
    <r>
      <t>Etudiant en service en</t>
    </r>
    <r>
      <rPr>
        <b/>
        <sz val="12"/>
        <rFont val="Calibri"/>
        <family val="2"/>
        <scheme val="minor"/>
      </rPr>
      <t xml:space="preserve"> 2023</t>
    </r>
  </si>
  <si>
    <t>Montant du delta par travailleur par mois pour chaque mois de l'année 2023</t>
  </si>
  <si>
    <t>Fonction soin?</t>
  </si>
  <si>
    <r>
      <rPr>
        <b/>
        <sz val="11"/>
        <color theme="1"/>
        <rFont val="Calibri"/>
        <family val="2"/>
        <scheme val="minor"/>
      </rPr>
      <t>Nombre d'heures total</t>
    </r>
    <r>
      <rPr>
        <sz val="11"/>
        <color theme="1"/>
        <rFont val="Calibri"/>
        <family val="2"/>
        <scheme val="minor"/>
      </rPr>
      <t xml:space="preserve"> pour l'institution donnant lieu aux suppléments suivants:</t>
    </r>
  </si>
  <si>
    <t>SID</t>
  </si>
  <si>
    <t xml:space="preserve">Non applicable </t>
  </si>
  <si>
    <t>Heures supplémentaires</t>
  </si>
  <si>
    <t>Heures supplémentaires sans récup</t>
  </si>
  <si>
    <t>Autres secteurs</t>
  </si>
  <si>
    <t>% supplément</t>
  </si>
  <si>
    <t>Nombres d'heures dans l'institution des travailleurs Ific</t>
  </si>
  <si>
    <r>
      <t>Delta sur heures avec suppléments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(ne pas compléter)</t>
    </r>
  </si>
  <si>
    <t>Total delta heures supplémentaires</t>
  </si>
  <si>
    <t>Pécule simple</t>
  </si>
  <si>
    <t>Pécule double</t>
  </si>
  <si>
    <t>Total delta autres prestations donnant lieu à un supplément</t>
  </si>
  <si>
    <t>Sous-total suppléments (excluant les heures supplémentaires)</t>
  </si>
  <si>
    <t>Remarques éventuelles de l'institution concernant les heures donnant lieu à un supplément :</t>
  </si>
  <si>
    <t xml:space="preserve"> Résumé décompte financement IFIC 2023</t>
  </si>
  <si>
    <t xml:space="preserve">Numéro d'entreprise : </t>
  </si>
  <si>
    <t xml:space="preserve">                                                    -&gt; déclare sur l'honneur que les informations reprises dans ce document sont véridiques et complètes</t>
  </si>
  <si>
    <t xml:space="preserve">                                                    -&gt; déclare sur l'honneur que l'institution suit et exécute les CCT d'application au sein de la CP 330</t>
  </si>
  <si>
    <t>Données à compléter dans le formulaire sur le siteweb de FeBi Asbl :</t>
  </si>
  <si>
    <t>Sous-total suppléments</t>
  </si>
  <si>
    <t>TOTAL décompte 2023</t>
  </si>
  <si>
    <t xml:space="preserve"> - Le "calculateur Barème Ific" reprend la situation du 31/12/23. L'indexation du 1e novembre 2023 est compris dans le calculateur.</t>
  </si>
  <si>
    <t>Delta 100% réel 2023 sans 0</t>
  </si>
  <si>
    <t xml:space="preserve">   Par conséquent, l'index est automatiquement déduit dans ce décompte de janvier à octobre inclus, dans la partie du calcul du delta dans les colonnes AO-&gt; AR.</t>
  </si>
  <si>
    <t>Numéro ONSS (indice inclus):</t>
  </si>
  <si>
    <t>Prestations du personnel rappelé &lt;48h</t>
  </si>
  <si>
    <t>Prestations du personnel rappelé non inscrit</t>
  </si>
  <si>
    <t>Prestations le soir des jours ouvrables</t>
  </si>
  <si>
    <t>Prestations jour le samedi</t>
  </si>
  <si>
    <t>Services interrompus</t>
  </si>
  <si>
    <t>Prestations de nuit jours ouvrables</t>
  </si>
  <si>
    <t>Prestations de nuit samedi et jours ouvrables</t>
  </si>
  <si>
    <t>Prestations jour et nuit le samedi</t>
  </si>
  <si>
    <t>Prestations jour et nuit le dimanche et jours fériés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</si>
</sst>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€&quot;;[Red]\-#,##0.00\ &quot;€&quot;"/>
    <numFmt numFmtId="43" formatCode="_-* #,##0.00_-;\-* #,##0.00_-;_-* &quot;-&quot;??_-;_-@_-"/>
    <numFmt numFmtId="164" formatCode="_-* #,##0.00\ [$€-40C]_-;\-* #,##0.00\ [$€-40C]_-;_-* &quot;-&quot;??\ [$€-40C]_-;_-@_-"/>
    <numFmt numFmtId="165" formatCode="#,##0.00\ &quot;€&quot;"/>
    <numFmt numFmtId="166" formatCode="_-* #,##0.00\ _€_-;\-* #,##0.00\ _€_-;_-* &quot;-&quot;??\ _€_-;_-@_-"/>
    <numFmt numFmtId="167" formatCode="000\-0000000\-00"/>
    <numFmt numFmtId="168" formatCode="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0" fillId="7" borderId="6" xfId="0" applyFill="1" applyBorder="1" applyAlignment="1">
      <alignment horizontal="center" vertical="center" wrapText="1"/>
    </xf>
    <xf numFmtId="10" fontId="0" fillId="6" borderId="7" xfId="0" applyNumberFormat="1" applyFill="1" applyBorder="1"/>
    <xf numFmtId="0" fontId="0" fillId="4" borderId="17" xfId="0" applyFill="1" applyBorder="1" applyAlignment="1">
      <alignment horizontal="left" vertical="center"/>
    </xf>
    <xf numFmtId="0" fontId="0" fillId="4" borderId="18" xfId="0" applyFill="1" applyBorder="1" applyAlignment="1">
      <alignment horizontal="left" vertical="center" wrapText="1"/>
    </xf>
    <xf numFmtId="0" fontId="0" fillId="4" borderId="19" xfId="0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21" xfId="0" applyFill="1" applyBorder="1" applyAlignment="1">
      <alignment horizontal="left" vertical="center" wrapText="1"/>
    </xf>
    <xf numFmtId="10" fontId="0" fillId="0" borderId="0" xfId="0" applyNumberFormat="1"/>
    <xf numFmtId="9" fontId="0" fillId="0" borderId="0" xfId="0" applyNumberFormat="1"/>
    <xf numFmtId="164" fontId="0" fillId="8" borderId="5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12" xfId="0" applyFill="1" applyBorder="1" applyProtection="1">
      <protection locked="0"/>
    </xf>
    <xf numFmtId="9" fontId="0" fillId="3" borderId="4" xfId="0" applyNumberFormat="1" applyFill="1" applyBorder="1" applyProtection="1">
      <protection locked="0"/>
    </xf>
    <xf numFmtId="164" fontId="1" fillId="6" borderId="3" xfId="0" applyNumberFormat="1" applyFont="1" applyFill="1" applyBorder="1" applyAlignment="1" applyProtection="1">
      <alignment horizontal="center"/>
      <protection hidden="1"/>
    </xf>
    <xf numFmtId="0" fontId="0" fillId="7" borderId="0" xfId="0" applyFill="1"/>
    <xf numFmtId="0" fontId="7" fillId="0" borderId="0" xfId="0" quotePrefix="1" applyFont="1"/>
    <xf numFmtId="165" fontId="0" fillId="0" borderId="0" xfId="0" applyNumberFormat="1"/>
    <xf numFmtId="0" fontId="0" fillId="3" borderId="27" xfId="0" applyFill="1" applyBorder="1" applyProtection="1">
      <protection locked="0"/>
    </xf>
    <xf numFmtId="164" fontId="0" fillId="8" borderId="4" xfId="0" applyNumberFormat="1" applyFill="1" applyBorder="1" applyAlignment="1" applyProtection="1">
      <alignment horizontal="center"/>
      <protection hidden="1"/>
    </xf>
    <xf numFmtId="0" fontId="0" fillId="3" borderId="30" xfId="0" applyFill="1" applyBorder="1" applyProtection="1">
      <protection locked="0"/>
    </xf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9" fontId="1" fillId="2" borderId="22" xfId="0" applyNumberFormat="1" applyFont="1" applyFill="1" applyBorder="1" applyAlignment="1">
      <alignment horizontal="center" vertical="center" wrapText="1"/>
    </xf>
    <xf numFmtId="9" fontId="1" fillId="2" borderId="22" xfId="0" applyNumberFormat="1" applyFont="1" applyFill="1" applyBorder="1" applyAlignment="1">
      <alignment horizontal="center" vertical="center"/>
    </xf>
    <xf numFmtId="0" fontId="0" fillId="9" borderId="0" xfId="0" applyFill="1"/>
    <xf numFmtId="0" fontId="12" fillId="0" borderId="0" xfId="0" applyFont="1"/>
    <xf numFmtId="0" fontId="13" fillId="0" borderId="0" xfId="0" applyFont="1"/>
    <xf numFmtId="0" fontId="0" fillId="9" borderId="0" xfId="0" applyFill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10" fontId="0" fillId="3" borderId="27" xfId="0" applyNumberFormat="1" applyFill="1" applyBorder="1" applyProtection="1">
      <protection locked="0"/>
    </xf>
    <xf numFmtId="0" fontId="1" fillId="6" borderId="7" xfId="0" applyFont="1" applyFill="1" applyBorder="1"/>
    <xf numFmtId="8" fontId="1" fillId="6" borderId="7" xfId="0" applyNumberFormat="1" applyFont="1" applyFill="1" applyBorder="1" applyProtection="1">
      <protection hidden="1"/>
    </xf>
    <xf numFmtId="0" fontId="0" fillId="3" borderId="10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8" fillId="10" borderId="14" xfId="0" applyFont="1" applyFill="1" applyBorder="1"/>
    <xf numFmtId="0" fontId="8" fillId="10" borderId="15" xfId="0" applyFont="1" applyFill="1" applyBorder="1"/>
    <xf numFmtId="0" fontId="8" fillId="10" borderId="15" xfId="0" applyFont="1" applyFill="1" applyBorder="1" applyAlignment="1">
      <alignment horizontal="left"/>
    </xf>
    <xf numFmtId="9" fontId="8" fillId="10" borderId="15" xfId="1" applyFont="1" applyFill="1" applyBorder="1" applyProtection="1"/>
    <xf numFmtId="9" fontId="8" fillId="10" borderId="16" xfId="1" applyFont="1" applyFill="1" applyBorder="1" applyProtection="1"/>
    <xf numFmtId="0" fontId="0" fillId="4" borderId="51" xfId="0" applyFill="1" applyBorder="1" applyAlignment="1">
      <alignment horizontal="left" vertical="center" wrapText="1"/>
    </xf>
    <xf numFmtId="0" fontId="0" fillId="7" borderId="8" xfId="0" applyFill="1" applyBorder="1" applyAlignment="1">
      <alignment horizontal="center" vertical="center" wrapText="1"/>
    </xf>
    <xf numFmtId="0" fontId="8" fillId="10" borderId="28" xfId="0" applyFont="1" applyFill="1" applyBorder="1" applyAlignment="1">
      <alignment horizontal="left"/>
    </xf>
    <xf numFmtId="0" fontId="0" fillId="3" borderId="26" xfId="0" applyFill="1" applyBorder="1" applyProtection="1">
      <protection locked="0"/>
    </xf>
    <xf numFmtId="0" fontId="1" fillId="6" borderId="1" xfId="0" applyFont="1" applyFill="1" applyBorder="1" applyAlignment="1">
      <alignment horizontal="center"/>
    </xf>
    <xf numFmtId="0" fontId="0" fillId="11" borderId="0" xfId="0" applyFill="1"/>
    <xf numFmtId="10" fontId="0" fillId="11" borderId="0" xfId="0" applyNumberFormat="1" applyFill="1"/>
    <xf numFmtId="9" fontId="0" fillId="12" borderId="0" xfId="0" applyNumberFormat="1" applyFill="1"/>
    <xf numFmtId="0" fontId="17" fillId="0" borderId="0" xfId="0" applyFont="1" applyAlignment="1">
      <alignment wrapText="1"/>
    </xf>
    <xf numFmtId="0" fontId="19" fillId="0" borderId="0" xfId="0" applyFont="1"/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10" fontId="0" fillId="13" borderId="0" xfId="0" applyNumberFormat="1" applyFill="1"/>
    <xf numFmtId="9" fontId="0" fillId="13" borderId="0" xfId="0" applyNumberFormat="1" applyFill="1"/>
    <xf numFmtId="43" fontId="0" fillId="0" borderId="0" xfId="2" applyFont="1"/>
    <xf numFmtId="166" fontId="0" fillId="0" borderId="0" xfId="0" applyNumberFormat="1"/>
    <xf numFmtId="0" fontId="23" fillId="0" borderId="0" xfId="0" applyFont="1"/>
    <xf numFmtId="0" fontId="16" fillId="0" borderId="0" xfId="0" applyFont="1" applyAlignment="1">
      <alignment horizontal="left"/>
    </xf>
    <xf numFmtId="0" fontId="10" fillId="0" borderId="0" xfId="0" applyFont="1"/>
    <xf numFmtId="0" fontId="20" fillId="9" borderId="0" xfId="0" applyFont="1" applyFill="1" applyAlignment="1">
      <alignment horizontal="left" indent="3"/>
    </xf>
    <xf numFmtId="0" fontId="0" fillId="14" borderId="22" xfId="0" applyFill="1" applyBorder="1"/>
    <xf numFmtId="8" fontId="0" fillId="14" borderId="22" xfId="0" applyNumberFormat="1" applyFill="1" applyBorder="1" applyProtection="1">
      <protection hidden="1"/>
    </xf>
    <xf numFmtId="0" fontId="0" fillId="14" borderId="52" xfId="0" applyFill="1" applyBorder="1"/>
    <xf numFmtId="8" fontId="0" fillId="14" borderId="52" xfId="0" applyNumberFormat="1" applyFill="1" applyBorder="1" applyProtection="1">
      <protection hidden="1"/>
    </xf>
    <xf numFmtId="10" fontId="0" fillId="3" borderId="26" xfId="0" applyNumberFormat="1" applyFill="1" applyBorder="1" applyProtection="1">
      <protection locked="0"/>
    </xf>
    <xf numFmtId="9" fontId="0" fillId="3" borderId="5" xfId="0" applyNumberFormat="1" applyFill="1" applyBorder="1" applyProtection="1">
      <protection locked="0"/>
    </xf>
    <xf numFmtId="165" fontId="0" fillId="5" borderId="55" xfId="0" applyNumberFormat="1" applyFill="1" applyBorder="1" applyAlignment="1" applyProtection="1">
      <alignment horizontal="center"/>
      <protection locked="0"/>
    </xf>
    <xf numFmtId="0" fontId="0" fillId="4" borderId="56" xfId="0" applyFill="1" applyBorder="1" applyAlignment="1">
      <alignment horizontal="left" vertical="center"/>
    </xf>
    <xf numFmtId="0" fontId="0" fillId="4" borderId="57" xfId="0" applyFill="1" applyBorder="1" applyAlignment="1">
      <alignment horizontal="left" vertical="center" wrapText="1"/>
    </xf>
    <xf numFmtId="0" fontId="0" fillId="4" borderId="29" xfId="0" applyFill="1" applyBorder="1" applyAlignment="1">
      <alignment horizontal="left" vertical="center" wrapText="1"/>
    </xf>
    <xf numFmtId="0" fontId="0" fillId="4" borderId="54" xfId="0" applyFill="1" applyBorder="1" applyAlignment="1">
      <alignment horizontal="left" vertical="center" wrapText="1"/>
    </xf>
    <xf numFmtId="0" fontId="0" fillId="4" borderId="57" xfId="0" applyFill="1" applyBorder="1" applyAlignment="1">
      <alignment horizontal="left" vertical="center"/>
    </xf>
    <xf numFmtId="0" fontId="0" fillId="5" borderId="58" xfId="0" applyFill="1" applyBorder="1" applyAlignment="1">
      <alignment horizontal="center" vertical="center"/>
    </xf>
    <xf numFmtId="0" fontId="0" fillId="5" borderId="59" xfId="0" applyFill="1" applyBorder="1" applyAlignment="1">
      <alignment horizontal="center" vertical="center"/>
    </xf>
    <xf numFmtId="0" fontId="0" fillId="7" borderId="60" xfId="0" applyFill="1" applyBorder="1" applyAlignment="1" applyProtection="1">
      <alignment horizontal="center" vertical="center"/>
      <protection hidden="1"/>
    </xf>
    <xf numFmtId="0" fontId="0" fillId="7" borderId="58" xfId="0" applyFill="1" applyBorder="1" applyAlignment="1" applyProtection="1">
      <alignment horizontal="center" vertical="center"/>
      <protection hidden="1"/>
    </xf>
    <xf numFmtId="0" fontId="0" fillId="7" borderId="59" xfId="0" applyFill="1" applyBorder="1" applyAlignment="1" applyProtection="1">
      <alignment horizontal="center" vertical="center"/>
      <protection hidden="1"/>
    </xf>
    <xf numFmtId="0" fontId="0" fillId="7" borderId="58" xfId="0" applyFill="1" applyBorder="1" applyAlignment="1">
      <alignment horizontal="center" vertical="center" wrapText="1"/>
    </xf>
    <xf numFmtId="0" fontId="0" fillId="7" borderId="59" xfId="0" applyFill="1" applyBorder="1" applyAlignment="1">
      <alignment horizontal="center" vertical="center" wrapText="1"/>
    </xf>
    <xf numFmtId="0" fontId="0" fillId="5" borderId="60" xfId="0" applyFill="1" applyBorder="1" applyAlignment="1">
      <alignment horizontal="center" vertical="center"/>
    </xf>
    <xf numFmtId="165" fontId="0" fillId="5" borderId="63" xfId="0" applyNumberFormat="1" applyFill="1" applyBorder="1" applyAlignment="1" applyProtection="1">
      <alignment horizontal="center"/>
      <protection locked="0"/>
    </xf>
    <xf numFmtId="165" fontId="0" fillId="5" borderId="64" xfId="0" applyNumberFormat="1" applyFill="1" applyBorder="1" applyAlignment="1" applyProtection="1">
      <alignment horizontal="center"/>
      <protection locked="0"/>
    </xf>
    <xf numFmtId="0" fontId="8" fillId="10" borderId="65" xfId="0" applyFont="1" applyFill="1" applyBorder="1"/>
    <xf numFmtId="0" fontId="8" fillId="10" borderId="66" xfId="0" applyFont="1" applyFill="1" applyBorder="1"/>
    <xf numFmtId="10" fontId="8" fillId="10" borderId="67" xfId="0" applyNumberFormat="1" applyFont="1" applyFill="1" applyBorder="1"/>
    <xf numFmtId="0" fontId="8" fillId="10" borderId="67" xfId="0" applyFont="1" applyFill="1" applyBorder="1"/>
    <xf numFmtId="0" fontId="8" fillId="10" borderId="33" xfId="0" applyFont="1" applyFill="1" applyBorder="1" applyAlignment="1">
      <alignment horizontal="right"/>
    </xf>
    <xf numFmtId="0" fontId="8" fillId="10" borderId="42" xfId="0" applyFont="1" applyFill="1" applyBorder="1"/>
    <xf numFmtId="9" fontId="8" fillId="10" borderId="66" xfId="1" applyFont="1" applyFill="1" applyBorder="1" applyProtection="1"/>
    <xf numFmtId="9" fontId="8" fillId="10" borderId="33" xfId="1" applyFont="1" applyFill="1" applyBorder="1" applyProtection="1"/>
    <xf numFmtId="9" fontId="8" fillId="10" borderId="67" xfId="1" applyFont="1" applyFill="1" applyBorder="1" applyProtection="1"/>
    <xf numFmtId="165" fontId="8" fillId="10" borderId="65" xfId="0" applyNumberFormat="1" applyFont="1" applyFill="1" applyBorder="1" applyAlignment="1">
      <alignment horizontal="center"/>
    </xf>
    <xf numFmtId="165" fontId="8" fillId="10" borderId="66" xfId="0" applyNumberFormat="1" applyFont="1" applyFill="1" applyBorder="1" applyAlignment="1">
      <alignment horizontal="center"/>
    </xf>
    <xf numFmtId="165" fontId="8" fillId="10" borderId="68" xfId="0" applyNumberFormat="1" applyFont="1" applyFill="1" applyBorder="1" applyAlignment="1">
      <alignment horizontal="center"/>
    </xf>
    <xf numFmtId="165" fontId="8" fillId="10" borderId="69" xfId="0" applyNumberFormat="1" applyFont="1" applyFill="1" applyBorder="1" applyAlignment="1" applyProtection="1">
      <alignment horizontal="center"/>
      <protection hidden="1"/>
    </xf>
    <xf numFmtId="164" fontId="8" fillId="10" borderId="66" xfId="0" applyNumberFormat="1" applyFont="1" applyFill="1" applyBorder="1" applyAlignment="1" applyProtection="1">
      <alignment horizontal="center"/>
      <protection hidden="1"/>
    </xf>
    <xf numFmtId="164" fontId="9" fillId="10" borderId="68" xfId="0" applyNumberFormat="1" applyFont="1" applyFill="1" applyBorder="1" applyAlignment="1" applyProtection="1">
      <alignment horizontal="center"/>
      <protection hidden="1"/>
    </xf>
    <xf numFmtId="164" fontId="9" fillId="10" borderId="62" xfId="0" applyNumberFormat="1" applyFont="1" applyFill="1" applyBorder="1" applyAlignment="1" applyProtection="1">
      <alignment horizontal="center"/>
      <protection hidden="1"/>
    </xf>
    <xf numFmtId="0" fontId="0" fillId="3" borderId="70" xfId="0" applyFill="1" applyBorder="1" applyProtection="1">
      <protection locked="0"/>
    </xf>
    <xf numFmtId="164" fontId="1" fillId="8" borderId="71" xfId="0" applyNumberFormat="1" applyFont="1" applyFill="1" applyBorder="1" applyAlignment="1" applyProtection="1">
      <alignment horizontal="center"/>
      <protection hidden="1"/>
    </xf>
    <xf numFmtId="0" fontId="0" fillId="3" borderId="72" xfId="0" applyFill="1" applyBorder="1" applyProtection="1">
      <protection locked="0"/>
    </xf>
    <xf numFmtId="0" fontId="0" fillId="3" borderId="73" xfId="0" applyFill="1" applyBorder="1" applyProtection="1">
      <protection locked="0"/>
    </xf>
    <xf numFmtId="0" fontId="0" fillId="3" borderId="74" xfId="0" applyFill="1" applyBorder="1" applyProtection="1">
      <protection locked="0"/>
    </xf>
    <xf numFmtId="10" fontId="0" fillId="3" borderId="75" xfId="0" applyNumberFormat="1" applyFill="1" applyBorder="1" applyProtection="1">
      <protection locked="0"/>
    </xf>
    <xf numFmtId="0" fontId="0" fillId="3" borderId="75" xfId="0" applyFill="1" applyBorder="1" applyProtection="1">
      <protection locked="0"/>
    </xf>
    <xf numFmtId="0" fontId="0" fillId="3" borderId="76" xfId="0" applyFill="1" applyBorder="1" applyProtection="1">
      <protection locked="0"/>
    </xf>
    <xf numFmtId="0" fontId="0" fillId="3" borderId="77" xfId="0" applyFill="1" applyBorder="1" applyProtection="1">
      <protection locked="0"/>
    </xf>
    <xf numFmtId="9" fontId="0" fillId="3" borderId="74" xfId="0" applyNumberFormat="1" applyFill="1" applyBorder="1" applyProtection="1">
      <protection locked="0"/>
    </xf>
    <xf numFmtId="165" fontId="0" fillId="5" borderId="78" xfId="0" applyNumberFormat="1" applyFill="1" applyBorder="1" applyAlignment="1" applyProtection="1">
      <alignment horizontal="center"/>
      <protection locked="0"/>
    </xf>
    <xf numFmtId="165" fontId="0" fillId="5" borderId="79" xfId="0" applyNumberFormat="1" applyFill="1" applyBorder="1" applyAlignment="1" applyProtection="1">
      <alignment horizontal="center"/>
      <protection locked="0"/>
    </xf>
    <xf numFmtId="165" fontId="0" fillId="5" borderId="80" xfId="0" applyNumberFormat="1" applyFill="1" applyBorder="1" applyAlignment="1" applyProtection="1">
      <alignment horizontal="center"/>
      <protection locked="0"/>
    </xf>
    <xf numFmtId="164" fontId="0" fillId="8" borderId="74" xfId="0" applyNumberFormat="1" applyFill="1" applyBorder="1" applyAlignment="1" applyProtection="1">
      <alignment horizontal="center"/>
      <protection hidden="1"/>
    </xf>
    <xf numFmtId="164" fontId="1" fillId="8" borderId="81" xfId="0" applyNumberFormat="1" applyFont="1" applyFill="1" applyBorder="1" applyAlignment="1" applyProtection="1">
      <alignment horizontal="center"/>
      <protection hidden="1"/>
    </xf>
    <xf numFmtId="0" fontId="0" fillId="7" borderId="60" xfId="0" applyFill="1" applyBorder="1" applyAlignment="1">
      <alignment horizontal="center" vertical="center" wrapText="1"/>
    </xf>
    <xf numFmtId="164" fontId="8" fillId="10" borderId="65" xfId="0" applyNumberFormat="1" applyFont="1" applyFill="1" applyBorder="1" applyAlignment="1" applyProtection="1">
      <alignment horizontal="center"/>
      <protection hidden="1"/>
    </xf>
    <xf numFmtId="164" fontId="0" fillId="8" borderId="70" xfId="0" applyNumberFormat="1" applyFill="1" applyBorder="1" applyAlignment="1" applyProtection="1">
      <alignment horizontal="center"/>
      <protection hidden="1"/>
    </xf>
    <xf numFmtId="164" fontId="0" fillId="8" borderId="72" xfId="0" applyNumberFormat="1" applyFill="1" applyBorder="1" applyAlignment="1" applyProtection="1">
      <alignment horizontal="center"/>
      <protection hidden="1"/>
    </xf>
    <xf numFmtId="164" fontId="0" fillId="8" borderId="73" xfId="0" applyNumberFormat="1" applyFill="1" applyBorder="1" applyAlignment="1" applyProtection="1">
      <alignment horizontal="center"/>
      <protection hidden="1"/>
    </xf>
    <xf numFmtId="165" fontId="8" fillId="10" borderId="65" xfId="0" applyNumberFormat="1" applyFont="1" applyFill="1" applyBorder="1" applyAlignment="1" applyProtection="1">
      <alignment horizontal="center"/>
      <protection hidden="1"/>
    </xf>
    <xf numFmtId="165" fontId="8" fillId="10" borderId="82" xfId="0" applyNumberFormat="1" applyFont="1" applyFill="1" applyBorder="1" applyAlignment="1" applyProtection="1">
      <alignment horizontal="center"/>
      <protection hidden="1"/>
    </xf>
    <xf numFmtId="164" fontId="0" fillId="8" borderId="71" xfId="0" applyNumberFormat="1" applyFill="1" applyBorder="1" applyAlignment="1" applyProtection="1">
      <alignment horizontal="center"/>
      <protection hidden="1"/>
    </xf>
    <xf numFmtId="164" fontId="0" fillId="8" borderId="81" xfId="0" applyNumberFormat="1" applyFill="1" applyBorder="1" applyAlignment="1" applyProtection="1">
      <alignment horizontal="center"/>
      <protection hidden="1"/>
    </xf>
    <xf numFmtId="9" fontId="0" fillId="3" borderId="84" xfId="0" applyNumberFormat="1" applyFill="1" applyBorder="1" applyProtection="1">
      <protection locked="0"/>
    </xf>
    <xf numFmtId="0" fontId="23" fillId="12" borderId="36" xfId="0" applyFont="1" applyFill="1" applyBorder="1"/>
    <xf numFmtId="0" fontId="0" fillId="12" borderId="37" xfId="0" applyFill="1" applyBorder="1" applyAlignment="1">
      <alignment horizontal="center"/>
    </xf>
    <xf numFmtId="0" fontId="0" fillId="12" borderId="37" xfId="0" applyFill="1" applyBorder="1"/>
    <xf numFmtId="0" fontId="0" fillId="12" borderId="38" xfId="0" applyFill="1" applyBorder="1" applyAlignment="1">
      <alignment horizontal="center"/>
    </xf>
    <xf numFmtId="0" fontId="0" fillId="12" borderId="40" xfId="0" applyFill="1" applyBorder="1" applyAlignment="1">
      <alignment horizontal="center"/>
    </xf>
    <xf numFmtId="0" fontId="15" fillId="12" borderId="39" xfId="0" applyFont="1" applyFill="1" applyBorder="1"/>
    <xf numFmtId="0" fontId="21" fillId="12" borderId="40" xfId="0" applyFont="1" applyFill="1" applyBorder="1" applyAlignment="1">
      <alignment horizontal="center"/>
    </xf>
    <xf numFmtId="0" fontId="17" fillId="12" borderId="23" xfId="0" applyFont="1" applyFill="1" applyBorder="1" applyAlignment="1">
      <alignment wrapText="1"/>
    </xf>
    <xf numFmtId="0" fontId="0" fillId="12" borderId="23" xfId="0" applyFill="1" applyBorder="1" applyAlignment="1">
      <alignment horizontal="center"/>
    </xf>
    <xf numFmtId="0" fontId="8" fillId="10" borderId="61" xfId="0" applyFont="1" applyFill="1" applyBorder="1"/>
    <xf numFmtId="164" fontId="1" fillId="8" borderId="21" xfId="0" applyNumberFormat="1" applyFont="1" applyFill="1" applyBorder="1" applyAlignment="1" applyProtection="1">
      <alignment horizontal="center"/>
      <protection hidden="1"/>
    </xf>
    <xf numFmtId="164" fontId="0" fillId="8" borderId="9" xfId="0" applyNumberFormat="1" applyFill="1" applyBorder="1" applyAlignment="1" applyProtection="1">
      <alignment horizontal="center"/>
      <protection hidden="1"/>
    </xf>
    <xf numFmtId="164" fontId="0" fillId="8" borderId="85" xfId="0" applyNumberFormat="1" applyFill="1" applyBorder="1" applyAlignment="1" applyProtection="1">
      <alignment horizontal="center"/>
      <protection hidden="1"/>
    </xf>
    <xf numFmtId="165" fontId="14" fillId="0" borderId="47" xfId="0" applyNumberFormat="1" applyFont="1" applyBorder="1" applyAlignment="1" applyProtection="1">
      <alignment vertical="center"/>
      <protection hidden="1"/>
    </xf>
    <xf numFmtId="165" fontId="0" fillId="0" borderId="47" xfId="0" applyNumberFormat="1" applyBorder="1" applyAlignment="1" applyProtection="1">
      <alignment vertical="center"/>
      <protection hidden="1"/>
    </xf>
    <xf numFmtId="165" fontId="14" fillId="0" borderId="93" xfId="0" applyNumberFormat="1" applyFont="1" applyBorder="1" applyAlignment="1" applyProtection="1">
      <alignment vertical="center"/>
      <protection hidden="1"/>
    </xf>
    <xf numFmtId="0" fontId="1" fillId="2" borderId="43" xfId="0" applyFont="1" applyFill="1" applyBorder="1" applyAlignment="1">
      <alignment vertical="center"/>
    </xf>
    <xf numFmtId="0" fontId="1" fillId="2" borderId="46" xfId="0" applyFont="1" applyFill="1" applyBorder="1" applyAlignment="1">
      <alignment vertical="center"/>
    </xf>
    <xf numFmtId="9" fontId="1" fillId="2" borderId="47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vertical="center" wrapText="1"/>
    </xf>
    <xf numFmtId="0" fontId="0" fillId="8" borderId="48" xfId="0" applyFill="1" applyBorder="1" applyAlignment="1">
      <alignment wrapText="1"/>
    </xf>
    <xf numFmtId="165" fontId="0" fillId="0" borderId="97" xfId="0" applyNumberFormat="1" applyBorder="1" applyAlignment="1" applyProtection="1">
      <alignment vertical="center"/>
      <protection hidden="1"/>
    </xf>
    <xf numFmtId="164" fontId="1" fillId="6" borderId="100" xfId="0" applyNumberFormat="1" applyFont="1" applyFill="1" applyBorder="1" applyAlignment="1" applyProtection="1">
      <alignment horizontal="center"/>
      <protection hidden="1"/>
    </xf>
    <xf numFmtId="0" fontId="0" fillId="12" borderId="0" xfId="0" applyFill="1" applyAlignment="1">
      <alignment horizontal="center"/>
    </xf>
    <xf numFmtId="0" fontId="0" fillId="12" borderId="0" xfId="0" applyFill="1"/>
    <xf numFmtId="0" fontId="17" fillId="12" borderId="0" xfId="0" applyFont="1" applyFill="1" applyAlignment="1">
      <alignment wrapText="1"/>
    </xf>
    <xf numFmtId="0" fontId="19" fillId="12" borderId="0" xfId="0" applyFont="1" applyFill="1" applyAlignment="1">
      <alignment wrapText="1"/>
    </xf>
    <xf numFmtId="0" fontId="21" fillId="12" borderId="0" xfId="0" applyFont="1" applyFill="1"/>
    <xf numFmtId="0" fontId="21" fillId="12" borderId="0" xfId="0" applyFont="1" applyFill="1" applyAlignment="1">
      <alignment horizontal="center"/>
    </xf>
    <xf numFmtId="0" fontId="25" fillId="12" borderId="0" xfId="0" applyFont="1" applyFill="1"/>
    <xf numFmtId="0" fontId="19" fillId="12" borderId="0" xfId="0" applyFont="1" applyFill="1" applyAlignment="1">
      <alignment horizontal="left"/>
    </xf>
    <xf numFmtId="0" fontId="2" fillId="12" borderId="39" xfId="0" applyFont="1" applyFill="1" applyBorder="1"/>
    <xf numFmtId="0" fontId="26" fillId="12" borderId="39" xfId="0" applyFont="1" applyFill="1" applyBorder="1"/>
    <xf numFmtId="0" fontId="19" fillId="12" borderId="23" xfId="0" applyFont="1" applyFill="1" applyBorder="1" applyAlignment="1">
      <alignment wrapText="1"/>
    </xf>
    <xf numFmtId="0" fontId="21" fillId="12" borderId="23" xfId="0" applyFont="1" applyFill="1" applyBorder="1"/>
    <xf numFmtId="0" fontId="21" fillId="12" borderId="23" xfId="0" applyFont="1" applyFill="1" applyBorder="1" applyAlignment="1">
      <alignment horizontal="center"/>
    </xf>
    <xf numFmtId="0" fontId="21" fillId="12" borderId="25" xfId="0" applyFont="1" applyFill="1" applyBorder="1" applyAlignment="1">
      <alignment horizontal="center"/>
    </xf>
    <xf numFmtId="0" fontId="6" fillId="12" borderId="39" xfId="0" applyFont="1" applyFill="1" applyBorder="1" applyProtection="1">
      <protection locked="0"/>
    </xf>
    <xf numFmtId="0" fontId="0" fillId="12" borderId="39" xfId="0" applyFill="1" applyBorder="1" applyProtection="1">
      <protection locked="0"/>
    </xf>
    <xf numFmtId="0" fontId="25" fillId="12" borderId="0" xfId="0" applyFont="1" applyFill="1" applyProtection="1">
      <protection locked="0"/>
    </xf>
    <xf numFmtId="0" fontId="27" fillId="12" borderId="24" xfId="0" applyFont="1" applyFill="1" applyBorder="1" applyProtection="1">
      <protection locked="0"/>
    </xf>
    <xf numFmtId="0" fontId="17" fillId="12" borderId="23" xfId="0" applyFont="1" applyFill="1" applyBorder="1" applyAlignment="1" applyProtection="1">
      <alignment wrapText="1"/>
      <protection locked="0"/>
    </xf>
    <xf numFmtId="0" fontId="0" fillId="0" borderId="7" xfId="0" applyBorder="1"/>
    <xf numFmtId="0" fontId="0" fillId="0" borderId="1" xfId="0" applyBorder="1"/>
    <xf numFmtId="0" fontId="22" fillId="12" borderId="0" xfId="0" applyFont="1" applyFill="1"/>
    <xf numFmtId="0" fontId="0" fillId="0" borderId="0" xfId="0" applyAlignment="1">
      <alignment horizontal="right"/>
    </xf>
    <xf numFmtId="164" fontId="8" fillId="10" borderId="61" xfId="0" applyNumberFormat="1" applyFont="1" applyFill="1" applyBorder="1" applyAlignment="1" applyProtection="1">
      <alignment horizontal="center"/>
      <protection hidden="1"/>
    </xf>
    <xf numFmtId="0" fontId="28" fillId="9" borderId="0" xfId="0" applyFont="1" applyFill="1"/>
    <xf numFmtId="165" fontId="0" fillId="5" borderId="101" xfId="0" applyNumberFormat="1" applyFill="1" applyBorder="1" applyAlignment="1" applyProtection="1">
      <alignment horizontal="center"/>
      <protection locked="0"/>
    </xf>
    <xf numFmtId="165" fontId="0" fillId="5" borderId="102" xfId="0" applyNumberFormat="1" applyFill="1" applyBorder="1" applyAlignment="1" applyProtection="1">
      <alignment horizontal="center"/>
      <protection locked="0"/>
    </xf>
    <xf numFmtId="165" fontId="0" fillId="5" borderId="103" xfId="0" applyNumberFormat="1" applyFill="1" applyBorder="1" applyAlignment="1" applyProtection="1">
      <alignment horizontal="center"/>
      <protection locked="0"/>
    </xf>
    <xf numFmtId="0" fontId="17" fillId="9" borderId="0" xfId="0" applyFont="1" applyFill="1"/>
    <xf numFmtId="0" fontId="24" fillId="9" borderId="0" xfId="3" applyFill="1"/>
    <xf numFmtId="0" fontId="0" fillId="3" borderId="18" xfId="0" applyFill="1" applyBorder="1" applyProtection="1">
      <protection locked="0"/>
    </xf>
    <xf numFmtId="0" fontId="0" fillId="3" borderId="104" xfId="0" applyFill="1" applyBorder="1" applyProtection="1">
      <protection locked="0"/>
    </xf>
    <xf numFmtId="9" fontId="8" fillId="10" borderId="28" xfId="1" applyFont="1" applyFill="1" applyBorder="1" applyProtection="1"/>
    <xf numFmtId="165" fontId="0" fillId="5" borderId="72" xfId="0" applyNumberFormat="1" applyFill="1" applyBorder="1" applyAlignment="1" applyProtection="1">
      <alignment horizontal="center"/>
      <protection locked="0"/>
    </xf>
    <xf numFmtId="165" fontId="0" fillId="5" borderId="4" xfId="0" applyNumberFormat="1" applyFill="1" applyBorder="1" applyAlignment="1" applyProtection="1">
      <alignment horizontal="center"/>
      <protection locked="0"/>
    </xf>
    <xf numFmtId="165" fontId="0" fillId="5" borderId="83" xfId="0" applyNumberFormat="1" applyFill="1" applyBorder="1" applyAlignment="1" applyProtection="1">
      <alignment horizontal="center"/>
      <protection locked="0"/>
    </xf>
    <xf numFmtId="165" fontId="0" fillId="5" borderId="73" xfId="0" applyNumberFormat="1" applyFill="1" applyBorder="1" applyAlignment="1" applyProtection="1">
      <alignment horizontal="center"/>
      <protection locked="0"/>
    </xf>
    <xf numFmtId="165" fontId="0" fillId="5" borderId="74" xfId="0" applyNumberFormat="1" applyFill="1" applyBorder="1" applyAlignment="1" applyProtection="1">
      <alignment horizontal="center"/>
      <protection locked="0"/>
    </xf>
    <xf numFmtId="165" fontId="0" fillId="5" borderId="81" xfId="0" applyNumberFormat="1" applyFill="1" applyBorder="1" applyAlignment="1" applyProtection="1">
      <alignment horizontal="center"/>
      <protection locked="0"/>
    </xf>
    <xf numFmtId="165" fontId="0" fillId="5" borderId="70" xfId="0" applyNumberFormat="1" applyFill="1" applyBorder="1" applyAlignment="1" applyProtection="1">
      <alignment horizontal="center"/>
      <protection locked="0"/>
    </xf>
    <xf numFmtId="165" fontId="0" fillId="5" borderId="5" xfId="0" applyNumberFormat="1" applyFill="1" applyBorder="1" applyAlignment="1" applyProtection="1">
      <alignment horizontal="center"/>
      <protection locked="0"/>
    </xf>
    <xf numFmtId="165" fontId="0" fillId="5" borderId="71" xfId="0" applyNumberFormat="1" applyFill="1" applyBorder="1" applyAlignment="1" applyProtection="1">
      <alignment horizontal="center"/>
      <protection locked="0"/>
    </xf>
    <xf numFmtId="165" fontId="8" fillId="10" borderId="105" xfId="0" applyNumberFormat="1" applyFont="1" applyFill="1" applyBorder="1" applyAlignment="1">
      <alignment horizontal="center"/>
    </xf>
    <xf numFmtId="165" fontId="8" fillId="10" borderId="106" xfId="0" applyNumberFormat="1" applyFont="1" applyFill="1" applyBorder="1" applyAlignment="1">
      <alignment horizontal="center"/>
    </xf>
    <xf numFmtId="165" fontId="8" fillId="10" borderId="107" xfId="0" applyNumberFormat="1" applyFont="1" applyFill="1" applyBorder="1" applyAlignment="1">
      <alignment horizontal="center"/>
    </xf>
    <xf numFmtId="0" fontId="8" fillId="10" borderId="105" xfId="0" applyFont="1" applyFill="1" applyBorder="1"/>
    <xf numFmtId="0" fontId="8" fillId="10" borderId="106" xfId="0" applyFont="1" applyFill="1" applyBorder="1"/>
    <xf numFmtId="0" fontId="8" fillId="10" borderId="106" xfId="0" applyFont="1" applyFill="1" applyBorder="1" applyAlignment="1">
      <alignment horizontal="left"/>
    </xf>
    <xf numFmtId="10" fontId="8" fillId="10" borderId="108" xfId="0" applyNumberFormat="1" applyFont="1" applyFill="1" applyBorder="1"/>
    <xf numFmtId="0" fontId="8" fillId="10" borderId="108" xfId="0" applyFont="1" applyFill="1" applyBorder="1" applyAlignment="1">
      <alignment horizontal="left"/>
    </xf>
    <xf numFmtId="0" fontId="8" fillId="10" borderId="109" xfId="0" applyFont="1" applyFill="1" applyBorder="1" applyAlignment="1">
      <alignment horizontal="right"/>
    </xf>
    <xf numFmtId="0" fontId="8" fillId="10" borderId="110" xfId="0" applyFont="1" applyFill="1" applyBorder="1"/>
    <xf numFmtId="9" fontId="8" fillId="10" borderId="106" xfId="1" applyFont="1" applyFill="1" applyBorder="1" applyProtection="1"/>
    <xf numFmtId="9" fontId="8" fillId="10" borderId="109" xfId="1" applyFont="1" applyFill="1" applyBorder="1" applyProtection="1"/>
    <xf numFmtId="9" fontId="8" fillId="10" borderId="108" xfId="1" applyFont="1" applyFill="1" applyBorder="1" applyProtection="1"/>
    <xf numFmtId="165" fontId="8" fillId="10" borderId="105" xfId="0" applyNumberFormat="1" applyFont="1" applyFill="1" applyBorder="1" applyAlignment="1" applyProtection="1">
      <alignment horizontal="center"/>
      <protection hidden="1"/>
    </xf>
    <xf numFmtId="165" fontId="8" fillId="10" borderId="111" xfId="0" applyNumberFormat="1" applyFont="1" applyFill="1" applyBorder="1" applyAlignment="1" applyProtection="1">
      <alignment horizontal="center"/>
      <protection hidden="1"/>
    </xf>
    <xf numFmtId="165" fontId="8" fillId="10" borderId="112" xfId="0" applyNumberFormat="1" applyFont="1" applyFill="1" applyBorder="1" applyAlignment="1" applyProtection="1">
      <alignment horizontal="center"/>
      <protection hidden="1"/>
    </xf>
    <xf numFmtId="164" fontId="8" fillId="10" borderId="105" xfId="0" applyNumberFormat="1" applyFont="1" applyFill="1" applyBorder="1" applyAlignment="1" applyProtection="1">
      <alignment horizontal="center"/>
      <protection hidden="1"/>
    </xf>
    <xf numFmtId="164" fontId="8" fillId="10" borderId="106" xfId="0" applyNumberFormat="1" applyFont="1" applyFill="1" applyBorder="1" applyAlignment="1" applyProtection="1">
      <alignment horizontal="center"/>
      <protection hidden="1"/>
    </xf>
    <xf numFmtId="164" fontId="9" fillId="10" borderId="107" xfId="0" applyNumberFormat="1" applyFont="1" applyFill="1" applyBorder="1" applyAlignment="1" applyProtection="1">
      <alignment horizontal="center"/>
      <protection hidden="1"/>
    </xf>
    <xf numFmtId="0" fontId="0" fillId="4" borderId="113" xfId="0" applyFill="1" applyBorder="1" applyAlignment="1">
      <alignment horizontal="left" vertical="center" wrapText="1"/>
    </xf>
    <xf numFmtId="49" fontId="0" fillId="2" borderId="44" xfId="0" quotePrefix="1" applyNumberFormat="1" applyFill="1" applyBorder="1" applyAlignment="1">
      <alignment horizontal="center" vertical="center" wrapText="1"/>
    </xf>
    <xf numFmtId="49" fontId="8" fillId="5" borderId="44" xfId="0" quotePrefix="1" applyNumberFormat="1" applyFont="1" applyFill="1" applyBorder="1" applyAlignment="1">
      <alignment horizontal="center" vertical="center" wrapText="1"/>
    </xf>
    <xf numFmtId="49" fontId="0" fillId="2" borderId="22" xfId="0" quotePrefix="1" applyNumberFormat="1" applyFill="1" applyBorder="1" applyAlignment="1">
      <alignment horizontal="center" vertical="center" wrapText="1"/>
    </xf>
    <xf numFmtId="49" fontId="8" fillId="5" borderId="22" xfId="0" quotePrefix="1" applyNumberFormat="1" applyFont="1" applyFill="1" applyBorder="1" applyAlignment="1">
      <alignment horizontal="center" vertical="center" wrapText="1"/>
    </xf>
    <xf numFmtId="0" fontId="0" fillId="0" borderId="22" xfId="0" applyBorder="1" applyAlignment="1" applyProtection="1">
      <alignment horizontal="center" vertical="center"/>
      <protection locked="0" hidden="1"/>
    </xf>
    <xf numFmtId="0" fontId="0" fillId="0" borderId="47" xfId="0" applyBorder="1" applyAlignment="1" applyProtection="1">
      <alignment horizontal="center" vertical="center"/>
      <protection locked="0" hidden="1"/>
    </xf>
    <xf numFmtId="165" fontId="0" fillId="8" borderId="49" xfId="0" applyNumberFormat="1" applyFill="1" applyBorder="1" applyAlignment="1" applyProtection="1">
      <alignment horizontal="center" vertical="center"/>
      <protection hidden="1"/>
    </xf>
    <xf numFmtId="165" fontId="0" fillId="8" borderId="50" xfId="0" applyNumberFormat="1" applyFill="1" applyBorder="1" applyAlignment="1" applyProtection="1">
      <alignment horizontal="center" vertical="center"/>
      <protection hidden="1"/>
    </xf>
    <xf numFmtId="2" fontId="0" fillId="12" borderId="0" xfId="0" applyNumberFormat="1" applyFill="1"/>
    <xf numFmtId="0" fontId="1" fillId="6" borderId="48" xfId="0" applyFont="1" applyFill="1" applyBorder="1" applyAlignment="1">
      <alignment horizontal="left"/>
    </xf>
    <xf numFmtId="0" fontId="1" fillId="6" borderId="49" xfId="0" applyFont="1" applyFill="1" applyBorder="1" applyAlignment="1">
      <alignment horizontal="left"/>
    </xf>
    <xf numFmtId="0" fontId="16" fillId="4" borderId="36" xfId="0" applyFont="1" applyFill="1" applyBorder="1" applyAlignment="1">
      <alignment horizontal="center" vertical="center"/>
    </xf>
    <xf numFmtId="0" fontId="16" fillId="4" borderId="37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16" fillId="4" borderId="23" xfId="0" applyFont="1" applyFill="1" applyBorder="1" applyAlignment="1">
      <alignment horizontal="center" vertical="center"/>
    </xf>
    <xf numFmtId="0" fontId="6" fillId="7" borderId="37" xfId="0" applyFont="1" applyFill="1" applyBorder="1" applyAlignment="1">
      <alignment horizontal="center" vertical="center"/>
    </xf>
    <xf numFmtId="0" fontId="6" fillId="7" borderId="38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6" fillId="7" borderId="25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53" xfId="0" applyFont="1" applyFill="1" applyBorder="1" applyAlignment="1">
      <alignment horizontal="left"/>
    </xf>
    <xf numFmtId="0" fontId="1" fillId="6" borderId="35" xfId="0" applyFont="1" applyFill="1" applyBorder="1" applyAlignment="1">
      <alignment horizontal="left"/>
    </xf>
    <xf numFmtId="0" fontId="6" fillId="2" borderId="36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168" fontId="0" fillId="2" borderId="22" xfId="0" applyNumberFormat="1" applyFill="1" applyBorder="1" applyAlignment="1" applyProtection="1">
      <alignment horizontal="left" vertical="center"/>
      <protection locked="0"/>
    </xf>
    <xf numFmtId="168" fontId="0" fillId="2" borderId="47" xfId="0" applyNumberFormat="1" applyFill="1" applyBorder="1" applyAlignment="1" applyProtection="1">
      <alignment horizontal="left" vertical="center"/>
      <protection locked="0"/>
    </xf>
    <xf numFmtId="168" fontId="0" fillId="2" borderId="49" xfId="0" applyNumberFormat="1" applyFill="1" applyBorder="1" applyAlignment="1" applyProtection="1">
      <alignment horizontal="left" vertical="center"/>
      <protection locked="0"/>
    </xf>
    <xf numFmtId="168" fontId="0" fillId="2" borderId="50" xfId="0" applyNumberFormat="1" applyFill="1" applyBorder="1" applyAlignment="1" applyProtection="1">
      <alignment horizontal="left" vertical="center"/>
      <protection locked="0"/>
    </xf>
    <xf numFmtId="0" fontId="1" fillId="6" borderId="88" xfId="0" applyFont="1" applyFill="1" applyBorder="1" applyAlignment="1">
      <alignment horizontal="left"/>
    </xf>
    <xf numFmtId="0" fontId="1" fillId="6" borderId="89" xfId="0" applyFont="1" applyFill="1" applyBorder="1" applyAlignment="1">
      <alignment horizontal="left"/>
    </xf>
    <xf numFmtId="168" fontId="0" fillId="2" borderId="44" xfId="0" applyNumberFormat="1" applyFill="1" applyBorder="1" applyAlignment="1" applyProtection="1">
      <alignment horizontal="left" vertical="center"/>
      <protection locked="0"/>
    </xf>
    <xf numFmtId="168" fontId="0" fillId="2" borderId="45" xfId="0" applyNumberFormat="1" applyFill="1" applyBorder="1" applyAlignment="1" applyProtection="1">
      <alignment horizontal="left" vertical="center"/>
      <protection locked="0"/>
    </xf>
    <xf numFmtId="167" fontId="0" fillId="2" borderId="22" xfId="0" applyNumberFormat="1" applyFill="1" applyBorder="1" applyAlignment="1" applyProtection="1">
      <alignment horizontal="left" vertical="center"/>
      <protection locked="0"/>
    </xf>
    <xf numFmtId="167" fontId="0" fillId="2" borderId="47" xfId="0" applyNumberFormat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15" fillId="4" borderId="36" xfId="0" applyFont="1" applyFill="1" applyBorder="1" applyAlignment="1">
      <alignment horizontal="center" vertical="center"/>
    </xf>
    <xf numFmtId="0" fontId="15" fillId="4" borderId="37" xfId="0" applyFont="1" applyFill="1" applyBorder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4" fillId="0" borderId="90" xfId="0" applyFont="1" applyBorder="1" applyAlignment="1">
      <alignment horizontal="right" vertical="center" wrapText="1"/>
    </xf>
    <xf numFmtId="0" fontId="14" fillId="0" borderId="91" xfId="0" applyFont="1" applyBorder="1" applyAlignment="1">
      <alignment horizontal="right" vertical="center" wrapText="1"/>
    </xf>
    <xf numFmtId="0" fontId="14" fillId="0" borderId="92" xfId="0" applyFont="1" applyBorder="1" applyAlignment="1">
      <alignment horizontal="right" vertical="center" wrapText="1"/>
    </xf>
    <xf numFmtId="49" fontId="0" fillId="2" borderId="94" xfId="0" quotePrefix="1" applyNumberFormat="1" applyFill="1" applyBorder="1" applyAlignment="1">
      <alignment horizontal="center" vertical="center" wrapText="1"/>
    </xf>
    <xf numFmtId="49" fontId="0" fillId="2" borderId="41" xfId="0" quotePrefix="1" applyNumberFormat="1" applyFill="1" applyBorder="1" applyAlignment="1">
      <alignment horizontal="center" vertical="center" wrapText="1"/>
    </xf>
    <xf numFmtId="49" fontId="0" fillId="2" borderId="94" xfId="0" applyNumberFormat="1" applyFill="1" applyBorder="1" applyAlignment="1">
      <alignment horizontal="center" vertical="center" wrapText="1"/>
    </xf>
    <xf numFmtId="49" fontId="0" fillId="2" borderId="41" xfId="0" applyNumberFormat="1" applyFill="1" applyBorder="1" applyAlignment="1">
      <alignment horizontal="center" vertical="center" wrapText="1"/>
    </xf>
    <xf numFmtId="49" fontId="0" fillId="2" borderId="95" xfId="0" applyNumberFormat="1" applyFill="1" applyBorder="1" applyAlignment="1">
      <alignment horizontal="center" vertical="center" wrapText="1"/>
    </xf>
    <xf numFmtId="49" fontId="0" fillId="2" borderId="93" xfId="0" applyNumberFormat="1" applyFill="1" applyBorder="1" applyAlignment="1">
      <alignment horizontal="center" vertical="center" wrapText="1"/>
    </xf>
    <xf numFmtId="0" fontId="0" fillId="0" borderId="96" xfId="0" applyBorder="1" applyAlignment="1">
      <alignment horizontal="right" vertical="center" wrapText="1"/>
    </xf>
    <xf numFmtId="0" fontId="0" fillId="0" borderId="86" xfId="0" applyBorder="1" applyAlignment="1">
      <alignment horizontal="right" vertical="center" wrapText="1"/>
    </xf>
    <xf numFmtId="0" fontId="0" fillId="0" borderId="87" xfId="0" applyBorder="1" applyAlignment="1">
      <alignment horizontal="right" vertical="center" wrapText="1"/>
    </xf>
    <xf numFmtId="0" fontId="1" fillId="6" borderId="98" xfId="0" applyFont="1" applyFill="1" applyBorder="1" applyAlignment="1">
      <alignment horizontal="center"/>
    </xf>
    <xf numFmtId="0" fontId="1" fillId="6" borderId="9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0" fillId="0" borderId="36" xfId="0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left" vertical="top"/>
      <protection locked="0"/>
    </xf>
    <xf numFmtId="0" fontId="0" fillId="0" borderId="38" xfId="0" applyBorder="1" applyAlignment="1" applyProtection="1">
      <alignment horizontal="left" vertical="top"/>
      <protection locked="0"/>
    </xf>
    <xf numFmtId="0" fontId="0" fillId="0" borderId="39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40" xfId="0" applyBorder="1" applyAlignment="1" applyProtection="1">
      <alignment horizontal="left" vertical="top"/>
      <protection locked="0"/>
    </xf>
    <xf numFmtId="0" fontId="0" fillId="0" borderId="24" xfId="0" applyBorder="1" applyAlignment="1" applyProtection="1">
      <alignment horizontal="left" vertical="top"/>
      <protection locked="0"/>
    </xf>
    <xf numFmtId="0" fontId="0" fillId="0" borderId="23" xfId="0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top"/>
      <protection locked="0"/>
    </xf>
    <xf numFmtId="0" fontId="14" fillId="0" borderId="53" xfId="0" applyFont="1" applyBorder="1" applyAlignment="1">
      <alignment horizontal="right" vertical="center" wrapText="1"/>
    </xf>
    <xf numFmtId="0" fontId="14" fillId="0" borderId="34" xfId="0" applyFont="1" applyBorder="1" applyAlignment="1">
      <alignment horizontal="right" vertical="center" wrapText="1"/>
    </xf>
    <xf numFmtId="0" fontId="14" fillId="0" borderId="35" xfId="0" applyFont="1" applyBorder="1" applyAlignment="1">
      <alignment horizontal="right" vertical="center" wrapText="1"/>
    </xf>
    <xf numFmtId="0" fontId="0" fillId="0" borderId="53" xfId="0" applyBorder="1" applyAlignment="1">
      <alignment horizontal="right" vertical="center" wrapText="1"/>
    </xf>
    <xf numFmtId="0" fontId="0" fillId="0" borderId="34" xfId="0" applyBorder="1" applyAlignment="1">
      <alignment horizontal="right" vertical="center" wrapText="1"/>
    </xf>
    <xf numFmtId="0" fontId="0" fillId="0" borderId="35" xfId="0" applyBorder="1" applyAlignment="1">
      <alignment horizontal="right" vertical="center" wrapText="1"/>
    </xf>
    <xf numFmtId="0" fontId="29" fillId="9" borderId="91" xfId="0" applyFont="1" applyFill="1" applyBorder="1" applyAlignment="1" applyProtection="1">
      <alignment horizontal="center" vertical="center"/>
      <protection hidden="1"/>
    </xf>
    <xf numFmtId="0" fontId="1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20" fillId="9" borderId="0" xfId="0" applyFont="1" applyFill="1" applyAlignment="1">
      <alignment horizontal="left" indent="3"/>
    </xf>
    <xf numFmtId="0" fontId="20" fillId="6" borderId="48" xfId="0" applyFont="1" applyFill="1" applyBorder="1" applyAlignment="1">
      <alignment horizontal="left"/>
    </xf>
    <xf numFmtId="0" fontId="20" fillId="6" borderId="49" xfId="0" applyFont="1" applyFill="1" applyBorder="1" applyAlignment="1">
      <alignment horizontal="left"/>
    </xf>
    <xf numFmtId="0" fontId="20" fillId="6" borderId="53" xfId="0" applyFont="1" applyFill="1" applyBorder="1" applyAlignment="1">
      <alignment horizontal="left"/>
    </xf>
    <xf numFmtId="0" fontId="20" fillId="6" borderId="35" xfId="0" applyFont="1" applyFill="1" applyBorder="1" applyAlignment="1">
      <alignment horizontal="left"/>
    </xf>
    <xf numFmtId="0" fontId="20" fillId="6" borderId="88" xfId="0" applyFont="1" applyFill="1" applyBorder="1" applyAlignment="1">
      <alignment horizontal="left"/>
    </xf>
    <xf numFmtId="0" fontId="20" fillId="6" borderId="89" xfId="0" applyFont="1" applyFill="1" applyBorder="1" applyAlignment="1">
      <alignment horizontal="left"/>
    </xf>
    <xf numFmtId="168" fontId="0" fillId="2" borderId="22" xfId="0" applyNumberFormat="1" applyFill="1" applyBorder="1" applyAlignment="1" applyProtection="1">
      <alignment horizontal="left" vertical="center"/>
      <protection hidden="1"/>
    </xf>
    <xf numFmtId="168" fontId="0" fillId="2" borderId="47" xfId="0" applyNumberFormat="1" applyFill="1" applyBorder="1" applyAlignment="1" applyProtection="1">
      <alignment horizontal="left" vertical="center"/>
      <protection hidden="1"/>
    </xf>
    <xf numFmtId="0" fontId="0" fillId="2" borderId="22" xfId="0" applyFill="1" applyBorder="1" applyAlignment="1" applyProtection="1">
      <alignment horizontal="left" vertical="center"/>
      <protection hidden="1"/>
    </xf>
    <xf numFmtId="0" fontId="0" fillId="2" borderId="47" xfId="0" applyFill="1" applyBorder="1" applyAlignment="1" applyProtection="1">
      <alignment horizontal="left" vertical="center"/>
      <protection hidden="1"/>
    </xf>
    <xf numFmtId="49" fontId="24" fillId="2" borderId="49" xfId="3" applyNumberFormat="1" applyFill="1" applyBorder="1" applyAlignment="1" applyProtection="1">
      <alignment horizontal="left"/>
      <protection hidden="1"/>
    </xf>
    <xf numFmtId="49" fontId="24" fillId="2" borderId="50" xfId="3" applyNumberFormat="1" applyFill="1" applyBorder="1" applyAlignment="1" applyProtection="1">
      <alignment horizontal="left"/>
      <protection hidden="1"/>
    </xf>
    <xf numFmtId="0" fontId="0" fillId="2" borderId="44" xfId="0" applyFill="1" applyBorder="1" applyAlignment="1" applyProtection="1">
      <alignment horizontal="left" vertical="center"/>
      <protection hidden="1"/>
    </xf>
    <xf numFmtId="0" fontId="0" fillId="2" borderId="45" xfId="0" applyFill="1" applyBorder="1" applyAlignment="1" applyProtection="1">
      <alignment horizontal="left" vertical="center"/>
      <protection hidden="1"/>
    </xf>
    <xf numFmtId="167" fontId="0" fillId="2" borderId="22" xfId="0" applyNumberFormat="1" applyFill="1" applyBorder="1" applyAlignment="1" applyProtection="1">
      <alignment horizontal="left" vertical="center"/>
      <protection hidden="1"/>
    </xf>
    <xf numFmtId="167" fontId="0" fillId="2" borderId="47" xfId="0" applyNumberFormat="1" applyFill="1" applyBorder="1" applyAlignment="1" applyProtection="1">
      <alignment horizontal="left" vertical="center"/>
      <protection hidden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14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Radio" firstButton="1" fmlaLink="paramètres!$B$28" noThreeD="1"/>
</file>

<file path=xl/ctrlProps/ctrlProp2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</xdr:row>
          <xdr:rowOff>152400</xdr:rowOff>
        </xdr:from>
        <xdr:to>
          <xdr:col>8</xdr:col>
          <xdr:colOff>247650</xdr:colOff>
          <xdr:row>10</xdr:row>
          <xdr:rowOff>28575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9</xdr:row>
          <xdr:rowOff>95250</xdr:rowOff>
        </xdr:from>
        <xdr:to>
          <xdr:col>8</xdr:col>
          <xdr:colOff>361950</xdr:colOff>
          <xdr:row>11</xdr:row>
          <xdr:rowOff>95250</xdr:rowOff>
        </xdr:to>
        <xdr:sp macro="" textlink="">
          <xdr:nvSpPr>
            <xdr:cNvPr id="2073" name="Option Button 25" descr="Deltas fournis par votre secrétariat social reprennat l'index uniquement à partir du 1er novembre 2023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46068</xdr:colOff>
      <xdr:row>0</xdr:row>
      <xdr:rowOff>83344</xdr:rowOff>
    </xdr:from>
    <xdr:to>
      <xdr:col>0</xdr:col>
      <xdr:colOff>640560</xdr:colOff>
      <xdr:row>3</xdr:row>
      <xdr:rowOff>33337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8" y="83344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726281</xdr:colOff>
      <xdr:row>0</xdr:row>
      <xdr:rowOff>83342</xdr:rowOff>
    </xdr:from>
    <xdr:to>
      <xdr:col>1</xdr:col>
      <xdr:colOff>346160</xdr:colOff>
      <xdr:row>3</xdr:row>
      <xdr:rowOff>34404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281" y="83342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0</xdr:row>
      <xdr:rowOff>83343</xdr:rowOff>
    </xdr:from>
    <xdr:to>
      <xdr:col>1</xdr:col>
      <xdr:colOff>1022936</xdr:colOff>
      <xdr:row>3</xdr:row>
      <xdr:rowOff>34405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" y="83343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59536</xdr:rowOff>
    </xdr:from>
    <xdr:to>
      <xdr:col>0</xdr:col>
      <xdr:colOff>642116</xdr:colOff>
      <xdr:row>2</xdr:row>
      <xdr:rowOff>200029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9536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727837</xdr:colOff>
      <xdr:row>0</xdr:row>
      <xdr:rowOff>59534</xdr:rowOff>
    </xdr:from>
    <xdr:to>
      <xdr:col>1</xdr:col>
      <xdr:colOff>300091</xdr:colOff>
      <xdr:row>2</xdr:row>
      <xdr:rowOff>201096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837" y="59534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382555</xdr:colOff>
      <xdr:row>0</xdr:row>
      <xdr:rowOff>59535</xdr:rowOff>
    </xdr:from>
    <xdr:to>
      <xdr:col>1</xdr:col>
      <xdr:colOff>976867</xdr:colOff>
      <xdr:row>2</xdr:row>
      <xdr:rowOff>201097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493" y="59535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71472</xdr:colOff>
      <xdr:row>0</xdr:row>
      <xdr:rowOff>35733</xdr:rowOff>
    </xdr:from>
    <xdr:to>
      <xdr:col>0</xdr:col>
      <xdr:colOff>665964</xdr:colOff>
      <xdr:row>2</xdr:row>
      <xdr:rowOff>176226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72" y="35733"/>
          <a:ext cx="594492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751685</xdr:colOff>
      <xdr:row>0</xdr:row>
      <xdr:rowOff>35731</xdr:rowOff>
    </xdr:from>
    <xdr:to>
      <xdr:col>0</xdr:col>
      <xdr:colOff>1347877</xdr:colOff>
      <xdr:row>2</xdr:row>
      <xdr:rowOff>177293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685" y="35731"/>
          <a:ext cx="59619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1430341</xdr:colOff>
      <xdr:row>0</xdr:row>
      <xdr:rowOff>35732</xdr:rowOff>
    </xdr:from>
    <xdr:to>
      <xdr:col>0</xdr:col>
      <xdr:colOff>2024653</xdr:colOff>
      <xdr:row>2</xdr:row>
      <xdr:rowOff>177294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341" y="35732"/>
          <a:ext cx="594312" cy="5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26</xdr:row>
      <xdr:rowOff>142875</xdr:rowOff>
    </xdr:from>
    <xdr:to>
      <xdr:col>3</xdr:col>
      <xdr:colOff>377825</xdr:colOff>
      <xdr:row>31</xdr:row>
      <xdr:rowOff>62865</xdr:rowOff>
    </xdr:to>
    <xdr:pic>
      <xdr:nvPicPr>
        <xdr:cNvPr id="4" name="Image 3" descr="O:\FeBi\04 Communicatie Communication\08 Logo\Logo_FeBi\Versies rgb\febi_rgb-asbl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486400"/>
          <a:ext cx="1901825" cy="872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600074</xdr:colOff>
      <xdr:row>1</xdr:row>
      <xdr:rowOff>57152</xdr:rowOff>
    </xdr:from>
    <xdr:to>
      <xdr:col>2</xdr:col>
      <xdr:colOff>1394095</xdr:colOff>
      <xdr:row>5</xdr:row>
      <xdr:rowOff>87088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49" y="323852"/>
          <a:ext cx="794021" cy="791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1461263</xdr:colOff>
      <xdr:row>1</xdr:row>
      <xdr:rowOff>57150</xdr:rowOff>
    </xdr:from>
    <xdr:to>
      <xdr:col>2</xdr:col>
      <xdr:colOff>2257555</xdr:colOff>
      <xdr:row>5</xdr:row>
      <xdr:rowOff>88514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038" y="323850"/>
          <a:ext cx="796292" cy="793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34893</xdr:colOff>
      <xdr:row>1</xdr:row>
      <xdr:rowOff>57151</xdr:rowOff>
    </xdr:from>
    <xdr:to>
      <xdr:col>3</xdr:col>
      <xdr:colOff>828674</xdr:colOff>
      <xdr:row>5</xdr:row>
      <xdr:rowOff>88515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668" y="323851"/>
          <a:ext cx="793781" cy="793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C79A-4903-451B-A4AD-A9D8E11998CC}">
  <sheetPr codeName="Feuil2"/>
  <dimension ref="A1:BB252"/>
  <sheetViews>
    <sheetView workbookViewId="0">
      <selection activeCell="B28" sqref="B28"/>
    </sheetView>
  </sheetViews>
  <sheetFormatPr baseColWidth="10" defaultColWidth="9.140625" defaultRowHeight="15" x14ac:dyDescent="0.25"/>
  <cols>
    <col min="1" max="1" width="19.5703125" bestFit="1" customWidth="1"/>
    <col min="7" max="7" width="10.7109375" bestFit="1" customWidth="1"/>
    <col min="8" max="8" width="26.5703125" bestFit="1" customWidth="1"/>
  </cols>
  <sheetData>
    <row r="1" spans="1:54" x14ac:dyDescent="0.25">
      <c r="H1" s="1" t="s">
        <v>0</v>
      </c>
      <c r="I1">
        <v>0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  <c r="AU1">
        <v>38</v>
      </c>
      <c r="AV1">
        <v>39</v>
      </c>
      <c r="AW1">
        <v>40</v>
      </c>
      <c r="AX1">
        <v>41</v>
      </c>
      <c r="AY1">
        <v>42</v>
      </c>
      <c r="AZ1">
        <v>43</v>
      </c>
      <c r="BA1">
        <v>44</v>
      </c>
      <c r="BB1">
        <v>45</v>
      </c>
    </row>
    <row r="2" spans="1:54" x14ac:dyDescent="0.25">
      <c r="A2" s="19" t="s">
        <v>1</v>
      </c>
      <c r="H2" s="1" t="s">
        <v>2</v>
      </c>
      <c r="I2">
        <v>17.350870445344128</v>
      </c>
      <c r="J2">
        <v>18.600303643724693</v>
      </c>
      <c r="K2">
        <v>18.600303643724693</v>
      </c>
      <c r="L2">
        <v>19.027105263157893</v>
      </c>
      <c r="M2">
        <v>19.027105263157893</v>
      </c>
      <c r="N2">
        <v>19.52502024291498</v>
      </c>
      <c r="O2">
        <v>19.52502024291498</v>
      </c>
      <c r="P2">
        <v>22.251497975708503</v>
      </c>
      <c r="Q2">
        <v>22.251497975708503</v>
      </c>
      <c r="R2">
        <v>22.817732793522268</v>
      </c>
      <c r="S2">
        <v>23.195161943319839</v>
      </c>
      <c r="T2">
        <v>23.761396761133604</v>
      </c>
      <c r="U2">
        <v>23.761396761133604</v>
      </c>
      <c r="V2">
        <v>24.327631578947365</v>
      </c>
      <c r="W2">
        <v>24.327631578947365</v>
      </c>
      <c r="X2">
        <v>24.893805668016196</v>
      </c>
      <c r="Y2">
        <v>26.844170040485832</v>
      </c>
      <c r="Z2">
        <v>27.410404858299593</v>
      </c>
      <c r="AA2">
        <v>27.410404858299593</v>
      </c>
      <c r="AB2">
        <v>27.97657894736842</v>
      </c>
      <c r="AC2">
        <v>27.97657894736842</v>
      </c>
      <c r="AD2">
        <v>28.542813765182188</v>
      </c>
      <c r="AE2">
        <v>28.542813765182188</v>
      </c>
      <c r="AF2">
        <v>29.10904858299595</v>
      </c>
      <c r="AG2">
        <v>29.10904858299595</v>
      </c>
      <c r="AH2">
        <v>29.675283400809718</v>
      </c>
      <c r="AI2">
        <v>29.675283400809718</v>
      </c>
      <c r="AJ2">
        <v>30.241457489878545</v>
      </c>
      <c r="AK2">
        <v>30.241457489878545</v>
      </c>
      <c r="AL2">
        <v>30.241457489878545</v>
      </c>
      <c r="AM2">
        <v>30.241457489878545</v>
      </c>
      <c r="AN2">
        <v>30.241457489878545</v>
      </c>
      <c r="AO2">
        <v>30.241457489878545</v>
      </c>
      <c r="AP2">
        <v>30.241457489878545</v>
      </c>
      <c r="AQ2">
        <v>30.241457489878545</v>
      </c>
      <c r="AR2">
        <v>30.241457489878545</v>
      </c>
      <c r="AS2">
        <v>30.241457489878545</v>
      </c>
      <c r="AT2">
        <v>30.241457489878545</v>
      </c>
      <c r="AU2">
        <v>30.241457489878545</v>
      </c>
      <c r="AV2">
        <v>30.241457489878545</v>
      </c>
      <c r="AW2">
        <v>30.241457489878545</v>
      </c>
      <c r="AX2">
        <v>30.241457489878545</v>
      </c>
      <c r="AY2">
        <v>30.241457489878545</v>
      </c>
      <c r="AZ2">
        <v>30.241457489878545</v>
      </c>
      <c r="BA2">
        <v>30.241457489878545</v>
      </c>
      <c r="BB2">
        <v>30.241457489878545</v>
      </c>
    </row>
    <row r="3" spans="1:54" x14ac:dyDescent="0.25">
      <c r="A3" t="s">
        <v>3</v>
      </c>
      <c r="B3" s="58">
        <v>6.3600000000000004E-2</v>
      </c>
      <c r="H3" s="1" t="s">
        <v>4</v>
      </c>
      <c r="I3">
        <v>19.341699999999999</v>
      </c>
      <c r="J3">
        <v>20.0381</v>
      </c>
      <c r="K3">
        <v>20.705300000000001</v>
      </c>
      <c r="L3">
        <v>21.3431</v>
      </c>
      <c r="M3">
        <v>21.9513</v>
      </c>
      <c r="N3">
        <v>22.529800000000002</v>
      </c>
      <c r="O3">
        <v>23.079000000000001</v>
      </c>
      <c r="P3">
        <v>23.599399999999999</v>
      </c>
      <c r="Q3">
        <v>24.091699999999999</v>
      </c>
      <c r="R3">
        <v>24.5565</v>
      </c>
      <c r="S3">
        <v>24.994900000000001</v>
      </c>
      <c r="T3">
        <v>25.407499999999999</v>
      </c>
      <c r="U3">
        <v>25.795400000000001</v>
      </c>
      <c r="V3">
        <v>26.159800000000001</v>
      </c>
      <c r="W3">
        <v>26.5016</v>
      </c>
      <c r="X3">
        <v>26.821899999999999</v>
      </c>
      <c r="Y3">
        <v>27.155200000000001</v>
      </c>
      <c r="Z3">
        <v>27.467099999999999</v>
      </c>
      <c r="AA3">
        <v>27.759</v>
      </c>
      <c r="AB3">
        <v>28.032</v>
      </c>
      <c r="AC3">
        <v>28.286899999999999</v>
      </c>
      <c r="AD3">
        <v>28.524799999999999</v>
      </c>
      <c r="AE3">
        <v>28.7469</v>
      </c>
      <c r="AF3">
        <v>28.953600000000002</v>
      </c>
      <c r="AG3">
        <v>29.1465</v>
      </c>
      <c r="AH3">
        <v>29.326000000000001</v>
      </c>
      <c r="AI3">
        <v>29.492999999999999</v>
      </c>
      <c r="AJ3">
        <v>29.648399999999999</v>
      </c>
      <c r="AK3">
        <v>29.792899999999999</v>
      </c>
      <c r="AL3">
        <v>29.927199999999999</v>
      </c>
      <c r="AM3">
        <v>30.052</v>
      </c>
      <c r="AN3">
        <v>30.167999999999999</v>
      </c>
      <c r="AO3">
        <v>30.275600000000001</v>
      </c>
      <c r="AP3">
        <v>30.375499999999999</v>
      </c>
      <c r="AQ3">
        <v>30.468299999999999</v>
      </c>
      <c r="AR3">
        <v>30.554300000000001</v>
      </c>
      <c r="AS3">
        <v>30.554300000000001</v>
      </c>
      <c r="AT3">
        <v>30.554300000000001</v>
      </c>
      <c r="AU3">
        <v>30.554300000000001</v>
      </c>
      <c r="AV3">
        <v>30.554300000000001</v>
      </c>
      <c r="AW3">
        <v>30.554300000000001</v>
      </c>
      <c r="AX3">
        <v>30.554300000000001</v>
      </c>
      <c r="AY3">
        <v>30.554300000000001</v>
      </c>
      <c r="AZ3">
        <v>30.554300000000001</v>
      </c>
      <c r="BA3">
        <v>30.554300000000001</v>
      </c>
      <c r="BB3">
        <v>30.554300000000001</v>
      </c>
    </row>
    <row r="4" spans="1:54" x14ac:dyDescent="0.25">
      <c r="A4" t="s">
        <v>5</v>
      </c>
      <c r="B4" s="59">
        <v>0.3</v>
      </c>
      <c r="H4" s="1" t="s">
        <v>6</v>
      </c>
      <c r="I4">
        <f>+I2/1.02</f>
        <v>17.010657299356989</v>
      </c>
      <c r="J4">
        <f t="shared" ref="J4:BB4" si="0">+J2/1.02</f>
        <v>18.235591807573229</v>
      </c>
      <c r="K4">
        <f t="shared" si="0"/>
        <v>18.235591807573229</v>
      </c>
      <c r="L4">
        <f t="shared" si="0"/>
        <v>18.654024767801854</v>
      </c>
      <c r="M4">
        <f t="shared" si="0"/>
        <v>18.654024767801854</v>
      </c>
      <c r="N4">
        <f t="shared" si="0"/>
        <v>19.142176708740177</v>
      </c>
      <c r="O4">
        <f t="shared" si="0"/>
        <v>19.142176708740177</v>
      </c>
      <c r="P4">
        <f t="shared" si="0"/>
        <v>21.815194093831867</v>
      </c>
      <c r="Q4">
        <f t="shared" si="0"/>
        <v>21.815194093831867</v>
      </c>
      <c r="R4">
        <f t="shared" si="0"/>
        <v>22.370326268159086</v>
      </c>
      <c r="S4">
        <f t="shared" si="0"/>
        <v>22.740354846391998</v>
      </c>
      <c r="T4">
        <f t="shared" si="0"/>
        <v>23.295487020719218</v>
      </c>
      <c r="U4">
        <f t="shared" si="0"/>
        <v>23.295487020719218</v>
      </c>
      <c r="V4">
        <f t="shared" si="0"/>
        <v>23.850619195046434</v>
      </c>
      <c r="W4">
        <f t="shared" si="0"/>
        <v>23.850619195046434</v>
      </c>
      <c r="X4">
        <f t="shared" si="0"/>
        <v>24.405691831388427</v>
      </c>
      <c r="Y4">
        <f t="shared" si="0"/>
        <v>26.317813765182187</v>
      </c>
      <c r="Z4">
        <f t="shared" si="0"/>
        <v>26.872945939509403</v>
      </c>
      <c r="AA4">
        <f t="shared" si="0"/>
        <v>26.872945939509403</v>
      </c>
      <c r="AB4">
        <f t="shared" si="0"/>
        <v>27.428018575851393</v>
      </c>
      <c r="AC4">
        <f t="shared" si="0"/>
        <v>27.428018575851393</v>
      </c>
      <c r="AD4">
        <f t="shared" si="0"/>
        <v>27.983150750178616</v>
      </c>
      <c r="AE4">
        <f t="shared" si="0"/>
        <v>27.983150750178616</v>
      </c>
      <c r="AF4">
        <f t="shared" si="0"/>
        <v>28.538282924505832</v>
      </c>
      <c r="AG4">
        <f t="shared" si="0"/>
        <v>28.538282924505832</v>
      </c>
      <c r="AH4">
        <f t="shared" si="0"/>
        <v>29.093415098833056</v>
      </c>
      <c r="AI4">
        <f t="shared" si="0"/>
        <v>29.093415098833056</v>
      </c>
      <c r="AJ4">
        <f t="shared" si="0"/>
        <v>29.648487735175046</v>
      </c>
      <c r="AK4">
        <f t="shared" si="0"/>
        <v>29.648487735175046</v>
      </c>
      <c r="AL4">
        <f t="shared" si="0"/>
        <v>29.648487735175046</v>
      </c>
      <c r="AM4">
        <f t="shared" si="0"/>
        <v>29.648487735175046</v>
      </c>
      <c r="AN4">
        <f t="shared" si="0"/>
        <v>29.648487735175046</v>
      </c>
      <c r="AO4">
        <f t="shared" si="0"/>
        <v>29.648487735175046</v>
      </c>
      <c r="AP4">
        <f t="shared" si="0"/>
        <v>29.648487735175046</v>
      </c>
      <c r="AQ4">
        <f t="shared" si="0"/>
        <v>29.648487735175046</v>
      </c>
      <c r="AR4">
        <f t="shared" si="0"/>
        <v>29.648487735175046</v>
      </c>
      <c r="AS4">
        <f t="shared" si="0"/>
        <v>29.648487735175046</v>
      </c>
      <c r="AT4">
        <f t="shared" si="0"/>
        <v>29.648487735175046</v>
      </c>
      <c r="AU4">
        <f t="shared" si="0"/>
        <v>29.648487735175046</v>
      </c>
      <c r="AV4">
        <f t="shared" si="0"/>
        <v>29.648487735175046</v>
      </c>
      <c r="AW4">
        <f t="shared" si="0"/>
        <v>29.648487735175046</v>
      </c>
      <c r="AX4">
        <f t="shared" si="0"/>
        <v>29.648487735175046</v>
      </c>
      <c r="AY4">
        <f t="shared" si="0"/>
        <v>29.648487735175046</v>
      </c>
      <c r="AZ4">
        <f t="shared" si="0"/>
        <v>29.648487735175046</v>
      </c>
      <c r="BA4">
        <f t="shared" si="0"/>
        <v>29.648487735175046</v>
      </c>
      <c r="BB4">
        <f t="shared" si="0"/>
        <v>29.648487735175046</v>
      </c>
    </row>
    <row r="5" spans="1:54" x14ac:dyDescent="0.25">
      <c r="A5" t="s">
        <v>7</v>
      </c>
      <c r="B5" s="59">
        <v>0.92</v>
      </c>
      <c r="H5" s="1" t="s">
        <v>8</v>
      </c>
      <c r="I5">
        <f>+I3/1.02</f>
        <v>18.962450980392155</v>
      </c>
      <c r="J5">
        <f t="shared" ref="J5:BB5" si="1">+J3/1.02</f>
        <v>19.645196078431372</v>
      </c>
      <c r="K5">
        <f t="shared" si="1"/>
        <v>20.299313725490197</v>
      </c>
      <c r="L5">
        <f t="shared" si="1"/>
        <v>20.924607843137256</v>
      </c>
      <c r="M5">
        <f t="shared" si="1"/>
        <v>21.520882352941175</v>
      </c>
      <c r="N5">
        <f t="shared" si="1"/>
        <v>22.088039215686276</v>
      </c>
      <c r="O5">
        <f t="shared" si="1"/>
        <v>22.626470588235293</v>
      </c>
      <c r="P5">
        <f t="shared" si="1"/>
        <v>23.136666666666667</v>
      </c>
      <c r="Q5">
        <f t="shared" si="1"/>
        <v>23.619313725490194</v>
      </c>
      <c r="R5">
        <f t="shared" si="1"/>
        <v>24.074999999999999</v>
      </c>
      <c r="S5">
        <f t="shared" si="1"/>
        <v>24.504803921568627</v>
      </c>
      <c r="T5">
        <f t="shared" si="1"/>
        <v>24.909313725490193</v>
      </c>
      <c r="U5">
        <f t="shared" si="1"/>
        <v>25.289607843137254</v>
      </c>
      <c r="V5">
        <f t="shared" si="1"/>
        <v>25.646862745098041</v>
      </c>
      <c r="W5">
        <f t="shared" si="1"/>
        <v>25.981960784313724</v>
      </c>
      <c r="X5">
        <f t="shared" si="1"/>
        <v>26.29598039215686</v>
      </c>
      <c r="Y5">
        <f t="shared" si="1"/>
        <v>26.622745098039214</v>
      </c>
      <c r="Z5">
        <f t="shared" si="1"/>
        <v>26.928529411764703</v>
      </c>
      <c r="AA5">
        <f t="shared" si="1"/>
        <v>27.214705882352941</v>
      </c>
      <c r="AB5">
        <f t="shared" si="1"/>
        <v>27.482352941176469</v>
      </c>
      <c r="AC5">
        <f t="shared" si="1"/>
        <v>27.732254901960783</v>
      </c>
      <c r="AD5">
        <f t="shared" si="1"/>
        <v>27.965490196078431</v>
      </c>
      <c r="AE5">
        <f t="shared" si="1"/>
        <v>28.183235294117647</v>
      </c>
      <c r="AF5">
        <f t="shared" si="1"/>
        <v>28.385882352941177</v>
      </c>
      <c r="AG5">
        <f t="shared" si="1"/>
        <v>28.574999999999999</v>
      </c>
      <c r="AH5">
        <f t="shared" si="1"/>
        <v>28.750980392156862</v>
      </c>
      <c r="AI5">
        <f t="shared" si="1"/>
        <v>28.914705882352941</v>
      </c>
      <c r="AJ5">
        <f t="shared" si="1"/>
        <v>29.067058823529411</v>
      </c>
      <c r="AK5">
        <f t="shared" si="1"/>
        <v>29.208725490196077</v>
      </c>
      <c r="AL5">
        <f t="shared" si="1"/>
        <v>29.340392156862745</v>
      </c>
      <c r="AM5">
        <f t="shared" si="1"/>
        <v>29.462745098039214</v>
      </c>
      <c r="AN5">
        <f t="shared" si="1"/>
        <v>29.576470588235292</v>
      </c>
      <c r="AO5">
        <f t="shared" si="1"/>
        <v>29.681960784313727</v>
      </c>
      <c r="AP5">
        <f t="shared" si="1"/>
        <v>29.779901960784311</v>
      </c>
      <c r="AQ5">
        <f t="shared" si="1"/>
        <v>29.870882352941177</v>
      </c>
      <c r="AR5">
        <f t="shared" si="1"/>
        <v>29.955196078431374</v>
      </c>
      <c r="AS5">
        <f t="shared" si="1"/>
        <v>29.955196078431374</v>
      </c>
      <c r="AT5">
        <f t="shared" si="1"/>
        <v>29.955196078431374</v>
      </c>
      <c r="AU5">
        <f t="shared" si="1"/>
        <v>29.955196078431374</v>
      </c>
      <c r="AV5">
        <f t="shared" si="1"/>
        <v>29.955196078431374</v>
      </c>
      <c r="AW5">
        <f t="shared" si="1"/>
        <v>29.955196078431374</v>
      </c>
      <c r="AX5">
        <f t="shared" si="1"/>
        <v>29.955196078431374</v>
      </c>
      <c r="AY5">
        <f t="shared" si="1"/>
        <v>29.955196078431374</v>
      </c>
      <c r="AZ5">
        <f t="shared" si="1"/>
        <v>29.955196078431374</v>
      </c>
      <c r="BA5">
        <f t="shared" si="1"/>
        <v>29.955196078431374</v>
      </c>
      <c r="BB5">
        <f t="shared" si="1"/>
        <v>29.955196078431374</v>
      </c>
    </row>
    <row r="6" spans="1:54" x14ac:dyDescent="0.25">
      <c r="A6" s="51" t="s">
        <v>9</v>
      </c>
      <c r="B6" s="52">
        <v>1</v>
      </c>
      <c r="C6" s="53">
        <v>1</v>
      </c>
      <c r="H6" s="1" t="s">
        <v>10</v>
      </c>
      <c r="I6">
        <f>+I5-I4</f>
        <v>1.9517936810351664</v>
      </c>
      <c r="J6">
        <f t="shared" ref="J6:BB6" si="2">+J5-J4</f>
        <v>1.4096042708581429</v>
      </c>
      <c r="K6">
        <f t="shared" si="2"/>
        <v>2.0637219179169684</v>
      </c>
      <c r="L6">
        <f t="shared" si="2"/>
        <v>2.2705830753354022</v>
      </c>
      <c r="M6">
        <f t="shared" si="2"/>
        <v>2.8668575851393214</v>
      </c>
      <c r="N6">
        <f t="shared" si="2"/>
        <v>2.9458625069460993</v>
      </c>
      <c r="O6">
        <f t="shared" si="2"/>
        <v>3.4842938794951159</v>
      </c>
      <c r="P6">
        <f t="shared" si="2"/>
        <v>1.3214725728348</v>
      </c>
      <c r="Q6">
        <f t="shared" si="2"/>
        <v>1.8041196316583274</v>
      </c>
      <c r="R6">
        <f t="shared" si="2"/>
        <v>1.7046737318409129</v>
      </c>
      <c r="S6">
        <f t="shared" si="2"/>
        <v>1.7644490751766284</v>
      </c>
      <c r="T6">
        <f t="shared" si="2"/>
        <v>1.6138267047709753</v>
      </c>
      <c r="U6">
        <f t="shared" si="2"/>
        <v>1.9941208224180365</v>
      </c>
      <c r="V6">
        <f t="shared" si="2"/>
        <v>1.7962435500516065</v>
      </c>
      <c r="W6">
        <f t="shared" si="2"/>
        <v>2.13134158926729</v>
      </c>
      <c r="X6">
        <f t="shared" si="2"/>
        <v>1.8902885607684325</v>
      </c>
      <c r="Y6">
        <f t="shared" si="2"/>
        <v>0.30493133285702712</v>
      </c>
      <c r="Z6">
        <f t="shared" si="2"/>
        <v>5.5583472255300137E-2</v>
      </c>
      <c r="AA6">
        <f t="shared" si="2"/>
        <v>0.34175994284353806</v>
      </c>
      <c r="AB6">
        <f t="shared" si="2"/>
        <v>5.4334365325075851E-2</v>
      </c>
      <c r="AC6">
        <f t="shared" si="2"/>
        <v>0.30423632610938967</v>
      </c>
      <c r="AD6">
        <f t="shared" si="2"/>
        <v>-1.7660554100185522E-2</v>
      </c>
      <c r="AE6">
        <f t="shared" si="2"/>
        <v>0.20008454393903108</v>
      </c>
      <c r="AF6">
        <f t="shared" si="2"/>
        <v>-0.15240057156465525</v>
      </c>
      <c r="AG6">
        <f t="shared" si="2"/>
        <v>3.6717075494166806E-2</v>
      </c>
      <c r="AH6">
        <f t="shared" si="2"/>
        <v>-0.34243470667619391</v>
      </c>
      <c r="AI6">
        <f t="shared" si="2"/>
        <v>-0.17870921648011517</v>
      </c>
      <c r="AJ6">
        <f t="shared" si="2"/>
        <v>-0.58142891164563437</v>
      </c>
      <c r="AK6">
        <f t="shared" si="2"/>
        <v>-0.43976224497896865</v>
      </c>
      <c r="AL6">
        <f t="shared" si="2"/>
        <v>-0.30809557831230094</v>
      </c>
      <c r="AM6">
        <f t="shared" si="2"/>
        <v>-0.1857426371358315</v>
      </c>
      <c r="AN6">
        <f t="shared" si="2"/>
        <v>-7.2017146939753474E-2</v>
      </c>
      <c r="AO6">
        <f t="shared" si="2"/>
        <v>3.3473049138681432E-2</v>
      </c>
      <c r="AP6">
        <f t="shared" si="2"/>
        <v>0.13141422560926586</v>
      </c>
      <c r="AQ6">
        <f t="shared" si="2"/>
        <v>0.22239461776613112</v>
      </c>
      <c r="AR6">
        <f t="shared" si="2"/>
        <v>0.30670834325632867</v>
      </c>
      <c r="AS6">
        <f t="shared" si="2"/>
        <v>0.30670834325632867</v>
      </c>
      <c r="AT6">
        <f t="shared" si="2"/>
        <v>0.30670834325632867</v>
      </c>
      <c r="AU6">
        <f t="shared" si="2"/>
        <v>0.30670834325632867</v>
      </c>
      <c r="AV6">
        <f t="shared" si="2"/>
        <v>0.30670834325632867</v>
      </c>
      <c r="AW6">
        <f t="shared" si="2"/>
        <v>0.30670834325632867</v>
      </c>
      <c r="AX6">
        <f t="shared" si="2"/>
        <v>0.30670834325632867</v>
      </c>
      <c r="AY6">
        <f t="shared" si="2"/>
        <v>0.30670834325632867</v>
      </c>
      <c r="AZ6">
        <f t="shared" si="2"/>
        <v>0.30670834325632867</v>
      </c>
      <c r="BA6">
        <f t="shared" si="2"/>
        <v>0.30670834325632867</v>
      </c>
      <c r="BB6">
        <f t="shared" si="2"/>
        <v>0.30670834325632867</v>
      </c>
    </row>
    <row r="7" spans="1:54" x14ac:dyDescent="0.25">
      <c r="A7" s="12">
        <v>0.1</v>
      </c>
      <c r="B7">
        <f>ROUND(AVERAGE($I$9:$BB$9),4)</f>
        <v>0.83040000000000003</v>
      </c>
      <c r="C7" s="222">
        <f t="shared" ref="C7:C14" si="3">+B7*A7</f>
        <v>8.3040000000000003E-2</v>
      </c>
      <c r="H7" s="174" t="s">
        <v>11</v>
      </c>
      <c r="I7">
        <f>+I6*0.003333</f>
        <v>6.5053283388902096E-3</v>
      </c>
      <c r="J7">
        <f t="shared" ref="J7:BB7" si="4">+J6*0.003333</f>
        <v>4.6982110347701901E-3</v>
      </c>
      <c r="K7">
        <f t="shared" si="4"/>
        <v>6.8783851524172558E-3</v>
      </c>
      <c r="L7">
        <f t="shared" si="4"/>
        <v>7.5678533900928957E-3</v>
      </c>
      <c r="M7">
        <f t="shared" si="4"/>
        <v>9.5552363312693591E-3</v>
      </c>
      <c r="N7">
        <f t="shared" si="4"/>
        <v>9.8185597356513499E-3</v>
      </c>
      <c r="O7">
        <f t="shared" si="4"/>
        <v>1.1613151500357221E-2</v>
      </c>
      <c r="P7">
        <f t="shared" si="4"/>
        <v>4.4044680852583888E-3</v>
      </c>
      <c r="Q7">
        <f t="shared" si="4"/>
        <v>6.0131307323172054E-3</v>
      </c>
      <c r="R7">
        <f t="shared" si="4"/>
        <v>5.681677548225763E-3</v>
      </c>
      <c r="S7">
        <f t="shared" si="4"/>
        <v>5.8809087675637025E-3</v>
      </c>
      <c r="T7">
        <f t="shared" si="4"/>
        <v>5.3788844070016611E-3</v>
      </c>
      <c r="U7">
        <f t="shared" si="4"/>
        <v>6.6464047011193152E-3</v>
      </c>
      <c r="V7">
        <f t="shared" si="4"/>
        <v>5.9868797523220047E-3</v>
      </c>
      <c r="W7">
        <f t="shared" si="4"/>
        <v>7.1037615170278772E-3</v>
      </c>
      <c r="X7">
        <f t="shared" si="4"/>
        <v>6.3003317730411859E-3</v>
      </c>
      <c r="Y7">
        <f t="shared" si="4"/>
        <v>1.0163361324124715E-3</v>
      </c>
      <c r="Z7">
        <f t="shared" si="4"/>
        <v>1.8525971302691535E-4</v>
      </c>
      <c r="AA7">
        <f t="shared" si="4"/>
        <v>1.1390858894975123E-3</v>
      </c>
      <c r="AB7">
        <f t="shared" si="4"/>
        <v>1.810964396284778E-4</v>
      </c>
      <c r="AC7">
        <f t="shared" si="4"/>
        <v>1.0140196749225958E-3</v>
      </c>
      <c r="AD7">
        <f t="shared" si="4"/>
        <v>-5.8862626815918343E-5</v>
      </c>
      <c r="AE7">
        <f t="shared" si="4"/>
        <v>6.6688178494879056E-4</v>
      </c>
      <c r="AF7">
        <f t="shared" si="4"/>
        <v>-5.0795110502499595E-4</v>
      </c>
      <c r="AG7">
        <f t="shared" si="4"/>
        <v>1.2237801262205797E-4</v>
      </c>
      <c r="AH7">
        <f t="shared" si="4"/>
        <v>-1.1413348773517543E-3</v>
      </c>
      <c r="AI7">
        <f t="shared" si="4"/>
        <v>-5.9563781852822392E-4</v>
      </c>
      <c r="AJ7">
        <f t="shared" si="4"/>
        <v>-1.9379025625148993E-3</v>
      </c>
      <c r="AK7">
        <f t="shared" si="4"/>
        <v>-1.4657275625149025E-3</v>
      </c>
      <c r="AL7">
        <f t="shared" si="4"/>
        <v>-1.026882562514899E-3</v>
      </c>
      <c r="AM7">
        <f t="shared" si="4"/>
        <v>-6.1908020957372636E-4</v>
      </c>
      <c r="AN7">
        <f t="shared" si="4"/>
        <v>-2.4003315075019833E-4</v>
      </c>
      <c r="AO7">
        <f t="shared" si="4"/>
        <v>1.1156567277922521E-4</v>
      </c>
      <c r="AP7">
        <f t="shared" si="4"/>
        <v>4.3800361395568307E-4</v>
      </c>
      <c r="AQ7">
        <f t="shared" si="4"/>
        <v>7.4124126101451503E-4</v>
      </c>
      <c r="AR7">
        <f t="shared" si="4"/>
        <v>1.0222589080733436E-3</v>
      </c>
      <c r="AS7">
        <f t="shared" si="4"/>
        <v>1.0222589080733436E-3</v>
      </c>
      <c r="AT7">
        <f t="shared" si="4"/>
        <v>1.0222589080733436E-3</v>
      </c>
      <c r="AU7">
        <f t="shared" si="4"/>
        <v>1.0222589080733436E-3</v>
      </c>
      <c r="AV7">
        <f t="shared" si="4"/>
        <v>1.0222589080733436E-3</v>
      </c>
      <c r="AW7">
        <f t="shared" si="4"/>
        <v>1.0222589080733436E-3</v>
      </c>
      <c r="AX7">
        <f t="shared" si="4"/>
        <v>1.0222589080733436E-3</v>
      </c>
      <c r="AY7">
        <f t="shared" si="4"/>
        <v>1.0222589080733436E-3</v>
      </c>
      <c r="AZ7">
        <f t="shared" si="4"/>
        <v>1.0222589080733436E-3</v>
      </c>
      <c r="BA7">
        <f t="shared" si="4"/>
        <v>1.0222589080733436E-3</v>
      </c>
      <c r="BB7">
        <f t="shared" si="4"/>
        <v>1.0222589080733436E-3</v>
      </c>
    </row>
    <row r="8" spans="1:54" x14ac:dyDescent="0.25">
      <c r="A8" s="12">
        <v>0.2</v>
      </c>
      <c r="B8">
        <f t="shared" ref="B8:B14" si="5">ROUND(AVERAGE($I$9:$BB$9),4)</f>
        <v>0.83040000000000003</v>
      </c>
      <c r="C8" s="222">
        <f t="shared" si="3"/>
        <v>0.16608000000000001</v>
      </c>
      <c r="E8" s="12"/>
      <c r="F8" s="12"/>
      <c r="G8" s="12"/>
      <c r="H8" s="1" t="s">
        <v>12</v>
      </c>
      <c r="I8">
        <f>+I6+I7</f>
        <v>1.9582990093740567</v>
      </c>
      <c r="J8">
        <f t="shared" ref="J8:BB8" si="6">+J6+J7</f>
        <v>1.4143024818929131</v>
      </c>
      <c r="K8">
        <f t="shared" si="6"/>
        <v>2.0706003030693858</v>
      </c>
      <c r="L8">
        <f t="shared" si="6"/>
        <v>2.2781509287254949</v>
      </c>
      <c r="M8">
        <f t="shared" si="6"/>
        <v>2.8764128214705909</v>
      </c>
      <c r="N8">
        <f t="shared" si="6"/>
        <v>2.9556810666817506</v>
      </c>
      <c r="O8">
        <f t="shared" si="6"/>
        <v>3.4959070309954732</v>
      </c>
      <c r="P8">
        <f t="shared" si="6"/>
        <v>1.3258770409200584</v>
      </c>
      <c r="Q8">
        <f t="shared" si="6"/>
        <v>1.8101327623906447</v>
      </c>
      <c r="R8">
        <f t="shared" si="6"/>
        <v>1.7103554093891387</v>
      </c>
      <c r="S8">
        <f t="shared" si="6"/>
        <v>1.7703299839441922</v>
      </c>
      <c r="T8">
        <f t="shared" si="6"/>
        <v>1.6192055891779771</v>
      </c>
      <c r="U8">
        <f t="shared" si="6"/>
        <v>2.0007672271191557</v>
      </c>
      <c r="V8">
        <f t="shared" si="6"/>
        <v>1.8022304298039284</v>
      </c>
      <c r="W8">
        <f t="shared" si="6"/>
        <v>2.138445350784318</v>
      </c>
      <c r="X8">
        <f t="shared" si="6"/>
        <v>1.8965888925414738</v>
      </c>
      <c r="Y8">
        <f t="shared" si="6"/>
        <v>0.30594766898943959</v>
      </c>
      <c r="Z8">
        <f t="shared" si="6"/>
        <v>5.5768731968327052E-2</v>
      </c>
      <c r="AA8">
        <f t="shared" si="6"/>
        <v>0.34289902873303557</v>
      </c>
      <c r="AB8">
        <f t="shared" si="6"/>
        <v>5.4515461764704329E-2</v>
      </c>
      <c r="AC8">
        <f t="shared" si="6"/>
        <v>0.30525034578431226</v>
      </c>
      <c r="AD8">
        <f t="shared" si="6"/>
        <v>-1.771941672700144E-2</v>
      </c>
      <c r="AE8">
        <f t="shared" si="6"/>
        <v>0.20075142572397986</v>
      </c>
      <c r="AF8">
        <f t="shared" si="6"/>
        <v>-0.15290852266968025</v>
      </c>
      <c r="AG8">
        <f t="shared" si="6"/>
        <v>3.6839453506788862E-2</v>
      </c>
      <c r="AH8">
        <f t="shared" si="6"/>
        <v>-0.34357604155354565</v>
      </c>
      <c r="AI8">
        <f t="shared" si="6"/>
        <v>-0.1793048542986434</v>
      </c>
      <c r="AJ8">
        <f t="shared" si="6"/>
        <v>-0.58336681420814929</v>
      </c>
      <c r="AK8">
        <f t="shared" si="6"/>
        <v>-0.44122797254148355</v>
      </c>
      <c r="AL8">
        <f t="shared" si="6"/>
        <v>-0.30912246087481582</v>
      </c>
      <c r="AM8">
        <f t="shared" si="6"/>
        <v>-0.18636171734540521</v>
      </c>
      <c r="AN8">
        <f t="shared" si="6"/>
        <v>-7.2257180090503678E-2</v>
      </c>
      <c r="AO8">
        <f t="shared" si="6"/>
        <v>3.3584614811460654E-2</v>
      </c>
      <c r="AP8">
        <f t="shared" si="6"/>
        <v>0.13185222922322154</v>
      </c>
      <c r="AQ8">
        <f t="shared" si="6"/>
        <v>0.22313585902714564</v>
      </c>
      <c r="AR8">
        <f t="shared" si="6"/>
        <v>0.30773060216440201</v>
      </c>
      <c r="AS8">
        <f t="shared" si="6"/>
        <v>0.30773060216440201</v>
      </c>
      <c r="AT8">
        <f t="shared" si="6"/>
        <v>0.30773060216440201</v>
      </c>
      <c r="AU8">
        <f t="shared" si="6"/>
        <v>0.30773060216440201</v>
      </c>
      <c r="AV8">
        <f t="shared" si="6"/>
        <v>0.30773060216440201</v>
      </c>
      <c r="AW8">
        <f t="shared" si="6"/>
        <v>0.30773060216440201</v>
      </c>
      <c r="AX8">
        <f t="shared" si="6"/>
        <v>0.30773060216440201</v>
      </c>
      <c r="AY8">
        <f t="shared" si="6"/>
        <v>0.30773060216440201</v>
      </c>
      <c r="AZ8">
        <f t="shared" si="6"/>
        <v>0.30773060216440201</v>
      </c>
      <c r="BA8">
        <f t="shared" si="6"/>
        <v>0.30773060216440201</v>
      </c>
      <c r="BB8">
        <f t="shared" si="6"/>
        <v>0.30773060216440201</v>
      </c>
    </row>
    <row r="9" spans="1:54" x14ac:dyDescent="0.25">
      <c r="A9" s="12">
        <v>0.26</v>
      </c>
      <c r="B9">
        <f t="shared" si="5"/>
        <v>0.83040000000000003</v>
      </c>
      <c r="C9" s="222">
        <f t="shared" si="3"/>
        <v>0.21590400000000001</v>
      </c>
      <c r="H9" s="1" t="s">
        <v>125</v>
      </c>
      <c r="I9">
        <f t="shared" ref="I9:BB9" si="7">IF(I8&lt;0,0,I8)</f>
        <v>1.9582990093740567</v>
      </c>
      <c r="J9">
        <f t="shared" si="7"/>
        <v>1.4143024818929131</v>
      </c>
      <c r="K9">
        <f t="shared" si="7"/>
        <v>2.0706003030693858</v>
      </c>
      <c r="L9">
        <f t="shared" si="7"/>
        <v>2.2781509287254949</v>
      </c>
      <c r="M9">
        <f t="shared" si="7"/>
        <v>2.8764128214705909</v>
      </c>
      <c r="N9">
        <f t="shared" si="7"/>
        <v>2.9556810666817506</v>
      </c>
      <c r="O9">
        <f t="shared" si="7"/>
        <v>3.4959070309954732</v>
      </c>
      <c r="P9">
        <f t="shared" si="7"/>
        <v>1.3258770409200584</v>
      </c>
      <c r="Q9">
        <f t="shared" si="7"/>
        <v>1.8101327623906447</v>
      </c>
      <c r="R9">
        <f t="shared" si="7"/>
        <v>1.7103554093891387</v>
      </c>
      <c r="S9">
        <f t="shared" si="7"/>
        <v>1.7703299839441922</v>
      </c>
      <c r="T9">
        <f t="shared" si="7"/>
        <v>1.6192055891779771</v>
      </c>
      <c r="U9">
        <f t="shared" si="7"/>
        <v>2.0007672271191557</v>
      </c>
      <c r="V9">
        <f t="shared" si="7"/>
        <v>1.8022304298039284</v>
      </c>
      <c r="W9">
        <f t="shared" si="7"/>
        <v>2.138445350784318</v>
      </c>
      <c r="X9">
        <f t="shared" si="7"/>
        <v>1.8965888925414738</v>
      </c>
      <c r="Y9">
        <f t="shared" si="7"/>
        <v>0.30594766898943959</v>
      </c>
      <c r="Z9">
        <f t="shared" si="7"/>
        <v>5.5768731968327052E-2</v>
      </c>
      <c r="AA9">
        <f t="shared" si="7"/>
        <v>0.34289902873303557</v>
      </c>
      <c r="AB9">
        <f t="shared" si="7"/>
        <v>5.4515461764704329E-2</v>
      </c>
      <c r="AC9">
        <f t="shared" si="7"/>
        <v>0.30525034578431226</v>
      </c>
      <c r="AD9">
        <f t="shared" si="7"/>
        <v>0</v>
      </c>
      <c r="AE9">
        <f t="shared" si="7"/>
        <v>0.20075142572397986</v>
      </c>
      <c r="AF9">
        <f t="shared" si="7"/>
        <v>0</v>
      </c>
      <c r="AG9">
        <f t="shared" si="7"/>
        <v>3.6839453506788862E-2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3.3584614811460654E-2</v>
      </c>
      <c r="AP9">
        <f t="shared" si="7"/>
        <v>0.13185222922322154</v>
      </c>
      <c r="AQ9">
        <f t="shared" si="7"/>
        <v>0.22313585902714564</v>
      </c>
      <c r="AR9">
        <f t="shared" si="7"/>
        <v>0.30773060216440201</v>
      </c>
      <c r="AS9">
        <f t="shared" si="7"/>
        <v>0.30773060216440201</v>
      </c>
      <c r="AT9">
        <f t="shared" si="7"/>
        <v>0.30773060216440201</v>
      </c>
      <c r="AU9">
        <f t="shared" si="7"/>
        <v>0.30773060216440201</v>
      </c>
      <c r="AV9">
        <f t="shared" si="7"/>
        <v>0.30773060216440201</v>
      </c>
      <c r="AW9">
        <f t="shared" si="7"/>
        <v>0.30773060216440201</v>
      </c>
      <c r="AX9">
        <f t="shared" si="7"/>
        <v>0.30773060216440201</v>
      </c>
      <c r="AY9">
        <f t="shared" si="7"/>
        <v>0.30773060216440201</v>
      </c>
      <c r="AZ9">
        <f t="shared" si="7"/>
        <v>0.30773060216440201</v>
      </c>
      <c r="BA9">
        <f t="shared" si="7"/>
        <v>0.30773060216440201</v>
      </c>
      <c r="BB9">
        <f t="shared" si="7"/>
        <v>0.30773060216440201</v>
      </c>
    </row>
    <row r="10" spans="1:54" x14ac:dyDescent="0.25">
      <c r="A10" s="12">
        <v>0.3</v>
      </c>
      <c r="B10">
        <f t="shared" si="5"/>
        <v>0.83040000000000003</v>
      </c>
      <c r="C10" s="222">
        <f t="shared" si="3"/>
        <v>0.24912000000000001</v>
      </c>
      <c r="H10" s="12"/>
      <c r="I10" s="12"/>
    </row>
    <row r="11" spans="1:54" x14ac:dyDescent="0.25">
      <c r="A11" s="12">
        <v>0.35</v>
      </c>
      <c r="B11">
        <f t="shared" si="5"/>
        <v>0.83040000000000003</v>
      </c>
      <c r="C11" s="222">
        <f t="shared" si="3"/>
        <v>0.29064000000000001</v>
      </c>
      <c r="E11" s="12"/>
      <c r="G11" s="173" t="s">
        <v>13</v>
      </c>
    </row>
    <row r="12" spans="1:54" x14ac:dyDescent="0.25">
      <c r="A12" s="12">
        <v>0.5</v>
      </c>
      <c r="B12">
        <f t="shared" si="5"/>
        <v>0.83040000000000003</v>
      </c>
      <c r="C12" s="222">
        <f t="shared" si="3"/>
        <v>0.41520000000000001</v>
      </c>
    </row>
    <row r="13" spans="1:54" x14ac:dyDescent="0.25">
      <c r="A13" s="12">
        <v>0.56000000000000005</v>
      </c>
      <c r="B13">
        <f t="shared" si="5"/>
        <v>0.83040000000000003</v>
      </c>
      <c r="C13" s="222">
        <f t="shared" si="3"/>
        <v>0.46502400000000005</v>
      </c>
      <c r="H13" s="153" t="s">
        <v>14</v>
      </c>
      <c r="I13" s="153"/>
      <c r="J13" s="153"/>
      <c r="K13" s="153"/>
      <c r="L13" s="153"/>
    </row>
    <row r="14" spans="1:54" x14ac:dyDescent="0.25">
      <c r="A14" s="12">
        <v>1.5</v>
      </c>
      <c r="B14">
        <f t="shared" si="5"/>
        <v>0.83040000000000003</v>
      </c>
      <c r="C14" s="222">
        <f t="shared" si="3"/>
        <v>1.2456</v>
      </c>
      <c r="E14" s="12"/>
    </row>
    <row r="15" spans="1:54" x14ac:dyDescent="0.25">
      <c r="A15" t="s">
        <v>15</v>
      </c>
      <c r="B15" s="58">
        <v>5.2600000000000001E-2</v>
      </c>
    </row>
    <row r="16" spans="1:54" x14ac:dyDescent="0.25">
      <c r="A16" t="s">
        <v>16</v>
      </c>
      <c r="B16" s="58">
        <v>0.1052</v>
      </c>
    </row>
    <row r="17" spans="1:7" x14ac:dyDescent="0.25">
      <c r="A17" t="s">
        <v>17</v>
      </c>
      <c r="B17" s="58">
        <v>0.1578</v>
      </c>
      <c r="G17" s="12"/>
    </row>
    <row r="19" spans="1:7" x14ac:dyDescent="0.25">
      <c r="A19" t="s">
        <v>18</v>
      </c>
    </row>
    <row r="20" spans="1:7" x14ac:dyDescent="0.25">
      <c r="A20" t="s">
        <v>19</v>
      </c>
      <c r="G20" s="12"/>
    </row>
    <row r="21" spans="1:7" x14ac:dyDescent="0.25">
      <c r="A21" t="s">
        <v>20</v>
      </c>
    </row>
    <row r="22" spans="1:7" x14ac:dyDescent="0.25">
      <c r="A22" t="s">
        <v>21</v>
      </c>
    </row>
    <row r="23" spans="1:7" x14ac:dyDescent="0.25">
      <c r="A23" t="s">
        <v>22</v>
      </c>
      <c r="G23" s="12"/>
    </row>
    <row r="26" spans="1:7" x14ac:dyDescent="0.25">
      <c r="G26" s="12"/>
    </row>
    <row r="27" spans="1:7" ht="15.75" thickBot="1" x14ac:dyDescent="0.3"/>
    <row r="28" spans="1:7" ht="15.75" thickBot="1" x14ac:dyDescent="0.3">
      <c r="A28" s="172" t="s">
        <v>23</v>
      </c>
      <c r="B28" s="171"/>
    </row>
    <row r="29" spans="1:7" x14ac:dyDescent="0.25">
      <c r="G29" s="12"/>
    </row>
    <row r="31" spans="1:7" x14ac:dyDescent="0.25">
      <c r="A31" s="19" t="s">
        <v>24</v>
      </c>
    </row>
    <row r="33" spans="1:6" x14ac:dyDescent="0.25">
      <c r="A33" t="s">
        <v>25</v>
      </c>
      <c r="B33" t="s">
        <v>26</v>
      </c>
      <c r="C33" s="12">
        <v>0</v>
      </c>
      <c r="D33" t="s">
        <v>27</v>
      </c>
      <c r="E33" t="s">
        <v>28</v>
      </c>
      <c r="F33">
        <v>1</v>
      </c>
    </row>
    <row r="34" spans="1:6" x14ac:dyDescent="0.25">
      <c r="A34" t="s">
        <v>29</v>
      </c>
      <c r="B34" t="s">
        <v>30</v>
      </c>
      <c r="C34" s="11">
        <v>5.2600000000000001E-2</v>
      </c>
      <c r="D34" t="s">
        <v>31</v>
      </c>
      <c r="E34" t="s">
        <v>32</v>
      </c>
      <c r="F34">
        <v>2</v>
      </c>
    </row>
    <row r="35" spans="1:6" x14ac:dyDescent="0.25">
      <c r="A35" t="s">
        <v>33</v>
      </c>
      <c r="B35">
        <v>1010</v>
      </c>
      <c r="C35" s="11">
        <v>0.1052</v>
      </c>
      <c r="E35" t="s">
        <v>34</v>
      </c>
      <c r="F35">
        <v>3</v>
      </c>
    </row>
    <row r="36" spans="1:6" x14ac:dyDescent="0.25">
      <c r="A36" t="s">
        <v>35</v>
      </c>
      <c r="B36">
        <v>1020</v>
      </c>
      <c r="C36" s="11">
        <v>0.1578</v>
      </c>
      <c r="E36" t="s">
        <v>36</v>
      </c>
      <c r="F36">
        <v>4</v>
      </c>
    </row>
    <row r="37" spans="1:6" x14ac:dyDescent="0.25">
      <c r="A37" t="s">
        <v>37</v>
      </c>
      <c r="B37">
        <v>1030</v>
      </c>
      <c r="E37" t="s">
        <v>38</v>
      </c>
      <c r="F37">
        <v>5</v>
      </c>
    </row>
    <row r="38" spans="1:6" x14ac:dyDescent="0.25">
      <c r="A38" t="s">
        <v>39</v>
      </c>
      <c r="B38">
        <v>1040</v>
      </c>
      <c r="E38" t="s">
        <v>40</v>
      </c>
      <c r="F38">
        <v>6</v>
      </c>
    </row>
    <row r="39" spans="1:6" x14ac:dyDescent="0.25">
      <c r="A39" t="s">
        <v>41</v>
      </c>
      <c r="B39">
        <v>1041</v>
      </c>
      <c r="E39" t="s">
        <v>42</v>
      </c>
      <c r="F39">
        <v>7</v>
      </c>
    </row>
    <row r="40" spans="1:6" x14ac:dyDescent="0.25">
      <c r="A40" t="s">
        <v>43</v>
      </c>
      <c r="B40">
        <v>1042</v>
      </c>
      <c r="E40" t="s">
        <v>44</v>
      </c>
      <c r="F40">
        <v>8</v>
      </c>
    </row>
    <row r="41" spans="1:6" x14ac:dyDescent="0.25">
      <c r="A41" t="s">
        <v>45</v>
      </c>
      <c r="B41">
        <v>1043</v>
      </c>
      <c r="E41" t="s">
        <v>46</v>
      </c>
      <c r="F41">
        <v>9</v>
      </c>
    </row>
    <row r="42" spans="1:6" x14ac:dyDescent="0.25">
      <c r="A42" t="s">
        <v>47</v>
      </c>
      <c r="B42">
        <v>1050</v>
      </c>
      <c r="E42" t="s">
        <v>48</v>
      </c>
      <c r="F42">
        <v>10</v>
      </c>
    </row>
    <row r="43" spans="1:6" x14ac:dyDescent="0.25">
      <c r="A43" t="s">
        <v>49</v>
      </c>
      <c r="B43">
        <v>1070</v>
      </c>
      <c r="E43" t="s">
        <v>50</v>
      </c>
      <c r="F43">
        <v>11</v>
      </c>
    </row>
    <row r="44" spans="1:6" x14ac:dyDescent="0.25">
      <c r="A44" t="s">
        <v>51</v>
      </c>
      <c r="B44">
        <v>1071</v>
      </c>
      <c r="E44" t="s">
        <v>52</v>
      </c>
      <c r="F44">
        <v>12</v>
      </c>
    </row>
    <row r="45" spans="1:6" x14ac:dyDescent="0.25">
      <c r="A45" t="s">
        <v>53</v>
      </c>
      <c r="B45">
        <v>1072</v>
      </c>
    </row>
    <row r="46" spans="1:6" x14ac:dyDescent="0.25">
      <c r="A46" t="s">
        <v>54</v>
      </c>
      <c r="B46">
        <v>1073</v>
      </c>
    </row>
    <row r="47" spans="1:6" x14ac:dyDescent="0.25">
      <c r="A47" t="s">
        <v>55</v>
      </c>
      <c r="B47">
        <v>1074</v>
      </c>
    </row>
    <row r="48" spans="1:6" x14ac:dyDescent="0.25">
      <c r="A48" t="s">
        <v>56</v>
      </c>
      <c r="B48">
        <v>1075</v>
      </c>
    </row>
    <row r="49" spans="1:2" x14ac:dyDescent="0.25">
      <c r="A49" t="s">
        <v>57</v>
      </c>
      <c r="B49">
        <v>1076</v>
      </c>
    </row>
    <row r="50" spans="1:2" x14ac:dyDescent="0.25">
      <c r="A50" t="s">
        <v>58</v>
      </c>
      <c r="B50">
        <v>1077</v>
      </c>
    </row>
    <row r="51" spans="1:2" x14ac:dyDescent="0.25">
      <c r="B51">
        <v>1078</v>
      </c>
    </row>
    <row r="52" spans="1:2" x14ac:dyDescent="0.25">
      <c r="B52">
        <v>1079</v>
      </c>
    </row>
    <row r="53" spans="1:2" x14ac:dyDescent="0.25">
      <c r="B53">
        <v>1080</v>
      </c>
    </row>
    <row r="54" spans="1:2" x14ac:dyDescent="0.25">
      <c r="B54">
        <v>1081</v>
      </c>
    </row>
    <row r="55" spans="1:2" x14ac:dyDescent="0.25">
      <c r="B55">
        <v>1083</v>
      </c>
    </row>
    <row r="56" spans="1:2" x14ac:dyDescent="0.25">
      <c r="B56">
        <v>1084</v>
      </c>
    </row>
    <row r="57" spans="1:2" x14ac:dyDescent="0.25">
      <c r="B57">
        <v>1085</v>
      </c>
    </row>
    <row r="58" spans="1:2" x14ac:dyDescent="0.25">
      <c r="B58">
        <v>1220</v>
      </c>
    </row>
    <row r="59" spans="1:2" x14ac:dyDescent="0.25">
      <c r="B59">
        <v>1221</v>
      </c>
    </row>
    <row r="60" spans="1:2" x14ac:dyDescent="0.25">
      <c r="B60">
        <v>1222</v>
      </c>
    </row>
    <row r="61" spans="1:2" x14ac:dyDescent="0.25">
      <c r="B61">
        <v>1230</v>
      </c>
    </row>
    <row r="62" spans="1:2" x14ac:dyDescent="0.25">
      <c r="B62">
        <v>1231</v>
      </c>
    </row>
    <row r="63" spans="1:2" x14ac:dyDescent="0.25">
      <c r="B63">
        <v>1232</v>
      </c>
    </row>
    <row r="64" spans="1:2" x14ac:dyDescent="0.25">
      <c r="B64">
        <v>1240</v>
      </c>
    </row>
    <row r="65" spans="2:2" x14ac:dyDescent="0.25">
      <c r="B65">
        <v>1270</v>
      </c>
    </row>
    <row r="66" spans="2:2" x14ac:dyDescent="0.25">
      <c r="B66">
        <v>1271</v>
      </c>
    </row>
    <row r="67" spans="2:2" x14ac:dyDescent="0.25">
      <c r="B67">
        <v>1272</v>
      </c>
    </row>
    <row r="68" spans="2:2" x14ac:dyDescent="0.25">
      <c r="B68">
        <v>1273</v>
      </c>
    </row>
    <row r="69" spans="2:2" x14ac:dyDescent="0.25">
      <c r="B69">
        <v>1274</v>
      </c>
    </row>
    <row r="70" spans="2:2" x14ac:dyDescent="0.25">
      <c r="B70">
        <v>1290</v>
      </c>
    </row>
    <row r="71" spans="2:2" x14ac:dyDescent="0.25">
      <c r="B71">
        <v>1293</v>
      </c>
    </row>
    <row r="72" spans="2:2" x14ac:dyDescent="0.25">
      <c r="B72">
        <v>1420</v>
      </c>
    </row>
    <row r="73" spans="2:2" x14ac:dyDescent="0.25">
      <c r="B73">
        <v>1450</v>
      </c>
    </row>
    <row r="74" spans="2:2" x14ac:dyDescent="0.25">
      <c r="B74">
        <v>1465</v>
      </c>
    </row>
    <row r="75" spans="2:2" x14ac:dyDescent="0.25">
      <c r="B75">
        <v>1470</v>
      </c>
    </row>
    <row r="76" spans="2:2" x14ac:dyDescent="0.25">
      <c r="B76">
        <v>1471</v>
      </c>
    </row>
    <row r="77" spans="2:2" x14ac:dyDescent="0.25">
      <c r="B77">
        <v>1472</v>
      </c>
    </row>
    <row r="78" spans="2:2" x14ac:dyDescent="0.25">
      <c r="B78">
        <v>1473</v>
      </c>
    </row>
    <row r="79" spans="2:2" x14ac:dyDescent="0.25">
      <c r="B79">
        <v>1474</v>
      </c>
    </row>
    <row r="80" spans="2:2" x14ac:dyDescent="0.25">
      <c r="B80">
        <v>1476</v>
      </c>
    </row>
    <row r="81" spans="2:2" x14ac:dyDescent="0.25">
      <c r="B81">
        <v>1610</v>
      </c>
    </row>
    <row r="82" spans="2:2" x14ac:dyDescent="0.25">
      <c r="B82">
        <v>1620</v>
      </c>
    </row>
    <row r="83" spans="2:2" x14ac:dyDescent="0.25">
      <c r="B83">
        <v>1621</v>
      </c>
    </row>
    <row r="84" spans="2:2" x14ac:dyDescent="0.25">
      <c r="B84">
        <v>1640</v>
      </c>
    </row>
    <row r="85" spans="2:2" x14ac:dyDescent="0.25">
      <c r="B85">
        <v>1660</v>
      </c>
    </row>
    <row r="86" spans="2:2" x14ac:dyDescent="0.25">
      <c r="B86">
        <v>1661</v>
      </c>
    </row>
    <row r="87" spans="2:2" x14ac:dyDescent="0.25">
      <c r="B87">
        <v>1670</v>
      </c>
    </row>
    <row r="88" spans="2:2" x14ac:dyDescent="0.25">
      <c r="B88">
        <v>1671</v>
      </c>
    </row>
    <row r="89" spans="2:2" x14ac:dyDescent="0.25">
      <c r="B89">
        <v>2010</v>
      </c>
    </row>
    <row r="90" spans="2:2" x14ac:dyDescent="0.25">
      <c r="B90">
        <v>2020</v>
      </c>
    </row>
    <row r="91" spans="2:2" x14ac:dyDescent="0.25">
      <c r="B91">
        <v>2030</v>
      </c>
    </row>
    <row r="92" spans="2:2" x14ac:dyDescent="0.25">
      <c r="B92">
        <v>2051</v>
      </c>
    </row>
    <row r="93" spans="2:2" x14ac:dyDescent="0.25">
      <c r="B93">
        <v>2070</v>
      </c>
    </row>
    <row r="94" spans="2:2" x14ac:dyDescent="0.25">
      <c r="B94">
        <v>2071</v>
      </c>
    </row>
    <row r="95" spans="2:2" x14ac:dyDescent="0.25">
      <c r="B95">
        <v>2072</v>
      </c>
    </row>
    <row r="96" spans="2:2" x14ac:dyDescent="0.25">
      <c r="B96">
        <v>2073</v>
      </c>
    </row>
    <row r="97" spans="2:2" x14ac:dyDescent="0.25">
      <c r="B97">
        <v>2074</v>
      </c>
    </row>
    <row r="98" spans="2:2" x14ac:dyDescent="0.25">
      <c r="B98">
        <v>2075</v>
      </c>
    </row>
    <row r="99" spans="2:2" x14ac:dyDescent="0.25">
      <c r="B99">
        <v>2210</v>
      </c>
    </row>
    <row r="100" spans="2:2" x14ac:dyDescent="0.25">
      <c r="B100">
        <v>2220</v>
      </c>
    </row>
    <row r="101" spans="2:2" x14ac:dyDescent="0.25">
      <c r="B101">
        <v>2221</v>
      </c>
    </row>
    <row r="102" spans="2:2" x14ac:dyDescent="0.25">
      <c r="B102">
        <v>2230</v>
      </c>
    </row>
    <row r="103" spans="2:2" x14ac:dyDescent="0.25">
      <c r="B103">
        <v>2240</v>
      </c>
    </row>
    <row r="104" spans="2:2" x14ac:dyDescent="0.25">
      <c r="B104">
        <v>2250</v>
      </c>
    </row>
    <row r="105" spans="2:2" x14ac:dyDescent="0.25">
      <c r="B105">
        <v>2260</v>
      </c>
    </row>
    <row r="106" spans="2:2" x14ac:dyDescent="0.25">
      <c r="B106">
        <v>2261</v>
      </c>
    </row>
    <row r="107" spans="2:2" x14ac:dyDescent="0.25">
      <c r="B107">
        <v>2270</v>
      </c>
    </row>
    <row r="108" spans="2:2" x14ac:dyDescent="0.25">
      <c r="B108">
        <v>2271</v>
      </c>
    </row>
    <row r="109" spans="2:2" x14ac:dyDescent="0.25">
      <c r="B109">
        <v>2272</v>
      </c>
    </row>
    <row r="110" spans="2:2" x14ac:dyDescent="0.25">
      <c r="B110">
        <v>2273</v>
      </c>
    </row>
    <row r="111" spans="2:2" x14ac:dyDescent="0.25">
      <c r="B111">
        <v>2290</v>
      </c>
    </row>
    <row r="112" spans="2:2" x14ac:dyDescent="0.25">
      <c r="B112">
        <v>2291</v>
      </c>
    </row>
    <row r="113" spans="2:2" x14ac:dyDescent="0.25">
      <c r="B113">
        <v>2420</v>
      </c>
    </row>
    <row r="114" spans="2:2" x14ac:dyDescent="0.25">
      <c r="B114">
        <v>2422</v>
      </c>
    </row>
    <row r="115" spans="2:2" x14ac:dyDescent="0.25">
      <c r="B115">
        <v>2430</v>
      </c>
    </row>
    <row r="116" spans="2:2" x14ac:dyDescent="0.25">
      <c r="B116">
        <v>2432</v>
      </c>
    </row>
    <row r="117" spans="2:2" x14ac:dyDescent="0.25">
      <c r="B117">
        <v>2470</v>
      </c>
    </row>
    <row r="118" spans="2:2" x14ac:dyDescent="0.25">
      <c r="B118">
        <v>2471</v>
      </c>
    </row>
    <row r="119" spans="2:2" x14ac:dyDescent="0.25">
      <c r="B119">
        <v>2472</v>
      </c>
    </row>
    <row r="120" spans="2:2" x14ac:dyDescent="0.25">
      <c r="B120">
        <v>2473</v>
      </c>
    </row>
    <row r="121" spans="2:2" x14ac:dyDescent="0.25">
      <c r="B121">
        <v>2492</v>
      </c>
    </row>
    <row r="122" spans="2:2" x14ac:dyDescent="0.25">
      <c r="B122">
        <v>2620</v>
      </c>
    </row>
    <row r="123" spans="2:2" x14ac:dyDescent="0.25">
      <c r="B123">
        <v>2621</v>
      </c>
    </row>
    <row r="124" spans="2:2" x14ac:dyDescent="0.25">
      <c r="B124">
        <v>2671</v>
      </c>
    </row>
    <row r="125" spans="2:2" x14ac:dyDescent="0.25">
      <c r="B125">
        <v>2672</v>
      </c>
    </row>
    <row r="126" spans="2:2" x14ac:dyDescent="0.25">
      <c r="B126">
        <v>2690</v>
      </c>
    </row>
    <row r="127" spans="2:2" x14ac:dyDescent="0.25">
      <c r="B127">
        <v>2691</v>
      </c>
    </row>
    <row r="128" spans="2:2" x14ac:dyDescent="0.25">
      <c r="B128">
        <v>3010</v>
      </c>
    </row>
    <row r="129" spans="2:2" x14ac:dyDescent="0.25">
      <c r="B129">
        <v>3030</v>
      </c>
    </row>
    <row r="130" spans="2:2" x14ac:dyDescent="0.25">
      <c r="B130">
        <v>3070</v>
      </c>
    </row>
    <row r="131" spans="2:2" x14ac:dyDescent="0.25">
      <c r="B131">
        <v>3071</v>
      </c>
    </row>
    <row r="132" spans="2:2" x14ac:dyDescent="0.25">
      <c r="B132">
        <v>3072</v>
      </c>
    </row>
    <row r="133" spans="2:2" x14ac:dyDescent="0.25">
      <c r="B133">
        <v>3073</v>
      </c>
    </row>
    <row r="134" spans="2:2" x14ac:dyDescent="0.25">
      <c r="B134">
        <v>3090</v>
      </c>
    </row>
    <row r="135" spans="2:2" x14ac:dyDescent="0.25">
      <c r="B135">
        <v>3220</v>
      </c>
    </row>
    <row r="136" spans="2:2" x14ac:dyDescent="0.25">
      <c r="B136">
        <v>3230</v>
      </c>
    </row>
    <row r="137" spans="2:2" x14ac:dyDescent="0.25">
      <c r="B137">
        <v>3241</v>
      </c>
    </row>
    <row r="138" spans="2:2" x14ac:dyDescent="0.25">
      <c r="B138">
        <v>3270</v>
      </c>
    </row>
    <row r="139" spans="2:2" x14ac:dyDescent="0.25">
      <c r="B139">
        <v>3271</v>
      </c>
    </row>
    <row r="140" spans="2:2" x14ac:dyDescent="0.25">
      <c r="B140">
        <v>3272</v>
      </c>
    </row>
    <row r="141" spans="2:2" x14ac:dyDescent="0.25">
      <c r="B141">
        <v>3290</v>
      </c>
    </row>
    <row r="142" spans="2:2" x14ac:dyDescent="0.25">
      <c r="B142">
        <v>3420</v>
      </c>
    </row>
    <row r="143" spans="2:2" x14ac:dyDescent="0.25">
      <c r="B143">
        <v>3421</v>
      </c>
    </row>
    <row r="144" spans="2:2" x14ac:dyDescent="0.25">
      <c r="B144">
        <v>3423</v>
      </c>
    </row>
    <row r="145" spans="2:2" x14ac:dyDescent="0.25">
      <c r="B145">
        <v>3470</v>
      </c>
    </row>
    <row r="146" spans="2:2" x14ac:dyDescent="0.25">
      <c r="B146">
        <v>3471</v>
      </c>
    </row>
    <row r="147" spans="2:2" x14ac:dyDescent="0.25">
      <c r="B147">
        <v>3472</v>
      </c>
    </row>
    <row r="148" spans="2:2" x14ac:dyDescent="0.25">
      <c r="B148">
        <v>3473</v>
      </c>
    </row>
    <row r="149" spans="2:2" x14ac:dyDescent="0.25">
      <c r="B149">
        <v>4020</v>
      </c>
    </row>
    <row r="150" spans="2:2" x14ac:dyDescent="0.25">
      <c r="B150">
        <v>4021</v>
      </c>
    </row>
    <row r="151" spans="2:2" x14ac:dyDescent="0.25">
      <c r="B151">
        <v>4022</v>
      </c>
    </row>
    <row r="152" spans="2:2" x14ac:dyDescent="0.25">
      <c r="B152">
        <v>4024</v>
      </c>
    </row>
    <row r="153" spans="2:2" x14ac:dyDescent="0.25">
      <c r="B153">
        <v>4025</v>
      </c>
    </row>
    <row r="154" spans="2:2" x14ac:dyDescent="0.25">
      <c r="B154">
        <v>4026</v>
      </c>
    </row>
    <row r="155" spans="2:2" x14ac:dyDescent="0.25">
      <c r="B155">
        <v>4027</v>
      </c>
    </row>
    <row r="156" spans="2:2" x14ac:dyDescent="0.25">
      <c r="B156">
        <v>4040</v>
      </c>
    </row>
    <row r="157" spans="2:2" x14ac:dyDescent="0.25">
      <c r="B157">
        <v>4071</v>
      </c>
    </row>
    <row r="158" spans="2:2" x14ac:dyDescent="0.25">
      <c r="B158">
        <v>4073</v>
      </c>
    </row>
    <row r="159" spans="2:2" x14ac:dyDescent="0.25">
      <c r="B159">
        <v>4074</v>
      </c>
    </row>
    <row r="160" spans="2:2" x14ac:dyDescent="0.25">
      <c r="B160">
        <v>4075</v>
      </c>
    </row>
    <row r="161" spans="2:2" x14ac:dyDescent="0.25">
      <c r="B161">
        <v>4076</v>
      </c>
    </row>
    <row r="162" spans="2:2" x14ac:dyDescent="0.25">
      <c r="B162">
        <v>4077</v>
      </c>
    </row>
    <row r="163" spans="2:2" x14ac:dyDescent="0.25">
      <c r="B163">
        <v>4078</v>
      </c>
    </row>
    <row r="164" spans="2:2" x14ac:dyDescent="0.25">
      <c r="B164">
        <v>4079</v>
      </c>
    </row>
    <row r="165" spans="2:2" x14ac:dyDescent="0.25">
      <c r="B165">
        <v>4080</v>
      </c>
    </row>
    <row r="166" spans="2:2" x14ac:dyDescent="0.25">
      <c r="B166">
        <v>4081</v>
      </c>
    </row>
    <row r="167" spans="2:2" x14ac:dyDescent="0.25">
      <c r="B167">
        <v>4086</v>
      </c>
    </row>
    <row r="168" spans="2:2" x14ac:dyDescent="0.25">
      <c r="B168">
        <v>5020</v>
      </c>
    </row>
    <row r="169" spans="2:2" x14ac:dyDescent="0.25">
      <c r="B169">
        <v>5022</v>
      </c>
    </row>
    <row r="170" spans="2:2" x14ac:dyDescent="0.25">
      <c r="B170">
        <v>5023</v>
      </c>
    </row>
    <row r="171" spans="2:2" x14ac:dyDescent="0.25">
      <c r="B171">
        <v>5030</v>
      </c>
    </row>
    <row r="172" spans="2:2" x14ac:dyDescent="0.25">
      <c r="B172">
        <v>5070</v>
      </c>
    </row>
    <row r="173" spans="2:2" x14ac:dyDescent="0.25">
      <c r="B173">
        <v>5071</v>
      </c>
    </row>
    <row r="174" spans="2:2" x14ac:dyDescent="0.25">
      <c r="B174">
        <v>5072</v>
      </c>
    </row>
    <row r="175" spans="2:2" x14ac:dyDescent="0.25">
      <c r="B175">
        <v>5073</v>
      </c>
    </row>
    <row r="176" spans="2:2" x14ac:dyDescent="0.25">
      <c r="B176">
        <v>5074</v>
      </c>
    </row>
    <row r="177" spans="2:2" x14ac:dyDescent="0.25">
      <c r="B177">
        <v>5075</v>
      </c>
    </row>
    <row r="178" spans="2:2" x14ac:dyDescent="0.25">
      <c r="B178">
        <v>5076</v>
      </c>
    </row>
    <row r="179" spans="2:2" x14ac:dyDescent="0.25">
      <c r="B179">
        <v>5077</v>
      </c>
    </row>
    <row r="180" spans="2:2" x14ac:dyDescent="0.25">
      <c r="B180">
        <v>5078</v>
      </c>
    </row>
    <row r="181" spans="2:2" x14ac:dyDescent="0.25">
      <c r="B181">
        <v>5079</v>
      </c>
    </row>
    <row r="182" spans="2:2" x14ac:dyDescent="0.25">
      <c r="B182">
        <v>5080</v>
      </c>
    </row>
    <row r="183" spans="2:2" x14ac:dyDescent="0.25">
      <c r="B183">
        <v>5081</v>
      </c>
    </row>
    <row r="184" spans="2:2" x14ac:dyDescent="0.25">
      <c r="B184">
        <v>5082</v>
      </c>
    </row>
    <row r="185" spans="2:2" x14ac:dyDescent="0.25">
      <c r="B185">
        <v>6010</v>
      </c>
    </row>
    <row r="186" spans="2:2" x14ac:dyDescent="0.25">
      <c r="B186">
        <v>6040</v>
      </c>
    </row>
    <row r="187" spans="2:2" x14ac:dyDescent="0.25">
      <c r="B187">
        <v>6050</v>
      </c>
    </row>
    <row r="188" spans="2:2" x14ac:dyDescent="0.25">
      <c r="B188">
        <v>6071</v>
      </c>
    </row>
    <row r="189" spans="2:2" x14ac:dyDescent="0.25">
      <c r="B189">
        <v>6072</v>
      </c>
    </row>
    <row r="190" spans="2:2" x14ac:dyDescent="0.25">
      <c r="B190">
        <v>6073</v>
      </c>
    </row>
    <row r="191" spans="2:2" x14ac:dyDescent="0.25">
      <c r="B191">
        <v>6111</v>
      </c>
    </row>
    <row r="192" spans="2:2" x14ac:dyDescent="0.25">
      <c r="B192">
        <v>6120</v>
      </c>
    </row>
    <row r="193" spans="2:2" x14ac:dyDescent="0.25">
      <c r="B193">
        <v>6121</v>
      </c>
    </row>
    <row r="194" spans="2:2" x14ac:dyDescent="0.25">
      <c r="B194">
        <v>6122</v>
      </c>
    </row>
    <row r="195" spans="2:2" x14ac:dyDescent="0.25">
      <c r="B195">
        <v>6124</v>
      </c>
    </row>
    <row r="196" spans="2:2" x14ac:dyDescent="0.25">
      <c r="B196">
        <v>6130</v>
      </c>
    </row>
    <row r="197" spans="2:2" x14ac:dyDescent="0.25">
      <c r="B197">
        <v>6131</v>
      </c>
    </row>
    <row r="198" spans="2:2" x14ac:dyDescent="0.25">
      <c r="B198">
        <v>6161</v>
      </c>
    </row>
    <row r="199" spans="2:2" x14ac:dyDescent="0.25">
      <c r="B199">
        <v>6162</v>
      </c>
    </row>
    <row r="200" spans="2:2" x14ac:dyDescent="0.25">
      <c r="B200">
        <v>6163</v>
      </c>
    </row>
    <row r="201" spans="2:2" x14ac:dyDescent="0.25">
      <c r="B201">
        <v>6164</v>
      </c>
    </row>
    <row r="202" spans="2:2" x14ac:dyDescent="0.25">
      <c r="B202">
        <v>6165</v>
      </c>
    </row>
    <row r="203" spans="2:2" x14ac:dyDescent="0.25">
      <c r="B203">
        <v>6166</v>
      </c>
    </row>
    <row r="204" spans="2:2" x14ac:dyDescent="0.25">
      <c r="B204">
        <v>6167</v>
      </c>
    </row>
    <row r="205" spans="2:2" x14ac:dyDescent="0.25">
      <c r="B205">
        <v>6168</v>
      </c>
    </row>
    <row r="206" spans="2:2" x14ac:dyDescent="0.25">
      <c r="B206">
        <v>6169</v>
      </c>
    </row>
    <row r="207" spans="2:2" x14ac:dyDescent="0.25">
      <c r="B207">
        <v>6170</v>
      </c>
    </row>
    <row r="208" spans="2:2" x14ac:dyDescent="0.25">
      <c r="B208">
        <v>6171</v>
      </c>
    </row>
    <row r="209" spans="2:2" x14ac:dyDescent="0.25">
      <c r="B209">
        <v>6172</v>
      </c>
    </row>
    <row r="210" spans="2:2" x14ac:dyDescent="0.25">
      <c r="B210">
        <v>6173</v>
      </c>
    </row>
    <row r="211" spans="2:2" x14ac:dyDescent="0.25">
      <c r="B211">
        <v>6174</v>
      </c>
    </row>
    <row r="212" spans="2:2" x14ac:dyDescent="0.25">
      <c r="B212">
        <v>6175</v>
      </c>
    </row>
    <row r="213" spans="2:2" x14ac:dyDescent="0.25">
      <c r="B213">
        <v>6176</v>
      </c>
    </row>
    <row r="214" spans="2:2" x14ac:dyDescent="0.25">
      <c r="B214">
        <v>6177</v>
      </c>
    </row>
    <row r="215" spans="2:2" x14ac:dyDescent="0.25">
      <c r="B215">
        <v>6178</v>
      </c>
    </row>
    <row r="216" spans="2:2" x14ac:dyDescent="0.25">
      <c r="B216">
        <v>6179</v>
      </c>
    </row>
    <row r="217" spans="2:2" x14ac:dyDescent="0.25">
      <c r="B217">
        <v>6180</v>
      </c>
    </row>
    <row r="218" spans="2:2" x14ac:dyDescent="0.25">
      <c r="B218">
        <v>6181</v>
      </c>
    </row>
    <row r="219" spans="2:2" x14ac:dyDescent="0.25">
      <c r="B219">
        <v>6182</v>
      </c>
    </row>
    <row r="220" spans="2:2" x14ac:dyDescent="0.25">
      <c r="B220">
        <v>6183</v>
      </c>
    </row>
    <row r="221" spans="2:2" x14ac:dyDescent="0.25">
      <c r="B221">
        <v>6184</v>
      </c>
    </row>
    <row r="222" spans="2:2" x14ac:dyDescent="0.25">
      <c r="B222">
        <v>6185</v>
      </c>
    </row>
    <row r="223" spans="2:2" x14ac:dyDescent="0.25">
      <c r="B223">
        <v>6186</v>
      </c>
    </row>
    <row r="224" spans="2:2" x14ac:dyDescent="0.25">
      <c r="B224">
        <v>6220</v>
      </c>
    </row>
    <row r="225" spans="2:2" x14ac:dyDescent="0.25">
      <c r="B225">
        <v>6221</v>
      </c>
    </row>
    <row r="226" spans="2:2" x14ac:dyDescent="0.25">
      <c r="B226">
        <v>6230</v>
      </c>
    </row>
    <row r="227" spans="2:2" x14ac:dyDescent="0.25">
      <c r="B227">
        <v>6270</v>
      </c>
    </row>
    <row r="228" spans="2:2" x14ac:dyDescent="0.25">
      <c r="B228">
        <v>6271</v>
      </c>
    </row>
    <row r="229" spans="2:2" x14ac:dyDescent="0.25">
      <c r="B229">
        <v>6272</v>
      </c>
    </row>
    <row r="230" spans="2:2" x14ac:dyDescent="0.25">
      <c r="B230">
        <v>6273</v>
      </c>
    </row>
    <row r="231" spans="2:2" x14ac:dyDescent="0.25">
      <c r="B231">
        <v>6320</v>
      </c>
    </row>
    <row r="232" spans="2:2" x14ac:dyDescent="0.25">
      <c r="B232">
        <v>6330</v>
      </c>
    </row>
    <row r="233" spans="2:2" x14ac:dyDescent="0.25">
      <c r="B233">
        <v>6370</v>
      </c>
    </row>
    <row r="234" spans="2:2" x14ac:dyDescent="0.25">
      <c r="B234">
        <v>6371</v>
      </c>
    </row>
    <row r="235" spans="2:2" x14ac:dyDescent="0.25">
      <c r="B235">
        <v>6372</v>
      </c>
    </row>
    <row r="236" spans="2:2" x14ac:dyDescent="0.25">
      <c r="B236">
        <v>6420</v>
      </c>
    </row>
    <row r="237" spans="2:2" x14ac:dyDescent="0.25">
      <c r="B237">
        <v>6430</v>
      </c>
    </row>
    <row r="238" spans="2:2" x14ac:dyDescent="0.25">
      <c r="B238">
        <v>6460</v>
      </c>
    </row>
    <row r="239" spans="2:2" x14ac:dyDescent="0.25">
      <c r="B239">
        <v>6461</v>
      </c>
    </row>
    <row r="240" spans="2:2" x14ac:dyDescent="0.25">
      <c r="B240">
        <v>6462</v>
      </c>
    </row>
    <row r="241" spans="2:2" x14ac:dyDescent="0.25">
      <c r="B241">
        <v>6470</v>
      </c>
    </row>
    <row r="242" spans="2:2" x14ac:dyDescent="0.25">
      <c r="B242">
        <v>6472</v>
      </c>
    </row>
    <row r="243" spans="2:2" x14ac:dyDescent="0.25">
      <c r="B243">
        <v>6601</v>
      </c>
    </row>
    <row r="244" spans="2:2" x14ac:dyDescent="0.25">
      <c r="B244">
        <v>6610</v>
      </c>
    </row>
    <row r="245" spans="2:2" x14ac:dyDescent="0.25">
      <c r="B245">
        <v>6620</v>
      </c>
    </row>
    <row r="246" spans="2:2" x14ac:dyDescent="0.25">
      <c r="B246">
        <v>6670</v>
      </c>
    </row>
    <row r="247" spans="2:2" x14ac:dyDescent="0.25">
      <c r="B247">
        <v>6672</v>
      </c>
    </row>
    <row r="248" spans="2:2" x14ac:dyDescent="0.25">
      <c r="B248">
        <v>6720</v>
      </c>
    </row>
    <row r="249" spans="2:2" x14ac:dyDescent="0.25">
      <c r="B249">
        <v>6730</v>
      </c>
    </row>
    <row r="250" spans="2:2" x14ac:dyDescent="0.25">
      <c r="B250">
        <v>6750</v>
      </c>
    </row>
    <row r="251" spans="2:2" x14ac:dyDescent="0.25">
      <c r="B251">
        <v>6770</v>
      </c>
    </row>
    <row r="252" spans="2:2" x14ac:dyDescent="0.25">
      <c r="B252">
        <v>6771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tabColor theme="8" tint="0.59999389629810485"/>
  </sheetPr>
  <dimension ref="A1:AV2501"/>
  <sheetViews>
    <sheetView tabSelected="1" zoomScale="80" zoomScaleNormal="80" workbookViewId="0">
      <pane xSplit="6" ySplit="20" topLeftCell="G21" activePane="bottomRight" state="frozen"/>
      <selection pane="topRight" activeCell="H1" sqref="H1"/>
      <selection pane="bottomLeft" activeCell="A21" sqref="A21"/>
      <selection pane="bottomRight" activeCell="P2" sqref="P2"/>
    </sheetView>
  </sheetViews>
  <sheetFormatPr baseColWidth="10" defaultColWidth="11.42578125" defaultRowHeight="15" x14ac:dyDescent="0.25"/>
  <cols>
    <col min="1" max="1" width="14.5703125" customWidth="1"/>
    <col min="2" max="2" width="19.140625" customWidth="1"/>
    <col min="3" max="3" width="11.7109375" customWidth="1"/>
    <col min="4" max="4" width="16" style="11" customWidth="1"/>
    <col min="5" max="5" width="17.140625" customWidth="1"/>
    <col min="6" max="6" width="13.85546875" bestFit="1" customWidth="1"/>
    <col min="7" max="7" width="14.28515625" customWidth="1"/>
    <col min="8" max="8" width="6.42578125" customWidth="1"/>
    <col min="9" max="9" width="10.28515625" customWidth="1"/>
    <col min="10" max="10" width="14.28515625" customWidth="1"/>
    <col min="11" max="11" width="6.42578125" customWidth="1"/>
    <col min="12" max="12" width="10.42578125" customWidth="1"/>
    <col min="13" max="13" width="14.28515625" customWidth="1"/>
    <col min="14" max="14" width="6.42578125" customWidth="1"/>
    <col min="15" max="15" width="10.28515625" customWidth="1"/>
    <col min="16" max="16" width="11.7109375" customWidth="1"/>
    <col min="17" max="27" width="11.7109375" style="1" customWidth="1"/>
    <col min="28" max="28" width="11.42578125" customWidth="1"/>
    <col min="29" max="39" width="11.42578125" style="1" customWidth="1"/>
    <col min="40" max="41" width="22.7109375" style="1" customWidth="1"/>
    <col min="42" max="44" width="22.7109375" customWidth="1"/>
  </cols>
  <sheetData>
    <row r="1" spans="1:43" ht="15" customHeight="1" x14ac:dyDescent="0.35">
      <c r="A1" s="30"/>
      <c r="B1" s="30"/>
      <c r="D1"/>
    </row>
    <row r="2" spans="1:43" ht="21" x14ac:dyDescent="0.35">
      <c r="A2" s="30"/>
      <c r="C2" s="30" t="s">
        <v>59</v>
      </c>
      <c r="D2"/>
    </row>
    <row r="3" spans="1:43" ht="15" customHeight="1" x14ac:dyDescent="0.35">
      <c r="A3" s="30"/>
      <c r="B3" s="31"/>
      <c r="D3"/>
    </row>
    <row r="4" spans="1:43" ht="15" customHeight="1" thickBot="1" x14ac:dyDescent="0.3">
      <c r="A4" s="2"/>
      <c r="D4"/>
    </row>
    <row r="5" spans="1:43" ht="17.45" customHeight="1" x14ac:dyDescent="0.25">
      <c r="A5" s="247" t="s">
        <v>60</v>
      </c>
      <c r="B5" s="248"/>
      <c r="C5" s="249"/>
      <c r="D5" s="249"/>
      <c r="E5" s="249"/>
      <c r="F5" s="250"/>
      <c r="H5" s="129" t="s">
        <v>61</v>
      </c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1"/>
      <c r="U5" s="130"/>
      <c r="V5" s="130"/>
      <c r="W5" s="132"/>
    </row>
    <row r="6" spans="1:43" ht="17.45" customHeight="1" x14ac:dyDescent="0.25">
      <c r="A6" s="235" t="s">
        <v>62</v>
      </c>
      <c r="B6" s="236"/>
      <c r="C6" s="243"/>
      <c r="D6" s="243"/>
      <c r="E6" s="243"/>
      <c r="F6" s="244"/>
      <c r="H6" s="160" t="s">
        <v>124</v>
      </c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3"/>
      <c r="U6" s="152"/>
      <c r="V6" s="152"/>
      <c r="W6" s="133"/>
    </row>
    <row r="7" spans="1:43" ht="17.25" customHeight="1" x14ac:dyDescent="0.25">
      <c r="A7" s="235" t="s">
        <v>63</v>
      </c>
      <c r="B7" s="236"/>
      <c r="C7" s="243"/>
      <c r="D7" s="243"/>
      <c r="E7" s="243"/>
      <c r="F7" s="244"/>
      <c r="H7" s="160" t="s">
        <v>126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3"/>
      <c r="U7" s="152"/>
      <c r="V7" s="152"/>
      <c r="W7" s="133"/>
    </row>
    <row r="8" spans="1:43" ht="17.45" customHeight="1" x14ac:dyDescent="0.3">
      <c r="A8" s="235" t="s">
        <v>64</v>
      </c>
      <c r="B8" s="236"/>
      <c r="C8" s="243"/>
      <c r="D8" s="243"/>
      <c r="E8" s="243"/>
      <c r="F8" s="244"/>
      <c r="H8" s="134"/>
      <c r="I8" s="154"/>
      <c r="J8" s="154"/>
      <c r="K8" s="154"/>
      <c r="L8" s="154"/>
      <c r="M8" s="154"/>
      <c r="N8" s="154"/>
      <c r="O8" s="154"/>
      <c r="P8" s="154"/>
      <c r="Q8" s="155"/>
      <c r="R8" s="155"/>
      <c r="S8" s="155"/>
      <c r="T8" s="156"/>
      <c r="U8" s="152"/>
      <c r="V8" s="157"/>
      <c r="W8" s="135"/>
    </row>
    <row r="9" spans="1:43" ht="17.45" customHeight="1" x14ac:dyDescent="0.25">
      <c r="A9" s="235" t="s">
        <v>127</v>
      </c>
      <c r="B9" s="236"/>
      <c r="C9" s="251"/>
      <c r="D9" s="251"/>
      <c r="E9" s="251"/>
      <c r="F9" s="252"/>
      <c r="H9" s="161" t="s">
        <v>66</v>
      </c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3"/>
      <c r="U9" s="152"/>
      <c r="V9" s="152"/>
      <c r="W9" s="133"/>
    </row>
    <row r="10" spans="1:43" ht="17.45" customHeight="1" x14ac:dyDescent="0.3">
      <c r="A10" s="235" t="s">
        <v>67</v>
      </c>
      <c r="B10" s="236"/>
      <c r="C10" s="243"/>
      <c r="D10" s="243"/>
      <c r="E10" s="243"/>
      <c r="F10" s="244"/>
      <c r="H10" s="166"/>
      <c r="I10" s="168" t="s">
        <v>68</v>
      </c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3"/>
      <c r="U10" s="152"/>
      <c r="V10" s="152"/>
      <c r="W10" s="133"/>
    </row>
    <row r="11" spans="1:43" ht="17.45" customHeight="1" x14ac:dyDescent="0.3">
      <c r="A11" s="235" t="s">
        <v>69</v>
      </c>
      <c r="B11" s="236"/>
      <c r="C11" s="243"/>
      <c r="D11" s="243"/>
      <c r="E11" s="243"/>
      <c r="F11" s="244"/>
      <c r="H11" s="167"/>
      <c r="I11" s="168" t="s">
        <v>70</v>
      </c>
      <c r="J11" s="158"/>
      <c r="K11" s="159"/>
      <c r="L11" s="153"/>
      <c r="M11" s="153"/>
      <c r="N11" s="153"/>
      <c r="O11" s="153"/>
      <c r="P11" s="153"/>
      <c r="Q11" s="153"/>
      <c r="R11" s="152"/>
      <c r="S11" s="152"/>
      <c r="T11" s="152"/>
      <c r="U11" s="152"/>
      <c r="V11" s="152"/>
      <c r="W11" s="133"/>
    </row>
    <row r="12" spans="1:43" ht="16.5" customHeight="1" thickBot="1" x14ac:dyDescent="0.35">
      <c r="A12" s="223" t="s">
        <v>71</v>
      </c>
      <c r="B12" s="224"/>
      <c r="C12" s="245"/>
      <c r="D12" s="245"/>
      <c r="E12" s="245"/>
      <c r="F12" s="246"/>
      <c r="H12" s="169" t="str">
        <f>IF(paramètres!B28="","ATTENTION - Vous n'avez pas séléctionné d'option ci-dessus!","")</f>
        <v>ATTENTION - Vous n'avez pas séléctionné d'option ci-dessus!</v>
      </c>
      <c r="I12" s="170"/>
      <c r="J12" s="136"/>
      <c r="K12" s="136"/>
      <c r="L12" s="136"/>
      <c r="M12" s="136"/>
      <c r="N12" s="136"/>
      <c r="O12" s="136"/>
      <c r="P12" s="136"/>
      <c r="Q12" s="162"/>
      <c r="R12" s="162"/>
      <c r="S12" s="162"/>
      <c r="T12" s="163"/>
      <c r="U12" s="137"/>
      <c r="V12" s="164"/>
      <c r="W12" s="165"/>
      <c r="X12"/>
    </row>
    <row r="13" spans="1:43" ht="19.5" thickBot="1" x14ac:dyDescent="0.35">
      <c r="D13"/>
      <c r="AF13" s="56"/>
      <c r="AG13" s="56"/>
    </row>
    <row r="14" spans="1:43" ht="15.75" customHeight="1" thickBot="1" x14ac:dyDescent="0.3">
      <c r="A14" s="33" t="s">
        <v>72</v>
      </c>
      <c r="B14" s="34"/>
      <c r="C14" s="34"/>
      <c r="D14" s="34"/>
      <c r="E14" s="5">
        <v>0.34449999999999997</v>
      </c>
    </row>
    <row r="15" spans="1:43" ht="15.75" thickBot="1" x14ac:dyDescent="0.3">
      <c r="D15"/>
      <c r="AO15" s="233" t="s">
        <v>73</v>
      </c>
      <c r="AP15" s="234"/>
      <c r="AQ15" s="18" t="e">
        <f>SUM(AQ21:AQ2500)</f>
        <v>#VALUE!</v>
      </c>
    </row>
    <row r="16" spans="1:43" s="3" customFormat="1" ht="15.75" x14ac:dyDescent="0.25">
      <c r="A16" s="225" t="s">
        <v>74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37" t="s">
        <v>75</v>
      </c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9"/>
      <c r="AB16" s="229" t="s">
        <v>76</v>
      </c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30"/>
      <c r="AN16" s="229" t="s">
        <v>77</v>
      </c>
      <c r="AO16" s="229"/>
      <c r="AP16" s="229"/>
      <c r="AQ16" s="230"/>
    </row>
    <row r="17" spans="1:48" s="3" customFormat="1" ht="16.5" thickBot="1" x14ac:dyDescent="0.3">
      <c r="A17" s="227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40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2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2"/>
      <c r="AN17" s="231"/>
      <c r="AO17" s="231"/>
      <c r="AP17" s="231"/>
      <c r="AQ17" s="232"/>
    </row>
    <row r="18" spans="1:48" ht="60.75" thickBot="1" x14ac:dyDescent="0.3">
      <c r="A18" s="73" t="s">
        <v>78</v>
      </c>
      <c r="B18" s="74" t="s">
        <v>79</v>
      </c>
      <c r="C18" s="74" t="s">
        <v>80</v>
      </c>
      <c r="D18" s="74" t="s">
        <v>81</v>
      </c>
      <c r="E18" s="74" t="s">
        <v>82</v>
      </c>
      <c r="F18" s="75" t="s">
        <v>83</v>
      </c>
      <c r="G18" s="76" t="s">
        <v>84</v>
      </c>
      <c r="H18" s="77" t="s">
        <v>85</v>
      </c>
      <c r="I18" s="75" t="s">
        <v>86</v>
      </c>
      <c r="J18" s="76" t="s">
        <v>87</v>
      </c>
      <c r="K18" s="77" t="s">
        <v>85</v>
      </c>
      <c r="L18" s="74" t="s">
        <v>86</v>
      </c>
      <c r="M18" s="76" t="s">
        <v>88</v>
      </c>
      <c r="N18" s="77" t="s">
        <v>85</v>
      </c>
      <c r="O18" s="74" t="s">
        <v>86</v>
      </c>
      <c r="P18" s="85" t="s">
        <v>28</v>
      </c>
      <c r="Q18" s="78" t="s">
        <v>32</v>
      </c>
      <c r="R18" s="78" t="s">
        <v>34</v>
      </c>
      <c r="S18" s="78" t="s">
        <v>36</v>
      </c>
      <c r="T18" s="78" t="s">
        <v>38</v>
      </c>
      <c r="U18" s="78" t="s">
        <v>40</v>
      </c>
      <c r="V18" s="78" t="s">
        <v>42</v>
      </c>
      <c r="W18" s="78" t="s">
        <v>44</v>
      </c>
      <c r="X18" s="78" t="s">
        <v>46</v>
      </c>
      <c r="Y18" s="78" t="s">
        <v>48</v>
      </c>
      <c r="Z18" s="78" t="s">
        <v>50</v>
      </c>
      <c r="AA18" s="79" t="s">
        <v>52</v>
      </c>
      <c r="AB18" s="80" t="s">
        <v>28</v>
      </c>
      <c r="AC18" s="81" t="s">
        <v>32</v>
      </c>
      <c r="AD18" s="81" t="s">
        <v>34</v>
      </c>
      <c r="AE18" s="81" t="s">
        <v>36</v>
      </c>
      <c r="AF18" s="81" t="s">
        <v>38</v>
      </c>
      <c r="AG18" s="81" t="s">
        <v>40</v>
      </c>
      <c r="AH18" s="81" t="s">
        <v>42</v>
      </c>
      <c r="AI18" s="81" t="s">
        <v>44</v>
      </c>
      <c r="AJ18" s="81" t="s">
        <v>46</v>
      </c>
      <c r="AK18" s="81" t="s">
        <v>48</v>
      </c>
      <c r="AL18" s="81" t="s">
        <v>50</v>
      </c>
      <c r="AM18" s="82" t="s">
        <v>52</v>
      </c>
      <c r="AN18" s="119" t="s">
        <v>89</v>
      </c>
      <c r="AO18" s="83" t="s">
        <v>90</v>
      </c>
      <c r="AP18" s="83" t="s">
        <v>91</v>
      </c>
      <c r="AQ18" s="84" t="s">
        <v>92</v>
      </c>
    </row>
    <row r="19" spans="1:48" x14ac:dyDescent="0.25">
      <c r="A19" s="88" t="s">
        <v>93</v>
      </c>
      <c r="B19" s="89" t="s">
        <v>27</v>
      </c>
      <c r="C19" s="89" t="s">
        <v>27</v>
      </c>
      <c r="D19" s="90">
        <v>5.2600000000000001E-2</v>
      </c>
      <c r="E19" s="91" t="s">
        <v>44</v>
      </c>
      <c r="F19" s="92" t="s">
        <v>94</v>
      </c>
      <c r="G19" s="93">
        <v>6672</v>
      </c>
      <c r="H19" s="94">
        <v>1</v>
      </c>
      <c r="I19" s="95" t="s">
        <v>45</v>
      </c>
      <c r="J19" s="93"/>
      <c r="K19" s="94"/>
      <c r="L19" s="95"/>
      <c r="M19" s="93"/>
      <c r="N19" s="94"/>
      <c r="O19" s="96"/>
      <c r="P19" s="97">
        <v>171.3</v>
      </c>
      <c r="Q19" s="98">
        <v>171.3</v>
      </c>
      <c r="R19" s="98">
        <v>171.3</v>
      </c>
      <c r="S19" s="98">
        <v>171.3</v>
      </c>
      <c r="T19" s="98">
        <v>171.3</v>
      </c>
      <c r="U19" s="98">
        <v>171.3</v>
      </c>
      <c r="V19" s="98">
        <v>171.29999999999995</v>
      </c>
      <c r="W19" s="98">
        <v>171.29999999999995</v>
      </c>
      <c r="X19" s="98">
        <v>171.29999999999995</v>
      </c>
      <c r="Y19" s="98">
        <v>122.93000000000006</v>
      </c>
      <c r="Z19" s="98">
        <v>122.93000000000006</v>
      </c>
      <c r="AA19" s="99">
        <v>122.93000000000006</v>
      </c>
      <c r="AB19" s="124">
        <f>IF($D19="",0,IF($E19="",0,IF(VLOOKUP($E19,paramètres!$E$33:$F$44,2,FALSE)&lt;=VLOOKUP($AB$18,paramètres!$E$33:$F$44,2,FALSE),P19*$D19,0)))</f>
        <v>0</v>
      </c>
      <c r="AC19" s="100">
        <f>IF($D19="",0,IF($E19="",0,IF(VLOOKUP($E19,paramètres!$E$33:$F$44,2,FALSE)&lt;=VLOOKUP($AC$18,paramètres!$E$33:$F$44,2,FALSE),Q19*$D19,0)))</f>
        <v>0</v>
      </c>
      <c r="AD19" s="100">
        <f>IF($D19="",0,IF($E19="",0,IF(VLOOKUP($E19,paramètres!$E$33:$F$44,2,FALSE)&lt;=VLOOKUP($AD$18,paramètres!$E$33:$F$44,2,FALSE),R19*$D19,0)))</f>
        <v>0</v>
      </c>
      <c r="AE19" s="100">
        <f>IF($D19="",0,IF($E19="",0,IF(VLOOKUP($E19,paramètres!$E$33:$F$44,2,FALSE)&lt;=VLOOKUP($AE$18,paramètres!$E$33:$F$44,2,FALSE),S19*$D19,0)))</f>
        <v>0</v>
      </c>
      <c r="AF19" s="100">
        <f>IF($D19="",0,IF($E19="",0,IF(VLOOKUP($E19,paramètres!$E$33:$F$44,2,FALSE)&lt;=VLOOKUP($AF$18,paramètres!$E$33:$F$44,2,FALSE),T19*$D19,0)))</f>
        <v>0</v>
      </c>
      <c r="AG19" s="100">
        <f>IF($D19="",0,IF($E19="",0,IF(VLOOKUP($E19,paramètres!$E$33:$F$44,2,FALSE)&lt;=VLOOKUP($AG$18,paramètres!$E$33:$F$44,2,FALSE),U19*$D19,0)))</f>
        <v>0</v>
      </c>
      <c r="AH19" s="100">
        <f>IF($D19="",0,IF($E19="",0,IF(VLOOKUP($E19,paramètres!$E$33:$F$44,2,FALSE)&lt;=VLOOKUP($AH$18,paramètres!$E$33:$F$44,2,FALSE),V19*$D19,0)))</f>
        <v>0</v>
      </c>
      <c r="AI19" s="100">
        <f>IF($D19="",0,IF($E19="",0,IF(VLOOKUP($E19,paramètres!$E$33:$F$44,2,FALSE)&lt;=VLOOKUP($AI$18,paramètres!$E$33:$F$44,2,FALSE),W19*$D19,0)))</f>
        <v>9.0103799999999978</v>
      </c>
      <c r="AJ19" s="100">
        <f>IF($D19="",0,IF($E19="",0,IF(VLOOKUP($E19,paramètres!$E$33:$F$44,2,FALSE)&lt;=VLOOKUP($AJ$18,paramètres!$E$33:$F$44,2,FALSE),X19*$D19,0)))</f>
        <v>9.0103799999999978</v>
      </c>
      <c r="AK19" s="100">
        <f>IF($D19="",0,IF($E19="",0,IF(VLOOKUP($E19,paramètres!$E$33:$F$44,2,FALSE)&lt;=VLOOKUP($AK$18,paramètres!$E$33:$F$44,2,FALSE),Y19*$D19,0)))</f>
        <v>6.4661180000000034</v>
      </c>
      <c r="AL19" s="100">
        <f>IF($D19="",0,IF($E19="",0,IF(VLOOKUP($E19,paramètres!$E$33:$F$44,2,FALSE)&lt;=VLOOKUP($AL$18,paramètres!$E$33:$F$44,2,FALSE),Z19*$D19,0)))</f>
        <v>6.4661180000000034</v>
      </c>
      <c r="AM19" s="125">
        <f>IF($D19="",0,IF($E19="",0,IF(VLOOKUP($E19,paramètres!$E$33:$F$44,2,FALSE)&lt;=VLOOKUP($AM$18,paramètres!$E$33:$F$44,2,FALSE),AA19*$D19,0)))</f>
        <v>6.4661180000000034</v>
      </c>
      <c r="AN19" s="120" t="str">
        <f>IF(paramètres!$B$28=1,((SUM(P19:Y19)/1.02)+SUM(Z19:AA19))*0.0303/9*COUNT(P19:X19),IF(paramètres!$B$28=2,(SUM(P19:AA19))*0.0303/9*COUNT(P19:X19),"Missing Delta option"))</f>
        <v>Missing Delta option</v>
      </c>
      <c r="AO19" s="101" t="str">
        <f>IF(paramètres!$B$28=1,(((SUM(P19:Y19)/1.02)+SUM(Z19:AA19))+((SUM(AB19:AK19)/1.02)+SUM(AL19:AN19)))*cotpatr,IF(paramètres!$B$28=2,(SUM(P19:AN19)*cotpatr),"Missing Delta Option"))</f>
        <v>Missing Delta Option</v>
      </c>
      <c r="AP19" s="101" t="str" cm="1">
        <f t="array" ref="AP19">IF(paramètres!$B$28=1,(((SUM(P19:Y19)/1.02)+SUM(Z19:AA19))+((SUM(AB19:AM19)/1.02)+SUM(AL19:AM19)))/12*pécule,IF(paramètres!$B$28=2,SUM(P19:AM19)/12*pécule,"Missing Delta Option"))</f>
        <v>Missing Delta Option</v>
      </c>
      <c r="AQ19" s="102" t="e">
        <f>IF(paramètres!$B$28=1,(((SUM(P19:Y19)/1.02)+SUM(Z19:AA19))+((SUM(AB19:AM19)/1.02)+SUM(AL19:AM19)))+AN19+AO19+AP19,SUM(P19:AM19)+AN19+AO19+AP19)</f>
        <v>#VALUE!</v>
      </c>
      <c r="AR19" s="21"/>
      <c r="AT19" s="21"/>
      <c r="AU19" s="60"/>
      <c r="AV19" s="61"/>
    </row>
    <row r="20" spans="1:48" x14ac:dyDescent="0.25">
      <c r="A20" s="197" t="s">
        <v>95</v>
      </c>
      <c r="B20" s="198" t="s">
        <v>27</v>
      </c>
      <c r="C20" s="199" t="s">
        <v>31</v>
      </c>
      <c r="D20" s="200">
        <v>0</v>
      </c>
      <c r="E20" s="201"/>
      <c r="F20" s="202" t="s">
        <v>96</v>
      </c>
      <c r="G20" s="203">
        <v>1661</v>
      </c>
      <c r="H20" s="204">
        <v>0.7</v>
      </c>
      <c r="I20" s="205" t="s">
        <v>51</v>
      </c>
      <c r="J20" s="203">
        <v>1231</v>
      </c>
      <c r="K20" s="204">
        <v>0.3</v>
      </c>
      <c r="L20" s="205" t="s">
        <v>53</v>
      </c>
      <c r="M20" s="203"/>
      <c r="N20" s="204"/>
      <c r="O20" s="206"/>
      <c r="P20" s="194"/>
      <c r="Q20" s="195"/>
      <c r="R20" s="195"/>
      <c r="S20" s="195">
        <v>371.23</v>
      </c>
      <c r="T20" s="195">
        <v>371.23</v>
      </c>
      <c r="U20" s="195">
        <v>371.23</v>
      </c>
      <c r="V20" s="195">
        <v>371.23</v>
      </c>
      <c r="W20" s="195">
        <v>371.23</v>
      </c>
      <c r="X20" s="195">
        <v>371.23</v>
      </c>
      <c r="Y20" s="195">
        <v>371.23</v>
      </c>
      <c r="Z20" s="195">
        <v>371.23</v>
      </c>
      <c r="AA20" s="196">
        <v>371.23</v>
      </c>
      <c r="AB20" s="207">
        <f>IF($D20="",0,IF($E20="",0,IF(VLOOKUP($E20,paramètres!$E$33:$F$44,2,FALSE)&lt;=VLOOKUP($AB$18,paramètres!$E$33:$F$44,2,FALSE),P20*$D20,0)))</f>
        <v>0</v>
      </c>
      <c r="AC20" s="208">
        <f>IF($D20="",0,IF($E20="",0,IF(VLOOKUP($E20,paramètres!$E$33:$F$44,2,FALSE)&lt;=VLOOKUP($AC$18,paramètres!$E$33:$F$44,2,FALSE),Q20*$D20,0)))</f>
        <v>0</v>
      </c>
      <c r="AD20" s="208">
        <f>IF($D20="",0,IF($E20="",0,IF(VLOOKUP($E20,paramètres!$E$33:$F$44,2,FALSE)&lt;=VLOOKUP($AD$18,paramètres!$E$33:$F$44,2,FALSE),R20*$D20,0)))</f>
        <v>0</v>
      </c>
      <c r="AE20" s="208">
        <f>IF($D20="",0,IF($E20="",0,IF(VLOOKUP($E20,paramètres!$E$33:$F$44,2,FALSE)&lt;=VLOOKUP($AE$18,paramètres!$E$33:$F$44,2,FALSE),S20*$D20,0)))</f>
        <v>0</v>
      </c>
      <c r="AF20" s="208">
        <f>IF($D20="",0,IF($E20="",0,IF(VLOOKUP($E20,paramètres!$E$33:$F$44,2,FALSE)&lt;=VLOOKUP($AF$18,paramètres!$E$33:$F$44,2,FALSE),T20*$D20,0)))</f>
        <v>0</v>
      </c>
      <c r="AG20" s="208">
        <f>IF($D20="",0,IF($E20="",0,IF(VLOOKUP($E20,paramètres!$E$33:$F$44,2,FALSE)&lt;=VLOOKUP($AG$18,paramètres!$E$33:$F$44,2,FALSE),U20*$D20,0)))</f>
        <v>0</v>
      </c>
      <c r="AH20" s="208">
        <f>IF($D20="",0,IF($E20="",0,IF(VLOOKUP($E20,paramètres!$E$33:$F$44,2,FALSE)&lt;=VLOOKUP($AH$18,paramètres!$E$33:$F$44,2,FALSE),V20*$D20,0)))</f>
        <v>0</v>
      </c>
      <c r="AI20" s="208">
        <f>IF($D20="",0,IF($E20="",0,IF(VLOOKUP($E20,paramètres!$E$33:$F$44,2,FALSE)&lt;=VLOOKUP($AI$18,paramètres!$E$33:$F$44,2,FALSE),W20*$D20,0)))</f>
        <v>0</v>
      </c>
      <c r="AJ20" s="208">
        <f>IF($D20="",0,IF($E20="",0,IF(VLOOKUP($E20,paramètres!$E$33:$F$44,2,FALSE)&lt;=VLOOKUP($AJ$18,paramètres!$E$33:$F$44,2,FALSE),X20*$D20,0)))</f>
        <v>0</v>
      </c>
      <c r="AK20" s="208">
        <f>IF($D20="",0,IF($E20="",0,IF(VLOOKUP($E20,paramètres!$E$33:$F$44,2,FALSE)&lt;=VLOOKUP($AK$18,paramètres!$E$33:$F$44,2,FALSE),Y20*$D20,0)))</f>
        <v>0</v>
      </c>
      <c r="AL20" s="208">
        <f>IF($D20="",0,IF($E20="",0,IF(VLOOKUP($E20,paramètres!$E$33:$F$44,2,FALSE)&lt;=VLOOKUP($AL$18,paramètres!$E$33:$F$44,2,FALSE),Z20*$D20,0)))</f>
        <v>0</v>
      </c>
      <c r="AM20" s="209">
        <f>IF($D20="",0,IF($E20="",0,IF(VLOOKUP($E20,paramètres!$E$33:$F$44,2,FALSE)&lt;=VLOOKUP($AM$18,paramètres!$E$33:$F$44,2,FALSE),AA20*$D20,0)))</f>
        <v>0</v>
      </c>
      <c r="AN20" s="210" t="str">
        <f>IF(paramètres!$B$28=1,((SUM(P20:Y20)/1.02)+SUM(Z20:AA20))*0.0303/9*COUNT(P20:X20),IF(paramètres!$B$28=2,(SUM(P20:AA20))*0.0303/9*COUNT(P20:X20),"Missing Delta option"))</f>
        <v>Missing Delta option</v>
      </c>
      <c r="AO20" s="211" t="str">
        <f>IF(paramètres!$B$28=1,(((SUM(P20:Y20)/1.02)+SUM(Z20:AA20))+((SUM(AB20:AK20)/1.02)+SUM(AL20:AN20)))*cotpatr,IF(paramètres!$B$28=2,(SUM(P20:AN20)*cotpatr),"Missing Delta Option"))</f>
        <v>Missing Delta Option</v>
      </c>
      <c r="AP20" s="211" t="str" cm="1">
        <f t="array" ref="AP20">IF(paramètres!$B$28=1,(((SUM(P20:Y20)/1.02)+SUM(Z20:AA20))+((SUM(AB20:AM20)/1.02)+SUM(AL20:AM20)))/12*pécule,IF(paramètres!$B$28=2,SUM(P20:AM20)/12*pécule,"Missing Delta Option"))</f>
        <v>Missing Delta Option</v>
      </c>
      <c r="AQ20" s="212" t="e">
        <f>IF(paramètres!$B$28=1,(((SUM(P20:Y20)/1.02)+SUM(Z20:AA20))+((SUM(AB20:AM20)/1.02)+SUM(AL20:AM20)))+AN20+AO20+AP20,SUM(P20:AM20)+AN20+AO20+AP20)</f>
        <v>#VALUE!</v>
      </c>
    </row>
    <row r="21" spans="1:48" x14ac:dyDescent="0.25">
      <c r="A21" s="104"/>
      <c r="B21" s="39"/>
      <c r="C21" s="39"/>
      <c r="D21" s="70"/>
      <c r="E21" s="49"/>
      <c r="F21" s="40"/>
      <c r="G21" s="38"/>
      <c r="H21" s="71"/>
      <c r="I21" s="40"/>
      <c r="J21" s="38"/>
      <c r="K21" s="71"/>
      <c r="L21" s="40"/>
      <c r="M21" s="38"/>
      <c r="N21" s="71"/>
      <c r="O21" s="49"/>
      <c r="P21" s="177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9"/>
      <c r="AB21" s="121">
        <f>IF($D21="",0,IF($E21="",0,IF(VLOOKUP($E21,paramètres!$E$33:$F$44,2,FALSE)&lt;=VLOOKUP($AB$18,paramètres!$E$33:$F$44,2,FALSE),P21*$D21,0)))</f>
        <v>0</v>
      </c>
      <c r="AC21" s="13">
        <f>IF($D21="",0,IF($E21="",0,IF(VLOOKUP($E21,paramètres!$E$33:$F$44,2,FALSE)&lt;=VLOOKUP($AC$18,paramètres!$E$33:$F$44,2,FALSE),Q21*$D21,0)))</f>
        <v>0</v>
      </c>
      <c r="AD21" s="13">
        <f>IF($D21="",0,IF($E21="",0,IF(VLOOKUP($E21,paramètres!$E$33:$F$44,2,FALSE)&lt;=VLOOKUP($AD$18,paramètres!$E$33:$F$44,2,FALSE),R21*$D21,0)))</f>
        <v>0</v>
      </c>
      <c r="AE21" s="13">
        <f>IF($D21="",0,IF($E21="",0,IF(VLOOKUP($E21,paramètres!$E$33:$F$44,2,FALSE)&lt;=VLOOKUP($AE$18,paramètres!$E$33:$F$44,2,FALSE),S21*$D21,0)))</f>
        <v>0</v>
      </c>
      <c r="AF21" s="13">
        <f>IF($D21="",0,IF($E21="",0,IF(VLOOKUP($E21,paramètres!$E$33:$F$44,2,FALSE)&lt;=VLOOKUP($AF$18,paramètres!$E$33:$F$44,2,FALSE),T21*$D21,0)))</f>
        <v>0</v>
      </c>
      <c r="AG21" s="13">
        <f>IF($D21="",0,IF($E21="",0,IF(VLOOKUP($E21,paramètres!$E$33:$F$44,2,FALSE)&lt;=VLOOKUP($AG$18,paramètres!$E$33:$F$44,2,FALSE),U21*$D21,0)))</f>
        <v>0</v>
      </c>
      <c r="AH21" s="13">
        <f>IF($D21="",0,IF($E21="",0,IF(VLOOKUP($E21,paramètres!$E$33:$F$44,2,FALSE)&lt;=VLOOKUP($AH$18,paramètres!$E$33:$F$44,2,FALSE),V21*$D21,0)))</f>
        <v>0</v>
      </c>
      <c r="AI21" s="13">
        <f>IF($D21="",0,IF($E21="",0,IF(VLOOKUP($E21,paramètres!$E$33:$F$44,2,FALSE)&lt;=VLOOKUP($AI$18,paramètres!$E$33:$F$44,2,FALSE),W21*$D21,0)))</f>
        <v>0</v>
      </c>
      <c r="AJ21" s="13">
        <f>IF($D21="",0,IF($E21="",0,IF(VLOOKUP($E21,paramètres!$E$33:$F$44,2,FALSE)&lt;=VLOOKUP($AJ$18,paramètres!$E$33:$F$44,2,FALSE),X21*$D21,0)))</f>
        <v>0</v>
      </c>
      <c r="AK21" s="13">
        <f>IF($D21="",0,IF($E21="",0,IF(VLOOKUP($E21,paramètres!$E$33:$F$44,2,FALSE)&lt;=VLOOKUP($AK$18,paramètres!$E$33:$F$44,2,FALSE),Y21*$D21,0)))</f>
        <v>0</v>
      </c>
      <c r="AL21" s="13">
        <f>IF($D21="",0,IF($E21="",0,IF(VLOOKUP($E21,paramètres!$E$33:$F$44,2,FALSE)&lt;=VLOOKUP($AL$18,paramètres!$E$33:$F$44,2,FALSE),Z21*$D21,0)))</f>
        <v>0</v>
      </c>
      <c r="AM21" s="126">
        <f>IF($D21="",0,IF($E21="",0,IF(VLOOKUP($E21,paramètres!$E$33:$F$44,2,FALSE)&lt;=VLOOKUP($AM$18,paramètres!$E$33:$F$44,2,FALSE),AA21*$D21,0)))</f>
        <v>0</v>
      </c>
      <c r="AN21" s="121" t="str">
        <f>IF(paramètres!$B$28=1,((SUM(P21:Y21)/1.02)+SUM(Z21:AA21))*0.0303/9*COUNT(P21:X21),IF(paramètres!$B$28=2,(SUM(P21:AA21))*0.0303/9*COUNT(P21:X21),"Missing Delta option"))</f>
        <v>Missing Delta option</v>
      </c>
      <c r="AO21" s="13" t="str">
        <f>IF(paramètres!$B$28=1,(((SUM(P21:Y21)/1.02)+SUM(Z21:AA21))+((SUM(AB21:AK21)/1.02)+SUM(AL21:AN21)))*cotpatr,IF(paramètres!$B$28=2,(SUM(P21:AN21)*cotpatr),"Missing Delta Option"))</f>
        <v>Missing Delta Option</v>
      </c>
      <c r="AP21" s="13" t="str" cm="1">
        <f t="array" ref="AP21">IF(paramètres!$B$28=1,(((SUM(P21:Y21)/1.02)+SUM(Z21:AA21))+((SUM(AB21:AM21)/1.02)+SUM(AL21:AM21)))/12*pécule,IF(paramètres!$B$28=2,SUM(P21:AM21)/12*pécule,"Missing Delta Option"))</f>
        <v>Missing Delta Option</v>
      </c>
      <c r="AQ21" s="105" t="e">
        <f>IF(paramètres!$B$28=1,(((SUM(P21:Y21)/1.02)+SUM(Z21:AA21))+((SUM(AB21:AM21)/1.02)+SUM(AL21:AM21)))+AN21+AO21+AP21,SUM(P21:AM21)+AN21+AO21+AP21)</f>
        <v>#VALUE!</v>
      </c>
    </row>
    <row r="22" spans="1:48" x14ac:dyDescent="0.25">
      <c r="A22" s="104"/>
      <c r="B22" s="39"/>
      <c r="C22" s="39"/>
      <c r="D22" s="70"/>
      <c r="E22" s="49"/>
      <c r="F22" s="40"/>
      <c r="G22" s="38"/>
      <c r="H22" s="71"/>
      <c r="I22" s="40"/>
      <c r="J22" s="38"/>
      <c r="K22" s="71"/>
      <c r="L22" s="40"/>
      <c r="M22" s="38"/>
      <c r="N22" s="71"/>
      <c r="O22" s="49"/>
      <c r="P22" s="177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9"/>
      <c r="AB22" s="121">
        <f>IF($D22="",0,IF($E22="",0,IF(VLOOKUP($E22,paramètres!$E$33:$F$44,2,FALSE)&lt;=VLOOKUP($AB$18,paramètres!$E$33:$F$44,2,FALSE),P22*$D22,0)))</f>
        <v>0</v>
      </c>
      <c r="AC22" s="13">
        <f>IF($D22="",0,IF($E22="",0,IF(VLOOKUP($E22,paramètres!$E$33:$F$44,2,FALSE)&lt;=VLOOKUP($AC$18,paramètres!$E$33:$F$44,2,FALSE),Q22*$D22,0)))</f>
        <v>0</v>
      </c>
      <c r="AD22" s="13">
        <f>IF($D22="",0,IF($E22="",0,IF(VLOOKUP($E22,paramètres!$E$33:$F$44,2,FALSE)&lt;=VLOOKUP($AD$18,paramètres!$E$33:$F$44,2,FALSE),R22*$D22,0)))</f>
        <v>0</v>
      </c>
      <c r="AE22" s="13">
        <f>IF($D22="",0,IF($E22="",0,IF(VLOOKUP($E22,paramètres!$E$33:$F$44,2,FALSE)&lt;=VLOOKUP($AE$18,paramètres!$E$33:$F$44,2,FALSE),S22*$D22,0)))</f>
        <v>0</v>
      </c>
      <c r="AF22" s="13">
        <f>IF($D22="",0,IF($E22="",0,IF(VLOOKUP($E22,paramètres!$E$33:$F$44,2,FALSE)&lt;=VLOOKUP($AF$18,paramètres!$E$33:$F$44,2,FALSE),T22*$D22,0)))</f>
        <v>0</v>
      </c>
      <c r="AG22" s="13">
        <f>IF($D22="",0,IF($E22="",0,IF(VLOOKUP($E22,paramètres!$E$33:$F$44,2,FALSE)&lt;=VLOOKUP($AG$18,paramètres!$E$33:$F$44,2,FALSE),U22*$D22,0)))</f>
        <v>0</v>
      </c>
      <c r="AH22" s="13">
        <f>IF($D22="",0,IF($E22="",0,IF(VLOOKUP($E22,paramètres!$E$33:$F$44,2,FALSE)&lt;=VLOOKUP($AH$18,paramètres!$E$33:$F$44,2,FALSE),V22*$D22,0)))</f>
        <v>0</v>
      </c>
      <c r="AI22" s="13">
        <f>IF($D22="",0,IF($E22="",0,IF(VLOOKUP($E22,paramètres!$E$33:$F$44,2,FALSE)&lt;=VLOOKUP($AI$18,paramètres!$E$33:$F$44,2,FALSE),W22*$D22,0)))</f>
        <v>0</v>
      </c>
      <c r="AJ22" s="13">
        <f>IF($D22="",0,IF($E22="",0,IF(VLOOKUP($E22,paramètres!$E$33:$F$44,2,FALSE)&lt;=VLOOKUP($AJ$18,paramètres!$E$33:$F$44,2,FALSE),X22*$D22,0)))</f>
        <v>0</v>
      </c>
      <c r="AK22" s="13">
        <f>IF($D22="",0,IF($E22="",0,IF(VLOOKUP($E22,paramètres!$E$33:$F$44,2,FALSE)&lt;=VLOOKUP($AK$18,paramètres!$E$33:$F$44,2,FALSE),Y22*$D22,0)))</f>
        <v>0</v>
      </c>
      <c r="AL22" s="13">
        <f>IF($D22="",0,IF($E22="",0,IF(VLOOKUP($E22,paramètres!$E$33:$F$44,2,FALSE)&lt;=VLOOKUP($AL$18,paramètres!$E$33:$F$44,2,FALSE),Z22*$D22,0)))</f>
        <v>0</v>
      </c>
      <c r="AM22" s="126">
        <f>IF($D22="",0,IF($E22="",0,IF(VLOOKUP($E22,paramètres!$E$33:$F$44,2,FALSE)&lt;=VLOOKUP($AM$18,paramètres!$E$33:$F$44,2,FALSE),AA22*$D22,0)))</f>
        <v>0</v>
      </c>
      <c r="AN22" s="121" t="str">
        <f>IF(paramètres!$B$28=1,((SUM(P22:Y22)/1.02)+SUM(Z22:AA22))*0.0303/9*COUNT(P22:X22),IF(paramètres!$B$28=2,(SUM(P22:AA22))*0.0303/9*COUNT(P22:X22),"Missing Delta option"))</f>
        <v>Missing Delta option</v>
      </c>
      <c r="AO22" s="13" t="str">
        <f>IF(paramètres!$B$28=1,(((SUM(P22:Y22)/1.02)+SUM(Z22:AA22))+((SUM(AB22:AK22)/1.02)+SUM(AL22:AN22)))*cotpatr,IF(paramètres!$B$28=2,(SUM(P22:AN22)*cotpatr),"Missing Delta Option"))</f>
        <v>Missing Delta Option</v>
      </c>
      <c r="AP22" s="13" t="str" cm="1">
        <f t="array" ref="AP22">IF(paramètres!$B$28=1,(((SUM(P22:Y22)/1.02)+SUM(Z22:AA22))+((SUM(AB22:AM22)/1.02)+SUM(AL22:AM22)))/12*pécule,IF(paramètres!$B$28=2,SUM(P22:AM22)/12*pécule,"Missing Delta Option"))</f>
        <v>Missing Delta Option</v>
      </c>
      <c r="AQ22" s="105" t="e">
        <f>IF(paramètres!$B$28=1,(((SUM(P22:Y22)/1.02)+SUM(Z22:AA22))+((SUM(AB22:AM22)/1.02)+SUM(AL22:AM22)))+AN22+AO22+AP22,SUM(P22:AM22)+AN22+AO22+AP22)</f>
        <v>#VALUE!</v>
      </c>
    </row>
    <row r="23" spans="1:48" x14ac:dyDescent="0.25">
      <c r="A23" s="104"/>
      <c r="B23" s="39"/>
      <c r="C23" s="39"/>
      <c r="D23" s="70"/>
      <c r="E23" s="49"/>
      <c r="F23" s="40"/>
      <c r="G23" s="38"/>
      <c r="H23" s="71"/>
      <c r="I23" s="40"/>
      <c r="J23" s="38"/>
      <c r="K23" s="71"/>
      <c r="L23" s="40"/>
      <c r="M23" s="38"/>
      <c r="N23" s="71"/>
      <c r="O23" s="49"/>
      <c r="P23" s="177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21">
        <f>IF($D23="",0,IF($E23="",0,IF(VLOOKUP($E23,paramètres!$E$33:$F$44,2,FALSE)&lt;=VLOOKUP($AB$18,paramètres!$E$33:$F$44,2,FALSE),P23*$D23,0)))</f>
        <v>0</v>
      </c>
      <c r="AC23" s="13">
        <f>IF($D23="",0,IF($E23="",0,IF(VLOOKUP($E23,paramètres!$E$33:$F$44,2,FALSE)&lt;=VLOOKUP($AC$18,paramètres!$E$33:$F$44,2,FALSE),Q23*$D23,0)))</f>
        <v>0</v>
      </c>
      <c r="AD23" s="13">
        <f>IF($D23="",0,IF($E23="",0,IF(VLOOKUP($E23,paramètres!$E$33:$F$44,2,FALSE)&lt;=VLOOKUP($AD$18,paramètres!$E$33:$F$44,2,FALSE),R23*$D23,0)))</f>
        <v>0</v>
      </c>
      <c r="AE23" s="13">
        <f>IF($D23="",0,IF($E23="",0,IF(VLOOKUP($E23,paramètres!$E$33:$F$44,2,FALSE)&lt;=VLOOKUP($AE$18,paramètres!$E$33:$F$44,2,FALSE),S23*$D23,0)))</f>
        <v>0</v>
      </c>
      <c r="AF23" s="13">
        <f>IF($D23="",0,IF($E23="",0,IF(VLOOKUP($E23,paramètres!$E$33:$F$44,2,FALSE)&lt;=VLOOKUP($AF$18,paramètres!$E$33:$F$44,2,FALSE),T23*$D23,0)))</f>
        <v>0</v>
      </c>
      <c r="AG23" s="13">
        <f>IF($D23="",0,IF($E23="",0,IF(VLOOKUP($E23,paramètres!$E$33:$F$44,2,FALSE)&lt;=VLOOKUP($AG$18,paramètres!$E$33:$F$44,2,FALSE),U23*$D23,0)))</f>
        <v>0</v>
      </c>
      <c r="AH23" s="13">
        <f>IF($D23="",0,IF($E23="",0,IF(VLOOKUP($E23,paramètres!$E$33:$F$44,2,FALSE)&lt;=VLOOKUP($AH$18,paramètres!$E$33:$F$44,2,FALSE),V23*$D23,0)))</f>
        <v>0</v>
      </c>
      <c r="AI23" s="13">
        <f>IF($D23="",0,IF($E23="",0,IF(VLOOKUP($E23,paramètres!$E$33:$F$44,2,FALSE)&lt;=VLOOKUP($AI$18,paramètres!$E$33:$F$44,2,FALSE),W23*$D23,0)))</f>
        <v>0</v>
      </c>
      <c r="AJ23" s="13">
        <f>IF($D23="",0,IF($E23="",0,IF(VLOOKUP($E23,paramètres!$E$33:$F$44,2,FALSE)&lt;=VLOOKUP($AJ$18,paramètres!$E$33:$F$44,2,FALSE),X23*$D23,0)))</f>
        <v>0</v>
      </c>
      <c r="AK23" s="13">
        <f>IF($D23="",0,IF($E23="",0,IF(VLOOKUP($E23,paramètres!$E$33:$F$44,2,FALSE)&lt;=VLOOKUP($AK$18,paramètres!$E$33:$F$44,2,FALSE),Y23*$D23,0)))</f>
        <v>0</v>
      </c>
      <c r="AL23" s="13">
        <f>IF($D23="",0,IF($E23="",0,IF(VLOOKUP($E23,paramètres!$E$33:$F$44,2,FALSE)&lt;=VLOOKUP($AL$18,paramètres!$E$33:$F$44,2,FALSE),Z23*$D23,0)))</f>
        <v>0</v>
      </c>
      <c r="AM23" s="126">
        <f>IF($D23="",0,IF($E23="",0,IF(VLOOKUP($E23,paramètres!$E$33:$F$44,2,FALSE)&lt;=VLOOKUP($AM$18,paramètres!$E$33:$F$44,2,FALSE),AA23*$D23,0)))</f>
        <v>0</v>
      </c>
      <c r="AN23" s="121" t="str">
        <f>IF(paramètres!$B$28=1,((SUM(P23:Y23)/1.02)+SUM(Z23:AA23))*0.0303/9*COUNT(P23:X23),IF(paramètres!$B$28=2,(SUM(P23:AA23))*0.0303/9*COUNT(P23:X23),"Missing Delta option"))</f>
        <v>Missing Delta option</v>
      </c>
      <c r="AO23" s="13" t="str">
        <f>IF(paramètres!$B$28=1,(((SUM(P23:Y23)/1.02)+SUM(Z23:AA23))+((SUM(AB23:AK23)/1.02)+SUM(AL23:AN23)))*cotpatr,IF(paramètres!$B$28=2,(SUM(P23:AN23)*cotpatr),"Missing Delta Option"))</f>
        <v>Missing Delta Option</v>
      </c>
      <c r="AP23" s="13" t="str" cm="1">
        <f t="array" ref="AP23">IF(paramètres!$B$28=1,(((SUM(P23:Y23)/1.02)+SUM(Z23:AA23))+((SUM(AB23:AM23)/1.02)+SUM(AL23:AM23)))/12*pécule,IF(paramètres!$B$28=2,SUM(P23:AM23)/12*pécule,"Missing Delta Option"))</f>
        <v>Missing Delta Option</v>
      </c>
      <c r="AQ23" s="105" t="e">
        <f>IF(paramètres!$B$28=1,(((SUM(P23:Y23)/1.02)+SUM(Z23:AA23))+((SUM(AB23:AM23)/1.02)+SUM(AL23:AM23)))+AN23+AO23+AP23,SUM(P23:AM23)+AN23+AO23+AP23)</f>
        <v>#VALUE!</v>
      </c>
    </row>
    <row r="24" spans="1:48" x14ac:dyDescent="0.25">
      <c r="A24" s="104"/>
      <c r="B24" s="39"/>
      <c r="C24" s="39"/>
      <c r="D24" s="70"/>
      <c r="E24" s="49"/>
      <c r="F24" s="40"/>
      <c r="G24" s="38"/>
      <c r="H24" s="71"/>
      <c r="I24" s="40"/>
      <c r="J24" s="38"/>
      <c r="K24" s="71"/>
      <c r="L24" s="40"/>
      <c r="M24" s="38"/>
      <c r="N24" s="71"/>
      <c r="O24" s="49"/>
      <c r="P24" s="177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9"/>
      <c r="AB24" s="121">
        <f>IF($D24="",0,IF($E24="",0,IF(VLOOKUP($E24,paramètres!$E$33:$F$44,2,FALSE)&lt;=VLOOKUP($AB$18,paramètres!$E$33:$F$44,2,FALSE),P24*$D24,0)))</f>
        <v>0</v>
      </c>
      <c r="AC24" s="13">
        <f>IF($D24="",0,IF($E24="",0,IF(VLOOKUP($E24,paramètres!$E$33:$F$44,2,FALSE)&lt;=VLOOKUP($AC$18,paramètres!$E$33:$F$44,2,FALSE),Q24*$D24,0)))</f>
        <v>0</v>
      </c>
      <c r="AD24" s="13">
        <f>IF($D24="",0,IF($E24="",0,IF(VLOOKUP($E24,paramètres!$E$33:$F$44,2,FALSE)&lt;=VLOOKUP($AD$18,paramètres!$E$33:$F$44,2,FALSE),R24*$D24,0)))</f>
        <v>0</v>
      </c>
      <c r="AE24" s="13">
        <f>IF($D24="",0,IF($E24="",0,IF(VLOOKUP($E24,paramètres!$E$33:$F$44,2,FALSE)&lt;=VLOOKUP($AE$18,paramètres!$E$33:$F$44,2,FALSE),S24*$D24,0)))</f>
        <v>0</v>
      </c>
      <c r="AF24" s="13">
        <f>IF($D24="",0,IF($E24="",0,IF(VLOOKUP($E24,paramètres!$E$33:$F$44,2,FALSE)&lt;=VLOOKUP($AF$18,paramètres!$E$33:$F$44,2,FALSE),T24*$D24,0)))</f>
        <v>0</v>
      </c>
      <c r="AG24" s="13">
        <f>IF($D24="",0,IF($E24="",0,IF(VLOOKUP($E24,paramètres!$E$33:$F$44,2,FALSE)&lt;=VLOOKUP($AG$18,paramètres!$E$33:$F$44,2,FALSE),U24*$D24,0)))</f>
        <v>0</v>
      </c>
      <c r="AH24" s="13">
        <f>IF($D24="",0,IF($E24="",0,IF(VLOOKUP($E24,paramètres!$E$33:$F$44,2,FALSE)&lt;=VLOOKUP($AH$18,paramètres!$E$33:$F$44,2,FALSE),V24*$D24,0)))</f>
        <v>0</v>
      </c>
      <c r="AI24" s="13">
        <f>IF($D24="",0,IF($E24="",0,IF(VLOOKUP($E24,paramètres!$E$33:$F$44,2,FALSE)&lt;=VLOOKUP($AI$18,paramètres!$E$33:$F$44,2,FALSE),W24*$D24,0)))</f>
        <v>0</v>
      </c>
      <c r="AJ24" s="13">
        <f>IF($D24="",0,IF($E24="",0,IF(VLOOKUP($E24,paramètres!$E$33:$F$44,2,FALSE)&lt;=VLOOKUP($AJ$18,paramètres!$E$33:$F$44,2,FALSE),X24*$D24,0)))</f>
        <v>0</v>
      </c>
      <c r="AK24" s="13">
        <f>IF($D24="",0,IF($E24="",0,IF(VLOOKUP($E24,paramètres!$E$33:$F$44,2,FALSE)&lt;=VLOOKUP($AK$18,paramètres!$E$33:$F$44,2,FALSE),Y24*$D24,0)))</f>
        <v>0</v>
      </c>
      <c r="AL24" s="13">
        <f>IF($D24="",0,IF($E24="",0,IF(VLOOKUP($E24,paramètres!$E$33:$F$44,2,FALSE)&lt;=VLOOKUP($AL$18,paramètres!$E$33:$F$44,2,FALSE),Z24*$D24,0)))</f>
        <v>0</v>
      </c>
      <c r="AM24" s="126">
        <f>IF($D24="",0,IF($E24="",0,IF(VLOOKUP($E24,paramètres!$E$33:$F$44,2,FALSE)&lt;=VLOOKUP($AM$18,paramètres!$E$33:$F$44,2,FALSE),AA24*$D24,0)))</f>
        <v>0</v>
      </c>
      <c r="AN24" s="121" t="str">
        <f>IF(paramètres!$B$28=1,((SUM(P24:Y24)/1.02)+SUM(Z24:AA24))*0.0303/9*COUNT(P24:X24),IF(paramètres!$B$28=2,(SUM(P24:AA24))*0.0303/9*COUNT(P24:X24),"Missing Delta option"))</f>
        <v>Missing Delta option</v>
      </c>
      <c r="AO24" s="13" t="str">
        <f>IF(paramètres!$B$28=1,(((SUM(P24:Y24)/1.02)+SUM(Z24:AA24))+((SUM(AB24:AK24)/1.02)+SUM(AL24:AN24)))*cotpatr,IF(paramètres!$B$28=2,(SUM(P24:AN24)*cotpatr),"Missing Delta Option"))</f>
        <v>Missing Delta Option</v>
      </c>
      <c r="AP24" s="13" t="str" cm="1">
        <f t="array" ref="AP24">IF(paramètres!$B$28=1,(((SUM(P24:Y24)/1.02)+SUM(Z24:AA24))+((SUM(AB24:AM24)/1.02)+SUM(AL24:AM24)))/12*pécule,IF(paramètres!$B$28=2,SUM(P24:AM24)/12*pécule,"Missing Delta Option"))</f>
        <v>Missing Delta Option</v>
      </c>
      <c r="AQ24" s="105" t="e">
        <f>IF(paramètres!$B$28=1,(((SUM(P24:Y24)/1.02)+SUM(Z24:AA24))+((SUM(AB24:AM24)/1.02)+SUM(AL24:AM24)))+AN24+AO24+AP24,SUM(P24:AM24)+AN24+AO24+AP24)</f>
        <v>#VALUE!</v>
      </c>
    </row>
    <row r="25" spans="1:48" x14ac:dyDescent="0.25">
      <c r="A25" s="104"/>
      <c r="B25" s="39"/>
      <c r="C25" s="39"/>
      <c r="D25" s="70"/>
      <c r="E25" s="49"/>
      <c r="F25" s="40"/>
      <c r="G25" s="38"/>
      <c r="H25" s="71"/>
      <c r="I25" s="40"/>
      <c r="J25" s="38"/>
      <c r="K25" s="71"/>
      <c r="L25" s="40"/>
      <c r="M25" s="38"/>
      <c r="N25" s="71"/>
      <c r="O25" s="49"/>
      <c r="P25" s="177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9"/>
      <c r="AB25" s="121">
        <f>IF($D25="",0,IF($E25="",0,IF(VLOOKUP($E25,paramètres!$E$33:$F$44,2,FALSE)&lt;=VLOOKUP($AB$18,paramètres!$E$33:$F$44,2,FALSE),P25*$D25,0)))</f>
        <v>0</v>
      </c>
      <c r="AC25" s="13">
        <f>IF($D25="",0,IF($E25="",0,IF(VLOOKUP($E25,paramètres!$E$33:$F$44,2,FALSE)&lt;=VLOOKUP($AC$18,paramètres!$E$33:$F$44,2,FALSE),Q25*$D25,0)))</f>
        <v>0</v>
      </c>
      <c r="AD25" s="13">
        <f>IF($D25="",0,IF($E25="",0,IF(VLOOKUP($E25,paramètres!$E$33:$F$44,2,FALSE)&lt;=VLOOKUP($AD$18,paramètres!$E$33:$F$44,2,FALSE),R25*$D25,0)))</f>
        <v>0</v>
      </c>
      <c r="AE25" s="13">
        <f>IF($D25="",0,IF($E25="",0,IF(VLOOKUP($E25,paramètres!$E$33:$F$44,2,FALSE)&lt;=VLOOKUP($AE$18,paramètres!$E$33:$F$44,2,FALSE),S25*$D25,0)))</f>
        <v>0</v>
      </c>
      <c r="AF25" s="13">
        <f>IF($D25="",0,IF($E25="",0,IF(VLOOKUP($E25,paramètres!$E$33:$F$44,2,FALSE)&lt;=VLOOKUP($AF$18,paramètres!$E$33:$F$44,2,FALSE),T25*$D25,0)))</f>
        <v>0</v>
      </c>
      <c r="AG25" s="13">
        <f>IF($D25="",0,IF($E25="",0,IF(VLOOKUP($E25,paramètres!$E$33:$F$44,2,FALSE)&lt;=VLOOKUP($AG$18,paramètres!$E$33:$F$44,2,FALSE),U25*$D25,0)))</f>
        <v>0</v>
      </c>
      <c r="AH25" s="13">
        <f>IF($D25="",0,IF($E25="",0,IF(VLOOKUP($E25,paramètres!$E$33:$F$44,2,FALSE)&lt;=VLOOKUP($AH$18,paramètres!$E$33:$F$44,2,FALSE),V25*$D25,0)))</f>
        <v>0</v>
      </c>
      <c r="AI25" s="13">
        <f>IF($D25="",0,IF($E25="",0,IF(VLOOKUP($E25,paramètres!$E$33:$F$44,2,FALSE)&lt;=VLOOKUP($AI$18,paramètres!$E$33:$F$44,2,FALSE),W25*$D25,0)))</f>
        <v>0</v>
      </c>
      <c r="AJ25" s="13">
        <f>IF($D25="",0,IF($E25="",0,IF(VLOOKUP($E25,paramètres!$E$33:$F$44,2,FALSE)&lt;=VLOOKUP($AJ$18,paramètres!$E$33:$F$44,2,FALSE),X25*$D25,0)))</f>
        <v>0</v>
      </c>
      <c r="AK25" s="13">
        <f>IF($D25="",0,IF($E25="",0,IF(VLOOKUP($E25,paramètres!$E$33:$F$44,2,FALSE)&lt;=VLOOKUP($AK$18,paramètres!$E$33:$F$44,2,FALSE),Y25*$D25,0)))</f>
        <v>0</v>
      </c>
      <c r="AL25" s="13">
        <f>IF($D25="",0,IF($E25="",0,IF(VLOOKUP($E25,paramètres!$E$33:$F$44,2,FALSE)&lt;=VLOOKUP($AL$18,paramètres!$E$33:$F$44,2,FALSE),Z25*$D25,0)))</f>
        <v>0</v>
      </c>
      <c r="AM25" s="126">
        <f>IF($D25="",0,IF($E25="",0,IF(VLOOKUP($E25,paramètres!$E$33:$F$44,2,FALSE)&lt;=VLOOKUP($AM$18,paramètres!$E$33:$F$44,2,FALSE),AA25*$D25,0)))</f>
        <v>0</v>
      </c>
      <c r="AN25" s="121" t="str">
        <f>IF(paramètres!$B$28=1,((SUM(P25:Y25)/1.02)+SUM(Z25:AA25))*0.0303/9*COUNT(P25:X25),IF(paramètres!$B$28=2,(SUM(P25:AA25))*0.0303/9*COUNT(P25:X25),"Missing Delta option"))</f>
        <v>Missing Delta option</v>
      </c>
      <c r="AO25" s="13" t="str">
        <f>IF(paramètres!$B$28=1,(((SUM(P25:Y25)/1.02)+SUM(Z25:AA25))+((SUM(AB25:AK25)/1.02)+SUM(AL25:AN25)))*cotpatr,IF(paramètres!$B$28=2,(SUM(P25:AN25)*cotpatr),"Missing Delta Option"))</f>
        <v>Missing Delta Option</v>
      </c>
      <c r="AP25" s="13" t="str" cm="1">
        <f t="array" ref="AP25">IF(paramètres!$B$28=1,(((SUM(P25:Y25)/1.02)+SUM(Z25:AA25))+((SUM(AB25:AM25)/1.02)+SUM(AL25:AM25)))/12*pécule,IF(paramètres!$B$28=2,SUM(P25:AM25)/12*pécule,"Missing Delta Option"))</f>
        <v>Missing Delta Option</v>
      </c>
      <c r="AQ25" s="105" t="e">
        <f>IF(paramètres!$B$28=1,(((SUM(P25:Y25)/1.02)+SUM(Z25:AA25))+((SUM(AB25:AM25)/1.02)+SUM(AL25:AM25)))+AN25+AO25+AP25,SUM(P25:AM25)+AN25+AO25+AP25)</f>
        <v>#VALUE!</v>
      </c>
    </row>
    <row r="26" spans="1:48" x14ac:dyDescent="0.25">
      <c r="A26" s="104"/>
      <c r="B26" s="39"/>
      <c r="C26" s="39"/>
      <c r="D26" s="70"/>
      <c r="E26" s="49"/>
      <c r="F26" s="40"/>
      <c r="G26" s="38"/>
      <c r="H26" s="71"/>
      <c r="I26" s="40"/>
      <c r="J26" s="38"/>
      <c r="K26" s="71"/>
      <c r="L26" s="40"/>
      <c r="M26" s="38"/>
      <c r="N26" s="71"/>
      <c r="O26" s="49"/>
      <c r="P26" s="177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9"/>
      <c r="AB26" s="121">
        <f>IF($D26="",0,IF($E26="",0,IF(VLOOKUP($E26,paramètres!$E$33:$F$44,2,FALSE)&lt;=VLOOKUP($AB$18,paramètres!$E$33:$F$44,2,FALSE),P26*$D26,0)))</f>
        <v>0</v>
      </c>
      <c r="AC26" s="13">
        <f>IF($D26="",0,IF($E26="",0,IF(VLOOKUP($E26,paramètres!$E$33:$F$44,2,FALSE)&lt;=VLOOKUP($AC$18,paramètres!$E$33:$F$44,2,FALSE),Q26*$D26,0)))</f>
        <v>0</v>
      </c>
      <c r="AD26" s="13">
        <f>IF($D26="",0,IF($E26="",0,IF(VLOOKUP($E26,paramètres!$E$33:$F$44,2,FALSE)&lt;=VLOOKUP($AD$18,paramètres!$E$33:$F$44,2,FALSE),R26*$D26,0)))</f>
        <v>0</v>
      </c>
      <c r="AE26" s="13">
        <f>IF($D26="",0,IF($E26="",0,IF(VLOOKUP($E26,paramètres!$E$33:$F$44,2,FALSE)&lt;=VLOOKUP($AE$18,paramètres!$E$33:$F$44,2,FALSE),S26*$D26,0)))</f>
        <v>0</v>
      </c>
      <c r="AF26" s="13">
        <f>IF($D26="",0,IF($E26="",0,IF(VLOOKUP($E26,paramètres!$E$33:$F$44,2,FALSE)&lt;=VLOOKUP($AF$18,paramètres!$E$33:$F$44,2,FALSE),T26*$D26,0)))</f>
        <v>0</v>
      </c>
      <c r="AG26" s="13">
        <f>IF($D26="",0,IF($E26="",0,IF(VLOOKUP($E26,paramètres!$E$33:$F$44,2,FALSE)&lt;=VLOOKUP($AG$18,paramètres!$E$33:$F$44,2,FALSE),U26*$D26,0)))</f>
        <v>0</v>
      </c>
      <c r="AH26" s="13">
        <f>IF($D26="",0,IF($E26="",0,IF(VLOOKUP($E26,paramètres!$E$33:$F$44,2,FALSE)&lt;=VLOOKUP($AH$18,paramètres!$E$33:$F$44,2,FALSE),V26*$D26,0)))</f>
        <v>0</v>
      </c>
      <c r="AI26" s="13">
        <f>IF($D26="",0,IF($E26="",0,IF(VLOOKUP($E26,paramètres!$E$33:$F$44,2,FALSE)&lt;=VLOOKUP($AI$18,paramètres!$E$33:$F$44,2,FALSE),W26*$D26,0)))</f>
        <v>0</v>
      </c>
      <c r="AJ26" s="13">
        <f>IF($D26="",0,IF($E26="",0,IF(VLOOKUP($E26,paramètres!$E$33:$F$44,2,FALSE)&lt;=VLOOKUP($AJ$18,paramètres!$E$33:$F$44,2,FALSE),X26*$D26,0)))</f>
        <v>0</v>
      </c>
      <c r="AK26" s="13">
        <f>IF($D26="",0,IF($E26="",0,IF(VLOOKUP($E26,paramètres!$E$33:$F$44,2,FALSE)&lt;=VLOOKUP($AK$18,paramètres!$E$33:$F$44,2,FALSE),Y26*$D26,0)))</f>
        <v>0</v>
      </c>
      <c r="AL26" s="13">
        <f>IF($D26="",0,IF($E26="",0,IF(VLOOKUP($E26,paramètres!$E$33:$F$44,2,FALSE)&lt;=VLOOKUP($AL$18,paramètres!$E$33:$F$44,2,FALSE),Z26*$D26,0)))</f>
        <v>0</v>
      </c>
      <c r="AM26" s="126">
        <f>IF($D26="",0,IF($E26="",0,IF(VLOOKUP($E26,paramètres!$E$33:$F$44,2,FALSE)&lt;=VLOOKUP($AM$18,paramètres!$E$33:$F$44,2,FALSE),AA26*$D26,0)))</f>
        <v>0</v>
      </c>
      <c r="AN26" s="121" t="str">
        <f>IF(paramètres!$B$28=1,((SUM(P26:Y26)/1.02)+SUM(Z26:AA26))*0.0303/9*COUNT(P26:X26),IF(paramètres!$B$28=2,(SUM(P26:AA26))*0.0303/9*COUNT(P26:X26),"Missing Delta option"))</f>
        <v>Missing Delta option</v>
      </c>
      <c r="AO26" s="13" t="str">
        <f>IF(paramètres!$B$28=1,(((SUM(P26:Y26)/1.02)+SUM(Z26:AA26))+((SUM(AB26:AK26)/1.02)+SUM(AL26:AN26)))*cotpatr,IF(paramètres!$B$28=2,(SUM(P26:AN26)*cotpatr),"Missing Delta Option"))</f>
        <v>Missing Delta Option</v>
      </c>
      <c r="AP26" s="13" t="str" cm="1">
        <f t="array" ref="AP26">IF(paramètres!$B$28=1,(((SUM(P26:Y26)/1.02)+SUM(Z26:AA26))+((SUM(AB26:AM26)/1.02)+SUM(AL26:AM26)))/12*pécule,IF(paramètres!$B$28=2,SUM(P26:AM26)/12*pécule,"Missing Delta Option"))</f>
        <v>Missing Delta Option</v>
      </c>
      <c r="AQ26" s="105" t="e">
        <f>IF(paramètres!$B$28=1,(((SUM(P26:Y26)/1.02)+SUM(Z26:AA26))+((SUM(AB26:AM26)/1.02)+SUM(AL26:AM26)))+AN26+AO26+AP26,SUM(P26:AM26)+AN26+AO26+AP26)</f>
        <v>#VALUE!</v>
      </c>
    </row>
    <row r="27" spans="1:48" x14ac:dyDescent="0.25">
      <c r="A27" s="104"/>
      <c r="B27" s="39"/>
      <c r="C27" s="39"/>
      <c r="D27" s="70"/>
      <c r="E27" s="49"/>
      <c r="F27" s="40"/>
      <c r="G27" s="38"/>
      <c r="H27" s="71"/>
      <c r="I27" s="40"/>
      <c r="J27" s="38"/>
      <c r="K27" s="71"/>
      <c r="L27" s="40"/>
      <c r="M27" s="38"/>
      <c r="N27" s="71"/>
      <c r="O27" s="49"/>
      <c r="P27" s="177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9"/>
      <c r="AB27" s="121">
        <f>IF($D27="",0,IF($E27="",0,IF(VLOOKUP($E27,paramètres!$E$33:$F$44,2,FALSE)&lt;=VLOOKUP($AB$18,paramètres!$E$33:$F$44,2,FALSE),P27*$D27,0)))</f>
        <v>0</v>
      </c>
      <c r="AC27" s="13">
        <f>IF($D27="",0,IF($E27="",0,IF(VLOOKUP($E27,paramètres!$E$33:$F$44,2,FALSE)&lt;=VLOOKUP($AC$18,paramètres!$E$33:$F$44,2,FALSE),Q27*$D27,0)))</f>
        <v>0</v>
      </c>
      <c r="AD27" s="13">
        <f>IF($D27="",0,IF($E27="",0,IF(VLOOKUP($E27,paramètres!$E$33:$F$44,2,FALSE)&lt;=VLOOKUP($AD$18,paramètres!$E$33:$F$44,2,FALSE),R27*$D27,0)))</f>
        <v>0</v>
      </c>
      <c r="AE27" s="13">
        <f>IF($D27="",0,IF($E27="",0,IF(VLOOKUP($E27,paramètres!$E$33:$F$44,2,FALSE)&lt;=VLOOKUP($AE$18,paramètres!$E$33:$F$44,2,FALSE),S27*$D27,0)))</f>
        <v>0</v>
      </c>
      <c r="AF27" s="13">
        <f>IF($D27="",0,IF($E27="",0,IF(VLOOKUP($E27,paramètres!$E$33:$F$44,2,FALSE)&lt;=VLOOKUP($AF$18,paramètres!$E$33:$F$44,2,FALSE),T27*$D27,0)))</f>
        <v>0</v>
      </c>
      <c r="AG27" s="13">
        <f>IF($D27="",0,IF($E27="",0,IF(VLOOKUP($E27,paramètres!$E$33:$F$44,2,FALSE)&lt;=VLOOKUP($AG$18,paramètres!$E$33:$F$44,2,FALSE),U27*$D27,0)))</f>
        <v>0</v>
      </c>
      <c r="AH27" s="13">
        <f>IF($D27="",0,IF($E27="",0,IF(VLOOKUP($E27,paramètres!$E$33:$F$44,2,FALSE)&lt;=VLOOKUP($AH$18,paramètres!$E$33:$F$44,2,FALSE),V27*$D27,0)))</f>
        <v>0</v>
      </c>
      <c r="AI27" s="13">
        <f>IF($D27="",0,IF($E27="",0,IF(VLOOKUP($E27,paramètres!$E$33:$F$44,2,FALSE)&lt;=VLOOKUP($AI$18,paramètres!$E$33:$F$44,2,FALSE),W27*$D27,0)))</f>
        <v>0</v>
      </c>
      <c r="AJ27" s="13">
        <f>IF($D27="",0,IF($E27="",0,IF(VLOOKUP($E27,paramètres!$E$33:$F$44,2,FALSE)&lt;=VLOOKUP($AJ$18,paramètres!$E$33:$F$44,2,FALSE),X27*$D27,0)))</f>
        <v>0</v>
      </c>
      <c r="AK27" s="13">
        <f>IF($D27="",0,IF($E27="",0,IF(VLOOKUP($E27,paramètres!$E$33:$F$44,2,FALSE)&lt;=VLOOKUP($AK$18,paramètres!$E$33:$F$44,2,FALSE),Y27*$D27,0)))</f>
        <v>0</v>
      </c>
      <c r="AL27" s="13">
        <f>IF($D27="",0,IF($E27="",0,IF(VLOOKUP($E27,paramètres!$E$33:$F$44,2,FALSE)&lt;=VLOOKUP($AL$18,paramètres!$E$33:$F$44,2,FALSE),Z27*$D27,0)))</f>
        <v>0</v>
      </c>
      <c r="AM27" s="126">
        <f>IF($D27="",0,IF($E27="",0,IF(VLOOKUP($E27,paramètres!$E$33:$F$44,2,FALSE)&lt;=VLOOKUP($AM$18,paramètres!$E$33:$F$44,2,FALSE),AA27*$D27,0)))</f>
        <v>0</v>
      </c>
      <c r="AN27" s="121" t="str">
        <f>IF(paramètres!$B$28=1,((SUM(P27:Y27)/1.02)+SUM(Z27:AA27))*0.0303/9*COUNT(P27:X27),IF(paramètres!$B$28=2,(SUM(P27:AA27))*0.0303/9*COUNT(P27:X27),"Missing Delta option"))</f>
        <v>Missing Delta option</v>
      </c>
      <c r="AO27" s="13" t="str">
        <f>IF(paramètres!$B$28=1,(((SUM(P27:Y27)/1.02)+SUM(Z27:AA27))+((SUM(AB27:AK27)/1.02)+SUM(AL27:AN27)))*cotpatr,IF(paramètres!$B$28=2,(SUM(P27:AN27)*cotpatr),"Missing Delta Option"))</f>
        <v>Missing Delta Option</v>
      </c>
      <c r="AP27" s="13" t="str" cm="1">
        <f t="array" ref="AP27">IF(paramètres!$B$28=1,(((SUM(P27:Y27)/1.02)+SUM(Z27:AA27))+((SUM(AB27:AM27)/1.02)+SUM(AL27:AM27)))/12*pécule,IF(paramètres!$B$28=2,SUM(P27:AM27)/12*pécule,"Missing Delta Option"))</f>
        <v>Missing Delta Option</v>
      </c>
      <c r="AQ27" s="105" t="e">
        <f>IF(paramètres!$B$28=1,(((SUM(P27:Y27)/1.02)+SUM(Z27:AA27))+((SUM(AB27:AM27)/1.02)+SUM(AL27:AM27)))+AN27+AO27+AP27,SUM(P27:AM27)+AN27+AO27+AP27)</f>
        <v>#VALUE!</v>
      </c>
    </row>
    <row r="28" spans="1:48" x14ac:dyDescent="0.25">
      <c r="A28" s="104"/>
      <c r="B28" s="39"/>
      <c r="C28" s="39"/>
      <c r="D28" s="70"/>
      <c r="E28" s="49"/>
      <c r="F28" s="40"/>
      <c r="G28" s="38"/>
      <c r="H28" s="71"/>
      <c r="I28" s="40"/>
      <c r="J28" s="38"/>
      <c r="K28" s="71"/>
      <c r="L28" s="40"/>
      <c r="M28" s="38"/>
      <c r="N28" s="71"/>
      <c r="O28" s="49"/>
      <c r="P28" s="177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9"/>
      <c r="AB28" s="121">
        <f>IF($D28="",0,IF($E28="",0,IF(VLOOKUP($E28,paramètres!$E$33:$F$44,2,FALSE)&lt;=VLOOKUP($AB$18,paramètres!$E$33:$F$44,2,FALSE),P28*$D28,0)))</f>
        <v>0</v>
      </c>
      <c r="AC28" s="13">
        <f>IF($D28="",0,IF($E28="",0,IF(VLOOKUP($E28,paramètres!$E$33:$F$44,2,FALSE)&lt;=VLOOKUP($AC$18,paramètres!$E$33:$F$44,2,FALSE),Q28*$D28,0)))</f>
        <v>0</v>
      </c>
      <c r="AD28" s="13">
        <f>IF($D28="",0,IF($E28="",0,IF(VLOOKUP($E28,paramètres!$E$33:$F$44,2,FALSE)&lt;=VLOOKUP($AD$18,paramètres!$E$33:$F$44,2,FALSE),R28*$D28,0)))</f>
        <v>0</v>
      </c>
      <c r="AE28" s="13">
        <f>IF($D28="",0,IF($E28="",0,IF(VLOOKUP($E28,paramètres!$E$33:$F$44,2,FALSE)&lt;=VLOOKUP($AE$18,paramètres!$E$33:$F$44,2,FALSE),S28*$D28,0)))</f>
        <v>0</v>
      </c>
      <c r="AF28" s="13">
        <f>IF($D28="",0,IF($E28="",0,IF(VLOOKUP($E28,paramètres!$E$33:$F$44,2,FALSE)&lt;=VLOOKUP($AF$18,paramètres!$E$33:$F$44,2,FALSE),T28*$D28,0)))</f>
        <v>0</v>
      </c>
      <c r="AG28" s="13">
        <f>IF($D28="",0,IF($E28="",0,IF(VLOOKUP($E28,paramètres!$E$33:$F$44,2,FALSE)&lt;=VLOOKUP($AG$18,paramètres!$E$33:$F$44,2,FALSE),U28*$D28,0)))</f>
        <v>0</v>
      </c>
      <c r="AH28" s="13">
        <f>IF($D28="",0,IF($E28="",0,IF(VLOOKUP($E28,paramètres!$E$33:$F$44,2,FALSE)&lt;=VLOOKUP($AH$18,paramètres!$E$33:$F$44,2,FALSE),V28*$D28,0)))</f>
        <v>0</v>
      </c>
      <c r="AI28" s="13">
        <f>IF($D28="",0,IF($E28="",0,IF(VLOOKUP($E28,paramètres!$E$33:$F$44,2,FALSE)&lt;=VLOOKUP($AI$18,paramètres!$E$33:$F$44,2,FALSE),W28*$D28,0)))</f>
        <v>0</v>
      </c>
      <c r="AJ28" s="13">
        <f>IF($D28="",0,IF($E28="",0,IF(VLOOKUP($E28,paramètres!$E$33:$F$44,2,FALSE)&lt;=VLOOKUP($AJ$18,paramètres!$E$33:$F$44,2,FALSE),X28*$D28,0)))</f>
        <v>0</v>
      </c>
      <c r="AK28" s="13">
        <f>IF($D28="",0,IF($E28="",0,IF(VLOOKUP($E28,paramètres!$E$33:$F$44,2,FALSE)&lt;=VLOOKUP($AK$18,paramètres!$E$33:$F$44,2,FALSE),Y28*$D28,0)))</f>
        <v>0</v>
      </c>
      <c r="AL28" s="13">
        <f>IF($D28="",0,IF($E28="",0,IF(VLOOKUP($E28,paramètres!$E$33:$F$44,2,FALSE)&lt;=VLOOKUP($AL$18,paramètres!$E$33:$F$44,2,FALSE),Z28*$D28,0)))</f>
        <v>0</v>
      </c>
      <c r="AM28" s="126">
        <f>IF($D28="",0,IF($E28="",0,IF(VLOOKUP($E28,paramètres!$E$33:$F$44,2,FALSE)&lt;=VLOOKUP($AM$18,paramètres!$E$33:$F$44,2,FALSE),AA28*$D28,0)))</f>
        <v>0</v>
      </c>
      <c r="AN28" s="121" t="str">
        <f>IF(paramètres!$B$28=1,((SUM(P28:Y28)/1.02)+SUM(Z28:AA28))*0.0303/9*COUNT(P28:X28),IF(paramètres!$B$28=2,(SUM(P28:AA28))*0.0303/9*COUNT(P28:X28),"Missing Delta option"))</f>
        <v>Missing Delta option</v>
      </c>
      <c r="AO28" s="13" t="str">
        <f>IF(paramètres!$B$28=1,(((SUM(P28:Y28)/1.02)+SUM(Z28:AA28))+((SUM(AB28:AK28)/1.02)+SUM(AL28:AN28)))*cotpatr,IF(paramètres!$B$28=2,(SUM(P28:AN28)*cotpatr),"Missing Delta Option"))</f>
        <v>Missing Delta Option</v>
      </c>
      <c r="AP28" s="13" t="str" cm="1">
        <f t="array" ref="AP28">IF(paramètres!$B$28=1,(((SUM(P28:Y28)/1.02)+SUM(Z28:AA28))+((SUM(AB28:AM28)/1.02)+SUM(AL28:AM28)))/12*pécule,IF(paramètres!$B$28=2,SUM(P28:AM28)/12*pécule,"Missing Delta Option"))</f>
        <v>Missing Delta Option</v>
      </c>
      <c r="AQ28" s="105" t="e">
        <f>IF(paramètres!$B$28=1,(((SUM(P28:Y28)/1.02)+SUM(Z28:AA28))+((SUM(AB28:AM28)/1.02)+SUM(AL28:AM28)))+AN28+AO28+AP28,SUM(P28:AM28)+AN28+AO28+AP28)</f>
        <v>#VALUE!</v>
      </c>
    </row>
    <row r="29" spans="1:48" x14ac:dyDescent="0.25">
      <c r="A29" s="104"/>
      <c r="B29" s="39"/>
      <c r="C29" s="39"/>
      <c r="D29" s="70"/>
      <c r="E29" s="49"/>
      <c r="F29" s="40"/>
      <c r="G29" s="38"/>
      <c r="H29" s="71"/>
      <c r="I29" s="40"/>
      <c r="J29" s="38"/>
      <c r="K29" s="71"/>
      <c r="L29" s="40"/>
      <c r="M29" s="38"/>
      <c r="N29" s="71"/>
      <c r="O29" s="49"/>
      <c r="P29" s="177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9"/>
      <c r="AB29" s="121">
        <f>IF($D29="",0,IF($E29="",0,IF(VLOOKUP($E29,paramètres!$E$33:$F$44,2,FALSE)&lt;=VLOOKUP($AB$18,paramètres!$E$33:$F$44,2,FALSE),P29*$D29,0)))</f>
        <v>0</v>
      </c>
      <c r="AC29" s="13">
        <f>IF($D29="",0,IF($E29="",0,IF(VLOOKUP($E29,paramètres!$E$33:$F$44,2,FALSE)&lt;=VLOOKUP($AC$18,paramètres!$E$33:$F$44,2,FALSE),Q29*$D29,0)))</f>
        <v>0</v>
      </c>
      <c r="AD29" s="13">
        <f>IF($D29="",0,IF($E29="",0,IF(VLOOKUP($E29,paramètres!$E$33:$F$44,2,FALSE)&lt;=VLOOKUP($AD$18,paramètres!$E$33:$F$44,2,FALSE),R29*$D29,0)))</f>
        <v>0</v>
      </c>
      <c r="AE29" s="13">
        <f>IF($D29="",0,IF($E29="",0,IF(VLOOKUP($E29,paramètres!$E$33:$F$44,2,FALSE)&lt;=VLOOKUP($AE$18,paramètres!$E$33:$F$44,2,FALSE),S29*$D29,0)))</f>
        <v>0</v>
      </c>
      <c r="AF29" s="13">
        <f>IF($D29="",0,IF($E29="",0,IF(VLOOKUP($E29,paramètres!$E$33:$F$44,2,FALSE)&lt;=VLOOKUP($AF$18,paramètres!$E$33:$F$44,2,FALSE),T29*$D29,0)))</f>
        <v>0</v>
      </c>
      <c r="AG29" s="13">
        <f>IF($D29="",0,IF($E29="",0,IF(VLOOKUP($E29,paramètres!$E$33:$F$44,2,FALSE)&lt;=VLOOKUP($AG$18,paramètres!$E$33:$F$44,2,FALSE),U29*$D29,0)))</f>
        <v>0</v>
      </c>
      <c r="AH29" s="13">
        <f>IF($D29="",0,IF($E29="",0,IF(VLOOKUP($E29,paramètres!$E$33:$F$44,2,FALSE)&lt;=VLOOKUP($AH$18,paramètres!$E$33:$F$44,2,FALSE),V29*$D29,0)))</f>
        <v>0</v>
      </c>
      <c r="AI29" s="13">
        <f>IF($D29="",0,IF($E29="",0,IF(VLOOKUP($E29,paramètres!$E$33:$F$44,2,FALSE)&lt;=VLOOKUP($AI$18,paramètres!$E$33:$F$44,2,FALSE),W29*$D29,0)))</f>
        <v>0</v>
      </c>
      <c r="AJ29" s="13">
        <f>IF($D29="",0,IF($E29="",0,IF(VLOOKUP($E29,paramètres!$E$33:$F$44,2,FALSE)&lt;=VLOOKUP($AJ$18,paramètres!$E$33:$F$44,2,FALSE),X29*$D29,0)))</f>
        <v>0</v>
      </c>
      <c r="AK29" s="13">
        <f>IF($D29="",0,IF($E29="",0,IF(VLOOKUP($E29,paramètres!$E$33:$F$44,2,FALSE)&lt;=VLOOKUP($AK$18,paramètres!$E$33:$F$44,2,FALSE),Y29*$D29,0)))</f>
        <v>0</v>
      </c>
      <c r="AL29" s="13">
        <f>IF($D29="",0,IF($E29="",0,IF(VLOOKUP($E29,paramètres!$E$33:$F$44,2,FALSE)&lt;=VLOOKUP($AL$18,paramètres!$E$33:$F$44,2,FALSE),Z29*$D29,0)))</f>
        <v>0</v>
      </c>
      <c r="AM29" s="126">
        <f>IF($D29="",0,IF($E29="",0,IF(VLOOKUP($E29,paramètres!$E$33:$F$44,2,FALSE)&lt;=VLOOKUP($AM$18,paramètres!$E$33:$F$44,2,FALSE),AA29*$D29,0)))</f>
        <v>0</v>
      </c>
      <c r="AN29" s="121" t="str">
        <f>IF(paramètres!$B$28=1,((SUM(P29:Y29)/1.02)+SUM(Z29:AA29))*0.0303/9*COUNT(P29:X29),IF(paramètres!$B$28=2,(SUM(P29:AA29))*0.0303/9*COUNT(P29:X29),"Missing Delta option"))</f>
        <v>Missing Delta option</v>
      </c>
      <c r="AO29" s="13" t="str">
        <f>IF(paramètres!$B$28=1,(((SUM(P29:Y29)/1.02)+SUM(Z29:AA29))+((SUM(AB29:AK29)/1.02)+SUM(AL29:AN29)))*cotpatr,IF(paramètres!$B$28=2,(SUM(P29:AN29)*cotpatr),"Missing Delta Option"))</f>
        <v>Missing Delta Option</v>
      </c>
      <c r="AP29" s="13" t="str" cm="1">
        <f t="array" ref="AP29">IF(paramètres!$B$28=1,(((SUM(P29:Y29)/1.02)+SUM(Z29:AA29))+((SUM(AB29:AM29)/1.02)+SUM(AL29:AM29)))/12*pécule,IF(paramètres!$B$28=2,SUM(P29:AM29)/12*pécule,"Missing Delta Option"))</f>
        <v>Missing Delta Option</v>
      </c>
      <c r="AQ29" s="105" t="e">
        <f>IF(paramètres!$B$28=1,(((SUM(P29:Y29)/1.02)+SUM(Z29:AA29))+((SUM(AB29:AM29)/1.02)+SUM(AL29:AM29)))+AN29+AO29+AP29,SUM(P29:AM29)+AN29+AO29+AP29)</f>
        <v>#VALUE!</v>
      </c>
    </row>
    <row r="30" spans="1:48" x14ac:dyDescent="0.25">
      <c r="A30" s="104"/>
      <c r="B30" s="39"/>
      <c r="C30" s="39"/>
      <c r="D30" s="70"/>
      <c r="E30" s="49"/>
      <c r="F30" s="40"/>
      <c r="G30" s="38"/>
      <c r="H30" s="71"/>
      <c r="I30" s="40"/>
      <c r="J30" s="38"/>
      <c r="K30" s="71"/>
      <c r="L30" s="40"/>
      <c r="M30" s="38"/>
      <c r="N30" s="71"/>
      <c r="O30" s="49"/>
      <c r="P30" s="177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9"/>
      <c r="AB30" s="121">
        <f>IF($D30="",0,IF($E30="",0,IF(VLOOKUP($E30,paramètres!$E$33:$F$44,2,FALSE)&lt;=VLOOKUP($AB$18,paramètres!$E$33:$F$44,2,FALSE),P30*$D30,0)))</f>
        <v>0</v>
      </c>
      <c r="AC30" s="13">
        <f>IF($D30="",0,IF($E30="",0,IF(VLOOKUP($E30,paramètres!$E$33:$F$44,2,FALSE)&lt;=VLOOKUP($AC$18,paramètres!$E$33:$F$44,2,FALSE),Q30*$D30,0)))</f>
        <v>0</v>
      </c>
      <c r="AD30" s="13">
        <f>IF($D30="",0,IF($E30="",0,IF(VLOOKUP($E30,paramètres!$E$33:$F$44,2,FALSE)&lt;=VLOOKUP($AD$18,paramètres!$E$33:$F$44,2,FALSE),R30*$D30,0)))</f>
        <v>0</v>
      </c>
      <c r="AE30" s="13">
        <f>IF($D30="",0,IF($E30="",0,IF(VLOOKUP($E30,paramètres!$E$33:$F$44,2,FALSE)&lt;=VLOOKUP($AE$18,paramètres!$E$33:$F$44,2,FALSE),S30*$D30,0)))</f>
        <v>0</v>
      </c>
      <c r="AF30" s="13">
        <f>IF($D30="",0,IF($E30="",0,IF(VLOOKUP($E30,paramètres!$E$33:$F$44,2,FALSE)&lt;=VLOOKUP($AF$18,paramètres!$E$33:$F$44,2,FALSE),T30*$D30,0)))</f>
        <v>0</v>
      </c>
      <c r="AG30" s="13">
        <f>IF($D30="",0,IF($E30="",0,IF(VLOOKUP($E30,paramètres!$E$33:$F$44,2,FALSE)&lt;=VLOOKUP($AG$18,paramètres!$E$33:$F$44,2,FALSE),U30*$D30,0)))</f>
        <v>0</v>
      </c>
      <c r="AH30" s="13">
        <f>IF($D30="",0,IF($E30="",0,IF(VLOOKUP($E30,paramètres!$E$33:$F$44,2,FALSE)&lt;=VLOOKUP($AH$18,paramètres!$E$33:$F$44,2,FALSE),V30*$D30,0)))</f>
        <v>0</v>
      </c>
      <c r="AI30" s="13">
        <f>IF($D30="",0,IF($E30="",0,IF(VLOOKUP($E30,paramètres!$E$33:$F$44,2,FALSE)&lt;=VLOOKUP($AI$18,paramètres!$E$33:$F$44,2,FALSE),W30*$D30,0)))</f>
        <v>0</v>
      </c>
      <c r="AJ30" s="13">
        <f>IF($D30="",0,IF($E30="",0,IF(VLOOKUP($E30,paramètres!$E$33:$F$44,2,FALSE)&lt;=VLOOKUP($AJ$18,paramètres!$E$33:$F$44,2,FALSE),X30*$D30,0)))</f>
        <v>0</v>
      </c>
      <c r="AK30" s="13">
        <f>IF($D30="",0,IF($E30="",0,IF(VLOOKUP($E30,paramètres!$E$33:$F$44,2,FALSE)&lt;=VLOOKUP($AK$18,paramètres!$E$33:$F$44,2,FALSE),Y30*$D30,0)))</f>
        <v>0</v>
      </c>
      <c r="AL30" s="13">
        <f>IF($D30="",0,IF($E30="",0,IF(VLOOKUP($E30,paramètres!$E$33:$F$44,2,FALSE)&lt;=VLOOKUP($AL$18,paramètres!$E$33:$F$44,2,FALSE),Z30*$D30,0)))</f>
        <v>0</v>
      </c>
      <c r="AM30" s="126">
        <f>IF($D30="",0,IF($E30="",0,IF(VLOOKUP($E30,paramètres!$E$33:$F$44,2,FALSE)&lt;=VLOOKUP($AM$18,paramètres!$E$33:$F$44,2,FALSE),AA30*$D30,0)))</f>
        <v>0</v>
      </c>
      <c r="AN30" s="121" t="str">
        <f>IF(paramètres!$B$28=1,((SUM(P30:Y30)/1.02)+SUM(Z30:AA30))*0.0303/9*COUNT(P30:X30),IF(paramètres!$B$28=2,(SUM(P30:AA30))*0.0303/9*COUNT(P30:X30),"Missing Delta option"))</f>
        <v>Missing Delta option</v>
      </c>
      <c r="AO30" s="13" t="str">
        <f>IF(paramètres!$B$28=1,(((SUM(P30:Y30)/1.02)+SUM(Z30:AA30))+((SUM(AB30:AK30)/1.02)+SUM(AL30:AN30)))*cotpatr,IF(paramètres!$B$28=2,(SUM(P30:AN30)*cotpatr),"Missing Delta Option"))</f>
        <v>Missing Delta Option</v>
      </c>
      <c r="AP30" s="13" t="str" cm="1">
        <f t="array" ref="AP30">IF(paramètres!$B$28=1,(((SUM(P30:Y30)/1.02)+SUM(Z30:AA30))+((SUM(AB30:AM30)/1.02)+SUM(AL30:AM30)))/12*pécule,IF(paramètres!$B$28=2,SUM(P30:AM30)/12*pécule,"Missing Delta Option"))</f>
        <v>Missing Delta Option</v>
      </c>
      <c r="AQ30" s="105" t="e">
        <f>IF(paramètres!$B$28=1,(((SUM(P30:Y30)/1.02)+SUM(Z30:AA30))+((SUM(AB30:AM30)/1.02)+SUM(AL30:AM30)))+AN30+AO30+AP30,SUM(P30:AM30)+AN30+AO30+AP30)</f>
        <v>#VALUE!</v>
      </c>
    </row>
    <row r="31" spans="1:48" x14ac:dyDescent="0.25">
      <c r="A31" s="104"/>
      <c r="B31" s="39"/>
      <c r="C31" s="39"/>
      <c r="D31" s="70"/>
      <c r="E31" s="49"/>
      <c r="F31" s="40"/>
      <c r="G31" s="38"/>
      <c r="H31" s="71"/>
      <c r="I31" s="40"/>
      <c r="J31" s="38"/>
      <c r="K31" s="71"/>
      <c r="L31" s="40"/>
      <c r="M31" s="38"/>
      <c r="N31" s="71"/>
      <c r="O31" s="49"/>
      <c r="P31" s="177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9"/>
      <c r="AB31" s="121">
        <f>IF($D31="",0,IF($E31="",0,IF(VLOOKUP($E31,paramètres!$E$33:$F$44,2,FALSE)&lt;=VLOOKUP($AB$18,paramètres!$E$33:$F$44,2,FALSE),P31*$D31,0)))</f>
        <v>0</v>
      </c>
      <c r="AC31" s="13">
        <f>IF($D31="",0,IF($E31="",0,IF(VLOOKUP($E31,paramètres!$E$33:$F$44,2,FALSE)&lt;=VLOOKUP($AC$18,paramètres!$E$33:$F$44,2,FALSE),Q31*$D31,0)))</f>
        <v>0</v>
      </c>
      <c r="AD31" s="13">
        <f>IF($D31="",0,IF($E31="",0,IF(VLOOKUP($E31,paramètres!$E$33:$F$44,2,FALSE)&lt;=VLOOKUP($AD$18,paramètres!$E$33:$F$44,2,FALSE),R31*$D31,0)))</f>
        <v>0</v>
      </c>
      <c r="AE31" s="13">
        <f>IF($D31="",0,IF($E31="",0,IF(VLOOKUP($E31,paramètres!$E$33:$F$44,2,FALSE)&lt;=VLOOKUP($AE$18,paramètres!$E$33:$F$44,2,FALSE),S31*$D31,0)))</f>
        <v>0</v>
      </c>
      <c r="AF31" s="13">
        <f>IF($D31="",0,IF($E31="",0,IF(VLOOKUP($E31,paramètres!$E$33:$F$44,2,FALSE)&lt;=VLOOKUP($AF$18,paramètres!$E$33:$F$44,2,FALSE),T31*$D31,0)))</f>
        <v>0</v>
      </c>
      <c r="AG31" s="13">
        <f>IF($D31="",0,IF($E31="",0,IF(VLOOKUP($E31,paramètres!$E$33:$F$44,2,FALSE)&lt;=VLOOKUP($AG$18,paramètres!$E$33:$F$44,2,FALSE),U31*$D31,0)))</f>
        <v>0</v>
      </c>
      <c r="AH31" s="13">
        <f>IF($D31="",0,IF($E31="",0,IF(VLOOKUP($E31,paramètres!$E$33:$F$44,2,FALSE)&lt;=VLOOKUP($AH$18,paramètres!$E$33:$F$44,2,FALSE),V31*$D31,0)))</f>
        <v>0</v>
      </c>
      <c r="AI31" s="13">
        <f>IF($D31="",0,IF($E31="",0,IF(VLOOKUP($E31,paramètres!$E$33:$F$44,2,FALSE)&lt;=VLOOKUP($AI$18,paramètres!$E$33:$F$44,2,FALSE),W31*$D31,0)))</f>
        <v>0</v>
      </c>
      <c r="AJ31" s="13">
        <f>IF($D31="",0,IF($E31="",0,IF(VLOOKUP($E31,paramètres!$E$33:$F$44,2,FALSE)&lt;=VLOOKUP($AJ$18,paramètres!$E$33:$F$44,2,FALSE),X31*$D31,0)))</f>
        <v>0</v>
      </c>
      <c r="AK31" s="13">
        <f>IF($D31="",0,IF($E31="",0,IF(VLOOKUP($E31,paramètres!$E$33:$F$44,2,FALSE)&lt;=VLOOKUP($AK$18,paramètres!$E$33:$F$44,2,FALSE),Y31*$D31,0)))</f>
        <v>0</v>
      </c>
      <c r="AL31" s="13">
        <f>IF($D31="",0,IF($E31="",0,IF(VLOOKUP($E31,paramètres!$E$33:$F$44,2,FALSE)&lt;=VLOOKUP($AL$18,paramètres!$E$33:$F$44,2,FALSE),Z31*$D31,0)))</f>
        <v>0</v>
      </c>
      <c r="AM31" s="126">
        <f>IF($D31="",0,IF($E31="",0,IF(VLOOKUP($E31,paramètres!$E$33:$F$44,2,FALSE)&lt;=VLOOKUP($AM$18,paramètres!$E$33:$F$44,2,FALSE),AA31*$D31,0)))</f>
        <v>0</v>
      </c>
      <c r="AN31" s="121" t="str">
        <f>IF(paramètres!$B$28=1,((SUM(P31:Y31)/1.02)+SUM(Z31:AA31))*0.0303/9*COUNT(P31:X31),IF(paramètres!$B$28=2,(SUM(P31:AA31))*0.0303/9*COUNT(P31:X31),"Missing Delta option"))</f>
        <v>Missing Delta option</v>
      </c>
      <c r="AO31" s="13" t="str">
        <f>IF(paramètres!$B$28=1,(((SUM(P31:Y31)/1.02)+SUM(Z31:AA31))+((SUM(AB31:AK31)/1.02)+SUM(AL31:AN31)))*cotpatr,IF(paramètres!$B$28=2,(SUM(P31:AN31)*cotpatr),"Missing Delta Option"))</f>
        <v>Missing Delta Option</v>
      </c>
      <c r="AP31" s="13" t="str" cm="1">
        <f t="array" ref="AP31">IF(paramètres!$B$28=1,(((SUM(P31:Y31)/1.02)+SUM(Z31:AA31))+((SUM(AB31:AM31)/1.02)+SUM(AL31:AM31)))/12*pécule,IF(paramètres!$B$28=2,SUM(P31:AM31)/12*pécule,"Missing Delta Option"))</f>
        <v>Missing Delta Option</v>
      </c>
      <c r="AQ31" s="105" t="e">
        <f>IF(paramètres!$B$28=1,(((SUM(P31:Y31)/1.02)+SUM(Z31:AA31))+((SUM(AB31:AM31)/1.02)+SUM(AL31:AM31)))+AN31+AO31+AP31,SUM(P31:AM31)+AN31+AO31+AP31)</f>
        <v>#VALUE!</v>
      </c>
    </row>
    <row r="32" spans="1:48" x14ac:dyDescent="0.25">
      <c r="A32" s="104"/>
      <c r="B32" s="39"/>
      <c r="C32" s="39"/>
      <c r="D32" s="70"/>
      <c r="E32" s="49"/>
      <c r="F32" s="40"/>
      <c r="G32" s="38"/>
      <c r="H32" s="71"/>
      <c r="I32" s="40"/>
      <c r="J32" s="38"/>
      <c r="K32" s="71"/>
      <c r="L32" s="40"/>
      <c r="M32" s="38"/>
      <c r="N32" s="71"/>
      <c r="O32" s="49"/>
      <c r="P32" s="177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9"/>
      <c r="AB32" s="121">
        <f>IF($D32="",0,IF($E32="",0,IF(VLOOKUP($E32,paramètres!$E$33:$F$44,2,FALSE)&lt;=VLOOKUP($AB$18,paramètres!$E$33:$F$44,2,FALSE),P32*$D32,0)))</f>
        <v>0</v>
      </c>
      <c r="AC32" s="13">
        <f>IF($D32="",0,IF($E32="",0,IF(VLOOKUP($E32,paramètres!$E$33:$F$44,2,FALSE)&lt;=VLOOKUP($AC$18,paramètres!$E$33:$F$44,2,FALSE),Q32*$D32,0)))</f>
        <v>0</v>
      </c>
      <c r="AD32" s="13">
        <f>IF($D32="",0,IF($E32="",0,IF(VLOOKUP($E32,paramètres!$E$33:$F$44,2,FALSE)&lt;=VLOOKUP($AD$18,paramètres!$E$33:$F$44,2,FALSE),R32*$D32,0)))</f>
        <v>0</v>
      </c>
      <c r="AE32" s="13">
        <f>IF($D32="",0,IF($E32="",0,IF(VLOOKUP($E32,paramètres!$E$33:$F$44,2,FALSE)&lt;=VLOOKUP($AE$18,paramètres!$E$33:$F$44,2,FALSE),S32*$D32,0)))</f>
        <v>0</v>
      </c>
      <c r="AF32" s="13">
        <f>IF($D32="",0,IF($E32="",0,IF(VLOOKUP($E32,paramètres!$E$33:$F$44,2,FALSE)&lt;=VLOOKUP($AF$18,paramètres!$E$33:$F$44,2,FALSE),T32*$D32,0)))</f>
        <v>0</v>
      </c>
      <c r="AG32" s="13">
        <f>IF($D32="",0,IF($E32="",0,IF(VLOOKUP($E32,paramètres!$E$33:$F$44,2,FALSE)&lt;=VLOOKUP($AG$18,paramètres!$E$33:$F$44,2,FALSE),U32*$D32,0)))</f>
        <v>0</v>
      </c>
      <c r="AH32" s="13">
        <f>IF($D32="",0,IF($E32="",0,IF(VLOOKUP($E32,paramètres!$E$33:$F$44,2,FALSE)&lt;=VLOOKUP($AH$18,paramètres!$E$33:$F$44,2,FALSE),V32*$D32,0)))</f>
        <v>0</v>
      </c>
      <c r="AI32" s="13">
        <f>IF($D32="",0,IF($E32="",0,IF(VLOOKUP($E32,paramètres!$E$33:$F$44,2,FALSE)&lt;=VLOOKUP($AI$18,paramètres!$E$33:$F$44,2,FALSE),W32*$D32,0)))</f>
        <v>0</v>
      </c>
      <c r="AJ32" s="13">
        <f>IF($D32="",0,IF($E32="",0,IF(VLOOKUP($E32,paramètres!$E$33:$F$44,2,FALSE)&lt;=VLOOKUP($AJ$18,paramètres!$E$33:$F$44,2,FALSE),X32*$D32,0)))</f>
        <v>0</v>
      </c>
      <c r="AK32" s="13">
        <f>IF($D32="",0,IF($E32="",0,IF(VLOOKUP($E32,paramètres!$E$33:$F$44,2,FALSE)&lt;=VLOOKUP($AK$18,paramètres!$E$33:$F$44,2,FALSE),Y32*$D32,0)))</f>
        <v>0</v>
      </c>
      <c r="AL32" s="13">
        <f>IF($D32="",0,IF($E32="",0,IF(VLOOKUP($E32,paramètres!$E$33:$F$44,2,FALSE)&lt;=VLOOKUP($AL$18,paramètres!$E$33:$F$44,2,FALSE),Z32*$D32,0)))</f>
        <v>0</v>
      </c>
      <c r="AM32" s="126">
        <f>IF($D32="",0,IF($E32="",0,IF(VLOOKUP($E32,paramètres!$E$33:$F$44,2,FALSE)&lt;=VLOOKUP($AM$18,paramètres!$E$33:$F$44,2,FALSE),AA32*$D32,0)))</f>
        <v>0</v>
      </c>
      <c r="AN32" s="121" t="str">
        <f>IF(paramètres!$B$28=1,((SUM(P32:Y32)/1.02)+SUM(Z32:AA32))*0.0303/9*COUNT(P32:X32),IF(paramètres!$B$28=2,(SUM(P32:AA32))*0.0303/9*COUNT(P32:X32),"Missing Delta option"))</f>
        <v>Missing Delta option</v>
      </c>
      <c r="AO32" s="13" t="str">
        <f>IF(paramètres!$B$28=1,(((SUM(P32:Y32)/1.02)+SUM(Z32:AA32))+((SUM(AB32:AK32)/1.02)+SUM(AL32:AN32)))*cotpatr,IF(paramètres!$B$28=2,(SUM(P32:AN32)*cotpatr),"Missing Delta Option"))</f>
        <v>Missing Delta Option</v>
      </c>
      <c r="AP32" s="13" t="str" cm="1">
        <f t="array" ref="AP32">IF(paramètres!$B$28=1,(((SUM(P32:Y32)/1.02)+SUM(Z32:AA32))+((SUM(AB32:AM32)/1.02)+SUM(AL32:AM32)))/12*pécule,IF(paramètres!$B$28=2,SUM(P32:AM32)/12*pécule,"Missing Delta Option"))</f>
        <v>Missing Delta Option</v>
      </c>
      <c r="AQ32" s="105" t="e">
        <f>IF(paramètres!$B$28=1,(((SUM(P32:Y32)/1.02)+SUM(Z32:AA32))+((SUM(AB32:AM32)/1.02)+SUM(AL32:AM32)))+AN32+AO32+AP32,SUM(P32:AM32)+AN32+AO32+AP32)</f>
        <v>#VALUE!</v>
      </c>
    </row>
    <row r="33" spans="1:43" x14ac:dyDescent="0.25">
      <c r="A33" s="104"/>
      <c r="B33" s="39"/>
      <c r="C33" s="39"/>
      <c r="D33" s="70"/>
      <c r="E33" s="49"/>
      <c r="F33" s="40"/>
      <c r="G33" s="38"/>
      <c r="H33" s="71"/>
      <c r="I33" s="40"/>
      <c r="J33" s="38"/>
      <c r="K33" s="71"/>
      <c r="L33" s="40"/>
      <c r="M33" s="38"/>
      <c r="N33" s="71"/>
      <c r="O33" s="49"/>
      <c r="P33" s="177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9"/>
      <c r="AB33" s="121">
        <f>IF($D33="",0,IF($E33="",0,IF(VLOOKUP($E33,paramètres!$E$33:$F$44,2,FALSE)&lt;=VLOOKUP($AB$18,paramètres!$E$33:$F$44,2,FALSE),P33*$D33,0)))</f>
        <v>0</v>
      </c>
      <c r="AC33" s="13">
        <f>IF($D33="",0,IF($E33="",0,IF(VLOOKUP($E33,paramètres!$E$33:$F$44,2,FALSE)&lt;=VLOOKUP($AC$18,paramètres!$E$33:$F$44,2,FALSE),Q33*$D33,0)))</f>
        <v>0</v>
      </c>
      <c r="AD33" s="13">
        <f>IF($D33="",0,IF($E33="",0,IF(VLOOKUP($E33,paramètres!$E$33:$F$44,2,FALSE)&lt;=VLOOKUP($AD$18,paramètres!$E$33:$F$44,2,FALSE),R33*$D33,0)))</f>
        <v>0</v>
      </c>
      <c r="AE33" s="13">
        <f>IF($D33="",0,IF($E33="",0,IF(VLOOKUP($E33,paramètres!$E$33:$F$44,2,FALSE)&lt;=VLOOKUP($AE$18,paramètres!$E$33:$F$44,2,FALSE),S33*$D33,0)))</f>
        <v>0</v>
      </c>
      <c r="AF33" s="13">
        <f>IF($D33="",0,IF($E33="",0,IF(VLOOKUP($E33,paramètres!$E$33:$F$44,2,FALSE)&lt;=VLOOKUP($AF$18,paramètres!$E$33:$F$44,2,FALSE),T33*$D33,0)))</f>
        <v>0</v>
      </c>
      <c r="AG33" s="13">
        <f>IF($D33="",0,IF($E33="",0,IF(VLOOKUP($E33,paramètres!$E$33:$F$44,2,FALSE)&lt;=VLOOKUP($AG$18,paramètres!$E$33:$F$44,2,FALSE),U33*$D33,0)))</f>
        <v>0</v>
      </c>
      <c r="AH33" s="13">
        <f>IF($D33="",0,IF($E33="",0,IF(VLOOKUP($E33,paramètres!$E$33:$F$44,2,FALSE)&lt;=VLOOKUP($AH$18,paramètres!$E$33:$F$44,2,FALSE),V33*$D33,0)))</f>
        <v>0</v>
      </c>
      <c r="AI33" s="13">
        <f>IF($D33="",0,IF($E33="",0,IF(VLOOKUP($E33,paramètres!$E$33:$F$44,2,FALSE)&lt;=VLOOKUP($AI$18,paramètres!$E$33:$F$44,2,FALSE),W33*$D33,0)))</f>
        <v>0</v>
      </c>
      <c r="AJ33" s="13">
        <f>IF($D33="",0,IF($E33="",0,IF(VLOOKUP($E33,paramètres!$E$33:$F$44,2,FALSE)&lt;=VLOOKUP($AJ$18,paramètres!$E$33:$F$44,2,FALSE),X33*$D33,0)))</f>
        <v>0</v>
      </c>
      <c r="AK33" s="13">
        <f>IF($D33="",0,IF($E33="",0,IF(VLOOKUP($E33,paramètres!$E$33:$F$44,2,FALSE)&lt;=VLOOKUP($AK$18,paramètres!$E$33:$F$44,2,FALSE),Y33*$D33,0)))</f>
        <v>0</v>
      </c>
      <c r="AL33" s="13">
        <f>IF($D33="",0,IF($E33="",0,IF(VLOOKUP($E33,paramètres!$E$33:$F$44,2,FALSE)&lt;=VLOOKUP($AL$18,paramètres!$E$33:$F$44,2,FALSE),Z33*$D33,0)))</f>
        <v>0</v>
      </c>
      <c r="AM33" s="126">
        <f>IF($D33="",0,IF($E33="",0,IF(VLOOKUP($E33,paramètres!$E$33:$F$44,2,FALSE)&lt;=VLOOKUP($AM$18,paramètres!$E$33:$F$44,2,FALSE),AA33*$D33,0)))</f>
        <v>0</v>
      </c>
      <c r="AN33" s="121" t="str">
        <f>IF(paramètres!$B$28=1,((SUM(P33:Y33)/1.02)+SUM(Z33:AA33))*0.0303/9*COUNT(P33:X33),IF(paramètres!$B$28=2,(SUM(P33:AA33))*0.0303/9*COUNT(P33:X33),"Missing Delta option"))</f>
        <v>Missing Delta option</v>
      </c>
      <c r="AO33" s="13" t="str">
        <f>IF(paramètres!$B$28=1,(((SUM(P33:Y33)/1.02)+SUM(Z33:AA33))+((SUM(AB33:AK33)/1.02)+SUM(AL33:AN33)))*cotpatr,IF(paramètres!$B$28=2,(SUM(P33:AN33)*cotpatr),"Missing Delta Option"))</f>
        <v>Missing Delta Option</v>
      </c>
      <c r="AP33" s="13" t="str" cm="1">
        <f t="array" ref="AP33">IF(paramètres!$B$28=1,(((SUM(P33:Y33)/1.02)+SUM(Z33:AA33))+((SUM(AB33:AM33)/1.02)+SUM(AL33:AM33)))/12*pécule,IF(paramètres!$B$28=2,SUM(P33:AM33)/12*pécule,"Missing Delta Option"))</f>
        <v>Missing Delta Option</v>
      </c>
      <c r="AQ33" s="105" t="e">
        <f>IF(paramètres!$B$28=1,(((SUM(P33:Y33)/1.02)+SUM(Z33:AA33))+((SUM(AB33:AM33)/1.02)+SUM(AL33:AM33)))+AN33+AO33+AP33,SUM(P33:AM33)+AN33+AO33+AP33)</f>
        <v>#VALUE!</v>
      </c>
    </row>
    <row r="34" spans="1:43" x14ac:dyDescent="0.25">
      <c r="A34" s="104"/>
      <c r="B34" s="39"/>
      <c r="C34" s="39"/>
      <c r="D34" s="70"/>
      <c r="E34" s="49"/>
      <c r="F34" s="40"/>
      <c r="G34" s="38"/>
      <c r="H34" s="71"/>
      <c r="I34" s="40"/>
      <c r="J34" s="38"/>
      <c r="K34" s="71"/>
      <c r="L34" s="40"/>
      <c r="M34" s="38"/>
      <c r="N34" s="71"/>
      <c r="O34" s="49"/>
      <c r="P34" s="177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9"/>
      <c r="AB34" s="121">
        <f>IF($D34="",0,IF($E34="",0,IF(VLOOKUP($E34,paramètres!$E$33:$F$44,2,FALSE)&lt;=VLOOKUP($AB$18,paramètres!$E$33:$F$44,2,FALSE),P34*$D34,0)))</f>
        <v>0</v>
      </c>
      <c r="AC34" s="13">
        <f>IF($D34="",0,IF($E34="",0,IF(VLOOKUP($E34,paramètres!$E$33:$F$44,2,FALSE)&lt;=VLOOKUP($AC$18,paramètres!$E$33:$F$44,2,FALSE),Q34*$D34,0)))</f>
        <v>0</v>
      </c>
      <c r="AD34" s="13">
        <f>IF($D34="",0,IF($E34="",0,IF(VLOOKUP($E34,paramètres!$E$33:$F$44,2,FALSE)&lt;=VLOOKUP($AD$18,paramètres!$E$33:$F$44,2,FALSE),R34*$D34,0)))</f>
        <v>0</v>
      </c>
      <c r="AE34" s="13">
        <f>IF($D34="",0,IF($E34="",0,IF(VLOOKUP($E34,paramètres!$E$33:$F$44,2,FALSE)&lt;=VLOOKUP($AE$18,paramètres!$E$33:$F$44,2,FALSE),S34*$D34,0)))</f>
        <v>0</v>
      </c>
      <c r="AF34" s="13">
        <f>IF($D34="",0,IF($E34="",0,IF(VLOOKUP($E34,paramètres!$E$33:$F$44,2,FALSE)&lt;=VLOOKUP($AF$18,paramètres!$E$33:$F$44,2,FALSE),T34*$D34,0)))</f>
        <v>0</v>
      </c>
      <c r="AG34" s="13">
        <f>IF($D34="",0,IF($E34="",0,IF(VLOOKUP($E34,paramètres!$E$33:$F$44,2,FALSE)&lt;=VLOOKUP($AG$18,paramètres!$E$33:$F$44,2,FALSE),U34*$D34,0)))</f>
        <v>0</v>
      </c>
      <c r="AH34" s="13">
        <f>IF($D34="",0,IF($E34="",0,IF(VLOOKUP($E34,paramètres!$E$33:$F$44,2,FALSE)&lt;=VLOOKUP($AH$18,paramètres!$E$33:$F$44,2,FALSE),V34*$D34,0)))</f>
        <v>0</v>
      </c>
      <c r="AI34" s="13">
        <f>IF($D34="",0,IF($E34="",0,IF(VLOOKUP($E34,paramètres!$E$33:$F$44,2,FALSE)&lt;=VLOOKUP($AI$18,paramètres!$E$33:$F$44,2,FALSE),W34*$D34,0)))</f>
        <v>0</v>
      </c>
      <c r="AJ34" s="13">
        <f>IF($D34="",0,IF($E34="",0,IF(VLOOKUP($E34,paramètres!$E$33:$F$44,2,FALSE)&lt;=VLOOKUP($AJ$18,paramètres!$E$33:$F$44,2,FALSE),X34*$D34,0)))</f>
        <v>0</v>
      </c>
      <c r="AK34" s="13">
        <f>IF($D34="",0,IF($E34="",0,IF(VLOOKUP($E34,paramètres!$E$33:$F$44,2,FALSE)&lt;=VLOOKUP($AK$18,paramètres!$E$33:$F$44,2,FALSE),Y34*$D34,0)))</f>
        <v>0</v>
      </c>
      <c r="AL34" s="13">
        <f>IF($D34="",0,IF($E34="",0,IF(VLOOKUP($E34,paramètres!$E$33:$F$44,2,FALSE)&lt;=VLOOKUP($AL$18,paramètres!$E$33:$F$44,2,FALSE),Z34*$D34,0)))</f>
        <v>0</v>
      </c>
      <c r="AM34" s="126">
        <f>IF($D34="",0,IF($E34="",0,IF(VLOOKUP($E34,paramètres!$E$33:$F$44,2,FALSE)&lt;=VLOOKUP($AM$18,paramètres!$E$33:$F$44,2,FALSE),AA34*$D34,0)))</f>
        <v>0</v>
      </c>
      <c r="AN34" s="121" t="str">
        <f>IF(paramètres!$B$28=1,((SUM(P34:Y34)/1.02)+SUM(Z34:AA34))*0.0303/9*COUNT(P34:X34),IF(paramètres!$B$28=2,(SUM(P34:AA34))*0.0303/9*COUNT(P34:X34),"Missing Delta option"))</f>
        <v>Missing Delta option</v>
      </c>
      <c r="AO34" s="13" t="str">
        <f>IF(paramètres!$B$28=1,(((SUM(P34:Y34)/1.02)+SUM(Z34:AA34))+((SUM(AB34:AK34)/1.02)+SUM(AL34:AN34)))*cotpatr,IF(paramètres!$B$28=2,(SUM(P34:AN34)*cotpatr),"Missing Delta Option"))</f>
        <v>Missing Delta Option</v>
      </c>
      <c r="AP34" s="13" t="str" cm="1">
        <f t="array" ref="AP34">IF(paramètres!$B$28=1,(((SUM(P34:Y34)/1.02)+SUM(Z34:AA34))+((SUM(AB34:AM34)/1.02)+SUM(AL34:AM34)))/12*pécule,IF(paramètres!$B$28=2,SUM(P34:AM34)/12*pécule,"Missing Delta Option"))</f>
        <v>Missing Delta Option</v>
      </c>
      <c r="AQ34" s="105" t="e">
        <f>IF(paramètres!$B$28=1,(((SUM(P34:Y34)/1.02)+SUM(Z34:AA34))+((SUM(AB34:AM34)/1.02)+SUM(AL34:AM34)))+AN34+AO34+AP34,SUM(P34:AM34)+AN34+AO34+AP34)</f>
        <v>#VALUE!</v>
      </c>
    </row>
    <row r="35" spans="1:43" x14ac:dyDescent="0.25">
      <c r="A35" s="104"/>
      <c r="B35" s="39"/>
      <c r="C35" s="39"/>
      <c r="D35" s="70"/>
      <c r="E35" s="49"/>
      <c r="F35" s="40"/>
      <c r="G35" s="38"/>
      <c r="H35" s="71"/>
      <c r="I35" s="40"/>
      <c r="J35" s="38"/>
      <c r="K35" s="71"/>
      <c r="L35" s="40"/>
      <c r="M35" s="38"/>
      <c r="N35" s="71"/>
      <c r="O35" s="49"/>
      <c r="P35" s="177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9"/>
      <c r="AB35" s="121">
        <f>IF($D35="",0,IF($E35="",0,IF(VLOOKUP($E35,paramètres!$E$33:$F$44,2,FALSE)&lt;=VLOOKUP($AB$18,paramètres!$E$33:$F$44,2,FALSE),P35*$D35,0)))</f>
        <v>0</v>
      </c>
      <c r="AC35" s="13">
        <f>IF($D35="",0,IF($E35="",0,IF(VLOOKUP($E35,paramètres!$E$33:$F$44,2,FALSE)&lt;=VLOOKUP($AC$18,paramètres!$E$33:$F$44,2,FALSE),Q35*$D35,0)))</f>
        <v>0</v>
      </c>
      <c r="AD35" s="13">
        <f>IF($D35="",0,IF($E35="",0,IF(VLOOKUP($E35,paramètres!$E$33:$F$44,2,FALSE)&lt;=VLOOKUP($AD$18,paramètres!$E$33:$F$44,2,FALSE),R35*$D35,0)))</f>
        <v>0</v>
      </c>
      <c r="AE35" s="13">
        <f>IF($D35="",0,IF($E35="",0,IF(VLOOKUP($E35,paramètres!$E$33:$F$44,2,FALSE)&lt;=VLOOKUP($AE$18,paramètres!$E$33:$F$44,2,FALSE),S35*$D35,0)))</f>
        <v>0</v>
      </c>
      <c r="AF35" s="13">
        <f>IF($D35="",0,IF($E35="",0,IF(VLOOKUP($E35,paramètres!$E$33:$F$44,2,FALSE)&lt;=VLOOKUP($AF$18,paramètres!$E$33:$F$44,2,FALSE),T35*$D35,0)))</f>
        <v>0</v>
      </c>
      <c r="AG35" s="13">
        <f>IF($D35="",0,IF($E35="",0,IF(VLOOKUP($E35,paramètres!$E$33:$F$44,2,FALSE)&lt;=VLOOKUP($AG$18,paramètres!$E$33:$F$44,2,FALSE),U35*$D35,0)))</f>
        <v>0</v>
      </c>
      <c r="AH35" s="13">
        <f>IF($D35="",0,IF($E35="",0,IF(VLOOKUP($E35,paramètres!$E$33:$F$44,2,FALSE)&lt;=VLOOKUP($AH$18,paramètres!$E$33:$F$44,2,FALSE),V35*$D35,0)))</f>
        <v>0</v>
      </c>
      <c r="AI35" s="13">
        <f>IF($D35="",0,IF($E35="",0,IF(VLOOKUP($E35,paramètres!$E$33:$F$44,2,FALSE)&lt;=VLOOKUP($AI$18,paramètres!$E$33:$F$44,2,FALSE),W35*$D35,0)))</f>
        <v>0</v>
      </c>
      <c r="AJ35" s="13">
        <f>IF($D35="",0,IF($E35="",0,IF(VLOOKUP($E35,paramètres!$E$33:$F$44,2,FALSE)&lt;=VLOOKUP($AJ$18,paramètres!$E$33:$F$44,2,FALSE),X35*$D35,0)))</f>
        <v>0</v>
      </c>
      <c r="AK35" s="13">
        <f>IF($D35="",0,IF($E35="",0,IF(VLOOKUP($E35,paramètres!$E$33:$F$44,2,FALSE)&lt;=VLOOKUP($AK$18,paramètres!$E$33:$F$44,2,FALSE),Y35*$D35,0)))</f>
        <v>0</v>
      </c>
      <c r="AL35" s="13">
        <f>IF($D35="",0,IF($E35="",0,IF(VLOOKUP($E35,paramètres!$E$33:$F$44,2,FALSE)&lt;=VLOOKUP($AL$18,paramètres!$E$33:$F$44,2,FALSE),Z35*$D35,0)))</f>
        <v>0</v>
      </c>
      <c r="AM35" s="126">
        <f>IF($D35="",0,IF($E35="",0,IF(VLOOKUP($E35,paramètres!$E$33:$F$44,2,FALSE)&lt;=VLOOKUP($AM$18,paramètres!$E$33:$F$44,2,FALSE),AA35*$D35,0)))</f>
        <v>0</v>
      </c>
      <c r="AN35" s="121" t="str">
        <f>IF(paramètres!$B$28=1,((SUM(P35:Y35)/1.02)+SUM(Z35:AA35))*0.0303/9*COUNT(P35:X35),IF(paramètres!$B$28=2,(SUM(P35:AA35))*0.0303/9*COUNT(P35:X35),"Missing Delta option"))</f>
        <v>Missing Delta option</v>
      </c>
      <c r="AO35" s="13" t="str">
        <f>IF(paramètres!$B$28=1,(((SUM(P35:Y35)/1.02)+SUM(Z35:AA35))+((SUM(AB35:AK35)/1.02)+SUM(AL35:AN35)))*cotpatr,IF(paramètres!$B$28=2,(SUM(P35:AN35)*cotpatr),"Missing Delta Option"))</f>
        <v>Missing Delta Option</v>
      </c>
      <c r="AP35" s="13" t="str" cm="1">
        <f t="array" ref="AP35">IF(paramètres!$B$28=1,(((SUM(P35:Y35)/1.02)+SUM(Z35:AA35))+((SUM(AB35:AM35)/1.02)+SUM(AL35:AM35)))/12*pécule,IF(paramètres!$B$28=2,SUM(P35:AM35)/12*pécule,"Missing Delta Option"))</f>
        <v>Missing Delta Option</v>
      </c>
      <c r="AQ35" s="105" t="e">
        <f>IF(paramètres!$B$28=1,(((SUM(P35:Y35)/1.02)+SUM(Z35:AA35))+((SUM(AB35:AM35)/1.02)+SUM(AL35:AM35)))+AN35+AO35+AP35,SUM(P35:AM35)+AN35+AO35+AP35)</f>
        <v>#VALUE!</v>
      </c>
    </row>
    <row r="36" spans="1:43" x14ac:dyDescent="0.25">
      <c r="A36" s="104"/>
      <c r="B36" s="39"/>
      <c r="C36" s="39"/>
      <c r="D36" s="70"/>
      <c r="E36" s="49"/>
      <c r="F36" s="40"/>
      <c r="G36" s="38"/>
      <c r="H36" s="71"/>
      <c r="I36" s="40"/>
      <c r="J36" s="38"/>
      <c r="K36" s="71"/>
      <c r="L36" s="40"/>
      <c r="M36" s="38"/>
      <c r="N36" s="71"/>
      <c r="O36" s="49"/>
      <c r="P36" s="177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9"/>
      <c r="AB36" s="121">
        <f>IF($D36="",0,IF($E36="",0,IF(VLOOKUP($E36,paramètres!$E$33:$F$44,2,FALSE)&lt;=VLOOKUP($AB$18,paramètres!$E$33:$F$44,2,FALSE),P36*$D36,0)))</f>
        <v>0</v>
      </c>
      <c r="AC36" s="13">
        <f>IF($D36="",0,IF($E36="",0,IF(VLOOKUP($E36,paramètres!$E$33:$F$44,2,FALSE)&lt;=VLOOKUP($AC$18,paramètres!$E$33:$F$44,2,FALSE),Q36*$D36,0)))</f>
        <v>0</v>
      </c>
      <c r="AD36" s="13">
        <f>IF($D36="",0,IF($E36="",0,IF(VLOOKUP($E36,paramètres!$E$33:$F$44,2,FALSE)&lt;=VLOOKUP($AD$18,paramètres!$E$33:$F$44,2,FALSE),R36*$D36,0)))</f>
        <v>0</v>
      </c>
      <c r="AE36" s="13">
        <f>IF($D36="",0,IF($E36="",0,IF(VLOOKUP($E36,paramètres!$E$33:$F$44,2,FALSE)&lt;=VLOOKUP($AE$18,paramètres!$E$33:$F$44,2,FALSE),S36*$D36,0)))</f>
        <v>0</v>
      </c>
      <c r="AF36" s="13">
        <f>IF($D36="",0,IF($E36="",0,IF(VLOOKUP($E36,paramètres!$E$33:$F$44,2,FALSE)&lt;=VLOOKUP($AF$18,paramètres!$E$33:$F$44,2,FALSE),T36*$D36,0)))</f>
        <v>0</v>
      </c>
      <c r="AG36" s="13">
        <f>IF($D36="",0,IF($E36="",0,IF(VLOOKUP($E36,paramètres!$E$33:$F$44,2,FALSE)&lt;=VLOOKUP($AG$18,paramètres!$E$33:$F$44,2,FALSE),U36*$D36,0)))</f>
        <v>0</v>
      </c>
      <c r="AH36" s="13">
        <f>IF($D36="",0,IF($E36="",0,IF(VLOOKUP($E36,paramètres!$E$33:$F$44,2,FALSE)&lt;=VLOOKUP($AH$18,paramètres!$E$33:$F$44,2,FALSE),V36*$D36,0)))</f>
        <v>0</v>
      </c>
      <c r="AI36" s="13">
        <f>IF($D36="",0,IF($E36="",0,IF(VLOOKUP($E36,paramètres!$E$33:$F$44,2,FALSE)&lt;=VLOOKUP($AI$18,paramètres!$E$33:$F$44,2,FALSE),W36*$D36,0)))</f>
        <v>0</v>
      </c>
      <c r="AJ36" s="13">
        <f>IF($D36="",0,IF($E36="",0,IF(VLOOKUP($E36,paramètres!$E$33:$F$44,2,FALSE)&lt;=VLOOKUP($AJ$18,paramètres!$E$33:$F$44,2,FALSE),X36*$D36,0)))</f>
        <v>0</v>
      </c>
      <c r="AK36" s="13">
        <f>IF($D36="",0,IF($E36="",0,IF(VLOOKUP($E36,paramètres!$E$33:$F$44,2,FALSE)&lt;=VLOOKUP($AK$18,paramètres!$E$33:$F$44,2,FALSE),Y36*$D36,0)))</f>
        <v>0</v>
      </c>
      <c r="AL36" s="13">
        <f>IF($D36="",0,IF($E36="",0,IF(VLOOKUP($E36,paramètres!$E$33:$F$44,2,FALSE)&lt;=VLOOKUP($AL$18,paramètres!$E$33:$F$44,2,FALSE),Z36*$D36,0)))</f>
        <v>0</v>
      </c>
      <c r="AM36" s="126">
        <f>IF($D36="",0,IF($E36="",0,IF(VLOOKUP($E36,paramètres!$E$33:$F$44,2,FALSE)&lt;=VLOOKUP($AM$18,paramètres!$E$33:$F$44,2,FALSE),AA36*$D36,0)))</f>
        <v>0</v>
      </c>
      <c r="AN36" s="121" t="str">
        <f>IF(paramètres!$B$28=1,((SUM(P36:Y36)/1.02)+SUM(Z36:AA36))*0.0303/9*COUNT(P36:X36),IF(paramètres!$B$28=2,(SUM(P36:AA36))*0.0303/9*COUNT(P36:X36),"Missing Delta option"))</f>
        <v>Missing Delta option</v>
      </c>
      <c r="AO36" s="13" t="str">
        <f>IF(paramètres!$B$28=1,(((SUM(P36:Y36)/1.02)+SUM(Z36:AA36))+((SUM(AB36:AK36)/1.02)+SUM(AL36:AN36)))*cotpatr,IF(paramètres!$B$28=2,(SUM(P36:AN36)*cotpatr),"Missing Delta Option"))</f>
        <v>Missing Delta Option</v>
      </c>
      <c r="AP36" s="13" t="str" cm="1">
        <f t="array" ref="AP36">IF(paramètres!$B$28=1,(((SUM(P36:Y36)/1.02)+SUM(Z36:AA36))+((SUM(AB36:AM36)/1.02)+SUM(AL36:AM36)))/12*pécule,IF(paramètres!$B$28=2,SUM(P36:AM36)/12*pécule,"Missing Delta Option"))</f>
        <v>Missing Delta Option</v>
      </c>
      <c r="AQ36" s="105" t="e">
        <f>IF(paramètres!$B$28=1,(((SUM(P36:Y36)/1.02)+SUM(Z36:AA36))+((SUM(AB36:AM36)/1.02)+SUM(AL36:AM36)))+AN36+AO36+AP36,SUM(P36:AM36)+AN36+AO36+AP36)</f>
        <v>#VALUE!</v>
      </c>
    </row>
    <row r="37" spans="1:43" x14ac:dyDescent="0.25">
      <c r="A37" s="104"/>
      <c r="B37" s="39"/>
      <c r="C37" s="39"/>
      <c r="D37" s="70"/>
      <c r="E37" s="49"/>
      <c r="F37" s="40"/>
      <c r="G37" s="38"/>
      <c r="H37" s="71"/>
      <c r="I37" s="40"/>
      <c r="J37" s="38"/>
      <c r="K37" s="71"/>
      <c r="L37" s="40"/>
      <c r="M37" s="38"/>
      <c r="N37" s="71"/>
      <c r="O37" s="49"/>
      <c r="P37" s="177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9"/>
      <c r="AB37" s="121">
        <f>IF($D37="",0,IF($E37="",0,IF(VLOOKUP($E37,paramètres!$E$33:$F$44,2,FALSE)&lt;=VLOOKUP($AB$18,paramètres!$E$33:$F$44,2,FALSE),P37*$D37,0)))</f>
        <v>0</v>
      </c>
      <c r="AC37" s="13">
        <f>IF($D37="",0,IF($E37="",0,IF(VLOOKUP($E37,paramètres!$E$33:$F$44,2,FALSE)&lt;=VLOOKUP($AC$18,paramètres!$E$33:$F$44,2,FALSE),Q37*$D37,0)))</f>
        <v>0</v>
      </c>
      <c r="AD37" s="13">
        <f>IF($D37="",0,IF($E37="",0,IF(VLOOKUP($E37,paramètres!$E$33:$F$44,2,FALSE)&lt;=VLOOKUP($AD$18,paramètres!$E$33:$F$44,2,FALSE),R37*$D37,0)))</f>
        <v>0</v>
      </c>
      <c r="AE37" s="13">
        <f>IF($D37="",0,IF($E37="",0,IF(VLOOKUP($E37,paramètres!$E$33:$F$44,2,FALSE)&lt;=VLOOKUP($AE$18,paramètres!$E$33:$F$44,2,FALSE),S37*$D37,0)))</f>
        <v>0</v>
      </c>
      <c r="AF37" s="13">
        <f>IF($D37="",0,IF($E37="",0,IF(VLOOKUP($E37,paramètres!$E$33:$F$44,2,FALSE)&lt;=VLOOKUP($AF$18,paramètres!$E$33:$F$44,2,FALSE),T37*$D37,0)))</f>
        <v>0</v>
      </c>
      <c r="AG37" s="13">
        <f>IF($D37="",0,IF($E37="",0,IF(VLOOKUP($E37,paramètres!$E$33:$F$44,2,FALSE)&lt;=VLOOKUP($AG$18,paramètres!$E$33:$F$44,2,FALSE),U37*$D37,0)))</f>
        <v>0</v>
      </c>
      <c r="AH37" s="13">
        <f>IF($D37="",0,IF($E37="",0,IF(VLOOKUP($E37,paramètres!$E$33:$F$44,2,FALSE)&lt;=VLOOKUP($AH$18,paramètres!$E$33:$F$44,2,FALSE),V37*$D37,0)))</f>
        <v>0</v>
      </c>
      <c r="AI37" s="13">
        <f>IF($D37="",0,IF($E37="",0,IF(VLOOKUP($E37,paramètres!$E$33:$F$44,2,FALSE)&lt;=VLOOKUP($AI$18,paramètres!$E$33:$F$44,2,FALSE),W37*$D37,0)))</f>
        <v>0</v>
      </c>
      <c r="AJ37" s="13">
        <f>IF($D37="",0,IF($E37="",0,IF(VLOOKUP($E37,paramètres!$E$33:$F$44,2,FALSE)&lt;=VLOOKUP($AJ$18,paramètres!$E$33:$F$44,2,FALSE),X37*$D37,0)))</f>
        <v>0</v>
      </c>
      <c r="AK37" s="13">
        <f>IF($D37="",0,IF($E37="",0,IF(VLOOKUP($E37,paramètres!$E$33:$F$44,2,FALSE)&lt;=VLOOKUP($AK$18,paramètres!$E$33:$F$44,2,FALSE),Y37*$D37,0)))</f>
        <v>0</v>
      </c>
      <c r="AL37" s="13">
        <f>IF($D37="",0,IF($E37="",0,IF(VLOOKUP($E37,paramètres!$E$33:$F$44,2,FALSE)&lt;=VLOOKUP($AL$18,paramètres!$E$33:$F$44,2,FALSE),Z37*$D37,0)))</f>
        <v>0</v>
      </c>
      <c r="AM37" s="126">
        <f>IF($D37="",0,IF($E37="",0,IF(VLOOKUP($E37,paramètres!$E$33:$F$44,2,FALSE)&lt;=VLOOKUP($AM$18,paramètres!$E$33:$F$44,2,FALSE),AA37*$D37,0)))</f>
        <v>0</v>
      </c>
      <c r="AN37" s="121" t="str">
        <f>IF(paramètres!$B$28=1,((SUM(P37:Y37)/1.02)+SUM(Z37:AA37))*0.0303/9*COUNT(P37:X37),IF(paramètres!$B$28=2,(SUM(P37:AA37))*0.0303/9*COUNT(P37:X37),"Missing Delta option"))</f>
        <v>Missing Delta option</v>
      </c>
      <c r="AO37" s="13" t="str">
        <f>IF(paramètres!$B$28=1,(((SUM(P37:Y37)/1.02)+SUM(Z37:AA37))+((SUM(AB37:AK37)/1.02)+SUM(AL37:AN37)))*cotpatr,IF(paramètres!$B$28=2,(SUM(P37:AN37)*cotpatr),"Missing Delta Option"))</f>
        <v>Missing Delta Option</v>
      </c>
      <c r="AP37" s="13" t="str" cm="1">
        <f t="array" ref="AP37">IF(paramètres!$B$28=1,(((SUM(P37:Y37)/1.02)+SUM(Z37:AA37))+((SUM(AB37:AM37)/1.02)+SUM(AL37:AM37)))/12*pécule,IF(paramètres!$B$28=2,SUM(P37:AM37)/12*pécule,"Missing Delta Option"))</f>
        <v>Missing Delta Option</v>
      </c>
      <c r="AQ37" s="105" t="e">
        <f>IF(paramètres!$B$28=1,(((SUM(P37:Y37)/1.02)+SUM(Z37:AA37))+((SUM(AB37:AM37)/1.02)+SUM(AL37:AM37)))+AN37+AO37+AP37,SUM(P37:AM37)+AN37+AO37+AP37)</f>
        <v>#VALUE!</v>
      </c>
    </row>
    <row r="38" spans="1:43" x14ac:dyDescent="0.25">
      <c r="A38" s="104"/>
      <c r="B38" s="39"/>
      <c r="C38" s="39"/>
      <c r="D38" s="70"/>
      <c r="E38" s="49"/>
      <c r="F38" s="40"/>
      <c r="G38" s="38"/>
      <c r="H38" s="71"/>
      <c r="I38" s="40"/>
      <c r="J38" s="38"/>
      <c r="K38" s="71"/>
      <c r="L38" s="40"/>
      <c r="M38" s="38"/>
      <c r="N38" s="71"/>
      <c r="O38" s="49"/>
      <c r="P38" s="177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9"/>
      <c r="AB38" s="121">
        <f>IF($D38="",0,IF($E38="",0,IF(VLOOKUP($E38,paramètres!$E$33:$F$44,2,FALSE)&lt;=VLOOKUP($AB$18,paramètres!$E$33:$F$44,2,FALSE),P38*$D38,0)))</f>
        <v>0</v>
      </c>
      <c r="AC38" s="13">
        <f>IF($D38="",0,IF($E38="",0,IF(VLOOKUP($E38,paramètres!$E$33:$F$44,2,FALSE)&lt;=VLOOKUP($AC$18,paramètres!$E$33:$F$44,2,FALSE),Q38*$D38,0)))</f>
        <v>0</v>
      </c>
      <c r="AD38" s="13">
        <f>IF($D38="",0,IF($E38="",0,IF(VLOOKUP($E38,paramètres!$E$33:$F$44,2,FALSE)&lt;=VLOOKUP($AD$18,paramètres!$E$33:$F$44,2,FALSE),R38*$D38,0)))</f>
        <v>0</v>
      </c>
      <c r="AE38" s="13">
        <f>IF($D38="",0,IF($E38="",0,IF(VLOOKUP($E38,paramètres!$E$33:$F$44,2,FALSE)&lt;=VLOOKUP($AE$18,paramètres!$E$33:$F$44,2,FALSE),S38*$D38,0)))</f>
        <v>0</v>
      </c>
      <c r="AF38" s="13">
        <f>IF($D38="",0,IF($E38="",0,IF(VLOOKUP($E38,paramètres!$E$33:$F$44,2,FALSE)&lt;=VLOOKUP($AF$18,paramètres!$E$33:$F$44,2,FALSE),T38*$D38,0)))</f>
        <v>0</v>
      </c>
      <c r="AG38" s="13">
        <f>IF($D38="",0,IF($E38="",0,IF(VLOOKUP($E38,paramètres!$E$33:$F$44,2,FALSE)&lt;=VLOOKUP($AG$18,paramètres!$E$33:$F$44,2,FALSE),U38*$D38,0)))</f>
        <v>0</v>
      </c>
      <c r="AH38" s="13">
        <f>IF($D38="",0,IF($E38="",0,IF(VLOOKUP($E38,paramètres!$E$33:$F$44,2,FALSE)&lt;=VLOOKUP($AH$18,paramètres!$E$33:$F$44,2,FALSE),V38*$D38,0)))</f>
        <v>0</v>
      </c>
      <c r="AI38" s="13">
        <f>IF($D38="",0,IF($E38="",0,IF(VLOOKUP($E38,paramètres!$E$33:$F$44,2,FALSE)&lt;=VLOOKUP($AI$18,paramètres!$E$33:$F$44,2,FALSE),W38*$D38,0)))</f>
        <v>0</v>
      </c>
      <c r="AJ38" s="13">
        <f>IF($D38="",0,IF($E38="",0,IF(VLOOKUP($E38,paramètres!$E$33:$F$44,2,FALSE)&lt;=VLOOKUP($AJ$18,paramètres!$E$33:$F$44,2,FALSE),X38*$D38,0)))</f>
        <v>0</v>
      </c>
      <c r="AK38" s="13">
        <f>IF($D38="",0,IF($E38="",0,IF(VLOOKUP($E38,paramètres!$E$33:$F$44,2,FALSE)&lt;=VLOOKUP($AK$18,paramètres!$E$33:$F$44,2,FALSE),Y38*$D38,0)))</f>
        <v>0</v>
      </c>
      <c r="AL38" s="13">
        <f>IF($D38="",0,IF($E38="",0,IF(VLOOKUP($E38,paramètres!$E$33:$F$44,2,FALSE)&lt;=VLOOKUP($AL$18,paramètres!$E$33:$F$44,2,FALSE),Z38*$D38,0)))</f>
        <v>0</v>
      </c>
      <c r="AM38" s="126">
        <f>IF($D38="",0,IF($E38="",0,IF(VLOOKUP($E38,paramètres!$E$33:$F$44,2,FALSE)&lt;=VLOOKUP($AM$18,paramètres!$E$33:$F$44,2,FALSE),AA38*$D38,0)))</f>
        <v>0</v>
      </c>
      <c r="AN38" s="121" t="str">
        <f>IF(paramètres!$B$28=1,((SUM(P38:Y38)/1.02)+SUM(Z38:AA38))*0.0303/9*COUNT(P38:X38),IF(paramètres!$B$28=2,(SUM(P38:AA38))*0.0303/9*COUNT(P38:X38),"Missing Delta option"))</f>
        <v>Missing Delta option</v>
      </c>
      <c r="AO38" s="13" t="str">
        <f>IF(paramètres!$B$28=1,(((SUM(P38:Y38)/1.02)+SUM(Z38:AA38))+((SUM(AB38:AK38)/1.02)+SUM(AL38:AN38)))*cotpatr,IF(paramètres!$B$28=2,(SUM(P38:AN38)*cotpatr),"Missing Delta Option"))</f>
        <v>Missing Delta Option</v>
      </c>
      <c r="AP38" s="13" t="str" cm="1">
        <f t="array" ref="AP38">IF(paramètres!$B$28=1,(((SUM(P38:Y38)/1.02)+SUM(Z38:AA38))+((SUM(AB38:AM38)/1.02)+SUM(AL38:AM38)))/12*pécule,IF(paramètres!$B$28=2,SUM(P38:AM38)/12*pécule,"Missing Delta Option"))</f>
        <v>Missing Delta Option</v>
      </c>
      <c r="AQ38" s="105" t="e">
        <f>IF(paramètres!$B$28=1,(((SUM(P38:Y38)/1.02)+SUM(Z38:AA38))+((SUM(AB38:AM38)/1.02)+SUM(AL38:AM38)))+AN38+AO38+AP38,SUM(P38:AM38)+AN38+AO38+AP38)</f>
        <v>#VALUE!</v>
      </c>
    </row>
    <row r="39" spans="1:43" x14ac:dyDescent="0.25">
      <c r="A39" s="104"/>
      <c r="B39" s="39"/>
      <c r="C39" s="39"/>
      <c r="D39" s="70"/>
      <c r="E39" s="49"/>
      <c r="F39" s="40"/>
      <c r="G39" s="38"/>
      <c r="H39" s="71"/>
      <c r="I39" s="40"/>
      <c r="J39" s="38"/>
      <c r="K39" s="71"/>
      <c r="L39" s="40"/>
      <c r="M39" s="38"/>
      <c r="N39" s="71"/>
      <c r="O39" s="49"/>
      <c r="P39" s="177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9"/>
      <c r="AB39" s="121">
        <f>IF($D39="",0,IF($E39="",0,IF(VLOOKUP($E39,paramètres!$E$33:$F$44,2,FALSE)&lt;=VLOOKUP($AB$18,paramètres!$E$33:$F$44,2,FALSE),P39*$D39,0)))</f>
        <v>0</v>
      </c>
      <c r="AC39" s="13">
        <f>IF($D39="",0,IF($E39="",0,IF(VLOOKUP($E39,paramètres!$E$33:$F$44,2,FALSE)&lt;=VLOOKUP($AC$18,paramètres!$E$33:$F$44,2,FALSE),Q39*$D39,0)))</f>
        <v>0</v>
      </c>
      <c r="AD39" s="13">
        <f>IF($D39="",0,IF($E39="",0,IF(VLOOKUP($E39,paramètres!$E$33:$F$44,2,FALSE)&lt;=VLOOKUP($AD$18,paramètres!$E$33:$F$44,2,FALSE),R39*$D39,0)))</f>
        <v>0</v>
      </c>
      <c r="AE39" s="13">
        <f>IF($D39="",0,IF($E39="",0,IF(VLOOKUP($E39,paramètres!$E$33:$F$44,2,FALSE)&lt;=VLOOKUP($AE$18,paramètres!$E$33:$F$44,2,FALSE),S39*$D39,0)))</f>
        <v>0</v>
      </c>
      <c r="AF39" s="13">
        <f>IF($D39="",0,IF($E39="",0,IF(VLOOKUP($E39,paramètres!$E$33:$F$44,2,FALSE)&lt;=VLOOKUP($AF$18,paramètres!$E$33:$F$44,2,FALSE),T39*$D39,0)))</f>
        <v>0</v>
      </c>
      <c r="AG39" s="13">
        <f>IF($D39="",0,IF($E39="",0,IF(VLOOKUP($E39,paramètres!$E$33:$F$44,2,FALSE)&lt;=VLOOKUP($AG$18,paramètres!$E$33:$F$44,2,FALSE),U39*$D39,0)))</f>
        <v>0</v>
      </c>
      <c r="AH39" s="13">
        <f>IF($D39="",0,IF($E39="",0,IF(VLOOKUP($E39,paramètres!$E$33:$F$44,2,FALSE)&lt;=VLOOKUP($AH$18,paramètres!$E$33:$F$44,2,FALSE),V39*$D39,0)))</f>
        <v>0</v>
      </c>
      <c r="AI39" s="13">
        <f>IF($D39="",0,IF($E39="",0,IF(VLOOKUP($E39,paramètres!$E$33:$F$44,2,FALSE)&lt;=VLOOKUP($AI$18,paramètres!$E$33:$F$44,2,FALSE),W39*$D39,0)))</f>
        <v>0</v>
      </c>
      <c r="AJ39" s="13">
        <f>IF($D39="",0,IF($E39="",0,IF(VLOOKUP($E39,paramètres!$E$33:$F$44,2,FALSE)&lt;=VLOOKUP($AJ$18,paramètres!$E$33:$F$44,2,FALSE),X39*$D39,0)))</f>
        <v>0</v>
      </c>
      <c r="AK39" s="13">
        <f>IF($D39="",0,IF($E39="",0,IF(VLOOKUP($E39,paramètres!$E$33:$F$44,2,FALSE)&lt;=VLOOKUP($AK$18,paramètres!$E$33:$F$44,2,FALSE),Y39*$D39,0)))</f>
        <v>0</v>
      </c>
      <c r="AL39" s="13">
        <f>IF($D39="",0,IF($E39="",0,IF(VLOOKUP($E39,paramètres!$E$33:$F$44,2,FALSE)&lt;=VLOOKUP($AL$18,paramètres!$E$33:$F$44,2,FALSE),Z39*$D39,0)))</f>
        <v>0</v>
      </c>
      <c r="AM39" s="126">
        <f>IF($D39="",0,IF($E39="",0,IF(VLOOKUP($E39,paramètres!$E$33:$F$44,2,FALSE)&lt;=VLOOKUP($AM$18,paramètres!$E$33:$F$44,2,FALSE),AA39*$D39,0)))</f>
        <v>0</v>
      </c>
      <c r="AN39" s="121" t="str">
        <f>IF(paramètres!$B$28=1,((SUM(P39:Y39)/1.02)+SUM(Z39:AA39))*0.0303/9*COUNT(P39:X39),IF(paramètres!$B$28=2,(SUM(P39:AA39))*0.0303/9*COUNT(P39:X39),"Missing Delta option"))</f>
        <v>Missing Delta option</v>
      </c>
      <c r="AO39" s="13" t="str">
        <f>IF(paramètres!$B$28=1,(((SUM(P39:Y39)/1.02)+SUM(Z39:AA39))+((SUM(AB39:AK39)/1.02)+SUM(AL39:AN39)))*cotpatr,IF(paramètres!$B$28=2,(SUM(P39:AN39)*cotpatr),"Missing Delta Option"))</f>
        <v>Missing Delta Option</v>
      </c>
      <c r="AP39" s="13" t="str" cm="1">
        <f t="array" ref="AP39">IF(paramètres!$B$28=1,(((SUM(P39:Y39)/1.02)+SUM(Z39:AA39))+((SUM(AB39:AM39)/1.02)+SUM(AL39:AM39)))/12*pécule,IF(paramètres!$B$28=2,SUM(P39:AM39)/12*pécule,"Missing Delta Option"))</f>
        <v>Missing Delta Option</v>
      </c>
      <c r="AQ39" s="105" t="e">
        <f>IF(paramètres!$B$28=1,(((SUM(P39:Y39)/1.02)+SUM(Z39:AA39))+((SUM(AB39:AM39)/1.02)+SUM(AL39:AM39)))+AN39+AO39+AP39,SUM(P39:AM39)+AN39+AO39+AP39)</f>
        <v>#VALUE!</v>
      </c>
    </row>
    <row r="40" spans="1:43" x14ac:dyDescent="0.25">
      <c r="A40" s="104"/>
      <c r="B40" s="39"/>
      <c r="C40" s="39"/>
      <c r="D40" s="70"/>
      <c r="E40" s="49"/>
      <c r="F40" s="40"/>
      <c r="G40" s="38"/>
      <c r="H40" s="71"/>
      <c r="I40" s="40"/>
      <c r="J40" s="38"/>
      <c r="K40" s="71"/>
      <c r="L40" s="40"/>
      <c r="M40" s="38"/>
      <c r="N40" s="71"/>
      <c r="O40" s="49"/>
      <c r="P40" s="177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21">
        <f>IF($D40="",0,IF($E40="",0,IF(VLOOKUP($E40,paramètres!$E$33:$F$44,2,FALSE)&lt;=VLOOKUP($AB$18,paramètres!$E$33:$F$44,2,FALSE),P40*$D40,0)))</f>
        <v>0</v>
      </c>
      <c r="AC40" s="13">
        <f>IF($D40="",0,IF($E40="",0,IF(VLOOKUP($E40,paramètres!$E$33:$F$44,2,FALSE)&lt;=VLOOKUP($AC$18,paramètres!$E$33:$F$44,2,FALSE),Q40*$D40,0)))</f>
        <v>0</v>
      </c>
      <c r="AD40" s="13">
        <f>IF($D40="",0,IF($E40="",0,IF(VLOOKUP($E40,paramètres!$E$33:$F$44,2,FALSE)&lt;=VLOOKUP($AD$18,paramètres!$E$33:$F$44,2,FALSE),R40*$D40,0)))</f>
        <v>0</v>
      </c>
      <c r="AE40" s="13">
        <f>IF($D40="",0,IF($E40="",0,IF(VLOOKUP($E40,paramètres!$E$33:$F$44,2,FALSE)&lt;=VLOOKUP($AE$18,paramètres!$E$33:$F$44,2,FALSE),S40*$D40,0)))</f>
        <v>0</v>
      </c>
      <c r="AF40" s="13">
        <f>IF($D40="",0,IF($E40="",0,IF(VLOOKUP($E40,paramètres!$E$33:$F$44,2,FALSE)&lt;=VLOOKUP($AF$18,paramètres!$E$33:$F$44,2,FALSE),T40*$D40,0)))</f>
        <v>0</v>
      </c>
      <c r="AG40" s="13">
        <f>IF($D40="",0,IF($E40="",0,IF(VLOOKUP($E40,paramètres!$E$33:$F$44,2,FALSE)&lt;=VLOOKUP($AG$18,paramètres!$E$33:$F$44,2,FALSE),U40*$D40,0)))</f>
        <v>0</v>
      </c>
      <c r="AH40" s="13">
        <f>IF($D40="",0,IF($E40="",0,IF(VLOOKUP($E40,paramètres!$E$33:$F$44,2,FALSE)&lt;=VLOOKUP($AH$18,paramètres!$E$33:$F$44,2,FALSE),V40*$D40,0)))</f>
        <v>0</v>
      </c>
      <c r="AI40" s="13">
        <f>IF($D40="",0,IF($E40="",0,IF(VLOOKUP($E40,paramètres!$E$33:$F$44,2,FALSE)&lt;=VLOOKUP($AI$18,paramètres!$E$33:$F$44,2,FALSE),W40*$D40,0)))</f>
        <v>0</v>
      </c>
      <c r="AJ40" s="13">
        <f>IF($D40="",0,IF($E40="",0,IF(VLOOKUP($E40,paramètres!$E$33:$F$44,2,FALSE)&lt;=VLOOKUP($AJ$18,paramètres!$E$33:$F$44,2,FALSE),X40*$D40,0)))</f>
        <v>0</v>
      </c>
      <c r="AK40" s="13">
        <f>IF($D40="",0,IF($E40="",0,IF(VLOOKUP($E40,paramètres!$E$33:$F$44,2,FALSE)&lt;=VLOOKUP($AK$18,paramètres!$E$33:$F$44,2,FALSE),Y40*$D40,0)))</f>
        <v>0</v>
      </c>
      <c r="AL40" s="13">
        <f>IF($D40="",0,IF($E40="",0,IF(VLOOKUP($E40,paramètres!$E$33:$F$44,2,FALSE)&lt;=VLOOKUP($AL$18,paramètres!$E$33:$F$44,2,FALSE),Z40*$D40,0)))</f>
        <v>0</v>
      </c>
      <c r="AM40" s="126">
        <f>IF($D40="",0,IF($E40="",0,IF(VLOOKUP($E40,paramètres!$E$33:$F$44,2,FALSE)&lt;=VLOOKUP($AM$18,paramètres!$E$33:$F$44,2,FALSE),AA40*$D40,0)))</f>
        <v>0</v>
      </c>
      <c r="AN40" s="121" t="str">
        <f>IF(paramètres!$B$28=1,((SUM(P40:Y40)/1.02)+SUM(Z40:AA40))*0.0303/9*COUNT(P40:X40),IF(paramètres!$B$28=2,(SUM(P40:AA40))*0.0303/9*COUNT(P40:X40),"Missing Delta option"))</f>
        <v>Missing Delta option</v>
      </c>
      <c r="AO40" s="13" t="str">
        <f>IF(paramètres!$B$28=1,(((SUM(P40:Y40)/1.02)+SUM(Z40:AA40))+((SUM(AB40:AK40)/1.02)+SUM(AL40:AN40)))*cotpatr,IF(paramètres!$B$28=2,(SUM(P40:AN40)*cotpatr),"Missing Delta Option"))</f>
        <v>Missing Delta Option</v>
      </c>
      <c r="AP40" s="13" t="str" cm="1">
        <f t="array" ref="AP40">IF(paramètres!$B$28=1,(((SUM(P40:Y40)/1.02)+SUM(Z40:AA40))+((SUM(AB40:AM40)/1.02)+SUM(AL40:AM40)))/12*pécule,IF(paramètres!$B$28=2,SUM(P40:AM40)/12*pécule,"Missing Delta Option"))</f>
        <v>Missing Delta Option</v>
      </c>
      <c r="AQ40" s="105" t="e">
        <f>IF(paramètres!$B$28=1,(((SUM(P40:Y40)/1.02)+SUM(Z40:AA40))+((SUM(AB40:AM40)/1.02)+SUM(AL40:AM40)))+AN40+AO40+AP40,SUM(P40:AM40)+AN40+AO40+AP40)</f>
        <v>#VALUE!</v>
      </c>
    </row>
    <row r="41" spans="1:43" x14ac:dyDescent="0.25">
      <c r="A41" s="104"/>
      <c r="B41" s="39"/>
      <c r="C41" s="39"/>
      <c r="D41" s="70"/>
      <c r="E41" s="49"/>
      <c r="F41" s="40"/>
      <c r="G41" s="38"/>
      <c r="H41" s="71"/>
      <c r="I41" s="40"/>
      <c r="J41" s="38"/>
      <c r="K41" s="71"/>
      <c r="L41" s="40"/>
      <c r="M41" s="38"/>
      <c r="N41" s="71"/>
      <c r="O41" s="49"/>
      <c r="P41" s="177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9"/>
      <c r="AB41" s="121">
        <f>IF($D41="",0,IF($E41="",0,IF(VLOOKUP($E41,paramètres!$E$33:$F$44,2,FALSE)&lt;=VLOOKUP($AB$18,paramètres!$E$33:$F$44,2,FALSE),P41*$D41,0)))</f>
        <v>0</v>
      </c>
      <c r="AC41" s="13">
        <f>IF($D41="",0,IF($E41="",0,IF(VLOOKUP($E41,paramètres!$E$33:$F$44,2,FALSE)&lt;=VLOOKUP($AC$18,paramètres!$E$33:$F$44,2,FALSE),Q41*$D41,0)))</f>
        <v>0</v>
      </c>
      <c r="AD41" s="13">
        <f>IF($D41="",0,IF($E41="",0,IF(VLOOKUP($E41,paramètres!$E$33:$F$44,2,FALSE)&lt;=VLOOKUP($AD$18,paramètres!$E$33:$F$44,2,FALSE),R41*$D41,0)))</f>
        <v>0</v>
      </c>
      <c r="AE41" s="13">
        <f>IF($D41="",0,IF($E41="",0,IF(VLOOKUP($E41,paramètres!$E$33:$F$44,2,FALSE)&lt;=VLOOKUP($AE$18,paramètres!$E$33:$F$44,2,FALSE),S41*$D41,0)))</f>
        <v>0</v>
      </c>
      <c r="AF41" s="13">
        <f>IF($D41="",0,IF($E41="",0,IF(VLOOKUP($E41,paramètres!$E$33:$F$44,2,FALSE)&lt;=VLOOKUP($AF$18,paramètres!$E$33:$F$44,2,FALSE),T41*$D41,0)))</f>
        <v>0</v>
      </c>
      <c r="AG41" s="13">
        <f>IF($D41="",0,IF($E41="",0,IF(VLOOKUP($E41,paramètres!$E$33:$F$44,2,FALSE)&lt;=VLOOKUP($AG$18,paramètres!$E$33:$F$44,2,FALSE),U41*$D41,0)))</f>
        <v>0</v>
      </c>
      <c r="AH41" s="13">
        <f>IF($D41="",0,IF($E41="",0,IF(VLOOKUP($E41,paramètres!$E$33:$F$44,2,FALSE)&lt;=VLOOKUP($AH$18,paramètres!$E$33:$F$44,2,FALSE),V41*$D41,0)))</f>
        <v>0</v>
      </c>
      <c r="AI41" s="13">
        <f>IF($D41="",0,IF($E41="",0,IF(VLOOKUP($E41,paramètres!$E$33:$F$44,2,FALSE)&lt;=VLOOKUP($AI$18,paramètres!$E$33:$F$44,2,FALSE),W41*$D41,0)))</f>
        <v>0</v>
      </c>
      <c r="AJ41" s="13">
        <f>IF($D41="",0,IF($E41="",0,IF(VLOOKUP($E41,paramètres!$E$33:$F$44,2,FALSE)&lt;=VLOOKUP($AJ$18,paramètres!$E$33:$F$44,2,FALSE),X41*$D41,0)))</f>
        <v>0</v>
      </c>
      <c r="AK41" s="13">
        <f>IF($D41="",0,IF($E41="",0,IF(VLOOKUP($E41,paramètres!$E$33:$F$44,2,FALSE)&lt;=VLOOKUP($AK$18,paramètres!$E$33:$F$44,2,FALSE),Y41*$D41,0)))</f>
        <v>0</v>
      </c>
      <c r="AL41" s="13">
        <f>IF($D41="",0,IF($E41="",0,IF(VLOOKUP($E41,paramètres!$E$33:$F$44,2,FALSE)&lt;=VLOOKUP($AL$18,paramètres!$E$33:$F$44,2,FALSE),Z41*$D41,0)))</f>
        <v>0</v>
      </c>
      <c r="AM41" s="126">
        <f>IF($D41="",0,IF($E41="",0,IF(VLOOKUP($E41,paramètres!$E$33:$F$44,2,FALSE)&lt;=VLOOKUP($AM$18,paramètres!$E$33:$F$44,2,FALSE),AA41*$D41,0)))</f>
        <v>0</v>
      </c>
      <c r="AN41" s="121" t="str">
        <f>IF(paramètres!$B$28=1,((SUM(P41:Y41)/1.02)+SUM(Z41:AA41))*0.0303/9*COUNT(P41:X41),IF(paramètres!$B$28=2,(SUM(P41:AA41))*0.0303/9*COUNT(P41:X41),"Missing Delta option"))</f>
        <v>Missing Delta option</v>
      </c>
      <c r="AO41" s="13" t="str">
        <f>IF(paramètres!$B$28=1,(((SUM(P41:Y41)/1.02)+SUM(Z41:AA41))+((SUM(AB41:AK41)/1.02)+SUM(AL41:AN41)))*cotpatr,IF(paramètres!$B$28=2,(SUM(P41:AN41)*cotpatr),"Missing Delta Option"))</f>
        <v>Missing Delta Option</v>
      </c>
      <c r="AP41" s="13" t="str" cm="1">
        <f t="array" ref="AP41">IF(paramètres!$B$28=1,(((SUM(P41:Y41)/1.02)+SUM(Z41:AA41))+((SUM(AB41:AM41)/1.02)+SUM(AL41:AM41)))/12*pécule,IF(paramètres!$B$28=2,SUM(P41:AM41)/12*pécule,"Missing Delta Option"))</f>
        <v>Missing Delta Option</v>
      </c>
      <c r="AQ41" s="105" t="e">
        <f>IF(paramètres!$B$28=1,(((SUM(P41:Y41)/1.02)+SUM(Z41:AA41))+((SUM(AB41:AM41)/1.02)+SUM(AL41:AM41)))+AN41+AO41+AP41,SUM(P41:AM41)+AN41+AO41+AP41)</f>
        <v>#VALUE!</v>
      </c>
    </row>
    <row r="42" spans="1:43" x14ac:dyDescent="0.25">
      <c r="A42" s="104"/>
      <c r="B42" s="39"/>
      <c r="C42" s="39"/>
      <c r="D42" s="70"/>
      <c r="E42" s="49"/>
      <c r="F42" s="40"/>
      <c r="G42" s="38"/>
      <c r="H42" s="71"/>
      <c r="I42" s="40"/>
      <c r="J42" s="38"/>
      <c r="K42" s="71"/>
      <c r="L42" s="40"/>
      <c r="M42" s="38"/>
      <c r="N42" s="71"/>
      <c r="O42" s="49"/>
      <c r="P42" s="177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9"/>
      <c r="AB42" s="121">
        <f>IF($D42="",0,IF($E42="",0,IF(VLOOKUP($E42,paramètres!$E$33:$F$44,2,FALSE)&lt;=VLOOKUP($AB$18,paramètres!$E$33:$F$44,2,FALSE),P42*$D42,0)))</f>
        <v>0</v>
      </c>
      <c r="AC42" s="13">
        <f>IF($D42="",0,IF($E42="",0,IF(VLOOKUP($E42,paramètres!$E$33:$F$44,2,FALSE)&lt;=VLOOKUP($AC$18,paramètres!$E$33:$F$44,2,FALSE),Q42*$D42,0)))</f>
        <v>0</v>
      </c>
      <c r="AD42" s="13">
        <f>IF($D42="",0,IF($E42="",0,IF(VLOOKUP($E42,paramètres!$E$33:$F$44,2,FALSE)&lt;=VLOOKUP($AD$18,paramètres!$E$33:$F$44,2,FALSE),R42*$D42,0)))</f>
        <v>0</v>
      </c>
      <c r="AE42" s="13">
        <f>IF($D42="",0,IF($E42="",0,IF(VLOOKUP($E42,paramètres!$E$33:$F$44,2,FALSE)&lt;=VLOOKUP($AE$18,paramètres!$E$33:$F$44,2,FALSE),S42*$D42,0)))</f>
        <v>0</v>
      </c>
      <c r="AF42" s="13">
        <f>IF($D42="",0,IF($E42="",0,IF(VLOOKUP($E42,paramètres!$E$33:$F$44,2,FALSE)&lt;=VLOOKUP($AF$18,paramètres!$E$33:$F$44,2,FALSE),T42*$D42,0)))</f>
        <v>0</v>
      </c>
      <c r="AG42" s="13">
        <f>IF($D42="",0,IF($E42="",0,IF(VLOOKUP($E42,paramètres!$E$33:$F$44,2,FALSE)&lt;=VLOOKUP($AG$18,paramètres!$E$33:$F$44,2,FALSE),U42*$D42,0)))</f>
        <v>0</v>
      </c>
      <c r="AH42" s="13">
        <f>IF($D42="",0,IF($E42="",0,IF(VLOOKUP($E42,paramètres!$E$33:$F$44,2,FALSE)&lt;=VLOOKUP($AH$18,paramètres!$E$33:$F$44,2,FALSE),V42*$D42,0)))</f>
        <v>0</v>
      </c>
      <c r="AI42" s="13">
        <f>IF($D42="",0,IF($E42="",0,IF(VLOOKUP($E42,paramètres!$E$33:$F$44,2,FALSE)&lt;=VLOOKUP($AI$18,paramètres!$E$33:$F$44,2,FALSE),W42*$D42,0)))</f>
        <v>0</v>
      </c>
      <c r="AJ42" s="13">
        <f>IF($D42="",0,IF($E42="",0,IF(VLOOKUP($E42,paramètres!$E$33:$F$44,2,FALSE)&lt;=VLOOKUP($AJ$18,paramètres!$E$33:$F$44,2,FALSE),X42*$D42,0)))</f>
        <v>0</v>
      </c>
      <c r="AK42" s="13">
        <f>IF($D42="",0,IF($E42="",0,IF(VLOOKUP($E42,paramètres!$E$33:$F$44,2,FALSE)&lt;=VLOOKUP($AK$18,paramètres!$E$33:$F$44,2,FALSE),Y42*$D42,0)))</f>
        <v>0</v>
      </c>
      <c r="AL42" s="13">
        <f>IF($D42="",0,IF($E42="",0,IF(VLOOKUP($E42,paramètres!$E$33:$F$44,2,FALSE)&lt;=VLOOKUP($AL$18,paramètres!$E$33:$F$44,2,FALSE),Z42*$D42,0)))</f>
        <v>0</v>
      </c>
      <c r="AM42" s="126">
        <f>IF($D42="",0,IF($E42="",0,IF(VLOOKUP($E42,paramètres!$E$33:$F$44,2,FALSE)&lt;=VLOOKUP($AM$18,paramètres!$E$33:$F$44,2,FALSE),AA42*$D42,0)))</f>
        <v>0</v>
      </c>
      <c r="AN42" s="121" t="str">
        <f>IF(paramètres!$B$28=1,((SUM(P42:Y42)/1.02)+SUM(Z42:AA42))*0.0303/9*COUNT(P42:X42),IF(paramètres!$B$28=2,(SUM(P42:AA42))*0.0303/9*COUNT(P42:X42),"Missing Delta option"))</f>
        <v>Missing Delta option</v>
      </c>
      <c r="AO42" s="13" t="str">
        <f>IF(paramètres!$B$28=1,(((SUM(P42:Y42)/1.02)+SUM(Z42:AA42))+((SUM(AB42:AK42)/1.02)+SUM(AL42:AN42)))*cotpatr,IF(paramètres!$B$28=2,(SUM(P42:AN42)*cotpatr),"Missing Delta Option"))</f>
        <v>Missing Delta Option</v>
      </c>
      <c r="AP42" s="13" t="str" cm="1">
        <f t="array" ref="AP42">IF(paramètres!$B$28=1,(((SUM(P42:Y42)/1.02)+SUM(Z42:AA42))+((SUM(AB42:AM42)/1.02)+SUM(AL42:AM42)))/12*pécule,IF(paramètres!$B$28=2,SUM(P42:AM42)/12*pécule,"Missing Delta Option"))</f>
        <v>Missing Delta Option</v>
      </c>
      <c r="AQ42" s="105" t="e">
        <f>IF(paramètres!$B$28=1,(((SUM(P42:Y42)/1.02)+SUM(Z42:AA42))+((SUM(AB42:AM42)/1.02)+SUM(AL42:AM42)))+AN42+AO42+AP42,SUM(P42:AM42)+AN42+AO42+AP42)</f>
        <v>#VALUE!</v>
      </c>
    </row>
    <row r="43" spans="1:43" x14ac:dyDescent="0.25">
      <c r="A43" s="104"/>
      <c r="B43" s="39"/>
      <c r="C43" s="39"/>
      <c r="D43" s="70"/>
      <c r="E43" s="49"/>
      <c r="F43" s="40"/>
      <c r="G43" s="38"/>
      <c r="H43" s="71"/>
      <c r="I43" s="40"/>
      <c r="J43" s="38"/>
      <c r="K43" s="71"/>
      <c r="L43" s="40"/>
      <c r="M43" s="38"/>
      <c r="N43" s="71"/>
      <c r="O43" s="49"/>
      <c r="P43" s="177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9"/>
      <c r="AB43" s="121">
        <f>IF($D43="",0,IF($E43="",0,IF(VLOOKUP($E43,paramètres!$E$33:$F$44,2,FALSE)&lt;=VLOOKUP($AB$18,paramètres!$E$33:$F$44,2,FALSE),P43*$D43,0)))</f>
        <v>0</v>
      </c>
      <c r="AC43" s="13">
        <f>IF($D43="",0,IF($E43="",0,IF(VLOOKUP($E43,paramètres!$E$33:$F$44,2,FALSE)&lt;=VLOOKUP($AC$18,paramètres!$E$33:$F$44,2,FALSE),Q43*$D43,0)))</f>
        <v>0</v>
      </c>
      <c r="AD43" s="13">
        <f>IF($D43="",0,IF($E43="",0,IF(VLOOKUP($E43,paramètres!$E$33:$F$44,2,FALSE)&lt;=VLOOKUP($AD$18,paramètres!$E$33:$F$44,2,FALSE),R43*$D43,0)))</f>
        <v>0</v>
      </c>
      <c r="AE43" s="13">
        <f>IF($D43="",0,IF($E43="",0,IF(VLOOKUP($E43,paramètres!$E$33:$F$44,2,FALSE)&lt;=VLOOKUP($AE$18,paramètres!$E$33:$F$44,2,FALSE),S43*$D43,0)))</f>
        <v>0</v>
      </c>
      <c r="AF43" s="13">
        <f>IF($D43="",0,IF($E43="",0,IF(VLOOKUP($E43,paramètres!$E$33:$F$44,2,FALSE)&lt;=VLOOKUP($AF$18,paramètres!$E$33:$F$44,2,FALSE),T43*$D43,0)))</f>
        <v>0</v>
      </c>
      <c r="AG43" s="13">
        <f>IF($D43="",0,IF($E43="",0,IF(VLOOKUP($E43,paramètres!$E$33:$F$44,2,FALSE)&lt;=VLOOKUP($AG$18,paramètres!$E$33:$F$44,2,FALSE),U43*$D43,0)))</f>
        <v>0</v>
      </c>
      <c r="AH43" s="13">
        <f>IF($D43="",0,IF($E43="",0,IF(VLOOKUP($E43,paramètres!$E$33:$F$44,2,FALSE)&lt;=VLOOKUP($AH$18,paramètres!$E$33:$F$44,2,FALSE),V43*$D43,0)))</f>
        <v>0</v>
      </c>
      <c r="AI43" s="13">
        <f>IF($D43="",0,IF($E43="",0,IF(VLOOKUP($E43,paramètres!$E$33:$F$44,2,FALSE)&lt;=VLOOKUP($AI$18,paramètres!$E$33:$F$44,2,FALSE),W43*$D43,0)))</f>
        <v>0</v>
      </c>
      <c r="AJ43" s="13">
        <f>IF($D43="",0,IF($E43="",0,IF(VLOOKUP($E43,paramètres!$E$33:$F$44,2,FALSE)&lt;=VLOOKUP($AJ$18,paramètres!$E$33:$F$44,2,FALSE),X43*$D43,0)))</f>
        <v>0</v>
      </c>
      <c r="AK43" s="13">
        <f>IF($D43="",0,IF($E43="",0,IF(VLOOKUP($E43,paramètres!$E$33:$F$44,2,FALSE)&lt;=VLOOKUP($AK$18,paramètres!$E$33:$F$44,2,FALSE),Y43*$D43,0)))</f>
        <v>0</v>
      </c>
      <c r="AL43" s="13">
        <f>IF($D43="",0,IF($E43="",0,IF(VLOOKUP($E43,paramètres!$E$33:$F$44,2,FALSE)&lt;=VLOOKUP($AL$18,paramètres!$E$33:$F$44,2,FALSE),Z43*$D43,0)))</f>
        <v>0</v>
      </c>
      <c r="AM43" s="126">
        <f>IF($D43="",0,IF($E43="",0,IF(VLOOKUP($E43,paramètres!$E$33:$F$44,2,FALSE)&lt;=VLOOKUP($AM$18,paramètres!$E$33:$F$44,2,FALSE),AA43*$D43,0)))</f>
        <v>0</v>
      </c>
      <c r="AN43" s="121" t="str">
        <f>IF(paramètres!$B$28=1,((SUM(P43:Y43)/1.02)+SUM(Z43:AA43))*0.0303/9*COUNT(P43:X43),IF(paramètres!$B$28=2,(SUM(P43:AA43))*0.0303/9*COUNT(P43:X43),"Missing Delta option"))</f>
        <v>Missing Delta option</v>
      </c>
      <c r="AO43" s="13" t="str">
        <f>IF(paramètres!$B$28=1,(((SUM(P43:Y43)/1.02)+SUM(Z43:AA43))+((SUM(AB43:AK43)/1.02)+SUM(AL43:AN43)))*cotpatr,IF(paramètres!$B$28=2,(SUM(P43:AN43)*cotpatr),"Missing Delta Option"))</f>
        <v>Missing Delta Option</v>
      </c>
      <c r="AP43" s="13" t="str" cm="1">
        <f t="array" ref="AP43">IF(paramètres!$B$28=1,(((SUM(P43:Y43)/1.02)+SUM(Z43:AA43))+((SUM(AB43:AM43)/1.02)+SUM(AL43:AM43)))/12*pécule,IF(paramètres!$B$28=2,SUM(P43:AM43)/12*pécule,"Missing Delta Option"))</f>
        <v>Missing Delta Option</v>
      </c>
      <c r="AQ43" s="105" t="e">
        <f>IF(paramètres!$B$28=1,(((SUM(P43:Y43)/1.02)+SUM(Z43:AA43))+((SUM(AB43:AM43)/1.02)+SUM(AL43:AM43)))+AN43+AO43+AP43,SUM(P43:AM43)+AN43+AO43+AP43)</f>
        <v>#VALUE!</v>
      </c>
    </row>
    <row r="44" spans="1:43" x14ac:dyDescent="0.25">
      <c r="A44" s="104"/>
      <c r="B44" s="39"/>
      <c r="C44" s="39"/>
      <c r="D44" s="70"/>
      <c r="E44" s="49"/>
      <c r="F44" s="40"/>
      <c r="G44" s="38"/>
      <c r="H44" s="71"/>
      <c r="I44" s="40"/>
      <c r="J44" s="38"/>
      <c r="K44" s="71"/>
      <c r="L44" s="40"/>
      <c r="M44" s="38"/>
      <c r="N44" s="71"/>
      <c r="O44" s="49"/>
      <c r="P44" s="177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9"/>
      <c r="AB44" s="121">
        <f>IF($D44="",0,IF($E44="",0,IF(VLOOKUP($E44,paramètres!$E$33:$F$44,2,FALSE)&lt;=VLOOKUP($AB$18,paramètres!$E$33:$F$44,2,FALSE),P44*$D44,0)))</f>
        <v>0</v>
      </c>
      <c r="AC44" s="13">
        <f>IF($D44="",0,IF($E44="",0,IF(VLOOKUP($E44,paramètres!$E$33:$F$44,2,FALSE)&lt;=VLOOKUP($AC$18,paramètres!$E$33:$F$44,2,FALSE),Q44*$D44,0)))</f>
        <v>0</v>
      </c>
      <c r="AD44" s="13">
        <f>IF($D44="",0,IF($E44="",0,IF(VLOOKUP($E44,paramètres!$E$33:$F$44,2,FALSE)&lt;=VLOOKUP($AD$18,paramètres!$E$33:$F$44,2,FALSE),R44*$D44,0)))</f>
        <v>0</v>
      </c>
      <c r="AE44" s="13">
        <f>IF($D44="",0,IF($E44="",0,IF(VLOOKUP($E44,paramètres!$E$33:$F$44,2,FALSE)&lt;=VLOOKUP($AE$18,paramètres!$E$33:$F$44,2,FALSE),S44*$D44,0)))</f>
        <v>0</v>
      </c>
      <c r="AF44" s="13">
        <f>IF($D44="",0,IF($E44="",0,IF(VLOOKUP($E44,paramètres!$E$33:$F$44,2,FALSE)&lt;=VLOOKUP($AF$18,paramètres!$E$33:$F$44,2,FALSE),T44*$D44,0)))</f>
        <v>0</v>
      </c>
      <c r="AG44" s="13">
        <f>IF($D44="",0,IF($E44="",0,IF(VLOOKUP($E44,paramètres!$E$33:$F$44,2,FALSE)&lt;=VLOOKUP($AG$18,paramètres!$E$33:$F$44,2,FALSE),U44*$D44,0)))</f>
        <v>0</v>
      </c>
      <c r="AH44" s="13">
        <f>IF($D44="",0,IF($E44="",0,IF(VLOOKUP($E44,paramètres!$E$33:$F$44,2,FALSE)&lt;=VLOOKUP($AH$18,paramètres!$E$33:$F$44,2,FALSE),V44*$D44,0)))</f>
        <v>0</v>
      </c>
      <c r="AI44" s="13">
        <f>IF($D44="",0,IF($E44="",0,IF(VLOOKUP($E44,paramètres!$E$33:$F$44,2,FALSE)&lt;=VLOOKUP($AI$18,paramètres!$E$33:$F$44,2,FALSE),W44*$D44,0)))</f>
        <v>0</v>
      </c>
      <c r="AJ44" s="13">
        <f>IF($D44="",0,IF($E44="",0,IF(VLOOKUP($E44,paramètres!$E$33:$F$44,2,FALSE)&lt;=VLOOKUP($AJ$18,paramètres!$E$33:$F$44,2,FALSE),X44*$D44,0)))</f>
        <v>0</v>
      </c>
      <c r="AK44" s="13">
        <f>IF($D44="",0,IF($E44="",0,IF(VLOOKUP($E44,paramètres!$E$33:$F$44,2,FALSE)&lt;=VLOOKUP($AK$18,paramètres!$E$33:$F$44,2,FALSE),Y44*$D44,0)))</f>
        <v>0</v>
      </c>
      <c r="AL44" s="13">
        <f>IF($D44="",0,IF($E44="",0,IF(VLOOKUP($E44,paramètres!$E$33:$F$44,2,FALSE)&lt;=VLOOKUP($AL$18,paramètres!$E$33:$F$44,2,FALSE),Z44*$D44,0)))</f>
        <v>0</v>
      </c>
      <c r="AM44" s="126">
        <f>IF($D44="",0,IF($E44="",0,IF(VLOOKUP($E44,paramètres!$E$33:$F$44,2,FALSE)&lt;=VLOOKUP($AM$18,paramètres!$E$33:$F$44,2,FALSE),AA44*$D44,0)))</f>
        <v>0</v>
      </c>
      <c r="AN44" s="121" t="str">
        <f>IF(paramètres!$B$28=1,((SUM(P44:Y44)/1.02)+SUM(Z44:AA44))*0.0303/9*COUNT(P44:X44),IF(paramètres!$B$28=2,(SUM(P44:AA44))*0.0303/9*COUNT(P44:X44),"Missing Delta option"))</f>
        <v>Missing Delta option</v>
      </c>
      <c r="AO44" s="13" t="str">
        <f>IF(paramètres!$B$28=1,(((SUM(P44:Y44)/1.02)+SUM(Z44:AA44))+((SUM(AB44:AK44)/1.02)+SUM(AL44:AN44)))*cotpatr,IF(paramètres!$B$28=2,(SUM(P44:AN44)*cotpatr),"Missing Delta Option"))</f>
        <v>Missing Delta Option</v>
      </c>
      <c r="AP44" s="13" t="str" cm="1">
        <f t="array" ref="AP44">IF(paramètres!$B$28=1,(((SUM(P44:Y44)/1.02)+SUM(Z44:AA44))+((SUM(AB44:AM44)/1.02)+SUM(AL44:AM44)))/12*pécule,IF(paramètres!$B$28=2,SUM(P44:AM44)/12*pécule,"Missing Delta Option"))</f>
        <v>Missing Delta Option</v>
      </c>
      <c r="AQ44" s="105" t="e">
        <f>IF(paramètres!$B$28=1,(((SUM(P44:Y44)/1.02)+SUM(Z44:AA44))+((SUM(AB44:AM44)/1.02)+SUM(AL44:AM44)))+AN44+AO44+AP44,SUM(P44:AM44)+AN44+AO44+AP44)</f>
        <v>#VALUE!</v>
      </c>
    </row>
    <row r="45" spans="1:43" x14ac:dyDescent="0.25">
      <c r="A45" s="104"/>
      <c r="B45" s="39"/>
      <c r="C45" s="39"/>
      <c r="D45" s="70"/>
      <c r="E45" s="49"/>
      <c r="F45" s="40"/>
      <c r="G45" s="38"/>
      <c r="H45" s="71"/>
      <c r="I45" s="40"/>
      <c r="J45" s="38"/>
      <c r="K45" s="71"/>
      <c r="L45" s="40"/>
      <c r="M45" s="38"/>
      <c r="N45" s="71"/>
      <c r="O45" s="49"/>
      <c r="P45" s="177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9"/>
      <c r="AB45" s="121">
        <f>IF($D45="",0,IF($E45="",0,IF(VLOOKUP($E45,paramètres!$E$33:$F$44,2,FALSE)&lt;=VLOOKUP($AB$18,paramètres!$E$33:$F$44,2,FALSE),P45*$D45,0)))</f>
        <v>0</v>
      </c>
      <c r="AC45" s="13">
        <f>IF($D45="",0,IF($E45="",0,IF(VLOOKUP($E45,paramètres!$E$33:$F$44,2,FALSE)&lt;=VLOOKUP($AC$18,paramètres!$E$33:$F$44,2,FALSE),Q45*$D45,0)))</f>
        <v>0</v>
      </c>
      <c r="AD45" s="13">
        <f>IF($D45="",0,IF($E45="",0,IF(VLOOKUP($E45,paramètres!$E$33:$F$44,2,FALSE)&lt;=VLOOKUP($AD$18,paramètres!$E$33:$F$44,2,FALSE),R45*$D45,0)))</f>
        <v>0</v>
      </c>
      <c r="AE45" s="13">
        <f>IF($D45="",0,IF($E45="",0,IF(VLOOKUP($E45,paramètres!$E$33:$F$44,2,FALSE)&lt;=VLOOKUP($AE$18,paramètres!$E$33:$F$44,2,FALSE),S45*$D45,0)))</f>
        <v>0</v>
      </c>
      <c r="AF45" s="13">
        <f>IF($D45="",0,IF($E45="",0,IF(VLOOKUP($E45,paramètres!$E$33:$F$44,2,FALSE)&lt;=VLOOKUP($AF$18,paramètres!$E$33:$F$44,2,FALSE),T45*$D45,0)))</f>
        <v>0</v>
      </c>
      <c r="AG45" s="13">
        <f>IF($D45="",0,IF($E45="",0,IF(VLOOKUP($E45,paramètres!$E$33:$F$44,2,FALSE)&lt;=VLOOKUP($AG$18,paramètres!$E$33:$F$44,2,FALSE),U45*$D45,0)))</f>
        <v>0</v>
      </c>
      <c r="AH45" s="13">
        <f>IF($D45="",0,IF($E45="",0,IF(VLOOKUP($E45,paramètres!$E$33:$F$44,2,FALSE)&lt;=VLOOKUP($AH$18,paramètres!$E$33:$F$44,2,FALSE),V45*$D45,0)))</f>
        <v>0</v>
      </c>
      <c r="AI45" s="13">
        <f>IF($D45="",0,IF($E45="",0,IF(VLOOKUP($E45,paramètres!$E$33:$F$44,2,FALSE)&lt;=VLOOKUP($AI$18,paramètres!$E$33:$F$44,2,FALSE),W45*$D45,0)))</f>
        <v>0</v>
      </c>
      <c r="AJ45" s="13">
        <f>IF($D45="",0,IF($E45="",0,IF(VLOOKUP($E45,paramètres!$E$33:$F$44,2,FALSE)&lt;=VLOOKUP($AJ$18,paramètres!$E$33:$F$44,2,FALSE),X45*$D45,0)))</f>
        <v>0</v>
      </c>
      <c r="AK45" s="13">
        <f>IF($D45="",0,IF($E45="",0,IF(VLOOKUP($E45,paramètres!$E$33:$F$44,2,FALSE)&lt;=VLOOKUP($AK$18,paramètres!$E$33:$F$44,2,FALSE),Y45*$D45,0)))</f>
        <v>0</v>
      </c>
      <c r="AL45" s="13">
        <f>IF($D45="",0,IF($E45="",0,IF(VLOOKUP($E45,paramètres!$E$33:$F$44,2,FALSE)&lt;=VLOOKUP($AL$18,paramètres!$E$33:$F$44,2,FALSE),Z45*$D45,0)))</f>
        <v>0</v>
      </c>
      <c r="AM45" s="126">
        <f>IF($D45="",0,IF($E45="",0,IF(VLOOKUP($E45,paramètres!$E$33:$F$44,2,FALSE)&lt;=VLOOKUP($AM$18,paramètres!$E$33:$F$44,2,FALSE),AA45*$D45,0)))</f>
        <v>0</v>
      </c>
      <c r="AN45" s="121" t="str">
        <f>IF(paramètres!$B$28=1,((SUM(P45:Y45)/1.02)+SUM(Z45:AA45))*0.0303/9*COUNT(P45:X45),IF(paramètres!$B$28=2,(SUM(P45:AA45))*0.0303/9*COUNT(P45:X45),"Missing Delta option"))</f>
        <v>Missing Delta option</v>
      </c>
      <c r="AO45" s="13" t="str">
        <f>IF(paramètres!$B$28=1,(((SUM(P45:Y45)/1.02)+SUM(Z45:AA45))+((SUM(AB45:AK45)/1.02)+SUM(AL45:AN45)))*cotpatr,IF(paramètres!$B$28=2,(SUM(P45:AN45)*cotpatr),"Missing Delta Option"))</f>
        <v>Missing Delta Option</v>
      </c>
      <c r="AP45" s="13" t="str" cm="1">
        <f t="array" ref="AP45">IF(paramètres!$B$28=1,(((SUM(P45:Y45)/1.02)+SUM(Z45:AA45))+((SUM(AB45:AM45)/1.02)+SUM(AL45:AM45)))/12*pécule,IF(paramètres!$B$28=2,SUM(P45:AM45)/12*pécule,"Missing Delta Option"))</f>
        <v>Missing Delta Option</v>
      </c>
      <c r="AQ45" s="105" t="e">
        <f>IF(paramètres!$B$28=1,(((SUM(P45:Y45)/1.02)+SUM(Z45:AA45))+((SUM(AB45:AM45)/1.02)+SUM(AL45:AM45)))+AN45+AO45+AP45,SUM(P45:AM45)+AN45+AO45+AP45)</f>
        <v>#VALUE!</v>
      </c>
    </row>
    <row r="46" spans="1:43" x14ac:dyDescent="0.25">
      <c r="A46" s="104"/>
      <c r="B46" s="39"/>
      <c r="C46" s="39"/>
      <c r="D46" s="70"/>
      <c r="E46" s="49"/>
      <c r="F46" s="40"/>
      <c r="G46" s="38"/>
      <c r="H46" s="71"/>
      <c r="I46" s="40"/>
      <c r="J46" s="38"/>
      <c r="K46" s="71"/>
      <c r="L46" s="40"/>
      <c r="M46" s="38"/>
      <c r="N46" s="71"/>
      <c r="O46" s="49"/>
      <c r="P46" s="177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9"/>
      <c r="AB46" s="121">
        <f>IF($D46="",0,IF($E46="",0,IF(VLOOKUP($E46,paramètres!$E$33:$F$44,2,FALSE)&lt;=VLOOKUP($AB$18,paramètres!$E$33:$F$44,2,FALSE),P46*$D46,0)))</f>
        <v>0</v>
      </c>
      <c r="AC46" s="13">
        <f>IF($D46="",0,IF($E46="",0,IF(VLOOKUP($E46,paramètres!$E$33:$F$44,2,FALSE)&lt;=VLOOKUP($AC$18,paramètres!$E$33:$F$44,2,FALSE),Q46*$D46,0)))</f>
        <v>0</v>
      </c>
      <c r="AD46" s="13">
        <f>IF($D46="",0,IF($E46="",0,IF(VLOOKUP($E46,paramètres!$E$33:$F$44,2,FALSE)&lt;=VLOOKUP($AD$18,paramètres!$E$33:$F$44,2,FALSE),R46*$D46,0)))</f>
        <v>0</v>
      </c>
      <c r="AE46" s="13">
        <f>IF($D46="",0,IF($E46="",0,IF(VLOOKUP($E46,paramètres!$E$33:$F$44,2,FALSE)&lt;=VLOOKUP($AE$18,paramètres!$E$33:$F$44,2,FALSE),S46*$D46,0)))</f>
        <v>0</v>
      </c>
      <c r="AF46" s="13">
        <f>IF($D46="",0,IF($E46="",0,IF(VLOOKUP($E46,paramètres!$E$33:$F$44,2,FALSE)&lt;=VLOOKUP($AF$18,paramètres!$E$33:$F$44,2,FALSE),T46*$D46,0)))</f>
        <v>0</v>
      </c>
      <c r="AG46" s="13">
        <f>IF($D46="",0,IF($E46="",0,IF(VLOOKUP($E46,paramètres!$E$33:$F$44,2,FALSE)&lt;=VLOOKUP($AG$18,paramètres!$E$33:$F$44,2,FALSE),U46*$D46,0)))</f>
        <v>0</v>
      </c>
      <c r="AH46" s="13">
        <f>IF($D46="",0,IF($E46="",0,IF(VLOOKUP($E46,paramètres!$E$33:$F$44,2,FALSE)&lt;=VLOOKUP($AH$18,paramètres!$E$33:$F$44,2,FALSE),V46*$D46,0)))</f>
        <v>0</v>
      </c>
      <c r="AI46" s="13">
        <f>IF($D46="",0,IF($E46="",0,IF(VLOOKUP($E46,paramètres!$E$33:$F$44,2,FALSE)&lt;=VLOOKUP($AI$18,paramètres!$E$33:$F$44,2,FALSE),W46*$D46,0)))</f>
        <v>0</v>
      </c>
      <c r="AJ46" s="13">
        <f>IF($D46="",0,IF($E46="",0,IF(VLOOKUP($E46,paramètres!$E$33:$F$44,2,FALSE)&lt;=VLOOKUP($AJ$18,paramètres!$E$33:$F$44,2,FALSE),X46*$D46,0)))</f>
        <v>0</v>
      </c>
      <c r="AK46" s="13">
        <f>IF($D46="",0,IF($E46="",0,IF(VLOOKUP($E46,paramètres!$E$33:$F$44,2,FALSE)&lt;=VLOOKUP($AK$18,paramètres!$E$33:$F$44,2,FALSE),Y46*$D46,0)))</f>
        <v>0</v>
      </c>
      <c r="AL46" s="13">
        <f>IF($D46="",0,IF($E46="",0,IF(VLOOKUP($E46,paramètres!$E$33:$F$44,2,FALSE)&lt;=VLOOKUP($AL$18,paramètres!$E$33:$F$44,2,FALSE),Z46*$D46,0)))</f>
        <v>0</v>
      </c>
      <c r="AM46" s="126">
        <f>IF($D46="",0,IF($E46="",0,IF(VLOOKUP($E46,paramètres!$E$33:$F$44,2,FALSE)&lt;=VLOOKUP($AM$18,paramètres!$E$33:$F$44,2,FALSE),AA46*$D46,0)))</f>
        <v>0</v>
      </c>
      <c r="AN46" s="121" t="str">
        <f>IF(paramètres!$B$28=1,((SUM(P46:Y46)/1.02)+SUM(Z46:AA46))*0.0303/9*COUNT(P46:X46),IF(paramètres!$B$28=2,(SUM(P46:AA46))*0.0303/9*COUNT(P46:X46),"Missing Delta option"))</f>
        <v>Missing Delta option</v>
      </c>
      <c r="AO46" s="13" t="str">
        <f>IF(paramètres!$B$28=1,(((SUM(P46:Y46)/1.02)+SUM(Z46:AA46))+((SUM(AB46:AK46)/1.02)+SUM(AL46:AN46)))*cotpatr,IF(paramètres!$B$28=2,(SUM(P46:AN46)*cotpatr),"Missing Delta Option"))</f>
        <v>Missing Delta Option</v>
      </c>
      <c r="AP46" s="13" t="str" cm="1">
        <f t="array" ref="AP46">IF(paramètres!$B$28=1,(((SUM(P46:Y46)/1.02)+SUM(Z46:AA46))+((SUM(AB46:AM46)/1.02)+SUM(AL46:AM46)))/12*pécule,IF(paramètres!$B$28=2,SUM(P46:AM46)/12*pécule,"Missing Delta Option"))</f>
        <v>Missing Delta Option</v>
      </c>
      <c r="AQ46" s="105" t="e">
        <f>IF(paramètres!$B$28=1,(((SUM(P46:Y46)/1.02)+SUM(Z46:AA46))+((SUM(AB46:AM46)/1.02)+SUM(AL46:AM46)))+AN46+AO46+AP46,SUM(P46:AM46)+AN46+AO46+AP46)</f>
        <v>#VALUE!</v>
      </c>
    </row>
    <row r="47" spans="1:43" x14ac:dyDescent="0.25">
      <c r="A47" s="104"/>
      <c r="B47" s="39"/>
      <c r="C47" s="39"/>
      <c r="D47" s="70"/>
      <c r="E47" s="49"/>
      <c r="F47" s="40"/>
      <c r="G47" s="38"/>
      <c r="H47" s="71"/>
      <c r="I47" s="40"/>
      <c r="J47" s="38"/>
      <c r="K47" s="71"/>
      <c r="L47" s="40"/>
      <c r="M47" s="38"/>
      <c r="N47" s="71"/>
      <c r="O47" s="49"/>
      <c r="P47" s="177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9"/>
      <c r="AB47" s="121">
        <f>IF($D47="",0,IF($E47="",0,IF(VLOOKUP($E47,paramètres!$E$33:$F$44,2,FALSE)&lt;=VLOOKUP($AB$18,paramètres!$E$33:$F$44,2,FALSE),P47*$D47,0)))</f>
        <v>0</v>
      </c>
      <c r="AC47" s="13">
        <f>IF($D47="",0,IF($E47="",0,IF(VLOOKUP($E47,paramètres!$E$33:$F$44,2,FALSE)&lt;=VLOOKUP($AC$18,paramètres!$E$33:$F$44,2,FALSE),Q47*$D47,0)))</f>
        <v>0</v>
      </c>
      <c r="AD47" s="13">
        <f>IF($D47="",0,IF($E47="",0,IF(VLOOKUP($E47,paramètres!$E$33:$F$44,2,FALSE)&lt;=VLOOKUP($AD$18,paramètres!$E$33:$F$44,2,FALSE),R47*$D47,0)))</f>
        <v>0</v>
      </c>
      <c r="AE47" s="13">
        <f>IF($D47="",0,IF($E47="",0,IF(VLOOKUP($E47,paramètres!$E$33:$F$44,2,FALSE)&lt;=VLOOKUP($AE$18,paramètres!$E$33:$F$44,2,FALSE),S47*$D47,0)))</f>
        <v>0</v>
      </c>
      <c r="AF47" s="13">
        <f>IF($D47="",0,IF($E47="",0,IF(VLOOKUP($E47,paramètres!$E$33:$F$44,2,FALSE)&lt;=VLOOKUP($AF$18,paramètres!$E$33:$F$44,2,FALSE),T47*$D47,0)))</f>
        <v>0</v>
      </c>
      <c r="AG47" s="13">
        <f>IF($D47="",0,IF($E47="",0,IF(VLOOKUP($E47,paramètres!$E$33:$F$44,2,FALSE)&lt;=VLOOKUP($AG$18,paramètres!$E$33:$F$44,2,FALSE),U47*$D47,0)))</f>
        <v>0</v>
      </c>
      <c r="AH47" s="13">
        <f>IF($D47="",0,IF($E47="",0,IF(VLOOKUP($E47,paramètres!$E$33:$F$44,2,FALSE)&lt;=VLOOKUP($AH$18,paramètres!$E$33:$F$44,2,FALSE),V47*$D47,0)))</f>
        <v>0</v>
      </c>
      <c r="AI47" s="13">
        <f>IF($D47="",0,IF($E47="",0,IF(VLOOKUP($E47,paramètres!$E$33:$F$44,2,FALSE)&lt;=VLOOKUP($AI$18,paramètres!$E$33:$F$44,2,FALSE),W47*$D47,0)))</f>
        <v>0</v>
      </c>
      <c r="AJ47" s="13">
        <f>IF($D47="",0,IF($E47="",0,IF(VLOOKUP($E47,paramètres!$E$33:$F$44,2,FALSE)&lt;=VLOOKUP($AJ$18,paramètres!$E$33:$F$44,2,FALSE),X47*$D47,0)))</f>
        <v>0</v>
      </c>
      <c r="AK47" s="13">
        <f>IF($D47="",0,IF($E47="",0,IF(VLOOKUP($E47,paramètres!$E$33:$F$44,2,FALSE)&lt;=VLOOKUP($AK$18,paramètres!$E$33:$F$44,2,FALSE),Y47*$D47,0)))</f>
        <v>0</v>
      </c>
      <c r="AL47" s="13">
        <f>IF($D47="",0,IF($E47="",0,IF(VLOOKUP($E47,paramètres!$E$33:$F$44,2,FALSE)&lt;=VLOOKUP($AL$18,paramètres!$E$33:$F$44,2,FALSE),Z47*$D47,0)))</f>
        <v>0</v>
      </c>
      <c r="AM47" s="126">
        <f>IF($D47="",0,IF($E47="",0,IF(VLOOKUP($E47,paramètres!$E$33:$F$44,2,FALSE)&lt;=VLOOKUP($AM$18,paramètres!$E$33:$F$44,2,FALSE),AA47*$D47,0)))</f>
        <v>0</v>
      </c>
      <c r="AN47" s="121" t="str">
        <f>IF(paramètres!$B$28=1,((SUM(P47:Y47)/1.02)+SUM(Z47:AA47))*0.0303/9*COUNT(P47:X47),IF(paramètres!$B$28=2,(SUM(P47:AA47))*0.0303/9*COUNT(P47:X47),"Missing Delta option"))</f>
        <v>Missing Delta option</v>
      </c>
      <c r="AO47" s="13" t="str">
        <f>IF(paramètres!$B$28=1,(((SUM(P47:Y47)/1.02)+SUM(Z47:AA47))+((SUM(AB47:AK47)/1.02)+SUM(AL47:AN47)))*cotpatr,IF(paramètres!$B$28=2,(SUM(P47:AN47)*cotpatr),"Missing Delta Option"))</f>
        <v>Missing Delta Option</v>
      </c>
      <c r="AP47" s="13" t="str" cm="1">
        <f t="array" ref="AP47">IF(paramètres!$B$28=1,(((SUM(P47:Y47)/1.02)+SUM(Z47:AA47))+((SUM(AB47:AM47)/1.02)+SUM(AL47:AM47)))/12*pécule,IF(paramètres!$B$28=2,SUM(P47:AM47)/12*pécule,"Missing Delta Option"))</f>
        <v>Missing Delta Option</v>
      </c>
      <c r="AQ47" s="105" t="e">
        <f>IF(paramètres!$B$28=1,(((SUM(P47:Y47)/1.02)+SUM(Z47:AA47))+((SUM(AB47:AM47)/1.02)+SUM(AL47:AM47)))+AN47+AO47+AP47,SUM(P47:AM47)+AN47+AO47+AP47)</f>
        <v>#VALUE!</v>
      </c>
    </row>
    <row r="48" spans="1:43" x14ac:dyDescent="0.25">
      <c r="A48" s="104"/>
      <c r="B48" s="39"/>
      <c r="C48" s="39"/>
      <c r="D48" s="70"/>
      <c r="E48" s="49"/>
      <c r="F48" s="40"/>
      <c r="G48" s="38"/>
      <c r="H48" s="71"/>
      <c r="I48" s="40"/>
      <c r="J48" s="38"/>
      <c r="K48" s="71"/>
      <c r="L48" s="40"/>
      <c r="M48" s="38"/>
      <c r="N48" s="71"/>
      <c r="O48" s="49"/>
      <c r="P48" s="177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9"/>
      <c r="AB48" s="121">
        <f>IF($D48="",0,IF($E48="",0,IF(VLOOKUP($E48,paramètres!$E$33:$F$44,2,FALSE)&lt;=VLOOKUP($AB$18,paramètres!$E$33:$F$44,2,FALSE),P48*$D48,0)))</f>
        <v>0</v>
      </c>
      <c r="AC48" s="13">
        <f>IF($D48="",0,IF($E48="",0,IF(VLOOKUP($E48,paramètres!$E$33:$F$44,2,FALSE)&lt;=VLOOKUP($AC$18,paramètres!$E$33:$F$44,2,FALSE),Q48*$D48,0)))</f>
        <v>0</v>
      </c>
      <c r="AD48" s="13">
        <f>IF($D48="",0,IF($E48="",0,IF(VLOOKUP($E48,paramètres!$E$33:$F$44,2,FALSE)&lt;=VLOOKUP($AD$18,paramètres!$E$33:$F$44,2,FALSE),R48*$D48,0)))</f>
        <v>0</v>
      </c>
      <c r="AE48" s="13">
        <f>IF($D48="",0,IF($E48="",0,IF(VLOOKUP($E48,paramètres!$E$33:$F$44,2,FALSE)&lt;=VLOOKUP($AE$18,paramètres!$E$33:$F$44,2,FALSE),S48*$D48,0)))</f>
        <v>0</v>
      </c>
      <c r="AF48" s="13">
        <f>IF($D48="",0,IF($E48="",0,IF(VLOOKUP($E48,paramètres!$E$33:$F$44,2,FALSE)&lt;=VLOOKUP($AF$18,paramètres!$E$33:$F$44,2,FALSE),T48*$D48,0)))</f>
        <v>0</v>
      </c>
      <c r="AG48" s="13">
        <f>IF($D48="",0,IF($E48="",0,IF(VLOOKUP($E48,paramètres!$E$33:$F$44,2,FALSE)&lt;=VLOOKUP($AG$18,paramètres!$E$33:$F$44,2,FALSE),U48*$D48,0)))</f>
        <v>0</v>
      </c>
      <c r="AH48" s="13">
        <f>IF($D48="",0,IF($E48="",0,IF(VLOOKUP($E48,paramètres!$E$33:$F$44,2,FALSE)&lt;=VLOOKUP($AH$18,paramètres!$E$33:$F$44,2,FALSE),V48*$D48,0)))</f>
        <v>0</v>
      </c>
      <c r="AI48" s="13">
        <f>IF($D48="",0,IF($E48="",0,IF(VLOOKUP($E48,paramètres!$E$33:$F$44,2,FALSE)&lt;=VLOOKUP($AI$18,paramètres!$E$33:$F$44,2,FALSE),W48*$D48,0)))</f>
        <v>0</v>
      </c>
      <c r="AJ48" s="13">
        <f>IF($D48="",0,IF($E48="",0,IF(VLOOKUP($E48,paramètres!$E$33:$F$44,2,FALSE)&lt;=VLOOKUP($AJ$18,paramètres!$E$33:$F$44,2,FALSE),X48*$D48,0)))</f>
        <v>0</v>
      </c>
      <c r="AK48" s="13">
        <f>IF($D48="",0,IF($E48="",0,IF(VLOOKUP($E48,paramètres!$E$33:$F$44,2,FALSE)&lt;=VLOOKUP($AK$18,paramètres!$E$33:$F$44,2,FALSE),Y48*$D48,0)))</f>
        <v>0</v>
      </c>
      <c r="AL48" s="13">
        <f>IF($D48="",0,IF($E48="",0,IF(VLOOKUP($E48,paramètres!$E$33:$F$44,2,FALSE)&lt;=VLOOKUP($AL$18,paramètres!$E$33:$F$44,2,FALSE),Z48*$D48,0)))</f>
        <v>0</v>
      </c>
      <c r="AM48" s="126">
        <f>IF($D48="",0,IF($E48="",0,IF(VLOOKUP($E48,paramètres!$E$33:$F$44,2,FALSE)&lt;=VLOOKUP($AM$18,paramètres!$E$33:$F$44,2,FALSE),AA48*$D48,0)))</f>
        <v>0</v>
      </c>
      <c r="AN48" s="121" t="str">
        <f>IF(paramètres!$B$28=1,((SUM(P48:Y48)/1.02)+SUM(Z48:AA48))*0.0303/9*COUNT(P48:X48),IF(paramètres!$B$28=2,(SUM(P48:AA48))*0.0303/9*COUNT(P48:X48),"Missing Delta option"))</f>
        <v>Missing Delta option</v>
      </c>
      <c r="AO48" s="13" t="str">
        <f>IF(paramètres!$B$28=1,(((SUM(P48:Y48)/1.02)+SUM(Z48:AA48))+((SUM(AB48:AK48)/1.02)+SUM(AL48:AN48)))*cotpatr,IF(paramètres!$B$28=2,(SUM(P48:AN48)*cotpatr),"Missing Delta Option"))</f>
        <v>Missing Delta Option</v>
      </c>
      <c r="AP48" s="13" t="str" cm="1">
        <f t="array" ref="AP48">IF(paramètres!$B$28=1,(((SUM(P48:Y48)/1.02)+SUM(Z48:AA48))+((SUM(AB48:AM48)/1.02)+SUM(AL48:AM48)))/12*pécule,IF(paramètres!$B$28=2,SUM(P48:AM48)/12*pécule,"Missing Delta Option"))</f>
        <v>Missing Delta Option</v>
      </c>
      <c r="AQ48" s="105" t="e">
        <f>IF(paramètres!$B$28=1,(((SUM(P48:Y48)/1.02)+SUM(Z48:AA48))+((SUM(AB48:AM48)/1.02)+SUM(AL48:AM48)))+AN48+AO48+AP48,SUM(P48:AM48)+AN48+AO48+AP48)</f>
        <v>#VALUE!</v>
      </c>
    </row>
    <row r="49" spans="1:43" x14ac:dyDescent="0.25">
      <c r="A49" s="104"/>
      <c r="B49" s="39"/>
      <c r="C49" s="39"/>
      <c r="D49" s="70"/>
      <c r="E49" s="49"/>
      <c r="F49" s="40"/>
      <c r="G49" s="38"/>
      <c r="H49" s="71"/>
      <c r="I49" s="40"/>
      <c r="J49" s="38"/>
      <c r="K49" s="71"/>
      <c r="L49" s="40"/>
      <c r="M49" s="38"/>
      <c r="N49" s="71"/>
      <c r="O49" s="49"/>
      <c r="P49" s="177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9"/>
      <c r="AB49" s="121">
        <f>IF($D49="",0,IF($E49="",0,IF(VLOOKUP($E49,paramètres!$E$33:$F$44,2,FALSE)&lt;=VLOOKUP($AB$18,paramètres!$E$33:$F$44,2,FALSE),P49*$D49,0)))</f>
        <v>0</v>
      </c>
      <c r="AC49" s="13">
        <f>IF($D49="",0,IF($E49="",0,IF(VLOOKUP($E49,paramètres!$E$33:$F$44,2,FALSE)&lt;=VLOOKUP($AC$18,paramètres!$E$33:$F$44,2,FALSE),Q49*$D49,0)))</f>
        <v>0</v>
      </c>
      <c r="AD49" s="13">
        <f>IF($D49="",0,IF($E49="",0,IF(VLOOKUP($E49,paramètres!$E$33:$F$44,2,FALSE)&lt;=VLOOKUP($AD$18,paramètres!$E$33:$F$44,2,FALSE),R49*$D49,0)))</f>
        <v>0</v>
      </c>
      <c r="AE49" s="13">
        <f>IF($D49="",0,IF($E49="",0,IF(VLOOKUP($E49,paramètres!$E$33:$F$44,2,FALSE)&lt;=VLOOKUP($AE$18,paramètres!$E$33:$F$44,2,FALSE),S49*$D49,0)))</f>
        <v>0</v>
      </c>
      <c r="AF49" s="13">
        <f>IF($D49="",0,IF($E49="",0,IF(VLOOKUP($E49,paramètres!$E$33:$F$44,2,FALSE)&lt;=VLOOKUP($AF$18,paramètres!$E$33:$F$44,2,FALSE),T49*$D49,0)))</f>
        <v>0</v>
      </c>
      <c r="AG49" s="13">
        <f>IF($D49="",0,IF($E49="",0,IF(VLOOKUP($E49,paramètres!$E$33:$F$44,2,FALSE)&lt;=VLOOKUP($AG$18,paramètres!$E$33:$F$44,2,FALSE),U49*$D49,0)))</f>
        <v>0</v>
      </c>
      <c r="AH49" s="13">
        <f>IF($D49="",0,IF($E49="",0,IF(VLOOKUP($E49,paramètres!$E$33:$F$44,2,FALSE)&lt;=VLOOKUP($AH$18,paramètres!$E$33:$F$44,2,FALSE),V49*$D49,0)))</f>
        <v>0</v>
      </c>
      <c r="AI49" s="13">
        <f>IF($D49="",0,IF($E49="",0,IF(VLOOKUP($E49,paramètres!$E$33:$F$44,2,FALSE)&lt;=VLOOKUP($AI$18,paramètres!$E$33:$F$44,2,FALSE),W49*$D49,0)))</f>
        <v>0</v>
      </c>
      <c r="AJ49" s="13">
        <f>IF($D49="",0,IF($E49="",0,IF(VLOOKUP($E49,paramètres!$E$33:$F$44,2,FALSE)&lt;=VLOOKUP($AJ$18,paramètres!$E$33:$F$44,2,FALSE),X49*$D49,0)))</f>
        <v>0</v>
      </c>
      <c r="AK49" s="13">
        <f>IF($D49="",0,IF($E49="",0,IF(VLOOKUP($E49,paramètres!$E$33:$F$44,2,FALSE)&lt;=VLOOKUP($AK$18,paramètres!$E$33:$F$44,2,FALSE),Y49*$D49,0)))</f>
        <v>0</v>
      </c>
      <c r="AL49" s="13">
        <f>IF($D49="",0,IF($E49="",0,IF(VLOOKUP($E49,paramètres!$E$33:$F$44,2,FALSE)&lt;=VLOOKUP($AL$18,paramètres!$E$33:$F$44,2,FALSE),Z49*$D49,0)))</f>
        <v>0</v>
      </c>
      <c r="AM49" s="126">
        <f>IF($D49="",0,IF($E49="",0,IF(VLOOKUP($E49,paramètres!$E$33:$F$44,2,FALSE)&lt;=VLOOKUP($AM$18,paramètres!$E$33:$F$44,2,FALSE),AA49*$D49,0)))</f>
        <v>0</v>
      </c>
      <c r="AN49" s="121" t="str">
        <f>IF(paramètres!$B$28=1,((SUM(P49:Y49)/1.02)+SUM(Z49:AA49))*0.0303/9*COUNT(P49:X49),IF(paramètres!$B$28=2,(SUM(P49:AA49))*0.0303/9*COUNT(P49:X49),"Missing Delta option"))</f>
        <v>Missing Delta option</v>
      </c>
      <c r="AO49" s="13" t="str">
        <f>IF(paramètres!$B$28=1,(((SUM(P49:Y49)/1.02)+SUM(Z49:AA49))+((SUM(AB49:AK49)/1.02)+SUM(AL49:AN49)))*cotpatr,IF(paramètres!$B$28=2,(SUM(P49:AN49)*cotpatr),"Missing Delta Option"))</f>
        <v>Missing Delta Option</v>
      </c>
      <c r="AP49" s="13" t="str" cm="1">
        <f t="array" ref="AP49">IF(paramètres!$B$28=1,(((SUM(P49:Y49)/1.02)+SUM(Z49:AA49))+((SUM(AB49:AM49)/1.02)+SUM(AL49:AM49)))/12*pécule,IF(paramètres!$B$28=2,SUM(P49:AM49)/12*pécule,"Missing Delta Option"))</f>
        <v>Missing Delta Option</v>
      </c>
      <c r="AQ49" s="105" t="e">
        <f>IF(paramètres!$B$28=1,(((SUM(P49:Y49)/1.02)+SUM(Z49:AA49))+((SUM(AB49:AM49)/1.02)+SUM(AL49:AM49)))+AN49+AO49+AP49,SUM(P49:AM49)+AN49+AO49+AP49)</f>
        <v>#VALUE!</v>
      </c>
    </row>
    <row r="50" spans="1:43" x14ac:dyDescent="0.25">
      <c r="A50" s="104"/>
      <c r="B50" s="39"/>
      <c r="C50" s="39"/>
      <c r="D50" s="70"/>
      <c r="E50" s="49"/>
      <c r="F50" s="40"/>
      <c r="G50" s="38"/>
      <c r="H50" s="71"/>
      <c r="I50" s="40"/>
      <c r="J50" s="38"/>
      <c r="K50" s="71"/>
      <c r="L50" s="40"/>
      <c r="M50" s="38"/>
      <c r="N50" s="71"/>
      <c r="O50" s="49"/>
      <c r="P50" s="177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9"/>
      <c r="AB50" s="121">
        <f>IF($D50="",0,IF($E50="",0,IF(VLOOKUP($E50,paramètres!$E$33:$F$44,2,FALSE)&lt;=VLOOKUP($AB$18,paramètres!$E$33:$F$44,2,FALSE),P50*$D50,0)))</f>
        <v>0</v>
      </c>
      <c r="AC50" s="13">
        <f>IF($D50="",0,IF($E50="",0,IF(VLOOKUP($E50,paramètres!$E$33:$F$44,2,FALSE)&lt;=VLOOKUP($AC$18,paramètres!$E$33:$F$44,2,FALSE),Q50*$D50,0)))</f>
        <v>0</v>
      </c>
      <c r="AD50" s="13">
        <f>IF($D50="",0,IF($E50="",0,IF(VLOOKUP($E50,paramètres!$E$33:$F$44,2,FALSE)&lt;=VLOOKUP($AD$18,paramètres!$E$33:$F$44,2,FALSE),R50*$D50,0)))</f>
        <v>0</v>
      </c>
      <c r="AE50" s="13">
        <f>IF($D50="",0,IF($E50="",0,IF(VLOOKUP($E50,paramètres!$E$33:$F$44,2,FALSE)&lt;=VLOOKUP($AE$18,paramètres!$E$33:$F$44,2,FALSE),S50*$D50,0)))</f>
        <v>0</v>
      </c>
      <c r="AF50" s="13">
        <f>IF($D50="",0,IF($E50="",0,IF(VLOOKUP($E50,paramètres!$E$33:$F$44,2,FALSE)&lt;=VLOOKUP($AF$18,paramètres!$E$33:$F$44,2,FALSE),T50*$D50,0)))</f>
        <v>0</v>
      </c>
      <c r="AG50" s="13">
        <f>IF($D50="",0,IF($E50="",0,IF(VLOOKUP($E50,paramètres!$E$33:$F$44,2,FALSE)&lt;=VLOOKUP($AG$18,paramètres!$E$33:$F$44,2,FALSE),U50*$D50,0)))</f>
        <v>0</v>
      </c>
      <c r="AH50" s="13">
        <f>IF($D50="",0,IF($E50="",0,IF(VLOOKUP($E50,paramètres!$E$33:$F$44,2,FALSE)&lt;=VLOOKUP($AH$18,paramètres!$E$33:$F$44,2,FALSE),V50*$D50,0)))</f>
        <v>0</v>
      </c>
      <c r="AI50" s="13">
        <f>IF($D50="",0,IF($E50="",0,IF(VLOOKUP($E50,paramètres!$E$33:$F$44,2,FALSE)&lt;=VLOOKUP($AI$18,paramètres!$E$33:$F$44,2,FALSE),W50*$D50,0)))</f>
        <v>0</v>
      </c>
      <c r="AJ50" s="13">
        <f>IF($D50="",0,IF($E50="",0,IF(VLOOKUP($E50,paramètres!$E$33:$F$44,2,FALSE)&lt;=VLOOKUP($AJ$18,paramètres!$E$33:$F$44,2,FALSE),X50*$D50,0)))</f>
        <v>0</v>
      </c>
      <c r="AK50" s="13">
        <f>IF($D50="",0,IF($E50="",0,IF(VLOOKUP($E50,paramètres!$E$33:$F$44,2,FALSE)&lt;=VLOOKUP($AK$18,paramètres!$E$33:$F$44,2,FALSE),Y50*$D50,0)))</f>
        <v>0</v>
      </c>
      <c r="AL50" s="13">
        <f>IF($D50="",0,IF($E50="",0,IF(VLOOKUP($E50,paramètres!$E$33:$F$44,2,FALSE)&lt;=VLOOKUP($AL$18,paramètres!$E$33:$F$44,2,FALSE),Z50*$D50,0)))</f>
        <v>0</v>
      </c>
      <c r="AM50" s="126">
        <f>IF($D50="",0,IF($E50="",0,IF(VLOOKUP($E50,paramètres!$E$33:$F$44,2,FALSE)&lt;=VLOOKUP($AM$18,paramètres!$E$33:$F$44,2,FALSE),AA50*$D50,0)))</f>
        <v>0</v>
      </c>
      <c r="AN50" s="121" t="str">
        <f>IF(paramètres!$B$28=1,((SUM(P50:Y50)/1.02)+SUM(Z50:AA50))*0.0303/9*COUNT(P50:X50),IF(paramètres!$B$28=2,(SUM(P50:AA50))*0.0303/9*COUNT(P50:X50),"Missing Delta option"))</f>
        <v>Missing Delta option</v>
      </c>
      <c r="AO50" s="13" t="str">
        <f>IF(paramètres!$B$28=1,(((SUM(P50:Y50)/1.02)+SUM(Z50:AA50))+((SUM(AB50:AK50)/1.02)+SUM(AL50:AN50)))*cotpatr,IF(paramètres!$B$28=2,(SUM(P50:AN50)*cotpatr),"Missing Delta Option"))</f>
        <v>Missing Delta Option</v>
      </c>
      <c r="AP50" s="13" t="str" cm="1">
        <f t="array" ref="AP50">IF(paramètres!$B$28=1,(((SUM(P50:Y50)/1.02)+SUM(Z50:AA50))+((SUM(AB50:AM50)/1.02)+SUM(AL50:AM50)))/12*pécule,IF(paramètres!$B$28=2,SUM(P50:AM50)/12*pécule,"Missing Delta Option"))</f>
        <v>Missing Delta Option</v>
      </c>
      <c r="AQ50" s="105" t="e">
        <f>IF(paramètres!$B$28=1,(((SUM(P50:Y50)/1.02)+SUM(Z50:AA50))+((SUM(AB50:AM50)/1.02)+SUM(AL50:AM50)))+AN50+AO50+AP50,SUM(P50:AM50)+AN50+AO50+AP50)</f>
        <v>#VALUE!</v>
      </c>
    </row>
    <row r="51" spans="1:43" x14ac:dyDescent="0.25">
      <c r="A51" s="104"/>
      <c r="B51" s="39"/>
      <c r="C51" s="39"/>
      <c r="D51" s="70"/>
      <c r="E51" s="49"/>
      <c r="F51" s="40"/>
      <c r="G51" s="38"/>
      <c r="H51" s="71"/>
      <c r="I51" s="40"/>
      <c r="J51" s="38"/>
      <c r="K51" s="71"/>
      <c r="L51" s="40"/>
      <c r="M51" s="38"/>
      <c r="N51" s="71"/>
      <c r="O51" s="49"/>
      <c r="P51" s="177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9"/>
      <c r="AB51" s="121">
        <f>IF($D51="",0,IF($E51="",0,IF(VLOOKUP($E51,paramètres!$E$33:$F$44,2,FALSE)&lt;=VLOOKUP($AB$18,paramètres!$E$33:$F$44,2,FALSE),P51*$D51,0)))</f>
        <v>0</v>
      </c>
      <c r="AC51" s="13">
        <f>IF($D51="",0,IF($E51="",0,IF(VLOOKUP($E51,paramètres!$E$33:$F$44,2,FALSE)&lt;=VLOOKUP($AC$18,paramètres!$E$33:$F$44,2,FALSE),Q51*$D51,0)))</f>
        <v>0</v>
      </c>
      <c r="AD51" s="13">
        <f>IF($D51="",0,IF($E51="",0,IF(VLOOKUP($E51,paramètres!$E$33:$F$44,2,FALSE)&lt;=VLOOKUP($AD$18,paramètres!$E$33:$F$44,2,FALSE),R51*$D51,0)))</f>
        <v>0</v>
      </c>
      <c r="AE51" s="13">
        <f>IF($D51="",0,IF($E51="",0,IF(VLOOKUP($E51,paramètres!$E$33:$F$44,2,FALSE)&lt;=VLOOKUP($AE$18,paramètres!$E$33:$F$44,2,FALSE),S51*$D51,0)))</f>
        <v>0</v>
      </c>
      <c r="AF51" s="13">
        <f>IF($D51="",0,IF($E51="",0,IF(VLOOKUP($E51,paramètres!$E$33:$F$44,2,FALSE)&lt;=VLOOKUP($AF$18,paramètres!$E$33:$F$44,2,FALSE),T51*$D51,0)))</f>
        <v>0</v>
      </c>
      <c r="AG51" s="13">
        <f>IF($D51="",0,IF($E51="",0,IF(VLOOKUP($E51,paramètres!$E$33:$F$44,2,FALSE)&lt;=VLOOKUP($AG$18,paramètres!$E$33:$F$44,2,FALSE),U51*$D51,0)))</f>
        <v>0</v>
      </c>
      <c r="AH51" s="13">
        <f>IF($D51="",0,IF($E51="",0,IF(VLOOKUP($E51,paramètres!$E$33:$F$44,2,FALSE)&lt;=VLOOKUP($AH$18,paramètres!$E$33:$F$44,2,FALSE),V51*$D51,0)))</f>
        <v>0</v>
      </c>
      <c r="AI51" s="13">
        <f>IF($D51="",0,IF($E51="",0,IF(VLOOKUP($E51,paramètres!$E$33:$F$44,2,FALSE)&lt;=VLOOKUP($AI$18,paramètres!$E$33:$F$44,2,FALSE),W51*$D51,0)))</f>
        <v>0</v>
      </c>
      <c r="AJ51" s="13">
        <f>IF($D51="",0,IF($E51="",0,IF(VLOOKUP($E51,paramètres!$E$33:$F$44,2,FALSE)&lt;=VLOOKUP($AJ$18,paramètres!$E$33:$F$44,2,FALSE),X51*$D51,0)))</f>
        <v>0</v>
      </c>
      <c r="AK51" s="13">
        <f>IF($D51="",0,IF($E51="",0,IF(VLOOKUP($E51,paramètres!$E$33:$F$44,2,FALSE)&lt;=VLOOKUP($AK$18,paramètres!$E$33:$F$44,2,FALSE),Y51*$D51,0)))</f>
        <v>0</v>
      </c>
      <c r="AL51" s="13">
        <f>IF($D51="",0,IF($E51="",0,IF(VLOOKUP($E51,paramètres!$E$33:$F$44,2,FALSE)&lt;=VLOOKUP($AL$18,paramètres!$E$33:$F$44,2,FALSE),Z51*$D51,0)))</f>
        <v>0</v>
      </c>
      <c r="AM51" s="126">
        <f>IF($D51="",0,IF($E51="",0,IF(VLOOKUP($E51,paramètres!$E$33:$F$44,2,FALSE)&lt;=VLOOKUP($AM$18,paramètres!$E$33:$F$44,2,FALSE),AA51*$D51,0)))</f>
        <v>0</v>
      </c>
      <c r="AN51" s="121" t="str">
        <f>IF(paramètres!$B$28=1,((SUM(P51:Y51)/1.02)+SUM(Z51:AA51))*0.0303/9*COUNT(P51:X51),IF(paramètres!$B$28=2,(SUM(P51:AA51))*0.0303/9*COUNT(P51:X51),"Missing Delta option"))</f>
        <v>Missing Delta option</v>
      </c>
      <c r="AO51" s="13" t="str">
        <f>IF(paramètres!$B$28=1,(((SUM(P51:Y51)/1.02)+SUM(Z51:AA51))+((SUM(AB51:AK51)/1.02)+SUM(AL51:AN51)))*cotpatr,IF(paramètres!$B$28=2,(SUM(P51:AN51)*cotpatr),"Missing Delta Option"))</f>
        <v>Missing Delta Option</v>
      </c>
      <c r="AP51" s="13" t="str" cm="1">
        <f t="array" ref="AP51">IF(paramètres!$B$28=1,(((SUM(P51:Y51)/1.02)+SUM(Z51:AA51))+((SUM(AB51:AM51)/1.02)+SUM(AL51:AM51)))/12*pécule,IF(paramètres!$B$28=2,SUM(P51:AM51)/12*pécule,"Missing Delta Option"))</f>
        <v>Missing Delta Option</v>
      </c>
      <c r="AQ51" s="105" t="e">
        <f>IF(paramètres!$B$28=1,(((SUM(P51:Y51)/1.02)+SUM(Z51:AA51))+((SUM(AB51:AM51)/1.02)+SUM(AL51:AM51)))+AN51+AO51+AP51,SUM(P51:AM51)+AN51+AO51+AP51)</f>
        <v>#VALUE!</v>
      </c>
    </row>
    <row r="52" spans="1:43" x14ac:dyDescent="0.25">
      <c r="A52" s="104"/>
      <c r="B52" s="39"/>
      <c r="C52" s="39"/>
      <c r="D52" s="70"/>
      <c r="E52" s="49"/>
      <c r="F52" s="40"/>
      <c r="G52" s="38"/>
      <c r="H52" s="71"/>
      <c r="I52" s="40"/>
      <c r="J52" s="38"/>
      <c r="K52" s="71"/>
      <c r="L52" s="40"/>
      <c r="M52" s="38"/>
      <c r="N52" s="71"/>
      <c r="O52" s="49"/>
      <c r="P52" s="177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9"/>
      <c r="AB52" s="121">
        <f>IF($D52="",0,IF($E52="",0,IF(VLOOKUP($E52,paramètres!$E$33:$F$44,2,FALSE)&lt;=VLOOKUP($AB$18,paramètres!$E$33:$F$44,2,FALSE),P52*$D52,0)))</f>
        <v>0</v>
      </c>
      <c r="AC52" s="13">
        <f>IF($D52="",0,IF($E52="",0,IF(VLOOKUP($E52,paramètres!$E$33:$F$44,2,FALSE)&lt;=VLOOKUP($AC$18,paramètres!$E$33:$F$44,2,FALSE),Q52*$D52,0)))</f>
        <v>0</v>
      </c>
      <c r="AD52" s="13">
        <f>IF($D52="",0,IF($E52="",0,IF(VLOOKUP($E52,paramètres!$E$33:$F$44,2,FALSE)&lt;=VLOOKUP($AD$18,paramètres!$E$33:$F$44,2,FALSE),R52*$D52,0)))</f>
        <v>0</v>
      </c>
      <c r="AE52" s="13">
        <f>IF($D52="",0,IF($E52="",0,IF(VLOOKUP($E52,paramètres!$E$33:$F$44,2,FALSE)&lt;=VLOOKUP($AE$18,paramètres!$E$33:$F$44,2,FALSE),S52*$D52,0)))</f>
        <v>0</v>
      </c>
      <c r="AF52" s="13">
        <f>IF($D52="",0,IF($E52="",0,IF(VLOOKUP($E52,paramètres!$E$33:$F$44,2,FALSE)&lt;=VLOOKUP($AF$18,paramètres!$E$33:$F$44,2,FALSE),T52*$D52,0)))</f>
        <v>0</v>
      </c>
      <c r="AG52" s="13">
        <f>IF($D52="",0,IF($E52="",0,IF(VLOOKUP($E52,paramètres!$E$33:$F$44,2,FALSE)&lt;=VLOOKUP($AG$18,paramètres!$E$33:$F$44,2,FALSE),U52*$D52,0)))</f>
        <v>0</v>
      </c>
      <c r="AH52" s="13">
        <f>IF($D52="",0,IF($E52="",0,IF(VLOOKUP($E52,paramètres!$E$33:$F$44,2,FALSE)&lt;=VLOOKUP($AH$18,paramètres!$E$33:$F$44,2,FALSE),V52*$D52,0)))</f>
        <v>0</v>
      </c>
      <c r="AI52" s="13">
        <f>IF($D52="",0,IF($E52="",0,IF(VLOOKUP($E52,paramètres!$E$33:$F$44,2,FALSE)&lt;=VLOOKUP($AI$18,paramètres!$E$33:$F$44,2,FALSE),W52*$D52,0)))</f>
        <v>0</v>
      </c>
      <c r="AJ52" s="13">
        <f>IF($D52="",0,IF($E52="",0,IF(VLOOKUP($E52,paramètres!$E$33:$F$44,2,FALSE)&lt;=VLOOKUP($AJ$18,paramètres!$E$33:$F$44,2,FALSE),X52*$D52,0)))</f>
        <v>0</v>
      </c>
      <c r="AK52" s="13">
        <f>IF($D52="",0,IF($E52="",0,IF(VLOOKUP($E52,paramètres!$E$33:$F$44,2,FALSE)&lt;=VLOOKUP($AK$18,paramètres!$E$33:$F$44,2,FALSE),Y52*$D52,0)))</f>
        <v>0</v>
      </c>
      <c r="AL52" s="13">
        <f>IF($D52="",0,IF($E52="",0,IF(VLOOKUP($E52,paramètres!$E$33:$F$44,2,FALSE)&lt;=VLOOKUP($AL$18,paramètres!$E$33:$F$44,2,FALSE),Z52*$D52,0)))</f>
        <v>0</v>
      </c>
      <c r="AM52" s="126">
        <f>IF($D52="",0,IF($E52="",0,IF(VLOOKUP($E52,paramètres!$E$33:$F$44,2,FALSE)&lt;=VLOOKUP($AM$18,paramètres!$E$33:$F$44,2,FALSE),AA52*$D52,0)))</f>
        <v>0</v>
      </c>
      <c r="AN52" s="121" t="str">
        <f>IF(paramètres!$B$28=1,((SUM(P52:Y52)/1.02)+SUM(Z52:AA52))*0.0303/9*COUNT(P52:X52),IF(paramètres!$B$28=2,(SUM(P52:AA52))*0.0303/9*COUNT(P52:X52),"Missing Delta option"))</f>
        <v>Missing Delta option</v>
      </c>
      <c r="AO52" s="13" t="str">
        <f>IF(paramètres!$B$28=1,(((SUM(P52:Y52)/1.02)+SUM(Z52:AA52))+((SUM(AB52:AK52)/1.02)+SUM(AL52:AN52)))*cotpatr,IF(paramètres!$B$28=2,(SUM(P52:AN52)*cotpatr),"Missing Delta Option"))</f>
        <v>Missing Delta Option</v>
      </c>
      <c r="AP52" s="13" t="str" cm="1">
        <f t="array" ref="AP52">IF(paramètres!$B$28=1,(((SUM(P52:Y52)/1.02)+SUM(Z52:AA52))+((SUM(AB52:AM52)/1.02)+SUM(AL52:AM52)))/12*pécule,IF(paramètres!$B$28=2,SUM(P52:AM52)/12*pécule,"Missing Delta Option"))</f>
        <v>Missing Delta Option</v>
      </c>
      <c r="AQ52" s="105" t="e">
        <f>IF(paramètres!$B$28=1,(((SUM(P52:Y52)/1.02)+SUM(Z52:AA52))+((SUM(AB52:AM52)/1.02)+SUM(AL52:AM52)))+AN52+AO52+AP52,SUM(P52:AM52)+AN52+AO52+AP52)</f>
        <v>#VALUE!</v>
      </c>
    </row>
    <row r="53" spans="1:43" x14ac:dyDescent="0.25">
      <c r="A53" s="104"/>
      <c r="B53" s="39"/>
      <c r="C53" s="39"/>
      <c r="D53" s="70"/>
      <c r="E53" s="49"/>
      <c r="F53" s="40"/>
      <c r="G53" s="38"/>
      <c r="H53" s="71"/>
      <c r="I53" s="40"/>
      <c r="J53" s="38"/>
      <c r="K53" s="71"/>
      <c r="L53" s="40"/>
      <c r="M53" s="38"/>
      <c r="N53" s="71"/>
      <c r="O53" s="49"/>
      <c r="P53" s="177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9"/>
      <c r="AB53" s="121">
        <f>IF($D53="",0,IF($E53="",0,IF(VLOOKUP($E53,paramètres!$E$33:$F$44,2,FALSE)&lt;=VLOOKUP($AB$18,paramètres!$E$33:$F$44,2,FALSE),P53*$D53,0)))</f>
        <v>0</v>
      </c>
      <c r="AC53" s="13">
        <f>IF($D53="",0,IF($E53="",0,IF(VLOOKUP($E53,paramètres!$E$33:$F$44,2,FALSE)&lt;=VLOOKUP($AC$18,paramètres!$E$33:$F$44,2,FALSE),Q53*$D53,0)))</f>
        <v>0</v>
      </c>
      <c r="AD53" s="13">
        <f>IF($D53="",0,IF($E53="",0,IF(VLOOKUP($E53,paramètres!$E$33:$F$44,2,FALSE)&lt;=VLOOKUP($AD$18,paramètres!$E$33:$F$44,2,FALSE),R53*$D53,0)))</f>
        <v>0</v>
      </c>
      <c r="AE53" s="13">
        <f>IF($D53="",0,IF($E53="",0,IF(VLOOKUP($E53,paramètres!$E$33:$F$44,2,FALSE)&lt;=VLOOKUP($AE$18,paramètres!$E$33:$F$44,2,FALSE),S53*$D53,0)))</f>
        <v>0</v>
      </c>
      <c r="AF53" s="13">
        <f>IF($D53="",0,IF($E53="",0,IF(VLOOKUP($E53,paramètres!$E$33:$F$44,2,FALSE)&lt;=VLOOKUP($AF$18,paramètres!$E$33:$F$44,2,FALSE),T53*$D53,0)))</f>
        <v>0</v>
      </c>
      <c r="AG53" s="13">
        <f>IF($D53="",0,IF($E53="",0,IF(VLOOKUP($E53,paramètres!$E$33:$F$44,2,FALSE)&lt;=VLOOKUP($AG$18,paramètres!$E$33:$F$44,2,FALSE),U53*$D53,0)))</f>
        <v>0</v>
      </c>
      <c r="AH53" s="13">
        <f>IF($D53="",0,IF($E53="",0,IF(VLOOKUP($E53,paramètres!$E$33:$F$44,2,FALSE)&lt;=VLOOKUP($AH$18,paramètres!$E$33:$F$44,2,FALSE),V53*$D53,0)))</f>
        <v>0</v>
      </c>
      <c r="AI53" s="13">
        <f>IF($D53="",0,IF($E53="",0,IF(VLOOKUP($E53,paramètres!$E$33:$F$44,2,FALSE)&lt;=VLOOKUP($AI$18,paramètres!$E$33:$F$44,2,FALSE),W53*$D53,0)))</f>
        <v>0</v>
      </c>
      <c r="AJ53" s="13">
        <f>IF($D53="",0,IF($E53="",0,IF(VLOOKUP($E53,paramètres!$E$33:$F$44,2,FALSE)&lt;=VLOOKUP($AJ$18,paramètres!$E$33:$F$44,2,FALSE),X53*$D53,0)))</f>
        <v>0</v>
      </c>
      <c r="AK53" s="13">
        <f>IF($D53="",0,IF($E53="",0,IF(VLOOKUP($E53,paramètres!$E$33:$F$44,2,FALSE)&lt;=VLOOKUP($AK$18,paramètres!$E$33:$F$44,2,FALSE),Y53*$D53,0)))</f>
        <v>0</v>
      </c>
      <c r="AL53" s="13">
        <f>IF($D53="",0,IF($E53="",0,IF(VLOOKUP($E53,paramètres!$E$33:$F$44,2,FALSE)&lt;=VLOOKUP($AL$18,paramètres!$E$33:$F$44,2,FALSE),Z53*$D53,0)))</f>
        <v>0</v>
      </c>
      <c r="AM53" s="126">
        <f>IF($D53="",0,IF($E53="",0,IF(VLOOKUP($E53,paramètres!$E$33:$F$44,2,FALSE)&lt;=VLOOKUP($AM$18,paramètres!$E$33:$F$44,2,FALSE),AA53*$D53,0)))</f>
        <v>0</v>
      </c>
      <c r="AN53" s="121" t="str">
        <f>IF(paramètres!$B$28=1,((SUM(P53:Y53)/1.02)+SUM(Z53:AA53))*0.0303/9*COUNT(P53:X53),IF(paramètres!$B$28=2,(SUM(P53:AA53))*0.0303/9*COUNT(P53:X53),"Missing Delta option"))</f>
        <v>Missing Delta option</v>
      </c>
      <c r="AO53" s="13" t="str">
        <f>IF(paramètres!$B$28=1,(((SUM(P53:Y53)/1.02)+SUM(Z53:AA53))+((SUM(AB53:AK53)/1.02)+SUM(AL53:AN53)))*cotpatr,IF(paramètres!$B$28=2,(SUM(P53:AN53)*cotpatr),"Missing Delta Option"))</f>
        <v>Missing Delta Option</v>
      </c>
      <c r="AP53" s="13" t="str" cm="1">
        <f t="array" ref="AP53">IF(paramètres!$B$28=1,(((SUM(P53:Y53)/1.02)+SUM(Z53:AA53))+((SUM(AB53:AM53)/1.02)+SUM(AL53:AM53)))/12*pécule,IF(paramètres!$B$28=2,SUM(P53:AM53)/12*pécule,"Missing Delta Option"))</f>
        <v>Missing Delta Option</v>
      </c>
      <c r="AQ53" s="105" t="e">
        <f>IF(paramètres!$B$28=1,(((SUM(P53:Y53)/1.02)+SUM(Z53:AA53))+((SUM(AB53:AM53)/1.02)+SUM(AL53:AM53)))+AN53+AO53+AP53,SUM(P53:AM53)+AN53+AO53+AP53)</f>
        <v>#VALUE!</v>
      </c>
    </row>
    <row r="54" spans="1:43" x14ac:dyDescent="0.25">
      <c r="A54" s="104"/>
      <c r="B54" s="39"/>
      <c r="C54" s="39"/>
      <c r="D54" s="70"/>
      <c r="E54" s="49"/>
      <c r="F54" s="40"/>
      <c r="G54" s="38"/>
      <c r="H54" s="71"/>
      <c r="I54" s="40"/>
      <c r="J54" s="38"/>
      <c r="K54" s="71"/>
      <c r="L54" s="40"/>
      <c r="M54" s="38"/>
      <c r="N54" s="71"/>
      <c r="O54" s="49"/>
      <c r="P54" s="177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9"/>
      <c r="AB54" s="121">
        <f>IF($D54="",0,IF($E54="",0,IF(VLOOKUP($E54,paramètres!$E$33:$F$44,2,FALSE)&lt;=VLOOKUP($AB$18,paramètres!$E$33:$F$44,2,FALSE),P54*$D54,0)))</f>
        <v>0</v>
      </c>
      <c r="AC54" s="13">
        <f>IF($D54="",0,IF($E54="",0,IF(VLOOKUP($E54,paramètres!$E$33:$F$44,2,FALSE)&lt;=VLOOKUP($AC$18,paramètres!$E$33:$F$44,2,FALSE),Q54*$D54,0)))</f>
        <v>0</v>
      </c>
      <c r="AD54" s="13">
        <f>IF($D54="",0,IF($E54="",0,IF(VLOOKUP($E54,paramètres!$E$33:$F$44,2,FALSE)&lt;=VLOOKUP($AD$18,paramètres!$E$33:$F$44,2,FALSE),R54*$D54,0)))</f>
        <v>0</v>
      </c>
      <c r="AE54" s="13">
        <f>IF($D54="",0,IF($E54="",0,IF(VLOOKUP($E54,paramètres!$E$33:$F$44,2,FALSE)&lt;=VLOOKUP($AE$18,paramètres!$E$33:$F$44,2,FALSE),S54*$D54,0)))</f>
        <v>0</v>
      </c>
      <c r="AF54" s="13">
        <f>IF($D54="",0,IF($E54="",0,IF(VLOOKUP($E54,paramètres!$E$33:$F$44,2,FALSE)&lt;=VLOOKUP($AF$18,paramètres!$E$33:$F$44,2,FALSE),T54*$D54,0)))</f>
        <v>0</v>
      </c>
      <c r="AG54" s="13">
        <f>IF($D54="",0,IF($E54="",0,IF(VLOOKUP($E54,paramètres!$E$33:$F$44,2,FALSE)&lt;=VLOOKUP($AG$18,paramètres!$E$33:$F$44,2,FALSE),U54*$D54,0)))</f>
        <v>0</v>
      </c>
      <c r="AH54" s="13">
        <f>IF($D54="",0,IF($E54="",0,IF(VLOOKUP($E54,paramètres!$E$33:$F$44,2,FALSE)&lt;=VLOOKUP($AH$18,paramètres!$E$33:$F$44,2,FALSE),V54*$D54,0)))</f>
        <v>0</v>
      </c>
      <c r="AI54" s="13">
        <f>IF($D54="",0,IF($E54="",0,IF(VLOOKUP($E54,paramètres!$E$33:$F$44,2,FALSE)&lt;=VLOOKUP($AI$18,paramètres!$E$33:$F$44,2,FALSE),W54*$D54,0)))</f>
        <v>0</v>
      </c>
      <c r="AJ54" s="13">
        <f>IF($D54="",0,IF($E54="",0,IF(VLOOKUP($E54,paramètres!$E$33:$F$44,2,FALSE)&lt;=VLOOKUP($AJ$18,paramètres!$E$33:$F$44,2,FALSE),X54*$D54,0)))</f>
        <v>0</v>
      </c>
      <c r="AK54" s="13">
        <f>IF($D54="",0,IF($E54="",0,IF(VLOOKUP($E54,paramètres!$E$33:$F$44,2,FALSE)&lt;=VLOOKUP($AK$18,paramètres!$E$33:$F$44,2,FALSE),Y54*$D54,0)))</f>
        <v>0</v>
      </c>
      <c r="AL54" s="13">
        <f>IF($D54="",0,IF($E54="",0,IF(VLOOKUP($E54,paramètres!$E$33:$F$44,2,FALSE)&lt;=VLOOKUP($AL$18,paramètres!$E$33:$F$44,2,FALSE),Z54*$D54,0)))</f>
        <v>0</v>
      </c>
      <c r="AM54" s="126">
        <f>IF($D54="",0,IF($E54="",0,IF(VLOOKUP($E54,paramètres!$E$33:$F$44,2,FALSE)&lt;=VLOOKUP($AM$18,paramètres!$E$33:$F$44,2,FALSE),AA54*$D54,0)))</f>
        <v>0</v>
      </c>
      <c r="AN54" s="121" t="str">
        <f>IF(paramètres!$B$28=1,((SUM(P54:Y54)/1.02)+SUM(Z54:AA54))*0.0303/9*COUNT(P54:X54),IF(paramètres!$B$28=2,(SUM(P54:AA54))*0.0303/9*COUNT(P54:X54),"Missing Delta option"))</f>
        <v>Missing Delta option</v>
      </c>
      <c r="AO54" s="13" t="str">
        <f>IF(paramètres!$B$28=1,(((SUM(P54:Y54)/1.02)+SUM(Z54:AA54))+((SUM(AB54:AK54)/1.02)+SUM(AL54:AN54)))*cotpatr,IF(paramètres!$B$28=2,(SUM(P54:AN54)*cotpatr),"Missing Delta Option"))</f>
        <v>Missing Delta Option</v>
      </c>
      <c r="AP54" s="13" t="str" cm="1">
        <f t="array" ref="AP54">IF(paramètres!$B$28=1,(((SUM(P54:Y54)/1.02)+SUM(Z54:AA54))+((SUM(AB54:AM54)/1.02)+SUM(AL54:AM54)))/12*pécule,IF(paramètres!$B$28=2,SUM(P54:AM54)/12*pécule,"Missing Delta Option"))</f>
        <v>Missing Delta Option</v>
      </c>
      <c r="AQ54" s="105" t="e">
        <f>IF(paramètres!$B$28=1,(((SUM(P54:Y54)/1.02)+SUM(Z54:AA54))+((SUM(AB54:AM54)/1.02)+SUM(AL54:AM54)))+AN54+AO54+AP54,SUM(P54:AM54)+AN54+AO54+AP54)</f>
        <v>#VALUE!</v>
      </c>
    </row>
    <row r="55" spans="1:43" x14ac:dyDescent="0.25">
      <c r="A55" s="104"/>
      <c r="B55" s="39"/>
      <c r="C55" s="39"/>
      <c r="D55" s="70"/>
      <c r="E55" s="49"/>
      <c r="F55" s="40"/>
      <c r="G55" s="38"/>
      <c r="H55" s="71"/>
      <c r="I55" s="40"/>
      <c r="J55" s="38"/>
      <c r="K55" s="71"/>
      <c r="L55" s="40"/>
      <c r="M55" s="38"/>
      <c r="N55" s="71"/>
      <c r="O55" s="49"/>
      <c r="P55" s="177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9"/>
      <c r="AB55" s="121">
        <f>IF($D55="",0,IF($E55="",0,IF(VLOOKUP($E55,paramètres!$E$33:$F$44,2,FALSE)&lt;=VLOOKUP($AB$18,paramètres!$E$33:$F$44,2,FALSE),P55*$D55,0)))</f>
        <v>0</v>
      </c>
      <c r="AC55" s="13">
        <f>IF($D55="",0,IF($E55="",0,IF(VLOOKUP($E55,paramètres!$E$33:$F$44,2,FALSE)&lt;=VLOOKUP($AC$18,paramètres!$E$33:$F$44,2,FALSE),Q55*$D55,0)))</f>
        <v>0</v>
      </c>
      <c r="AD55" s="13">
        <f>IF($D55="",0,IF($E55="",0,IF(VLOOKUP($E55,paramètres!$E$33:$F$44,2,FALSE)&lt;=VLOOKUP($AD$18,paramètres!$E$33:$F$44,2,FALSE),R55*$D55,0)))</f>
        <v>0</v>
      </c>
      <c r="AE55" s="13">
        <f>IF($D55="",0,IF($E55="",0,IF(VLOOKUP($E55,paramètres!$E$33:$F$44,2,FALSE)&lt;=VLOOKUP($AE$18,paramètres!$E$33:$F$44,2,FALSE),S55*$D55,0)))</f>
        <v>0</v>
      </c>
      <c r="AF55" s="13">
        <f>IF($D55="",0,IF($E55="",0,IF(VLOOKUP($E55,paramètres!$E$33:$F$44,2,FALSE)&lt;=VLOOKUP($AF$18,paramètres!$E$33:$F$44,2,FALSE),T55*$D55,0)))</f>
        <v>0</v>
      </c>
      <c r="AG55" s="13">
        <f>IF($D55="",0,IF($E55="",0,IF(VLOOKUP($E55,paramètres!$E$33:$F$44,2,FALSE)&lt;=VLOOKUP($AG$18,paramètres!$E$33:$F$44,2,FALSE),U55*$D55,0)))</f>
        <v>0</v>
      </c>
      <c r="AH55" s="13">
        <f>IF($D55="",0,IF($E55="",0,IF(VLOOKUP($E55,paramètres!$E$33:$F$44,2,FALSE)&lt;=VLOOKUP($AH$18,paramètres!$E$33:$F$44,2,FALSE),V55*$D55,0)))</f>
        <v>0</v>
      </c>
      <c r="AI55" s="13">
        <f>IF($D55="",0,IF($E55="",0,IF(VLOOKUP($E55,paramètres!$E$33:$F$44,2,FALSE)&lt;=VLOOKUP($AI$18,paramètres!$E$33:$F$44,2,FALSE),W55*$D55,0)))</f>
        <v>0</v>
      </c>
      <c r="AJ55" s="13">
        <f>IF($D55="",0,IF($E55="",0,IF(VLOOKUP($E55,paramètres!$E$33:$F$44,2,FALSE)&lt;=VLOOKUP($AJ$18,paramètres!$E$33:$F$44,2,FALSE),X55*$D55,0)))</f>
        <v>0</v>
      </c>
      <c r="AK55" s="13">
        <f>IF($D55="",0,IF($E55="",0,IF(VLOOKUP($E55,paramètres!$E$33:$F$44,2,FALSE)&lt;=VLOOKUP($AK$18,paramètres!$E$33:$F$44,2,FALSE),Y55*$D55,0)))</f>
        <v>0</v>
      </c>
      <c r="AL55" s="13">
        <f>IF($D55="",0,IF($E55="",0,IF(VLOOKUP($E55,paramètres!$E$33:$F$44,2,FALSE)&lt;=VLOOKUP($AL$18,paramètres!$E$33:$F$44,2,FALSE),Z55*$D55,0)))</f>
        <v>0</v>
      </c>
      <c r="AM55" s="126">
        <f>IF($D55="",0,IF($E55="",0,IF(VLOOKUP($E55,paramètres!$E$33:$F$44,2,FALSE)&lt;=VLOOKUP($AM$18,paramètres!$E$33:$F$44,2,FALSE),AA55*$D55,0)))</f>
        <v>0</v>
      </c>
      <c r="AN55" s="121" t="str">
        <f>IF(paramètres!$B$28=1,((SUM(P55:Y55)/1.02)+SUM(Z55:AA55))*0.0303/9*COUNT(P55:X55),IF(paramètres!$B$28=2,(SUM(P55:AA55))*0.0303/9*COUNT(P55:X55),"Missing Delta option"))</f>
        <v>Missing Delta option</v>
      </c>
      <c r="AO55" s="13" t="str">
        <f>IF(paramètres!$B$28=1,(((SUM(P55:Y55)/1.02)+SUM(Z55:AA55))+((SUM(AB55:AK55)/1.02)+SUM(AL55:AN55)))*cotpatr,IF(paramètres!$B$28=2,(SUM(P55:AN55)*cotpatr),"Missing Delta Option"))</f>
        <v>Missing Delta Option</v>
      </c>
      <c r="AP55" s="13" t="str" cm="1">
        <f t="array" ref="AP55">IF(paramètres!$B$28=1,(((SUM(P55:Y55)/1.02)+SUM(Z55:AA55))+((SUM(AB55:AM55)/1.02)+SUM(AL55:AM55)))/12*pécule,IF(paramètres!$B$28=2,SUM(P55:AM55)/12*pécule,"Missing Delta Option"))</f>
        <v>Missing Delta Option</v>
      </c>
      <c r="AQ55" s="105" t="e">
        <f>IF(paramètres!$B$28=1,(((SUM(P55:Y55)/1.02)+SUM(Z55:AA55))+((SUM(AB55:AM55)/1.02)+SUM(AL55:AM55)))+AN55+AO55+AP55,SUM(P55:AM55)+AN55+AO55+AP55)</f>
        <v>#VALUE!</v>
      </c>
    </row>
    <row r="56" spans="1:43" x14ac:dyDescent="0.25">
      <c r="A56" s="104"/>
      <c r="B56" s="39"/>
      <c r="C56" s="39"/>
      <c r="D56" s="70"/>
      <c r="E56" s="49"/>
      <c r="F56" s="40"/>
      <c r="G56" s="38"/>
      <c r="H56" s="71"/>
      <c r="I56" s="40"/>
      <c r="J56" s="38"/>
      <c r="K56" s="71"/>
      <c r="L56" s="40"/>
      <c r="M56" s="38"/>
      <c r="N56" s="71"/>
      <c r="O56" s="49"/>
      <c r="P56" s="177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9"/>
      <c r="AB56" s="121">
        <f>IF($D56="",0,IF($E56="",0,IF(VLOOKUP($E56,paramètres!$E$33:$F$44,2,FALSE)&lt;=VLOOKUP($AB$18,paramètres!$E$33:$F$44,2,FALSE),P56*$D56,0)))</f>
        <v>0</v>
      </c>
      <c r="AC56" s="13">
        <f>IF($D56="",0,IF($E56="",0,IF(VLOOKUP($E56,paramètres!$E$33:$F$44,2,FALSE)&lt;=VLOOKUP($AC$18,paramètres!$E$33:$F$44,2,FALSE),Q56*$D56,0)))</f>
        <v>0</v>
      </c>
      <c r="AD56" s="13">
        <f>IF($D56="",0,IF($E56="",0,IF(VLOOKUP($E56,paramètres!$E$33:$F$44,2,FALSE)&lt;=VLOOKUP($AD$18,paramètres!$E$33:$F$44,2,FALSE),R56*$D56,0)))</f>
        <v>0</v>
      </c>
      <c r="AE56" s="13">
        <f>IF($D56="",0,IF($E56="",0,IF(VLOOKUP($E56,paramètres!$E$33:$F$44,2,FALSE)&lt;=VLOOKUP($AE$18,paramètres!$E$33:$F$44,2,FALSE),S56*$D56,0)))</f>
        <v>0</v>
      </c>
      <c r="AF56" s="13">
        <f>IF($D56="",0,IF($E56="",0,IF(VLOOKUP($E56,paramètres!$E$33:$F$44,2,FALSE)&lt;=VLOOKUP($AF$18,paramètres!$E$33:$F$44,2,FALSE),T56*$D56,0)))</f>
        <v>0</v>
      </c>
      <c r="AG56" s="13">
        <f>IF($D56="",0,IF($E56="",0,IF(VLOOKUP($E56,paramètres!$E$33:$F$44,2,FALSE)&lt;=VLOOKUP($AG$18,paramètres!$E$33:$F$44,2,FALSE),U56*$D56,0)))</f>
        <v>0</v>
      </c>
      <c r="AH56" s="13">
        <f>IF($D56="",0,IF($E56="",0,IF(VLOOKUP($E56,paramètres!$E$33:$F$44,2,FALSE)&lt;=VLOOKUP($AH$18,paramètres!$E$33:$F$44,2,FALSE),V56*$D56,0)))</f>
        <v>0</v>
      </c>
      <c r="AI56" s="13">
        <f>IF($D56="",0,IF($E56="",0,IF(VLOOKUP($E56,paramètres!$E$33:$F$44,2,FALSE)&lt;=VLOOKUP($AI$18,paramètres!$E$33:$F$44,2,FALSE),W56*$D56,0)))</f>
        <v>0</v>
      </c>
      <c r="AJ56" s="13">
        <f>IF($D56="",0,IF($E56="",0,IF(VLOOKUP($E56,paramètres!$E$33:$F$44,2,FALSE)&lt;=VLOOKUP($AJ$18,paramètres!$E$33:$F$44,2,FALSE),X56*$D56,0)))</f>
        <v>0</v>
      </c>
      <c r="AK56" s="13">
        <f>IF($D56="",0,IF($E56="",0,IF(VLOOKUP($E56,paramètres!$E$33:$F$44,2,FALSE)&lt;=VLOOKUP($AK$18,paramètres!$E$33:$F$44,2,FALSE),Y56*$D56,0)))</f>
        <v>0</v>
      </c>
      <c r="AL56" s="13">
        <f>IF($D56="",0,IF($E56="",0,IF(VLOOKUP($E56,paramètres!$E$33:$F$44,2,FALSE)&lt;=VLOOKUP($AL$18,paramètres!$E$33:$F$44,2,FALSE),Z56*$D56,0)))</f>
        <v>0</v>
      </c>
      <c r="AM56" s="126">
        <f>IF($D56="",0,IF($E56="",0,IF(VLOOKUP($E56,paramètres!$E$33:$F$44,2,FALSE)&lt;=VLOOKUP($AM$18,paramètres!$E$33:$F$44,2,FALSE),AA56*$D56,0)))</f>
        <v>0</v>
      </c>
      <c r="AN56" s="121" t="str">
        <f>IF(paramètres!$B$28=1,((SUM(P56:Y56)/1.02)+SUM(Z56:AA56))*0.0303/9*COUNT(P56:X56),IF(paramètres!$B$28=2,(SUM(P56:AA56))*0.0303/9*COUNT(P56:X56),"Missing Delta option"))</f>
        <v>Missing Delta option</v>
      </c>
      <c r="AO56" s="13" t="str">
        <f>IF(paramètres!$B$28=1,(((SUM(P56:Y56)/1.02)+SUM(Z56:AA56))+((SUM(AB56:AK56)/1.02)+SUM(AL56:AN56)))*cotpatr,IF(paramètres!$B$28=2,(SUM(P56:AN56)*cotpatr),"Missing Delta Option"))</f>
        <v>Missing Delta Option</v>
      </c>
      <c r="AP56" s="13" t="str" cm="1">
        <f t="array" ref="AP56">IF(paramètres!$B$28=1,(((SUM(P56:Y56)/1.02)+SUM(Z56:AA56))+((SUM(AB56:AM56)/1.02)+SUM(AL56:AM56)))/12*pécule,IF(paramètres!$B$28=2,SUM(P56:AM56)/12*pécule,"Missing Delta Option"))</f>
        <v>Missing Delta Option</v>
      </c>
      <c r="AQ56" s="105" t="e">
        <f>IF(paramètres!$B$28=1,(((SUM(P56:Y56)/1.02)+SUM(Z56:AA56))+((SUM(AB56:AM56)/1.02)+SUM(AL56:AM56)))+AN56+AO56+AP56,SUM(P56:AM56)+AN56+AO56+AP56)</f>
        <v>#VALUE!</v>
      </c>
    </row>
    <row r="57" spans="1:43" x14ac:dyDescent="0.25">
      <c r="A57" s="104"/>
      <c r="B57" s="39"/>
      <c r="C57" s="39"/>
      <c r="D57" s="70"/>
      <c r="E57" s="49"/>
      <c r="F57" s="40"/>
      <c r="G57" s="38"/>
      <c r="H57" s="71"/>
      <c r="I57" s="40"/>
      <c r="J57" s="38"/>
      <c r="K57" s="71"/>
      <c r="L57" s="40"/>
      <c r="M57" s="38"/>
      <c r="N57" s="71"/>
      <c r="O57" s="49"/>
      <c r="P57" s="177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9"/>
      <c r="AB57" s="121">
        <f>IF($D57="",0,IF($E57="",0,IF(VLOOKUP($E57,paramètres!$E$33:$F$44,2,FALSE)&lt;=VLOOKUP($AB$18,paramètres!$E$33:$F$44,2,FALSE),P57*$D57,0)))</f>
        <v>0</v>
      </c>
      <c r="AC57" s="13">
        <f>IF($D57="",0,IF($E57="",0,IF(VLOOKUP($E57,paramètres!$E$33:$F$44,2,FALSE)&lt;=VLOOKUP($AC$18,paramètres!$E$33:$F$44,2,FALSE),Q57*$D57,0)))</f>
        <v>0</v>
      </c>
      <c r="AD57" s="13">
        <f>IF($D57="",0,IF($E57="",0,IF(VLOOKUP($E57,paramètres!$E$33:$F$44,2,FALSE)&lt;=VLOOKUP($AD$18,paramètres!$E$33:$F$44,2,FALSE),R57*$D57,0)))</f>
        <v>0</v>
      </c>
      <c r="AE57" s="13">
        <f>IF($D57="",0,IF($E57="",0,IF(VLOOKUP($E57,paramètres!$E$33:$F$44,2,FALSE)&lt;=VLOOKUP($AE$18,paramètres!$E$33:$F$44,2,FALSE),S57*$D57,0)))</f>
        <v>0</v>
      </c>
      <c r="AF57" s="13">
        <f>IF($D57="",0,IF($E57="",0,IF(VLOOKUP($E57,paramètres!$E$33:$F$44,2,FALSE)&lt;=VLOOKUP($AF$18,paramètres!$E$33:$F$44,2,FALSE),T57*$D57,0)))</f>
        <v>0</v>
      </c>
      <c r="AG57" s="13">
        <f>IF($D57="",0,IF($E57="",0,IF(VLOOKUP($E57,paramètres!$E$33:$F$44,2,FALSE)&lt;=VLOOKUP($AG$18,paramètres!$E$33:$F$44,2,FALSE),U57*$D57,0)))</f>
        <v>0</v>
      </c>
      <c r="AH57" s="13">
        <f>IF($D57="",0,IF($E57="",0,IF(VLOOKUP($E57,paramètres!$E$33:$F$44,2,FALSE)&lt;=VLOOKUP($AH$18,paramètres!$E$33:$F$44,2,FALSE),V57*$D57,0)))</f>
        <v>0</v>
      </c>
      <c r="AI57" s="13">
        <f>IF($D57="",0,IF($E57="",0,IF(VLOOKUP($E57,paramètres!$E$33:$F$44,2,FALSE)&lt;=VLOOKUP($AI$18,paramètres!$E$33:$F$44,2,FALSE),W57*$D57,0)))</f>
        <v>0</v>
      </c>
      <c r="AJ57" s="13">
        <f>IF($D57="",0,IF($E57="",0,IF(VLOOKUP($E57,paramètres!$E$33:$F$44,2,FALSE)&lt;=VLOOKUP($AJ$18,paramètres!$E$33:$F$44,2,FALSE),X57*$D57,0)))</f>
        <v>0</v>
      </c>
      <c r="AK57" s="13">
        <f>IF($D57="",0,IF($E57="",0,IF(VLOOKUP($E57,paramètres!$E$33:$F$44,2,FALSE)&lt;=VLOOKUP($AK$18,paramètres!$E$33:$F$44,2,FALSE),Y57*$D57,0)))</f>
        <v>0</v>
      </c>
      <c r="AL57" s="13">
        <f>IF($D57="",0,IF($E57="",0,IF(VLOOKUP($E57,paramètres!$E$33:$F$44,2,FALSE)&lt;=VLOOKUP($AL$18,paramètres!$E$33:$F$44,2,FALSE),Z57*$D57,0)))</f>
        <v>0</v>
      </c>
      <c r="AM57" s="126">
        <f>IF($D57="",0,IF($E57="",0,IF(VLOOKUP($E57,paramètres!$E$33:$F$44,2,FALSE)&lt;=VLOOKUP($AM$18,paramètres!$E$33:$F$44,2,FALSE),AA57*$D57,0)))</f>
        <v>0</v>
      </c>
      <c r="AN57" s="121" t="str">
        <f>IF(paramètres!$B$28=1,((SUM(P57:Y57)/1.02)+SUM(Z57:AA57))*0.0303/9*COUNT(P57:X57),IF(paramètres!$B$28=2,(SUM(P57:AA57))*0.0303/9*COUNT(P57:X57),"Missing Delta option"))</f>
        <v>Missing Delta option</v>
      </c>
      <c r="AO57" s="13" t="str">
        <f>IF(paramètres!$B$28=1,(((SUM(P57:Y57)/1.02)+SUM(Z57:AA57))+((SUM(AB57:AK57)/1.02)+SUM(AL57:AN57)))*cotpatr,IF(paramètres!$B$28=2,(SUM(P57:AN57)*cotpatr),"Missing Delta Option"))</f>
        <v>Missing Delta Option</v>
      </c>
      <c r="AP57" s="13" t="str" cm="1">
        <f t="array" ref="AP57">IF(paramètres!$B$28=1,(((SUM(P57:Y57)/1.02)+SUM(Z57:AA57))+((SUM(AB57:AM57)/1.02)+SUM(AL57:AM57)))/12*pécule,IF(paramètres!$B$28=2,SUM(P57:AM57)/12*pécule,"Missing Delta Option"))</f>
        <v>Missing Delta Option</v>
      </c>
      <c r="AQ57" s="105" t="e">
        <f>IF(paramètres!$B$28=1,(((SUM(P57:Y57)/1.02)+SUM(Z57:AA57))+((SUM(AB57:AM57)/1.02)+SUM(AL57:AM57)))+AN57+AO57+AP57,SUM(P57:AM57)+AN57+AO57+AP57)</f>
        <v>#VALUE!</v>
      </c>
    </row>
    <row r="58" spans="1:43" x14ac:dyDescent="0.25">
      <c r="A58" s="104"/>
      <c r="B58" s="39"/>
      <c r="C58" s="39"/>
      <c r="D58" s="70"/>
      <c r="E58" s="49"/>
      <c r="F58" s="40"/>
      <c r="G58" s="38"/>
      <c r="H58" s="71"/>
      <c r="I58" s="40"/>
      <c r="J58" s="38"/>
      <c r="K58" s="71"/>
      <c r="L58" s="40"/>
      <c r="M58" s="38"/>
      <c r="N58" s="71"/>
      <c r="O58" s="49"/>
      <c r="P58" s="177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9"/>
      <c r="AB58" s="121">
        <f>IF($D58="",0,IF($E58="",0,IF(VLOOKUP($E58,paramètres!$E$33:$F$44,2,FALSE)&lt;=VLOOKUP($AB$18,paramètres!$E$33:$F$44,2,FALSE),P58*$D58,0)))</f>
        <v>0</v>
      </c>
      <c r="AC58" s="13">
        <f>IF($D58="",0,IF($E58="",0,IF(VLOOKUP($E58,paramètres!$E$33:$F$44,2,FALSE)&lt;=VLOOKUP($AC$18,paramètres!$E$33:$F$44,2,FALSE),Q58*$D58,0)))</f>
        <v>0</v>
      </c>
      <c r="AD58" s="13">
        <f>IF($D58="",0,IF($E58="",0,IF(VLOOKUP($E58,paramètres!$E$33:$F$44,2,FALSE)&lt;=VLOOKUP($AD$18,paramètres!$E$33:$F$44,2,FALSE),R58*$D58,0)))</f>
        <v>0</v>
      </c>
      <c r="AE58" s="13">
        <f>IF($D58="",0,IF($E58="",0,IF(VLOOKUP($E58,paramètres!$E$33:$F$44,2,FALSE)&lt;=VLOOKUP($AE$18,paramètres!$E$33:$F$44,2,FALSE),S58*$D58,0)))</f>
        <v>0</v>
      </c>
      <c r="AF58" s="13">
        <f>IF($D58="",0,IF($E58="",0,IF(VLOOKUP($E58,paramètres!$E$33:$F$44,2,FALSE)&lt;=VLOOKUP($AF$18,paramètres!$E$33:$F$44,2,FALSE),T58*$D58,0)))</f>
        <v>0</v>
      </c>
      <c r="AG58" s="13">
        <f>IF($D58="",0,IF($E58="",0,IF(VLOOKUP($E58,paramètres!$E$33:$F$44,2,FALSE)&lt;=VLOOKUP($AG$18,paramètres!$E$33:$F$44,2,FALSE),U58*$D58,0)))</f>
        <v>0</v>
      </c>
      <c r="AH58" s="13">
        <f>IF($D58="",0,IF($E58="",0,IF(VLOOKUP($E58,paramètres!$E$33:$F$44,2,FALSE)&lt;=VLOOKUP($AH$18,paramètres!$E$33:$F$44,2,FALSE),V58*$D58,0)))</f>
        <v>0</v>
      </c>
      <c r="AI58" s="13">
        <f>IF($D58="",0,IF($E58="",0,IF(VLOOKUP($E58,paramètres!$E$33:$F$44,2,FALSE)&lt;=VLOOKUP($AI$18,paramètres!$E$33:$F$44,2,FALSE),W58*$D58,0)))</f>
        <v>0</v>
      </c>
      <c r="AJ58" s="13">
        <f>IF($D58="",0,IF($E58="",0,IF(VLOOKUP($E58,paramètres!$E$33:$F$44,2,FALSE)&lt;=VLOOKUP($AJ$18,paramètres!$E$33:$F$44,2,FALSE),X58*$D58,0)))</f>
        <v>0</v>
      </c>
      <c r="AK58" s="13">
        <f>IF($D58="",0,IF($E58="",0,IF(VLOOKUP($E58,paramètres!$E$33:$F$44,2,FALSE)&lt;=VLOOKUP($AK$18,paramètres!$E$33:$F$44,2,FALSE),Y58*$D58,0)))</f>
        <v>0</v>
      </c>
      <c r="AL58" s="13">
        <f>IF($D58="",0,IF($E58="",0,IF(VLOOKUP($E58,paramètres!$E$33:$F$44,2,FALSE)&lt;=VLOOKUP($AL$18,paramètres!$E$33:$F$44,2,FALSE),Z58*$D58,0)))</f>
        <v>0</v>
      </c>
      <c r="AM58" s="126">
        <f>IF($D58="",0,IF($E58="",0,IF(VLOOKUP($E58,paramètres!$E$33:$F$44,2,FALSE)&lt;=VLOOKUP($AM$18,paramètres!$E$33:$F$44,2,FALSE),AA58*$D58,0)))</f>
        <v>0</v>
      </c>
      <c r="AN58" s="121" t="str">
        <f>IF(paramètres!$B$28=1,((SUM(P58:Y58)/1.02)+SUM(Z58:AA58))*0.0303/9*COUNT(P58:X58),IF(paramètres!$B$28=2,(SUM(P58:AA58))*0.0303/9*COUNT(P58:X58),"Missing Delta option"))</f>
        <v>Missing Delta option</v>
      </c>
      <c r="AO58" s="13" t="str">
        <f>IF(paramètres!$B$28=1,(((SUM(P58:Y58)/1.02)+SUM(Z58:AA58))+((SUM(AB58:AK58)/1.02)+SUM(AL58:AN58)))*cotpatr,IF(paramètres!$B$28=2,(SUM(P58:AN58)*cotpatr),"Missing Delta Option"))</f>
        <v>Missing Delta Option</v>
      </c>
      <c r="AP58" s="13" t="str" cm="1">
        <f t="array" ref="AP58">IF(paramètres!$B$28=1,(((SUM(P58:Y58)/1.02)+SUM(Z58:AA58))+((SUM(AB58:AM58)/1.02)+SUM(AL58:AM58)))/12*pécule,IF(paramètres!$B$28=2,SUM(P58:AM58)/12*pécule,"Missing Delta Option"))</f>
        <v>Missing Delta Option</v>
      </c>
      <c r="AQ58" s="105" t="e">
        <f>IF(paramètres!$B$28=1,(((SUM(P58:Y58)/1.02)+SUM(Z58:AA58))+((SUM(AB58:AM58)/1.02)+SUM(AL58:AM58)))+AN58+AO58+AP58,SUM(P58:AM58)+AN58+AO58+AP58)</f>
        <v>#VALUE!</v>
      </c>
    </row>
    <row r="59" spans="1:43" x14ac:dyDescent="0.25">
      <c r="A59" s="104"/>
      <c r="B59" s="39"/>
      <c r="C59" s="39"/>
      <c r="D59" s="70"/>
      <c r="E59" s="49"/>
      <c r="F59" s="40"/>
      <c r="G59" s="38"/>
      <c r="H59" s="71"/>
      <c r="I59" s="40"/>
      <c r="J59" s="38"/>
      <c r="K59" s="71"/>
      <c r="L59" s="40"/>
      <c r="M59" s="38"/>
      <c r="N59" s="71"/>
      <c r="O59" s="49"/>
      <c r="P59" s="177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9"/>
      <c r="AB59" s="121">
        <f>IF($D59="",0,IF($E59="",0,IF(VLOOKUP($E59,paramètres!$E$33:$F$44,2,FALSE)&lt;=VLOOKUP($AB$18,paramètres!$E$33:$F$44,2,FALSE),P59*$D59,0)))</f>
        <v>0</v>
      </c>
      <c r="AC59" s="13">
        <f>IF($D59="",0,IF($E59="",0,IF(VLOOKUP($E59,paramètres!$E$33:$F$44,2,FALSE)&lt;=VLOOKUP($AC$18,paramètres!$E$33:$F$44,2,FALSE),Q59*$D59,0)))</f>
        <v>0</v>
      </c>
      <c r="AD59" s="13">
        <f>IF($D59="",0,IF($E59="",0,IF(VLOOKUP($E59,paramètres!$E$33:$F$44,2,FALSE)&lt;=VLOOKUP($AD$18,paramètres!$E$33:$F$44,2,FALSE),R59*$D59,0)))</f>
        <v>0</v>
      </c>
      <c r="AE59" s="13">
        <f>IF($D59="",0,IF($E59="",0,IF(VLOOKUP($E59,paramètres!$E$33:$F$44,2,FALSE)&lt;=VLOOKUP($AE$18,paramètres!$E$33:$F$44,2,FALSE),S59*$D59,0)))</f>
        <v>0</v>
      </c>
      <c r="AF59" s="13">
        <f>IF($D59="",0,IF($E59="",0,IF(VLOOKUP($E59,paramètres!$E$33:$F$44,2,FALSE)&lt;=VLOOKUP($AF$18,paramètres!$E$33:$F$44,2,FALSE),T59*$D59,0)))</f>
        <v>0</v>
      </c>
      <c r="AG59" s="13">
        <f>IF($D59="",0,IF($E59="",0,IF(VLOOKUP($E59,paramètres!$E$33:$F$44,2,FALSE)&lt;=VLOOKUP($AG$18,paramètres!$E$33:$F$44,2,FALSE),U59*$D59,0)))</f>
        <v>0</v>
      </c>
      <c r="AH59" s="13">
        <f>IF($D59="",0,IF($E59="",0,IF(VLOOKUP($E59,paramètres!$E$33:$F$44,2,FALSE)&lt;=VLOOKUP($AH$18,paramètres!$E$33:$F$44,2,FALSE),V59*$D59,0)))</f>
        <v>0</v>
      </c>
      <c r="AI59" s="13">
        <f>IF($D59="",0,IF($E59="",0,IF(VLOOKUP($E59,paramètres!$E$33:$F$44,2,FALSE)&lt;=VLOOKUP($AI$18,paramètres!$E$33:$F$44,2,FALSE),W59*$D59,0)))</f>
        <v>0</v>
      </c>
      <c r="AJ59" s="13">
        <f>IF($D59="",0,IF($E59="",0,IF(VLOOKUP($E59,paramètres!$E$33:$F$44,2,FALSE)&lt;=VLOOKUP($AJ$18,paramètres!$E$33:$F$44,2,FALSE),X59*$D59,0)))</f>
        <v>0</v>
      </c>
      <c r="AK59" s="13">
        <f>IF($D59="",0,IF($E59="",0,IF(VLOOKUP($E59,paramètres!$E$33:$F$44,2,FALSE)&lt;=VLOOKUP($AK$18,paramètres!$E$33:$F$44,2,FALSE),Y59*$D59,0)))</f>
        <v>0</v>
      </c>
      <c r="AL59" s="13">
        <f>IF($D59="",0,IF($E59="",0,IF(VLOOKUP($E59,paramètres!$E$33:$F$44,2,FALSE)&lt;=VLOOKUP($AL$18,paramètres!$E$33:$F$44,2,FALSE),Z59*$D59,0)))</f>
        <v>0</v>
      </c>
      <c r="AM59" s="126">
        <f>IF($D59="",0,IF($E59="",0,IF(VLOOKUP($E59,paramètres!$E$33:$F$44,2,FALSE)&lt;=VLOOKUP($AM$18,paramètres!$E$33:$F$44,2,FALSE),AA59*$D59,0)))</f>
        <v>0</v>
      </c>
      <c r="AN59" s="121" t="str">
        <f>IF(paramètres!$B$28=1,((SUM(P59:Y59)/1.02)+SUM(Z59:AA59))*0.0303/9*COUNT(P59:X59),IF(paramètres!$B$28=2,(SUM(P59:AA59))*0.0303/9*COUNT(P59:X59),"Missing Delta option"))</f>
        <v>Missing Delta option</v>
      </c>
      <c r="AO59" s="13" t="str">
        <f>IF(paramètres!$B$28=1,(((SUM(P59:Y59)/1.02)+SUM(Z59:AA59))+((SUM(AB59:AK59)/1.02)+SUM(AL59:AN59)))*cotpatr,IF(paramètres!$B$28=2,(SUM(P59:AN59)*cotpatr),"Missing Delta Option"))</f>
        <v>Missing Delta Option</v>
      </c>
      <c r="AP59" s="13" t="str" cm="1">
        <f t="array" ref="AP59">IF(paramètres!$B$28=1,(((SUM(P59:Y59)/1.02)+SUM(Z59:AA59))+((SUM(AB59:AM59)/1.02)+SUM(AL59:AM59)))/12*pécule,IF(paramètres!$B$28=2,SUM(P59:AM59)/12*pécule,"Missing Delta Option"))</f>
        <v>Missing Delta Option</v>
      </c>
      <c r="AQ59" s="105" t="e">
        <f>IF(paramètres!$B$28=1,(((SUM(P59:Y59)/1.02)+SUM(Z59:AA59))+((SUM(AB59:AM59)/1.02)+SUM(AL59:AM59)))+AN59+AO59+AP59,SUM(P59:AM59)+AN59+AO59+AP59)</f>
        <v>#VALUE!</v>
      </c>
    </row>
    <row r="60" spans="1:43" x14ac:dyDescent="0.25">
      <c r="A60" s="104"/>
      <c r="B60" s="39"/>
      <c r="C60" s="39"/>
      <c r="D60" s="70"/>
      <c r="E60" s="49"/>
      <c r="F60" s="40"/>
      <c r="G60" s="38"/>
      <c r="H60" s="71"/>
      <c r="I60" s="40"/>
      <c r="J60" s="38"/>
      <c r="K60" s="71"/>
      <c r="L60" s="40"/>
      <c r="M60" s="38"/>
      <c r="N60" s="71"/>
      <c r="O60" s="49"/>
      <c r="P60" s="177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9"/>
      <c r="AB60" s="121">
        <f>IF($D60="",0,IF($E60="",0,IF(VLOOKUP($E60,paramètres!$E$33:$F$44,2,FALSE)&lt;=VLOOKUP($AB$18,paramètres!$E$33:$F$44,2,FALSE),P60*$D60,0)))</f>
        <v>0</v>
      </c>
      <c r="AC60" s="13">
        <f>IF($D60="",0,IF($E60="",0,IF(VLOOKUP($E60,paramètres!$E$33:$F$44,2,FALSE)&lt;=VLOOKUP($AC$18,paramètres!$E$33:$F$44,2,FALSE),Q60*$D60,0)))</f>
        <v>0</v>
      </c>
      <c r="AD60" s="13">
        <f>IF($D60="",0,IF($E60="",0,IF(VLOOKUP($E60,paramètres!$E$33:$F$44,2,FALSE)&lt;=VLOOKUP($AD$18,paramètres!$E$33:$F$44,2,FALSE),R60*$D60,0)))</f>
        <v>0</v>
      </c>
      <c r="AE60" s="13">
        <f>IF($D60="",0,IF($E60="",0,IF(VLOOKUP($E60,paramètres!$E$33:$F$44,2,FALSE)&lt;=VLOOKUP($AE$18,paramètres!$E$33:$F$44,2,FALSE),S60*$D60,0)))</f>
        <v>0</v>
      </c>
      <c r="AF60" s="13">
        <f>IF($D60="",0,IF($E60="",0,IF(VLOOKUP($E60,paramètres!$E$33:$F$44,2,FALSE)&lt;=VLOOKUP($AF$18,paramètres!$E$33:$F$44,2,FALSE),T60*$D60,0)))</f>
        <v>0</v>
      </c>
      <c r="AG60" s="13">
        <f>IF($D60="",0,IF($E60="",0,IF(VLOOKUP($E60,paramètres!$E$33:$F$44,2,FALSE)&lt;=VLOOKUP($AG$18,paramètres!$E$33:$F$44,2,FALSE),U60*$D60,0)))</f>
        <v>0</v>
      </c>
      <c r="AH60" s="13">
        <f>IF($D60="",0,IF($E60="",0,IF(VLOOKUP($E60,paramètres!$E$33:$F$44,2,FALSE)&lt;=VLOOKUP($AH$18,paramètres!$E$33:$F$44,2,FALSE),V60*$D60,0)))</f>
        <v>0</v>
      </c>
      <c r="AI60" s="13">
        <f>IF($D60="",0,IF($E60="",0,IF(VLOOKUP($E60,paramètres!$E$33:$F$44,2,FALSE)&lt;=VLOOKUP($AI$18,paramètres!$E$33:$F$44,2,FALSE),W60*$D60,0)))</f>
        <v>0</v>
      </c>
      <c r="AJ60" s="13">
        <f>IF($D60="",0,IF($E60="",0,IF(VLOOKUP($E60,paramètres!$E$33:$F$44,2,FALSE)&lt;=VLOOKUP($AJ$18,paramètres!$E$33:$F$44,2,FALSE),X60*$D60,0)))</f>
        <v>0</v>
      </c>
      <c r="AK60" s="13">
        <f>IF($D60="",0,IF($E60="",0,IF(VLOOKUP($E60,paramètres!$E$33:$F$44,2,FALSE)&lt;=VLOOKUP($AK$18,paramètres!$E$33:$F$44,2,FALSE),Y60*$D60,0)))</f>
        <v>0</v>
      </c>
      <c r="AL60" s="13">
        <f>IF($D60="",0,IF($E60="",0,IF(VLOOKUP($E60,paramètres!$E$33:$F$44,2,FALSE)&lt;=VLOOKUP($AL$18,paramètres!$E$33:$F$44,2,FALSE),Z60*$D60,0)))</f>
        <v>0</v>
      </c>
      <c r="AM60" s="126">
        <f>IF($D60="",0,IF($E60="",0,IF(VLOOKUP($E60,paramètres!$E$33:$F$44,2,FALSE)&lt;=VLOOKUP($AM$18,paramètres!$E$33:$F$44,2,FALSE),AA60*$D60,0)))</f>
        <v>0</v>
      </c>
      <c r="AN60" s="121" t="str">
        <f>IF(paramètres!$B$28=1,((SUM(P60:Y60)/1.02)+SUM(Z60:AA60))*0.0303/9*COUNT(P60:X60),IF(paramètres!$B$28=2,(SUM(P60:AA60))*0.0303/9*COUNT(P60:X60),"Missing Delta option"))</f>
        <v>Missing Delta option</v>
      </c>
      <c r="AO60" s="13" t="str">
        <f>IF(paramètres!$B$28=1,(((SUM(P60:Y60)/1.02)+SUM(Z60:AA60))+((SUM(AB60:AK60)/1.02)+SUM(AL60:AN60)))*cotpatr,IF(paramètres!$B$28=2,(SUM(P60:AN60)*cotpatr),"Missing Delta Option"))</f>
        <v>Missing Delta Option</v>
      </c>
      <c r="AP60" s="13" t="str" cm="1">
        <f t="array" ref="AP60">IF(paramètres!$B$28=1,(((SUM(P60:Y60)/1.02)+SUM(Z60:AA60))+((SUM(AB60:AM60)/1.02)+SUM(AL60:AM60)))/12*pécule,IF(paramètres!$B$28=2,SUM(P60:AM60)/12*pécule,"Missing Delta Option"))</f>
        <v>Missing Delta Option</v>
      </c>
      <c r="AQ60" s="105" t="e">
        <f>IF(paramètres!$B$28=1,(((SUM(P60:Y60)/1.02)+SUM(Z60:AA60))+((SUM(AB60:AM60)/1.02)+SUM(AL60:AM60)))+AN60+AO60+AP60,SUM(P60:AM60)+AN60+AO60+AP60)</f>
        <v>#VALUE!</v>
      </c>
    </row>
    <row r="61" spans="1:43" x14ac:dyDescent="0.25">
      <c r="A61" s="104"/>
      <c r="B61" s="39"/>
      <c r="C61" s="39"/>
      <c r="D61" s="70"/>
      <c r="E61" s="49"/>
      <c r="F61" s="40"/>
      <c r="G61" s="38"/>
      <c r="H61" s="71"/>
      <c r="I61" s="40"/>
      <c r="J61" s="38"/>
      <c r="K61" s="71"/>
      <c r="L61" s="40"/>
      <c r="M61" s="38"/>
      <c r="N61" s="71"/>
      <c r="O61" s="49"/>
      <c r="P61" s="177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9"/>
      <c r="AB61" s="121">
        <f>IF($D61="",0,IF($E61="",0,IF(VLOOKUP($E61,paramètres!$E$33:$F$44,2,FALSE)&lt;=VLOOKUP($AB$18,paramètres!$E$33:$F$44,2,FALSE),P61*$D61,0)))</f>
        <v>0</v>
      </c>
      <c r="AC61" s="13">
        <f>IF($D61="",0,IF($E61="",0,IF(VLOOKUP($E61,paramètres!$E$33:$F$44,2,FALSE)&lt;=VLOOKUP($AC$18,paramètres!$E$33:$F$44,2,FALSE),Q61*$D61,0)))</f>
        <v>0</v>
      </c>
      <c r="AD61" s="13">
        <f>IF($D61="",0,IF($E61="",0,IF(VLOOKUP($E61,paramètres!$E$33:$F$44,2,FALSE)&lt;=VLOOKUP($AD$18,paramètres!$E$33:$F$44,2,FALSE),R61*$D61,0)))</f>
        <v>0</v>
      </c>
      <c r="AE61" s="13">
        <f>IF($D61="",0,IF($E61="",0,IF(VLOOKUP($E61,paramètres!$E$33:$F$44,2,FALSE)&lt;=VLOOKUP($AE$18,paramètres!$E$33:$F$44,2,FALSE),S61*$D61,0)))</f>
        <v>0</v>
      </c>
      <c r="AF61" s="13">
        <f>IF($D61="",0,IF($E61="",0,IF(VLOOKUP($E61,paramètres!$E$33:$F$44,2,FALSE)&lt;=VLOOKUP($AF$18,paramètres!$E$33:$F$44,2,FALSE),T61*$D61,0)))</f>
        <v>0</v>
      </c>
      <c r="AG61" s="13">
        <f>IF($D61="",0,IF($E61="",0,IF(VLOOKUP($E61,paramètres!$E$33:$F$44,2,FALSE)&lt;=VLOOKUP($AG$18,paramètres!$E$33:$F$44,2,FALSE),U61*$D61,0)))</f>
        <v>0</v>
      </c>
      <c r="AH61" s="13">
        <f>IF($D61="",0,IF($E61="",0,IF(VLOOKUP($E61,paramètres!$E$33:$F$44,2,FALSE)&lt;=VLOOKUP($AH$18,paramètres!$E$33:$F$44,2,FALSE),V61*$D61,0)))</f>
        <v>0</v>
      </c>
      <c r="AI61" s="13">
        <f>IF($D61="",0,IF($E61="",0,IF(VLOOKUP($E61,paramètres!$E$33:$F$44,2,FALSE)&lt;=VLOOKUP($AI$18,paramètres!$E$33:$F$44,2,FALSE),W61*$D61,0)))</f>
        <v>0</v>
      </c>
      <c r="AJ61" s="13">
        <f>IF($D61="",0,IF($E61="",0,IF(VLOOKUP($E61,paramètres!$E$33:$F$44,2,FALSE)&lt;=VLOOKUP($AJ$18,paramètres!$E$33:$F$44,2,FALSE),X61*$D61,0)))</f>
        <v>0</v>
      </c>
      <c r="AK61" s="13">
        <f>IF($D61="",0,IF($E61="",0,IF(VLOOKUP($E61,paramètres!$E$33:$F$44,2,FALSE)&lt;=VLOOKUP($AK$18,paramètres!$E$33:$F$44,2,FALSE),Y61*$D61,0)))</f>
        <v>0</v>
      </c>
      <c r="AL61" s="13">
        <f>IF($D61="",0,IF($E61="",0,IF(VLOOKUP($E61,paramètres!$E$33:$F$44,2,FALSE)&lt;=VLOOKUP($AL$18,paramètres!$E$33:$F$44,2,FALSE),Z61*$D61,0)))</f>
        <v>0</v>
      </c>
      <c r="AM61" s="126">
        <f>IF($D61="",0,IF($E61="",0,IF(VLOOKUP($E61,paramètres!$E$33:$F$44,2,FALSE)&lt;=VLOOKUP($AM$18,paramètres!$E$33:$F$44,2,FALSE),AA61*$D61,0)))</f>
        <v>0</v>
      </c>
      <c r="AN61" s="121" t="str">
        <f>IF(paramètres!$B$28=1,((SUM(P61:Y61)/1.02)+SUM(Z61:AA61))*0.0303/9*COUNT(P61:X61),IF(paramètres!$B$28=2,(SUM(P61:AA61))*0.0303/9*COUNT(P61:X61),"Missing Delta option"))</f>
        <v>Missing Delta option</v>
      </c>
      <c r="AO61" s="13" t="str">
        <f>IF(paramètres!$B$28=1,(((SUM(P61:Y61)/1.02)+SUM(Z61:AA61))+((SUM(AB61:AK61)/1.02)+SUM(AL61:AN61)))*cotpatr,IF(paramètres!$B$28=2,(SUM(P61:AN61)*cotpatr),"Missing Delta Option"))</f>
        <v>Missing Delta Option</v>
      </c>
      <c r="AP61" s="13" t="str" cm="1">
        <f t="array" ref="AP61">IF(paramètres!$B$28=1,(((SUM(P61:Y61)/1.02)+SUM(Z61:AA61))+((SUM(AB61:AM61)/1.02)+SUM(AL61:AM61)))/12*pécule,IF(paramètres!$B$28=2,SUM(P61:AM61)/12*pécule,"Missing Delta Option"))</f>
        <v>Missing Delta Option</v>
      </c>
      <c r="AQ61" s="105" t="e">
        <f>IF(paramètres!$B$28=1,(((SUM(P61:Y61)/1.02)+SUM(Z61:AA61))+((SUM(AB61:AM61)/1.02)+SUM(AL61:AM61)))+AN61+AO61+AP61,SUM(P61:AM61)+AN61+AO61+AP61)</f>
        <v>#VALUE!</v>
      </c>
    </row>
    <row r="62" spans="1:43" x14ac:dyDescent="0.25">
      <c r="A62" s="104"/>
      <c r="B62" s="39"/>
      <c r="C62" s="39"/>
      <c r="D62" s="70"/>
      <c r="E62" s="49"/>
      <c r="F62" s="40"/>
      <c r="G62" s="38"/>
      <c r="H62" s="71"/>
      <c r="I62" s="40"/>
      <c r="J62" s="38"/>
      <c r="K62" s="71"/>
      <c r="L62" s="40"/>
      <c r="M62" s="38"/>
      <c r="N62" s="71"/>
      <c r="O62" s="49"/>
      <c r="P62" s="177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9"/>
      <c r="AB62" s="121">
        <f>IF($D62="",0,IF($E62="",0,IF(VLOOKUP($E62,paramètres!$E$33:$F$44,2,FALSE)&lt;=VLOOKUP($AB$18,paramètres!$E$33:$F$44,2,FALSE),P62*$D62,0)))</f>
        <v>0</v>
      </c>
      <c r="AC62" s="13">
        <f>IF($D62="",0,IF($E62="",0,IF(VLOOKUP($E62,paramètres!$E$33:$F$44,2,FALSE)&lt;=VLOOKUP($AC$18,paramètres!$E$33:$F$44,2,FALSE),Q62*$D62,0)))</f>
        <v>0</v>
      </c>
      <c r="AD62" s="13">
        <f>IF($D62="",0,IF($E62="",0,IF(VLOOKUP($E62,paramètres!$E$33:$F$44,2,FALSE)&lt;=VLOOKUP($AD$18,paramètres!$E$33:$F$44,2,FALSE),R62*$D62,0)))</f>
        <v>0</v>
      </c>
      <c r="AE62" s="13">
        <f>IF($D62="",0,IF($E62="",0,IF(VLOOKUP($E62,paramètres!$E$33:$F$44,2,FALSE)&lt;=VLOOKUP($AE$18,paramètres!$E$33:$F$44,2,FALSE),S62*$D62,0)))</f>
        <v>0</v>
      </c>
      <c r="AF62" s="13">
        <f>IF($D62="",0,IF($E62="",0,IF(VLOOKUP($E62,paramètres!$E$33:$F$44,2,FALSE)&lt;=VLOOKUP($AF$18,paramètres!$E$33:$F$44,2,FALSE),T62*$D62,0)))</f>
        <v>0</v>
      </c>
      <c r="AG62" s="13">
        <f>IF($D62="",0,IF($E62="",0,IF(VLOOKUP($E62,paramètres!$E$33:$F$44,2,FALSE)&lt;=VLOOKUP($AG$18,paramètres!$E$33:$F$44,2,FALSE),U62*$D62,0)))</f>
        <v>0</v>
      </c>
      <c r="AH62" s="13">
        <f>IF($D62="",0,IF($E62="",0,IF(VLOOKUP($E62,paramètres!$E$33:$F$44,2,FALSE)&lt;=VLOOKUP($AH$18,paramètres!$E$33:$F$44,2,FALSE),V62*$D62,0)))</f>
        <v>0</v>
      </c>
      <c r="AI62" s="13">
        <f>IF($D62="",0,IF($E62="",0,IF(VLOOKUP($E62,paramètres!$E$33:$F$44,2,FALSE)&lt;=VLOOKUP($AI$18,paramètres!$E$33:$F$44,2,FALSE),W62*$D62,0)))</f>
        <v>0</v>
      </c>
      <c r="AJ62" s="13">
        <f>IF($D62="",0,IF($E62="",0,IF(VLOOKUP($E62,paramètres!$E$33:$F$44,2,FALSE)&lt;=VLOOKUP($AJ$18,paramètres!$E$33:$F$44,2,FALSE),X62*$D62,0)))</f>
        <v>0</v>
      </c>
      <c r="AK62" s="13">
        <f>IF($D62="",0,IF($E62="",0,IF(VLOOKUP($E62,paramètres!$E$33:$F$44,2,FALSE)&lt;=VLOOKUP($AK$18,paramètres!$E$33:$F$44,2,FALSE),Y62*$D62,0)))</f>
        <v>0</v>
      </c>
      <c r="AL62" s="13">
        <f>IF($D62="",0,IF($E62="",0,IF(VLOOKUP($E62,paramètres!$E$33:$F$44,2,FALSE)&lt;=VLOOKUP($AL$18,paramètres!$E$33:$F$44,2,FALSE),Z62*$D62,0)))</f>
        <v>0</v>
      </c>
      <c r="AM62" s="126">
        <f>IF($D62="",0,IF($E62="",0,IF(VLOOKUP($E62,paramètres!$E$33:$F$44,2,FALSE)&lt;=VLOOKUP($AM$18,paramètres!$E$33:$F$44,2,FALSE),AA62*$D62,0)))</f>
        <v>0</v>
      </c>
      <c r="AN62" s="121" t="str">
        <f>IF(paramètres!$B$28=1,((SUM(P62:Y62)/1.02)+SUM(Z62:AA62))*0.0303/9*COUNT(P62:X62),IF(paramètres!$B$28=2,(SUM(P62:AA62))*0.0303/9*COUNT(P62:X62),"Missing Delta option"))</f>
        <v>Missing Delta option</v>
      </c>
      <c r="AO62" s="13" t="str">
        <f>IF(paramètres!$B$28=1,(((SUM(P62:Y62)/1.02)+SUM(Z62:AA62))+((SUM(AB62:AK62)/1.02)+SUM(AL62:AN62)))*cotpatr,IF(paramètres!$B$28=2,(SUM(P62:AN62)*cotpatr),"Missing Delta Option"))</f>
        <v>Missing Delta Option</v>
      </c>
      <c r="AP62" s="13" t="str" cm="1">
        <f t="array" ref="AP62">IF(paramètres!$B$28=1,(((SUM(P62:Y62)/1.02)+SUM(Z62:AA62))+((SUM(AB62:AM62)/1.02)+SUM(AL62:AM62)))/12*pécule,IF(paramètres!$B$28=2,SUM(P62:AM62)/12*pécule,"Missing Delta Option"))</f>
        <v>Missing Delta Option</v>
      </c>
      <c r="AQ62" s="105" t="e">
        <f>IF(paramètres!$B$28=1,(((SUM(P62:Y62)/1.02)+SUM(Z62:AA62))+((SUM(AB62:AM62)/1.02)+SUM(AL62:AM62)))+AN62+AO62+AP62,SUM(P62:AM62)+AN62+AO62+AP62)</f>
        <v>#VALUE!</v>
      </c>
    </row>
    <row r="63" spans="1:43" x14ac:dyDescent="0.25">
      <c r="A63" s="104"/>
      <c r="B63" s="39"/>
      <c r="C63" s="39"/>
      <c r="D63" s="70"/>
      <c r="E63" s="49"/>
      <c r="F63" s="40"/>
      <c r="G63" s="38"/>
      <c r="H63" s="71"/>
      <c r="I63" s="40"/>
      <c r="J63" s="38"/>
      <c r="K63" s="71"/>
      <c r="L63" s="40"/>
      <c r="M63" s="38"/>
      <c r="N63" s="71"/>
      <c r="O63" s="49"/>
      <c r="P63" s="177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9"/>
      <c r="AB63" s="121">
        <f>IF($D63="",0,IF($E63="",0,IF(VLOOKUP($E63,paramètres!$E$33:$F$44,2,FALSE)&lt;=VLOOKUP($AB$18,paramètres!$E$33:$F$44,2,FALSE),P63*$D63,0)))</f>
        <v>0</v>
      </c>
      <c r="AC63" s="13">
        <f>IF($D63="",0,IF($E63="",0,IF(VLOOKUP($E63,paramètres!$E$33:$F$44,2,FALSE)&lt;=VLOOKUP($AC$18,paramètres!$E$33:$F$44,2,FALSE),Q63*$D63,0)))</f>
        <v>0</v>
      </c>
      <c r="AD63" s="13">
        <f>IF($D63="",0,IF($E63="",0,IF(VLOOKUP($E63,paramètres!$E$33:$F$44,2,FALSE)&lt;=VLOOKUP($AD$18,paramètres!$E$33:$F$44,2,FALSE),R63*$D63,0)))</f>
        <v>0</v>
      </c>
      <c r="AE63" s="13">
        <f>IF($D63="",0,IF($E63="",0,IF(VLOOKUP($E63,paramètres!$E$33:$F$44,2,FALSE)&lt;=VLOOKUP($AE$18,paramètres!$E$33:$F$44,2,FALSE),S63*$D63,0)))</f>
        <v>0</v>
      </c>
      <c r="AF63" s="13">
        <f>IF($D63="",0,IF($E63="",0,IF(VLOOKUP($E63,paramètres!$E$33:$F$44,2,FALSE)&lt;=VLOOKUP($AF$18,paramètres!$E$33:$F$44,2,FALSE),T63*$D63,0)))</f>
        <v>0</v>
      </c>
      <c r="AG63" s="13">
        <f>IF($D63="",0,IF($E63="",0,IF(VLOOKUP($E63,paramètres!$E$33:$F$44,2,FALSE)&lt;=VLOOKUP($AG$18,paramètres!$E$33:$F$44,2,FALSE),U63*$D63,0)))</f>
        <v>0</v>
      </c>
      <c r="AH63" s="13">
        <f>IF($D63="",0,IF($E63="",0,IF(VLOOKUP($E63,paramètres!$E$33:$F$44,2,FALSE)&lt;=VLOOKUP($AH$18,paramètres!$E$33:$F$44,2,FALSE),V63*$D63,0)))</f>
        <v>0</v>
      </c>
      <c r="AI63" s="13">
        <f>IF($D63="",0,IF($E63="",0,IF(VLOOKUP($E63,paramètres!$E$33:$F$44,2,FALSE)&lt;=VLOOKUP($AI$18,paramètres!$E$33:$F$44,2,FALSE),W63*$D63,0)))</f>
        <v>0</v>
      </c>
      <c r="AJ63" s="13">
        <f>IF($D63="",0,IF($E63="",0,IF(VLOOKUP($E63,paramètres!$E$33:$F$44,2,FALSE)&lt;=VLOOKUP($AJ$18,paramètres!$E$33:$F$44,2,FALSE),X63*$D63,0)))</f>
        <v>0</v>
      </c>
      <c r="AK63" s="13">
        <f>IF($D63="",0,IF($E63="",0,IF(VLOOKUP($E63,paramètres!$E$33:$F$44,2,FALSE)&lt;=VLOOKUP($AK$18,paramètres!$E$33:$F$44,2,FALSE),Y63*$D63,0)))</f>
        <v>0</v>
      </c>
      <c r="AL63" s="13">
        <f>IF($D63="",0,IF($E63="",0,IF(VLOOKUP($E63,paramètres!$E$33:$F$44,2,FALSE)&lt;=VLOOKUP($AL$18,paramètres!$E$33:$F$44,2,FALSE),Z63*$D63,0)))</f>
        <v>0</v>
      </c>
      <c r="AM63" s="126">
        <f>IF($D63="",0,IF($E63="",0,IF(VLOOKUP($E63,paramètres!$E$33:$F$44,2,FALSE)&lt;=VLOOKUP($AM$18,paramètres!$E$33:$F$44,2,FALSE),AA63*$D63,0)))</f>
        <v>0</v>
      </c>
      <c r="AN63" s="121" t="str">
        <f>IF(paramètres!$B$28=1,((SUM(P63:Y63)/1.02)+SUM(Z63:AA63))*0.0303/9*COUNT(P63:X63),IF(paramètres!$B$28=2,(SUM(P63:AA63))*0.0303/9*COUNT(P63:X63),"Missing Delta option"))</f>
        <v>Missing Delta option</v>
      </c>
      <c r="AO63" s="13" t="str">
        <f>IF(paramètres!$B$28=1,(((SUM(P63:Y63)/1.02)+SUM(Z63:AA63))+((SUM(AB63:AK63)/1.02)+SUM(AL63:AN63)))*cotpatr,IF(paramètres!$B$28=2,(SUM(P63:AN63)*cotpatr),"Missing Delta Option"))</f>
        <v>Missing Delta Option</v>
      </c>
      <c r="AP63" s="13" t="str" cm="1">
        <f t="array" ref="AP63">IF(paramètres!$B$28=1,(((SUM(P63:Y63)/1.02)+SUM(Z63:AA63))+((SUM(AB63:AM63)/1.02)+SUM(AL63:AM63)))/12*pécule,IF(paramètres!$B$28=2,SUM(P63:AM63)/12*pécule,"Missing Delta Option"))</f>
        <v>Missing Delta Option</v>
      </c>
      <c r="AQ63" s="105" t="e">
        <f>IF(paramètres!$B$28=1,(((SUM(P63:Y63)/1.02)+SUM(Z63:AA63))+((SUM(AB63:AM63)/1.02)+SUM(AL63:AM63)))+AN63+AO63+AP63,SUM(P63:AM63)+AN63+AO63+AP63)</f>
        <v>#VALUE!</v>
      </c>
    </row>
    <row r="64" spans="1:43" x14ac:dyDescent="0.25">
      <c r="A64" s="104"/>
      <c r="B64" s="39"/>
      <c r="C64" s="39"/>
      <c r="D64" s="70"/>
      <c r="E64" s="49"/>
      <c r="F64" s="40"/>
      <c r="G64" s="38"/>
      <c r="H64" s="71"/>
      <c r="I64" s="40"/>
      <c r="J64" s="38"/>
      <c r="K64" s="71"/>
      <c r="L64" s="40"/>
      <c r="M64" s="38"/>
      <c r="N64" s="71"/>
      <c r="O64" s="49"/>
      <c r="P64" s="177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9"/>
      <c r="AB64" s="121">
        <f>IF($D64="",0,IF($E64="",0,IF(VLOOKUP($E64,paramètres!$E$33:$F$44,2,FALSE)&lt;=VLOOKUP($AB$18,paramètres!$E$33:$F$44,2,FALSE),P64*$D64,0)))</f>
        <v>0</v>
      </c>
      <c r="AC64" s="13">
        <f>IF($D64="",0,IF($E64="",0,IF(VLOOKUP($E64,paramètres!$E$33:$F$44,2,FALSE)&lt;=VLOOKUP($AC$18,paramètres!$E$33:$F$44,2,FALSE),Q64*$D64,0)))</f>
        <v>0</v>
      </c>
      <c r="AD64" s="13">
        <f>IF($D64="",0,IF($E64="",0,IF(VLOOKUP($E64,paramètres!$E$33:$F$44,2,FALSE)&lt;=VLOOKUP($AD$18,paramètres!$E$33:$F$44,2,FALSE),R64*$D64,0)))</f>
        <v>0</v>
      </c>
      <c r="AE64" s="13">
        <f>IF($D64="",0,IF($E64="",0,IF(VLOOKUP($E64,paramètres!$E$33:$F$44,2,FALSE)&lt;=VLOOKUP($AE$18,paramètres!$E$33:$F$44,2,FALSE),S64*$D64,0)))</f>
        <v>0</v>
      </c>
      <c r="AF64" s="13">
        <f>IF($D64="",0,IF($E64="",0,IF(VLOOKUP($E64,paramètres!$E$33:$F$44,2,FALSE)&lt;=VLOOKUP($AF$18,paramètres!$E$33:$F$44,2,FALSE),T64*$D64,0)))</f>
        <v>0</v>
      </c>
      <c r="AG64" s="13">
        <f>IF($D64="",0,IF($E64="",0,IF(VLOOKUP($E64,paramètres!$E$33:$F$44,2,FALSE)&lt;=VLOOKUP($AG$18,paramètres!$E$33:$F$44,2,FALSE),U64*$D64,0)))</f>
        <v>0</v>
      </c>
      <c r="AH64" s="13">
        <f>IF($D64="",0,IF($E64="",0,IF(VLOOKUP($E64,paramètres!$E$33:$F$44,2,FALSE)&lt;=VLOOKUP($AH$18,paramètres!$E$33:$F$44,2,FALSE),V64*$D64,0)))</f>
        <v>0</v>
      </c>
      <c r="AI64" s="13">
        <f>IF($D64="",0,IF($E64="",0,IF(VLOOKUP($E64,paramètres!$E$33:$F$44,2,FALSE)&lt;=VLOOKUP($AI$18,paramètres!$E$33:$F$44,2,FALSE),W64*$D64,0)))</f>
        <v>0</v>
      </c>
      <c r="AJ64" s="13">
        <f>IF($D64="",0,IF($E64="",0,IF(VLOOKUP($E64,paramètres!$E$33:$F$44,2,FALSE)&lt;=VLOOKUP($AJ$18,paramètres!$E$33:$F$44,2,FALSE),X64*$D64,0)))</f>
        <v>0</v>
      </c>
      <c r="AK64" s="13">
        <f>IF($D64="",0,IF($E64="",0,IF(VLOOKUP($E64,paramètres!$E$33:$F$44,2,FALSE)&lt;=VLOOKUP($AK$18,paramètres!$E$33:$F$44,2,FALSE),Y64*$D64,0)))</f>
        <v>0</v>
      </c>
      <c r="AL64" s="13">
        <f>IF($D64="",0,IF($E64="",0,IF(VLOOKUP($E64,paramètres!$E$33:$F$44,2,FALSE)&lt;=VLOOKUP($AL$18,paramètres!$E$33:$F$44,2,FALSE),Z64*$D64,0)))</f>
        <v>0</v>
      </c>
      <c r="AM64" s="126">
        <f>IF($D64="",0,IF($E64="",0,IF(VLOOKUP($E64,paramètres!$E$33:$F$44,2,FALSE)&lt;=VLOOKUP($AM$18,paramètres!$E$33:$F$44,2,FALSE),AA64*$D64,0)))</f>
        <v>0</v>
      </c>
      <c r="AN64" s="121" t="str">
        <f>IF(paramètres!$B$28=1,((SUM(P64:Y64)/1.02)+SUM(Z64:AA64))*0.0303/9*COUNT(P64:X64),IF(paramètres!$B$28=2,(SUM(P64:AA64))*0.0303/9*COUNT(P64:X64),"Missing Delta option"))</f>
        <v>Missing Delta option</v>
      </c>
      <c r="AO64" s="13" t="str">
        <f>IF(paramètres!$B$28=1,(((SUM(P64:Y64)/1.02)+SUM(Z64:AA64))+((SUM(AB64:AK64)/1.02)+SUM(AL64:AN64)))*cotpatr,IF(paramètres!$B$28=2,(SUM(P64:AN64)*cotpatr),"Missing Delta Option"))</f>
        <v>Missing Delta Option</v>
      </c>
      <c r="AP64" s="13" t="str" cm="1">
        <f t="array" ref="AP64">IF(paramètres!$B$28=1,(((SUM(P64:Y64)/1.02)+SUM(Z64:AA64))+((SUM(AB64:AM64)/1.02)+SUM(AL64:AM64)))/12*pécule,IF(paramètres!$B$28=2,SUM(P64:AM64)/12*pécule,"Missing Delta Option"))</f>
        <v>Missing Delta Option</v>
      </c>
      <c r="AQ64" s="105" t="e">
        <f>IF(paramètres!$B$28=1,(((SUM(P64:Y64)/1.02)+SUM(Z64:AA64))+((SUM(AB64:AM64)/1.02)+SUM(AL64:AM64)))+AN64+AO64+AP64,SUM(P64:AM64)+AN64+AO64+AP64)</f>
        <v>#VALUE!</v>
      </c>
    </row>
    <row r="65" spans="1:43" x14ac:dyDescent="0.25">
      <c r="A65" s="104"/>
      <c r="B65" s="39"/>
      <c r="C65" s="39"/>
      <c r="D65" s="70"/>
      <c r="E65" s="49"/>
      <c r="F65" s="40"/>
      <c r="G65" s="38"/>
      <c r="H65" s="71"/>
      <c r="I65" s="40"/>
      <c r="J65" s="38"/>
      <c r="K65" s="71"/>
      <c r="L65" s="40"/>
      <c r="M65" s="38"/>
      <c r="N65" s="71"/>
      <c r="O65" s="49"/>
      <c r="P65" s="177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9"/>
      <c r="AB65" s="121">
        <f>IF($D65="",0,IF($E65="",0,IF(VLOOKUP($E65,paramètres!$E$33:$F$44,2,FALSE)&lt;=VLOOKUP($AB$18,paramètres!$E$33:$F$44,2,FALSE),P65*$D65,0)))</f>
        <v>0</v>
      </c>
      <c r="AC65" s="13">
        <f>IF($D65="",0,IF($E65="",0,IF(VLOOKUP($E65,paramètres!$E$33:$F$44,2,FALSE)&lt;=VLOOKUP($AC$18,paramètres!$E$33:$F$44,2,FALSE),Q65*$D65,0)))</f>
        <v>0</v>
      </c>
      <c r="AD65" s="13">
        <f>IF($D65="",0,IF($E65="",0,IF(VLOOKUP($E65,paramètres!$E$33:$F$44,2,FALSE)&lt;=VLOOKUP($AD$18,paramètres!$E$33:$F$44,2,FALSE),R65*$D65,0)))</f>
        <v>0</v>
      </c>
      <c r="AE65" s="13">
        <f>IF($D65="",0,IF($E65="",0,IF(VLOOKUP($E65,paramètres!$E$33:$F$44,2,FALSE)&lt;=VLOOKUP($AE$18,paramètres!$E$33:$F$44,2,FALSE),S65*$D65,0)))</f>
        <v>0</v>
      </c>
      <c r="AF65" s="13">
        <f>IF($D65="",0,IF($E65="",0,IF(VLOOKUP($E65,paramètres!$E$33:$F$44,2,FALSE)&lt;=VLOOKUP($AF$18,paramètres!$E$33:$F$44,2,FALSE),T65*$D65,0)))</f>
        <v>0</v>
      </c>
      <c r="AG65" s="13">
        <f>IF($D65="",0,IF($E65="",0,IF(VLOOKUP($E65,paramètres!$E$33:$F$44,2,FALSE)&lt;=VLOOKUP($AG$18,paramètres!$E$33:$F$44,2,FALSE),U65*$D65,0)))</f>
        <v>0</v>
      </c>
      <c r="AH65" s="13">
        <f>IF($D65="",0,IF($E65="",0,IF(VLOOKUP($E65,paramètres!$E$33:$F$44,2,FALSE)&lt;=VLOOKUP($AH$18,paramètres!$E$33:$F$44,2,FALSE),V65*$D65,0)))</f>
        <v>0</v>
      </c>
      <c r="AI65" s="13">
        <f>IF($D65="",0,IF($E65="",0,IF(VLOOKUP($E65,paramètres!$E$33:$F$44,2,FALSE)&lt;=VLOOKUP($AI$18,paramètres!$E$33:$F$44,2,FALSE),W65*$D65,0)))</f>
        <v>0</v>
      </c>
      <c r="AJ65" s="13">
        <f>IF($D65="",0,IF($E65="",0,IF(VLOOKUP($E65,paramètres!$E$33:$F$44,2,FALSE)&lt;=VLOOKUP($AJ$18,paramètres!$E$33:$F$44,2,FALSE),X65*$D65,0)))</f>
        <v>0</v>
      </c>
      <c r="AK65" s="13">
        <f>IF($D65="",0,IF($E65="",0,IF(VLOOKUP($E65,paramètres!$E$33:$F$44,2,FALSE)&lt;=VLOOKUP($AK$18,paramètres!$E$33:$F$44,2,FALSE),Y65*$D65,0)))</f>
        <v>0</v>
      </c>
      <c r="AL65" s="13">
        <f>IF($D65="",0,IF($E65="",0,IF(VLOOKUP($E65,paramètres!$E$33:$F$44,2,FALSE)&lt;=VLOOKUP($AL$18,paramètres!$E$33:$F$44,2,FALSE),Z65*$D65,0)))</f>
        <v>0</v>
      </c>
      <c r="AM65" s="126">
        <f>IF($D65="",0,IF($E65="",0,IF(VLOOKUP($E65,paramètres!$E$33:$F$44,2,FALSE)&lt;=VLOOKUP($AM$18,paramètres!$E$33:$F$44,2,FALSE),AA65*$D65,0)))</f>
        <v>0</v>
      </c>
      <c r="AN65" s="121" t="str">
        <f>IF(paramètres!$B$28=1,((SUM(P65:Y65)/1.02)+SUM(Z65:AA65))*0.0303/9*COUNT(P65:X65),IF(paramètres!$B$28=2,(SUM(P65:AA65))*0.0303/9*COUNT(P65:X65),"Missing Delta option"))</f>
        <v>Missing Delta option</v>
      </c>
      <c r="AO65" s="13" t="str">
        <f>IF(paramètres!$B$28=1,(((SUM(P65:Y65)/1.02)+SUM(Z65:AA65))+((SUM(AB65:AK65)/1.02)+SUM(AL65:AN65)))*cotpatr,IF(paramètres!$B$28=2,(SUM(P65:AN65)*cotpatr),"Missing Delta Option"))</f>
        <v>Missing Delta Option</v>
      </c>
      <c r="AP65" s="13" t="str" cm="1">
        <f t="array" ref="AP65">IF(paramètres!$B$28=1,(((SUM(P65:Y65)/1.02)+SUM(Z65:AA65))+((SUM(AB65:AM65)/1.02)+SUM(AL65:AM65)))/12*pécule,IF(paramètres!$B$28=2,SUM(P65:AM65)/12*pécule,"Missing Delta Option"))</f>
        <v>Missing Delta Option</v>
      </c>
      <c r="AQ65" s="105" t="e">
        <f>IF(paramètres!$B$28=1,(((SUM(P65:Y65)/1.02)+SUM(Z65:AA65))+((SUM(AB65:AM65)/1.02)+SUM(AL65:AM65)))+AN65+AO65+AP65,SUM(P65:AM65)+AN65+AO65+AP65)</f>
        <v>#VALUE!</v>
      </c>
    </row>
    <row r="66" spans="1:43" x14ac:dyDescent="0.25">
      <c r="A66" s="104"/>
      <c r="B66" s="39"/>
      <c r="C66" s="39"/>
      <c r="D66" s="70"/>
      <c r="E66" s="49"/>
      <c r="F66" s="40"/>
      <c r="G66" s="38"/>
      <c r="H66" s="71"/>
      <c r="I66" s="40"/>
      <c r="J66" s="38"/>
      <c r="K66" s="71"/>
      <c r="L66" s="40"/>
      <c r="M66" s="38"/>
      <c r="N66" s="71"/>
      <c r="O66" s="49"/>
      <c r="P66" s="177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9"/>
      <c r="AB66" s="121">
        <f>IF($D66="",0,IF($E66="",0,IF(VLOOKUP($E66,paramètres!$E$33:$F$44,2,FALSE)&lt;=VLOOKUP($AB$18,paramètres!$E$33:$F$44,2,FALSE),P66*$D66,0)))</f>
        <v>0</v>
      </c>
      <c r="AC66" s="13">
        <f>IF($D66="",0,IF($E66="",0,IF(VLOOKUP($E66,paramètres!$E$33:$F$44,2,FALSE)&lt;=VLOOKUP($AC$18,paramètres!$E$33:$F$44,2,FALSE),Q66*$D66,0)))</f>
        <v>0</v>
      </c>
      <c r="AD66" s="13">
        <f>IF($D66="",0,IF($E66="",0,IF(VLOOKUP($E66,paramètres!$E$33:$F$44,2,FALSE)&lt;=VLOOKUP($AD$18,paramètres!$E$33:$F$44,2,FALSE),R66*$D66,0)))</f>
        <v>0</v>
      </c>
      <c r="AE66" s="13">
        <f>IF($D66="",0,IF($E66="",0,IF(VLOOKUP($E66,paramètres!$E$33:$F$44,2,FALSE)&lt;=VLOOKUP($AE$18,paramètres!$E$33:$F$44,2,FALSE),S66*$D66,0)))</f>
        <v>0</v>
      </c>
      <c r="AF66" s="13">
        <f>IF($D66="",0,IF($E66="",0,IF(VLOOKUP($E66,paramètres!$E$33:$F$44,2,FALSE)&lt;=VLOOKUP($AF$18,paramètres!$E$33:$F$44,2,FALSE),T66*$D66,0)))</f>
        <v>0</v>
      </c>
      <c r="AG66" s="13">
        <f>IF($D66="",0,IF($E66="",0,IF(VLOOKUP($E66,paramètres!$E$33:$F$44,2,FALSE)&lt;=VLOOKUP($AG$18,paramètres!$E$33:$F$44,2,FALSE),U66*$D66,0)))</f>
        <v>0</v>
      </c>
      <c r="AH66" s="13">
        <f>IF($D66="",0,IF($E66="",0,IF(VLOOKUP($E66,paramètres!$E$33:$F$44,2,FALSE)&lt;=VLOOKUP($AH$18,paramètres!$E$33:$F$44,2,FALSE),V66*$D66,0)))</f>
        <v>0</v>
      </c>
      <c r="AI66" s="13">
        <f>IF($D66="",0,IF($E66="",0,IF(VLOOKUP($E66,paramètres!$E$33:$F$44,2,FALSE)&lt;=VLOOKUP($AI$18,paramètres!$E$33:$F$44,2,FALSE),W66*$D66,0)))</f>
        <v>0</v>
      </c>
      <c r="AJ66" s="13">
        <f>IF($D66="",0,IF($E66="",0,IF(VLOOKUP($E66,paramètres!$E$33:$F$44,2,FALSE)&lt;=VLOOKUP($AJ$18,paramètres!$E$33:$F$44,2,FALSE),X66*$D66,0)))</f>
        <v>0</v>
      </c>
      <c r="AK66" s="13">
        <f>IF($D66="",0,IF($E66="",0,IF(VLOOKUP($E66,paramètres!$E$33:$F$44,2,FALSE)&lt;=VLOOKUP($AK$18,paramètres!$E$33:$F$44,2,FALSE),Y66*$D66,0)))</f>
        <v>0</v>
      </c>
      <c r="AL66" s="13">
        <f>IF($D66="",0,IF($E66="",0,IF(VLOOKUP($E66,paramètres!$E$33:$F$44,2,FALSE)&lt;=VLOOKUP($AL$18,paramètres!$E$33:$F$44,2,FALSE),Z66*$D66,0)))</f>
        <v>0</v>
      </c>
      <c r="AM66" s="126">
        <f>IF($D66="",0,IF($E66="",0,IF(VLOOKUP($E66,paramètres!$E$33:$F$44,2,FALSE)&lt;=VLOOKUP($AM$18,paramètres!$E$33:$F$44,2,FALSE),AA66*$D66,0)))</f>
        <v>0</v>
      </c>
      <c r="AN66" s="121" t="str">
        <f>IF(paramètres!$B$28=1,((SUM(P66:Y66)/1.02)+SUM(Z66:AA66))*0.0303/9*COUNT(P66:X66),IF(paramètres!$B$28=2,(SUM(P66:AA66))*0.0303/9*COUNT(P66:X66),"Missing Delta option"))</f>
        <v>Missing Delta option</v>
      </c>
      <c r="AO66" s="13" t="str">
        <f>IF(paramètres!$B$28=1,(((SUM(P66:Y66)/1.02)+SUM(Z66:AA66))+((SUM(AB66:AK66)/1.02)+SUM(AL66:AN66)))*cotpatr,IF(paramètres!$B$28=2,(SUM(P66:AN66)*cotpatr),"Missing Delta Option"))</f>
        <v>Missing Delta Option</v>
      </c>
      <c r="AP66" s="13" t="str" cm="1">
        <f t="array" ref="AP66">IF(paramètres!$B$28=1,(((SUM(P66:Y66)/1.02)+SUM(Z66:AA66))+((SUM(AB66:AM66)/1.02)+SUM(AL66:AM66)))/12*pécule,IF(paramètres!$B$28=2,SUM(P66:AM66)/12*pécule,"Missing Delta Option"))</f>
        <v>Missing Delta Option</v>
      </c>
      <c r="AQ66" s="105" t="e">
        <f>IF(paramètres!$B$28=1,(((SUM(P66:Y66)/1.02)+SUM(Z66:AA66))+((SUM(AB66:AM66)/1.02)+SUM(AL66:AM66)))+AN66+AO66+AP66,SUM(P66:AM66)+AN66+AO66+AP66)</f>
        <v>#VALUE!</v>
      </c>
    </row>
    <row r="67" spans="1:43" x14ac:dyDescent="0.25">
      <c r="A67" s="104"/>
      <c r="B67" s="39"/>
      <c r="C67" s="39"/>
      <c r="D67" s="70"/>
      <c r="E67" s="49"/>
      <c r="F67" s="40"/>
      <c r="G67" s="38"/>
      <c r="H67" s="71"/>
      <c r="I67" s="40"/>
      <c r="J67" s="38"/>
      <c r="K67" s="71"/>
      <c r="L67" s="40"/>
      <c r="M67" s="38"/>
      <c r="N67" s="71"/>
      <c r="O67" s="49"/>
      <c r="P67" s="177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9"/>
      <c r="AB67" s="121">
        <f>IF($D67="",0,IF($E67="",0,IF(VLOOKUP($E67,paramètres!$E$33:$F$44,2,FALSE)&lt;=VLOOKUP($AB$18,paramètres!$E$33:$F$44,2,FALSE),P67*$D67,0)))</f>
        <v>0</v>
      </c>
      <c r="AC67" s="13">
        <f>IF($D67="",0,IF($E67="",0,IF(VLOOKUP($E67,paramètres!$E$33:$F$44,2,FALSE)&lt;=VLOOKUP($AC$18,paramètres!$E$33:$F$44,2,FALSE),Q67*$D67,0)))</f>
        <v>0</v>
      </c>
      <c r="AD67" s="13">
        <f>IF($D67="",0,IF($E67="",0,IF(VLOOKUP($E67,paramètres!$E$33:$F$44,2,FALSE)&lt;=VLOOKUP($AD$18,paramètres!$E$33:$F$44,2,FALSE),R67*$D67,0)))</f>
        <v>0</v>
      </c>
      <c r="AE67" s="13">
        <f>IF($D67="",0,IF($E67="",0,IF(VLOOKUP($E67,paramètres!$E$33:$F$44,2,FALSE)&lt;=VLOOKUP($AE$18,paramètres!$E$33:$F$44,2,FALSE),S67*$D67,0)))</f>
        <v>0</v>
      </c>
      <c r="AF67" s="13">
        <f>IF($D67="",0,IF($E67="",0,IF(VLOOKUP($E67,paramètres!$E$33:$F$44,2,FALSE)&lt;=VLOOKUP($AF$18,paramètres!$E$33:$F$44,2,FALSE),T67*$D67,0)))</f>
        <v>0</v>
      </c>
      <c r="AG67" s="13">
        <f>IF($D67="",0,IF($E67="",0,IF(VLOOKUP($E67,paramètres!$E$33:$F$44,2,FALSE)&lt;=VLOOKUP($AG$18,paramètres!$E$33:$F$44,2,FALSE),U67*$D67,0)))</f>
        <v>0</v>
      </c>
      <c r="AH67" s="13">
        <f>IF($D67="",0,IF($E67="",0,IF(VLOOKUP($E67,paramètres!$E$33:$F$44,2,FALSE)&lt;=VLOOKUP($AH$18,paramètres!$E$33:$F$44,2,FALSE),V67*$D67,0)))</f>
        <v>0</v>
      </c>
      <c r="AI67" s="13">
        <f>IF($D67="",0,IF($E67="",0,IF(VLOOKUP($E67,paramètres!$E$33:$F$44,2,FALSE)&lt;=VLOOKUP($AI$18,paramètres!$E$33:$F$44,2,FALSE),W67*$D67,0)))</f>
        <v>0</v>
      </c>
      <c r="AJ67" s="13">
        <f>IF($D67="",0,IF($E67="",0,IF(VLOOKUP($E67,paramètres!$E$33:$F$44,2,FALSE)&lt;=VLOOKUP($AJ$18,paramètres!$E$33:$F$44,2,FALSE),X67*$D67,0)))</f>
        <v>0</v>
      </c>
      <c r="AK67" s="13">
        <f>IF($D67="",0,IF($E67="",0,IF(VLOOKUP($E67,paramètres!$E$33:$F$44,2,FALSE)&lt;=VLOOKUP($AK$18,paramètres!$E$33:$F$44,2,FALSE),Y67*$D67,0)))</f>
        <v>0</v>
      </c>
      <c r="AL67" s="13">
        <f>IF($D67="",0,IF($E67="",0,IF(VLOOKUP($E67,paramètres!$E$33:$F$44,2,FALSE)&lt;=VLOOKUP($AL$18,paramètres!$E$33:$F$44,2,FALSE),Z67*$D67,0)))</f>
        <v>0</v>
      </c>
      <c r="AM67" s="126">
        <f>IF($D67="",0,IF($E67="",0,IF(VLOOKUP($E67,paramètres!$E$33:$F$44,2,FALSE)&lt;=VLOOKUP($AM$18,paramètres!$E$33:$F$44,2,FALSE),AA67*$D67,0)))</f>
        <v>0</v>
      </c>
      <c r="AN67" s="121" t="str">
        <f>IF(paramètres!$B$28=1,((SUM(P67:Y67)/1.02)+SUM(Z67:AA67))*0.0303/9*COUNT(P67:X67),IF(paramètres!$B$28=2,(SUM(P67:AA67))*0.0303/9*COUNT(P67:X67),"Missing Delta option"))</f>
        <v>Missing Delta option</v>
      </c>
      <c r="AO67" s="13" t="str">
        <f>IF(paramètres!$B$28=1,(((SUM(P67:Y67)/1.02)+SUM(Z67:AA67))+((SUM(AB67:AK67)/1.02)+SUM(AL67:AN67)))*cotpatr,IF(paramètres!$B$28=2,(SUM(P67:AN67)*cotpatr),"Missing Delta Option"))</f>
        <v>Missing Delta Option</v>
      </c>
      <c r="AP67" s="13" t="str" cm="1">
        <f t="array" ref="AP67">IF(paramètres!$B$28=1,(((SUM(P67:Y67)/1.02)+SUM(Z67:AA67))+((SUM(AB67:AM67)/1.02)+SUM(AL67:AM67)))/12*pécule,IF(paramètres!$B$28=2,SUM(P67:AM67)/12*pécule,"Missing Delta Option"))</f>
        <v>Missing Delta Option</v>
      </c>
      <c r="AQ67" s="105" t="e">
        <f>IF(paramètres!$B$28=1,(((SUM(P67:Y67)/1.02)+SUM(Z67:AA67))+((SUM(AB67:AM67)/1.02)+SUM(AL67:AM67)))+AN67+AO67+AP67,SUM(P67:AM67)+AN67+AO67+AP67)</f>
        <v>#VALUE!</v>
      </c>
    </row>
    <row r="68" spans="1:43" x14ac:dyDescent="0.25">
      <c r="A68" s="104"/>
      <c r="B68" s="39"/>
      <c r="C68" s="39"/>
      <c r="D68" s="70"/>
      <c r="E68" s="49"/>
      <c r="F68" s="40"/>
      <c r="G68" s="38"/>
      <c r="H68" s="71"/>
      <c r="I68" s="40"/>
      <c r="J68" s="38"/>
      <c r="K68" s="71"/>
      <c r="L68" s="40"/>
      <c r="M68" s="38"/>
      <c r="N68" s="71"/>
      <c r="O68" s="49"/>
      <c r="P68" s="177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9"/>
      <c r="AB68" s="121">
        <f>IF($D68="",0,IF($E68="",0,IF(VLOOKUP($E68,paramètres!$E$33:$F$44,2,FALSE)&lt;=VLOOKUP($AB$18,paramètres!$E$33:$F$44,2,FALSE),P68*$D68,0)))</f>
        <v>0</v>
      </c>
      <c r="AC68" s="13">
        <f>IF($D68="",0,IF($E68="",0,IF(VLOOKUP($E68,paramètres!$E$33:$F$44,2,FALSE)&lt;=VLOOKUP($AC$18,paramètres!$E$33:$F$44,2,FALSE),Q68*$D68,0)))</f>
        <v>0</v>
      </c>
      <c r="AD68" s="13">
        <f>IF($D68="",0,IF($E68="",0,IF(VLOOKUP($E68,paramètres!$E$33:$F$44,2,FALSE)&lt;=VLOOKUP($AD$18,paramètres!$E$33:$F$44,2,FALSE),R68*$D68,0)))</f>
        <v>0</v>
      </c>
      <c r="AE68" s="13">
        <f>IF($D68="",0,IF($E68="",0,IF(VLOOKUP($E68,paramètres!$E$33:$F$44,2,FALSE)&lt;=VLOOKUP($AE$18,paramètres!$E$33:$F$44,2,FALSE),S68*$D68,0)))</f>
        <v>0</v>
      </c>
      <c r="AF68" s="13">
        <f>IF($D68="",0,IF($E68="",0,IF(VLOOKUP($E68,paramètres!$E$33:$F$44,2,FALSE)&lt;=VLOOKUP($AF$18,paramètres!$E$33:$F$44,2,FALSE),T68*$D68,0)))</f>
        <v>0</v>
      </c>
      <c r="AG68" s="13">
        <f>IF($D68="",0,IF($E68="",0,IF(VLOOKUP($E68,paramètres!$E$33:$F$44,2,FALSE)&lt;=VLOOKUP($AG$18,paramètres!$E$33:$F$44,2,FALSE),U68*$D68,0)))</f>
        <v>0</v>
      </c>
      <c r="AH68" s="13">
        <f>IF($D68="",0,IF($E68="",0,IF(VLOOKUP($E68,paramètres!$E$33:$F$44,2,FALSE)&lt;=VLOOKUP($AH$18,paramètres!$E$33:$F$44,2,FALSE),V68*$D68,0)))</f>
        <v>0</v>
      </c>
      <c r="AI68" s="13">
        <f>IF($D68="",0,IF($E68="",0,IF(VLOOKUP($E68,paramètres!$E$33:$F$44,2,FALSE)&lt;=VLOOKUP($AI$18,paramètres!$E$33:$F$44,2,FALSE),W68*$D68,0)))</f>
        <v>0</v>
      </c>
      <c r="AJ68" s="13">
        <f>IF($D68="",0,IF($E68="",0,IF(VLOOKUP($E68,paramètres!$E$33:$F$44,2,FALSE)&lt;=VLOOKUP($AJ$18,paramètres!$E$33:$F$44,2,FALSE),X68*$D68,0)))</f>
        <v>0</v>
      </c>
      <c r="AK68" s="13">
        <f>IF($D68="",0,IF($E68="",0,IF(VLOOKUP($E68,paramètres!$E$33:$F$44,2,FALSE)&lt;=VLOOKUP($AK$18,paramètres!$E$33:$F$44,2,FALSE),Y68*$D68,0)))</f>
        <v>0</v>
      </c>
      <c r="AL68" s="13">
        <f>IF($D68="",0,IF($E68="",0,IF(VLOOKUP($E68,paramètres!$E$33:$F$44,2,FALSE)&lt;=VLOOKUP($AL$18,paramètres!$E$33:$F$44,2,FALSE),Z68*$D68,0)))</f>
        <v>0</v>
      </c>
      <c r="AM68" s="126">
        <f>IF($D68="",0,IF($E68="",0,IF(VLOOKUP($E68,paramètres!$E$33:$F$44,2,FALSE)&lt;=VLOOKUP($AM$18,paramètres!$E$33:$F$44,2,FALSE),AA68*$D68,0)))</f>
        <v>0</v>
      </c>
      <c r="AN68" s="121" t="str">
        <f>IF(paramètres!$B$28=1,((SUM(P68:Y68)/1.02)+SUM(Z68:AA68))*0.0303/9*COUNT(P68:X68),IF(paramètres!$B$28=2,(SUM(P68:AA68))*0.0303/9*COUNT(P68:X68),"Missing Delta option"))</f>
        <v>Missing Delta option</v>
      </c>
      <c r="AO68" s="13" t="str">
        <f>IF(paramètres!$B$28=1,(((SUM(P68:Y68)/1.02)+SUM(Z68:AA68))+((SUM(AB68:AK68)/1.02)+SUM(AL68:AN68)))*cotpatr,IF(paramètres!$B$28=2,(SUM(P68:AN68)*cotpatr),"Missing Delta Option"))</f>
        <v>Missing Delta Option</v>
      </c>
      <c r="AP68" s="13" t="str" cm="1">
        <f t="array" ref="AP68">IF(paramètres!$B$28=1,(((SUM(P68:Y68)/1.02)+SUM(Z68:AA68))+((SUM(AB68:AM68)/1.02)+SUM(AL68:AM68)))/12*pécule,IF(paramètres!$B$28=2,SUM(P68:AM68)/12*pécule,"Missing Delta Option"))</f>
        <v>Missing Delta Option</v>
      </c>
      <c r="AQ68" s="105" t="e">
        <f>IF(paramètres!$B$28=1,(((SUM(P68:Y68)/1.02)+SUM(Z68:AA68))+((SUM(AB68:AM68)/1.02)+SUM(AL68:AM68)))+AN68+AO68+AP68,SUM(P68:AM68)+AN68+AO68+AP68)</f>
        <v>#VALUE!</v>
      </c>
    </row>
    <row r="69" spans="1:43" x14ac:dyDescent="0.25">
      <c r="A69" s="104"/>
      <c r="B69" s="39"/>
      <c r="C69" s="39"/>
      <c r="D69" s="70"/>
      <c r="E69" s="49"/>
      <c r="F69" s="40"/>
      <c r="G69" s="38"/>
      <c r="H69" s="71"/>
      <c r="I69" s="40"/>
      <c r="J69" s="38"/>
      <c r="K69" s="71"/>
      <c r="L69" s="40"/>
      <c r="M69" s="38"/>
      <c r="N69" s="71"/>
      <c r="O69" s="49"/>
      <c r="P69" s="177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9"/>
      <c r="AB69" s="121">
        <f>IF($D69="",0,IF($E69="",0,IF(VLOOKUP($E69,paramètres!$E$33:$F$44,2,FALSE)&lt;=VLOOKUP($AB$18,paramètres!$E$33:$F$44,2,FALSE),P69*$D69,0)))</f>
        <v>0</v>
      </c>
      <c r="AC69" s="13">
        <f>IF($D69="",0,IF($E69="",0,IF(VLOOKUP($E69,paramètres!$E$33:$F$44,2,FALSE)&lt;=VLOOKUP($AC$18,paramètres!$E$33:$F$44,2,FALSE),Q69*$D69,0)))</f>
        <v>0</v>
      </c>
      <c r="AD69" s="13">
        <f>IF($D69="",0,IF($E69="",0,IF(VLOOKUP($E69,paramètres!$E$33:$F$44,2,FALSE)&lt;=VLOOKUP($AD$18,paramètres!$E$33:$F$44,2,FALSE),R69*$D69,0)))</f>
        <v>0</v>
      </c>
      <c r="AE69" s="13">
        <f>IF($D69="",0,IF($E69="",0,IF(VLOOKUP($E69,paramètres!$E$33:$F$44,2,FALSE)&lt;=VLOOKUP($AE$18,paramètres!$E$33:$F$44,2,FALSE),S69*$D69,0)))</f>
        <v>0</v>
      </c>
      <c r="AF69" s="13">
        <f>IF($D69="",0,IF($E69="",0,IF(VLOOKUP($E69,paramètres!$E$33:$F$44,2,FALSE)&lt;=VLOOKUP($AF$18,paramètres!$E$33:$F$44,2,FALSE),T69*$D69,0)))</f>
        <v>0</v>
      </c>
      <c r="AG69" s="13">
        <f>IF($D69="",0,IF($E69="",0,IF(VLOOKUP($E69,paramètres!$E$33:$F$44,2,FALSE)&lt;=VLOOKUP($AG$18,paramètres!$E$33:$F$44,2,FALSE),U69*$D69,0)))</f>
        <v>0</v>
      </c>
      <c r="AH69" s="13">
        <f>IF($D69="",0,IF($E69="",0,IF(VLOOKUP($E69,paramètres!$E$33:$F$44,2,FALSE)&lt;=VLOOKUP($AH$18,paramètres!$E$33:$F$44,2,FALSE),V69*$D69,0)))</f>
        <v>0</v>
      </c>
      <c r="AI69" s="13">
        <f>IF($D69="",0,IF($E69="",0,IF(VLOOKUP($E69,paramètres!$E$33:$F$44,2,FALSE)&lt;=VLOOKUP($AI$18,paramètres!$E$33:$F$44,2,FALSE),W69*$D69,0)))</f>
        <v>0</v>
      </c>
      <c r="AJ69" s="13">
        <f>IF($D69="",0,IF($E69="",0,IF(VLOOKUP($E69,paramètres!$E$33:$F$44,2,FALSE)&lt;=VLOOKUP($AJ$18,paramètres!$E$33:$F$44,2,FALSE),X69*$D69,0)))</f>
        <v>0</v>
      </c>
      <c r="AK69" s="13">
        <f>IF($D69="",0,IF($E69="",0,IF(VLOOKUP($E69,paramètres!$E$33:$F$44,2,FALSE)&lt;=VLOOKUP($AK$18,paramètres!$E$33:$F$44,2,FALSE),Y69*$D69,0)))</f>
        <v>0</v>
      </c>
      <c r="AL69" s="13">
        <f>IF($D69="",0,IF($E69="",0,IF(VLOOKUP($E69,paramètres!$E$33:$F$44,2,FALSE)&lt;=VLOOKUP($AL$18,paramètres!$E$33:$F$44,2,FALSE),Z69*$D69,0)))</f>
        <v>0</v>
      </c>
      <c r="AM69" s="126">
        <f>IF($D69="",0,IF($E69="",0,IF(VLOOKUP($E69,paramètres!$E$33:$F$44,2,FALSE)&lt;=VLOOKUP($AM$18,paramètres!$E$33:$F$44,2,FALSE),AA69*$D69,0)))</f>
        <v>0</v>
      </c>
      <c r="AN69" s="121" t="str">
        <f>IF(paramètres!$B$28=1,((SUM(P69:Y69)/1.02)+SUM(Z69:AA69))*0.0303/9*COUNT(P69:X69),IF(paramètres!$B$28=2,(SUM(P69:AA69))*0.0303/9*COUNT(P69:X69),"Missing Delta option"))</f>
        <v>Missing Delta option</v>
      </c>
      <c r="AO69" s="13" t="str">
        <f>IF(paramètres!$B$28=1,(((SUM(P69:Y69)/1.02)+SUM(Z69:AA69))+((SUM(AB69:AK69)/1.02)+SUM(AL69:AN69)))*cotpatr,IF(paramètres!$B$28=2,(SUM(P69:AN69)*cotpatr),"Missing Delta Option"))</f>
        <v>Missing Delta Option</v>
      </c>
      <c r="AP69" s="13" t="str" cm="1">
        <f t="array" ref="AP69">IF(paramètres!$B$28=1,(((SUM(P69:Y69)/1.02)+SUM(Z69:AA69))+((SUM(AB69:AM69)/1.02)+SUM(AL69:AM69)))/12*pécule,IF(paramètres!$B$28=2,SUM(P69:AM69)/12*pécule,"Missing Delta Option"))</f>
        <v>Missing Delta Option</v>
      </c>
      <c r="AQ69" s="105" t="e">
        <f>IF(paramètres!$B$28=1,(((SUM(P69:Y69)/1.02)+SUM(Z69:AA69))+((SUM(AB69:AM69)/1.02)+SUM(AL69:AM69)))+AN69+AO69+AP69,SUM(P69:AM69)+AN69+AO69+AP69)</f>
        <v>#VALUE!</v>
      </c>
    </row>
    <row r="70" spans="1:43" x14ac:dyDescent="0.25">
      <c r="A70" s="104"/>
      <c r="B70" s="39"/>
      <c r="C70" s="39"/>
      <c r="D70" s="70"/>
      <c r="E70" s="49"/>
      <c r="F70" s="40"/>
      <c r="G70" s="38"/>
      <c r="H70" s="71"/>
      <c r="I70" s="40"/>
      <c r="J70" s="38"/>
      <c r="K70" s="71"/>
      <c r="L70" s="40"/>
      <c r="M70" s="38"/>
      <c r="N70" s="71"/>
      <c r="O70" s="49"/>
      <c r="P70" s="177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9"/>
      <c r="AB70" s="121">
        <f>IF($D70="",0,IF($E70="",0,IF(VLOOKUP($E70,paramètres!$E$33:$F$44,2,FALSE)&lt;=VLOOKUP($AB$18,paramètres!$E$33:$F$44,2,FALSE),P70*$D70,0)))</f>
        <v>0</v>
      </c>
      <c r="AC70" s="13">
        <f>IF($D70="",0,IF($E70="",0,IF(VLOOKUP($E70,paramètres!$E$33:$F$44,2,FALSE)&lt;=VLOOKUP($AC$18,paramètres!$E$33:$F$44,2,FALSE),Q70*$D70,0)))</f>
        <v>0</v>
      </c>
      <c r="AD70" s="13">
        <f>IF($D70="",0,IF($E70="",0,IF(VLOOKUP($E70,paramètres!$E$33:$F$44,2,FALSE)&lt;=VLOOKUP($AD$18,paramètres!$E$33:$F$44,2,FALSE),R70*$D70,0)))</f>
        <v>0</v>
      </c>
      <c r="AE70" s="13">
        <f>IF($D70="",0,IF($E70="",0,IF(VLOOKUP($E70,paramètres!$E$33:$F$44,2,FALSE)&lt;=VLOOKUP($AE$18,paramètres!$E$33:$F$44,2,FALSE),S70*$D70,0)))</f>
        <v>0</v>
      </c>
      <c r="AF70" s="13">
        <f>IF($D70="",0,IF($E70="",0,IF(VLOOKUP($E70,paramètres!$E$33:$F$44,2,FALSE)&lt;=VLOOKUP($AF$18,paramètres!$E$33:$F$44,2,FALSE),T70*$D70,0)))</f>
        <v>0</v>
      </c>
      <c r="AG70" s="13">
        <f>IF($D70="",0,IF($E70="",0,IF(VLOOKUP($E70,paramètres!$E$33:$F$44,2,FALSE)&lt;=VLOOKUP($AG$18,paramètres!$E$33:$F$44,2,FALSE),U70*$D70,0)))</f>
        <v>0</v>
      </c>
      <c r="AH70" s="13">
        <f>IF($D70="",0,IF($E70="",0,IF(VLOOKUP($E70,paramètres!$E$33:$F$44,2,FALSE)&lt;=VLOOKUP($AH$18,paramètres!$E$33:$F$44,2,FALSE),V70*$D70,0)))</f>
        <v>0</v>
      </c>
      <c r="AI70" s="13">
        <f>IF($D70="",0,IF($E70="",0,IF(VLOOKUP($E70,paramètres!$E$33:$F$44,2,FALSE)&lt;=VLOOKUP($AI$18,paramètres!$E$33:$F$44,2,FALSE),W70*$D70,0)))</f>
        <v>0</v>
      </c>
      <c r="AJ70" s="13">
        <f>IF($D70="",0,IF($E70="",0,IF(VLOOKUP($E70,paramètres!$E$33:$F$44,2,FALSE)&lt;=VLOOKUP($AJ$18,paramètres!$E$33:$F$44,2,FALSE),X70*$D70,0)))</f>
        <v>0</v>
      </c>
      <c r="AK70" s="13">
        <f>IF($D70="",0,IF($E70="",0,IF(VLOOKUP($E70,paramètres!$E$33:$F$44,2,FALSE)&lt;=VLOOKUP($AK$18,paramètres!$E$33:$F$44,2,FALSE),Y70*$D70,0)))</f>
        <v>0</v>
      </c>
      <c r="AL70" s="13">
        <f>IF($D70="",0,IF($E70="",0,IF(VLOOKUP($E70,paramètres!$E$33:$F$44,2,FALSE)&lt;=VLOOKUP($AL$18,paramètres!$E$33:$F$44,2,FALSE),Z70*$D70,0)))</f>
        <v>0</v>
      </c>
      <c r="AM70" s="126">
        <f>IF($D70="",0,IF($E70="",0,IF(VLOOKUP($E70,paramètres!$E$33:$F$44,2,FALSE)&lt;=VLOOKUP($AM$18,paramètres!$E$33:$F$44,2,FALSE),AA70*$D70,0)))</f>
        <v>0</v>
      </c>
      <c r="AN70" s="121" t="str">
        <f>IF(paramètres!$B$28=1,((SUM(P70:Y70)/1.02)+SUM(Z70:AA70))*0.0303/9*COUNT(P70:X70),IF(paramètres!$B$28=2,(SUM(P70:AA70))*0.0303/9*COUNT(P70:X70),"Missing Delta option"))</f>
        <v>Missing Delta option</v>
      </c>
      <c r="AO70" s="13" t="str">
        <f>IF(paramètres!$B$28=1,(((SUM(P70:Y70)/1.02)+SUM(Z70:AA70))+((SUM(AB70:AK70)/1.02)+SUM(AL70:AN70)))*cotpatr,IF(paramètres!$B$28=2,(SUM(P70:AN70)*cotpatr),"Missing Delta Option"))</f>
        <v>Missing Delta Option</v>
      </c>
      <c r="AP70" s="13" t="str" cm="1">
        <f t="array" ref="AP70">IF(paramètres!$B$28=1,(((SUM(P70:Y70)/1.02)+SUM(Z70:AA70))+((SUM(AB70:AM70)/1.02)+SUM(AL70:AM70)))/12*pécule,IF(paramètres!$B$28=2,SUM(P70:AM70)/12*pécule,"Missing Delta Option"))</f>
        <v>Missing Delta Option</v>
      </c>
      <c r="AQ70" s="105" t="e">
        <f>IF(paramètres!$B$28=1,(((SUM(P70:Y70)/1.02)+SUM(Z70:AA70))+((SUM(AB70:AM70)/1.02)+SUM(AL70:AM70)))+AN70+AO70+AP70,SUM(P70:AM70)+AN70+AO70+AP70)</f>
        <v>#VALUE!</v>
      </c>
    </row>
    <row r="71" spans="1:43" x14ac:dyDescent="0.25">
      <c r="A71" s="104"/>
      <c r="B71" s="39"/>
      <c r="C71" s="39"/>
      <c r="D71" s="70"/>
      <c r="E71" s="49"/>
      <c r="F71" s="40"/>
      <c r="G71" s="38"/>
      <c r="H71" s="71"/>
      <c r="I71" s="40"/>
      <c r="J71" s="38"/>
      <c r="K71" s="71"/>
      <c r="L71" s="40"/>
      <c r="M71" s="38"/>
      <c r="N71" s="71"/>
      <c r="O71" s="49"/>
      <c r="P71" s="177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9"/>
      <c r="AB71" s="121">
        <f>IF($D71="",0,IF($E71="",0,IF(VLOOKUP($E71,paramètres!$E$33:$F$44,2,FALSE)&lt;=VLOOKUP($AB$18,paramètres!$E$33:$F$44,2,FALSE),P71*$D71,0)))</f>
        <v>0</v>
      </c>
      <c r="AC71" s="13">
        <f>IF($D71="",0,IF($E71="",0,IF(VLOOKUP($E71,paramètres!$E$33:$F$44,2,FALSE)&lt;=VLOOKUP($AC$18,paramètres!$E$33:$F$44,2,FALSE),Q71*$D71,0)))</f>
        <v>0</v>
      </c>
      <c r="AD71" s="13">
        <f>IF($D71="",0,IF($E71="",0,IF(VLOOKUP($E71,paramètres!$E$33:$F$44,2,FALSE)&lt;=VLOOKUP($AD$18,paramètres!$E$33:$F$44,2,FALSE),R71*$D71,0)))</f>
        <v>0</v>
      </c>
      <c r="AE71" s="13">
        <f>IF($D71="",0,IF($E71="",0,IF(VLOOKUP($E71,paramètres!$E$33:$F$44,2,FALSE)&lt;=VLOOKUP($AE$18,paramètres!$E$33:$F$44,2,FALSE),S71*$D71,0)))</f>
        <v>0</v>
      </c>
      <c r="AF71" s="13">
        <f>IF($D71="",0,IF($E71="",0,IF(VLOOKUP($E71,paramètres!$E$33:$F$44,2,FALSE)&lt;=VLOOKUP($AF$18,paramètres!$E$33:$F$44,2,FALSE),T71*$D71,0)))</f>
        <v>0</v>
      </c>
      <c r="AG71" s="13">
        <f>IF($D71="",0,IF($E71="",0,IF(VLOOKUP($E71,paramètres!$E$33:$F$44,2,FALSE)&lt;=VLOOKUP($AG$18,paramètres!$E$33:$F$44,2,FALSE),U71*$D71,0)))</f>
        <v>0</v>
      </c>
      <c r="AH71" s="13">
        <f>IF($D71="",0,IF($E71="",0,IF(VLOOKUP($E71,paramètres!$E$33:$F$44,2,FALSE)&lt;=VLOOKUP($AH$18,paramètres!$E$33:$F$44,2,FALSE),V71*$D71,0)))</f>
        <v>0</v>
      </c>
      <c r="AI71" s="13">
        <f>IF($D71="",0,IF($E71="",0,IF(VLOOKUP($E71,paramètres!$E$33:$F$44,2,FALSE)&lt;=VLOOKUP($AI$18,paramètres!$E$33:$F$44,2,FALSE),W71*$D71,0)))</f>
        <v>0</v>
      </c>
      <c r="AJ71" s="13">
        <f>IF($D71="",0,IF($E71="",0,IF(VLOOKUP($E71,paramètres!$E$33:$F$44,2,FALSE)&lt;=VLOOKUP($AJ$18,paramètres!$E$33:$F$44,2,FALSE),X71*$D71,0)))</f>
        <v>0</v>
      </c>
      <c r="AK71" s="13">
        <f>IF($D71="",0,IF($E71="",0,IF(VLOOKUP($E71,paramètres!$E$33:$F$44,2,FALSE)&lt;=VLOOKUP($AK$18,paramètres!$E$33:$F$44,2,FALSE),Y71*$D71,0)))</f>
        <v>0</v>
      </c>
      <c r="AL71" s="13">
        <f>IF($D71="",0,IF($E71="",0,IF(VLOOKUP($E71,paramètres!$E$33:$F$44,2,FALSE)&lt;=VLOOKUP($AL$18,paramètres!$E$33:$F$44,2,FALSE),Z71*$D71,0)))</f>
        <v>0</v>
      </c>
      <c r="AM71" s="126">
        <f>IF($D71="",0,IF($E71="",0,IF(VLOOKUP($E71,paramètres!$E$33:$F$44,2,FALSE)&lt;=VLOOKUP($AM$18,paramètres!$E$33:$F$44,2,FALSE),AA71*$D71,0)))</f>
        <v>0</v>
      </c>
      <c r="AN71" s="121" t="str">
        <f>IF(paramètres!$B$28=1,((SUM(P71:Y71)/1.02)+SUM(Z71:AA71))*0.0303/9*COUNT(P71:X71),IF(paramètres!$B$28=2,(SUM(P71:AA71))*0.0303/9*COUNT(P71:X71),"Missing Delta option"))</f>
        <v>Missing Delta option</v>
      </c>
      <c r="AO71" s="13" t="str">
        <f>IF(paramètres!$B$28=1,(((SUM(P71:Y71)/1.02)+SUM(Z71:AA71))+((SUM(AB71:AK71)/1.02)+SUM(AL71:AN71)))*cotpatr,IF(paramètres!$B$28=2,(SUM(P71:AN71)*cotpatr),"Missing Delta Option"))</f>
        <v>Missing Delta Option</v>
      </c>
      <c r="AP71" s="13" t="str" cm="1">
        <f t="array" ref="AP71">IF(paramètres!$B$28=1,(((SUM(P71:Y71)/1.02)+SUM(Z71:AA71))+((SUM(AB71:AM71)/1.02)+SUM(AL71:AM71)))/12*pécule,IF(paramètres!$B$28=2,SUM(P71:AM71)/12*pécule,"Missing Delta Option"))</f>
        <v>Missing Delta Option</v>
      </c>
      <c r="AQ71" s="105" t="e">
        <f>IF(paramètres!$B$28=1,(((SUM(P71:Y71)/1.02)+SUM(Z71:AA71))+((SUM(AB71:AM71)/1.02)+SUM(AL71:AM71)))+AN71+AO71+AP71,SUM(P71:AM71)+AN71+AO71+AP71)</f>
        <v>#VALUE!</v>
      </c>
    </row>
    <row r="72" spans="1:43" x14ac:dyDescent="0.25">
      <c r="A72" s="104"/>
      <c r="B72" s="39"/>
      <c r="C72" s="39"/>
      <c r="D72" s="70"/>
      <c r="E72" s="49"/>
      <c r="F72" s="40"/>
      <c r="G72" s="38"/>
      <c r="H72" s="71"/>
      <c r="I72" s="40"/>
      <c r="J72" s="38"/>
      <c r="K72" s="71"/>
      <c r="L72" s="40"/>
      <c r="M72" s="38"/>
      <c r="N72" s="71"/>
      <c r="O72" s="49"/>
      <c r="P72" s="177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9"/>
      <c r="AB72" s="121">
        <f>IF($D72="",0,IF($E72="",0,IF(VLOOKUP($E72,paramètres!$E$33:$F$44,2,FALSE)&lt;=VLOOKUP($AB$18,paramètres!$E$33:$F$44,2,FALSE),P72*$D72,0)))</f>
        <v>0</v>
      </c>
      <c r="AC72" s="13">
        <f>IF($D72="",0,IF($E72="",0,IF(VLOOKUP($E72,paramètres!$E$33:$F$44,2,FALSE)&lt;=VLOOKUP($AC$18,paramètres!$E$33:$F$44,2,FALSE),Q72*$D72,0)))</f>
        <v>0</v>
      </c>
      <c r="AD72" s="13">
        <f>IF($D72="",0,IF($E72="",0,IF(VLOOKUP($E72,paramètres!$E$33:$F$44,2,FALSE)&lt;=VLOOKUP($AD$18,paramètres!$E$33:$F$44,2,FALSE),R72*$D72,0)))</f>
        <v>0</v>
      </c>
      <c r="AE72" s="13">
        <f>IF($D72="",0,IF($E72="",0,IF(VLOOKUP($E72,paramètres!$E$33:$F$44,2,FALSE)&lt;=VLOOKUP($AE$18,paramètres!$E$33:$F$44,2,FALSE),S72*$D72,0)))</f>
        <v>0</v>
      </c>
      <c r="AF72" s="13">
        <f>IF($D72="",0,IF($E72="",0,IF(VLOOKUP($E72,paramètres!$E$33:$F$44,2,FALSE)&lt;=VLOOKUP($AF$18,paramètres!$E$33:$F$44,2,FALSE),T72*$D72,0)))</f>
        <v>0</v>
      </c>
      <c r="AG72" s="13">
        <f>IF($D72="",0,IF($E72="",0,IF(VLOOKUP($E72,paramètres!$E$33:$F$44,2,FALSE)&lt;=VLOOKUP($AG$18,paramètres!$E$33:$F$44,2,FALSE),U72*$D72,0)))</f>
        <v>0</v>
      </c>
      <c r="AH72" s="13">
        <f>IF($D72="",0,IF($E72="",0,IF(VLOOKUP($E72,paramètres!$E$33:$F$44,2,FALSE)&lt;=VLOOKUP($AH$18,paramètres!$E$33:$F$44,2,FALSE),V72*$D72,0)))</f>
        <v>0</v>
      </c>
      <c r="AI72" s="13">
        <f>IF($D72="",0,IF($E72="",0,IF(VLOOKUP($E72,paramètres!$E$33:$F$44,2,FALSE)&lt;=VLOOKUP($AI$18,paramètres!$E$33:$F$44,2,FALSE),W72*$D72,0)))</f>
        <v>0</v>
      </c>
      <c r="AJ72" s="13">
        <f>IF($D72="",0,IF($E72="",0,IF(VLOOKUP($E72,paramètres!$E$33:$F$44,2,FALSE)&lt;=VLOOKUP($AJ$18,paramètres!$E$33:$F$44,2,FALSE),X72*$D72,0)))</f>
        <v>0</v>
      </c>
      <c r="AK72" s="13">
        <f>IF($D72="",0,IF($E72="",0,IF(VLOOKUP($E72,paramètres!$E$33:$F$44,2,FALSE)&lt;=VLOOKUP($AK$18,paramètres!$E$33:$F$44,2,FALSE),Y72*$D72,0)))</f>
        <v>0</v>
      </c>
      <c r="AL72" s="13">
        <f>IF($D72="",0,IF($E72="",0,IF(VLOOKUP($E72,paramètres!$E$33:$F$44,2,FALSE)&lt;=VLOOKUP($AL$18,paramètres!$E$33:$F$44,2,FALSE),Z72*$D72,0)))</f>
        <v>0</v>
      </c>
      <c r="AM72" s="126">
        <f>IF($D72="",0,IF($E72="",0,IF(VLOOKUP($E72,paramètres!$E$33:$F$44,2,FALSE)&lt;=VLOOKUP($AM$18,paramètres!$E$33:$F$44,2,FALSE),AA72*$D72,0)))</f>
        <v>0</v>
      </c>
      <c r="AN72" s="121" t="str">
        <f>IF(paramètres!$B$28=1,((SUM(P72:Y72)/1.02)+SUM(Z72:AA72))*0.0303/9*COUNT(P72:X72),IF(paramètres!$B$28=2,(SUM(P72:AA72))*0.0303/9*COUNT(P72:X72),"Missing Delta option"))</f>
        <v>Missing Delta option</v>
      </c>
      <c r="AO72" s="13" t="str">
        <f>IF(paramètres!$B$28=1,(((SUM(P72:Y72)/1.02)+SUM(Z72:AA72))+((SUM(AB72:AK72)/1.02)+SUM(AL72:AN72)))*cotpatr,IF(paramètres!$B$28=2,(SUM(P72:AN72)*cotpatr),"Missing Delta Option"))</f>
        <v>Missing Delta Option</v>
      </c>
      <c r="AP72" s="13" t="str" cm="1">
        <f t="array" ref="AP72">IF(paramètres!$B$28=1,(((SUM(P72:Y72)/1.02)+SUM(Z72:AA72))+((SUM(AB72:AM72)/1.02)+SUM(AL72:AM72)))/12*pécule,IF(paramètres!$B$28=2,SUM(P72:AM72)/12*pécule,"Missing Delta Option"))</f>
        <v>Missing Delta Option</v>
      </c>
      <c r="AQ72" s="105" t="e">
        <f>IF(paramètres!$B$28=1,(((SUM(P72:Y72)/1.02)+SUM(Z72:AA72))+((SUM(AB72:AM72)/1.02)+SUM(AL72:AM72)))+AN72+AO72+AP72,SUM(P72:AM72)+AN72+AO72+AP72)</f>
        <v>#VALUE!</v>
      </c>
    </row>
    <row r="73" spans="1:43" x14ac:dyDescent="0.25">
      <c r="A73" s="104"/>
      <c r="B73" s="39"/>
      <c r="C73" s="39"/>
      <c r="D73" s="70"/>
      <c r="E73" s="49"/>
      <c r="F73" s="40"/>
      <c r="G73" s="38"/>
      <c r="H73" s="71"/>
      <c r="I73" s="40"/>
      <c r="J73" s="38"/>
      <c r="K73" s="71"/>
      <c r="L73" s="40"/>
      <c r="M73" s="38"/>
      <c r="N73" s="71"/>
      <c r="O73" s="49"/>
      <c r="P73" s="177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9"/>
      <c r="AB73" s="121">
        <f>IF($D73="",0,IF($E73="",0,IF(VLOOKUP($E73,paramètres!$E$33:$F$44,2,FALSE)&lt;=VLOOKUP($AB$18,paramètres!$E$33:$F$44,2,FALSE),P73*$D73,0)))</f>
        <v>0</v>
      </c>
      <c r="AC73" s="13">
        <f>IF($D73="",0,IF($E73="",0,IF(VLOOKUP($E73,paramètres!$E$33:$F$44,2,FALSE)&lt;=VLOOKUP($AC$18,paramètres!$E$33:$F$44,2,FALSE),Q73*$D73,0)))</f>
        <v>0</v>
      </c>
      <c r="AD73" s="13">
        <f>IF($D73="",0,IF($E73="",0,IF(VLOOKUP($E73,paramètres!$E$33:$F$44,2,FALSE)&lt;=VLOOKUP($AD$18,paramètres!$E$33:$F$44,2,FALSE),R73*$D73,0)))</f>
        <v>0</v>
      </c>
      <c r="AE73" s="13">
        <f>IF($D73="",0,IF($E73="",0,IF(VLOOKUP($E73,paramètres!$E$33:$F$44,2,FALSE)&lt;=VLOOKUP($AE$18,paramètres!$E$33:$F$44,2,FALSE),S73*$D73,0)))</f>
        <v>0</v>
      </c>
      <c r="AF73" s="13">
        <f>IF($D73="",0,IF($E73="",0,IF(VLOOKUP($E73,paramètres!$E$33:$F$44,2,FALSE)&lt;=VLOOKUP($AF$18,paramètres!$E$33:$F$44,2,FALSE),T73*$D73,0)))</f>
        <v>0</v>
      </c>
      <c r="AG73" s="13">
        <f>IF($D73="",0,IF($E73="",0,IF(VLOOKUP($E73,paramètres!$E$33:$F$44,2,FALSE)&lt;=VLOOKUP($AG$18,paramètres!$E$33:$F$44,2,FALSE),U73*$D73,0)))</f>
        <v>0</v>
      </c>
      <c r="AH73" s="13">
        <f>IF($D73="",0,IF($E73="",0,IF(VLOOKUP($E73,paramètres!$E$33:$F$44,2,FALSE)&lt;=VLOOKUP($AH$18,paramètres!$E$33:$F$44,2,FALSE),V73*$D73,0)))</f>
        <v>0</v>
      </c>
      <c r="AI73" s="13">
        <f>IF($D73="",0,IF($E73="",0,IF(VLOOKUP($E73,paramètres!$E$33:$F$44,2,FALSE)&lt;=VLOOKUP($AI$18,paramètres!$E$33:$F$44,2,FALSE),W73*$D73,0)))</f>
        <v>0</v>
      </c>
      <c r="AJ73" s="13">
        <f>IF($D73="",0,IF($E73="",0,IF(VLOOKUP($E73,paramètres!$E$33:$F$44,2,FALSE)&lt;=VLOOKUP($AJ$18,paramètres!$E$33:$F$44,2,FALSE),X73*$D73,0)))</f>
        <v>0</v>
      </c>
      <c r="AK73" s="13">
        <f>IF($D73="",0,IF($E73="",0,IF(VLOOKUP($E73,paramètres!$E$33:$F$44,2,FALSE)&lt;=VLOOKUP($AK$18,paramètres!$E$33:$F$44,2,FALSE),Y73*$D73,0)))</f>
        <v>0</v>
      </c>
      <c r="AL73" s="13">
        <f>IF($D73="",0,IF($E73="",0,IF(VLOOKUP($E73,paramètres!$E$33:$F$44,2,FALSE)&lt;=VLOOKUP($AL$18,paramètres!$E$33:$F$44,2,FALSE),Z73*$D73,0)))</f>
        <v>0</v>
      </c>
      <c r="AM73" s="126">
        <f>IF($D73="",0,IF($E73="",0,IF(VLOOKUP($E73,paramètres!$E$33:$F$44,2,FALSE)&lt;=VLOOKUP($AM$18,paramètres!$E$33:$F$44,2,FALSE),AA73*$D73,0)))</f>
        <v>0</v>
      </c>
      <c r="AN73" s="121" t="str">
        <f>IF(paramètres!$B$28=1,((SUM(P73:Y73)/1.02)+SUM(Z73:AA73))*0.0303/9*COUNT(P73:X73),IF(paramètres!$B$28=2,(SUM(P73:AA73))*0.0303/9*COUNT(P73:X73),"Missing Delta option"))</f>
        <v>Missing Delta option</v>
      </c>
      <c r="AO73" s="13" t="str">
        <f>IF(paramètres!$B$28=1,(((SUM(P73:Y73)/1.02)+SUM(Z73:AA73))+((SUM(AB73:AK73)/1.02)+SUM(AL73:AN73)))*cotpatr,IF(paramètres!$B$28=2,(SUM(P73:AN73)*cotpatr),"Missing Delta Option"))</f>
        <v>Missing Delta Option</v>
      </c>
      <c r="AP73" s="13" t="str" cm="1">
        <f t="array" ref="AP73">IF(paramètres!$B$28=1,(((SUM(P73:Y73)/1.02)+SUM(Z73:AA73))+((SUM(AB73:AM73)/1.02)+SUM(AL73:AM73)))/12*pécule,IF(paramètres!$B$28=2,SUM(P73:AM73)/12*pécule,"Missing Delta Option"))</f>
        <v>Missing Delta Option</v>
      </c>
      <c r="AQ73" s="105" t="e">
        <f>IF(paramètres!$B$28=1,(((SUM(P73:Y73)/1.02)+SUM(Z73:AA73))+((SUM(AB73:AM73)/1.02)+SUM(AL73:AM73)))+AN73+AO73+AP73,SUM(P73:AM73)+AN73+AO73+AP73)</f>
        <v>#VALUE!</v>
      </c>
    </row>
    <row r="74" spans="1:43" x14ac:dyDescent="0.25">
      <c r="A74" s="104"/>
      <c r="B74" s="39"/>
      <c r="C74" s="39"/>
      <c r="D74" s="70"/>
      <c r="E74" s="49"/>
      <c r="F74" s="40"/>
      <c r="G74" s="38"/>
      <c r="H74" s="71"/>
      <c r="I74" s="40"/>
      <c r="J74" s="38"/>
      <c r="K74" s="71"/>
      <c r="L74" s="40"/>
      <c r="M74" s="38"/>
      <c r="N74" s="71"/>
      <c r="O74" s="49"/>
      <c r="P74" s="177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9"/>
      <c r="AB74" s="121">
        <f>IF($D74="",0,IF($E74="",0,IF(VLOOKUP($E74,paramètres!$E$33:$F$44,2,FALSE)&lt;=VLOOKUP($AB$18,paramètres!$E$33:$F$44,2,FALSE),P74*$D74,0)))</f>
        <v>0</v>
      </c>
      <c r="AC74" s="13">
        <f>IF($D74="",0,IF($E74="",0,IF(VLOOKUP($E74,paramètres!$E$33:$F$44,2,FALSE)&lt;=VLOOKUP($AC$18,paramètres!$E$33:$F$44,2,FALSE),Q74*$D74,0)))</f>
        <v>0</v>
      </c>
      <c r="AD74" s="13">
        <f>IF($D74="",0,IF($E74="",0,IF(VLOOKUP($E74,paramètres!$E$33:$F$44,2,FALSE)&lt;=VLOOKUP($AD$18,paramètres!$E$33:$F$44,2,FALSE),R74*$D74,0)))</f>
        <v>0</v>
      </c>
      <c r="AE74" s="13">
        <f>IF($D74="",0,IF($E74="",0,IF(VLOOKUP($E74,paramètres!$E$33:$F$44,2,FALSE)&lt;=VLOOKUP($AE$18,paramètres!$E$33:$F$44,2,FALSE),S74*$D74,0)))</f>
        <v>0</v>
      </c>
      <c r="AF74" s="13">
        <f>IF($D74="",0,IF($E74="",0,IF(VLOOKUP($E74,paramètres!$E$33:$F$44,2,FALSE)&lt;=VLOOKUP($AF$18,paramètres!$E$33:$F$44,2,FALSE),T74*$D74,0)))</f>
        <v>0</v>
      </c>
      <c r="AG74" s="13">
        <f>IF($D74="",0,IF($E74="",0,IF(VLOOKUP($E74,paramètres!$E$33:$F$44,2,FALSE)&lt;=VLOOKUP($AG$18,paramètres!$E$33:$F$44,2,FALSE),U74*$D74,0)))</f>
        <v>0</v>
      </c>
      <c r="AH74" s="13">
        <f>IF($D74="",0,IF($E74="",0,IF(VLOOKUP($E74,paramètres!$E$33:$F$44,2,FALSE)&lt;=VLOOKUP($AH$18,paramètres!$E$33:$F$44,2,FALSE),V74*$D74,0)))</f>
        <v>0</v>
      </c>
      <c r="AI74" s="13">
        <f>IF($D74="",0,IF($E74="",0,IF(VLOOKUP($E74,paramètres!$E$33:$F$44,2,FALSE)&lt;=VLOOKUP($AI$18,paramètres!$E$33:$F$44,2,FALSE),W74*$D74,0)))</f>
        <v>0</v>
      </c>
      <c r="AJ74" s="13">
        <f>IF($D74="",0,IF($E74="",0,IF(VLOOKUP($E74,paramètres!$E$33:$F$44,2,FALSE)&lt;=VLOOKUP($AJ$18,paramètres!$E$33:$F$44,2,FALSE),X74*$D74,0)))</f>
        <v>0</v>
      </c>
      <c r="AK74" s="13">
        <f>IF($D74="",0,IF($E74="",0,IF(VLOOKUP($E74,paramètres!$E$33:$F$44,2,FALSE)&lt;=VLOOKUP($AK$18,paramètres!$E$33:$F$44,2,FALSE),Y74*$D74,0)))</f>
        <v>0</v>
      </c>
      <c r="AL74" s="13">
        <f>IF($D74="",0,IF($E74="",0,IF(VLOOKUP($E74,paramètres!$E$33:$F$44,2,FALSE)&lt;=VLOOKUP($AL$18,paramètres!$E$33:$F$44,2,FALSE),Z74*$D74,0)))</f>
        <v>0</v>
      </c>
      <c r="AM74" s="126">
        <f>IF($D74="",0,IF($E74="",0,IF(VLOOKUP($E74,paramètres!$E$33:$F$44,2,FALSE)&lt;=VLOOKUP($AM$18,paramètres!$E$33:$F$44,2,FALSE),AA74*$D74,0)))</f>
        <v>0</v>
      </c>
      <c r="AN74" s="121" t="str">
        <f>IF(paramètres!$B$28=1,((SUM(P74:Y74)/1.02)+SUM(Z74:AA74))*0.0303/9*COUNT(P74:X74),IF(paramètres!$B$28=2,(SUM(P74:AA74))*0.0303/9*COUNT(P74:X74),"Missing Delta option"))</f>
        <v>Missing Delta option</v>
      </c>
      <c r="AO74" s="13" t="str">
        <f>IF(paramètres!$B$28=1,(((SUM(P74:Y74)/1.02)+SUM(Z74:AA74))+((SUM(AB74:AK74)/1.02)+SUM(AL74:AN74)))*cotpatr,IF(paramètres!$B$28=2,(SUM(P74:AN74)*cotpatr),"Missing Delta Option"))</f>
        <v>Missing Delta Option</v>
      </c>
      <c r="AP74" s="13" t="str" cm="1">
        <f t="array" ref="AP74">IF(paramètres!$B$28=1,(((SUM(P74:Y74)/1.02)+SUM(Z74:AA74))+((SUM(AB74:AM74)/1.02)+SUM(AL74:AM74)))/12*pécule,IF(paramètres!$B$28=2,SUM(P74:AM74)/12*pécule,"Missing Delta Option"))</f>
        <v>Missing Delta Option</v>
      </c>
      <c r="AQ74" s="105" t="e">
        <f>IF(paramètres!$B$28=1,(((SUM(P74:Y74)/1.02)+SUM(Z74:AA74))+((SUM(AB74:AM74)/1.02)+SUM(AL74:AM74)))+AN74+AO74+AP74,SUM(P74:AM74)+AN74+AO74+AP74)</f>
        <v>#VALUE!</v>
      </c>
    </row>
    <row r="75" spans="1:43" x14ac:dyDescent="0.25">
      <c r="A75" s="104"/>
      <c r="B75" s="39"/>
      <c r="C75" s="39"/>
      <c r="D75" s="70"/>
      <c r="E75" s="49"/>
      <c r="F75" s="40"/>
      <c r="G75" s="38"/>
      <c r="H75" s="71"/>
      <c r="I75" s="40"/>
      <c r="J75" s="38"/>
      <c r="K75" s="71"/>
      <c r="L75" s="40"/>
      <c r="M75" s="38"/>
      <c r="N75" s="71"/>
      <c r="O75" s="49"/>
      <c r="P75" s="177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9"/>
      <c r="AB75" s="121">
        <f>IF($D75="",0,IF($E75="",0,IF(VLOOKUP($E75,paramètres!$E$33:$F$44,2,FALSE)&lt;=VLOOKUP($AB$18,paramètres!$E$33:$F$44,2,FALSE),P75*$D75,0)))</f>
        <v>0</v>
      </c>
      <c r="AC75" s="13">
        <f>IF($D75="",0,IF($E75="",0,IF(VLOOKUP($E75,paramètres!$E$33:$F$44,2,FALSE)&lt;=VLOOKUP($AC$18,paramètres!$E$33:$F$44,2,FALSE),Q75*$D75,0)))</f>
        <v>0</v>
      </c>
      <c r="AD75" s="13">
        <f>IF($D75="",0,IF($E75="",0,IF(VLOOKUP($E75,paramètres!$E$33:$F$44,2,FALSE)&lt;=VLOOKUP($AD$18,paramètres!$E$33:$F$44,2,FALSE),R75*$D75,0)))</f>
        <v>0</v>
      </c>
      <c r="AE75" s="13">
        <f>IF($D75="",0,IF($E75="",0,IF(VLOOKUP($E75,paramètres!$E$33:$F$44,2,FALSE)&lt;=VLOOKUP($AE$18,paramètres!$E$33:$F$44,2,FALSE),S75*$D75,0)))</f>
        <v>0</v>
      </c>
      <c r="AF75" s="13">
        <f>IF($D75="",0,IF($E75="",0,IF(VLOOKUP($E75,paramètres!$E$33:$F$44,2,FALSE)&lt;=VLOOKUP($AF$18,paramètres!$E$33:$F$44,2,FALSE),T75*$D75,0)))</f>
        <v>0</v>
      </c>
      <c r="AG75" s="13">
        <f>IF($D75="",0,IF($E75="",0,IF(VLOOKUP($E75,paramètres!$E$33:$F$44,2,FALSE)&lt;=VLOOKUP($AG$18,paramètres!$E$33:$F$44,2,FALSE),U75*$D75,0)))</f>
        <v>0</v>
      </c>
      <c r="AH75" s="13">
        <f>IF($D75="",0,IF($E75="",0,IF(VLOOKUP($E75,paramètres!$E$33:$F$44,2,FALSE)&lt;=VLOOKUP($AH$18,paramètres!$E$33:$F$44,2,FALSE),V75*$D75,0)))</f>
        <v>0</v>
      </c>
      <c r="AI75" s="13">
        <f>IF($D75="",0,IF($E75="",0,IF(VLOOKUP($E75,paramètres!$E$33:$F$44,2,FALSE)&lt;=VLOOKUP($AI$18,paramètres!$E$33:$F$44,2,FALSE),W75*$D75,0)))</f>
        <v>0</v>
      </c>
      <c r="AJ75" s="13">
        <f>IF($D75="",0,IF($E75="",0,IF(VLOOKUP($E75,paramètres!$E$33:$F$44,2,FALSE)&lt;=VLOOKUP($AJ$18,paramètres!$E$33:$F$44,2,FALSE),X75*$D75,0)))</f>
        <v>0</v>
      </c>
      <c r="AK75" s="13">
        <f>IF($D75="",0,IF($E75="",0,IF(VLOOKUP($E75,paramètres!$E$33:$F$44,2,FALSE)&lt;=VLOOKUP($AK$18,paramètres!$E$33:$F$44,2,FALSE),Y75*$D75,0)))</f>
        <v>0</v>
      </c>
      <c r="AL75" s="13">
        <f>IF($D75="",0,IF($E75="",0,IF(VLOOKUP($E75,paramètres!$E$33:$F$44,2,FALSE)&lt;=VLOOKUP($AL$18,paramètres!$E$33:$F$44,2,FALSE),Z75*$D75,0)))</f>
        <v>0</v>
      </c>
      <c r="AM75" s="126">
        <f>IF($D75="",0,IF($E75="",0,IF(VLOOKUP($E75,paramètres!$E$33:$F$44,2,FALSE)&lt;=VLOOKUP($AM$18,paramètres!$E$33:$F$44,2,FALSE),AA75*$D75,0)))</f>
        <v>0</v>
      </c>
      <c r="AN75" s="121" t="str">
        <f>IF(paramètres!$B$28=1,((SUM(P75:Y75)/1.02)+SUM(Z75:AA75))*0.0303/9*COUNT(P75:X75),IF(paramètres!$B$28=2,(SUM(P75:AA75))*0.0303/9*COUNT(P75:X75),"Missing Delta option"))</f>
        <v>Missing Delta option</v>
      </c>
      <c r="AO75" s="13" t="str">
        <f>IF(paramètres!$B$28=1,(((SUM(P75:Y75)/1.02)+SUM(Z75:AA75))+((SUM(AB75:AK75)/1.02)+SUM(AL75:AN75)))*cotpatr,IF(paramètres!$B$28=2,(SUM(P75:AN75)*cotpatr),"Missing Delta Option"))</f>
        <v>Missing Delta Option</v>
      </c>
      <c r="AP75" s="13" t="str" cm="1">
        <f t="array" ref="AP75">IF(paramètres!$B$28=1,(((SUM(P75:Y75)/1.02)+SUM(Z75:AA75))+((SUM(AB75:AM75)/1.02)+SUM(AL75:AM75)))/12*pécule,IF(paramètres!$B$28=2,SUM(P75:AM75)/12*pécule,"Missing Delta Option"))</f>
        <v>Missing Delta Option</v>
      </c>
      <c r="AQ75" s="105" t="e">
        <f>IF(paramètres!$B$28=1,(((SUM(P75:Y75)/1.02)+SUM(Z75:AA75))+((SUM(AB75:AM75)/1.02)+SUM(AL75:AM75)))+AN75+AO75+AP75,SUM(P75:AM75)+AN75+AO75+AP75)</f>
        <v>#VALUE!</v>
      </c>
    </row>
    <row r="76" spans="1:43" x14ac:dyDescent="0.25">
      <c r="A76" s="104"/>
      <c r="B76" s="39"/>
      <c r="C76" s="39"/>
      <c r="D76" s="70"/>
      <c r="E76" s="49"/>
      <c r="F76" s="40"/>
      <c r="G76" s="38"/>
      <c r="H76" s="71"/>
      <c r="I76" s="40"/>
      <c r="J76" s="38"/>
      <c r="K76" s="71"/>
      <c r="L76" s="40"/>
      <c r="M76" s="38"/>
      <c r="N76" s="71"/>
      <c r="O76" s="49"/>
      <c r="P76" s="177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9"/>
      <c r="AB76" s="121">
        <f>IF($D76="",0,IF($E76="",0,IF(VLOOKUP($E76,paramètres!$E$33:$F$44,2,FALSE)&lt;=VLOOKUP($AB$18,paramètres!$E$33:$F$44,2,FALSE),P76*$D76,0)))</f>
        <v>0</v>
      </c>
      <c r="AC76" s="13">
        <f>IF($D76="",0,IF($E76="",0,IF(VLOOKUP($E76,paramètres!$E$33:$F$44,2,FALSE)&lt;=VLOOKUP($AC$18,paramètres!$E$33:$F$44,2,FALSE),Q76*$D76,0)))</f>
        <v>0</v>
      </c>
      <c r="AD76" s="13">
        <f>IF($D76="",0,IF($E76="",0,IF(VLOOKUP($E76,paramètres!$E$33:$F$44,2,FALSE)&lt;=VLOOKUP($AD$18,paramètres!$E$33:$F$44,2,FALSE),R76*$D76,0)))</f>
        <v>0</v>
      </c>
      <c r="AE76" s="13">
        <f>IF($D76="",0,IF($E76="",0,IF(VLOOKUP($E76,paramètres!$E$33:$F$44,2,FALSE)&lt;=VLOOKUP($AE$18,paramètres!$E$33:$F$44,2,FALSE),S76*$D76,0)))</f>
        <v>0</v>
      </c>
      <c r="AF76" s="13">
        <f>IF($D76="",0,IF($E76="",0,IF(VLOOKUP($E76,paramètres!$E$33:$F$44,2,FALSE)&lt;=VLOOKUP($AF$18,paramètres!$E$33:$F$44,2,FALSE),T76*$D76,0)))</f>
        <v>0</v>
      </c>
      <c r="AG76" s="13">
        <f>IF($D76="",0,IF($E76="",0,IF(VLOOKUP($E76,paramètres!$E$33:$F$44,2,FALSE)&lt;=VLOOKUP($AG$18,paramètres!$E$33:$F$44,2,FALSE),U76*$D76,0)))</f>
        <v>0</v>
      </c>
      <c r="AH76" s="13">
        <f>IF($D76="",0,IF($E76="",0,IF(VLOOKUP($E76,paramètres!$E$33:$F$44,2,FALSE)&lt;=VLOOKUP($AH$18,paramètres!$E$33:$F$44,2,FALSE),V76*$D76,0)))</f>
        <v>0</v>
      </c>
      <c r="AI76" s="13">
        <f>IF($D76="",0,IF($E76="",0,IF(VLOOKUP($E76,paramètres!$E$33:$F$44,2,FALSE)&lt;=VLOOKUP($AI$18,paramètres!$E$33:$F$44,2,FALSE),W76*$D76,0)))</f>
        <v>0</v>
      </c>
      <c r="AJ76" s="13">
        <f>IF($D76="",0,IF($E76="",0,IF(VLOOKUP($E76,paramètres!$E$33:$F$44,2,FALSE)&lt;=VLOOKUP($AJ$18,paramètres!$E$33:$F$44,2,FALSE),X76*$D76,0)))</f>
        <v>0</v>
      </c>
      <c r="AK76" s="13">
        <f>IF($D76="",0,IF($E76="",0,IF(VLOOKUP($E76,paramètres!$E$33:$F$44,2,FALSE)&lt;=VLOOKUP($AK$18,paramètres!$E$33:$F$44,2,FALSE),Y76*$D76,0)))</f>
        <v>0</v>
      </c>
      <c r="AL76" s="13">
        <f>IF($D76="",0,IF($E76="",0,IF(VLOOKUP($E76,paramètres!$E$33:$F$44,2,FALSE)&lt;=VLOOKUP($AL$18,paramètres!$E$33:$F$44,2,FALSE),Z76*$D76,0)))</f>
        <v>0</v>
      </c>
      <c r="AM76" s="126">
        <f>IF($D76="",0,IF($E76="",0,IF(VLOOKUP($E76,paramètres!$E$33:$F$44,2,FALSE)&lt;=VLOOKUP($AM$18,paramètres!$E$33:$F$44,2,FALSE),AA76*$D76,0)))</f>
        <v>0</v>
      </c>
      <c r="AN76" s="121" t="str">
        <f>IF(paramètres!$B$28=1,((SUM(P76:Y76)/1.02)+SUM(Z76:AA76))*0.0303/9*COUNT(P76:X76),IF(paramètres!$B$28=2,(SUM(P76:AA76))*0.0303/9*COUNT(P76:X76),"Missing Delta option"))</f>
        <v>Missing Delta option</v>
      </c>
      <c r="AO76" s="13" t="str">
        <f>IF(paramètres!$B$28=1,(((SUM(P76:Y76)/1.02)+SUM(Z76:AA76))+((SUM(AB76:AK76)/1.02)+SUM(AL76:AN76)))*cotpatr,IF(paramètres!$B$28=2,(SUM(P76:AN76)*cotpatr),"Missing Delta Option"))</f>
        <v>Missing Delta Option</v>
      </c>
      <c r="AP76" s="13" t="str" cm="1">
        <f t="array" ref="AP76">IF(paramètres!$B$28=1,(((SUM(P76:Y76)/1.02)+SUM(Z76:AA76))+((SUM(AB76:AM76)/1.02)+SUM(AL76:AM76)))/12*pécule,IF(paramètres!$B$28=2,SUM(P76:AM76)/12*pécule,"Missing Delta Option"))</f>
        <v>Missing Delta Option</v>
      </c>
      <c r="AQ76" s="105" t="e">
        <f>IF(paramètres!$B$28=1,(((SUM(P76:Y76)/1.02)+SUM(Z76:AA76))+((SUM(AB76:AM76)/1.02)+SUM(AL76:AM76)))+AN76+AO76+AP76,SUM(P76:AM76)+AN76+AO76+AP76)</f>
        <v>#VALUE!</v>
      </c>
    </row>
    <row r="77" spans="1:43" x14ac:dyDescent="0.25">
      <c r="A77" s="104"/>
      <c r="B77" s="39"/>
      <c r="C77" s="39"/>
      <c r="D77" s="70"/>
      <c r="E77" s="49"/>
      <c r="F77" s="40"/>
      <c r="G77" s="38"/>
      <c r="H77" s="71"/>
      <c r="I77" s="40"/>
      <c r="J77" s="38"/>
      <c r="K77" s="71"/>
      <c r="L77" s="40"/>
      <c r="M77" s="38"/>
      <c r="N77" s="71"/>
      <c r="O77" s="49"/>
      <c r="P77" s="177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9"/>
      <c r="AB77" s="121">
        <f>IF($D77="",0,IF($E77="",0,IF(VLOOKUP($E77,paramètres!$E$33:$F$44,2,FALSE)&lt;=VLOOKUP($AB$18,paramètres!$E$33:$F$44,2,FALSE),P77*$D77,0)))</f>
        <v>0</v>
      </c>
      <c r="AC77" s="13">
        <f>IF($D77="",0,IF($E77="",0,IF(VLOOKUP($E77,paramètres!$E$33:$F$44,2,FALSE)&lt;=VLOOKUP($AC$18,paramètres!$E$33:$F$44,2,FALSE),Q77*$D77,0)))</f>
        <v>0</v>
      </c>
      <c r="AD77" s="13">
        <f>IF($D77="",0,IF($E77="",0,IF(VLOOKUP($E77,paramètres!$E$33:$F$44,2,FALSE)&lt;=VLOOKUP($AD$18,paramètres!$E$33:$F$44,2,FALSE),R77*$D77,0)))</f>
        <v>0</v>
      </c>
      <c r="AE77" s="13">
        <f>IF($D77="",0,IF($E77="",0,IF(VLOOKUP($E77,paramètres!$E$33:$F$44,2,FALSE)&lt;=VLOOKUP($AE$18,paramètres!$E$33:$F$44,2,FALSE),S77*$D77,0)))</f>
        <v>0</v>
      </c>
      <c r="AF77" s="13">
        <f>IF($D77="",0,IF($E77="",0,IF(VLOOKUP($E77,paramètres!$E$33:$F$44,2,FALSE)&lt;=VLOOKUP($AF$18,paramètres!$E$33:$F$44,2,FALSE),T77*$D77,0)))</f>
        <v>0</v>
      </c>
      <c r="AG77" s="13">
        <f>IF($D77="",0,IF($E77="",0,IF(VLOOKUP($E77,paramètres!$E$33:$F$44,2,FALSE)&lt;=VLOOKUP($AG$18,paramètres!$E$33:$F$44,2,FALSE),U77*$D77,0)))</f>
        <v>0</v>
      </c>
      <c r="AH77" s="13">
        <f>IF($D77="",0,IF($E77="",0,IF(VLOOKUP($E77,paramètres!$E$33:$F$44,2,FALSE)&lt;=VLOOKUP($AH$18,paramètres!$E$33:$F$44,2,FALSE),V77*$D77,0)))</f>
        <v>0</v>
      </c>
      <c r="AI77" s="13">
        <f>IF($D77="",0,IF($E77="",0,IF(VLOOKUP($E77,paramètres!$E$33:$F$44,2,FALSE)&lt;=VLOOKUP($AI$18,paramètres!$E$33:$F$44,2,FALSE),W77*$D77,0)))</f>
        <v>0</v>
      </c>
      <c r="AJ77" s="13">
        <f>IF($D77="",0,IF($E77="",0,IF(VLOOKUP($E77,paramètres!$E$33:$F$44,2,FALSE)&lt;=VLOOKUP($AJ$18,paramètres!$E$33:$F$44,2,FALSE),X77*$D77,0)))</f>
        <v>0</v>
      </c>
      <c r="AK77" s="13">
        <f>IF($D77="",0,IF($E77="",0,IF(VLOOKUP($E77,paramètres!$E$33:$F$44,2,FALSE)&lt;=VLOOKUP($AK$18,paramètres!$E$33:$F$44,2,FALSE),Y77*$D77,0)))</f>
        <v>0</v>
      </c>
      <c r="AL77" s="13">
        <f>IF($D77="",0,IF($E77="",0,IF(VLOOKUP($E77,paramètres!$E$33:$F$44,2,FALSE)&lt;=VLOOKUP($AL$18,paramètres!$E$33:$F$44,2,FALSE),Z77*$D77,0)))</f>
        <v>0</v>
      </c>
      <c r="AM77" s="126">
        <f>IF($D77="",0,IF($E77="",0,IF(VLOOKUP($E77,paramètres!$E$33:$F$44,2,FALSE)&lt;=VLOOKUP($AM$18,paramètres!$E$33:$F$44,2,FALSE),AA77*$D77,0)))</f>
        <v>0</v>
      </c>
      <c r="AN77" s="121" t="str">
        <f>IF(paramètres!$B$28=1,((SUM(P77:Y77)/1.02)+SUM(Z77:AA77))*0.0303/9*COUNT(P77:X77),IF(paramètres!$B$28=2,(SUM(P77:AA77))*0.0303/9*COUNT(P77:X77),"Missing Delta option"))</f>
        <v>Missing Delta option</v>
      </c>
      <c r="AO77" s="13" t="str">
        <f>IF(paramètres!$B$28=1,(((SUM(P77:Y77)/1.02)+SUM(Z77:AA77))+((SUM(AB77:AK77)/1.02)+SUM(AL77:AN77)))*cotpatr,IF(paramètres!$B$28=2,(SUM(P77:AN77)*cotpatr),"Missing Delta Option"))</f>
        <v>Missing Delta Option</v>
      </c>
      <c r="AP77" s="13" t="str" cm="1">
        <f t="array" ref="AP77">IF(paramètres!$B$28=1,(((SUM(P77:Y77)/1.02)+SUM(Z77:AA77))+((SUM(AB77:AM77)/1.02)+SUM(AL77:AM77)))/12*pécule,IF(paramètres!$B$28=2,SUM(P77:AM77)/12*pécule,"Missing Delta Option"))</f>
        <v>Missing Delta Option</v>
      </c>
      <c r="AQ77" s="105" t="e">
        <f>IF(paramètres!$B$28=1,(((SUM(P77:Y77)/1.02)+SUM(Z77:AA77))+((SUM(AB77:AM77)/1.02)+SUM(AL77:AM77)))+AN77+AO77+AP77,SUM(P77:AM77)+AN77+AO77+AP77)</f>
        <v>#VALUE!</v>
      </c>
    </row>
    <row r="78" spans="1:43" x14ac:dyDescent="0.25">
      <c r="A78" s="104"/>
      <c r="B78" s="39"/>
      <c r="C78" s="39"/>
      <c r="D78" s="70"/>
      <c r="E78" s="49"/>
      <c r="F78" s="40"/>
      <c r="G78" s="38"/>
      <c r="H78" s="71"/>
      <c r="I78" s="40"/>
      <c r="J78" s="38"/>
      <c r="K78" s="71"/>
      <c r="L78" s="40"/>
      <c r="M78" s="38"/>
      <c r="N78" s="71"/>
      <c r="O78" s="49"/>
      <c r="P78" s="177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9"/>
      <c r="AB78" s="121">
        <f>IF($D78="",0,IF($E78="",0,IF(VLOOKUP($E78,paramètres!$E$33:$F$44,2,FALSE)&lt;=VLOOKUP($AB$18,paramètres!$E$33:$F$44,2,FALSE),P78*$D78,0)))</f>
        <v>0</v>
      </c>
      <c r="AC78" s="13">
        <f>IF($D78="",0,IF($E78="",0,IF(VLOOKUP($E78,paramètres!$E$33:$F$44,2,FALSE)&lt;=VLOOKUP($AC$18,paramètres!$E$33:$F$44,2,FALSE),Q78*$D78,0)))</f>
        <v>0</v>
      </c>
      <c r="AD78" s="13">
        <f>IF($D78="",0,IF($E78="",0,IF(VLOOKUP($E78,paramètres!$E$33:$F$44,2,FALSE)&lt;=VLOOKUP($AD$18,paramètres!$E$33:$F$44,2,FALSE),R78*$D78,0)))</f>
        <v>0</v>
      </c>
      <c r="AE78" s="13">
        <f>IF($D78="",0,IF($E78="",0,IF(VLOOKUP($E78,paramètres!$E$33:$F$44,2,FALSE)&lt;=VLOOKUP($AE$18,paramètres!$E$33:$F$44,2,FALSE),S78*$D78,0)))</f>
        <v>0</v>
      </c>
      <c r="AF78" s="13">
        <f>IF($D78="",0,IF($E78="",0,IF(VLOOKUP($E78,paramètres!$E$33:$F$44,2,FALSE)&lt;=VLOOKUP($AF$18,paramètres!$E$33:$F$44,2,FALSE),T78*$D78,0)))</f>
        <v>0</v>
      </c>
      <c r="AG78" s="13">
        <f>IF($D78="",0,IF($E78="",0,IF(VLOOKUP($E78,paramètres!$E$33:$F$44,2,FALSE)&lt;=VLOOKUP($AG$18,paramètres!$E$33:$F$44,2,FALSE),U78*$D78,0)))</f>
        <v>0</v>
      </c>
      <c r="AH78" s="13">
        <f>IF($D78="",0,IF($E78="",0,IF(VLOOKUP($E78,paramètres!$E$33:$F$44,2,FALSE)&lt;=VLOOKUP($AH$18,paramètres!$E$33:$F$44,2,FALSE),V78*$D78,0)))</f>
        <v>0</v>
      </c>
      <c r="AI78" s="13">
        <f>IF($D78="",0,IF($E78="",0,IF(VLOOKUP($E78,paramètres!$E$33:$F$44,2,FALSE)&lt;=VLOOKUP($AI$18,paramètres!$E$33:$F$44,2,FALSE),W78*$D78,0)))</f>
        <v>0</v>
      </c>
      <c r="AJ78" s="13">
        <f>IF($D78="",0,IF($E78="",0,IF(VLOOKUP($E78,paramètres!$E$33:$F$44,2,FALSE)&lt;=VLOOKUP($AJ$18,paramètres!$E$33:$F$44,2,FALSE),X78*$D78,0)))</f>
        <v>0</v>
      </c>
      <c r="AK78" s="13">
        <f>IF($D78="",0,IF($E78="",0,IF(VLOOKUP($E78,paramètres!$E$33:$F$44,2,FALSE)&lt;=VLOOKUP($AK$18,paramètres!$E$33:$F$44,2,FALSE),Y78*$D78,0)))</f>
        <v>0</v>
      </c>
      <c r="AL78" s="13">
        <f>IF($D78="",0,IF($E78="",0,IF(VLOOKUP($E78,paramètres!$E$33:$F$44,2,FALSE)&lt;=VLOOKUP($AL$18,paramètres!$E$33:$F$44,2,FALSE),Z78*$D78,0)))</f>
        <v>0</v>
      </c>
      <c r="AM78" s="126">
        <f>IF($D78="",0,IF($E78="",0,IF(VLOOKUP($E78,paramètres!$E$33:$F$44,2,FALSE)&lt;=VLOOKUP($AM$18,paramètres!$E$33:$F$44,2,FALSE),AA78*$D78,0)))</f>
        <v>0</v>
      </c>
      <c r="AN78" s="121" t="str">
        <f>IF(paramètres!$B$28=1,((SUM(P78:Y78)/1.02)+SUM(Z78:AA78))*0.0303/9*COUNT(P78:X78),IF(paramètres!$B$28=2,(SUM(P78:AA78))*0.0303/9*COUNT(P78:X78),"Missing Delta option"))</f>
        <v>Missing Delta option</v>
      </c>
      <c r="AO78" s="13" t="str">
        <f>IF(paramètres!$B$28=1,(((SUM(P78:Y78)/1.02)+SUM(Z78:AA78))+((SUM(AB78:AK78)/1.02)+SUM(AL78:AN78)))*cotpatr,IF(paramètres!$B$28=2,(SUM(P78:AN78)*cotpatr),"Missing Delta Option"))</f>
        <v>Missing Delta Option</v>
      </c>
      <c r="AP78" s="13" t="str" cm="1">
        <f t="array" ref="AP78">IF(paramètres!$B$28=1,(((SUM(P78:Y78)/1.02)+SUM(Z78:AA78))+((SUM(AB78:AM78)/1.02)+SUM(AL78:AM78)))/12*pécule,IF(paramètres!$B$28=2,SUM(P78:AM78)/12*pécule,"Missing Delta Option"))</f>
        <v>Missing Delta Option</v>
      </c>
      <c r="AQ78" s="105" t="e">
        <f>IF(paramètres!$B$28=1,(((SUM(P78:Y78)/1.02)+SUM(Z78:AA78))+((SUM(AB78:AM78)/1.02)+SUM(AL78:AM78)))+AN78+AO78+AP78,SUM(P78:AM78)+AN78+AO78+AP78)</f>
        <v>#VALUE!</v>
      </c>
    </row>
    <row r="79" spans="1:43" x14ac:dyDescent="0.25">
      <c r="A79" s="104"/>
      <c r="B79" s="39"/>
      <c r="C79" s="39"/>
      <c r="D79" s="70"/>
      <c r="E79" s="49"/>
      <c r="F79" s="40"/>
      <c r="G79" s="38"/>
      <c r="H79" s="71"/>
      <c r="I79" s="40"/>
      <c r="J79" s="38"/>
      <c r="K79" s="71"/>
      <c r="L79" s="40"/>
      <c r="M79" s="38"/>
      <c r="N79" s="71"/>
      <c r="O79" s="49"/>
      <c r="P79" s="177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9"/>
      <c r="AB79" s="121">
        <f>IF($D79="",0,IF($E79="",0,IF(VLOOKUP($E79,paramètres!$E$33:$F$44,2,FALSE)&lt;=VLOOKUP($AB$18,paramètres!$E$33:$F$44,2,FALSE),P79*$D79,0)))</f>
        <v>0</v>
      </c>
      <c r="AC79" s="13">
        <f>IF($D79="",0,IF($E79="",0,IF(VLOOKUP($E79,paramètres!$E$33:$F$44,2,FALSE)&lt;=VLOOKUP($AC$18,paramètres!$E$33:$F$44,2,FALSE),Q79*$D79,0)))</f>
        <v>0</v>
      </c>
      <c r="AD79" s="13">
        <f>IF($D79="",0,IF($E79="",0,IF(VLOOKUP($E79,paramètres!$E$33:$F$44,2,FALSE)&lt;=VLOOKUP($AD$18,paramètres!$E$33:$F$44,2,FALSE),R79*$D79,0)))</f>
        <v>0</v>
      </c>
      <c r="AE79" s="13">
        <f>IF($D79="",0,IF($E79="",0,IF(VLOOKUP($E79,paramètres!$E$33:$F$44,2,FALSE)&lt;=VLOOKUP($AE$18,paramètres!$E$33:$F$44,2,FALSE),S79*$D79,0)))</f>
        <v>0</v>
      </c>
      <c r="AF79" s="13">
        <f>IF($D79="",0,IF($E79="",0,IF(VLOOKUP($E79,paramètres!$E$33:$F$44,2,FALSE)&lt;=VLOOKUP($AF$18,paramètres!$E$33:$F$44,2,FALSE),T79*$D79,0)))</f>
        <v>0</v>
      </c>
      <c r="AG79" s="13">
        <f>IF($D79="",0,IF($E79="",0,IF(VLOOKUP($E79,paramètres!$E$33:$F$44,2,FALSE)&lt;=VLOOKUP($AG$18,paramètres!$E$33:$F$44,2,FALSE),U79*$D79,0)))</f>
        <v>0</v>
      </c>
      <c r="AH79" s="13">
        <f>IF($D79="",0,IF($E79="",0,IF(VLOOKUP($E79,paramètres!$E$33:$F$44,2,FALSE)&lt;=VLOOKUP($AH$18,paramètres!$E$33:$F$44,2,FALSE),V79*$D79,0)))</f>
        <v>0</v>
      </c>
      <c r="AI79" s="13">
        <f>IF($D79="",0,IF($E79="",0,IF(VLOOKUP($E79,paramètres!$E$33:$F$44,2,FALSE)&lt;=VLOOKUP($AI$18,paramètres!$E$33:$F$44,2,FALSE),W79*$D79,0)))</f>
        <v>0</v>
      </c>
      <c r="AJ79" s="13">
        <f>IF($D79="",0,IF($E79="",0,IF(VLOOKUP($E79,paramètres!$E$33:$F$44,2,FALSE)&lt;=VLOOKUP($AJ$18,paramètres!$E$33:$F$44,2,FALSE),X79*$D79,0)))</f>
        <v>0</v>
      </c>
      <c r="AK79" s="13">
        <f>IF($D79="",0,IF($E79="",0,IF(VLOOKUP($E79,paramètres!$E$33:$F$44,2,FALSE)&lt;=VLOOKUP($AK$18,paramètres!$E$33:$F$44,2,FALSE),Y79*$D79,0)))</f>
        <v>0</v>
      </c>
      <c r="AL79" s="13">
        <f>IF($D79="",0,IF($E79="",0,IF(VLOOKUP($E79,paramètres!$E$33:$F$44,2,FALSE)&lt;=VLOOKUP($AL$18,paramètres!$E$33:$F$44,2,FALSE),Z79*$D79,0)))</f>
        <v>0</v>
      </c>
      <c r="AM79" s="126">
        <f>IF($D79="",0,IF($E79="",0,IF(VLOOKUP($E79,paramètres!$E$33:$F$44,2,FALSE)&lt;=VLOOKUP($AM$18,paramètres!$E$33:$F$44,2,FALSE),AA79*$D79,0)))</f>
        <v>0</v>
      </c>
      <c r="AN79" s="121" t="str">
        <f>IF(paramètres!$B$28=1,((SUM(P79:Y79)/1.02)+SUM(Z79:AA79))*0.0303/9*COUNT(P79:X79),IF(paramètres!$B$28=2,(SUM(P79:AA79))*0.0303/9*COUNT(P79:X79),"Missing Delta option"))</f>
        <v>Missing Delta option</v>
      </c>
      <c r="AO79" s="13" t="str">
        <f>IF(paramètres!$B$28=1,(((SUM(P79:Y79)/1.02)+SUM(Z79:AA79))+((SUM(AB79:AK79)/1.02)+SUM(AL79:AN79)))*cotpatr,IF(paramètres!$B$28=2,(SUM(P79:AN79)*cotpatr),"Missing Delta Option"))</f>
        <v>Missing Delta Option</v>
      </c>
      <c r="AP79" s="13" t="str" cm="1">
        <f t="array" ref="AP79">IF(paramètres!$B$28=1,(((SUM(P79:Y79)/1.02)+SUM(Z79:AA79))+((SUM(AB79:AM79)/1.02)+SUM(AL79:AM79)))/12*pécule,IF(paramètres!$B$28=2,SUM(P79:AM79)/12*pécule,"Missing Delta Option"))</f>
        <v>Missing Delta Option</v>
      </c>
      <c r="AQ79" s="105" t="e">
        <f>IF(paramètres!$B$28=1,(((SUM(P79:Y79)/1.02)+SUM(Z79:AA79))+((SUM(AB79:AM79)/1.02)+SUM(AL79:AM79)))+AN79+AO79+AP79,SUM(P79:AM79)+AN79+AO79+AP79)</f>
        <v>#VALUE!</v>
      </c>
    </row>
    <row r="80" spans="1:43" x14ac:dyDescent="0.25">
      <c r="A80" s="104"/>
      <c r="B80" s="39"/>
      <c r="C80" s="39"/>
      <c r="D80" s="70"/>
      <c r="E80" s="49"/>
      <c r="F80" s="40"/>
      <c r="G80" s="38"/>
      <c r="H80" s="71"/>
      <c r="I80" s="40"/>
      <c r="J80" s="38"/>
      <c r="K80" s="71"/>
      <c r="L80" s="40"/>
      <c r="M80" s="38"/>
      <c r="N80" s="71"/>
      <c r="O80" s="49"/>
      <c r="P80" s="177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9"/>
      <c r="AB80" s="121">
        <f>IF($D80="",0,IF($E80="",0,IF(VLOOKUP($E80,paramètres!$E$33:$F$44,2,FALSE)&lt;=VLOOKUP($AB$18,paramètres!$E$33:$F$44,2,FALSE),P80*$D80,0)))</f>
        <v>0</v>
      </c>
      <c r="AC80" s="13">
        <f>IF($D80="",0,IF($E80="",0,IF(VLOOKUP($E80,paramètres!$E$33:$F$44,2,FALSE)&lt;=VLOOKUP($AC$18,paramètres!$E$33:$F$44,2,FALSE),Q80*$D80,0)))</f>
        <v>0</v>
      </c>
      <c r="AD80" s="13">
        <f>IF($D80="",0,IF($E80="",0,IF(VLOOKUP($E80,paramètres!$E$33:$F$44,2,FALSE)&lt;=VLOOKUP($AD$18,paramètres!$E$33:$F$44,2,FALSE),R80*$D80,0)))</f>
        <v>0</v>
      </c>
      <c r="AE80" s="13">
        <f>IF($D80="",0,IF($E80="",0,IF(VLOOKUP($E80,paramètres!$E$33:$F$44,2,FALSE)&lt;=VLOOKUP($AE$18,paramètres!$E$33:$F$44,2,FALSE),S80*$D80,0)))</f>
        <v>0</v>
      </c>
      <c r="AF80" s="13">
        <f>IF($D80="",0,IF($E80="",0,IF(VLOOKUP($E80,paramètres!$E$33:$F$44,2,FALSE)&lt;=VLOOKUP($AF$18,paramètres!$E$33:$F$44,2,FALSE),T80*$D80,0)))</f>
        <v>0</v>
      </c>
      <c r="AG80" s="13">
        <f>IF($D80="",0,IF($E80="",0,IF(VLOOKUP($E80,paramètres!$E$33:$F$44,2,FALSE)&lt;=VLOOKUP($AG$18,paramètres!$E$33:$F$44,2,FALSE),U80*$D80,0)))</f>
        <v>0</v>
      </c>
      <c r="AH80" s="13">
        <f>IF($D80="",0,IF($E80="",0,IF(VLOOKUP($E80,paramètres!$E$33:$F$44,2,FALSE)&lt;=VLOOKUP($AH$18,paramètres!$E$33:$F$44,2,FALSE),V80*$D80,0)))</f>
        <v>0</v>
      </c>
      <c r="AI80" s="13">
        <f>IF($D80="",0,IF($E80="",0,IF(VLOOKUP($E80,paramètres!$E$33:$F$44,2,FALSE)&lt;=VLOOKUP($AI$18,paramètres!$E$33:$F$44,2,FALSE),W80*$D80,0)))</f>
        <v>0</v>
      </c>
      <c r="AJ80" s="13">
        <f>IF($D80="",0,IF($E80="",0,IF(VLOOKUP($E80,paramètres!$E$33:$F$44,2,FALSE)&lt;=VLOOKUP($AJ$18,paramètres!$E$33:$F$44,2,FALSE),X80*$D80,0)))</f>
        <v>0</v>
      </c>
      <c r="AK80" s="13">
        <f>IF($D80="",0,IF($E80="",0,IF(VLOOKUP($E80,paramètres!$E$33:$F$44,2,FALSE)&lt;=VLOOKUP($AK$18,paramètres!$E$33:$F$44,2,FALSE),Y80*$D80,0)))</f>
        <v>0</v>
      </c>
      <c r="AL80" s="13">
        <f>IF($D80="",0,IF($E80="",0,IF(VLOOKUP($E80,paramètres!$E$33:$F$44,2,FALSE)&lt;=VLOOKUP($AL$18,paramètres!$E$33:$F$44,2,FALSE),Z80*$D80,0)))</f>
        <v>0</v>
      </c>
      <c r="AM80" s="126">
        <f>IF($D80="",0,IF($E80="",0,IF(VLOOKUP($E80,paramètres!$E$33:$F$44,2,FALSE)&lt;=VLOOKUP($AM$18,paramètres!$E$33:$F$44,2,FALSE),AA80*$D80,0)))</f>
        <v>0</v>
      </c>
      <c r="AN80" s="121" t="str">
        <f>IF(paramètres!$B$28=1,((SUM(P80:Y80)/1.02)+SUM(Z80:AA80))*0.0303/9*COUNT(P80:X80),IF(paramètres!$B$28=2,(SUM(P80:AA80))*0.0303/9*COUNT(P80:X80),"Missing Delta option"))</f>
        <v>Missing Delta option</v>
      </c>
      <c r="AO80" s="13" t="str">
        <f>IF(paramètres!$B$28=1,(((SUM(P80:Y80)/1.02)+SUM(Z80:AA80))+((SUM(AB80:AK80)/1.02)+SUM(AL80:AN80)))*cotpatr,IF(paramètres!$B$28=2,(SUM(P80:AN80)*cotpatr),"Missing Delta Option"))</f>
        <v>Missing Delta Option</v>
      </c>
      <c r="AP80" s="13" t="str" cm="1">
        <f t="array" ref="AP80">IF(paramètres!$B$28=1,(((SUM(P80:Y80)/1.02)+SUM(Z80:AA80))+((SUM(AB80:AM80)/1.02)+SUM(AL80:AM80)))/12*pécule,IF(paramètres!$B$28=2,SUM(P80:AM80)/12*pécule,"Missing Delta Option"))</f>
        <v>Missing Delta Option</v>
      </c>
      <c r="AQ80" s="105" t="e">
        <f>IF(paramètres!$B$28=1,(((SUM(P80:Y80)/1.02)+SUM(Z80:AA80))+((SUM(AB80:AM80)/1.02)+SUM(AL80:AM80)))+AN80+AO80+AP80,SUM(P80:AM80)+AN80+AO80+AP80)</f>
        <v>#VALUE!</v>
      </c>
    </row>
    <row r="81" spans="1:43" x14ac:dyDescent="0.25">
      <c r="A81" s="104"/>
      <c r="B81" s="39"/>
      <c r="C81" s="39"/>
      <c r="D81" s="70"/>
      <c r="E81" s="49"/>
      <c r="F81" s="40"/>
      <c r="G81" s="38"/>
      <c r="H81" s="71"/>
      <c r="I81" s="40"/>
      <c r="J81" s="38"/>
      <c r="K81" s="71"/>
      <c r="L81" s="40"/>
      <c r="M81" s="38"/>
      <c r="N81" s="71"/>
      <c r="O81" s="49"/>
      <c r="P81" s="177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9"/>
      <c r="AB81" s="121">
        <f>IF($D81="",0,IF($E81="",0,IF(VLOOKUP($E81,paramètres!$E$33:$F$44,2,FALSE)&lt;=VLOOKUP($AB$18,paramètres!$E$33:$F$44,2,FALSE),P81*$D81,0)))</f>
        <v>0</v>
      </c>
      <c r="AC81" s="13">
        <f>IF($D81="",0,IF($E81="",0,IF(VLOOKUP($E81,paramètres!$E$33:$F$44,2,FALSE)&lt;=VLOOKUP($AC$18,paramètres!$E$33:$F$44,2,FALSE),Q81*$D81,0)))</f>
        <v>0</v>
      </c>
      <c r="AD81" s="13">
        <f>IF($D81="",0,IF($E81="",0,IF(VLOOKUP($E81,paramètres!$E$33:$F$44,2,FALSE)&lt;=VLOOKUP($AD$18,paramètres!$E$33:$F$44,2,FALSE),R81*$D81,0)))</f>
        <v>0</v>
      </c>
      <c r="AE81" s="13">
        <f>IF($D81="",0,IF($E81="",0,IF(VLOOKUP($E81,paramètres!$E$33:$F$44,2,FALSE)&lt;=VLOOKUP($AE$18,paramètres!$E$33:$F$44,2,FALSE),S81*$D81,0)))</f>
        <v>0</v>
      </c>
      <c r="AF81" s="13">
        <f>IF($D81="",0,IF($E81="",0,IF(VLOOKUP($E81,paramètres!$E$33:$F$44,2,FALSE)&lt;=VLOOKUP($AF$18,paramètres!$E$33:$F$44,2,FALSE),T81*$D81,0)))</f>
        <v>0</v>
      </c>
      <c r="AG81" s="13">
        <f>IF($D81="",0,IF($E81="",0,IF(VLOOKUP($E81,paramètres!$E$33:$F$44,2,FALSE)&lt;=VLOOKUP($AG$18,paramètres!$E$33:$F$44,2,FALSE),U81*$D81,0)))</f>
        <v>0</v>
      </c>
      <c r="AH81" s="13">
        <f>IF($D81="",0,IF($E81="",0,IF(VLOOKUP($E81,paramètres!$E$33:$F$44,2,FALSE)&lt;=VLOOKUP($AH$18,paramètres!$E$33:$F$44,2,FALSE),V81*$D81,0)))</f>
        <v>0</v>
      </c>
      <c r="AI81" s="13">
        <f>IF($D81="",0,IF($E81="",0,IF(VLOOKUP($E81,paramètres!$E$33:$F$44,2,FALSE)&lt;=VLOOKUP($AI$18,paramètres!$E$33:$F$44,2,FALSE),W81*$D81,0)))</f>
        <v>0</v>
      </c>
      <c r="AJ81" s="13">
        <f>IF($D81="",0,IF($E81="",0,IF(VLOOKUP($E81,paramètres!$E$33:$F$44,2,FALSE)&lt;=VLOOKUP($AJ$18,paramètres!$E$33:$F$44,2,FALSE),X81*$D81,0)))</f>
        <v>0</v>
      </c>
      <c r="AK81" s="13">
        <f>IF($D81="",0,IF($E81="",0,IF(VLOOKUP($E81,paramètres!$E$33:$F$44,2,FALSE)&lt;=VLOOKUP($AK$18,paramètres!$E$33:$F$44,2,FALSE),Y81*$D81,0)))</f>
        <v>0</v>
      </c>
      <c r="AL81" s="13">
        <f>IF($D81="",0,IF($E81="",0,IF(VLOOKUP($E81,paramètres!$E$33:$F$44,2,FALSE)&lt;=VLOOKUP($AL$18,paramètres!$E$33:$F$44,2,FALSE),Z81*$D81,0)))</f>
        <v>0</v>
      </c>
      <c r="AM81" s="126">
        <f>IF($D81="",0,IF($E81="",0,IF(VLOOKUP($E81,paramètres!$E$33:$F$44,2,FALSE)&lt;=VLOOKUP($AM$18,paramètres!$E$33:$F$44,2,FALSE),AA81*$D81,0)))</f>
        <v>0</v>
      </c>
      <c r="AN81" s="121" t="str">
        <f>IF(paramètres!$B$28=1,((SUM(P81:Y81)/1.02)+SUM(Z81:AA81))*0.0303/9*COUNT(P81:X81),IF(paramètres!$B$28=2,(SUM(P81:AA81))*0.0303/9*COUNT(P81:X81),"Missing Delta option"))</f>
        <v>Missing Delta option</v>
      </c>
      <c r="AO81" s="13" t="str">
        <f>IF(paramètres!$B$28=1,(((SUM(P81:Y81)/1.02)+SUM(Z81:AA81))+((SUM(AB81:AK81)/1.02)+SUM(AL81:AN81)))*cotpatr,IF(paramètres!$B$28=2,(SUM(P81:AN81)*cotpatr),"Missing Delta Option"))</f>
        <v>Missing Delta Option</v>
      </c>
      <c r="AP81" s="13" t="str" cm="1">
        <f t="array" ref="AP81">IF(paramètres!$B$28=1,(((SUM(P81:Y81)/1.02)+SUM(Z81:AA81))+((SUM(AB81:AM81)/1.02)+SUM(AL81:AM81)))/12*pécule,IF(paramètres!$B$28=2,SUM(P81:AM81)/12*pécule,"Missing Delta Option"))</f>
        <v>Missing Delta Option</v>
      </c>
      <c r="AQ81" s="105" t="e">
        <f>IF(paramètres!$B$28=1,(((SUM(P81:Y81)/1.02)+SUM(Z81:AA81))+((SUM(AB81:AM81)/1.02)+SUM(AL81:AM81)))+AN81+AO81+AP81,SUM(P81:AM81)+AN81+AO81+AP81)</f>
        <v>#VALUE!</v>
      </c>
    </row>
    <row r="82" spans="1:43" x14ac:dyDescent="0.25">
      <c r="A82" s="104"/>
      <c r="B82" s="39"/>
      <c r="C82" s="39"/>
      <c r="D82" s="70"/>
      <c r="E82" s="49"/>
      <c r="F82" s="40"/>
      <c r="G82" s="38"/>
      <c r="H82" s="71"/>
      <c r="I82" s="40"/>
      <c r="J82" s="38"/>
      <c r="K82" s="71"/>
      <c r="L82" s="40"/>
      <c r="M82" s="38"/>
      <c r="N82" s="71"/>
      <c r="O82" s="49"/>
      <c r="P82" s="177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9"/>
      <c r="AB82" s="121">
        <f>IF($D82="",0,IF($E82="",0,IF(VLOOKUP($E82,paramètres!$E$33:$F$44,2,FALSE)&lt;=VLOOKUP($AB$18,paramètres!$E$33:$F$44,2,FALSE),P82*$D82,0)))</f>
        <v>0</v>
      </c>
      <c r="AC82" s="13">
        <f>IF($D82="",0,IF($E82="",0,IF(VLOOKUP($E82,paramètres!$E$33:$F$44,2,FALSE)&lt;=VLOOKUP($AC$18,paramètres!$E$33:$F$44,2,FALSE),Q82*$D82,0)))</f>
        <v>0</v>
      </c>
      <c r="AD82" s="13">
        <f>IF($D82="",0,IF($E82="",0,IF(VLOOKUP($E82,paramètres!$E$33:$F$44,2,FALSE)&lt;=VLOOKUP($AD$18,paramètres!$E$33:$F$44,2,FALSE),R82*$D82,0)))</f>
        <v>0</v>
      </c>
      <c r="AE82" s="13">
        <f>IF($D82="",0,IF($E82="",0,IF(VLOOKUP($E82,paramètres!$E$33:$F$44,2,FALSE)&lt;=VLOOKUP($AE$18,paramètres!$E$33:$F$44,2,FALSE),S82*$D82,0)))</f>
        <v>0</v>
      </c>
      <c r="AF82" s="13">
        <f>IF($D82="",0,IF($E82="",0,IF(VLOOKUP($E82,paramètres!$E$33:$F$44,2,FALSE)&lt;=VLOOKUP($AF$18,paramètres!$E$33:$F$44,2,FALSE),T82*$D82,0)))</f>
        <v>0</v>
      </c>
      <c r="AG82" s="13">
        <f>IF($D82="",0,IF($E82="",0,IF(VLOOKUP($E82,paramètres!$E$33:$F$44,2,FALSE)&lt;=VLOOKUP($AG$18,paramètres!$E$33:$F$44,2,FALSE),U82*$D82,0)))</f>
        <v>0</v>
      </c>
      <c r="AH82" s="13">
        <f>IF($D82="",0,IF($E82="",0,IF(VLOOKUP($E82,paramètres!$E$33:$F$44,2,FALSE)&lt;=VLOOKUP($AH$18,paramètres!$E$33:$F$44,2,FALSE),V82*$D82,0)))</f>
        <v>0</v>
      </c>
      <c r="AI82" s="13">
        <f>IF($D82="",0,IF($E82="",0,IF(VLOOKUP($E82,paramètres!$E$33:$F$44,2,FALSE)&lt;=VLOOKUP($AI$18,paramètres!$E$33:$F$44,2,FALSE),W82*$D82,0)))</f>
        <v>0</v>
      </c>
      <c r="AJ82" s="13">
        <f>IF($D82="",0,IF($E82="",0,IF(VLOOKUP($E82,paramètres!$E$33:$F$44,2,FALSE)&lt;=VLOOKUP($AJ$18,paramètres!$E$33:$F$44,2,FALSE),X82*$D82,0)))</f>
        <v>0</v>
      </c>
      <c r="AK82" s="13">
        <f>IF($D82="",0,IF($E82="",0,IF(VLOOKUP($E82,paramètres!$E$33:$F$44,2,FALSE)&lt;=VLOOKUP($AK$18,paramètres!$E$33:$F$44,2,FALSE),Y82*$D82,0)))</f>
        <v>0</v>
      </c>
      <c r="AL82" s="13">
        <f>IF($D82="",0,IF($E82="",0,IF(VLOOKUP($E82,paramètres!$E$33:$F$44,2,FALSE)&lt;=VLOOKUP($AL$18,paramètres!$E$33:$F$44,2,FALSE),Z82*$D82,0)))</f>
        <v>0</v>
      </c>
      <c r="AM82" s="126">
        <f>IF($D82="",0,IF($E82="",0,IF(VLOOKUP($E82,paramètres!$E$33:$F$44,2,FALSE)&lt;=VLOOKUP($AM$18,paramètres!$E$33:$F$44,2,FALSE),AA82*$D82,0)))</f>
        <v>0</v>
      </c>
      <c r="AN82" s="121" t="str">
        <f>IF(paramètres!$B$28=1,((SUM(P82:Y82)/1.02)+SUM(Z82:AA82))*0.0303/9*COUNT(P82:X82),IF(paramètres!$B$28=2,(SUM(P82:AA82))*0.0303/9*COUNT(P82:X82),"Missing Delta option"))</f>
        <v>Missing Delta option</v>
      </c>
      <c r="AO82" s="13" t="str">
        <f>IF(paramètres!$B$28=1,(((SUM(P82:Y82)/1.02)+SUM(Z82:AA82))+((SUM(AB82:AK82)/1.02)+SUM(AL82:AN82)))*cotpatr,IF(paramètres!$B$28=2,(SUM(P82:AN82)*cotpatr),"Missing Delta Option"))</f>
        <v>Missing Delta Option</v>
      </c>
      <c r="AP82" s="13" t="str" cm="1">
        <f t="array" ref="AP82">IF(paramètres!$B$28=1,(((SUM(P82:Y82)/1.02)+SUM(Z82:AA82))+((SUM(AB82:AM82)/1.02)+SUM(AL82:AM82)))/12*pécule,IF(paramètres!$B$28=2,SUM(P82:AM82)/12*pécule,"Missing Delta Option"))</f>
        <v>Missing Delta Option</v>
      </c>
      <c r="AQ82" s="105" t="e">
        <f>IF(paramètres!$B$28=1,(((SUM(P82:Y82)/1.02)+SUM(Z82:AA82))+((SUM(AB82:AM82)/1.02)+SUM(AL82:AM82)))+AN82+AO82+AP82,SUM(P82:AM82)+AN82+AO82+AP82)</f>
        <v>#VALUE!</v>
      </c>
    </row>
    <row r="83" spans="1:43" x14ac:dyDescent="0.25">
      <c r="A83" s="104"/>
      <c r="B83" s="39"/>
      <c r="C83" s="39"/>
      <c r="D83" s="70"/>
      <c r="E83" s="49"/>
      <c r="F83" s="40"/>
      <c r="G83" s="38"/>
      <c r="H83" s="71"/>
      <c r="I83" s="40"/>
      <c r="J83" s="38"/>
      <c r="K83" s="71"/>
      <c r="L83" s="40"/>
      <c r="M83" s="38"/>
      <c r="N83" s="71"/>
      <c r="O83" s="49"/>
      <c r="P83" s="177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9"/>
      <c r="AB83" s="121">
        <f>IF($D83="",0,IF($E83="",0,IF(VLOOKUP($E83,paramètres!$E$33:$F$44,2,FALSE)&lt;=VLOOKUP($AB$18,paramètres!$E$33:$F$44,2,FALSE),P83*$D83,0)))</f>
        <v>0</v>
      </c>
      <c r="AC83" s="13">
        <f>IF($D83="",0,IF($E83="",0,IF(VLOOKUP($E83,paramètres!$E$33:$F$44,2,FALSE)&lt;=VLOOKUP($AC$18,paramètres!$E$33:$F$44,2,FALSE),Q83*$D83,0)))</f>
        <v>0</v>
      </c>
      <c r="AD83" s="13">
        <f>IF($D83="",0,IF($E83="",0,IF(VLOOKUP($E83,paramètres!$E$33:$F$44,2,FALSE)&lt;=VLOOKUP($AD$18,paramètres!$E$33:$F$44,2,FALSE),R83*$D83,0)))</f>
        <v>0</v>
      </c>
      <c r="AE83" s="13">
        <f>IF($D83="",0,IF($E83="",0,IF(VLOOKUP($E83,paramètres!$E$33:$F$44,2,FALSE)&lt;=VLOOKUP($AE$18,paramètres!$E$33:$F$44,2,FALSE),S83*$D83,0)))</f>
        <v>0</v>
      </c>
      <c r="AF83" s="13">
        <f>IF($D83="",0,IF($E83="",0,IF(VLOOKUP($E83,paramètres!$E$33:$F$44,2,FALSE)&lt;=VLOOKUP($AF$18,paramètres!$E$33:$F$44,2,FALSE),T83*$D83,0)))</f>
        <v>0</v>
      </c>
      <c r="AG83" s="13">
        <f>IF($D83="",0,IF($E83="",0,IF(VLOOKUP($E83,paramètres!$E$33:$F$44,2,FALSE)&lt;=VLOOKUP($AG$18,paramètres!$E$33:$F$44,2,FALSE),U83*$D83,0)))</f>
        <v>0</v>
      </c>
      <c r="AH83" s="13">
        <f>IF($D83="",0,IF($E83="",0,IF(VLOOKUP($E83,paramètres!$E$33:$F$44,2,FALSE)&lt;=VLOOKUP($AH$18,paramètres!$E$33:$F$44,2,FALSE),V83*$D83,0)))</f>
        <v>0</v>
      </c>
      <c r="AI83" s="13">
        <f>IF($D83="",0,IF($E83="",0,IF(VLOOKUP($E83,paramètres!$E$33:$F$44,2,FALSE)&lt;=VLOOKUP($AI$18,paramètres!$E$33:$F$44,2,FALSE),W83*$D83,0)))</f>
        <v>0</v>
      </c>
      <c r="AJ83" s="13">
        <f>IF($D83="",0,IF($E83="",0,IF(VLOOKUP($E83,paramètres!$E$33:$F$44,2,FALSE)&lt;=VLOOKUP($AJ$18,paramètres!$E$33:$F$44,2,FALSE),X83*$D83,0)))</f>
        <v>0</v>
      </c>
      <c r="AK83" s="13">
        <f>IF($D83="",0,IF($E83="",0,IF(VLOOKUP($E83,paramètres!$E$33:$F$44,2,FALSE)&lt;=VLOOKUP($AK$18,paramètres!$E$33:$F$44,2,FALSE),Y83*$D83,0)))</f>
        <v>0</v>
      </c>
      <c r="AL83" s="13">
        <f>IF($D83="",0,IF($E83="",0,IF(VLOOKUP($E83,paramètres!$E$33:$F$44,2,FALSE)&lt;=VLOOKUP($AL$18,paramètres!$E$33:$F$44,2,FALSE),Z83*$D83,0)))</f>
        <v>0</v>
      </c>
      <c r="AM83" s="126">
        <f>IF($D83="",0,IF($E83="",0,IF(VLOOKUP($E83,paramètres!$E$33:$F$44,2,FALSE)&lt;=VLOOKUP($AM$18,paramètres!$E$33:$F$44,2,FALSE),AA83*$D83,0)))</f>
        <v>0</v>
      </c>
      <c r="AN83" s="121" t="str">
        <f>IF(paramètres!$B$28=1,((SUM(P83:Y83)/1.02)+SUM(Z83:AA83))*0.0303/9*COUNT(P83:X83),IF(paramètres!$B$28=2,(SUM(P83:AA83))*0.0303/9*COUNT(P83:X83),"Missing Delta option"))</f>
        <v>Missing Delta option</v>
      </c>
      <c r="AO83" s="13" t="str">
        <f>IF(paramètres!$B$28=1,(((SUM(P83:Y83)/1.02)+SUM(Z83:AA83))+((SUM(AB83:AK83)/1.02)+SUM(AL83:AN83)))*cotpatr,IF(paramètres!$B$28=2,(SUM(P83:AN83)*cotpatr),"Missing Delta Option"))</f>
        <v>Missing Delta Option</v>
      </c>
      <c r="AP83" s="13" t="str" cm="1">
        <f t="array" ref="AP83">IF(paramètres!$B$28=1,(((SUM(P83:Y83)/1.02)+SUM(Z83:AA83))+((SUM(AB83:AM83)/1.02)+SUM(AL83:AM83)))/12*pécule,IF(paramètres!$B$28=2,SUM(P83:AM83)/12*pécule,"Missing Delta Option"))</f>
        <v>Missing Delta Option</v>
      </c>
      <c r="AQ83" s="105" t="e">
        <f>IF(paramètres!$B$28=1,(((SUM(P83:Y83)/1.02)+SUM(Z83:AA83))+((SUM(AB83:AM83)/1.02)+SUM(AL83:AM83)))+AN83+AO83+AP83,SUM(P83:AM83)+AN83+AO83+AP83)</f>
        <v>#VALUE!</v>
      </c>
    </row>
    <row r="84" spans="1:43" x14ac:dyDescent="0.25">
      <c r="A84" s="104"/>
      <c r="B84" s="39"/>
      <c r="C84" s="39"/>
      <c r="D84" s="70"/>
      <c r="E84" s="49"/>
      <c r="F84" s="40"/>
      <c r="G84" s="38"/>
      <c r="H84" s="71"/>
      <c r="I84" s="40"/>
      <c r="J84" s="38"/>
      <c r="K84" s="71"/>
      <c r="L84" s="40"/>
      <c r="M84" s="38"/>
      <c r="N84" s="71"/>
      <c r="O84" s="49"/>
      <c r="P84" s="177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9"/>
      <c r="AB84" s="121">
        <f>IF($D84="",0,IF($E84="",0,IF(VLOOKUP($E84,paramètres!$E$33:$F$44,2,FALSE)&lt;=VLOOKUP($AB$18,paramètres!$E$33:$F$44,2,FALSE),P84*$D84,0)))</f>
        <v>0</v>
      </c>
      <c r="AC84" s="13">
        <f>IF($D84="",0,IF($E84="",0,IF(VLOOKUP($E84,paramètres!$E$33:$F$44,2,FALSE)&lt;=VLOOKUP($AC$18,paramètres!$E$33:$F$44,2,FALSE),Q84*$D84,0)))</f>
        <v>0</v>
      </c>
      <c r="AD84" s="13">
        <f>IF($D84="",0,IF($E84="",0,IF(VLOOKUP($E84,paramètres!$E$33:$F$44,2,FALSE)&lt;=VLOOKUP($AD$18,paramètres!$E$33:$F$44,2,FALSE),R84*$D84,0)))</f>
        <v>0</v>
      </c>
      <c r="AE84" s="13">
        <f>IF($D84="",0,IF($E84="",0,IF(VLOOKUP($E84,paramètres!$E$33:$F$44,2,FALSE)&lt;=VLOOKUP($AE$18,paramètres!$E$33:$F$44,2,FALSE),S84*$D84,0)))</f>
        <v>0</v>
      </c>
      <c r="AF84" s="13">
        <f>IF($D84="",0,IF($E84="",0,IF(VLOOKUP($E84,paramètres!$E$33:$F$44,2,FALSE)&lt;=VLOOKUP($AF$18,paramètres!$E$33:$F$44,2,FALSE),T84*$D84,0)))</f>
        <v>0</v>
      </c>
      <c r="AG84" s="13">
        <f>IF($D84="",0,IF($E84="",0,IF(VLOOKUP($E84,paramètres!$E$33:$F$44,2,FALSE)&lt;=VLOOKUP($AG$18,paramètres!$E$33:$F$44,2,FALSE),U84*$D84,0)))</f>
        <v>0</v>
      </c>
      <c r="AH84" s="13">
        <f>IF($D84="",0,IF($E84="",0,IF(VLOOKUP($E84,paramètres!$E$33:$F$44,2,FALSE)&lt;=VLOOKUP($AH$18,paramètres!$E$33:$F$44,2,FALSE),V84*$D84,0)))</f>
        <v>0</v>
      </c>
      <c r="AI84" s="13">
        <f>IF($D84="",0,IF($E84="",0,IF(VLOOKUP($E84,paramètres!$E$33:$F$44,2,FALSE)&lt;=VLOOKUP($AI$18,paramètres!$E$33:$F$44,2,FALSE),W84*$D84,0)))</f>
        <v>0</v>
      </c>
      <c r="AJ84" s="13">
        <f>IF($D84="",0,IF($E84="",0,IF(VLOOKUP($E84,paramètres!$E$33:$F$44,2,FALSE)&lt;=VLOOKUP($AJ$18,paramètres!$E$33:$F$44,2,FALSE),X84*$D84,0)))</f>
        <v>0</v>
      </c>
      <c r="AK84" s="13">
        <f>IF($D84="",0,IF($E84="",0,IF(VLOOKUP($E84,paramètres!$E$33:$F$44,2,FALSE)&lt;=VLOOKUP($AK$18,paramètres!$E$33:$F$44,2,FALSE),Y84*$D84,0)))</f>
        <v>0</v>
      </c>
      <c r="AL84" s="13">
        <f>IF($D84="",0,IF($E84="",0,IF(VLOOKUP($E84,paramètres!$E$33:$F$44,2,FALSE)&lt;=VLOOKUP($AL$18,paramètres!$E$33:$F$44,2,FALSE),Z84*$D84,0)))</f>
        <v>0</v>
      </c>
      <c r="AM84" s="126">
        <f>IF($D84="",0,IF($E84="",0,IF(VLOOKUP($E84,paramètres!$E$33:$F$44,2,FALSE)&lt;=VLOOKUP($AM$18,paramètres!$E$33:$F$44,2,FALSE),AA84*$D84,0)))</f>
        <v>0</v>
      </c>
      <c r="AN84" s="121" t="str">
        <f>IF(paramètres!$B$28=1,((SUM(P84:Y84)/1.02)+SUM(Z84:AA84))*0.0303/9*COUNT(P84:X84),IF(paramètres!$B$28=2,(SUM(P84:AA84))*0.0303/9*COUNT(P84:X84),"Missing Delta option"))</f>
        <v>Missing Delta option</v>
      </c>
      <c r="AO84" s="13" t="str">
        <f>IF(paramètres!$B$28=1,(((SUM(P84:Y84)/1.02)+SUM(Z84:AA84))+((SUM(AB84:AK84)/1.02)+SUM(AL84:AN84)))*cotpatr,IF(paramètres!$B$28=2,(SUM(P84:AN84)*cotpatr),"Missing Delta Option"))</f>
        <v>Missing Delta Option</v>
      </c>
      <c r="AP84" s="13" t="str" cm="1">
        <f t="array" ref="AP84">IF(paramètres!$B$28=1,(((SUM(P84:Y84)/1.02)+SUM(Z84:AA84))+((SUM(AB84:AM84)/1.02)+SUM(AL84:AM84)))/12*pécule,IF(paramètres!$B$28=2,SUM(P84:AM84)/12*pécule,"Missing Delta Option"))</f>
        <v>Missing Delta Option</v>
      </c>
      <c r="AQ84" s="105" t="e">
        <f>IF(paramètres!$B$28=1,(((SUM(P84:Y84)/1.02)+SUM(Z84:AA84))+((SUM(AB84:AM84)/1.02)+SUM(AL84:AM84)))+AN84+AO84+AP84,SUM(P84:AM84)+AN84+AO84+AP84)</f>
        <v>#VALUE!</v>
      </c>
    </row>
    <row r="85" spans="1:43" x14ac:dyDescent="0.25">
      <c r="A85" s="104"/>
      <c r="B85" s="39"/>
      <c r="C85" s="39"/>
      <c r="D85" s="70"/>
      <c r="E85" s="49"/>
      <c r="F85" s="40"/>
      <c r="G85" s="38"/>
      <c r="H85" s="71"/>
      <c r="I85" s="40"/>
      <c r="J85" s="38"/>
      <c r="K85" s="71"/>
      <c r="L85" s="40"/>
      <c r="M85" s="38"/>
      <c r="N85" s="71"/>
      <c r="O85" s="49"/>
      <c r="P85" s="177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9"/>
      <c r="AB85" s="121">
        <f>IF($D85="",0,IF($E85="",0,IF(VLOOKUP($E85,paramètres!$E$33:$F$44,2,FALSE)&lt;=VLOOKUP($AB$18,paramètres!$E$33:$F$44,2,FALSE),P85*$D85,0)))</f>
        <v>0</v>
      </c>
      <c r="AC85" s="13">
        <f>IF($D85="",0,IF($E85="",0,IF(VLOOKUP($E85,paramètres!$E$33:$F$44,2,FALSE)&lt;=VLOOKUP($AC$18,paramètres!$E$33:$F$44,2,FALSE),Q85*$D85,0)))</f>
        <v>0</v>
      </c>
      <c r="AD85" s="13">
        <f>IF($D85="",0,IF($E85="",0,IF(VLOOKUP($E85,paramètres!$E$33:$F$44,2,FALSE)&lt;=VLOOKUP($AD$18,paramètres!$E$33:$F$44,2,FALSE),R85*$D85,0)))</f>
        <v>0</v>
      </c>
      <c r="AE85" s="13">
        <f>IF($D85="",0,IF($E85="",0,IF(VLOOKUP($E85,paramètres!$E$33:$F$44,2,FALSE)&lt;=VLOOKUP($AE$18,paramètres!$E$33:$F$44,2,FALSE),S85*$D85,0)))</f>
        <v>0</v>
      </c>
      <c r="AF85" s="13">
        <f>IF($D85="",0,IF($E85="",0,IF(VLOOKUP($E85,paramètres!$E$33:$F$44,2,FALSE)&lt;=VLOOKUP($AF$18,paramètres!$E$33:$F$44,2,FALSE),T85*$D85,0)))</f>
        <v>0</v>
      </c>
      <c r="AG85" s="13">
        <f>IF($D85="",0,IF($E85="",0,IF(VLOOKUP($E85,paramètres!$E$33:$F$44,2,FALSE)&lt;=VLOOKUP($AG$18,paramètres!$E$33:$F$44,2,FALSE),U85*$D85,0)))</f>
        <v>0</v>
      </c>
      <c r="AH85" s="13">
        <f>IF($D85="",0,IF($E85="",0,IF(VLOOKUP($E85,paramètres!$E$33:$F$44,2,FALSE)&lt;=VLOOKUP($AH$18,paramètres!$E$33:$F$44,2,FALSE),V85*$D85,0)))</f>
        <v>0</v>
      </c>
      <c r="AI85" s="13">
        <f>IF($D85="",0,IF($E85="",0,IF(VLOOKUP($E85,paramètres!$E$33:$F$44,2,FALSE)&lt;=VLOOKUP($AI$18,paramètres!$E$33:$F$44,2,FALSE),W85*$D85,0)))</f>
        <v>0</v>
      </c>
      <c r="AJ85" s="13">
        <f>IF($D85="",0,IF($E85="",0,IF(VLOOKUP($E85,paramètres!$E$33:$F$44,2,FALSE)&lt;=VLOOKUP($AJ$18,paramètres!$E$33:$F$44,2,FALSE),X85*$D85,0)))</f>
        <v>0</v>
      </c>
      <c r="AK85" s="13">
        <f>IF($D85="",0,IF($E85="",0,IF(VLOOKUP($E85,paramètres!$E$33:$F$44,2,FALSE)&lt;=VLOOKUP($AK$18,paramètres!$E$33:$F$44,2,FALSE),Y85*$D85,0)))</f>
        <v>0</v>
      </c>
      <c r="AL85" s="13">
        <f>IF($D85="",0,IF($E85="",0,IF(VLOOKUP($E85,paramètres!$E$33:$F$44,2,FALSE)&lt;=VLOOKUP($AL$18,paramètres!$E$33:$F$44,2,FALSE),Z85*$D85,0)))</f>
        <v>0</v>
      </c>
      <c r="AM85" s="126">
        <f>IF($D85="",0,IF($E85="",0,IF(VLOOKUP($E85,paramètres!$E$33:$F$44,2,FALSE)&lt;=VLOOKUP($AM$18,paramètres!$E$33:$F$44,2,FALSE),AA85*$D85,0)))</f>
        <v>0</v>
      </c>
      <c r="AN85" s="121" t="str">
        <f>IF(paramètres!$B$28=1,((SUM(P85:Y85)/1.02)+SUM(Z85:AA85))*0.0303/9*COUNT(P85:X85),IF(paramètres!$B$28=2,(SUM(P85:AA85))*0.0303/9*COUNT(P85:X85),"Missing Delta option"))</f>
        <v>Missing Delta option</v>
      </c>
      <c r="AO85" s="13" t="str">
        <f>IF(paramètres!$B$28=1,(((SUM(P85:Y85)/1.02)+SUM(Z85:AA85))+((SUM(AB85:AK85)/1.02)+SUM(AL85:AN85)))*cotpatr,IF(paramètres!$B$28=2,(SUM(P85:AN85)*cotpatr),"Missing Delta Option"))</f>
        <v>Missing Delta Option</v>
      </c>
      <c r="AP85" s="13" t="str" cm="1">
        <f t="array" ref="AP85">IF(paramètres!$B$28=1,(((SUM(P85:Y85)/1.02)+SUM(Z85:AA85))+((SUM(AB85:AM85)/1.02)+SUM(AL85:AM85)))/12*pécule,IF(paramètres!$B$28=2,SUM(P85:AM85)/12*pécule,"Missing Delta Option"))</f>
        <v>Missing Delta Option</v>
      </c>
      <c r="AQ85" s="105" t="e">
        <f>IF(paramètres!$B$28=1,(((SUM(P85:Y85)/1.02)+SUM(Z85:AA85))+((SUM(AB85:AM85)/1.02)+SUM(AL85:AM85)))+AN85+AO85+AP85,SUM(P85:AM85)+AN85+AO85+AP85)</f>
        <v>#VALUE!</v>
      </c>
    </row>
    <row r="86" spans="1:43" x14ac:dyDescent="0.25">
      <c r="A86" s="104"/>
      <c r="B86" s="39"/>
      <c r="C86" s="39"/>
      <c r="D86" s="70"/>
      <c r="E86" s="49"/>
      <c r="F86" s="40"/>
      <c r="G86" s="38"/>
      <c r="H86" s="71"/>
      <c r="I86" s="40"/>
      <c r="J86" s="38"/>
      <c r="K86" s="71"/>
      <c r="L86" s="40"/>
      <c r="M86" s="38"/>
      <c r="N86" s="71"/>
      <c r="O86" s="49"/>
      <c r="P86" s="177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9"/>
      <c r="AB86" s="121">
        <f>IF($D86="",0,IF($E86="",0,IF(VLOOKUP($E86,paramètres!$E$33:$F$44,2,FALSE)&lt;=VLOOKUP($AB$18,paramètres!$E$33:$F$44,2,FALSE),P86*$D86,0)))</f>
        <v>0</v>
      </c>
      <c r="AC86" s="13">
        <f>IF($D86="",0,IF($E86="",0,IF(VLOOKUP($E86,paramètres!$E$33:$F$44,2,FALSE)&lt;=VLOOKUP($AC$18,paramètres!$E$33:$F$44,2,FALSE),Q86*$D86,0)))</f>
        <v>0</v>
      </c>
      <c r="AD86" s="13">
        <f>IF($D86="",0,IF($E86="",0,IF(VLOOKUP($E86,paramètres!$E$33:$F$44,2,FALSE)&lt;=VLOOKUP($AD$18,paramètres!$E$33:$F$44,2,FALSE),R86*$D86,0)))</f>
        <v>0</v>
      </c>
      <c r="AE86" s="13">
        <f>IF($D86="",0,IF($E86="",0,IF(VLOOKUP($E86,paramètres!$E$33:$F$44,2,FALSE)&lt;=VLOOKUP($AE$18,paramètres!$E$33:$F$44,2,FALSE),S86*$D86,0)))</f>
        <v>0</v>
      </c>
      <c r="AF86" s="13">
        <f>IF($D86="",0,IF($E86="",0,IF(VLOOKUP($E86,paramètres!$E$33:$F$44,2,FALSE)&lt;=VLOOKUP($AF$18,paramètres!$E$33:$F$44,2,FALSE),T86*$D86,0)))</f>
        <v>0</v>
      </c>
      <c r="AG86" s="13">
        <f>IF($D86="",0,IF($E86="",0,IF(VLOOKUP($E86,paramètres!$E$33:$F$44,2,FALSE)&lt;=VLOOKUP($AG$18,paramètres!$E$33:$F$44,2,FALSE),U86*$D86,0)))</f>
        <v>0</v>
      </c>
      <c r="AH86" s="13">
        <f>IF($D86="",0,IF($E86="",0,IF(VLOOKUP($E86,paramètres!$E$33:$F$44,2,FALSE)&lt;=VLOOKUP($AH$18,paramètres!$E$33:$F$44,2,FALSE),V86*$D86,0)))</f>
        <v>0</v>
      </c>
      <c r="AI86" s="13">
        <f>IF($D86="",0,IF($E86="",0,IF(VLOOKUP($E86,paramètres!$E$33:$F$44,2,FALSE)&lt;=VLOOKUP($AI$18,paramètres!$E$33:$F$44,2,FALSE),W86*$D86,0)))</f>
        <v>0</v>
      </c>
      <c r="AJ86" s="13">
        <f>IF($D86="",0,IF($E86="",0,IF(VLOOKUP($E86,paramètres!$E$33:$F$44,2,FALSE)&lt;=VLOOKUP($AJ$18,paramètres!$E$33:$F$44,2,FALSE),X86*$D86,0)))</f>
        <v>0</v>
      </c>
      <c r="AK86" s="13">
        <f>IF($D86="",0,IF($E86="",0,IF(VLOOKUP($E86,paramètres!$E$33:$F$44,2,FALSE)&lt;=VLOOKUP($AK$18,paramètres!$E$33:$F$44,2,FALSE),Y86*$D86,0)))</f>
        <v>0</v>
      </c>
      <c r="AL86" s="13">
        <f>IF($D86="",0,IF($E86="",0,IF(VLOOKUP($E86,paramètres!$E$33:$F$44,2,FALSE)&lt;=VLOOKUP($AL$18,paramètres!$E$33:$F$44,2,FALSE),Z86*$D86,0)))</f>
        <v>0</v>
      </c>
      <c r="AM86" s="126">
        <f>IF($D86="",0,IF($E86="",0,IF(VLOOKUP($E86,paramètres!$E$33:$F$44,2,FALSE)&lt;=VLOOKUP($AM$18,paramètres!$E$33:$F$44,2,FALSE),AA86*$D86,0)))</f>
        <v>0</v>
      </c>
      <c r="AN86" s="121" t="str">
        <f>IF(paramètres!$B$28=1,((SUM(P86:Y86)/1.02)+SUM(Z86:AA86))*0.0303/9*COUNT(P86:X86),IF(paramètres!$B$28=2,(SUM(P86:AA86))*0.0303/9*COUNT(P86:X86),"Missing Delta option"))</f>
        <v>Missing Delta option</v>
      </c>
      <c r="AO86" s="13" t="str">
        <f>IF(paramètres!$B$28=1,(((SUM(P86:Y86)/1.02)+SUM(Z86:AA86))+((SUM(AB86:AK86)/1.02)+SUM(AL86:AN86)))*cotpatr,IF(paramètres!$B$28=2,(SUM(P86:AN86)*cotpatr),"Missing Delta Option"))</f>
        <v>Missing Delta Option</v>
      </c>
      <c r="AP86" s="13" t="str" cm="1">
        <f t="array" ref="AP86">IF(paramètres!$B$28=1,(((SUM(P86:Y86)/1.02)+SUM(Z86:AA86))+((SUM(AB86:AM86)/1.02)+SUM(AL86:AM86)))/12*pécule,IF(paramètres!$B$28=2,SUM(P86:AM86)/12*pécule,"Missing Delta Option"))</f>
        <v>Missing Delta Option</v>
      </c>
      <c r="AQ86" s="105" t="e">
        <f>IF(paramètres!$B$28=1,(((SUM(P86:Y86)/1.02)+SUM(Z86:AA86))+((SUM(AB86:AM86)/1.02)+SUM(AL86:AM86)))+AN86+AO86+AP86,SUM(P86:AM86)+AN86+AO86+AP86)</f>
        <v>#VALUE!</v>
      </c>
    </row>
    <row r="87" spans="1:43" x14ac:dyDescent="0.25">
      <c r="A87" s="104"/>
      <c r="B87" s="39"/>
      <c r="C87" s="39"/>
      <c r="D87" s="70"/>
      <c r="E87" s="49"/>
      <c r="F87" s="40"/>
      <c r="G87" s="38"/>
      <c r="H87" s="71"/>
      <c r="I87" s="40"/>
      <c r="J87" s="38"/>
      <c r="K87" s="71"/>
      <c r="L87" s="40"/>
      <c r="M87" s="38"/>
      <c r="N87" s="71"/>
      <c r="O87" s="49"/>
      <c r="P87" s="177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9"/>
      <c r="AB87" s="121">
        <f>IF($D87="",0,IF($E87="",0,IF(VLOOKUP($E87,paramètres!$E$33:$F$44,2,FALSE)&lt;=VLOOKUP($AB$18,paramètres!$E$33:$F$44,2,FALSE),P87*$D87,0)))</f>
        <v>0</v>
      </c>
      <c r="AC87" s="13">
        <f>IF($D87="",0,IF($E87="",0,IF(VLOOKUP($E87,paramètres!$E$33:$F$44,2,FALSE)&lt;=VLOOKUP($AC$18,paramètres!$E$33:$F$44,2,FALSE),Q87*$D87,0)))</f>
        <v>0</v>
      </c>
      <c r="AD87" s="13">
        <f>IF($D87="",0,IF($E87="",0,IF(VLOOKUP($E87,paramètres!$E$33:$F$44,2,FALSE)&lt;=VLOOKUP($AD$18,paramètres!$E$33:$F$44,2,FALSE),R87*$D87,0)))</f>
        <v>0</v>
      </c>
      <c r="AE87" s="13">
        <f>IF($D87="",0,IF($E87="",0,IF(VLOOKUP($E87,paramètres!$E$33:$F$44,2,FALSE)&lt;=VLOOKUP($AE$18,paramètres!$E$33:$F$44,2,FALSE),S87*$D87,0)))</f>
        <v>0</v>
      </c>
      <c r="AF87" s="13">
        <f>IF($D87="",0,IF($E87="",0,IF(VLOOKUP($E87,paramètres!$E$33:$F$44,2,FALSE)&lt;=VLOOKUP($AF$18,paramètres!$E$33:$F$44,2,FALSE),T87*$D87,0)))</f>
        <v>0</v>
      </c>
      <c r="AG87" s="13">
        <f>IF($D87="",0,IF($E87="",0,IF(VLOOKUP($E87,paramètres!$E$33:$F$44,2,FALSE)&lt;=VLOOKUP($AG$18,paramètres!$E$33:$F$44,2,FALSE),U87*$D87,0)))</f>
        <v>0</v>
      </c>
      <c r="AH87" s="13">
        <f>IF($D87="",0,IF($E87="",0,IF(VLOOKUP($E87,paramètres!$E$33:$F$44,2,FALSE)&lt;=VLOOKUP($AH$18,paramètres!$E$33:$F$44,2,FALSE),V87*$D87,0)))</f>
        <v>0</v>
      </c>
      <c r="AI87" s="13">
        <f>IF($D87="",0,IF($E87="",0,IF(VLOOKUP($E87,paramètres!$E$33:$F$44,2,FALSE)&lt;=VLOOKUP($AI$18,paramètres!$E$33:$F$44,2,FALSE),W87*$D87,0)))</f>
        <v>0</v>
      </c>
      <c r="AJ87" s="13">
        <f>IF($D87="",0,IF($E87="",0,IF(VLOOKUP($E87,paramètres!$E$33:$F$44,2,FALSE)&lt;=VLOOKUP($AJ$18,paramètres!$E$33:$F$44,2,FALSE),X87*$D87,0)))</f>
        <v>0</v>
      </c>
      <c r="AK87" s="13">
        <f>IF($D87="",0,IF($E87="",0,IF(VLOOKUP($E87,paramètres!$E$33:$F$44,2,FALSE)&lt;=VLOOKUP($AK$18,paramètres!$E$33:$F$44,2,FALSE),Y87*$D87,0)))</f>
        <v>0</v>
      </c>
      <c r="AL87" s="13">
        <f>IF($D87="",0,IF($E87="",0,IF(VLOOKUP($E87,paramètres!$E$33:$F$44,2,FALSE)&lt;=VLOOKUP($AL$18,paramètres!$E$33:$F$44,2,FALSE),Z87*$D87,0)))</f>
        <v>0</v>
      </c>
      <c r="AM87" s="126">
        <f>IF($D87="",0,IF($E87="",0,IF(VLOOKUP($E87,paramètres!$E$33:$F$44,2,FALSE)&lt;=VLOOKUP($AM$18,paramètres!$E$33:$F$44,2,FALSE),AA87*$D87,0)))</f>
        <v>0</v>
      </c>
      <c r="AN87" s="121" t="str">
        <f>IF(paramètres!$B$28=1,((SUM(P87:Y87)/1.02)+SUM(Z87:AA87))*0.0303/9*COUNT(P87:X87),IF(paramètres!$B$28=2,(SUM(P87:AA87))*0.0303/9*COUNT(P87:X87),"Missing Delta option"))</f>
        <v>Missing Delta option</v>
      </c>
      <c r="AO87" s="13" t="str">
        <f>IF(paramètres!$B$28=1,(((SUM(P87:Y87)/1.02)+SUM(Z87:AA87))+((SUM(AB87:AK87)/1.02)+SUM(AL87:AN87)))*cotpatr,IF(paramètres!$B$28=2,(SUM(P87:AN87)*cotpatr),"Missing Delta Option"))</f>
        <v>Missing Delta Option</v>
      </c>
      <c r="AP87" s="13" t="str" cm="1">
        <f t="array" ref="AP87">IF(paramètres!$B$28=1,(((SUM(P87:Y87)/1.02)+SUM(Z87:AA87))+((SUM(AB87:AM87)/1.02)+SUM(AL87:AM87)))/12*pécule,IF(paramètres!$B$28=2,SUM(P87:AM87)/12*pécule,"Missing Delta Option"))</f>
        <v>Missing Delta Option</v>
      </c>
      <c r="AQ87" s="105" t="e">
        <f>IF(paramètres!$B$28=1,(((SUM(P87:Y87)/1.02)+SUM(Z87:AA87))+((SUM(AB87:AM87)/1.02)+SUM(AL87:AM87)))+AN87+AO87+AP87,SUM(P87:AM87)+AN87+AO87+AP87)</f>
        <v>#VALUE!</v>
      </c>
    </row>
    <row r="88" spans="1:43" x14ac:dyDescent="0.25">
      <c r="A88" s="104"/>
      <c r="B88" s="39"/>
      <c r="C88" s="39"/>
      <c r="D88" s="70"/>
      <c r="E88" s="49"/>
      <c r="F88" s="40"/>
      <c r="G88" s="38"/>
      <c r="H88" s="71"/>
      <c r="I88" s="40"/>
      <c r="J88" s="38"/>
      <c r="K88" s="71"/>
      <c r="L88" s="40"/>
      <c r="M88" s="38"/>
      <c r="N88" s="71"/>
      <c r="O88" s="49"/>
      <c r="P88" s="177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9"/>
      <c r="AB88" s="121">
        <f>IF($D88="",0,IF($E88="",0,IF(VLOOKUP($E88,paramètres!$E$33:$F$44,2,FALSE)&lt;=VLOOKUP($AB$18,paramètres!$E$33:$F$44,2,FALSE),P88*$D88,0)))</f>
        <v>0</v>
      </c>
      <c r="AC88" s="13">
        <f>IF($D88="",0,IF($E88="",0,IF(VLOOKUP($E88,paramètres!$E$33:$F$44,2,FALSE)&lt;=VLOOKUP($AC$18,paramètres!$E$33:$F$44,2,FALSE),Q88*$D88,0)))</f>
        <v>0</v>
      </c>
      <c r="AD88" s="13">
        <f>IF($D88="",0,IF($E88="",0,IF(VLOOKUP($E88,paramètres!$E$33:$F$44,2,FALSE)&lt;=VLOOKUP($AD$18,paramètres!$E$33:$F$44,2,FALSE),R88*$D88,0)))</f>
        <v>0</v>
      </c>
      <c r="AE88" s="13">
        <f>IF($D88="",0,IF($E88="",0,IF(VLOOKUP($E88,paramètres!$E$33:$F$44,2,FALSE)&lt;=VLOOKUP($AE$18,paramètres!$E$33:$F$44,2,FALSE),S88*$D88,0)))</f>
        <v>0</v>
      </c>
      <c r="AF88" s="13">
        <f>IF($D88="",0,IF($E88="",0,IF(VLOOKUP($E88,paramètres!$E$33:$F$44,2,FALSE)&lt;=VLOOKUP($AF$18,paramètres!$E$33:$F$44,2,FALSE),T88*$D88,0)))</f>
        <v>0</v>
      </c>
      <c r="AG88" s="13">
        <f>IF($D88="",0,IF($E88="",0,IF(VLOOKUP($E88,paramètres!$E$33:$F$44,2,FALSE)&lt;=VLOOKUP($AG$18,paramètres!$E$33:$F$44,2,FALSE),U88*$D88,0)))</f>
        <v>0</v>
      </c>
      <c r="AH88" s="13">
        <f>IF($D88="",0,IF($E88="",0,IF(VLOOKUP($E88,paramètres!$E$33:$F$44,2,FALSE)&lt;=VLOOKUP($AH$18,paramètres!$E$33:$F$44,2,FALSE),V88*$D88,0)))</f>
        <v>0</v>
      </c>
      <c r="AI88" s="13">
        <f>IF($D88="",0,IF($E88="",0,IF(VLOOKUP($E88,paramètres!$E$33:$F$44,2,FALSE)&lt;=VLOOKUP($AI$18,paramètres!$E$33:$F$44,2,FALSE),W88*$D88,0)))</f>
        <v>0</v>
      </c>
      <c r="AJ88" s="13">
        <f>IF($D88="",0,IF($E88="",0,IF(VLOOKUP($E88,paramètres!$E$33:$F$44,2,FALSE)&lt;=VLOOKUP($AJ$18,paramètres!$E$33:$F$44,2,FALSE),X88*$D88,0)))</f>
        <v>0</v>
      </c>
      <c r="AK88" s="13">
        <f>IF($D88="",0,IF($E88="",0,IF(VLOOKUP($E88,paramètres!$E$33:$F$44,2,FALSE)&lt;=VLOOKUP($AK$18,paramètres!$E$33:$F$44,2,FALSE),Y88*$D88,0)))</f>
        <v>0</v>
      </c>
      <c r="AL88" s="13">
        <f>IF($D88="",0,IF($E88="",0,IF(VLOOKUP($E88,paramètres!$E$33:$F$44,2,FALSE)&lt;=VLOOKUP($AL$18,paramètres!$E$33:$F$44,2,FALSE),Z88*$D88,0)))</f>
        <v>0</v>
      </c>
      <c r="AM88" s="126">
        <f>IF($D88="",0,IF($E88="",0,IF(VLOOKUP($E88,paramètres!$E$33:$F$44,2,FALSE)&lt;=VLOOKUP($AM$18,paramètres!$E$33:$F$44,2,FALSE),AA88*$D88,0)))</f>
        <v>0</v>
      </c>
      <c r="AN88" s="121" t="str">
        <f>IF(paramètres!$B$28=1,((SUM(P88:Y88)/1.02)+SUM(Z88:AA88))*0.0303/9*COUNT(P88:X88),IF(paramètres!$B$28=2,(SUM(P88:AA88))*0.0303/9*COUNT(P88:X88),"Missing Delta option"))</f>
        <v>Missing Delta option</v>
      </c>
      <c r="AO88" s="13" t="str">
        <f>IF(paramètres!$B$28=1,(((SUM(P88:Y88)/1.02)+SUM(Z88:AA88))+((SUM(AB88:AK88)/1.02)+SUM(AL88:AN88)))*cotpatr,IF(paramètres!$B$28=2,(SUM(P88:AN88)*cotpatr),"Missing Delta Option"))</f>
        <v>Missing Delta Option</v>
      </c>
      <c r="AP88" s="13" t="str" cm="1">
        <f t="array" ref="AP88">IF(paramètres!$B$28=1,(((SUM(P88:Y88)/1.02)+SUM(Z88:AA88))+((SUM(AB88:AM88)/1.02)+SUM(AL88:AM88)))/12*pécule,IF(paramètres!$B$28=2,SUM(P88:AM88)/12*pécule,"Missing Delta Option"))</f>
        <v>Missing Delta Option</v>
      </c>
      <c r="AQ88" s="105" t="e">
        <f>IF(paramètres!$B$28=1,(((SUM(P88:Y88)/1.02)+SUM(Z88:AA88))+((SUM(AB88:AM88)/1.02)+SUM(AL88:AM88)))+AN88+AO88+AP88,SUM(P88:AM88)+AN88+AO88+AP88)</f>
        <v>#VALUE!</v>
      </c>
    </row>
    <row r="89" spans="1:43" x14ac:dyDescent="0.25">
      <c r="A89" s="104"/>
      <c r="B89" s="39"/>
      <c r="C89" s="39"/>
      <c r="D89" s="70"/>
      <c r="E89" s="49"/>
      <c r="F89" s="40"/>
      <c r="G89" s="38"/>
      <c r="H89" s="71"/>
      <c r="I89" s="40"/>
      <c r="J89" s="38"/>
      <c r="K89" s="71"/>
      <c r="L89" s="40"/>
      <c r="M89" s="38"/>
      <c r="N89" s="71"/>
      <c r="O89" s="49"/>
      <c r="P89" s="177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9"/>
      <c r="AB89" s="121">
        <f>IF($D89="",0,IF($E89="",0,IF(VLOOKUP($E89,paramètres!$E$33:$F$44,2,FALSE)&lt;=VLOOKUP($AB$18,paramètres!$E$33:$F$44,2,FALSE),P89*$D89,0)))</f>
        <v>0</v>
      </c>
      <c r="AC89" s="13">
        <f>IF($D89="",0,IF($E89="",0,IF(VLOOKUP($E89,paramètres!$E$33:$F$44,2,FALSE)&lt;=VLOOKUP($AC$18,paramètres!$E$33:$F$44,2,FALSE),Q89*$D89,0)))</f>
        <v>0</v>
      </c>
      <c r="AD89" s="13">
        <f>IF($D89="",0,IF($E89="",0,IF(VLOOKUP($E89,paramètres!$E$33:$F$44,2,FALSE)&lt;=VLOOKUP($AD$18,paramètres!$E$33:$F$44,2,FALSE),R89*$D89,0)))</f>
        <v>0</v>
      </c>
      <c r="AE89" s="13">
        <f>IF($D89="",0,IF($E89="",0,IF(VLOOKUP($E89,paramètres!$E$33:$F$44,2,FALSE)&lt;=VLOOKUP($AE$18,paramètres!$E$33:$F$44,2,FALSE),S89*$D89,0)))</f>
        <v>0</v>
      </c>
      <c r="AF89" s="13">
        <f>IF($D89="",0,IF($E89="",0,IF(VLOOKUP($E89,paramètres!$E$33:$F$44,2,FALSE)&lt;=VLOOKUP($AF$18,paramètres!$E$33:$F$44,2,FALSE),T89*$D89,0)))</f>
        <v>0</v>
      </c>
      <c r="AG89" s="13">
        <f>IF($D89="",0,IF($E89="",0,IF(VLOOKUP($E89,paramètres!$E$33:$F$44,2,FALSE)&lt;=VLOOKUP($AG$18,paramètres!$E$33:$F$44,2,FALSE),U89*$D89,0)))</f>
        <v>0</v>
      </c>
      <c r="AH89" s="13">
        <f>IF($D89="",0,IF($E89="",0,IF(VLOOKUP($E89,paramètres!$E$33:$F$44,2,FALSE)&lt;=VLOOKUP($AH$18,paramètres!$E$33:$F$44,2,FALSE),V89*$D89,0)))</f>
        <v>0</v>
      </c>
      <c r="AI89" s="13">
        <f>IF($D89="",0,IF($E89="",0,IF(VLOOKUP($E89,paramètres!$E$33:$F$44,2,FALSE)&lt;=VLOOKUP($AI$18,paramètres!$E$33:$F$44,2,FALSE),W89*$D89,0)))</f>
        <v>0</v>
      </c>
      <c r="AJ89" s="13">
        <f>IF($D89="",0,IF($E89="",0,IF(VLOOKUP($E89,paramètres!$E$33:$F$44,2,FALSE)&lt;=VLOOKUP($AJ$18,paramètres!$E$33:$F$44,2,FALSE),X89*$D89,0)))</f>
        <v>0</v>
      </c>
      <c r="AK89" s="13">
        <f>IF($D89="",0,IF($E89="",0,IF(VLOOKUP($E89,paramètres!$E$33:$F$44,2,FALSE)&lt;=VLOOKUP($AK$18,paramètres!$E$33:$F$44,2,FALSE),Y89*$D89,0)))</f>
        <v>0</v>
      </c>
      <c r="AL89" s="13">
        <f>IF($D89="",0,IF($E89="",0,IF(VLOOKUP($E89,paramètres!$E$33:$F$44,2,FALSE)&lt;=VLOOKUP($AL$18,paramètres!$E$33:$F$44,2,FALSE),Z89*$D89,0)))</f>
        <v>0</v>
      </c>
      <c r="AM89" s="126">
        <f>IF($D89="",0,IF($E89="",0,IF(VLOOKUP($E89,paramètres!$E$33:$F$44,2,FALSE)&lt;=VLOOKUP($AM$18,paramètres!$E$33:$F$44,2,FALSE),AA89*$D89,0)))</f>
        <v>0</v>
      </c>
      <c r="AN89" s="121" t="str">
        <f>IF(paramètres!$B$28=1,((SUM(P89:Y89)/1.02)+SUM(Z89:AA89))*0.0303/9*COUNT(P89:X89),IF(paramètres!$B$28=2,(SUM(P89:AA89))*0.0303/9*COUNT(P89:X89),"Missing Delta option"))</f>
        <v>Missing Delta option</v>
      </c>
      <c r="AO89" s="13" t="str">
        <f>IF(paramètres!$B$28=1,(((SUM(P89:Y89)/1.02)+SUM(Z89:AA89))+((SUM(AB89:AK89)/1.02)+SUM(AL89:AN89)))*cotpatr,IF(paramètres!$B$28=2,(SUM(P89:AN89)*cotpatr),"Missing Delta Option"))</f>
        <v>Missing Delta Option</v>
      </c>
      <c r="AP89" s="13" t="str" cm="1">
        <f t="array" ref="AP89">IF(paramètres!$B$28=1,(((SUM(P89:Y89)/1.02)+SUM(Z89:AA89))+((SUM(AB89:AM89)/1.02)+SUM(AL89:AM89)))/12*pécule,IF(paramètres!$B$28=2,SUM(P89:AM89)/12*pécule,"Missing Delta Option"))</f>
        <v>Missing Delta Option</v>
      </c>
      <c r="AQ89" s="105" t="e">
        <f>IF(paramètres!$B$28=1,(((SUM(P89:Y89)/1.02)+SUM(Z89:AA89))+((SUM(AB89:AM89)/1.02)+SUM(AL89:AM89)))+AN89+AO89+AP89,SUM(P89:AM89)+AN89+AO89+AP89)</f>
        <v>#VALUE!</v>
      </c>
    </row>
    <row r="90" spans="1:43" x14ac:dyDescent="0.25">
      <c r="A90" s="104"/>
      <c r="B90" s="39"/>
      <c r="C90" s="39"/>
      <c r="D90" s="70"/>
      <c r="E90" s="49"/>
      <c r="F90" s="40"/>
      <c r="G90" s="38"/>
      <c r="H90" s="71"/>
      <c r="I90" s="40"/>
      <c r="J90" s="38"/>
      <c r="K90" s="71"/>
      <c r="L90" s="40"/>
      <c r="M90" s="38"/>
      <c r="N90" s="71"/>
      <c r="O90" s="49"/>
      <c r="P90" s="177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9"/>
      <c r="AB90" s="121">
        <f>IF($D90="",0,IF($E90="",0,IF(VLOOKUP($E90,paramètres!$E$33:$F$44,2,FALSE)&lt;=VLOOKUP($AB$18,paramètres!$E$33:$F$44,2,FALSE),P90*$D90,0)))</f>
        <v>0</v>
      </c>
      <c r="AC90" s="13">
        <f>IF($D90="",0,IF($E90="",0,IF(VLOOKUP($E90,paramètres!$E$33:$F$44,2,FALSE)&lt;=VLOOKUP($AC$18,paramètres!$E$33:$F$44,2,FALSE),Q90*$D90,0)))</f>
        <v>0</v>
      </c>
      <c r="AD90" s="13">
        <f>IF($D90="",0,IF($E90="",0,IF(VLOOKUP($E90,paramètres!$E$33:$F$44,2,FALSE)&lt;=VLOOKUP($AD$18,paramètres!$E$33:$F$44,2,FALSE),R90*$D90,0)))</f>
        <v>0</v>
      </c>
      <c r="AE90" s="13">
        <f>IF($D90="",0,IF($E90="",0,IF(VLOOKUP($E90,paramètres!$E$33:$F$44,2,FALSE)&lt;=VLOOKUP($AE$18,paramètres!$E$33:$F$44,2,FALSE),S90*$D90,0)))</f>
        <v>0</v>
      </c>
      <c r="AF90" s="13">
        <f>IF($D90="",0,IF($E90="",0,IF(VLOOKUP($E90,paramètres!$E$33:$F$44,2,FALSE)&lt;=VLOOKUP($AF$18,paramètres!$E$33:$F$44,2,FALSE),T90*$D90,0)))</f>
        <v>0</v>
      </c>
      <c r="AG90" s="13">
        <f>IF($D90="",0,IF($E90="",0,IF(VLOOKUP($E90,paramètres!$E$33:$F$44,2,FALSE)&lt;=VLOOKUP($AG$18,paramètres!$E$33:$F$44,2,FALSE),U90*$D90,0)))</f>
        <v>0</v>
      </c>
      <c r="AH90" s="13">
        <f>IF($D90="",0,IF($E90="",0,IF(VLOOKUP($E90,paramètres!$E$33:$F$44,2,FALSE)&lt;=VLOOKUP($AH$18,paramètres!$E$33:$F$44,2,FALSE),V90*$D90,0)))</f>
        <v>0</v>
      </c>
      <c r="AI90" s="13">
        <f>IF($D90="",0,IF($E90="",0,IF(VLOOKUP($E90,paramètres!$E$33:$F$44,2,FALSE)&lt;=VLOOKUP($AI$18,paramètres!$E$33:$F$44,2,FALSE),W90*$D90,0)))</f>
        <v>0</v>
      </c>
      <c r="AJ90" s="13">
        <f>IF($D90="",0,IF($E90="",0,IF(VLOOKUP($E90,paramètres!$E$33:$F$44,2,FALSE)&lt;=VLOOKUP($AJ$18,paramètres!$E$33:$F$44,2,FALSE),X90*$D90,0)))</f>
        <v>0</v>
      </c>
      <c r="AK90" s="13">
        <f>IF($D90="",0,IF($E90="",0,IF(VLOOKUP($E90,paramètres!$E$33:$F$44,2,FALSE)&lt;=VLOOKUP($AK$18,paramètres!$E$33:$F$44,2,FALSE),Y90*$D90,0)))</f>
        <v>0</v>
      </c>
      <c r="AL90" s="13">
        <f>IF($D90="",0,IF($E90="",0,IF(VLOOKUP($E90,paramètres!$E$33:$F$44,2,FALSE)&lt;=VLOOKUP($AL$18,paramètres!$E$33:$F$44,2,FALSE),Z90*$D90,0)))</f>
        <v>0</v>
      </c>
      <c r="AM90" s="126">
        <f>IF($D90="",0,IF($E90="",0,IF(VLOOKUP($E90,paramètres!$E$33:$F$44,2,FALSE)&lt;=VLOOKUP($AM$18,paramètres!$E$33:$F$44,2,FALSE),AA90*$D90,0)))</f>
        <v>0</v>
      </c>
      <c r="AN90" s="121" t="str">
        <f>IF(paramètres!$B$28=1,((SUM(P90:Y90)/1.02)+SUM(Z90:AA90))*0.0303/9*COUNT(P90:X90),IF(paramètres!$B$28=2,(SUM(P90:AA90))*0.0303/9*COUNT(P90:X90),"Missing Delta option"))</f>
        <v>Missing Delta option</v>
      </c>
      <c r="AO90" s="13" t="str">
        <f>IF(paramètres!$B$28=1,(((SUM(P90:Y90)/1.02)+SUM(Z90:AA90))+((SUM(AB90:AK90)/1.02)+SUM(AL90:AN90)))*cotpatr,IF(paramètres!$B$28=2,(SUM(P90:AN90)*cotpatr),"Missing Delta Option"))</f>
        <v>Missing Delta Option</v>
      </c>
      <c r="AP90" s="13" t="str" cm="1">
        <f t="array" ref="AP90">IF(paramètres!$B$28=1,(((SUM(P90:Y90)/1.02)+SUM(Z90:AA90))+((SUM(AB90:AM90)/1.02)+SUM(AL90:AM90)))/12*pécule,IF(paramètres!$B$28=2,SUM(P90:AM90)/12*pécule,"Missing Delta Option"))</f>
        <v>Missing Delta Option</v>
      </c>
      <c r="AQ90" s="105" t="e">
        <f>IF(paramètres!$B$28=1,(((SUM(P90:Y90)/1.02)+SUM(Z90:AA90))+((SUM(AB90:AM90)/1.02)+SUM(AL90:AM90)))+AN90+AO90+AP90,SUM(P90:AM90)+AN90+AO90+AP90)</f>
        <v>#VALUE!</v>
      </c>
    </row>
    <row r="91" spans="1:43" x14ac:dyDescent="0.25">
      <c r="A91" s="104"/>
      <c r="B91" s="39"/>
      <c r="C91" s="39"/>
      <c r="D91" s="70"/>
      <c r="E91" s="49"/>
      <c r="F91" s="40"/>
      <c r="G91" s="38"/>
      <c r="H91" s="71"/>
      <c r="I91" s="40"/>
      <c r="J91" s="38"/>
      <c r="K91" s="71"/>
      <c r="L91" s="40"/>
      <c r="M91" s="38"/>
      <c r="N91" s="71"/>
      <c r="O91" s="49"/>
      <c r="P91" s="177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9"/>
      <c r="AB91" s="121">
        <f>IF($D91="",0,IF($E91="",0,IF(VLOOKUP($E91,paramètres!$E$33:$F$44,2,FALSE)&lt;=VLOOKUP($AB$18,paramètres!$E$33:$F$44,2,FALSE),P91*$D91,0)))</f>
        <v>0</v>
      </c>
      <c r="AC91" s="13">
        <f>IF($D91="",0,IF($E91="",0,IF(VLOOKUP($E91,paramètres!$E$33:$F$44,2,FALSE)&lt;=VLOOKUP($AC$18,paramètres!$E$33:$F$44,2,FALSE),Q91*$D91,0)))</f>
        <v>0</v>
      </c>
      <c r="AD91" s="13">
        <f>IF($D91="",0,IF($E91="",0,IF(VLOOKUP($E91,paramètres!$E$33:$F$44,2,FALSE)&lt;=VLOOKUP($AD$18,paramètres!$E$33:$F$44,2,FALSE),R91*$D91,0)))</f>
        <v>0</v>
      </c>
      <c r="AE91" s="13">
        <f>IF($D91="",0,IF($E91="",0,IF(VLOOKUP($E91,paramètres!$E$33:$F$44,2,FALSE)&lt;=VLOOKUP($AE$18,paramètres!$E$33:$F$44,2,FALSE),S91*$D91,0)))</f>
        <v>0</v>
      </c>
      <c r="AF91" s="13">
        <f>IF($D91="",0,IF($E91="",0,IF(VLOOKUP($E91,paramètres!$E$33:$F$44,2,FALSE)&lt;=VLOOKUP($AF$18,paramètres!$E$33:$F$44,2,FALSE),T91*$D91,0)))</f>
        <v>0</v>
      </c>
      <c r="AG91" s="13">
        <f>IF($D91="",0,IF($E91="",0,IF(VLOOKUP($E91,paramètres!$E$33:$F$44,2,FALSE)&lt;=VLOOKUP($AG$18,paramètres!$E$33:$F$44,2,FALSE),U91*$D91,0)))</f>
        <v>0</v>
      </c>
      <c r="AH91" s="13">
        <f>IF($D91="",0,IF($E91="",0,IF(VLOOKUP($E91,paramètres!$E$33:$F$44,2,FALSE)&lt;=VLOOKUP($AH$18,paramètres!$E$33:$F$44,2,FALSE),V91*$D91,0)))</f>
        <v>0</v>
      </c>
      <c r="AI91" s="13">
        <f>IF($D91="",0,IF($E91="",0,IF(VLOOKUP($E91,paramètres!$E$33:$F$44,2,FALSE)&lt;=VLOOKUP($AI$18,paramètres!$E$33:$F$44,2,FALSE),W91*$D91,0)))</f>
        <v>0</v>
      </c>
      <c r="AJ91" s="13">
        <f>IF($D91="",0,IF($E91="",0,IF(VLOOKUP($E91,paramètres!$E$33:$F$44,2,FALSE)&lt;=VLOOKUP($AJ$18,paramètres!$E$33:$F$44,2,FALSE),X91*$D91,0)))</f>
        <v>0</v>
      </c>
      <c r="AK91" s="13">
        <f>IF($D91="",0,IF($E91="",0,IF(VLOOKUP($E91,paramètres!$E$33:$F$44,2,FALSE)&lt;=VLOOKUP($AK$18,paramètres!$E$33:$F$44,2,FALSE),Y91*$D91,0)))</f>
        <v>0</v>
      </c>
      <c r="AL91" s="13">
        <f>IF($D91="",0,IF($E91="",0,IF(VLOOKUP($E91,paramètres!$E$33:$F$44,2,FALSE)&lt;=VLOOKUP($AL$18,paramètres!$E$33:$F$44,2,FALSE),Z91*$D91,0)))</f>
        <v>0</v>
      </c>
      <c r="AM91" s="126">
        <f>IF($D91="",0,IF($E91="",0,IF(VLOOKUP($E91,paramètres!$E$33:$F$44,2,FALSE)&lt;=VLOOKUP($AM$18,paramètres!$E$33:$F$44,2,FALSE),AA91*$D91,0)))</f>
        <v>0</v>
      </c>
      <c r="AN91" s="121" t="str">
        <f>IF(paramètres!$B$28=1,((SUM(P91:Y91)/1.02)+SUM(Z91:AA91))*0.0303/9*COUNT(P91:X91),IF(paramètres!$B$28=2,(SUM(P91:AA91))*0.0303/9*COUNT(P91:X91),"Missing Delta option"))</f>
        <v>Missing Delta option</v>
      </c>
      <c r="AO91" s="13" t="str">
        <f>IF(paramètres!$B$28=1,(((SUM(P91:Y91)/1.02)+SUM(Z91:AA91))+((SUM(AB91:AK91)/1.02)+SUM(AL91:AN91)))*cotpatr,IF(paramètres!$B$28=2,(SUM(P91:AN91)*cotpatr),"Missing Delta Option"))</f>
        <v>Missing Delta Option</v>
      </c>
      <c r="AP91" s="13" t="str" cm="1">
        <f t="array" ref="AP91">IF(paramètres!$B$28=1,(((SUM(P91:Y91)/1.02)+SUM(Z91:AA91))+((SUM(AB91:AM91)/1.02)+SUM(AL91:AM91)))/12*pécule,IF(paramètres!$B$28=2,SUM(P91:AM91)/12*pécule,"Missing Delta Option"))</f>
        <v>Missing Delta Option</v>
      </c>
      <c r="AQ91" s="105" t="e">
        <f>IF(paramètres!$B$28=1,(((SUM(P91:Y91)/1.02)+SUM(Z91:AA91))+((SUM(AB91:AM91)/1.02)+SUM(AL91:AM91)))+AN91+AO91+AP91,SUM(P91:AM91)+AN91+AO91+AP91)</f>
        <v>#VALUE!</v>
      </c>
    </row>
    <row r="92" spans="1:43" x14ac:dyDescent="0.25">
      <c r="A92" s="104"/>
      <c r="B92" s="39"/>
      <c r="C92" s="39"/>
      <c r="D92" s="70"/>
      <c r="E92" s="49"/>
      <c r="F92" s="40"/>
      <c r="G92" s="38"/>
      <c r="H92" s="71"/>
      <c r="I92" s="40"/>
      <c r="J92" s="38"/>
      <c r="K92" s="71"/>
      <c r="L92" s="40"/>
      <c r="M92" s="38"/>
      <c r="N92" s="71"/>
      <c r="O92" s="49"/>
      <c r="P92" s="177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9"/>
      <c r="AB92" s="121">
        <f>IF($D92="",0,IF($E92="",0,IF(VLOOKUP($E92,paramètres!$E$33:$F$44,2,FALSE)&lt;=VLOOKUP($AB$18,paramètres!$E$33:$F$44,2,FALSE),P92*$D92,0)))</f>
        <v>0</v>
      </c>
      <c r="AC92" s="13">
        <f>IF($D92="",0,IF($E92="",0,IF(VLOOKUP($E92,paramètres!$E$33:$F$44,2,FALSE)&lt;=VLOOKUP($AC$18,paramètres!$E$33:$F$44,2,FALSE),Q92*$D92,0)))</f>
        <v>0</v>
      </c>
      <c r="AD92" s="13">
        <f>IF($D92="",0,IF($E92="",0,IF(VLOOKUP($E92,paramètres!$E$33:$F$44,2,FALSE)&lt;=VLOOKUP($AD$18,paramètres!$E$33:$F$44,2,FALSE),R92*$D92,0)))</f>
        <v>0</v>
      </c>
      <c r="AE92" s="13">
        <f>IF($D92="",0,IF($E92="",0,IF(VLOOKUP($E92,paramètres!$E$33:$F$44,2,FALSE)&lt;=VLOOKUP($AE$18,paramètres!$E$33:$F$44,2,FALSE),S92*$D92,0)))</f>
        <v>0</v>
      </c>
      <c r="AF92" s="13">
        <f>IF($D92="",0,IF($E92="",0,IF(VLOOKUP($E92,paramètres!$E$33:$F$44,2,FALSE)&lt;=VLOOKUP($AF$18,paramètres!$E$33:$F$44,2,FALSE),T92*$D92,0)))</f>
        <v>0</v>
      </c>
      <c r="AG92" s="13">
        <f>IF($D92="",0,IF($E92="",0,IF(VLOOKUP($E92,paramètres!$E$33:$F$44,2,FALSE)&lt;=VLOOKUP($AG$18,paramètres!$E$33:$F$44,2,FALSE),U92*$D92,0)))</f>
        <v>0</v>
      </c>
      <c r="AH92" s="13">
        <f>IF($D92="",0,IF($E92="",0,IF(VLOOKUP($E92,paramètres!$E$33:$F$44,2,FALSE)&lt;=VLOOKUP($AH$18,paramètres!$E$33:$F$44,2,FALSE),V92*$D92,0)))</f>
        <v>0</v>
      </c>
      <c r="AI92" s="13">
        <f>IF($D92="",0,IF($E92="",0,IF(VLOOKUP($E92,paramètres!$E$33:$F$44,2,FALSE)&lt;=VLOOKUP($AI$18,paramètres!$E$33:$F$44,2,FALSE),W92*$D92,0)))</f>
        <v>0</v>
      </c>
      <c r="AJ92" s="13">
        <f>IF($D92="",0,IF($E92="",0,IF(VLOOKUP($E92,paramètres!$E$33:$F$44,2,FALSE)&lt;=VLOOKUP($AJ$18,paramètres!$E$33:$F$44,2,FALSE),X92*$D92,0)))</f>
        <v>0</v>
      </c>
      <c r="AK92" s="13">
        <f>IF($D92="",0,IF($E92="",0,IF(VLOOKUP($E92,paramètres!$E$33:$F$44,2,FALSE)&lt;=VLOOKUP($AK$18,paramètres!$E$33:$F$44,2,FALSE),Y92*$D92,0)))</f>
        <v>0</v>
      </c>
      <c r="AL92" s="13">
        <f>IF($D92="",0,IF($E92="",0,IF(VLOOKUP($E92,paramètres!$E$33:$F$44,2,FALSE)&lt;=VLOOKUP($AL$18,paramètres!$E$33:$F$44,2,FALSE),Z92*$D92,0)))</f>
        <v>0</v>
      </c>
      <c r="AM92" s="126">
        <f>IF($D92="",0,IF($E92="",0,IF(VLOOKUP($E92,paramètres!$E$33:$F$44,2,FALSE)&lt;=VLOOKUP($AM$18,paramètres!$E$33:$F$44,2,FALSE),AA92*$D92,0)))</f>
        <v>0</v>
      </c>
      <c r="AN92" s="121" t="str">
        <f>IF(paramètres!$B$28=1,((SUM(P92:Y92)/1.02)+SUM(Z92:AA92))*0.0303/9*COUNT(P92:X92),IF(paramètres!$B$28=2,(SUM(P92:AA92))*0.0303/9*COUNT(P92:X92),"Missing Delta option"))</f>
        <v>Missing Delta option</v>
      </c>
      <c r="AO92" s="13" t="str">
        <f>IF(paramètres!$B$28=1,(((SUM(P92:Y92)/1.02)+SUM(Z92:AA92))+((SUM(AB92:AK92)/1.02)+SUM(AL92:AN92)))*cotpatr,IF(paramètres!$B$28=2,(SUM(P92:AN92)*cotpatr),"Missing Delta Option"))</f>
        <v>Missing Delta Option</v>
      </c>
      <c r="AP92" s="13" t="str" cm="1">
        <f t="array" ref="AP92">IF(paramètres!$B$28=1,(((SUM(P92:Y92)/1.02)+SUM(Z92:AA92))+((SUM(AB92:AM92)/1.02)+SUM(AL92:AM92)))/12*pécule,IF(paramètres!$B$28=2,SUM(P92:AM92)/12*pécule,"Missing Delta Option"))</f>
        <v>Missing Delta Option</v>
      </c>
      <c r="AQ92" s="105" t="e">
        <f>IF(paramètres!$B$28=1,(((SUM(P92:Y92)/1.02)+SUM(Z92:AA92))+((SUM(AB92:AM92)/1.02)+SUM(AL92:AM92)))+AN92+AO92+AP92,SUM(P92:AM92)+AN92+AO92+AP92)</f>
        <v>#VALUE!</v>
      </c>
    </row>
    <row r="93" spans="1:43" x14ac:dyDescent="0.25">
      <c r="A93" s="104"/>
      <c r="B93" s="39"/>
      <c r="C93" s="39"/>
      <c r="D93" s="70"/>
      <c r="E93" s="49"/>
      <c r="F93" s="40"/>
      <c r="G93" s="38"/>
      <c r="H93" s="71"/>
      <c r="I93" s="40"/>
      <c r="J93" s="38"/>
      <c r="K93" s="71"/>
      <c r="L93" s="40"/>
      <c r="M93" s="38"/>
      <c r="N93" s="71"/>
      <c r="O93" s="49"/>
      <c r="P93" s="177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9"/>
      <c r="AB93" s="121">
        <f>IF($D93="",0,IF($E93="",0,IF(VLOOKUP($E93,paramètres!$E$33:$F$44,2,FALSE)&lt;=VLOOKUP($AB$18,paramètres!$E$33:$F$44,2,FALSE),P93*$D93,0)))</f>
        <v>0</v>
      </c>
      <c r="AC93" s="13">
        <f>IF($D93="",0,IF($E93="",0,IF(VLOOKUP($E93,paramètres!$E$33:$F$44,2,FALSE)&lt;=VLOOKUP($AC$18,paramètres!$E$33:$F$44,2,FALSE),Q93*$D93,0)))</f>
        <v>0</v>
      </c>
      <c r="AD93" s="13">
        <f>IF($D93="",0,IF($E93="",0,IF(VLOOKUP($E93,paramètres!$E$33:$F$44,2,FALSE)&lt;=VLOOKUP($AD$18,paramètres!$E$33:$F$44,2,FALSE),R93*$D93,0)))</f>
        <v>0</v>
      </c>
      <c r="AE93" s="13">
        <f>IF($D93="",0,IF($E93="",0,IF(VLOOKUP($E93,paramètres!$E$33:$F$44,2,FALSE)&lt;=VLOOKUP($AE$18,paramètres!$E$33:$F$44,2,FALSE),S93*$D93,0)))</f>
        <v>0</v>
      </c>
      <c r="AF93" s="13">
        <f>IF($D93="",0,IF($E93="",0,IF(VLOOKUP($E93,paramètres!$E$33:$F$44,2,FALSE)&lt;=VLOOKUP($AF$18,paramètres!$E$33:$F$44,2,FALSE),T93*$D93,0)))</f>
        <v>0</v>
      </c>
      <c r="AG93" s="13">
        <f>IF($D93="",0,IF($E93="",0,IF(VLOOKUP($E93,paramètres!$E$33:$F$44,2,FALSE)&lt;=VLOOKUP($AG$18,paramètres!$E$33:$F$44,2,FALSE),U93*$D93,0)))</f>
        <v>0</v>
      </c>
      <c r="AH93" s="13">
        <f>IF($D93="",0,IF($E93="",0,IF(VLOOKUP($E93,paramètres!$E$33:$F$44,2,FALSE)&lt;=VLOOKUP($AH$18,paramètres!$E$33:$F$44,2,FALSE),V93*$D93,0)))</f>
        <v>0</v>
      </c>
      <c r="AI93" s="13">
        <f>IF($D93="",0,IF($E93="",0,IF(VLOOKUP($E93,paramètres!$E$33:$F$44,2,FALSE)&lt;=VLOOKUP($AI$18,paramètres!$E$33:$F$44,2,FALSE),W93*$D93,0)))</f>
        <v>0</v>
      </c>
      <c r="AJ93" s="13">
        <f>IF($D93="",0,IF($E93="",0,IF(VLOOKUP($E93,paramètres!$E$33:$F$44,2,FALSE)&lt;=VLOOKUP($AJ$18,paramètres!$E$33:$F$44,2,FALSE),X93*$D93,0)))</f>
        <v>0</v>
      </c>
      <c r="AK93" s="13">
        <f>IF($D93="",0,IF($E93="",0,IF(VLOOKUP($E93,paramètres!$E$33:$F$44,2,FALSE)&lt;=VLOOKUP($AK$18,paramètres!$E$33:$F$44,2,FALSE),Y93*$D93,0)))</f>
        <v>0</v>
      </c>
      <c r="AL93" s="13">
        <f>IF($D93="",0,IF($E93="",0,IF(VLOOKUP($E93,paramètres!$E$33:$F$44,2,FALSE)&lt;=VLOOKUP($AL$18,paramètres!$E$33:$F$44,2,FALSE),Z93*$D93,0)))</f>
        <v>0</v>
      </c>
      <c r="AM93" s="126">
        <f>IF($D93="",0,IF($E93="",0,IF(VLOOKUP($E93,paramètres!$E$33:$F$44,2,FALSE)&lt;=VLOOKUP($AM$18,paramètres!$E$33:$F$44,2,FALSE),AA93*$D93,0)))</f>
        <v>0</v>
      </c>
      <c r="AN93" s="121" t="str">
        <f>IF(paramètres!$B$28=1,((SUM(P93:Y93)/1.02)+SUM(Z93:AA93))*0.0303/9*COUNT(P93:X93),IF(paramètres!$B$28=2,(SUM(P93:AA93))*0.0303/9*COUNT(P93:X93),"Missing Delta option"))</f>
        <v>Missing Delta option</v>
      </c>
      <c r="AO93" s="13" t="str">
        <f>IF(paramètres!$B$28=1,(((SUM(P93:Y93)/1.02)+SUM(Z93:AA93))+((SUM(AB93:AK93)/1.02)+SUM(AL93:AN93)))*cotpatr,IF(paramètres!$B$28=2,(SUM(P93:AN93)*cotpatr),"Missing Delta Option"))</f>
        <v>Missing Delta Option</v>
      </c>
      <c r="AP93" s="13" t="str" cm="1">
        <f t="array" ref="AP93">IF(paramètres!$B$28=1,(((SUM(P93:Y93)/1.02)+SUM(Z93:AA93))+((SUM(AB93:AM93)/1.02)+SUM(AL93:AM93)))/12*pécule,IF(paramètres!$B$28=2,SUM(P93:AM93)/12*pécule,"Missing Delta Option"))</f>
        <v>Missing Delta Option</v>
      </c>
      <c r="AQ93" s="105" t="e">
        <f>IF(paramètres!$B$28=1,(((SUM(P93:Y93)/1.02)+SUM(Z93:AA93))+((SUM(AB93:AM93)/1.02)+SUM(AL93:AM93)))+AN93+AO93+AP93,SUM(P93:AM93)+AN93+AO93+AP93)</f>
        <v>#VALUE!</v>
      </c>
    </row>
    <row r="94" spans="1:43" x14ac:dyDescent="0.25">
      <c r="A94" s="104"/>
      <c r="B94" s="39"/>
      <c r="C94" s="39"/>
      <c r="D94" s="70"/>
      <c r="E94" s="49"/>
      <c r="F94" s="40"/>
      <c r="G94" s="38"/>
      <c r="H94" s="71"/>
      <c r="I94" s="40"/>
      <c r="J94" s="38"/>
      <c r="K94" s="71"/>
      <c r="L94" s="40"/>
      <c r="M94" s="38"/>
      <c r="N94" s="71"/>
      <c r="O94" s="49"/>
      <c r="P94" s="177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9"/>
      <c r="AB94" s="121">
        <f>IF($D94="",0,IF($E94="",0,IF(VLOOKUP($E94,paramètres!$E$33:$F$44,2,FALSE)&lt;=VLOOKUP($AB$18,paramètres!$E$33:$F$44,2,FALSE),P94*$D94,0)))</f>
        <v>0</v>
      </c>
      <c r="AC94" s="13">
        <f>IF($D94="",0,IF($E94="",0,IF(VLOOKUP($E94,paramètres!$E$33:$F$44,2,FALSE)&lt;=VLOOKUP($AC$18,paramètres!$E$33:$F$44,2,FALSE),Q94*$D94,0)))</f>
        <v>0</v>
      </c>
      <c r="AD94" s="13">
        <f>IF($D94="",0,IF($E94="",0,IF(VLOOKUP($E94,paramètres!$E$33:$F$44,2,FALSE)&lt;=VLOOKUP($AD$18,paramètres!$E$33:$F$44,2,FALSE),R94*$D94,0)))</f>
        <v>0</v>
      </c>
      <c r="AE94" s="13">
        <f>IF($D94="",0,IF($E94="",0,IF(VLOOKUP($E94,paramètres!$E$33:$F$44,2,FALSE)&lt;=VLOOKUP($AE$18,paramètres!$E$33:$F$44,2,FALSE),S94*$D94,0)))</f>
        <v>0</v>
      </c>
      <c r="AF94" s="13">
        <f>IF($D94="",0,IF($E94="",0,IF(VLOOKUP($E94,paramètres!$E$33:$F$44,2,FALSE)&lt;=VLOOKUP($AF$18,paramètres!$E$33:$F$44,2,FALSE),T94*$D94,0)))</f>
        <v>0</v>
      </c>
      <c r="AG94" s="13">
        <f>IF($D94="",0,IF($E94="",0,IF(VLOOKUP($E94,paramètres!$E$33:$F$44,2,FALSE)&lt;=VLOOKUP($AG$18,paramètres!$E$33:$F$44,2,FALSE),U94*$D94,0)))</f>
        <v>0</v>
      </c>
      <c r="AH94" s="13">
        <f>IF($D94="",0,IF($E94="",0,IF(VLOOKUP($E94,paramètres!$E$33:$F$44,2,FALSE)&lt;=VLOOKUP($AH$18,paramètres!$E$33:$F$44,2,FALSE),V94*$D94,0)))</f>
        <v>0</v>
      </c>
      <c r="AI94" s="13">
        <f>IF($D94="",0,IF($E94="",0,IF(VLOOKUP($E94,paramètres!$E$33:$F$44,2,FALSE)&lt;=VLOOKUP($AI$18,paramètres!$E$33:$F$44,2,FALSE),W94*$D94,0)))</f>
        <v>0</v>
      </c>
      <c r="AJ94" s="13">
        <f>IF($D94="",0,IF($E94="",0,IF(VLOOKUP($E94,paramètres!$E$33:$F$44,2,FALSE)&lt;=VLOOKUP($AJ$18,paramètres!$E$33:$F$44,2,FALSE),X94*$D94,0)))</f>
        <v>0</v>
      </c>
      <c r="AK94" s="13">
        <f>IF($D94="",0,IF($E94="",0,IF(VLOOKUP($E94,paramètres!$E$33:$F$44,2,FALSE)&lt;=VLOOKUP($AK$18,paramètres!$E$33:$F$44,2,FALSE),Y94*$D94,0)))</f>
        <v>0</v>
      </c>
      <c r="AL94" s="13">
        <f>IF($D94="",0,IF($E94="",0,IF(VLOOKUP($E94,paramètres!$E$33:$F$44,2,FALSE)&lt;=VLOOKUP($AL$18,paramètres!$E$33:$F$44,2,FALSE),Z94*$D94,0)))</f>
        <v>0</v>
      </c>
      <c r="AM94" s="126">
        <f>IF($D94="",0,IF($E94="",0,IF(VLOOKUP($E94,paramètres!$E$33:$F$44,2,FALSE)&lt;=VLOOKUP($AM$18,paramètres!$E$33:$F$44,2,FALSE),AA94*$D94,0)))</f>
        <v>0</v>
      </c>
      <c r="AN94" s="121" t="str">
        <f>IF(paramètres!$B$28=1,((SUM(P94:Y94)/1.02)+SUM(Z94:AA94))*0.0303/9*COUNT(P94:X94),IF(paramètres!$B$28=2,(SUM(P94:AA94))*0.0303/9*COUNT(P94:X94),"Missing Delta option"))</f>
        <v>Missing Delta option</v>
      </c>
      <c r="AO94" s="13" t="str">
        <f>IF(paramètres!$B$28=1,(((SUM(P94:Y94)/1.02)+SUM(Z94:AA94))+((SUM(AB94:AK94)/1.02)+SUM(AL94:AN94)))*cotpatr,IF(paramètres!$B$28=2,(SUM(P94:AN94)*cotpatr),"Missing Delta Option"))</f>
        <v>Missing Delta Option</v>
      </c>
      <c r="AP94" s="13" t="str" cm="1">
        <f t="array" ref="AP94">IF(paramètres!$B$28=1,(((SUM(P94:Y94)/1.02)+SUM(Z94:AA94))+((SUM(AB94:AM94)/1.02)+SUM(AL94:AM94)))/12*pécule,IF(paramètres!$B$28=2,SUM(P94:AM94)/12*pécule,"Missing Delta Option"))</f>
        <v>Missing Delta Option</v>
      </c>
      <c r="AQ94" s="105" t="e">
        <f>IF(paramètres!$B$28=1,(((SUM(P94:Y94)/1.02)+SUM(Z94:AA94))+((SUM(AB94:AM94)/1.02)+SUM(AL94:AM94)))+AN94+AO94+AP94,SUM(P94:AM94)+AN94+AO94+AP94)</f>
        <v>#VALUE!</v>
      </c>
    </row>
    <row r="95" spans="1:43" x14ac:dyDescent="0.25">
      <c r="A95" s="104"/>
      <c r="B95" s="39"/>
      <c r="C95" s="39"/>
      <c r="D95" s="70"/>
      <c r="E95" s="49"/>
      <c r="F95" s="40"/>
      <c r="G95" s="38"/>
      <c r="H95" s="71"/>
      <c r="I95" s="40"/>
      <c r="J95" s="38"/>
      <c r="K95" s="71"/>
      <c r="L95" s="40"/>
      <c r="M95" s="38"/>
      <c r="N95" s="71"/>
      <c r="O95" s="49"/>
      <c r="P95" s="177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9"/>
      <c r="AB95" s="121">
        <f>IF($D95="",0,IF($E95="",0,IF(VLOOKUP($E95,paramètres!$E$33:$F$44,2,FALSE)&lt;=VLOOKUP($AB$18,paramètres!$E$33:$F$44,2,FALSE),P95*$D95,0)))</f>
        <v>0</v>
      </c>
      <c r="AC95" s="13">
        <f>IF($D95="",0,IF($E95="",0,IF(VLOOKUP($E95,paramètres!$E$33:$F$44,2,FALSE)&lt;=VLOOKUP($AC$18,paramètres!$E$33:$F$44,2,FALSE),Q95*$D95,0)))</f>
        <v>0</v>
      </c>
      <c r="AD95" s="13">
        <f>IF($D95="",0,IF($E95="",0,IF(VLOOKUP($E95,paramètres!$E$33:$F$44,2,FALSE)&lt;=VLOOKUP($AD$18,paramètres!$E$33:$F$44,2,FALSE),R95*$D95,0)))</f>
        <v>0</v>
      </c>
      <c r="AE95" s="13">
        <f>IF($D95="",0,IF($E95="",0,IF(VLOOKUP($E95,paramètres!$E$33:$F$44,2,FALSE)&lt;=VLOOKUP($AE$18,paramètres!$E$33:$F$44,2,FALSE),S95*$D95,0)))</f>
        <v>0</v>
      </c>
      <c r="AF95" s="13">
        <f>IF($D95="",0,IF($E95="",0,IF(VLOOKUP($E95,paramètres!$E$33:$F$44,2,FALSE)&lt;=VLOOKUP($AF$18,paramètres!$E$33:$F$44,2,FALSE),T95*$D95,0)))</f>
        <v>0</v>
      </c>
      <c r="AG95" s="13">
        <f>IF($D95="",0,IF($E95="",0,IF(VLOOKUP($E95,paramètres!$E$33:$F$44,2,FALSE)&lt;=VLOOKUP($AG$18,paramètres!$E$33:$F$44,2,FALSE),U95*$D95,0)))</f>
        <v>0</v>
      </c>
      <c r="AH95" s="13">
        <f>IF($D95="",0,IF($E95="",0,IF(VLOOKUP($E95,paramètres!$E$33:$F$44,2,FALSE)&lt;=VLOOKUP($AH$18,paramètres!$E$33:$F$44,2,FALSE),V95*$D95,0)))</f>
        <v>0</v>
      </c>
      <c r="AI95" s="13">
        <f>IF($D95="",0,IF($E95="",0,IF(VLOOKUP($E95,paramètres!$E$33:$F$44,2,FALSE)&lt;=VLOOKUP($AI$18,paramètres!$E$33:$F$44,2,FALSE),W95*$D95,0)))</f>
        <v>0</v>
      </c>
      <c r="AJ95" s="13">
        <f>IF($D95="",0,IF($E95="",0,IF(VLOOKUP($E95,paramètres!$E$33:$F$44,2,FALSE)&lt;=VLOOKUP($AJ$18,paramètres!$E$33:$F$44,2,FALSE),X95*$D95,0)))</f>
        <v>0</v>
      </c>
      <c r="AK95" s="13">
        <f>IF($D95="",0,IF($E95="",0,IF(VLOOKUP($E95,paramètres!$E$33:$F$44,2,FALSE)&lt;=VLOOKUP($AK$18,paramètres!$E$33:$F$44,2,FALSE),Y95*$D95,0)))</f>
        <v>0</v>
      </c>
      <c r="AL95" s="13">
        <f>IF($D95="",0,IF($E95="",0,IF(VLOOKUP($E95,paramètres!$E$33:$F$44,2,FALSE)&lt;=VLOOKUP($AL$18,paramètres!$E$33:$F$44,2,FALSE),Z95*$D95,0)))</f>
        <v>0</v>
      </c>
      <c r="AM95" s="126">
        <f>IF($D95="",0,IF($E95="",0,IF(VLOOKUP($E95,paramètres!$E$33:$F$44,2,FALSE)&lt;=VLOOKUP($AM$18,paramètres!$E$33:$F$44,2,FALSE),AA95*$D95,0)))</f>
        <v>0</v>
      </c>
      <c r="AN95" s="121" t="str">
        <f>IF(paramètres!$B$28=1,((SUM(P95:Y95)/1.02)+SUM(Z95:AA95))*0.0303/9*COUNT(P95:X95),IF(paramètres!$B$28=2,(SUM(P95:AA95))*0.0303/9*COUNT(P95:X95),"Missing Delta option"))</f>
        <v>Missing Delta option</v>
      </c>
      <c r="AO95" s="13" t="str">
        <f>IF(paramètres!$B$28=1,(((SUM(P95:Y95)/1.02)+SUM(Z95:AA95))+((SUM(AB95:AK95)/1.02)+SUM(AL95:AN95)))*cotpatr,IF(paramètres!$B$28=2,(SUM(P95:AN95)*cotpatr),"Missing Delta Option"))</f>
        <v>Missing Delta Option</v>
      </c>
      <c r="AP95" s="13" t="str" cm="1">
        <f t="array" ref="AP95">IF(paramètres!$B$28=1,(((SUM(P95:Y95)/1.02)+SUM(Z95:AA95))+((SUM(AB95:AM95)/1.02)+SUM(AL95:AM95)))/12*pécule,IF(paramètres!$B$28=2,SUM(P95:AM95)/12*pécule,"Missing Delta Option"))</f>
        <v>Missing Delta Option</v>
      </c>
      <c r="AQ95" s="105" t="e">
        <f>IF(paramètres!$B$28=1,(((SUM(P95:Y95)/1.02)+SUM(Z95:AA95))+((SUM(AB95:AM95)/1.02)+SUM(AL95:AM95)))+AN95+AO95+AP95,SUM(P95:AM95)+AN95+AO95+AP95)</f>
        <v>#VALUE!</v>
      </c>
    </row>
    <row r="96" spans="1:43" x14ac:dyDescent="0.25">
      <c r="A96" s="104"/>
      <c r="B96" s="39"/>
      <c r="C96" s="39"/>
      <c r="D96" s="70"/>
      <c r="E96" s="49"/>
      <c r="F96" s="40"/>
      <c r="G96" s="38"/>
      <c r="H96" s="71"/>
      <c r="I96" s="40"/>
      <c r="J96" s="38"/>
      <c r="K96" s="71"/>
      <c r="L96" s="40"/>
      <c r="M96" s="38"/>
      <c r="N96" s="71"/>
      <c r="O96" s="49"/>
      <c r="P96" s="177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9"/>
      <c r="AB96" s="121">
        <f>IF($D96="",0,IF($E96="",0,IF(VLOOKUP($E96,paramètres!$E$33:$F$44,2,FALSE)&lt;=VLOOKUP($AB$18,paramètres!$E$33:$F$44,2,FALSE),P96*$D96,0)))</f>
        <v>0</v>
      </c>
      <c r="AC96" s="13">
        <f>IF($D96="",0,IF($E96="",0,IF(VLOOKUP($E96,paramètres!$E$33:$F$44,2,FALSE)&lt;=VLOOKUP($AC$18,paramètres!$E$33:$F$44,2,FALSE),Q96*$D96,0)))</f>
        <v>0</v>
      </c>
      <c r="AD96" s="13">
        <f>IF($D96="",0,IF($E96="",0,IF(VLOOKUP($E96,paramètres!$E$33:$F$44,2,FALSE)&lt;=VLOOKUP($AD$18,paramètres!$E$33:$F$44,2,FALSE),R96*$D96,0)))</f>
        <v>0</v>
      </c>
      <c r="AE96" s="13">
        <f>IF($D96="",0,IF($E96="",0,IF(VLOOKUP($E96,paramètres!$E$33:$F$44,2,FALSE)&lt;=VLOOKUP($AE$18,paramètres!$E$33:$F$44,2,FALSE),S96*$D96,0)))</f>
        <v>0</v>
      </c>
      <c r="AF96" s="13">
        <f>IF($D96="",0,IF($E96="",0,IF(VLOOKUP($E96,paramètres!$E$33:$F$44,2,FALSE)&lt;=VLOOKUP($AF$18,paramètres!$E$33:$F$44,2,FALSE),T96*$D96,0)))</f>
        <v>0</v>
      </c>
      <c r="AG96" s="13">
        <f>IF($D96="",0,IF($E96="",0,IF(VLOOKUP($E96,paramètres!$E$33:$F$44,2,FALSE)&lt;=VLOOKUP($AG$18,paramètres!$E$33:$F$44,2,FALSE),U96*$D96,0)))</f>
        <v>0</v>
      </c>
      <c r="AH96" s="13">
        <f>IF($D96="",0,IF($E96="",0,IF(VLOOKUP($E96,paramètres!$E$33:$F$44,2,FALSE)&lt;=VLOOKUP($AH$18,paramètres!$E$33:$F$44,2,FALSE),V96*$D96,0)))</f>
        <v>0</v>
      </c>
      <c r="AI96" s="13">
        <f>IF($D96="",0,IF($E96="",0,IF(VLOOKUP($E96,paramètres!$E$33:$F$44,2,FALSE)&lt;=VLOOKUP($AI$18,paramètres!$E$33:$F$44,2,FALSE),W96*$D96,0)))</f>
        <v>0</v>
      </c>
      <c r="AJ96" s="13">
        <f>IF($D96="",0,IF($E96="",0,IF(VLOOKUP($E96,paramètres!$E$33:$F$44,2,FALSE)&lt;=VLOOKUP($AJ$18,paramètres!$E$33:$F$44,2,FALSE),X96*$D96,0)))</f>
        <v>0</v>
      </c>
      <c r="AK96" s="13">
        <f>IF($D96="",0,IF($E96="",0,IF(VLOOKUP($E96,paramètres!$E$33:$F$44,2,FALSE)&lt;=VLOOKUP($AK$18,paramètres!$E$33:$F$44,2,FALSE),Y96*$D96,0)))</f>
        <v>0</v>
      </c>
      <c r="AL96" s="13">
        <f>IF($D96="",0,IF($E96="",0,IF(VLOOKUP($E96,paramètres!$E$33:$F$44,2,FALSE)&lt;=VLOOKUP($AL$18,paramètres!$E$33:$F$44,2,FALSE),Z96*$D96,0)))</f>
        <v>0</v>
      </c>
      <c r="AM96" s="126">
        <f>IF($D96="",0,IF($E96="",0,IF(VLOOKUP($E96,paramètres!$E$33:$F$44,2,FALSE)&lt;=VLOOKUP($AM$18,paramètres!$E$33:$F$44,2,FALSE),AA96*$D96,0)))</f>
        <v>0</v>
      </c>
      <c r="AN96" s="121" t="str">
        <f>IF(paramètres!$B$28=1,((SUM(P96:Y96)/1.02)+SUM(Z96:AA96))*0.0303/9*COUNT(P96:X96),IF(paramètres!$B$28=2,(SUM(P96:AA96))*0.0303/9*COUNT(P96:X96),"Missing Delta option"))</f>
        <v>Missing Delta option</v>
      </c>
      <c r="AO96" s="13" t="str">
        <f>IF(paramètres!$B$28=1,(((SUM(P96:Y96)/1.02)+SUM(Z96:AA96))+((SUM(AB96:AK96)/1.02)+SUM(AL96:AN96)))*cotpatr,IF(paramètres!$B$28=2,(SUM(P96:AN96)*cotpatr),"Missing Delta Option"))</f>
        <v>Missing Delta Option</v>
      </c>
      <c r="AP96" s="13" t="str" cm="1">
        <f t="array" ref="AP96">IF(paramètres!$B$28=1,(((SUM(P96:Y96)/1.02)+SUM(Z96:AA96))+((SUM(AB96:AM96)/1.02)+SUM(AL96:AM96)))/12*pécule,IF(paramètres!$B$28=2,SUM(P96:AM96)/12*pécule,"Missing Delta Option"))</f>
        <v>Missing Delta Option</v>
      </c>
      <c r="AQ96" s="105" t="e">
        <f>IF(paramètres!$B$28=1,(((SUM(P96:Y96)/1.02)+SUM(Z96:AA96))+((SUM(AB96:AM96)/1.02)+SUM(AL96:AM96)))+AN96+AO96+AP96,SUM(P96:AM96)+AN96+AO96+AP96)</f>
        <v>#VALUE!</v>
      </c>
    </row>
    <row r="97" spans="1:43" x14ac:dyDescent="0.25">
      <c r="A97" s="104"/>
      <c r="B97" s="39"/>
      <c r="C97" s="39"/>
      <c r="D97" s="70"/>
      <c r="E97" s="49"/>
      <c r="F97" s="40"/>
      <c r="G97" s="38"/>
      <c r="H97" s="71"/>
      <c r="I97" s="40"/>
      <c r="J97" s="38"/>
      <c r="K97" s="71"/>
      <c r="L97" s="40"/>
      <c r="M97" s="38"/>
      <c r="N97" s="71"/>
      <c r="O97" s="49"/>
      <c r="P97" s="177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9"/>
      <c r="AB97" s="121">
        <f>IF($D97="",0,IF($E97="",0,IF(VLOOKUP($E97,paramètres!$E$33:$F$44,2,FALSE)&lt;=VLOOKUP($AB$18,paramètres!$E$33:$F$44,2,FALSE),P97*$D97,0)))</f>
        <v>0</v>
      </c>
      <c r="AC97" s="13">
        <f>IF($D97="",0,IF($E97="",0,IF(VLOOKUP($E97,paramètres!$E$33:$F$44,2,FALSE)&lt;=VLOOKUP($AC$18,paramètres!$E$33:$F$44,2,FALSE),Q97*$D97,0)))</f>
        <v>0</v>
      </c>
      <c r="AD97" s="13">
        <f>IF($D97="",0,IF($E97="",0,IF(VLOOKUP($E97,paramètres!$E$33:$F$44,2,FALSE)&lt;=VLOOKUP($AD$18,paramètres!$E$33:$F$44,2,FALSE),R97*$D97,0)))</f>
        <v>0</v>
      </c>
      <c r="AE97" s="13">
        <f>IF($D97="",0,IF($E97="",0,IF(VLOOKUP($E97,paramètres!$E$33:$F$44,2,FALSE)&lt;=VLOOKUP($AE$18,paramètres!$E$33:$F$44,2,FALSE),S97*$D97,0)))</f>
        <v>0</v>
      </c>
      <c r="AF97" s="13">
        <f>IF($D97="",0,IF($E97="",0,IF(VLOOKUP($E97,paramètres!$E$33:$F$44,2,FALSE)&lt;=VLOOKUP($AF$18,paramètres!$E$33:$F$44,2,FALSE),T97*$D97,0)))</f>
        <v>0</v>
      </c>
      <c r="AG97" s="13">
        <f>IF($D97="",0,IF($E97="",0,IF(VLOOKUP($E97,paramètres!$E$33:$F$44,2,FALSE)&lt;=VLOOKUP($AG$18,paramètres!$E$33:$F$44,2,FALSE),U97*$D97,0)))</f>
        <v>0</v>
      </c>
      <c r="AH97" s="13">
        <f>IF($D97="",0,IF($E97="",0,IF(VLOOKUP($E97,paramètres!$E$33:$F$44,2,FALSE)&lt;=VLOOKUP($AH$18,paramètres!$E$33:$F$44,2,FALSE),V97*$D97,0)))</f>
        <v>0</v>
      </c>
      <c r="AI97" s="13">
        <f>IF($D97="",0,IF($E97="",0,IF(VLOOKUP($E97,paramètres!$E$33:$F$44,2,FALSE)&lt;=VLOOKUP($AI$18,paramètres!$E$33:$F$44,2,FALSE),W97*$D97,0)))</f>
        <v>0</v>
      </c>
      <c r="AJ97" s="13">
        <f>IF($D97="",0,IF($E97="",0,IF(VLOOKUP($E97,paramètres!$E$33:$F$44,2,FALSE)&lt;=VLOOKUP($AJ$18,paramètres!$E$33:$F$44,2,FALSE),X97*$D97,0)))</f>
        <v>0</v>
      </c>
      <c r="AK97" s="13">
        <f>IF($D97="",0,IF($E97="",0,IF(VLOOKUP($E97,paramètres!$E$33:$F$44,2,FALSE)&lt;=VLOOKUP($AK$18,paramètres!$E$33:$F$44,2,FALSE),Y97*$D97,0)))</f>
        <v>0</v>
      </c>
      <c r="AL97" s="13">
        <f>IF($D97="",0,IF($E97="",0,IF(VLOOKUP($E97,paramètres!$E$33:$F$44,2,FALSE)&lt;=VLOOKUP($AL$18,paramètres!$E$33:$F$44,2,FALSE),Z97*$D97,0)))</f>
        <v>0</v>
      </c>
      <c r="AM97" s="126">
        <f>IF($D97="",0,IF($E97="",0,IF(VLOOKUP($E97,paramètres!$E$33:$F$44,2,FALSE)&lt;=VLOOKUP($AM$18,paramètres!$E$33:$F$44,2,FALSE),AA97*$D97,0)))</f>
        <v>0</v>
      </c>
      <c r="AN97" s="121" t="str">
        <f>IF(paramètres!$B$28=1,((SUM(P97:Y97)/1.02)+SUM(Z97:AA97))*0.0303/9*COUNT(P97:X97),IF(paramètres!$B$28=2,(SUM(P97:AA97))*0.0303/9*COUNT(P97:X97),"Missing Delta option"))</f>
        <v>Missing Delta option</v>
      </c>
      <c r="AO97" s="13" t="str">
        <f>IF(paramètres!$B$28=1,(((SUM(P97:Y97)/1.02)+SUM(Z97:AA97))+((SUM(AB97:AK97)/1.02)+SUM(AL97:AN97)))*cotpatr,IF(paramètres!$B$28=2,(SUM(P97:AN97)*cotpatr),"Missing Delta Option"))</f>
        <v>Missing Delta Option</v>
      </c>
      <c r="AP97" s="13" t="str" cm="1">
        <f t="array" ref="AP97">IF(paramètres!$B$28=1,(((SUM(P97:Y97)/1.02)+SUM(Z97:AA97))+((SUM(AB97:AM97)/1.02)+SUM(AL97:AM97)))/12*pécule,IF(paramètres!$B$28=2,SUM(P97:AM97)/12*pécule,"Missing Delta Option"))</f>
        <v>Missing Delta Option</v>
      </c>
      <c r="AQ97" s="105" t="e">
        <f>IF(paramètres!$B$28=1,(((SUM(P97:Y97)/1.02)+SUM(Z97:AA97))+((SUM(AB97:AM97)/1.02)+SUM(AL97:AM97)))+AN97+AO97+AP97,SUM(P97:AM97)+AN97+AO97+AP97)</f>
        <v>#VALUE!</v>
      </c>
    </row>
    <row r="98" spans="1:43" x14ac:dyDescent="0.25">
      <c r="A98" s="104"/>
      <c r="B98" s="39"/>
      <c r="C98" s="39"/>
      <c r="D98" s="70"/>
      <c r="E98" s="49"/>
      <c r="F98" s="40"/>
      <c r="G98" s="38"/>
      <c r="H98" s="71"/>
      <c r="I98" s="40"/>
      <c r="J98" s="38"/>
      <c r="K98" s="71"/>
      <c r="L98" s="40"/>
      <c r="M98" s="38"/>
      <c r="N98" s="71"/>
      <c r="O98" s="49"/>
      <c r="P98" s="177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9"/>
      <c r="AB98" s="121">
        <f>IF($D98="",0,IF($E98="",0,IF(VLOOKUP($E98,paramètres!$E$33:$F$44,2,FALSE)&lt;=VLOOKUP($AB$18,paramètres!$E$33:$F$44,2,FALSE),P98*$D98,0)))</f>
        <v>0</v>
      </c>
      <c r="AC98" s="13">
        <f>IF($D98="",0,IF($E98="",0,IF(VLOOKUP($E98,paramètres!$E$33:$F$44,2,FALSE)&lt;=VLOOKUP($AC$18,paramètres!$E$33:$F$44,2,FALSE),Q98*$D98,0)))</f>
        <v>0</v>
      </c>
      <c r="AD98" s="13">
        <f>IF($D98="",0,IF($E98="",0,IF(VLOOKUP($E98,paramètres!$E$33:$F$44,2,FALSE)&lt;=VLOOKUP($AD$18,paramètres!$E$33:$F$44,2,FALSE),R98*$D98,0)))</f>
        <v>0</v>
      </c>
      <c r="AE98" s="13">
        <f>IF($D98="",0,IF($E98="",0,IF(VLOOKUP($E98,paramètres!$E$33:$F$44,2,FALSE)&lt;=VLOOKUP($AE$18,paramètres!$E$33:$F$44,2,FALSE),S98*$D98,0)))</f>
        <v>0</v>
      </c>
      <c r="AF98" s="13">
        <f>IF($D98="",0,IF($E98="",0,IF(VLOOKUP($E98,paramètres!$E$33:$F$44,2,FALSE)&lt;=VLOOKUP($AF$18,paramètres!$E$33:$F$44,2,FALSE),T98*$D98,0)))</f>
        <v>0</v>
      </c>
      <c r="AG98" s="13">
        <f>IF($D98="",0,IF($E98="",0,IF(VLOOKUP($E98,paramètres!$E$33:$F$44,2,FALSE)&lt;=VLOOKUP($AG$18,paramètres!$E$33:$F$44,2,FALSE),U98*$D98,0)))</f>
        <v>0</v>
      </c>
      <c r="AH98" s="13">
        <f>IF($D98="",0,IF($E98="",0,IF(VLOOKUP($E98,paramètres!$E$33:$F$44,2,FALSE)&lt;=VLOOKUP($AH$18,paramètres!$E$33:$F$44,2,FALSE),V98*$D98,0)))</f>
        <v>0</v>
      </c>
      <c r="AI98" s="13">
        <f>IF($D98="",0,IF($E98="",0,IF(VLOOKUP($E98,paramètres!$E$33:$F$44,2,FALSE)&lt;=VLOOKUP($AI$18,paramètres!$E$33:$F$44,2,FALSE),W98*$D98,0)))</f>
        <v>0</v>
      </c>
      <c r="AJ98" s="13">
        <f>IF($D98="",0,IF($E98="",0,IF(VLOOKUP($E98,paramètres!$E$33:$F$44,2,FALSE)&lt;=VLOOKUP($AJ$18,paramètres!$E$33:$F$44,2,FALSE),X98*$D98,0)))</f>
        <v>0</v>
      </c>
      <c r="AK98" s="13">
        <f>IF($D98="",0,IF($E98="",0,IF(VLOOKUP($E98,paramètres!$E$33:$F$44,2,FALSE)&lt;=VLOOKUP($AK$18,paramètres!$E$33:$F$44,2,FALSE),Y98*$D98,0)))</f>
        <v>0</v>
      </c>
      <c r="AL98" s="13">
        <f>IF($D98="",0,IF($E98="",0,IF(VLOOKUP($E98,paramètres!$E$33:$F$44,2,FALSE)&lt;=VLOOKUP($AL$18,paramètres!$E$33:$F$44,2,FALSE),Z98*$D98,0)))</f>
        <v>0</v>
      </c>
      <c r="AM98" s="126">
        <f>IF($D98="",0,IF($E98="",0,IF(VLOOKUP($E98,paramètres!$E$33:$F$44,2,FALSE)&lt;=VLOOKUP($AM$18,paramètres!$E$33:$F$44,2,FALSE),AA98*$D98,0)))</f>
        <v>0</v>
      </c>
      <c r="AN98" s="121" t="str">
        <f>IF(paramètres!$B$28=1,((SUM(P98:Y98)/1.02)+SUM(Z98:AA98))*0.0303/9*COUNT(P98:X98),IF(paramètres!$B$28=2,(SUM(P98:AA98))*0.0303/9*COUNT(P98:X98),"Missing Delta option"))</f>
        <v>Missing Delta option</v>
      </c>
      <c r="AO98" s="13" t="str">
        <f>IF(paramètres!$B$28=1,(((SUM(P98:Y98)/1.02)+SUM(Z98:AA98))+((SUM(AB98:AK98)/1.02)+SUM(AL98:AN98)))*cotpatr,IF(paramètres!$B$28=2,(SUM(P98:AN98)*cotpatr),"Missing Delta Option"))</f>
        <v>Missing Delta Option</v>
      </c>
      <c r="AP98" s="13" t="str" cm="1">
        <f t="array" ref="AP98">IF(paramètres!$B$28=1,(((SUM(P98:Y98)/1.02)+SUM(Z98:AA98))+((SUM(AB98:AM98)/1.02)+SUM(AL98:AM98)))/12*pécule,IF(paramètres!$B$28=2,SUM(P98:AM98)/12*pécule,"Missing Delta Option"))</f>
        <v>Missing Delta Option</v>
      </c>
      <c r="AQ98" s="105" t="e">
        <f>IF(paramètres!$B$28=1,(((SUM(P98:Y98)/1.02)+SUM(Z98:AA98))+((SUM(AB98:AM98)/1.02)+SUM(AL98:AM98)))+AN98+AO98+AP98,SUM(P98:AM98)+AN98+AO98+AP98)</f>
        <v>#VALUE!</v>
      </c>
    </row>
    <row r="99" spans="1:43" x14ac:dyDescent="0.25">
      <c r="A99" s="104"/>
      <c r="B99" s="39"/>
      <c r="C99" s="39"/>
      <c r="D99" s="70"/>
      <c r="E99" s="49"/>
      <c r="F99" s="40"/>
      <c r="G99" s="38"/>
      <c r="H99" s="71"/>
      <c r="I99" s="40"/>
      <c r="J99" s="38"/>
      <c r="K99" s="71"/>
      <c r="L99" s="40"/>
      <c r="M99" s="38"/>
      <c r="N99" s="71"/>
      <c r="O99" s="49"/>
      <c r="P99" s="177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9"/>
      <c r="AB99" s="121">
        <f>IF($D99="",0,IF($E99="",0,IF(VLOOKUP($E99,paramètres!$E$33:$F$44,2,FALSE)&lt;=VLOOKUP($AB$18,paramètres!$E$33:$F$44,2,FALSE),P99*$D99,0)))</f>
        <v>0</v>
      </c>
      <c r="AC99" s="13">
        <f>IF($D99="",0,IF($E99="",0,IF(VLOOKUP($E99,paramètres!$E$33:$F$44,2,FALSE)&lt;=VLOOKUP($AC$18,paramètres!$E$33:$F$44,2,FALSE),Q99*$D99,0)))</f>
        <v>0</v>
      </c>
      <c r="AD99" s="13">
        <f>IF($D99="",0,IF($E99="",0,IF(VLOOKUP($E99,paramètres!$E$33:$F$44,2,FALSE)&lt;=VLOOKUP($AD$18,paramètres!$E$33:$F$44,2,FALSE),R99*$D99,0)))</f>
        <v>0</v>
      </c>
      <c r="AE99" s="13">
        <f>IF($D99="",0,IF($E99="",0,IF(VLOOKUP($E99,paramètres!$E$33:$F$44,2,FALSE)&lt;=VLOOKUP($AE$18,paramètres!$E$33:$F$44,2,FALSE),S99*$D99,0)))</f>
        <v>0</v>
      </c>
      <c r="AF99" s="13">
        <f>IF($D99="",0,IF($E99="",0,IF(VLOOKUP($E99,paramètres!$E$33:$F$44,2,FALSE)&lt;=VLOOKUP($AF$18,paramètres!$E$33:$F$44,2,FALSE),T99*$D99,0)))</f>
        <v>0</v>
      </c>
      <c r="AG99" s="13">
        <f>IF($D99="",0,IF($E99="",0,IF(VLOOKUP($E99,paramètres!$E$33:$F$44,2,FALSE)&lt;=VLOOKUP($AG$18,paramètres!$E$33:$F$44,2,FALSE),U99*$D99,0)))</f>
        <v>0</v>
      </c>
      <c r="AH99" s="13">
        <f>IF($D99="",0,IF($E99="",0,IF(VLOOKUP($E99,paramètres!$E$33:$F$44,2,FALSE)&lt;=VLOOKUP($AH$18,paramètres!$E$33:$F$44,2,FALSE),V99*$D99,0)))</f>
        <v>0</v>
      </c>
      <c r="AI99" s="13">
        <f>IF($D99="",0,IF($E99="",0,IF(VLOOKUP($E99,paramètres!$E$33:$F$44,2,FALSE)&lt;=VLOOKUP($AI$18,paramètres!$E$33:$F$44,2,FALSE),W99*$D99,0)))</f>
        <v>0</v>
      </c>
      <c r="AJ99" s="13">
        <f>IF($D99="",0,IF($E99="",0,IF(VLOOKUP($E99,paramètres!$E$33:$F$44,2,FALSE)&lt;=VLOOKUP($AJ$18,paramètres!$E$33:$F$44,2,FALSE),X99*$D99,0)))</f>
        <v>0</v>
      </c>
      <c r="AK99" s="13">
        <f>IF($D99="",0,IF($E99="",0,IF(VLOOKUP($E99,paramètres!$E$33:$F$44,2,FALSE)&lt;=VLOOKUP($AK$18,paramètres!$E$33:$F$44,2,FALSE),Y99*$D99,0)))</f>
        <v>0</v>
      </c>
      <c r="AL99" s="13">
        <f>IF($D99="",0,IF($E99="",0,IF(VLOOKUP($E99,paramètres!$E$33:$F$44,2,FALSE)&lt;=VLOOKUP($AL$18,paramètres!$E$33:$F$44,2,FALSE),Z99*$D99,0)))</f>
        <v>0</v>
      </c>
      <c r="AM99" s="126">
        <f>IF($D99="",0,IF($E99="",0,IF(VLOOKUP($E99,paramètres!$E$33:$F$44,2,FALSE)&lt;=VLOOKUP($AM$18,paramètres!$E$33:$F$44,2,FALSE),AA99*$D99,0)))</f>
        <v>0</v>
      </c>
      <c r="AN99" s="121" t="str">
        <f>IF(paramètres!$B$28=1,((SUM(P99:Y99)/1.02)+SUM(Z99:AA99))*0.0303/9*COUNT(P99:X99),IF(paramètres!$B$28=2,(SUM(P99:AA99))*0.0303/9*COUNT(P99:X99),"Missing Delta option"))</f>
        <v>Missing Delta option</v>
      </c>
      <c r="AO99" s="13" t="str">
        <f>IF(paramètres!$B$28=1,(((SUM(P99:Y99)/1.02)+SUM(Z99:AA99))+((SUM(AB99:AK99)/1.02)+SUM(AL99:AN99)))*cotpatr,IF(paramètres!$B$28=2,(SUM(P99:AN99)*cotpatr),"Missing Delta Option"))</f>
        <v>Missing Delta Option</v>
      </c>
      <c r="AP99" s="13" t="str" cm="1">
        <f t="array" ref="AP99">IF(paramètres!$B$28=1,(((SUM(P99:Y99)/1.02)+SUM(Z99:AA99))+((SUM(AB99:AM99)/1.02)+SUM(AL99:AM99)))/12*pécule,IF(paramètres!$B$28=2,SUM(P99:AM99)/12*pécule,"Missing Delta Option"))</f>
        <v>Missing Delta Option</v>
      </c>
      <c r="AQ99" s="105" t="e">
        <f>IF(paramètres!$B$28=1,(((SUM(P99:Y99)/1.02)+SUM(Z99:AA99))+((SUM(AB99:AM99)/1.02)+SUM(AL99:AM99)))+AN99+AO99+AP99,SUM(P99:AM99)+AN99+AO99+AP99)</f>
        <v>#VALUE!</v>
      </c>
    </row>
    <row r="100" spans="1:43" x14ac:dyDescent="0.25">
      <c r="A100" s="104"/>
      <c r="B100" s="39"/>
      <c r="C100" s="39"/>
      <c r="D100" s="70"/>
      <c r="E100" s="49"/>
      <c r="F100" s="40"/>
      <c r="G100" s="38"/>
      <c r="H100" s="71"/>
      <c r="I100" s="40"/>
      <c r="J100" s="38"/>
      <c r="K100" s="71"/>
      <c r="L100" s="40"/>
      <c r="M100" s="38"/>
      <c r="N100" s="71"/>
      <c r="O100" s="49"/>
      <c r="P100" s="177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9"/>
      <c r="AB100" s="121">
        <f>IF($D100="",0,IF($E100="",0,IF(VLOOKUP($E100,paramètres!$E$33:$F$44,2,FALSE)&lt;=VLOOKUP($AB$18,paramètres!$E$33:$F$44,2,FALSE),P100*$D100,0)))</f>
        <v>0</v>
      </c>
      <c r="AC100" s="13">
        <f>IF($D100="",0,IF($E100="",0,IF(VLOOKUP($E100,paramètres!$E$33:$F$44,2,FALSE)&lt;=VLOOKUP($AC$18,paramètres!$E$33:$F$44,2,FALSE),Q100*$D100,0)))</f>
        <v>0</v>
      </c>
      <c r="AD100" s="13">
        <f>IF($D100="",0,IF($E100="",0,IF(VLOOKUP($E100,paramètres!$E$33:$F$44,2,FALSE)&lt;=VLOOKUP($AD$18,paramètres!$E$33:$F$44,2,FALSE),R100*$D100,0)))</f>
        <v>0</v>
      </c>
      <c r="AE100" s="13">
        <f>IF($D100="",0,IF($E100="",0,IF(VLOOKUP($E100,paramètres!$E$33:$F$44,2,FALSE)&lt;=VLOOKUP($AE$18,paramètres!$E$33:$F$44,2,FALSE),S100*$D100,0)))</f>
        <v>0</v>
      </c>
      <c r="AF100" s="13">
        <f>IF($D100="",0,IF($E100="",0,IF(VLOOKUP($E100,paramètres!$E$33:$F$44,2,FALSE)&lt;=VLOOKUP($AF$18,paramètres!$E$33:$F$44,2,FALSE),T100*$D100,0)))</f>
        <v>0</v>
      </c>
      <c r="AG100" s="13">
        <f>IF($D100="",0,IF($E100="",0,IF(VLOOKUP($E100,paramètres!$E$33:$F$44,2,FALSE)&lt;=VLOOKUP($AG$18,paramètres!$E$33:$F$44,2,FALSE),U100*$D100,0)))</f>
        <v>0</v>
      </c>
      <c r="AH100" s="13">
        <f>IF($D100="",0,IF($E100="",0,IF(VLOOKUP($E100,paramètres!$E$33:$F$44,2,FALSE)&lt;=VLOOKUP($AH$18,paramètres!$E$33:$F$44,2,FALSE),V100*$D100,0)))</f>
        <v>0</v>
      </c>
      <c r="AI100" s="13">
        <f>IF($D100="",0,IF($E100="",0,IF(VLOOKUP($E100,paramètres!$E$33:$F$44,2,FALSE)&lt;=VLOOKUP($AI$18,paramètres!$E$33:$F$44,2,FALSE),W100*$D100,0)))</f>
        <v>0</v>
      </c>
      <c r="AJ100" s="13">
        <f>IF($D100="",0,IF($E100="",0,IF(VLOOKUP($E100,paramètres!$E$33:$F$44,2,FALSE)&lt;=VLOOKUP($AJ$18,paramètres!$E$33:$F$44,2,FALSE),X100*$D100,0)))</f>
        <v>0</v>
      </c>
      <c r="AK100" s="13">
        <f>IF($D100="",0,IF($E100="",0,IF(VLOOKUP($E100,paramètres!$E$33:$F$44,2,FALSE)&lt;=VLOOKUP($AK$18,paramètres!$E$33:$F$44,2,FALSE),Y100*$D100,0)))</f>
        <v>0</v>
      </c>
      <c r="AL100" s="13">
        <f>IF($D100="",0,IF($E100="",0,IF(VLOOKUP($E100,paramètres!$E$33:$F$44,2,FALSE)&lt;=VLOOKUP($AL$18,paramètres!$E$33:$F$44,2,FALSE),Z100*$D100,0)))</f>
        <v>0</v>
      </c>
      <c r="AM100" s="126">
        <f>IF($D100="",0,IF($E100="",0,IF(VLOOKUP($E100,paramètres!$E$33:$F$44,2,FALSE)&lt;=VLOOKUP($AM$18,paramètres!$E$33:$F$44,2,FALSE),AA100*$D100,0)))</f>
        <v>0</v>
      </c>
      <c r="AN100" s="121" t="str">
        <f>IF(paramètres!$B$28=1,((SUM(P100:Y100)/1.02)+SUM(Z100:AA100))*0.0303/9*COUNT(P100:X100),IF(paramètres!$B$28=2,(SUM(P100:AA100))*0.0303/9*COUNT(P100:X100),"Missing Delta option"))</f>
        <v>Missing Delta option</v>
      </c>
      <c r="AO100" s="13" t="str">
        <f>IF(paramètres!$B$28=1,(((SUM(P100:Y100)/1.02)+SUM(Z100:AA100))+((SUM(AB100:AK100)/1.02)+SUM(AL100:AN100)))*cotpatr,IF(paramètres!$B$28=2,(SUM(P100:AN100)*cotpatr),"Missing Delta Option"))</f>
        <v>Missing Delta Option</v>
      </c>
      <c r="AP100" s="13" t="str" cm="1">
        <f t="array" ref="AP100">IF(paramètres!$B$28=1,(((SUM(P100:Y100)/1.02)+SUM(Z100:AA100))+((SUM(AB100:AM100)/1.02)+SUM(AL100:AM100)))/12*pécule,IF(paramètres!$B$28=2,SUM(P100:AM100)/12*pécule,"Missing Delta Option"))</f>
        <v>Missing Delta Option</v>
      </c>
      <c r="AQ100" s="105" t="e">
        <f>IF(paramètres!$B$28=1,(((SUM(P100:Y100)/1.02)+SUM(Z100:AA100))+((SUM(AB100:AM100)/1.02)+SUM(AL100:AM100)))+AN100+AO100+AP100,SUM(P100:AM100)+AN100+AO100+AP100)</f>
        <v>#VALUE!</v>
      </c>
    </row>
    <row r="101" spans="1:43" x14ac:dyDescent="0.25">
      <c r="A101" s="104"/>
      <c r="B101" s="39"/>
      <c r="C101" s="39"/>
      <c r="D101" s="70"/>
      <c r="E101" s="49"/>
      <c r="F101" s="40"/>
      <c r="G101" s="38"/>
      <c r="H101" s="71"/>
      <c r="I101" s="40"/>
      <c r="J101" s="38"/>
      <c r="K101" s="71"/>
      <c r="L101" s="40"/>
      <c r="M101" s="38"/>
      <c r="N101" s="71"/>
      <c r="O101" s="49"/>
      <c r="P101" s="177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9"/>
      <c r="AB101" s="121">
        <f>IF($D101="",0,IF($E101="",0,IF(VLOOKUP($E101,paramètres!$E$33:$F$44,2,FALSE)&lt;=VLOOKUP($AB$18,paramètres!$E$33:$F$44,2,FALSE),P101*$D101,0)))</f>
        <v>0</v>
      </c>
      <c r="AC101" s="13">
        <f>IF($D101="",0,IF($E101="",0,IF(VLOOKUP($E101,paramètres!$E$33:$F$44,2,FALSE)&lt;=VLOOKUP($AC$18,paramètres!$E$33:$F$44,2,FALSE),Q101*$D101,0)))</f>
        <v>0</v>
      </c>
      <c r="AD101" s="13">
        <f>IF($D101="",0,IF($E101="",0,IF(VLOOKUP($E101,paramètres!$E$33:$F$44,2,FALSE)&lt;=VLOOKUP($AD$18,paramètres!$E$33:$F$44,2,FALSE),R101*$D101,0)))</f>
        <v>0</v>
      </c>
      <c r="AE101" s="13">
        <f>IF($D101="",0,IF($E101="",0,IF(VLOOKUP($E101,paramètres!$E$33:$F$44,2,FALSE)&lt;=VLOOKUP($AE$18,paramètres!$E$33:$F$44,2,FALSE),S101*$D101,0)))</f>
        <v>0</v>
      </c>
      <c r="AF101" s="13">
        <f>IF($D101="",0,IF($E101="",0,IF(VLOOKUP($E101,paramètres!$E$33:$F$44,2,FALSE)&lt;=VLOOKUP($AF$18,paramètres!$E$33:$F$44,2,FALSE),T101*$D101,0)))</f>
        <v>0</v>
      </c>
      <c r="AG101" s="13">
        <f>IF($D101="",0,IF($E101="",0,IF(VLOOKUP($E101,paramètres!$E$33:$F$44,2,FALSE)&lt;=VLOOKUP($AG$18,paramètres!$E$33:$F$44,2,FALSE),U101*$D101,0)))</f>
        <v>0</v>
      </c>
      <c r="AH101" s="13">
        <f>IF($D101="",0,IF($E101="",0,IF(VLOOKUP($E101,paramètres!$E$33:$F$44,2,FALSE)&lt;=VLOOKUP($AH$18,paramètres!$E$33:$F$44,2,FALSE),V101*$D101,0)))</f>
        <v>0</v>
      </c>
      <c r="AI101" s="13">
        <f>IF($D101="",0,IF($E101="",0,IF(VLOOKUP($E101,paramètres!$E$33:$F$44,2,FALSE)&lt;=VLOOKUP($AI$18,paramètres!$E$33:$F$44,2,FALSE),W101*$D101,0)))</f>
        <v>0</v>
      </c>
      <c r="AJ101" s="13">
        <f>IF($D101="",0,IF($E101="",0,IF(VLOOKUP($E101,paramètres!$E$33:$F$44,2,FALSE)&lt;=VLOOKUP($AJ$18,paramètres!$E$33:$F$44,2,FALSE),X101*$D101,0)))</f>
        <v>0</v>
      </c>
      <c r="AK101" s="13">
        <f>IF($D101="",0,IF($E101="",0,IF(VLOOKUP($E101,paramètres!$E$33:$F$44,2,FALSE)&lt;=VLOOKUP($AK$18,paramètres!$E$33:$F$44,2,FALSE),Y101*$D101,0)))</f>
        <v>0</v>
      </c>
      <c r="AL101" s="13">
        <f>IF($D101="",0,IF($E101="",0,IF(VLOOKUP($E101,paramètres!$E$33:$F$44,2,FALSE)&lt;=VLOOKUP($AL$18,paramètres!$E$33:$F$44,2,FALSE),Z101*$D101,0)))</f>
        <v>0</v>
      </c>
      <c r="AM101" s="126">
        <f>IF($D101="",0,IF($E101="",0,IF(VLOOKUP($E101,paramètres!$E$33:$F$44,2,FALSE)&lt;=VLOOKUP($AM$18,paramètres!$E$33:$F$44,2,FALSE),AA101*$D101,0)))</f>
        <v>0</v>
      </c>
      <c r="AN101" s="121" t="str">
        <f>IF(paramètres!$B$28=1,((SUM(P101:Y101)/1.02)+SUM(Z101:AA101))*0.0303/9*COUNT(P101:X101),IF(paramètres!$B$28=2,(SUM(P101:AA101))*0.0303/9*COUNT(P101:X101),"Missing Delta option"))</f>
        <v>Missing Delta option</v>
      </c>
      <c r="AO101" s="13" t="str">
        <f>IF(paramètres!$B$28=1,(((SUM(P101:Y101)/1.02)+SUM(Z101:AA101))+((SUM(AB101:AK101)/1.02)+SUM(AL101:AN101)))*cotpatr,IF(paramètres!$B$28=2,(SUM(P101:AN101)*cotpatr),"Missing Delta Option"))</f>
        <v>Missing Delta Option</v>
      </c>
      <c r="AP101" s="13" t="str" cm="1">
        <f t="array" ref="AP101">IF(paramètres!$B$28=1,(((SUM(P101:Y101)/1.02)+SUM(Z101:AA101))+((SUM(AB101:AM101)/1.02)+SUM(AL101:AM101)))/12*pécule,IF(paramètres!$B$28=2,SUM(P101:AM101)/12*pécule,"Missing Delta Option"))</f>
        <v>Missing Delta Option</v>
      </c>
      <c r="AQ101" s="105" t="e">
        <f>IF(paramètres!$B$28=1,(((SUM(P101:Y101)/1.02)+SUM(Z101:AA101))+((SUM(AB101:AM101)/1.02)+SUM(AL101:AM101)))+AN101+AO101+AP101,SUM(P101:AM101)+AN101+AO101+AP101)</f>
        <v>#VALUE!</v>
      </c>
    </row>
    <row r="102" spans="1:43" x14ac:dyDescent="0.25">
      <c r="A102" s="104"/>
      <c r="B102" s="39"/>
      <c r="C102" s="39"/>
      <c r="D102" s="70"/>
      <c r="E102" s="49"/>
      <c r="F102" s="40"/>
      <c r="G102" s="38"/>
      <c r="H102" s="71"/>
      <c r="I102" s="40"/>
      <c r="J102" s="38"/>
      <c r="K102" s="71"/>
      <c r="L102" s="40"/>
      <c r="M102" s="38"/>
      <c r="N102" s="71"/>
      <c r="O102" s="49"/>
      <c r="P102" s="177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9"/>
      <c r="AB102" s="121">
        <f>IF($D102="",0,IF($E102="",0,IF(VLOOKUP($E102,paramètres!$E$33:$F$44,2,FALSE)&lt;=VLOOKUP($AB$18,paramètres!$E$33:$F$44,2,FALSE),P102*$D102,0)))</f>
        <v>0</v>
      </c>
      <c r="AC102" s="13">
        <f>IF($D102="",0,IF($E102="",0,IF(VLOOKUP($E102,paramètres!$E$33:$F$44,2,FALSE)&lt;=VLOOKUP($AC$18,paramètres!$E$33:$F$44,2,FALSE),Q102*$D102,0)))</f>
        <v>0</v>
      </c>
      <c r="AD102" s="13">
        <f>IF($D102="",0,IF($E102="",0,IF(VLOOKUP($E102,paramètres!$E$33:$F$44,2,FALSE)&lt;=VLOOKUP($AD$18,paramètres!$E$33:$F$44,2,FALSE),R102*$D102,0)))</f>
        <v>0</v>
      </c>
      <c r="AE102" s="13">
        <f>IF($D102="",0,IF($E102="",0,IF(VLOOKUP($E102,paramètres!$E$33:$F$44,2,FALSE)&lt;=VLOOKUP($AE$18,paramètres!$E$33:$F$44,2,FALSE),S102*$D102,0)))</f>
        <v>0</v>
      </c>
      <c r="AF102" s="13">
        <f>IF($D102="",0,IF($E102="",0,IF(VLOOKUP($E102,paramètres!$E$33:$F$44,2,FALSE)&lt;=VLOOKUP($AF$18,paramètres!$E$33:$F$44,2,FALSE),T102*$D102,0)))</f>
        <v>0</v>
      </c>
      <c r="AG102" s="13">
        <f>IF($D102="",0,IF($E102="",0,IF(VLOOKUP($E102,paramètres!$E$33:$F$44,2,FALSE)&lt;=VLOOKUP($AG$18,paramètres!$E$33:$F$44,2,FALSE),U102*$D102,0)))</f>
        <v>0</v>
      </c>
      <c r="AH102" s="13">
        <f>IF($D102="",0,IF($E102="",0,IF(VLOOKUP($E102,paramètres!$E$33:$F$44,2,FALSE)&lt;=VLOOKUP($AH$18,paramètres!$E$33:$F$44,2,FALSE),V102*$D102,0)))</f>
        <v>0</v>
      </c>
      <c r="AI102" s="13">
        <f>IF($D102="",0,IF($E102="",0,IF(VLOOKUP($E102,paramètres!$E$33:$F$44,2,FALSE)&lt;=VLOOKUP($AI$18,paramètres!$E$33:$F$44,2,FALSE),W102*$D102,0)))</f>
        <v>0</v>
      </c>
      <c r="AJ102" s="13">
        <f>IF($D102="",0,IF($E102="",0,IF(VLOOKUP($E102,paramètres!$E$33:$F$44,2,FALSE)&lt;=VLOOKUP($AJ$18,paramètres!$E$33:$F$44,2,FALSE),X102*$D102,0)))</f>
        <v>0</v>
      </c>
      <c r="AK102" s="13">
        <f>IF($D102="",0,IF($E102="",0,IF(VLOOKUP($E102,paramètres!$E$33:$F$44,2,FALSE)&lt;=VLOOKUP($AK$18,paramètres!$E$33:$F$44,2,FALSE),Y102*$D102,0)))</f>
        <v>0</v>
      </c>
      <c r="AL102" s="13">
        <f>IF($D102="",0,IF($E102="",0,IF(VLOOKUP($E102,paramètres!$E$33:$F$44,2,FALSE)&lt;=VLOOKUP($AL$18,paramètres!$E$33:$F$44,2,FALSE),Z102*$D102,0)))</f>
        <v>0</v>
      </c>
      <c r="AM102" s="126">
        <f>IF($D102="",0,IF($E102="",0,IF(VLOOKUP($E102,paramètres!$E$33:$F$44,2,FALSE)&lt;=VLOOKUP($AM$18,paramètres!$E$33:$F$44,2,FALSE),AA102*$D102,0)))</f>
        <v>0</v>
      </c>
      <c r="AN102" s="121" t="str">
        <f>IF(paramètres!$B$28=1,((SUM(P102:Y102)/1.02)+SUM(Z102:AA102))*0.0303/9*COUNT(P102:X102),IF(paramètres!$B$28=2,(SUM(P102:AA102))*0.0303/9*COUNT(P102:X102),"Missing Delta option"))</f>
        <v>Missing Delta option</v>
      </c>
      <c r="AO102" s="13" t="str">
        <f>IF(paramètres!$B$28=1,(((SUM(P102:Y102)/1.02)+SUM(Z102:AA102))+((SUM(AB102:AK102)/1.02)+SUM(AL102:AN102)))*cotpatr,IF(paramètres!$B$28=2,(SUM(P102:AN102)*cotpatr),"Missing Delta Option"))</f>
        <v>Missing Delta Option</v>
      </c>
      <c r="AP102" s="13" t="str" cm="1">
        <f t="array" ref="AP102">IF(paramètres!$B$28=1,(((SUM(P102:Y102)/1.02)+SUM(Z102:AA102))+((SUM(AB102:AM102)/1.02)+SUM(AL102:AM102)))/12*pécule,IF(paramètres!$B$28=2,SUM(P102:AM102)/12*pécule,"Missing Delta Option"))</f>
        <v>Missing Delta Option</v>
      </c>
      <c r="AQ102" s="105" t="e">
        <f>IF(paramètres!$B$28=1,(((SUM(P102:Y102)/1.02)+SUM(Z102:AA102))+((SUM(AB102:AM102)/1.02)+SUM(AL102:AM102)))+AN102+AO102+AP102,SUM(P102:AM102)+AN102+AO102+AP102)</f>
        <v>#VALUE!</v>
      </c>
    </row>
    <row r="103" spans="1:43" x14ac:dyDescent="0.25">
      <c r="A103" s="104"/>
      <c r="B103" s="39"/>
      <c r="C103" s="39"/>
      <c r="D103" s="70"/>
      <c r="E103" s="49"/>
      <c r="F103" s="40"/>
      <c r="G103" s="38"/>
      <c r="H103" s="71"/>
      <c r="I103" s="40"/>
      <c r="J103" s="38"/>
      <c r="K103" s="71"/>
      <c r="L103" s="40"/>
      <c r="M103" s="38"/>
      <c r="N103" s="71"/>
      <c r="O103" s="49"/>
      <c r="P103" s="177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9"/>
      <c r="AB103" s="121">
        <f>IF($D103="",0,IF($E103="",0,IF(VLOOKUP($E103,paramètres!$E$33:$F$44,2,FALSE)&lt;=VLOOKUP($AB$18,paramètres!$E$33:$F$44,2,FALSE),P103*$D103,0)))</f>
        <v>0</v>
      </c>
      <c r="AC103" s="13">
        <f>IF($D103="",0,IF($E103="",0,IF(VLOOKUP($E103,paramètres!$E$33:$F$44,2,FALSE)&lt;=VLOOKUP($AC$18,paramètres!$E$33:$F$44,2,FALSE),Q103*$D103,0)))</f>
        <v>0</v>
      </c>
      <c r="AD103" s="13">
        <f>IF($D103="",0,IF($E103="",0,IF(VLOOKUP($E103,paramètres!$E$33:$F$44,2,FALSE)&lt;=VLOOKUP($AD$18,paramètres!$E$33:$F$44,2,FALSE),R103*$D103,0)))</f>
        <v>0</v>
      </c>
      <c r="AE103" s="13">
        <f>IF($D103="",0,IF($E103="",0,IF(VLOOKUP($E103,paramètres!$E$33:$F$44,2,FALSE)&lt;=VLOOKUP($AE$18,paramètres!$E$33:$F$44,2,FALSE),S103*$D103,0)))</f>
        <v>0</v>
      </c>
      <c r="AF103" s="13">
        <f>IF($D103="",0,IF($E103="",0,IF(VLOOKUP($E103,paramètres!$E$33:$F$44,2,FALSE)&lt;=VLOOKUP($AF$18,paramètres!$E$33:$F$44,2,FALSE),T103*$D103,0)))</f>
        <v>0</v>
      </c>
      <c r="AG103" s="13">
        <f>IF($D103="",0,IF($E103="",0,IF(VLOOKUP($E103,paramètres!$E$33:$F$44,2,FALSE)&lt;=VLOOKUP($AG$18,paramètres!$E$33:$F$44,2,FALSE),U103*$D103,0)))</f>
        <v>0</v>
      </c>
      <c r="AH103" s="13">
        <f>IF($D103="",0,IF($E103="",0,IF(VLOOKUP($E103,paramètres!$E$33:$F$44,2,FALSE)&lt;=VLOOKUP($AH$18,paramètres!$E$33:$F$44,2,FALSE),V103*$D103,0)))</f>
        <v>0</v>
      </c>
      <c r="AI103" s="13">
        <f>IF($D103="",0,IF($E103="",0,IF(VLOOKUP($E103,paramètres!$E$33:$F$44,2,FALSE)&lt;=VLOOKUP($AI$18,paramètres!$E$33:$F$44,2,FALSE),W103*$D103,0)))</f>
        <v>0</v>
      </c>
      <c r="AJ103" s="13">
        <f>IF($D103="",0,IF($E103="",0,IF(VLOOKUP($E103,paramètres!$E$33:$F$44,2,FALSE)&lt;=VLOOKUP($AJ$18,paramètres!$E$33:$F$44,2,FALSE),X103*$D103,0)))</f>
        <v>0</v>
      </c>
      <c r="AK103" s="13">
        <f>IF($D103="",0,IF($E103="",0,IF(VLOOKUP($E103,paramètres!$E$33:$F$44,2,FALSE)&lt;=VLOOKUP($AK$18,paramètres!$E$33:$F$44,2,FALSE),Y103*$D103,0)))</f>
        <v>0</v>
      </c>
      <c r="AL103" s="13">
        <f>IF($D103="",0,IF($E103="",0,IF(VLOOKUP($E103,paramètres!$E$33:$F$44,2,FALSE)&lt;=VLOOKUP($AL$18,paramètres!$E$33:$F$44,2,FALSE),Z103*$D103,0)))</f>
        <v>0</v>
      </c>
      <c r="AM103" s="126">
        <f>IF($D103="",0,IF($E103="",0,IF(VLOOKUP($E103,paramètres!$E$33:$F$44,2,FALSE)&lt;=VLOOKUP($AM$18,paramètres!$E$33:$F$44,2,FALSE),AA103*$D103,0)))</f>
        <v>0</v>
      </c>
      <c r="AN103" s="121" t="str">
        <f>IF(paramètres!$B$28=1,((SUM(P103:Y103)/1.02)+SUM(Z103:AA103))*0.0303/9*COUNT(P103:X103),IF(paramètres!$B$28=2,(SUM(P103:AA103))*0.0303/9*COUNT(P103:X103),"Missing Delta option"))</f>
        <v>Missing Delta option</v>
      </c>
      <c r="AO103" s="13" t="str">
        <f>IF(paramètres!$B$28=1,(((SUM(P103:Y103)/1.02)+SUM(Z103:AA103))+((SUM(AB103:AK103)/1.02)+SUM(AL103:AN103)))*cotpatr,IF(paramètres!$B$28=2,(SUM(P103:AN103)*cotpatr),"Missing Delta Option"))</f>
        <v>Missing Delta Option</v>
      </c>
      <c r="AP103" s="13" t="str" cm="1">
        <f t="array" ref="AP103">IF(paramètres!$B$28=1,(((SUM(P103:Y103)/1.02)+SUM(Z103:AA103))+((SUM(AB103:AM103)/1.02)+SUM(AL103:AM103)))/12*pécule,IF(paramètres!$B$28=2,SUM(P103:AM103)/12*pécule,"Missing Delta Option"))</f>
        <v>Missing Delta Option</v>
      </c>
      <c r="AQ103" s="105" t="e">
        <f>IF(paramètres!$B$28=1,(((SUM(P103:Y103)/1.02)+SUM(Z103:AA103))+((SUM(AB103:AM103)/1.02)+SUM(AL103:AM103)))+AN103+AO103+AP103,SUM(P103:AM103)+AN103+AO103+AP103)</f>
        <v>#VALUE!</v>
      </c>
    </row>
    <row r="104" spans="1:43" x14ac:dyDescent="0.25">
      <c r="A104" s="104"/>
      <c r="B104" s="39"/>
      <c r="C104" s="39"/>
      <c r="D104" s="70"/>
      <c r="E104" s="49"/>
      <c r="F104" s="40"/>
      <c r="G104" s="38"/>
      <c r="H104" s="71"/>
      <c r="I104" s="40"/>
      <c r="J104" s="38"/>
      <c r="K104" s="71"/>
      <c r="L104" s="40"/>
      <c r="M104" s="38"/>
      <c r="N104" s="71"/>
      <c r="O104" s="49"/>
      <c r="P104" s="177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9"/>
      <c r="AB104" s="121">
        <f>IF($D104="",0,IF($E104="",0,IF(VLOOKUP($E104,paramètres!$E$33:$F$44,2,FALSE)&lt;=VLOOKUP($AB$18,paramètres!$E$33:$F$44,2,FALSE),P104*$D104,0)))</f>
        <v>0</v>
      </c>
      <c r="AC104" s="13">
        <f>IF($D104="",0,IF($E104="",0,IF(VLOOKUP($E104,paramètres!$E$33:$F$44,2,FALSE)&lt;=VLOOKUP($AC$18,paramètres!$E$33:$F$44,2,FALSE),Q104*$D104,0)))</f>
        <v>0</v>
      </c>
      <c r="AD104" s="13">
        <f>IF($D104="",0,IF($E104="",0,IF(VLOOKUP($E104,paramètres!$E$33:$F$44,2,FALSE)&lt;=VLOOKUP($AD$18,paramètres!$E$33:$F$44,2,FALSE),R104*$D104,0)))</f>
        <v>0</v>
      </c>
      <c r="AE104" s="13">
        <f>IF($D104="",0,IF($E104="",0,IF(VLOOKUP($E104,paramètres!$E$33:$F$44,2,FALSE)&lt;=VLOOKUP($AE$18,paramètres!$E$33:$F$44,2,FALSE),S104*$D104,0)))</f>
        <v>0</v>
      </c>
      <c r="AF104" s="13">
        <f>IF($D104="",0,IF($E104="",0,IF(VLOOKUP($E104,paramètres!$E$33:$F$44,2,FALSE)&lt;=VLOOKUP($AF$18,paramètres!$E$33:$F$44,2,FALSE),T104*$D104,0)))</f>
        <v>0</v>
      </c>
      <c r="AG104" s="13">
        <f>IF($D104="",0,IF($E104="",0,IF(VLOOKUP($E104,paramètres!$E$33:$F$44,2,FALSE)&lt;=VLOOKUP($AG$18,paramètres!$E$33:$F$44,2,FALSE),U104*$D104,0)))</f>
        <v>0</v>
      </c>
      <c r="AH104" s="13">
        <f>IF($D104="",0,IF($E104="",0,IF(VLOOKUP($E104,paramètres!$E$33:$F$44,2,FALSE)&lt;=VLOOKUP($AH$18,paramètres!$E$33:$F$44,2,FALSE),V104*$D104,0)))</f>
        <v>0</v>
      </c>
      <c r="AI104" s="13">
        <f>IF($D104="",0,IF($E104="",0,IF(VLOOKUP($E104,paramètres!$E$33:$F$44,2,FALSE)&lt;=VLOOKUP($AI$18,paramètres!$E$33:$F$44,2,FALSE),W104*$D104,0)))</f>
        <v>0</v>
      </c>
      <c r="AJ104" s="13">
        <f>IF($D104="",0,IF($E104="",0,IF(VLOOKUP($E104,paramètres!$E$33:$F$44,2,FALSE)&lt;=VLOOKUP($AJ$18,paramètres!$E$33:$F$44,2,FALSE),X104*$D104,0)))</f>
        <v>0</v>
      </c>
      <c r="AK104" s="13">
        <f>IF($D104="",0,IF($E104="",0,IF(VLOOKUP($E104,paramètres!$E$33:$F$44,2,FALSE)&lt;=VLOOKUP($AK$18,paramètres!$E$33:$F$44,2,FALSE),Y104*$D104,0)))</f>
        <v>0</v>
      </c>
      <c r="AL104" s="13">
        <f>IF($D104="",0,IF($E104="",0,IF(VLOOKUP($E104,paramètres!$E$33:$F$44,2,FALSE)&lt;=VLOOKUP($AL$18,paramètres!$E$33:$F$44,2,FALSE),Z104*$D104,0)))</f>
        <v>0</v>
      </c>
      <c r="AM104" s="126">
        <f>IF($D104="",0,IF($E104="",0,IF(VLOOKUP($E104,paramètres!$E$33:$F$44,2,FALSE)&lt;=VLOOKUP($AM$18,paramètres!$E$33:$F$44,2,FALSE),AA104*$D104,0)))</f>
        <v>0</v>
      </c>
      <c r="AN104" s="121" t="str">
        <f>IF(paramètres!$B$28=1,((SUM(P104:Y104)/1.02)+SUM(Z104:AA104))*0.0303/9*COUNT(P104:X104),IF(paramètres!$B$28=2,(SUM(P104:AA104))*0.0303/9*COUNT(P104:X104),"Missing Delta option"))</f>
        <v>Missing Delta option</v>
      </c>
      <c r="AO104" s="13" t="str">
        <f>IF(paramètres!$B$28=1,(((SUM(P104:Y104)/1.02)+SUM(Z104:AA104))+((SUM(AB104:AK104)/1.02)+SUM(AL104:AN104)))*cotpatr,IF(paramètres!$B$28=2,(SUM(P104:AN104)*cotpatr),"Missing Delta Option"))</f>
        <v>Missing Delta Option</v>
      </c>
      <c r="AP104" s="13" t="str" cm="1">
        <f t="array" ref="AP104">IF(paramètres!$B$28=1,(((SUM(P104:Y104)/1.02)+SUM(Z104:AA104))+((SUM(AB104:AM104)/1.02)+SUM(AL104:AM104)))/12*pécule,IF(paramètres!$B$28=2,SUM(P104:AM104)/12*pécule,"Missing Delta Option"))</f>
        <v>Missing Delta Option</v>
      </c>
      <c r="AQ104" s="105" t="e">
        <f>IF(paramètres!$B$28=1,(((SUM(P104:Y104)/1.02)+SUM(Z104:AA104))+((SUM(AB104:AM104)/1.02)+SUM(AL104:AM104)))+AN104+AO104+AP104,SUM(P104:AM104)+AN104+AO104+AP104)</f>
        <v>#VALUE!</v>
      </c>
    </row>
    <row r="105" spans="1:43" x14ac:dyDescent="0.25">
      <c r="A105" s="104"/>
      <c r="B105" s="39"/>
      <c r="C105" s="39"/>
      <c r="D105" s="70"/>
      <c r="E105" s="49"/>
      <c r="F105" s="40"/>
      <c r="G105" s="38"/>
      <c r="H105" s="71"/>
      <c r="I105" s="40"/>
      <c r="J105" s="38"/>
      <c r="K105" s="71"/>
      <c r="L105" s="40"/>
      <c r="M105" s="38"/>
      <c r="N105" s="71"/>
      <c r="O105" s="49"/>
      <c r="P105" s="177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9"/>
      <c r="AB105" s="121">
        <f>IF($D105="",0,IF($E105="",0,IF(VLOOKUP($E105,paramètres!$E$33:$F$44,2,FALSE)&lt;=VLOOKUP($AB$18,paramètres!$E$33:$F$44,2,FALSE),P105*$D105,0)))</f>
        <v>0</v>
      </c>
      <c r="AC105" s="13">
        <f>IF($D105="",0,IF($E105="",0,IF(VLOOKUP($E105,paramètres!$E$33:$F$44,2,FALSE)&lt;=VLOOKUP($AC$18,paramètres!$E$33:$F$44,2,FALSE),Q105*$D105,0)))</f>
        <v>0</v>
      </c>
      <c r="AD105" s="13">
        <f>IF($D105="",0,IF($E105="",0,IF(VLOOKUP($E105,paramètres!$E$33:$F$44,2,FALSE)&lt;=VLOOKUP($AD$18,paramètres!$E$33:$F$44,2,FALSE),R105*$D105,0)))</f>
        <v>0</v>
      </c>
      <c r="AE105" s="13">
        <f>IF($D105="",0,IF($E105="",0,IF(VLOOKUP($E105,paramètres!$E$33:$F$44,2,FALSE)&lt;=VLOOKUP($AE$18,paramètres!$E$33:$F$44,2,FALSE),S105*$D105,0)))</f>
        <v>0</v>
      </c>
      <c r="AF105" s="13">
        <f>IF($D105="",0,IF($E105="",0,IF(VLOOKUP($E105,paramètres!$E$33:$F$44,2,FALSE)&lt;=VLOOKUP($AF$18,paramètres!$E$33:$F$44,2,FALSE),T105*$D105,0)))</f>
        <v>0</v>
      </c>
      <c r="AG105" s="13">
        <f>IF($D105="",0,IF($E105="",0,IF(VLOOKUP($E105,paramètres!$E$33:$F$44,2,FALSE)&lt;=VLOOKUP($AG$18,paramètres!$E$33:$F$44,2,FALSE),U105*$D105,0)))</f>
        <v>0</v>
      </c>
      <c r="AH105" s="13">
        <f>IF($D105="",0,IF($E105="",0,IF(VLOOKUP($E105,paramètres!$E$33:$F$44,2,FALSE)&lt;=VLOOKUP($AH$18,paramètres!$E$33:$F$44,2,FALSE),V105*$D105,0)))</f>
        <v>0</v>
      </c>
      <c r="AI105" s="13">
        <f>IF($D105="",0,IF($E105="",0,IF(VLOOKUP($E105,paramètres!$E$33:$F$44,2,FALSE)&lt;=VLOOKUP($AI$18,paramètres!$E$33:$F$44,2,FALSE),W105*$D105,0)))</f>
        <v>0</v>
      </c>
      <c r="AJ105" s="13">
        <f>IF($D105="",0,IF($E105="",0,IF(VLOOKUP($E105,paramètres!$E$33:$F$44,2,FALSE)&lt;=VLOOKUP($AJ$18,paramètres!$E$33:$F$44,2,FALSE),X105*$D105,0)))</f>
        <v>0</v>
      </c>
      <c r="AK105" s="13">
        <f>IF($D105="",0,IF($E105="",0,IF(VLOOKUP($E105,paramètres!$E$33:$F$44,2,FALSE)&lt;=VLOOKUP($AK$18,paramètres!$E$33:$F$44,2,FALSE),Y105*$D105,0)))</f>
        <v>0</v>
      </c>
      <c r="AL105" s="13">
        <f>IF($D105="",0,IF($E105="",0,IF(VLOOKUP($E105,paramètres!$E$33:$F$44,2,FALSE)&lt;=VLOOKUP($AL$18,paramètres!$E$33:$F$44,2,FALSE),Z105*$D105,0)))</f>
        <v>0</v>
      </c>
      <c r="AM105" s="126">
        <f>IF($D105="",0,IF($E105="",0,IF(VLOOKUP($E105,paramètres!$E$33:$F$44,2,FALSE)&lt;=VLOOKUP($AM$18,paramètres!$E$33:$F$44,2,FALSE),AA105*$D105,0)))</f>
        <v>0</v>
      </c>
      <c r="AN105" s="121" t="str">
        <f>IF(paramètres!$B$28=1,((SUM(P105:Y105)/1.02)+SUM(Z105:AA105))*0.0303/9*COUNT(P105:X105),IF(paramètres!$B$28=2,(SUM(P105:AA105))*0.0303/9*COUNT(P105:X105),"Missing Delta option"))</f>
        <v>Missing Delta option</v>
      </c>
      <c r="AO105" s="13" t="str">
        <f>IF(paramètres!$B$28=1,(((SUM(P105:Y105)/1.02)+SUM(Z105:AA105))+((SUM(AB105:AK105)/1.02)+SUM(AL105:AN105)))*cotpatr,IF(paramètres!$B$28=2,(SUM(P105:AN105)*cotpatr),"Missing Delta Option"))</f>
        <v>Missing Delta Option</v>
      </c>
      <c r="AP105" s="13" t="str" cm="1">
        <f t="array" ref="AP105">IF(paramètres!$B$28=1,(((SUM(P105:Y105)/1.02)+SUM(Z105:AA105))+((SUM(AB105:AM105)/1.02)+SUM(AL105:AM105)))/12*pécule,IF(paramètres!$B$28=2,SUM(P105:AM105)/12*pécule,"Missing Delta Option"))</f>
        <v>Missing Delta Option</v>
      </c>
      <c r="AQ105" s="105" t="e">
        <f>IF(paramètres!$B$28=1,(((SUM(P105:Y105)/1.02)+SUM(Z105:AA105))+((SUM(AB105:AM105)/1.02)+SUM(AL105:AM105)))+AN105+AO105+AP105,SUM(P105:AM105)+AN105+AO105+AP105)</f>
        <v>#VALUE!</v>
      </c>
    </row>
    <row r="106" spans="1:43" x14ac:dyDescent="0.25">
      <c r="A106" s="104"/>
      <c r="B106" s="39"/>
      <c r="C106" s="39"/>
      <c r="D106" s="70"/>
      <c r="E106" s="49"/>
      <c r="F106" s="40"/>
      <c r="G106" s="38"/>
      <c r="H106" s="71"/>
      <c r="I106" s="40"/>
      <c r="J106" s="38"/>
      <c r="K106" s="71"/>
      <c r="L106" s="40"/>
      <c r="M106" s="38"/>
      <c r="N106" s="71"/>
      <c r="O106" s="49"/>
      <c r="P106" s="177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  <c r="AA106" s="179"/>
      <c r="AB106" s="121">
        <f>IF($D106="",0,IF($E106="",0,IF(VLOOKUP($E106,paramètres!$E$33:$F$44,2,FALSE)&lt;=VLOOKUP($AB$18,paramètres!$E$33:$F$44,2,FALSE),P106*$D106,0)))</f>
        <v>0</v>
      </c>
      <c r="AC106" s="13">
        <f>IF($D106="",0,IF($E106="",0,IF(VLOOKUP($E106,paramètres!$E$33:$F$44,2,FALSE)&lt;=VLOOKUP($AC$18,paramètres!$E$33:$F$44,2,FALSE),Q106*$D106,0)))</f>
        <v>0</v>
      </c>
      <c r="AD106" s="13">
        <f>IF($D106="",0,IF($E106="",0,IF(VLOOKUP($E106,paramètres!$E$33:$F$44,2,FALSE)&lt;=VLOOKUP($AD$18,paramètres!$E$33:$F$44,2,FALSE),R106*$D106,0)))</f>
        <v>0</v>
      </c>
      <c r="AE106" s="13">
        <f>IF($D106="",0,IF($E106="",0,IF(VLOOKUP($E106,paramètres!$E$33:$F$44,2,FALSE)&lt;=VLOOKUP($AE$18,paramètres!$E$33:$F$44,2,FALSE),S106*$D106,0)))</f>
        <v>0</v>
      </c>
      <c r="AF106" s="13">
        <f>IF($D106="",0,IF($E106="",0,IF(VLOOKUP($E106,paramètres!$E$33:$F$44,2,FALSE)&lt;=VLOOKUP($AF$18,paramètres!$E$33:$F$44,2,FALSE),T106*$D106,0)))</f>
        <v>0</v>
      </c>
      <c r="AG106" s="13">
        <f>IF($D106="",0,IF($E106="",0,IF(VLOOKUP($E106,paramètres!$E$33:$F$44,2,FALSE)&lt;=VLOOKUP($AG$18,paramètres!$E$33:$F$44,2,FALSE),U106*$D106,0)))</f>
        <v>0</v>
      </c>
      <c r="AH106" s="13">
        <f>IF($D106="",0,IF($E106="",0,IF(VLOOKUP($E106,paramètres!$E$33:$F$44,2,FALSE)&lt;=VLOOKUP($AH$18,paramètres!$E$33:$F$44,2,FALSE),V106*$D106,0)))</f>
        <v>0</v>
      </c>
      <c r="AI106" s="13">
        <f>IF($D106="",0,IF($E106="",0,IF(VLOOKUP($E106,paramètres!$E$33:$F$44,2,FALSE)&lt;=VLOOKUP($AI$18,paramètres!$E$33:$F$44,2,FALSE),W106*$D106,0)))</f>
        <v>0</v>
      </c>
      <c r="AJ106" s="13">
        <f>IF($D106="",0,IF($E106="",0,IF(VLOOKUP($E106,paramètres!$E$33:$F$44,2,FALSE)&lt;=VLOOKUP($AJ$18,paramètres!$E$33:$F$44,2,FALSE),X106*$D106,0)))</f>
        <v>0</v>
      </c>
      <c r="AK106" s="13">
        <f>IF($D106="",0,IF($E106="",0,IF(VLOOKUP($E106,paramètres!$E$33:$F$44,2,FALSE)&lt;=VLOOKUP($AK$18,paramètres!$E$33:$F$44,2,FALSE),Y106*$D106,0)))</f>
        <v>0</v>
      </c>
      <c r="AL106" s="13">
        <f>IF($D106="",0,IF($E106="",0,IF(VLOOKUP($E106,paramètres!$E$33:$F$44,2,FALSE)&lt;=VLOOKUP($AL$18,paramètres!$E$33:$F$44,2,FALSE),Z106*$D106,0)))</f>
        <v>0</v>
      </c>
      <c r="AM106" s="126">
        <f>IF($D106="",0,IF($E106="",0,IF(VLOOKUP($E106,paramètres!$E$33:$F$44,2,FALSE)&lt;=VLOOKUP($AM$18,paramètres!$E$33:$F$44,2,FALSE),AA106*$D106,0)))</f>
        <v>0</v>
      </c>
      <c r="AN106" s="121" t="str">
        <f>IF(paramètres!$B$28=1,((SUM(P106:Y106)/1.02)+SUM(Z106:AA106))*0.0303/9*COUNT(P106:X106),IF(paramètres!$B$28=2,(SUM(P106:AA106))*0.0303/9*COUNT(P106:X106),"Missing Delta option"))</f>
        <v>Missing Delta option</v>
      </c>
      <c r="AO106" s="13" t="str">
        <f>IF(paramètres!$B$28=1,(((SUM(P106:Y106)/1.02)+SUM(Z106:AA106))+((SUM(AB106:AK106)/1.02)+SUM(AL106:AN106)))*cotpatr,IF(paramètres!$B$28=2,(SUM(P106:AN106)*cotpatr),"Missing Delta Option"))</f>
        <v>Missing Delta Option</v>
      </c>
      <c r="AP106" s="13" t="str" cm="1">
        <f t="array" ref="AP106">IF(paramètres!$B$28=1,(((SUM(P106:Y106)/1.02)+SUM(Z106:AA106))+((SUM(AB106:AM106)/1.02)+SUM(AL106:AM106)))/12*pécule,IF(paramètres!$B$28=2,SUM(P106:AM106)/12*pécule,"Missing Delta Option"))</f>
        <v>Missing Delta Option</v>
      </c>
      <c r="AQ106" s="105" t="e">
        <f>IF(paramètres!$B$28=1,(((SUM(P106:Y106)/1.02)+SUM(Z106:AA106))+((SUM(AB106:AM106)/1.02)+SUM(AL106:AM106)))+AN106+AO106+AP106,SUM(P106:AM106)+AN106+AO106+AP106)</f>
        <v>#VALUE!</v>
      </c>
    </row>
    <row r="107" spans="1:43" x14ac:dyDescent="0.25">
      <c r="A107" s="104"/>
      <c r="B107" s="39"/>
      <c r="C107" s="39"/>
      <c r="D107" s="70"/>
      <c r="E107" s="49"/>
      <c r="F107" s="40"/>
      <c r="G107" s="38"/>
      <c r="H107" s="71"/>
      <c r="I107" s="40"/>
      <c r="J107" s="38"/>
      <c r="K107" s="71"/>
      <c r="L107" s="40"/>
      <c r="M107" s="38"/>
      <c r="N107" s="71"/>
      <c r="O107" s="49"/>
      <c r="P107" s="177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  <c r="AA107" s="179"/>
      <c r="AB107" s="121">
        <f>IF($D107="",0,IF($E107="",0,IF(VLOOKUP($E107,paramètres!$E$33:$F$44,2,FALSE)&lt;=VLOOKUP($AB$18,paramètres!$E$33:$F$44,2,FALSE),P107*$D107,0)))</f>
        <v>0</v>
      </c>
      <c r="AC107" s="13">
        <f>IF($D107="",0,IF($E107="",0,IF(VLOOKUP($E107,paramètres!$E$33:$F$44,2,FALSE)&lt;=VLOOKUP($AC$18,paramètres!$E$33:$F$44,2,FALSE),Q107*$D107,0)))</f>
        <v>0</v>
      </c>
      <c r="AD107" s="13">
        <f>IF($D107="",0,IF($E107="",0,IF(VLOOKUP($E107,paramètres!$E$33:$F$44,2,FALSE)&lt;=VLOOKUP($AD$18,paramètres!$E$33:$F$44,2,FALSE),R107*$D107,0)))</f>
        <v>0</v>
      </c>
      <c r="AE107" s="13">
        <f>IF($D107="",0,IF($E107="",0,IF(VLOOKUP($E107,paramètres!$E$33:$F$44,2,FALSE)&lt;=VLOOKUP($AE$18,paramètres!$E$33:$F$44,2,FALSE),S107*$D107,0)))</f>
        <v>0</v>
      </c>
      <c r="AF107" s="13">
        <f>IF($D107="",0,IF($E107="",0,IF(VLOOKUP($E107,paramètres!$E$33:$F$44,2,FALSE)&lt;=VLOOKUP($AF$18,paramètres!$E$33:$F$44,2,FALSE),T107*$D107,0)))</f>
        <v>0</v>
      </c>
      <c r="AG107" s="13">
        <f>IF($D107="",0,IF($E107="",0,IF(VLOOKUP($E107,paramètres!$E$33:$F$44,2,FALSE)&lt;=VLOOKUP($AG$18,paramètres!$E$33:$F$44,2,FALSE),U107*$D107,0)))</f>
        <v>0</v>
      </c>
      <c r="AH107" s="13">
        <f>IF($D107="",0,IF($E107="",0,IF(VLOOKUP($E107,paramètres!$E$33:$F$44,2,FALSE)&lt;=VLOOKUP($AH$18,paramètres!$E$33:$F$44,2,FALSE),V107*$D107,0)))</f>
        <v>0</v>
      </c>
      <c r="AI107" s="13">
        <f>IF($D107="",0,IF($E107="",0,IF(VLOOKUP($E107,paramètres!$E$33:$F$44,2,FALSE)&lt;=VLOOKUP($AI$18,paramètres!$E$33:$F$44,2,FALSE),W107*$D107,0)))</f>
        <v>0</v>
      </c>
      <c r="AJ107" s="13">
        <f>IF($D107="",0,IF($E107="",0,IF(VLOOKUP($E107,paramètres!$E$33:$F$44,2,FALSE)&lt;=VLOOKUP($AJ$18,paramètres!$E$33:$F$44,2,FALSE),X107*$D107,0)))</f>
        <v>0</v>
      </c>
      <c r="AK107" s="13">
        <f>IF($D107="",0,IF($E107="",0,IF(VLOOKUP($E107,paramètres!$E$33:$F$44,2,FALSE)&lt;=VLOOKUP($AK$18,paramètres!$E$33:$F$44,2,FALSE),Y107*$D107,0)))</f>
        <v>0</v>
      </c>
      <c r="AL107" s="13">
        <f>IF($D107="",0,IF($E107="",0,IF(VLOOKUP($E107,paramètres!$E$33:$F$44,2,FALSE)&lt;=VLOOKUP($AL$18,paramètres!$E$33:$F$44,2,FALSE),Z107*$D107,0)))</f>
        <v>0</v>
      </c>
      <c r="AM107" s="126">
        <f>IF($D107="",0,IF($E107="",0,IF(VLOOKUP($E107,paramètres!$E$33:$F$44,2,FALSE)&lt;=VLOOKUP($AM$18,paramètres!$E$33:$F$44,2,FALSE),AA107*$D107,0)))</f>
        <v>0</v>
      </c>
      <c r="AN107" s="121" t="str">
        <f>IF(paramètres!$B$28=1,((SUM(P107:Y107)/1.02)+SUM(Z107:AA107))*0.0303/9*COUNT(P107:X107),IF(paramètres!$B$28=2,(SUM(P107:AA107))*0.0303/9*COUNT(P107:X107),"Missing Delta option"))</f>
        <v>Missing Delta option</v>
      </c>
      <c r="AO107" s="13" t="str">
        <f>IF(paramètres!$B$28=1,(((SUM(P107:Y107)/1.02)+SUM(Z107:AA107))+((SUM(AB107:AK107)/1.02)+SUM(AL107:AN107)))*cotpatr,IF(paramètres!$B$28=2,(SUM(P107:AN107)*cotpatr),"Missing Delta Option"))</f>
        <v>Missing Delta Option</v>
      </c>
      <c r="AP107" s="13" t="str" cm="1">
        <f t="array" ref="AP107">IF(paramètres!$B$28=1,(((SUM(P107:Y107)/1.02)+SUM(Z107:AA107))+((SUM(AB107:AM107)/1.02)+SUM(AL107:AM107)))/12*pécule,IF(paramètres!$B$28=2,SUM(P107:AM107)/12*pécule,"Missing Delta Option"))</f>
        <v>Missing Delta Option</v>
      </c>
      <c r="AQ107" s="105" t="e">
        <f>IF(paramètres!$B$28=1,(((SUM(P107:Y107)/1.02)+SUM(Z107:AA107))+((SUM(AB107:AM107)/1.02)+SUM(AL107:AM107)))+AN107+AO107+AP107,SUM(P107:AM107)+AN107+AO107+AP107)</f>
        <v>#VALUE!</v>
      </c>
    </row>
    <row r="108" spans="1:43" x14ac:dyDescent="0.25">
      <c r="A108" s="104"/>
      <c r="B108" s="39"/>
      <c r="C108" s="39"/>
      <c r="D108" s="70"/>
      <c r="E108" s="49"/>
      <c r="F108" s="40"/>
      <c r="G108" s="38"/>
      <c r="H108" s="71"/>
      <c r="I108" s="40"/>
      <c r="J108" s="38"/>
      <c r="K108" s="71"/>
      <c r="L108" s="40"/>
      <c r="M108" s="38"/>
      <c r="N108" s="71"/>
      <c r="O108" s="49"/>
      <c r="P108" s="177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9"/>
      <c r="AB108" s="121">
        <f>IF($D108="",0,IF($E108="",0,IF(VLOOKUP($E108,paramètres!$E$33:$F$44,2,FALSE)&lt;=VLOOKUP($AB$18,paramètres!$E$33:$F$44,2,FALSE),P108*$D108,0)))</f>
        <v>0</v>
      </c>
      <c r="AC108" s="13">
        <f>IF($D108="",0,IF($E108="",0,IF(VLOOKUP($E108,paramètres!$E$33:$F$44,2,FALSE)&lt;=VLOOKUP($AC$18,paramètres!$E$33:$F$44,2,FALSE),Q108*$D108,0)))</f>
        <v>0</v>
      </c>
      <c r="AD108" s="13">
        <f>IF($D108="",0,IF($E108="",0,IF(VLOOKUP($E108,paramètres!$E$33:$F$44,2,FALSE)&lt;=VLOOKUP($AD$18,paramètres!$E$33:$F$44,2,FALSE),R108*$D108,0)))</f>
        <v>0</v>
      </c>
      <c r="AE108" s="13">
        <f>IF($D108="",0,IF($E108="",0,IF(VLOOKUP($E108,paramètres!$E$33:$F$44,2,FALSE)&lt;=VLOOKUP($AE$18,paramètres!$E$33:$F$44,2,FALSE),S108*$D108,0)))</f>
        <v>0</v>
      </c>
      <c r="AF108" s="13">
        <f>IF($D108="",0,IF($E108="",0,IF(VLOOKUP($E108,paramètres!$E$33:$F$44,2,FALSE)&lt;=VLOOKUP($AF$18,paramètres!$E$33:$F$44,2,FALSE),T108*$D108,0)))</f>
        <v>0</v>
      </c>
      <c r="AG108" s="13">
        <f>IF($D108="",0,IF($E108="",0,IF(VLOOKUP($E108,paramètres!$E$33:$F$44,2,FALSE)&lt;=VLOOKUP($AG$18,paramètres!$E$33:$F$44,2,FALSE),U108*$D108,0)))</f>
        <v>0</v>
      </c>
      <c r="AH108" s="13">
        <f>IF($D108="",0,IF($E108="",0,IF(VLOOKUP($E108,paramètres!$E$33:$F$44,2,FALSE)&lt;=VLOOKUP($AH$18,paramètres!$E$33:$F$44,2,FALSE),V108*$D108,0)))</f>
        <v>0</v>
      </c>
      <c r="AI108" s="13">
        <f>IF($D108="",0,IF($E108="",0,IF(VLOOKUP($E108,paramètres!$E$33:$F$44,2,FALSE)&lt;=VLOOKUP($AI$18,paramètres!$E$33:$F$44,2,FALSE),W108*$D108,0)))</f>
        <v>0</v>
      </c>
      <c r="AJ108" s="13">
        <f>IF($D108="",0,IF($E108="",0,IF(VLOOKUP($E108,paramètres!$E$33:$F$44,2,FALSE)&lt;=VLOOKUP($AJ$18,paramètres!$E$33:$F$44,2,FALSE),X108*$D108,0)))</f>
        <v>0</v>
      </c>
      <c r="AK108" s="13">
        <f>IF($D108="",0,IF($E108="",0,IF(VLOOKUP($E108,paramètres!$E$33:$F$44,2,FALSE)&lt;=VLOOKUP($AK$18,paramètres!$E$33:$F$44,2,FALSE),Y108*$D108,0)))</f>
        <v>0</v>
      </c>
      <c r="AL108" s="13">
        <f>IF($D108="",0,IF($E108="",0,IF(VLOOKUP($E108,paramètres!$E$33:$F$44,2,FALSE)&lt;=VLOOKUP($AL$18,paramètres!$E$33:$F$44,2,FALSE),Z108*$D108,0)))</f>
        <v>0</v>
      </c>
      <c r="AM108" s="126">
        <f>IF($D108="",0,IF($E108="",0,IF(VLOOKUP($E108,paramètres!$E$33:$F$44,2,FALSE)&lt;=VLOOKUP($AM$18,paramètres!$E$33:$F$44,2,FALSE),AA108*$D108,0)))</f>
        <v>0</v>
      </c>
      <c r="AN108" s="121" t="str">
        <f>IF(paramètres!$B$28=1,((SUM(P108:Y108)/1.02)+SUM(Z108:AA108))*0.0303/9*COUNT(P108:X108),IF(paramètres!$B$28=2,(SUM(P108:AA108))*0.0303/9*COUNT(P108:X108),"Missing Delta option"))</f>
        <v>Missing Delta option</v>
      </c>
      <c r="AO108" s="13" t="str">
        <f>IF(paramètres!$B$28=1,(((SUM(P108:Y108)/1.02)+SUM(Z108:AA108))+((SUM(AB108:AK108)/1.02)+SUM(AL108:AN108)))*cotpatr,IF(paramètres!$B$28=2,(SUM(P108:AN108)*cotpatr),"Missing Delta Option"))</f>
        <v>Missing Delta Option</v>
      </c>
      <c r="AP108" s="13" t="str" cm="1">
        <f t="array" ref="AP108">IF(paramètres!$B$28=1,(((SUM(P108:Y108)/1.02)+SUM(Z108:AA108))+((SUM(AB108:AM108)/1.02)+SUM(AL108:AM108)))/12*pécule,IF(paramètres!$B$28=2,SUM(P108:AM108)/12*pécule,"Missing Delta Option"))</f>
        <v>Missing Delta Option</v>
      </c>
      <c r="AQ108" s="105" t="e">
        <f>IF(paramètres!$B$28=1,(((SUM(P108:Y108)/1.02)+SUM(Z108:AA108))+((SUM(AB108:AM108)/1.02)+SUM(AL108:AM108)))+AN108+AO108+AP108,SUM(P108:AM108)+AN108+AO108+AP108)</f>
        <v>#VALUE!</v>
      </c>
    </row>
    <row r="109" spans="1:43" x14ac:dyDescent="0.25">
      <c r="A109" s="104"/>
      <c r="B109" s="39"/>
      <c r="C109" s="39"/>
      <c r="D109" s="70"/>
      <c r="E109" s="49"/>
      <c r="F109" s="40"/>
      <c r="G109" s="38"/>
      <c r="H109" s="71"/>
      <c r="I109" s="40"/>
      <c r="J109" s="38"/>
      <c r="K109" s="71"/>
      <c r="L109" s="40"/>
      <c r="M109" s="38"/>
      <c r="N109" s="71"/>
      <c r="O109" s="49"/>
      <c r="P109" s="177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9"/>
      <c r="AB109" s="121">
        <f>IF($D109="",0,IF($E109="",0,IF(VLOOKUP($E109,paramètres!$E$33:$F$44,2,FALSE)&lt;=VLOOKUP($AB$18,paramètres!$E$33:$F$44,2,FALSE),P109*$D109,0)))</f>
        <v>0</v>
      </c>
      <c r="AC109" s="13">
        <f>IF($D109="",0,IF($E109="",0,IF(VLOOKUP($E109,paramètres!$E$33:$F$44,2,FALSE)&lt;=VLOOKUP($AC$18,paramètres!$E$33:$F$44,2,FALSE),Q109*$D109,0)))</f>
        <v>0</v>
      </c>
      <c r="AD109" s="13">
        <f>IF($D109="",0,IF($E109="",0,IF(VLOOKUP($E109,paramètres!$E$33:$F$44,2,FALSE)&lt;=VLOOKUP($AD$18,paramètres!$E$33:$F$44,2,FALSE),R109*$D109,0)))</f>
        <v>0</v>
      </c>
      <c r="AE109" s="13">
        <f>IF($D109="",0,IF($E109="",0,IF(VLOOKUP($E109,paramètres!$E$33:$F$44,2,FALSE)&lt;=VLOOKUP($AE$18,paramètres!$E$33:$F$44,2,FALSE),S109*$D109,0)))</f>
        <v>0</v>
      </c>
      <c r="AF109" s="13">
        <f>IF($D109="",0,IF($E109="",0,IF(VLOOKUP($E109,paramètres!$E$33:$F$44,2,FALSE)&lt;=VLOOKUP($AF$18,paramètres!$E$33:$F$44,2,FALSE),T109*$D109,0)))</f>
        <v>0</v>
      </c>
      <c r="AG109" s="13">
        <f>IF($D109="",0,IF($E109="",0,IF(VLOOKUP($E109,paramètres!$E$33:$F$44,2,FALSE)&lt;=VLOOKUP($AG$18,paramètres!$E$33:$F$44,2,FALSE),U109*$D109,0)))</f>
        <v>0</v>
      </c>
      <c r="AH109" s="13">
        <f>IF($D109="",0,IF($E109="",0,IF(VLOOKUP($E109,paramètres!$E$33:$F$44,2,FALSE)&lt;=VLOOKUP($AH$18,paramètres!$E$33:$F$44,2,FALSE),V109*$D109,0)))</f>
        <v>0</v>
      </c>
      <c r="AI109" s="13">
        <f>IF($D109="",0,IF($E109="",0,IF(VLOOKUP($E109,paramètres!$E$33:$F$44,2,FALSE)&lt;=VLOOKUP($AI$18,paramètres!$E$33:$F$44,2,FALSE),W109*$D109,0)))</f>
        <v>0</v>
      </c>
      <c r="AJ109" s="13">
        <f>IF($D109="",0,IF($E109="",0,IF(VLOOKUP($E109,paramètres!$E$33:$F$44,2,FALSE)&lt;=VLOOKUP($AJ$18,paramètres!$E$33:$F$44,2,FALSE),X109*$D109,0)))</f>
        <v>0</v>
      </c>
      <c r="AK109" s="13">
        <f>IF($D109="",0,IF($E109="",0,IF(VLOOKUP($E109,paramètres!$E$33:$F$44,2,FALSE)&lt;=VLOOKUP($AK$18,paramètres!$E$33:$F$44,2,FALSE),Y109*$D109,0)))</f>
        <v>0</v>
      </c>
      <c r="AL109" s="13">
        <f>IF($D109="",0,IF($E109="",0,IF(VLOOKUP($E109,paramètres!$E$33:$F$44,2,FALSE)&lt;=VLOOKUP($AL$18,paramètres!$E$33:$F$44,2,FALSE),Z109*$D109,0)))</f>
        <v>0</v>
      </c>
      <c r="AM109" s="126">
        <f>IF($D109="",0,IF($E109="",0,IF(VLOOKUP($E109,paramètres!$E$33:$F$44,2,FALSE)&lt;=VLOOKUP($AM$18,paramètres!$E$33:$F$44,2,FALSE),AA109*$D109,0)))</f>
        <v>0</v>
      </c>
      <c r="AN109" s="121" t="str">
        <f>IF(paramètres!$B$28=1,((SUM(P109:Y109)/1.02)+SUM(Z109:AA109))*0.0303/9*COUNT(P109:X109),IF(paramètres!$B$28=2,(SUM(P109:AA109))*0.0303/9*COUNT(P109:X109),"Missing Delta option"))</f>
        <v>Missing Delta option</v>
      </c>
      <c r="AO109" s="13" t="str">
        <f>IF(paramètres!$B$28=1,(((SUM(P109:Y109)/1.02)+SUM(Z109:AA109))+((SUM(AB109:AK109)/1.02)+SUM(AL109:AN109)))*cotpatr,IF(paramètres!$B$28=2,(SUM(P109:AN109)*cotpatr),"Missing Delta Option"))</f>
        <v>Missing Delta Option</v>
      </c>
      <c r="AP109" s="13" t="str" cm="1">
        <f t="array" ref="AP109">IF(paramètres!$B$28=1,(((SUM(P109:Y109)/1.02)+SUM(Z109:AA109))+((SUM(AB109:AM109)/1.02)+SUM(AL109:AM109)))/12*pécule,IF(paramètres!$B$28=2,SUM(P109:AM109)/12*pécule,"Missing Delta Option"))</f>
        <v>Missing Delta Option</v>
      </c>
      <c r="AQ109" s="105" t="e">
        <f>IF(paramètres!$B$28=1,(((SUM(P109:Y109)/1.02)+SUM(Z109:AA109))+((SUM(AB109:AM109)/1.02)+SUM(AL109:AM109)))+AN109+AO109+AP109,SUM(P109:AM109)+AN109+AO109+AP109)</f>
        <v>#VALUE!</v>
      </c>
    </row>
    <row r="110" spans="1:43" x14ac:dyDescent="0.25">
      <c r="A110" s="104"/>
      <c r="B110" s="39"/>
      <c r="C110" s="39"/>
      <c r="D110" s="70"/>
      <c r="E110" s="49"/>
      <c r="F110" s="40"/>
      <c r="G110" s="38"/>
      <c r="H110" s="71"/>
      <c r="I110" s="40"/>
      <c r="J110" s="38"/>
      <c r="K110" s="71"/>
      <c r="L110" s="40"/>
      <c r="M110" s="38"/>
      <c r="N110" s="71"/>
      <c r="O110" s="49"/>
      <c r="P110" s="177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9"/>
      <c r="AB110" s="121">
        <f>IF($D110="",0,IF($E110="",0,IF(VLOOKUP($E110,paramètres!$E$33:$F$44,2,FALSE)&lt;=VLOOKUP($AB$18,paramètres!$E$33:$F$44,2,FALSE),P110*$D110,0)))</f>
        <v>0</v>
      </c>
      <c r="AC110" s="13">
        <f>IF($D110="",0,IF($E110="",0,IF(VLOOKUP($E110,paramètres!$E$33:$F$44,2,FALSE)&lt;=VLOOKUP($AC$18,paramètres!$E$33:$F$44,2,FALSE),Q110*$D110,0)))</f>
        <v>0</v>
      </c>
      <c r="AD110" s="13">
        <f>IF($D110="",0,IF($E110="",0,IF(VLOOKUP($E110,paramètres!$E$33:$F$44,2,FALSE)&lt;=VLOOKUP($AD$18,paramètres!$E$33:$F$44,2,FALSE),R110*$D110,0)))</f>
        <v>0</v>
      </c>
      <c r="AE110" s="13">
        <f>IF($D110="",0,IF($E110="",0,IF(VLOOKUP($E110,paramètres!$E$33:$F$44,2,FALSE)&lt;=VLOOKUP($AE$18,paramètres!$E$33:$F$44,2,FALSE),S110*$D110,0)))</f>
        <v>0</v>
      </c>
      <c r="AF110" s="13">
        <f>IF($D110="",0,IF($E110="",0,IF(VLOOKUP($E110,paramètres!$E$33:$F$44,2,FALSE)&lt;=VLOOKUP($AF$18,paramètres!$E$33:$F$44,2,FALSE),T110*$D110,0)))</f>
        <v>0</v>
      </c>
      <c r="AG110" s="13">
        <f>IF($D110="",0,IF($E110="",0,IF(VLOOKUP($E110,paramètres!$E$33:$F$44,2,FALSE)&lt;=VLOOKUP($AG$18,paramètres!$E$33:$F$44,2,FALSE),U110*$D110,0)))</f>
        <v>0</v>
      </c>
      <c r="AH110" s="13">
        <f>IF($D110="",0,IF($E110="",0,IF(VLOOKUP($E110,paramètres!$E$33:$F$44,2,FALSE)&lt;=VLOOKUP($AH$18,paramètres!$E$33:$F$44,2,FALSE),V110*$D110,0)))</f>
        <v>0</v>
      </c>
      <c r="AI110" s="13">
        <f>IF($D110="",0,IF($E110="",0,IF(VLOOKUP($E110,paramètres!$E$33:$F$44,2,FALSE)&lt;=VLOOKUP($AI$18,paramètres!$E$33:$F$44,2,FALSE),W110*$D110,0)))</f>
        <v>0</v>
      </c>
      <c r="AJ110" s="13">
        <f>IF($D110="",0,IF($E110="",0,IF(VLOOKUP($E110,paramètres!$E$33:$F$44,2,FALSE)&lt;=VLOOKUP($AJ$18,paramètres!$E$33:$F$44,2,FALSE),X110*$D110,0)))</f>
        <v>0</v>
      </c>
      <c r="AK110" s="13">
        <f>IF($D110="",0,IF($E110="",0,IF(VLOOKUP($E110,paramètres!$E$33:$F$44,2,FALSE)&lt;=VLOOKUP($AK$18,paramètres!$E$33:$F$44,2,FALSE),Y110*$D110,0)))</f>
        <v>0</v>
      </c>
      <c r="AL110" s="13">
        <f>IF($D110="",0,IF($E110="",0,IF(VLOOKUP($E110,paramètres!$E$33:$F$44,2,FALSE)&lt;=VLOOKUP($AL$18,paramètres!$E$33:$F$44,2,FALSE),Z110*$D110,0)))</f>
        <v>0</v>
      </c>
      <c r="AM110" s="126">
        <f>IF($D110="",0,IF($E110="",0,IF(VLOOKUP($E110,paramètres!$E$33:$F$44,2,FALSE)&lt;=VLOOKUP($AM$18,paramètres!$E$33:$F$44,2,FALSE),AA110*$D110,0)))</f>
        <v>0</v>
      </c>
      <c r="AN110" s="121" t="str">
        <f>IF(paramètres!$B$28=1,((SUM(P110:Y110)/1.02)+SUM(Z110:AA110))*0.0303/9*COUNT(P110:X110),IF(paramètres!$B$28=2,(SUM(P110:AA110))*0.0303/9*COUNT(P110:X110),"Missing Delta option"))</f>
        <v>Missing Delta option</v>
      </c>
      <c r="AO110" s="13" t="str">
        <f>IF(paramètres!$B$28=1,(((SUM(P110:Y110)/1.02)+SUM(Z110:AA110))+((SUM(AB110:AK110)/1.02)+SUM(AL110:AN110)))*cotpatr,IF(paramètres!$B$28=2,(SUM(P110:AN110)*cotpatr),"Missing Delta Option"))</f>
        <v>Missing Delta Option</v>
      </c>
      <c r="AP110" s="13" t="str" cm="1">
        <f t="array" ref="AP110">IF(paramètres!$B$28=1,(((SUM(P110:Y110)/1.02)+SUM(Z110:AA110))+((SUM(AB110:AM110)/1.02)+SUM(AL110:AM110)))/12*pécule,IF(paramètres!$B$28=2,SUM(P110:AM110)/12*pécule,"Missing Delta Option"))</f>
        <v>Missing Delta Option</v>
      </c>
      <c r="AQ110" s="105" t="e">
        <f>IF(paramètres!$B$28=1,(((SUM(P110:Y110)/1.02)+SUM(Z110:AA110))+((SUM(AB110:AM110)/1.02)+SUM(AL110:AM110)))+AN110+AO110+AP110,SUM(P110:AM110)+AN110+AO110+AP110)</f>
        <v>#VALUE!</v>
      </c>
    </row>
    <row r="111" spans="1:43" x14ac:dyDescent="0.25">
      <c r="A111" s="104"/>
      <c r="B111" s="39"/>
      <c r="C111" s="39"/>
      <c r="D111" s="70"/>
      <c r="E111" s="49"/>
      <c r="F111" s="40"/>
      <c r="G111" s="38"/>
      <c r="H111" s="71"/>
      <c r="I111" s="40"/>
      <c r="J111" s="38"/>
      <c r="K111" s="71"/>
      <c r="L111" s="40"/>
      <c r="M111" s="38"/>
      <c r="N111" s="71"/>
      <c r="O111" s="49"/>
      <c r="P111" s="177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9"/>
      <c r="AB111" s="121">
        <f>IF($D111="",0,IF($E111="",0,IF(VLOOKUP($E111,paramètres!$E$33:$F$44,2,FALSE)&lt;=VLOOKUP($AB$18,paramètres!$E$33:$F$44,2,FALSE),P111*$D111,0)))</f>
        <v>0</v>
      </c>
      <c r="AC111" s="13">
        <f>IF($D111="",0,IF($E111="",0,IF(VLOOKUP($E111,paramètres!$E$33:$F$44,2,FALSE)&lt;=VLOOKUP($AC$18,paramètres!$E$33:$F$44,2,FALSE),Q111*$D111,0)))</f>
        <v>0</v>
      </c>
      <c r="AD111" s="13">
        <f>IF($D111="",0,IF($E111="",0,IF(VLOOKUP($E111,paramètres!$E$33:$F$44,2,FALSE)&lt;=VLOOKUP($AD$18,paramètres!$E$33:$F$44,2,FALSE),R111*$D111,0)))</f>
        <v>0</v>
      </c>
      <c r="AE111" s="13">
        <f>IF($D111="",0,IF($E111="",0,IF(VLOOKUP($E111,paramètres!$E$33:$F$44,2,FALSE)&lt;=VLOOKUP($AE$18,paramètres!$E$33:$F$44,2,FALSE),S111*$D111,0)))</f>
        <v>0</v>
      </c>
      <c r="AF111" s="13">
        <f>IF($D111="",0,IF($E111="",0,IF(VLOOKUP($E111,paramètres!$E$33:$F$44,2,FALSE)&lt;=VLOOKUP($AF$18,paramètres!$E$33:$F$44,2,FALSE),T111*$D111,0)))</f>
        <v>0</v>
      </c>
      <c r="AG111" s="13">
        <f>IF($D111="",0,IF($E111="",0,IF(VLOOKUP($E111,paramètres!$E$33:$F$44,2,FALSE)&lt;=VLOOKUP($AG$18,paramètres!$E$33:$F$44,2,FALSE),U111*$D111,0)))</f>
        <v>0</v>
      </c>
      <c r="AH111" s="13">
        <f>IF($D111="",0,IF($E111="",0,IF(VLOOKUP($E111,paramètres!$E$33:$F$44,2,FALSE)&lt;=VLOOKUP($AH$18,paramètres!$E$33:$F$44,2,FALSE),V111*$D111,0)))</f>
        <v>0</v>
      </c>
      <c r="AI111" s="13">
        <f>IF($D111="",0,IF($E111="",0,IF(VLOOKUP($E111,paramètres!$E$33:$F$44,2,FALSE)&lt;=VLOOKUP($AI$18,paramètres!$E$33:$F$44,2,FALSE),W111*$D111,0)))</f>
        <v>0</v>
      </c>
      <c r="AJ111" s="13">
        <f>IF($D111="",0,IF($E111="",0,IF(VLOOKUP($E111,paramètres!$E$33:$F$44,2,FALSE)&lt;=VLOOKUP($AJ$18,paramètres!$E$33:$F$44,2,FALSE),X111*$D111,0)))</f>
        <v>0</v>
      </c>
      <c r="AK111" s="13">
        <f>IF($D111="",0,IF($E111="",0,IF(VLOOKUP($E111,paramètres!$E$33:$F$44,2,FALSE)&lt;=VLOOKUP($AK$18,paramètres!$E$33:$F$44,2,FALSE),Y111*$D111,0)))</f>
        <v>0</v>
      </c>
      <c r="AL111" s="13">
        <f>IF($D111="",0,IF($E111="",0,IF(VLOOKUP($E111,paramètres!$E$33:$F$44,2,FALSE)&lt;=VLOOKUP($AL$18,paramètres!$E$33:$F$44,2,FALSE),Z111*$D111,0)))</f>
        <v>0</v>
      </c>
      <c r="AM111" s="126">
        <f>IF($D111="",0,IF($E111="",0,IF(VLOOKUP($E111,paramètres!$E$33:$F$44,2,FALSE)&lt;=VLOOKUP($AM$18,paramètres!$E$33:$F$44,2,FALSE),AA111*$D111,0)))</f>
        <v>0</v>
      </c>
      <c r="AN111" s="121" t="str">
        <f>IF(paramètres!$B$28=1,((SUM(P111:Y111)/1.02)+SUM(Z111:AA111))*0.0303/9*COUNT(P111:X111),IF(paramètres!$B$28=2,(SUM(P111:AA111))*0.0303/9*COUNT(P111:X111),"Missing Delta option"))</f>
        <v>Missing Delta option</v>
      </c>
      <c r="AO111" s="13" t="str">
        <f>IF(paramètres!$B$28=1,(((SUM(P111:Y111)/1.02)+SUM(Z111:AA111))+((SUM(AB111:AK111)/1.02)+SUM(AL111:AN111)))*cotpatr,IF(paramètres!$B$28=2,(SUM(P111:AN111)*cotpatr),"Missing Delta Option"))</f>
        <v>Missing Delta Option</v>
      </c>
      <c r="AP111" s="13" t="str" cm="1">
        <f t="array" ref="AP111">IF(paramètres!$B$28=1,(((SUM(P111:Y111)/1.02)+SUM(Z111:AA111))+((SUM(AB111:AM111)/1.02)+SUM(AL111:AM111)))/12*pécule,IF(paramètres!$B$28=2,SUM(P111:AM111)/12*pécule,"Missing Delta Option"))</f>
        <v>Missing Delta Option</v>
      </c>
      <c r="AQ111" s="105" t="e">
        <f>IF(paramètres!$B$28=1,(((SUM(P111:Y111)/1.02)+SUM(Z111:AA111))+((SUM(AB111:AM111)/1.02)+SUM(AL111:AM111)))+AN111+AO111+AP111,SUM(P111:AM111)+AN111+AO111+AP111)</f>
        <v>#VALUE!</v>
      </c>
    </row>
    <row r="112" spans="1:43" x14ac:dyDescent="0.25">
      <c r="A112" s="104"/>
      <c r="B112" s="39"/>
      <c r="C112" s="39"/>
      <c r="D112" s="70"/>
      <c r="E112" s="49"/>
      <c r="F112" s="40"/>
      <c r="G112" s="38"/>
      <c r="H112" s="71"/>
      <c r="I112" s="40"/>
      <c r="J112" s="38"/>
      <c r="K112" s="71"/>
      <c r="L112" s="40"/>
      <c r="M112" s="38"/>
      <c r="N112" s="71"/>
      <c r="O112" s="49"/>
      <c r="P112" s="177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9"/>
      <c r="AB112" s="121">
        <f>IF($D112="",0,IF($E112="",0,IF(VLOOKUP($E112,paramètres!$E$33:$F$44,2,FALSE)&lt;=VLOOKUP($AB$18,paramètres!$E$33:$F$44,2,FALSE),P112*$D112,0)))</f>
        <v>0</v>
      </c>
      <c r="AC112" s="13">
        <f>IF($D112="",0,IF($E112="",0,IF(VLOOKUP($E112,paramètres!$E$33:$F$44,2,FALSE)&lt;=VLOOKUP($AC$18,paramètres!$E$33:$F$44,2,FALSE),Q112*$D112,0)))</f>
        <v>0</v>
      </c>
      <c r="AD112" s="13">
        <f>IF($D112="",0,IF($E112="",0,IF(VLOOKUP($E112,paramètres!$E$33:$F$44,2,FALSE)&lt;=VLOOKUP($AD$18,paramètres!$E$33:$F$44,2,FALSE),R112*$D112,0)))</f>
        <v>0</v>
      </c>
      <c r="AE112" s="13">
        <f>IF($D112="",0,IF($E112="",0,IF(VLOOKUP($E112,paramètres!$E$33:$F$44,2,FALSE)&lt;=VLOOKUP($AE$18,paramètres!$E$33:$F$44,2,FALSE),S112*$D112,0)))</f>
        <v>0</v>
      </c>
      <c r="AF112" s="13">
        <f>IF($D112="",0,IF($E112="",0,IF(VLOOKUP($E112,paramètres!$E$33:$F$44,2,FALSE)&lt;=VLOOKUP($AF$18,paramètres!$E$33:$F$44,2,FALSE),T112*$D112,0)))</f>
        <v>0</v>
      </c>
      <c r="AG112" s="13">
        <f>IF($D112="",0,IF($E112="",0,IF(VLOOKUP($E112,paramètres!$E$33:$F$44,2,FALSE)&lt;=VLOOKUP($AG$18,paramètres!$E$33:$F$44,2,FALSE),U112*$D112,0)))</f>
        <v>0</v>
      </c>
      <c r="AH112" s="13">
        <f>IF($D112="",0,IF($E112="",0,IF(VLOOKUP($E112,paramètres!$E$33:$F$44,2,FALSE)&lt;=VLOOKUP($AH$18,paramètres!$E$33:$F$44,2,FALSE),V112*$D112,0)))</f>
        <v>0</v>
      </c>
      <c r="AI112" s="13">
        <f>IF($D112="",0,IF($E112="",0,IF(VLOOKUP($E112,paramètres!$E$33:$F$44,2,FALSE)&lt;=VLOOKUP($AI$18,paramètres!$E$33:$F$44,2,FALSE),W112*$D112,0)))</f>
        <v>0</v>
      </c>
      <c r="AJ112" s="13">
        <f>IF($D112="",0,IF($E112="",0,IF(VLOOKUP($E112,paramètres!$E$33:$F$44,2,FALSE)&lt;=VLOOKUP($AJ$18,paramètres!$E$33:$F$44,2,FALSE),X112*$D112,0)))</f>
        <v>0</v>
      </c>
      <c r="AK112" s="13">
        <f>IF($D112="",0,IF($E112="",0,IF(VLOOKUP($E112,paramètres!$E$33:$F$44,2,FALSE)&lt;=VLOOKUP($AK$18,paramètres!$E$33:$F$44,2,FALSE),Y112*$D112,0)))</f>
        <v>0</v>
      </c>
      <c r="AL112" s="13">
        <f>IF($D112="",0,IF($E112="",0,IF(VLOOKUP($E112,paramètres!$E$33:$F$44,2,FALSE)&lt;=VLOOKUP($AL$18,paramètres!$E$33:$F$44,2,FALSE),Z112*$D112,0)))</f>
        <v>0</v>
      </c>
      <c r="AM112" s="126">
        <f>IF($D112="",0,IF($E112="",0,IF(VLOOKUP($E112,paramètres!$E$33:$F$44,2,FALSE)&lt;=VLOOKUP($AM$18,paramètres!$E$33:$F$44,2,FALSE),AA112*$D112,0)))</f>
        <v>0</v>
      </c>
      <c r="AN112" s="121" t="str">
        <f>IF(paramètres!$B$28=1,((SUM(P112:Y112)/1.02)+SUM(Z112:AA112))*0.0303/9*COUNT(P112:X112),IF(paramètres!$B$28=2,(SUM(P112:AA112))*0.0303/9*COUNT(P112:X112),"Missing Delta option"))</f>
        <v>Missing Delta option</v>
      </c>
      <c r="AO112" s="13" t="str">
        <f>IF(paramètres!$B$28=1,(((SUM(P112:Y112)/1.02)+SUM(Z112:AA112))+((SUM(AB112:AK112)/1.02)+SUM(AL112:AN112)))*cotpatr,IF(paramètres!$B$28=2,(SUM(P112:AN112)*cotpatr),"Missing Delta Option"))</f>
        <v>Missing Delta Option</v>
      </c>
      <c r="AP112" s="13" t="str" cm="1">
        <f t="array" ref="AP112">IF(paramètres!$B$28=1,(((SUM(P112:Y112)/1.02)+SUM(Z112:AA112))+((SUM(AB112:AM112)/1.02)+SUM(AL112:AM112)))/12*pécule,IF(paramètres!$B$28=2,SUM(P112:AM112)/12*pécule,"Missing Delta Option"))</f>
        <v>Missing Delta Option</v>
      </c>
      <c r="AQ112" s="105" t="e">
        <f>IF(paramètres!$B$28=1,(((SUM(P112:Y112)/1.02)+SUM(Z112:AA112))+((SUM(AB112:AM112)/1.02)+SUM(AL112:AM112)))+AN112+AO112+AP112,SUM(P112:AM112)+AN112+AO112+AP112)</f>
        <v>#VALUE!</v>
      </c>
    </row>
    <row r="113" spans="1:43" x14ac:dyDescent="0.25">
      <c r="A113" s="104"/>
      <c r="B113" s="39"/>
      <c r="C113" s="39"/>
      <c r="D113" s="70"/>
      <c r="E113" s="49"/>
      <c r="F113" s="40"/>
      <c r="G113" s="38"/>
      <c r="H113" s="71"/>
      <c r="I113" s="40"/>
      <c r="J113" s="38"/>
      <c r="K113" s="71"/>
      <c r="L113" s="40"/>
      <c r="M113" s="38"/>
      <c r="N113" s="71"/>
      <c r="O113" s="49"/>
      <c r="P113" s="177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9"/>
      <c r="AB113" s="121">
        <f>IF($D113="",0,IF($E113="",0,IF(VLOOKUP($E113,paramètres!$E$33:$F$44,2,FALSE)&lt;=VLOOKUP($AB$18,paramètres!$E$33:$F$44,2,FALSE),P113*$D113,0)))</f>
        <v>0</v>
      </c>
      <c r="AC113" s="13">
        <f>IF($D113="",0,IF($E113="",0,IF(VLOOKUP($E113,paramètres!$E$33:$F$44,2,FALSE)&lt;=VLOOKUP($AC$18,paramètres!$E$33:$F$44,2,FALSE),Q113*$D113,0)))</f>
        <v>0</v>
      </c>
      <c r="AD113" s="13">
        <f>IF($D113="",0,IF($E113="",0,IF(VLOOKUP($E113,paramètres!$E$33:$F$44,2,FALSE)&lt;=VLOOKUP($AD$18,paramètres!$E$33:$F$44,2,FALSE),R113*$D113,0)))</f>
        <v>0</v>
      </c>
      <c r="AE113" s="13">
        <f>IF($D113="",0,IF($E113="",0,IF(VLOOKUP($E113,paramètres!$E$33:$F$44,2,FALSE)&lt;=VLOOKUP($AE$18,paramètres!$E$33:$F$44,2,FALSE),S113*$D113,0)))</f>
        <v>0</v>
      </c>
      <c r="AF113" s="13">
        <f>IF($D113="",0,IF($E113="",0,IF(VLOOKUP($E113,paramètres!$E$33:$F$44,2,FALSE)&lt;=VLOOKUP($AF$18,paramètres!$E$33:$F$44,2,FALSE),T113*$D113,0)))</f>
        <v>0</v>
      </c>
      <c r="AG113" s="13">
        <f>IF($D113="",0,IF($E113="",0,IF(VLOOKUP($E113,paramètres!$E$33:$F$44,2,FALSE)&lt;=VLOOKUP($AG$18,paramètres!$E$33:$F$44,2,FALSE),U113*$D113,0)))</f>
        <v>0</v>
      </c>
      <c r="AH113" s="13">
        <f>IF($D113="",0,IF($E113="",0,IF(VLOOKUP($E113,paramètres!$E$33:$F$44,2,FALSE)&lt;=VLOOKUP($AH$18,paramètres!$E$33:$F$44,2,FALSE),V113*$D113,0)))</f>
        <v>0</v>
      </c>
      <c r="AI113" s="13">
        <f>IF($D113="",0,IF($E113="",0,IF(VLOOKUP($E113,paramètres!$E$33:$F$44,2,FALSE)&lt;=VLOOKUP($AI$18,paramètres!$E$33:$F$44,2,FALSE),W113*$D113,0)))</f>
        <v>0</v>
      </c>
      <c r="AJ113" s="13">
        <f>IF($D113="",0,IF($E113="",0,IF(VLOOKUP($E113,paramètres!$E$33:$F$44,2,FALSE)&lt;=VLOOKUP($AJ$18,paramètres!$E$33:$F$44,2,FALSE),X113*$D113,0)))</f>
        <v>0</v>
      </c>
      <c r="AK113" s="13">
        <f>IF($D113="",0,IF($E113="",0,IF(VLOOKUP($E113,paramètres!$E$33:$F$44,2,FALSE)&lt;=VLOOKUP($AK$18,paramètres!$E$33:$F$44,2,FALSE),Y113*$D113,0)))</f>
        <v>0</v>
      </c>
      <c r="AL113" s="13">
        <f>IF($D113="",0,IF($E113="",0,IF(VLOOKUP($E113,paramètres!$E$33:$F$44,2,FALSE)&lt;=VLOOKUP($AL$18,paramètres!$E$33:$F$44,2,FALSE),Z113*$D113,0)))</f>
        <v>0</v>
      </c>
      <c r="AM113" s="126">
        <f>IF($D113="",0,IF($E113="",0,IF(VLOOKUP($E113,paramètres!$E$33:$F$44,2,FALSE)&lt;=VLOOKUP($AM$18,paramètres!$E$33:$F$44,2,FALSE),AA113*$D113,0)))</f>
        <v>0</v>
      </c>
      <c r="AN113" s="121" t="str">
        <f>IF(paramètres!$B$28=1,((SUM(P113:Y113)/1.02)+SUM(Z113:AA113))*0.0303/9*COUNT(P113:X113),IF(paramètres!$B$28=2,(SUM(P113:AA113))*0.0303/9*COUNT(P113:X113),"Missing Delta option"))</f>
        <v>Missing Delta option</v>
      </c>
      <c r="AO113" s="13" t="str">
        <f>IF(paramètres!$B$28=1,(((SUM(P113:Y113)/1.02)+SUM(Z113:AA113))+((SUM(AB113:AK113)/1.02)+SUM(AL113:AN113)))*cotpatr,IF(paramètres!$B$28=2,(SUM(P113:AN113)*cotpatr),"Missing Delta Option"))</f>
        <v>Missing Delta Option</v>
      </c>
      <c r="AP113" s="13" t="str" cm="1">
        <f t="array" ref="AP113">IF(paramètres!$B$28=1,(((SUM(P113:Y113)/1.02)+SUM(Z113:AA113))+((SUM(AB113:AM113)/1.02)+SUM(AL113:AM113)))/12*pécule,IF(paramètres!$B$28=2,SUM(P113:AM113)/12*pécule,"Missing Delta Option"))</f>
        <v>Missing Delta Option</v>
      </c>
      <c r="AQ113" s="105" t="e">
        <f>IF(paramètres!$B$28=1,(((SUM(P113:Y113)/1.02)+SUM(Z113:AA113))+((SUM(AB113:AM113)/1.02)+SUM(AL113:AM113)))+AN113+AO113+AP113,SUM(P113:AM113)+AN113+AO113+AP113)</f>
        <v>#VALUE!</v>
      </c>
    </row>
    <row r="114" spans="1:43" x14ac:dyDescent="0.25">
      <c r="A114" s="104"/>
      <c r="B114" s="39"/>
      <c r="C114" s="39"/>
      <c r="D114" s="70"/>
      <c r="E114" s="49"/>
      <c r="F114" s="40"/>
      <c r="G114" s="38"/>
      <c r="H114" s="71"/>
      <c r="I114" s="40"/>
      <c r="J114" s="38"/>
      <c r="K114" s="71"/>
      <c r="L114" s="40"/>
      <c r="M114" s="38"/>
      <c r="N114" s="71"/>
      <c r="O114" s="49"/>
      <c r="P114" s="177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9"/>
      <c r="AB114" s="121">
        <f>IF($D114="",0,IF($E114="",0,IF(VLOOKUP($E114,paramètres!$E$33:$F$44,2,FALSE)&lt;=VLOOKUP($AB$18,paramètres!$E$33:$F$44,2,FALSE),P114*$D114,0)))</f>
        <v>0</v>
      </c>
      <c r="AC114" s="13">
        <f>IF($D114="",0,IF($E114="",0,IF(VLOOKUP($E114,paramètres!$E$33:$F$44,2,FALSE)&lt;=VLOOKUP($AC$18,paramètres!$E$33:$F$44,2,FALSE),Q114*$D114,0)))</f>
        <v>0</v>
      </c>
      <c r="AD114" s="13">
        <f>IF($D114="",0,IF($E114="",0,IF(VLOOKUP($E114,paramètres!$E$33:$F$44,2,FALSE)&lt;=VLOOKUP($AD$18,paramètres!$E$33:$F$44,2,FALSE),R114*$D114,0)))</f>
        <v>0</v>
      </c>
      <c r="AE114" s="13">
        <f>IF($D114="",0,IF($E114="",0,IF(VLOOKUP($E114,paramètres!$E$33:$F$44,2,FALSE)&lt;=VLOOKUP($AE$18,paramètres!$E$33:$F$44,2,FALSE),S114*$D114,0)))</f>
        <v>0</v>
      </c>
      <c r="AF114" s="13">
        <f>IF($D114="",0,IF($E114="",0,IF(VLOOKUP($E114,paramètres!$E$33:$F$44,2,FALSE)&lt;=VLOOKUP($AF$18,paramètres!$E$33:$F$44,2,FALSE),T114*$D114,0)))</f>
        <v>0</v>
      </c>
      <c r="AG114" s="13">
        <f>IF($D114="",0,IF($E114="",0,IF(VLOOKUP($E114,paramètres!$E$33:$F$44,2,FALSE)&lt;=VLOOKUP($AG$18,paramètres!$E$33:$F$44,2,FALSE),U114*$D114,0)))</f>
        <v>0</v>
      </c>
      <c r="AH114" s="13">
        <f>IF($D114="",0,IF($E114="",0,IF(VLOOKUP($E114,paramètres!$E$33:$F$44,2,FALSE)&lt;=VLOOKUP($AH$18,paramètres!$E$33:$F$44,2,FALSE),V114*$D114,0)))</f>
        <v>0</v>
      </c>
      <c r="AI114" s="13">
        <f>IF($D114="",0,IF($E114="",0,IF(VLOOKUP($E114,paramètres!$E$33:$F$44,2,FALSE)&lt;=VLOOKUP($AI$18,paramètres!$E$33:$F$44,2,FALSE),W114*$D114,0)))</f>
        <v>0</v>
      </c>
      <c r="AJ114" s="13">
        <f>IF($D114="",0,IF($E114="",0,IF(VLOOKUP($E114,paramètres!$E$33:$F$44,2,FALSE)&lt;=VLOOKUP($AJ$18,paramètres!$E$33:$F$44,2,FALSE),X114*$D114,0)))</f>
        <v>0</v>
      </c>
      <c r="AK114" s="13">
        <f>IF($D114="",0,IF($E114="",0,IF(VLOOKUP($E114,paramètres!$E$33:$F$44,2,FALSE)&lt;=VLOOKUP($AK$18,paramètres!$E$33:$F$44,2,FALSE),Y114*$D114,0)))</f>
        <v>0</v>
      </c>
      <c r="AL114" s="13">
        <f>IF($D114="",0,IF($E114="",0,IF(VLOOKUP($E114,paramètres!$E$33:$F$44,2,FALSE)&lt;=VLOOKUP($AL$18,paramètres!$E$33:$F$44,2,FALSE),Z114*$D114,0)))</f>
        <v>0</v>
      </c>
      <c r="AM114" s="126">
        <f>IF($D114="",0,IF($E114="",0,IF(VLOOKUP($E114,paramètres!$E$33:$F$44,2,FALSE)&lt;=VLOOKUP($AM$18,paramètres!$E$33:$F$44,2,FALSE),AA114*$D114,0)))</f>
        <v>0</v>
      </c>
      <c r="AN114" s="121" t="str">
        <f>IF(paramètres!$B$28=1,((SUM(P114:Y114)/1.02)+SUM(Z114:AA114))*0.0303/9*COUNT(P114:X114),IF(paramètres!$B$28=2,(SUM(P114:AA114))*0.0303/9*COUNT(P114:X114),"Missing Delta option"))</f>
        <v>Missing Delta option</v>
      </c>
      <c r="AO114" s="13" t="str">
        <f>IF(paramètres!$B$28=1,(((SUM(P114:Y114)/1.02)+SUM(Z114:AA114))+((SUM(AB114:AK114)/1.02)+SUM(AL114:AN114)))*cotpatr,IF(paramètres!$B$28=2,(SUM(P114:AN114)*cotpatr),"Missing Delta Option"))</f>
        <v>Missing Delta Option</v>
      </c>
      <c r="AP114" s="13" t="str" cm="1">
        <f t="array" ref="AP114">IF(paramètres!$B$28=1,(((SUM(P114:Y114)/1.02)+SUM(Z114:AA114))+((SUM(AB114:AM114)/1.02)+SUM(AL114:AM114)))/12*pécule,IF(paramètres!$B$28=2,SUM(P114:AM114)/12*pécule,"Missing Delta Option"))</f>
        <v>Missing Delta Option</v>
      </c>
      <c r="AQ114" s="105" t="e">
        <f>IF(paramètres!$B$28=1,(((SUM(P114:Y114)/1.02)+SUM(Z114:AA114))+((SUM(AB114:AM114)/1.02)+SUM(AL114:AM114)))+AN114+AO114+AP114,SUM(P114:AM114)+AN114+AO114+AP114)</f>
        <v>#VALUE!</v>
      </c>
    </row>
    <row r="115" spans="1:43" x14ac:dyDescent="0.25">
      <c r="A115" s="104"/>
      <c r="B115" s="39"/>
      <c r="C115" s="39"/>
      <c r="D115" s="70"/>
      <c r="E115" s="49"/>
      <c r="F115" s="40"/>
      <c r="G115" s="38"/>
      <c r="H115" s="71"/>
      <c r="I115" s="40"/>
      <c r="J115" s="38"/>
      <c r="K115" s="71"/>
      <c r="L115" s="40"/>
      <c r="M115" s="38"/>
      <c r="N115" s="71"/>
      <c r="O115" s="49"/>
      <c r="P115" s="177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9"/>
      <c r="AB115" s="121">
        <f>IF($D115="",0,IF($E115="",0,IF(VLOOKUP($E115,paramètres!$E$33:$F$44,2,FALSE)&lt;=VLOOKUP($AB$18,paramètres!$E$33:$F$44,2,FALSE),P115*$D115,0)))</f>
        <v>0</v>
      </c>
      <c r="AC115" s="13">
        <f>IF($D115="",0,IF($E115="",0,IF(VLOOKUP($E115,paramètres!$E$33:$F$44,2,FALSE)&lt;=VLOOKUP($AC$18,paramètres!$E$33:$F$44,2,FALSE),Q115*$D115,0)))</f>
        <v>0</v>
      </c>
      <c r="AD115" s="13">
        <f>IF($D115="",0,IF($E115="",0,IF(VLOOKUP($E115,paramètres!$E$33:$F$44,2,FALSE)&lt;=VLOOKUP($AD$18,paramètres!$E$33:$F$44,2,FALSE),R115*$D115,0)))</f>
        <v>0</v>
      </c>
      <c r="AE115" s="13">
        <f>IF($D115="",0,IF($E115="",0,IF(VLOOKUP($E115,paramètres!$E$33:$F$44,2,FALSE)&lt;=VLOOKUP($AE$18,paramètres!$E$33:$F$44,2,FALSE),S115*$D115,0)))</f>
        <v>0</v>
      </c>
      <c r="AF115" s="13">
        <f>IF($D115="",0,IF($E115="",0,IF(VLOOKUP($E115,paramètres!$E$33:$F$44,2,FALSE)&lt;=VLOOKUP($AF$18,paramètres!$E$33:$F$44,2,FALSE),T115*$D115,0)))</f>
        <v>0</v>
      </c>
      <c r="AG115" s="13">
        <f>IF($D115="",0,IF($E115="",0,IF(VLOOKUP($E115,paramètres!$E$33:$F$44,2,FALSE)&lt;=VLOOKUP($AG$18,paramètres!$E$33:$F$44,2,FALSE),U115*$D115,0)))</f>
        <v>0</v>
      </c>
      <c r="AH115" s="13">
        <f>IF($D115="",0,IF($E115="",0,IF(VLOOKUP($E115,paramètres!$E$33:$F$44,2,FALSE)&lt;=VLOOKUP($AH$18,paramètres!$E$33:$F$44,2,FALSE),V115*$D115,0)))</f>
        <v>0</v>
      </c>
      <c r="AI115" s="13">
        <f>IF($D115="",0,IF($E115="",0,IF(VLOOKUP($E115,paramètres!$E$33:$F$44,2,FALSE)&lt;=VLOOKUP($AI$18,paramètres!$E$33:$F$44,2,FALSE),W115*$D115,0)))</f>
        <v>0</v>
      </c>
      <c r="AJ115" s="13">
        <f>IF($D115="",0,IF($E115="",0,IF(VLOOKUP($E115,paramètres!$E$33:$F$44,2,FALSE)&lt;=VLOOKUP($AJ$18,paramètres!$E$33:$F$44,2,FALSE),X115*$D115,0)))</f>
        <v>0</v>
      </c>
      <c r="AK115" s="13">
        <f>IF($D115="",0,IF($E115="",0,IF(VLOOKUP($E115,paramètres!$E$33:$F$44,2,FALSE)&lt;=VLOOKUP($AK$18,paramètres!$E$33:$F$44,2,FALSE),Y115*$D115,0)))</f>
        <v>0</v>
      </c>
      <c r="AL115" s="13">
        <f>IF($D115="",0,IF($E115="",0,IF(VLOOKUP($E115,paramètres!$E$33:$F$44,2,FALSE)&lt;=VLOOKUP($AL$18,paramètres!$E$33:$F$44,2,FALSE),Z115*$D115,0)))</f>
        <v>0</v>
      </c>
      <c r="AM115" s="126">
        <f>IF($D115="",0,IF($E115="",0,IF(VLOOKUP($E115,paramètres!$E$33:$F$44,2,FALSE)&lt;=VLOOKUP($AM$18,paramètres!$E$33:$F$44,2,FALSE),AA115*$D115,0)))</f>
        <v>0</v>
      </c>
      <c r="AN115" s="121" t="str">
        <f>IF(paramètres!$B$28=1,((SUM(P115:Y115)/1.02)+SUM(Z115:AA115))*0.0303/9*COUNT(P115:X115),IF(paramètres!$B$28=2,(SUM(P115:AA115))*0.0303/9*COUNT(P115:X115),"Missing Delta option"))</f>
        <v>Missing Delta option</v>
      </c>
      <c r="AO115" s="13" t="str">
        <f>IF(paramètres!$B$28=1,(((SUM(P115:Y115)/1.02)+SUM(Z115:AA115))+((SUM(AB115:AK115)/1.02)+SUM(AL115:AN115)))*cotpatr,IF(paramètres!$B$28=2,(SUM(P115:AN115)*cotpatr),"Missing Delta Option"))</f>
        <v>Missing Delta Option</v>
      </c>
      <c r="AP115" s="13" t="str" cm="1">
        <f t="array" ref="AP115">IF(paramètres!$B$28=1,(((SUM(P115:Y115)/1.02)+SUM(Z115:AA115))+((SUM(AB115:AM115)/1.02)+SUM(AL115:AM115)))/12*pécule,IF(paramètres!$B$28=2,SUM(P115:AM115)/12*pécule,"Missing Delta Option"))</f>
        <v>Missing Delta Option</v>
      </c>
      <c r="AQ115" s="105" t="e">
        <f>IF(paramètres!$B$28=1,(((SUM(P115:Y115)/1.02)+SUM(Z115:AA115))+((SUM(AB115:AM115)/1.02)+SUM(AL115:AM115)))+AN115+AO115+AP115,SUM(P115:AM115)+AN115+AO115+AP115)</f>
        <v>#VALUE!</v>
      </c>
    </row>
    <row r="116" spans="1:43" x14ac:dyDescent="0.25">
      <c r="A116" s="104"/>
      <c r="B116" s="39"/>
      <c r="C116" s="39"/>
      <c r="D116" s="70"/>
      <c r="E116" s="49"/>
      <c r="F116" s="40"/>
      <c r="G116" s="38"/>
      <c r="H116" s="71"/>
      <c r="I116" s="40"/>
      <c r="J116" s="38"/>
      <c r="K116" s="71"/>
      <c r="L116" s="40"/>
      <c r="M116" s="38"/>
      <c r="N116" s="71"/>
      <c r="O116" s="49"/>
      <c r="P116" s="177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9"/>
      <c r="AB116" s="121">
        <f>IF($D116="",0,IF($E116="",0,IF(VLOOKUP($E116,paramètres!$E$33:$F$44,2,FALSE)&lt;=VLOOKUP($AB$18,paramètres!$E$33:$F$44,2,FALSE),P116*$D116,0)))</f>
        <v>0</v>
      </c>
      <c r="AC116" s="13">
        <f>IF($D116="",0,IF($E116="",0,IF(VLOOKUP($E116,paramètres!$E$33:$F$44,2,FALSE)&lt;=VLOOKUP($AC$18,paramètres!$E$33:$F$44,2,FALSE),Q116*$D116,0)))</f>
        <v>0</v>
      </c>
      <c r="AD116" s="13">
        <f>IF($D116="",0,IF($E116="",0,IF(VLOOKUP($E116,paramètres!$E$33:$F$44,2,FALSE)&lt;=VLOOKUP($AD$18,paramètres!$E$33:$F$44,2,FALSE),R116*$D116,0)))</f>
        <v>0</v>
      </c>
      <c r="AE116" s="13">
        <f>IF($D116="",0,IF($E116="",0,IF(VLOOKUP($E116,paramètres!$E$33:$F$44,2,FALSE)&lt;=VLOOKUP($AE$18,paramètres!$E$33:$F$44,2,FALSE),S116*$D116,0)))</f>
        <v>0</v>
      </c>
      <c r="AF116" s="13">
        <f>IF($D116="",0,IF($E116="",0,IF(VLOOKUP($E116,paramètres!$E$33:$F$44,2,FALSE)&lt;=VLOOKUP($AF$18,paramètres!$E$33:$F$44,2,FALSE),T116*$D116,0)))</f>
        <v>0</v>
      </c>
      <c r="AG116" s="13">
        <f>IF($D116="",0,IF($E116="",0,IF(VLOOKUP($E116,paramètres!$E$33:$F$44,2,FALSE)&lt;=VLOOKUP($AG$18,paramètres!$E$33:$F$44,2,FALSE),U116*$D116,0)))</f>
        <v>0</v>
      </c>
      <c r="AH116" s="13">
        <f>IF($D116="",0,IF($E116="",0,IF(VLOOKUP($E116,paramètres!$E$33:$F$44,2,FALSE)&lt;=VLOOKUP($AH$18,paramètres!$E$33:$F$44,2,FALSE),V116*$D116,0)))</f>
        <v>0</v>
      </c>
      <c r="AI116" s="13">
        <f>IF($D116="",0,IF($E116="",0,IF(VLOOKUP($E116,paramètres!$E$33:$F$44,2,FALSE)&lt;=VLOOKUP($AI$18,paramètres!$E$33:$F$44,2,FALSE),W116*$D116,0)))</f>
        <v>0</v>
      </c>
      <c r="AJ116" s="13">
        <f>IF($D116="",0,IF($E116="",0,IF(VLOOKUP($E116,paramètres!$E$33:$F$44,2,FALSE)&lt;=VLOOKUP($AJ$18,paramètres!$E$33:$F$44,2,FALSE),X116*$D116,0)))</f>
        <v>0</v>
      </c>
      <c r="AK116" s="13">
        <f>IF($D116="",0,IF($E116="",0,IF(VLOOKUP($E116,paramètres!$E$33:$F$44,2,FALSE)&lt;=VLOOKUP($AK$18,paramètres!$E$33:$F$44,2,FALSE),Y116*$D116,0)))</f>
        <v>0</v>
      </c>
      <c r="AL116" s="13">
        <f>IF($D116="",0,IF($E116="",0,IF(VLOOKUP($E116,paramètres!$E$33:$F$44,2,FALSE)&lt;=VLOOKUP($AL$18,paramètres!$E$33:$F$44,2,FALSE),Z116*$D116,0)))</f>
        <v>0</v>
      </c>
      <c r="AM116" s="126">
        <f>IF($D116="",0,IF($E116="",0,IF(VLOOKUP($E116,paramètres!$E$33:$F$44,2,FALSE)&lt;=VLOOKUP($AM$18,paramètres!$E$33:$F$44,2,FALSE),AA116*$D116,0)))</f>
        <v>0</v>
      </c>
      <c r="AN116" s="121" t="str">
        <f>IF(paramètres!$B$28=1,((SUM(P116:Y116)/1.02)+SUM(Z116:AA116))*0.0303/9*COUNT(P116:X116),IF(paramètres!$B$28=2,(SUM(P116:AA116))*0.0303/9*COUNT(P116:X116),"Missing Delta option"))</f>
        <v>Missing Delta option</v>
      </c>
      <c r="AO116" s="13" t="str">
        <f>IF(paramètres!$B$28=1,(((SUM(P116:Y116)/1.02)+SUM(Z116:AA116))+((SUM(AB116:AK116)/1.02)+SUM(AL116:AN116)))*cotpatr,IF(paramètres!$B$28=2,(SUM(P116:AN116)*cotpatr),"Missing Delta Option"))</f>
        <v>Missing Delta Option</v>
      </c>
      <c r="AP116" s="13" t="str" cm="1">
        <f t="array" ref="AP116">IF(paramètres!$B$28=1,(((SUM(P116:Y116)/1.02)+SUM(Z116:AA116))+((SUM(AB116:AM116)/1.02)+SUM(AL116:AM116)))/12*pécule,IF(paramètres!$B$28=2,SUM(P116:AM116)/12*pécule,"Missing Delta Option"))</f>
        <v>Missing Delta Option</v>
      </c>
      <c r="AQ116" s="105" t="e">
        <f>IF(paramètres!$B$28=1,(((SUM(P116:Y116)/1.02)+SUM(Z116:AA116))+((SUM(AB116:AM116)/1.02)+SUM(AL116:AM116)))+AN116+AO116+AP116,SUM(P116:AM116)+AN116+AO116+AP116)</f>
        <v>#VALUE!</v>
      </c>
    </row>
    <row r="117" spans="1:43" x14ac:dyDescent="0.25">
      <c r="A117" s="104"/>
      <c r="B117" s="39"/>
      <c r="C117" s="39"/>
      <c r="D117" s="70"/>
      <c r="E117" s="49"/>
      <c r="F117" s="40"/>
      <c r="G117" s="38"/>
      <c r="H117" s="71"/>
      <c r="I117" s="40"/>
      <c r="J117" s="38"/>
      <c r="K117" s="71"/>
      <c r="L117" s="40"/>
      <c r="M117" s="38"/>
      <c r="N117" s="71"/>
      <c r="O117" s="49"/>
      <c r="P117" s="177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9"/>
      <c r="AB117" s="121">
        <f>IF($D117="",0,IF($E117="",0,IF(VLOOKUP($E117,paramètres!$E$33:$F$44,2,FALSE)&lt;=VLOOKUP($AB$18,paramètres!$E$33:$F$44,2,FALSE),P117*$D117,0)))</f>
        <v>0</v>
      </c>
      <c r="AC117" s="13">
        <f>IF($D117="",0,IF($E117="",0,IF(VLOOKUP($E117,paramètres!$E$33:$F$44,2,FALSE)&lt;=VLOOKUP($AC$18,paramètres!$E$33:$F$44,2,FALSE),Q117*$D117,0)))</f>
        <v>0</v>
      </c>
      <c r="AD117" s="13">
        <f>IF($D117="",0,IF($E117="",0,IF(VLOOKUP($E117,paramètres!$E$33:$F$44,2,FALSE)&lt;=VLOOKUP($AD$18,paramètres!$E$33:$F$44,2,FALSE),R117*$D117,0)))</f>
        <v>0</v>
      </c>
      <c r="AE117" s="13">
        <f>IF($D117="",0,IF($E117="",0,IF(VLOOKUP($E117,paramètres!$E$33:$F$44,2,FALSE)&lt;=VLOOKUP($AE$18,paramètres!$E$33:$F$44,2,FALSE),S117*$D117,0)))</f>
        <v>0</v>
      </c>
      <c r="AF117" s="13">
        <f>IF($D117="",0,IF($E117="",0,IF(VLOOKUP($E117,paramètres!$E$33:$F$44,2,FALSE)&lt;=VLOOKUP($AF$18,paramètres!$E$33:$F$44,2,FALSE),T117*$D117,0)))</f>
        <v>0</v>
      </c>
      <c r="AG117" s="13">
        <f>IF($D117="",0,IF($E117="",0,IF(VLOOKUP($E117,paramètres!$E$33:$F$44,2,FALSE)&lt;=VLOOKUP($AG$18,paramètres!$E$33:$F$44,2,FALSE),U117*$D117,0)))</f>
        <v>0</v>
      </c>
      <c r="AH117" s="13">
        <f>IF($D117="",0,IF($E117="",0,IF(VLOOKUP($E117,paramètres!$E$33:$F$44,2,FALSE)&lt;=VLOOKUP($AH$18,paramètres!$E$33:$F$44,2,FALSE),V117*$D117,0)))</f>
        <v>0</v>
      </c>
      <c r="AI117" s="13">
        <f>IF($D117="",0,IF($E117="",0,IF(VLOOKUP($E117,paramètres!$E$33:$F$44,2,FALSE)&lt;=VLOOKUP($AI$18,paramètres!$E$33:$F$44,2,FALSE),W117*$D117,0)))</f>
        <v>0</v>
      </c>
      <c r="AJ117" s="13">
        <f>IF($D117="",0,IF($E117="",0,IF(VLOOKUP($E117,paramètres!$E$33:$F$44,2,FALSE)&lt;=VLOOKUP($AJ$18,paramètres!$E$33:$F$44,2,FALSE),X117*$D117,0)))</f>
        <v>0</v>
      </c>
      <c r="AK117" s="13">
        <f>IF($D117="",0,IF($E117="",0,IF(VLOOKUP($E117,paramètres!$E$33:$F$44,2,FALSE)&lt;=VLOOKUP($AK$18,paramètres!$E$33:$F$44,2,FALSE),Y117*$D117,0)))</f>
        <v>0</v>
      </c>
      <c r="AL117" s="13">
        <f>IF($D117="",0,IF($E117="",0,IF(VLOOKUP($E117,paramètres!$E$33:$F$44,2,FALSE)&lt;=VLOOKUP($AL$18,paramètres!$E$33:$F$44,2,FALSE),Z117*$D117,0)))</f>
        <v>0</v>
      </c>
      <c r="AM117" s="126">
        <f>IF($D117="",0,IF($E117="",0,IF(VLOOKUP($E117,paramètres!$E$33:$F$44,2,FALSE)&lt;=VLOOKUP($AM$18,paramètres!$E$33:$F$44,2,FALSE),AA117*$D117,0)))</f>
        <v>0</v>
      </c>
      <c r="AN117" s="121" t="str">
        <f>IF(paramètres!$B$28=1,((SUM(P117:Y117)/1.02)+SUM(Z117:AA117))*0.0303/9*COUNT(P117:X117),IF(paramètres!$B$28=2,(SUM(P117:AA117))*0.0303/9*COUNT(P117:X117),"Missing Delta option"))</f>
        <v>Missing Delta option</v>
      </c>
      <c r="AO117" s="13" t="str">
        <f>IF(paramètres!$B$28=1,(((SUM(P117:Y117)/1.02)+SUM(Z117:AA117))+((SUM(AB117:AK117)/1.02)+SUM(AL117:AN117)))*cotpatr,IF(paramètres!$B$28=2,(SUM(P117:AN117)*cotpatr),"Missing Delta Option"))</f>
        <v>Missing Delta Option</v>
      </c>
      <c r="AP117" s="13" t="str" cm="1">
        <f t="array" ref="AP117">IF(paramètres!$B$28=1,(((SUM(P117:Y117)/1.02)+SUM(Z117:AA117))+((SUM(AB117:AM117)/1.02)+SUM(AL117:AM117)))/12*pécule,IF(paramètres!$B$28=2,SUM(P117:AM117)/12*pécule,"Missing Delta Option"))</f>
        <v>Missing Delta Option</v>
      </c>
      <c r="AQ117" s="105" t="e">
        <f>IF(paramètres!$B$28=1,(((SUM(P117:Y117)/1.02)+SUM(Z117:AA117))+((SUM(AB117:AM117)/1.02)+SUM(AL117:AM117)))+AN117+AO117+AP117,SUM(P117:AM117)+AN117+AO117+AP117)</f>
        <v>#VALUE!</v>
      </c>
    </row>
    <row r="118" spans="1:43" x14ac:dyDescent="0.25">
      <c r="A118" s="104"/>
      <c r="B118" s="39"/>
      <c r="C118" s="39"/>
      <c r="D118" s="70"/>
      <c r="E118" s="49"/>
      <c r="F118" s="40"/>
      <c r="G118" s="38"/>
      <c r="H118" s="71"/>
      <c r="I118" s="40"/>
      <c r="J118" s="38"/>
      <c r="K118" s="71"/>
      <c r="L118" s="40"/>
      <c r="M118" s="38"/>
      <c r="N118" s="71"/>
      <c r="O118" s="49"/>
      <c r="P118" s="177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9"/>
      <c r="AB118" s="121">
        <f>IF($D118="",0,IF($E118="",0,IF(VLOOKUP($E118,paramètres!$E$33:$F$44,2,FALSE)&lt;=VLOOKUP($AB$18,paramètres!$E$33:$F$44,2,FALSE),P118*$D118,0)))</f>
        <v>0</v>
      </c>
      <c r="AC118" s="13">
        <f>IF($D118="",0,IF($E118="",0,IF(VLOOKUP($E118,paramètres!$E$33:$F$44,2,FALSE)&lt;=VLOOKUP($AC$18,paramètres!$E$33:$F$44,2,FALSE),Q118*$D118,0)))</f>
        <v>0</v>
      </c>
      <c r="AD118" s="13">
        <f>IF($D118="",0,IF($E118="",0,IF(VLOOKUP($E118,paramètres!$E$33:$F$44,2,FALSE)&lt;=VLOOKUP($AD$18,paramètres!$E$33:$F$44,2,FALSE),R118*$D118,0)))</f>
        <v>0</v>
      </c>
      <c r="AE118" s="13">
        <f>IF($D118="",0,IF($E118="",0,IF(VLOOKUP($E118,paramètres!$E$33:$F$44,2,FALSE)&lt;=VLOOKUP($AE$18,paramètres!$E$33:$F$44,2,FALSE),S118*$D118,0)))</f>
        <v>0</v>
      </c>
      <c r="AF118" s="13">
        <f>IF($D118="",0,IF($E118="",0,IF(VLOOKUP($E118,paramètres!$E$33:$F$44,2,FALSE)&lt;=VLOOKUP($AF$18,paramètres!$E$33:$F$44,2,FALSE),T118*$D118,0)))</f>
        <v>0</v>
      </c>
      <c r="AG118" s="13">
        <f>IF($D118="",0,IF($E118="",0,IF(VLOOKUP($E118,paramètres!$E$33:$F$44,2,FALSE)&lt;=VLOOKUP($AG$18,paramètres!$E$33:$F$44,2,FALSE),U118*$D118,0)))</f>
        <v>0</v>
      </c>
      <c r="AH118" s="13">
        <f>IF($D118="",0,IF($E118="",0,IF(VLOOKUP($E118,paramètres!$E$33:$F$44,2,FALSE)&lt;=VLOOKUP($AH$18,paramètres!$E$33:$F$44,2,FALSE),V118*$D118,0)))</f>
        <v>0</v>
      </c>
      <c r="AI118" s="13">
        <f>IF($D118="",0,IF($E118="",0,IF(VLOOKUP($E118,paramètres!$E$33:$F$44,2,FALSE)&lt;=VLOOKUP($AI$18,paramètres!$E$33:$F$44,2,FALSE),W118*$D118,0)))</f>
        <v>0</v>
      </c>
      <c r="AJ118" s="13">
        <f>IF($D118="",0,IF($E118="",0,IF(VLOOKUP($E118,paramètres!$E$33:$F$44,2,FALSE)&lt;=VLOOKUP($AJ$18,paramètres!$E$33:$F$44,2,FALSE),X118*$D118,0)))</f>
        <v>0</v>
      </c>
      <c r="AK118" s="13">
        <f>IF($D118="",0,IF($E118="",0,IF(VLOOKUP($E118,paramètres!$E$33:$F$44,2,FALSE)&lt;=VLOOKUP($AK$18,paramètres!$E$33:$F$44,2,FALSE),Y118*$D118,0)))</f>
        <v>0</v>
      </c>
      <c r="AL118" s="13">
        <f>IF($D118="",0,IF($E118="",0,IF(VLOOKUP($E118,paramètres!$E$33:$F$44,2,FALSE)&lt;=VLOOKUP($AL$18,paramètres!$E$33:$F$44,2,FALSE),Z118*$D118,0)))</f>
        <v>0</v>
      </c>
      <c r="AM118" s="126">
        <f>IF($D118="",0,IF($E118="",0,IF(VLOOKUP($E118,paramètres!$E$33:$F$44,2,FALSE)&lt;=VLOOKUP($AM$18,paramètres!$E$33:$F$44,2,FALSE),AA118*$D118,0)))</f>
        <v>0</v>
      </c>
      <c r="AN118" s="121" t="str">
        <f>IF(paramètres!$B$28=1,((SUM(P118:Y118)/1.02)+SUM(Z118:AA118))*0.0303/9*COUNT(P118:X118),IF(paramètres!$B$28=2,(SUM(P118:AA118))*0.0303/9*COUNT(P118:X118),"Missing Delta option"))</f>
        <v>Missing Delta option</v>
      </c>
      <c r="AO118" s="13" t="str">
        <f>IF(paramètres!$B$28=1,(((SUM(P118:Y118)/1.02)+SUM(Z118:AA118))+((SUM(AB118:AK118)/1.02)+SUM(AL118:AN118)))*cotpatr,IF(paramètres!$B$28=2,(SUM(P118:AN118)*cotpatr),"Missing Delta Option"))</f>
        <v>Missing Delta Option</v>
      </c>
      <c r="AP118" s="13" t="str" cm="1">
        <f t="array" ref="AP118">IF(paramètres!$B$28=1,(((SUM(P118:Y118)/1.02)+SUM(Z118:AA118))+((SUM(AB118:AM118)/1.02)+SUM(AL118:AM118)))/12*pécule,IF(paramètres!$B$28=2,SUM(P118:AM118)/12*pécule,"Missing Delta Option"))</f>
        <v>Missing Delta Option</v>
      </c>
      <c r="AQ118" s="105" t="e">
        <f>IF(paramètres!$B$28=1,(((SUM(P118:Y118)/1.02)+SUM(Z118:AA118))+((SUM(AB118:AM118)/1.02)+SUM(AL118:AM118)))+AN118+AO118+AP118,SUM(P118:AM118)+AN118+AO118+AP118)</f>
        <v>#VALUE!</v>
      </c>
    </row>
    <row r="119" spans="1:43" x14ac:dyDescent="0.25">
      <c r="A119" s="104"/>
      <c r="B119" s="39"/>
      <c r="C119" s="39"/>
      <c r="D119" s="70"/>
      <c r="E119" s="49"/>
      <c r="F119" s="40"/>
      <c r="G119" s="38"/>
      <c r="H119" s="71"/>
      <c r="I119" s="40"/>
      <c r="J119" s="38"/>
      <c r="K119" s="71"/>
      <c r="L119" s="40"/>
      <c r="M119" s="38"/>
      <c r="N119" s="71"/>
      <c r="O119" s="49"/>
      <c r="P119" s="177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9"/>
      <c r="AB119" s="121">
        <f>IF($D119="",0,IF($E119="",0,IF(VLOOKUP($E119,paramètres!$E$33:$F$44,2,FALSE)&lt;=VLOOKUP($AB$18,paramètres!$E$33:$F$44,2,FALSE),P119*$D119,0)))</f>
        <v>0</v>
      </c>
      <c r="AC119" s="13">
        <f>IF($D119="",0,IF($E119="",0,IF(VLOOKUP($E119,paramètres!$E$33:$F$44,2,FALSE)&lt;=VLOOKUP($AC$18,paramètres!$E$33:$F$44,2,FALSE),Q119*$D119,0)))</f>
        <v>0</v>
      </c>
      <c r="AD119" s="13">
        <f>IF($D119="",0,IF($E119="",0,IF(VLOOKUP($E119,paramètres!$E$33:$F$44,2,FALSE)&lt;=VLOOKUP($AD$18,paramètres!$E$33:$F$44,2,FALSE),R119*$D119,0)))</f>
        <v>0</v>
      </c>
      <c r="AE119" s="13">
        <f>IF($D119="",0,IF($E119="",0,IF(VLOOKUP($E119,paramètres!$E$33:$F$44,2,FALSE)&lt;=VLOOKUP($AE$18,paramètres!$E$33:$F$44,2,FALSE),S119*$D119,0)))</f>
        <v>0</v>
      </c>
      <c r="AF119" s="13">
        <f>IF($D119="",0,IF($E119="",0,IF(VLOOKUP($E119,paramètres!$E$33:$F$44,2,FALSE)&lt;=VLOOKUP($AF$18,paramètres!$E$33:$F$44,2,FALSE),T119*$D119,0)))</f>
        <v>0</v>
      </c>
      <c r="AG119" s="13">
        <f>IF($D119="",0,IF($E119="",0,IF(VLOOKUP($E119,paramètres!$E$33:$F$44,2,FALSE)&lt;=VLOOKUP($AG$18,paramètres!$E$33:$F$44,2,FALSE),U119*$D119,0)))</f>
        <v>0</v>
      </c>
      <c r="AH119" s="13">
        <f>IF($D119="",0,IF($E119="",0,IF(VLOOKUP($E119,paramètres!$E$33:$F$44,2,FALSE)&lt;=VLOOKUP($AH$18,paramètres!$E$33:$F$44,2,FALSE),V119*$D119,0)))</f>
        <v>0</v>
      </c>
      <c r="AI119" s="13">
        <f>IF($D119="",0,IF($E119="",0,IF(VLOOKUP($E119,paramètres!$E$33:$F$44,2,FALSE)&lt;=VLOOKUP($AI$18,paramètres!$E$33:$F$44,2,FALSE),W119*$D119,0)))</f>
        <v>0</v>
      </c>
      <c r="AJ119" s="13">
        <f>IF($D119="",0,IF($E119="",0,IF(VLOOKUP($E119,paramètres!$E$33:$F$44,2,FALSE)&lt;=VLOOKUP($AJ$18,paramètres!$E$33:$F$44,2,FALSE),X119*$D119,0)))</f>
        <v>0</v>
      </c>
      <c r="AK119" s="13">
        <f>IF($D119="",0,IF($E119="",0,IF(VLOOKUP($E119,paramètres!$E$33:$F$44,2,FALSE)&lt;=VLOOKUP($AK$18,paramètres!$E$33:$F$44,2,FALSE),Y119*$D119,0)))</f>
        <v>0</v>
      </c>
      <c r="AL119" s="13">
        <f>IF($D119="",0,IF($E119="",0,IF(VLOOKUP($E119,paramètres!$E$33:$F$44,2,FALSE)&lt;=VLOOKUP($AL$18,paramètres!$E$33:$F$44,2,FALSE),Z119*$D119,0)))</f>
        <v>0</v>
      </c>
      <c r="AM119" s="126">
        <f>IF($D119="",0,IF($E119="",0,IF(VLOOKUP($E119,paramètres!$E$33:$F$44,2,FALSE)&lt;=VLOOKUP($AM$18,paramètres!$E$33:$F$44,2,FALSE),AA119*$D119,0)))</f>
        <v>0</v>
      </c>
      <c r="AN119" s="121" t="str">
        <f>IF(paramètres!$B$28=1,((SUM(P119:Y119)/1.02)+SUM(Z119:AA119))*0.0303/9*COUNT(P119:X119),IF(paramètres!$B$28=2,(SUM(P119:AA119))*0.0303/9*COUNT(P119:X119),"Missing Delta option"))</f>
        <v>Missing Delta option</v>
      </c>
      <c r="AO119" s="13" t="str">
        <f>IF(paramètres!$B$28=1,(((SUM(P119:Y119)/1.02)+SUM(Z119:AA119))+((SUM(AB119:AK119)/1.02)+SUM(AL119:AN119)))*cotpatr,IF(paramètres!$B$28=2,(SUM(P119:AN119)*cotpatr),"Missing Delta Option"))</f>
        <v>Missing Delta Option</v>
      </c>
      <c r="AP119" s="13" t="str" cm="1">
        <f t="array" ref="AP119">IF(paramètres!$B$28=1,(((SUM(P119:Y119)/1.02)+SUM(Z119:AA119))+((SUM(AB119:AM119)/1.02)+SUM(AL119:AM119)))/12*pécule,IF(paramètres!$B$28=2,SUM(P119:AM119)/12*pécule,"Missing Delta Option"))</f>
        <v>Missing Delta Option</v>
      </c>
      <c r="AQ119" s="105" t="e">
        <f>IF(paramètres!$B$28=1,(((SUM(P119:Y119)/1.02)+SUM(Z119:AA119))+((SUM(AB119:AM119)/1.02)+SUM(AL119:AM119)))+AN119+AO119+AP119,SUM(P119:AM119)+AN119+AO119+AP119)</f>
        <v>#VALUE!</v>
      </c>
    </row>
    <row r="120" spans="1:43" x14ac:dyDescent="0.25">
      <c r="A120" s="104"/>
      <c r="B120" s="39"/>
      <c r="C120" s="39"/>
      <c r="D120" s="70"/>
      <c r="E120" s="49"/>
      <c r="F120" s="40"/>
      <c r="G120" s="38"/>
      <c r="H120" s="71"/>
      <c r="I120" s="40"/>
      <c r="J120" s="38"/>
      <c r="K120" s="71"/>
      <c r="L120" s="40"/>
      <c r="M120" s="38"/>
      <c r="N120" s="71"/>
      <c r="O120" s="49"/>
      <c r="P120" s="177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9"/>
      <c r="AB120" s="121">
        <f>IF($D120="",0,IF($E120="",0,IF(VLOOKUP($E120,paramètres!$E$33:$F$44,2,FALSE)&lt;=VLOOKUP($AB$18,paramètres!$E$33:$F$44,2,FALSE),P120*$D120,0)))</f>
        <v>0</v>
      </c>
      <c r="AC120" s="13">
        <f>IF($D120="",0,IF($E120="",0,IF(VLOOKUP($E120,paramètres!$E$33:$F$44,2,FALSE)&lt;=VLOOKUP($AC$18,paramètres!$E$33:$F$44,2,FALSE),Q120*$D120,0)))</f>
        <v>0</v>
      </c>
      <c r="AD120" s="13">
        <f>IF($D120="",0,IF($E120="",0,IF(VLOOKUP($E120,paramètres!$E$33:$F$44,2,FALSE)&lt;=VLOOKUP($AD$18,paramètres!$E$33:$F$44,2,FALSE),R120*$D120,0)))</f>
        <v>0</v>
      </c>
      <c r="AE120" s="13">
        <f>IF($D120="",0,IF($E120="",0,IF(VLOOKUP($E120,paramètres!$E$33:$F$44,2,FALSE)&lt;=VLOOKUP($AE$18,paramètres!$E$33:$F$44,2,FALSE),S120*$D120,0)))</f>
        <v>0</v>
      </c>
      <c r="AF120" s="13">
        <f>IF($D120="",0,IF($E120="",0,IF(VLOOKUP($E120,paramètres!$E$33:$F$44,2,FALSE)&lt;=VLOOKUP($AF$18,paramètres!$E$33:$F$44,2,FALSE),T120*$D120,0)))</f>
        <v>0</v>
      </c>
      <c r="AG120" s="13">
        <f>IF($D120="",0,IF($E120="",0,IF(VLOOKUP($E120,paramètres!$E$33:$F$44,2,FALSE)&lt;=VLOOKUP($AG$18,paramètres!$E$33:$F$44,2,FALSE),U120*$D120,0)))</f>
        <v>0</v>
      </c>
      <c r="AH120" s="13">
        <f>IF($D120="",0,IF($E120="",0,IF(VLOOKUP($E120,paramètres!$E$33:$F$44,2,FALSE)&lt;=VLOOKUP($AH$18,paramètres!$E$33:$F$44,2,FALSE),V120*$D120,0)))</f>
        <v>0</v>
      </c>
      <c r="AI120" s="13">
        <f>IF($D120="",0,IF($E120="",0,IF(VLOOKUP($E120,paramètres!$E$33:$F$44,2,FALSE)&lt;=VLOOKUP($AI$18,paramètres!$E$33:$F$44,2,FALSE),W120*$D120,0)))</f>
        <v>0</v>
      </c>
      <c r="AJ120" s="13">
        <f>IF($D120="",0,IF($E120="",0,IF(VLOOKUP($E120,paramètres!$E$33:$F$44,2,FALSE)&lt;=VLOOKUP($AJ$18,paramètres!$E$33:$F$44,2,FALSE),X120*$D120,0)))</f>
        <v>0</v>
      </c>
      <c r="AK120" s="13">
        <f>IF($D120="",0,IF($E120="",0,IF(VLOOKUP($E120,paramètres!$E$33:$F$44,2,FALSE)&lt;=VLOOKUP($AK$18,paramètres!$E$33:$F$44,2,FALSE),Y120*$D120,0)))</f>
        <v>0</v>
      </c>
      <c r="AL120" s="13">
        <f>IF($D120="",0,IF($E120="",0,IF(VLOOKUP($E120,paramètres!$E$33:$F$44,2,FALSE)&lt;=VLOOKUP($AL$18,paramètres!$E$33:$F$44,2,FALSE),Z120*$D120,0)))</f>
        <v>0</v>
      </c>
      <c r="AM120" s="126">
        <f>IF($D120="",0,IF($E120="",0,IF(VLOOKUP($E120,paramètres!$E$33:$F$44,2,FALSE)&lt;=VLOOKUP($AM$18,paramètres!$E$33:$F$44,2,FALSE),AA120*$D120,0)))</f>
        <v>0</v>
      </c>
      <c r="AN120" s="121" t="str">
        <f>IF(paramètres!$B$28=1,((SUM(P120:Y120)/1.02)+SUM(Z120:AA120))*0.0303/9*COUNT(P120:X120),IF(paramètres!$B$28=2,(SUM(P120:AA120))*0.0303/9*COUNT(P120:X120),"Missing Delta option"))</f>
        <v>Missing Delta option</v>
      </c>
      <c r="AO120" s="13" t="str">
        <f>IF(paramètres!$B$28=1,(((SUM(P120:Y120)/1.02)+SUM(Z120:AA120))+((SUM(AB120:AK120)/1.02)+SUM(AL120:AN120)))*cotpatr,IF(paramètres!$B$28=2,(SUM(P120:AN120)*cotpatr),"Missing Delta Option"))</f>
        <v>Missing Delta Option</v>
      </c>
      <c r="AP120" s="13" t="str" cm="1">
        <f t="array" ref="AP120">IF(paramètres!$B$28=1,(((SUM(P120:Y120)/1.02)+SUM(Z120:AA120))+((SUM(AB120:AM120)/1.02)+SUM(AL120:AM120)))/12*pécule,IF(paramètres!$B$28=2,SUM(P120:AM120)/12*pécule,"Missing Delta Option"))</f>
        <v>Missing Delta Option</v>
      </c>
      <c r="AQ120" s="105" t="e">
        <f>IF(paramètres!$B$28=1,(((SUM(P120:Y120)/1.02)+SUM(Z120:AA120))+((SUM(AB120:AM120)/1.02)+SUM(AL120:AM120)))+AN120+AO120+AP120,SUM(P120:AM120)+AN120+AO120+AP120)</f>
        <v>#VALUE!</v>
      </c>
    </row>
    <row r="121" spans="1:43" x14ac:dyDescent="0.25">
      <c r="A121" s="104"/>
      <c r="B121" s="39"/>
      <c r="C121" s="39"/>
      <c r="D121" s="70"/>
      <c r="E121" s="49"/>
      <c r="F121" s="40"/>
      <c r="G121" s="38"/>
      <c r="H121" s="71"/>
      <c r="I121" s="40"/>
      <c r="J121" s="38"/>
      <c r="K121" s="71"/>
      <c r="L121" s="40"/>
      <c r="M121" s="38"/>
      <c r="N121" s="71"/>
      <c r="O121" s="49"/>
      <c r="P121" s="177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9"/>
      <c r="AB121" s="121">
        <f>IF($D121="",0,IF($E121="",0,IF(VLOOKUP($E121,paramètres!$E$33:$F$44,2,FALSE)&lt;=VLOOKUP($AB$18,paramètres!$E$33:$F$44,2,FALSE),P121*$D121,0)))</f>
        <v>0</v>
      </c>
      <c r="AC121" s="13">
        <f>IF($D121="",0,IF($E121="",0,IF(VLOOKUP($E121,paramètres!$E$33:$F$44,2,FALSE)&lt;=VLOOKUP($AC$18,paramètres!$E$33:$F$44,2,FALSE),Q121*$D121,0)))</f>
        <v>0</v>
      </c>
      <c r="AD121" s="13">
        <f>IF($D121="",0,IF($E121="",0,IF(VLOOKUP($E121,paramètres!$E$33:$F$44,2,FALSE)&lt;=VLOOKUP($AD$18,paramètres!$E$33:$F$44,2,FALSE),R121*$D121,0)))</f>
        <v>0</v>
      </c>
      <c r="AE121" s="13">
        <f>IF($D121="",0,IF($E121="",0,IF(VLOOKUP($E121,paramètres!$E$33:$F$44,2,FALSE)&lt;=VLOOKUP($AE$18,paramètres!$E$33:$F$44,2,FALSE),S121*$D121,0)))</f>
        <v>0</v>
      </c>
      <c r="AF121" s="13">
        <f>IF($D121="",0,IF($E121="",0,IF(VLOOKUP($E121,paramètres!$E$33:$F$44,2,FALSE)&lt;=VLOOKUP($AF$18,paramètres!$E$33:$F$44,2,FALSE),T121*$D121,0)))</f>
        <v>0</v>
      </c>
      <c r="AG121" s="13">
        <f>IF($D121="",0,IF($E121="",0,IF(VLOOKUP($E121,paramètres!$E$33:$F$44,2,FALSE)&lt;=VLOOKUP($AG$18,paramètres!$E$33:$F$44,2,FALSE),U121*$D121,0)))</f>
        <v>0</v>
      </c>
      <c r="AH121" s="13">
        <f>IF($D121="",0,IF($E121="",0,IF(VLOOKUP($E121,paramètres!$E$33:$F$44,2,FALSE)&lt;=VLOOKUP($AH$18,paramètres!$E$33:$F$44,2,FALSE),V121*$D121,0)))</f>
        <v>0</v>
      </c>
      <c r="AI121" s="13">
        <f>IF($D121="",0,IF($E121="",0,IF(VLOOKUP($E121,paramètres!$E$33:$F$44,2,FALSE)&lt;=VLOOKUP($AI$18,paramètres!$E$33:$F$44,2,FALSE),W121*$D121,0)))</f>
        <v>0</v>
      </c>
      <c r="AJ121" s="13">
        <f>IF($D121="",0,IF($E121="",0,IF(VLOOKUP($E121,paramètres!$E$33:$F$44,2,FALSE)&lt;=VLOOKUP($AJ$18,paramètres!$E$33:$F$44,2,FALSE),X121*$D121,0)))</f>
        <v>0</v>
      </c>
      <c r="AK121" s="13">
        <f>IF($D121="",0,IF($E121="",0,IF(VLOOKUP($E121,paramètres!$E$33:$F$44,2,FALSE)&lt;=VLOOKUP($AK$18,paramètres!$E$33:$F$44,2,FALSE),Y121*$D121,0)))</f>
        <v>0</v>
      </c>
      <c r="AL121" s="13">
        <f>IF($D121="",0,IF($E121="",0,IF(VLOOKUP($E121,paramètres!$E$33:$F$44,2,FALSE)&lt;=VLOOKUP($AL$18,paramètres!$E$33:$F$44,2,FALSE),Z121*$D121,0)))</f>
        <v>0</v>
      </c>
      <c r="AM121" s="126">
        <f>IF($D121="",0,IF($E121="",0,IF(VLOOKUP($E121,paramètres!$E$33:$F$44,2,FALSE)&lt;=VLOOKUP($AM$18,paramètres!$E$33:$F$44,2,FALSE),AA121*$D121,0)))</f>
        <v>0</v>
      </c>
      <c r="AN121" s="121" t="str">
        <f>IF(paramètres!$B$28=1,((SUM(P121:Y121)/1.02)+SUM(Z121:AA121))*0.0303/9*COUNT(P121:X121),IF(paramètres!$B$28=2,(SUM(P121:AA121))*0.0303/9*COUNT(P121:X121),"Missing Delta option"))</f>
        <v>Missing Delta option</v>
      </c>
      <c r="AO121" s="13" t="str">
        <f>IF(paramètres!$B$28=1,(((SUM(P121:Y121)/1.02)+SUM(Z121:AA121))+((SUM(AB121:AK121)/1.02)+SUM(AL121:AN121)))*cotpatr,IF(paramètres!$B$28=2,(SUM(P121:AN121)*cotpatr),"Missing Delta Option"))</f>
        <v>Missing Delta Option</v>
      </c>
      <c r="AP121" s="13" t="str" cm="1">
        <f t="array" ref="AP121">IF(paramètres!$B$28=1,(((SUM(P121:Y121)/1.02)+SUM(Z121:AA121))+((SUM(AB121:AM121)/1.02)+SUM(AL121:AM121)))/12*pécule,IF(paramètres!$B$28=2,SUM(P121:AM121)/12*pécule,"Missing Delta Option"))</f>
        <v>Missing Delta Option</v>
      </c>
      <c r="AQ121" s="105" t="e">
        <f>IF(paramètres!$B$28=1,(((SUM(P121:Y121)/1.02)+SUM(Z121:AA121))+((SUM(AB121:AM121)/1.02)+SUM(AL121:AM121)))+AN121+AO121+AP121,SUM(P121:AM121)+AN121+AO121+AP121)</f>
        <v>#VALUE!</v>
      </c>
    </row>
    <row r="122" spans="1:43" x14ac:dyDescent="0.25">
      <c r="A122" s="104"/>
      <c r="B122" s="39"/>
      <c r="C122" s="39"/>
      <c r="D122" s="70"/>
      <c r="E122" s="49"/>
      <c r="F122" s="40"/>
      <c r="G122" s="38"/>
      <c r="H122" s="71"/>
      <c r="I122" s="40"/>
      <c r="J122" s="38"/>
      <c r="K122" s="71"/>
      <c r="L122" s="40"/>
      <c r="M122" s="38"/>
      <c r="N122" s="71"/>
      <c r="O122" s="49"/>
      <c r="P122" s="177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9"/>
      <c r="AB122" s="121">
        <f>IF($D122="",0,IF($E122="",0,IF(VLOOKUP($E122,paramètres!$E$33:$F$44,2,FALSE)&lt;=VLOOKUP($AB$18,paramètres!$E$33:$F$44,2,FALSE),P122*$D122,0)))</f>
        <v>0</v>
      </c>
      <c r="AC122" s="13">
        <f>IF($D122="",0,IF($E122="",0,IF(VLOOKUP($E122,paramètres!$E$33:$F$44,2,FALSE)&lt;=VLOOKUP($AC$18,paramètres!$E$33:$F$44,2,FALSE),Q122*$D122,0)))</f>
        <v>0</v>
      </c>
      <c r="AD122" s="13">
        <f>IF($D122="",0,IF($E122="",0,IF(VLOOKUP($E122,paramètres!$E$33:$F$44,2,FALSE)&lt;=VLOOKUP($AD$18,paramètres!$E$33:$F$44,2,FALSE),R122*$D122,0)))</f>
        <v>0</v>
      </c>
      <c r="AE122" s="13">
        <f>IF($D122="",0,IF($E122="",0,IF(VLOOKUP($E122,paramètres!$E$33:$F$44,2,FALSE)&lt;=VLOOKUP($AE$18,paramètres!$E$33:$F$44,2,FALSE),S122*$D122,0)))</f>
        <v>0</v>
      </c>
      <c r="AF122" s="13">
        <f>IF($D122="",0,IF($E122="",0,IF(VLOOKUP($E122,paramètres!$E$33:$F$44,2,FALSE)&lt;=VLOOKUP($AF$18,paramètres!$E$33:$F$44,2,FALSE),T122*$D122,0)))</f>
        <v>0</v>
      </c>
      <c r="AG122" s="13">
        <f>IF($D122="",0,IF($E122="",0,IF(VLOOKUP($E122,paramètres!$E$33:$F$44,2,FALSE)&lt;=VLOOKUP($AG$18,paramètres!$E$33:$F$44,2,FALSE),U122*$D122,0)))</f>
        <v>0</v>
      </c>
      <c r="AH122" s="13">
        <f>IF($D122="",0,IF($E122="",0,IF(VLOOKUP($E122,paramètres!$E$33:$F$44,2,FALSE)&lt;=VLOOKUP($AH$18,paramètres!$E$33:$F$44,2,FALSE),V122*$D122,0)))</f>
        <v>0</v>
      </c>
      <c r="AI122" s="13">
        <f>IF($D122="",0,IF($E122="",0,IF(VLOOKUP($E122,paramètres!$E$33:$F$44,2,FALSE)&lt;=VLOOKUP($AI$18,paramètres!$E$33:$F$44,2,FALSE),W122*$D122,0)))</f>
        <v>0</v>
      </c>
      <c r="AJ122" s="13">
        <f>IF($D122="",0,IF($E122="",0,IF(VLOOKUP($E122,paramètres!$E$33:$F$44,2,FALSE)&lt;=VLOOKUP($AJ$18,paramètres!$E$33:$F$44,2,FALSE),X122*$D122,0)))</f>
        <v>0</v>
      </c>
      <c r="AK122" s="13">
        <f>IF($D122="",0,IF($E122="",0,IF(VLOOKUP($E122,paramètres!$E$33:$F$44,2,FALSE)&lt;=VLOOKUP($AK$18,paramètres!$E$33:$F$44,2,FALSE),Y122*$D122,0)))</f>
        <v>0</v>
      </c>
      <c r="AL122" s="13">
        <f>IF($D122="",0,IF($E122="",0,IF(VLOOKUP($E122,paramètres!$E$33:$F$44,2,FALSE)&lt;=VLOOKUP($AL$18,paramètres!$E$33:$F$44,2,FALSE),Z122*$D122,0)))</f>
        <v>0</v>
      </c>
      <c r="AM122" s="126">
        <f>IF($D122="",0,IF($E122="",0,IF(VLOOKUP($E122,paramètres!$E$33:$F$44,2,FALSE)&lt;=VLOOKUP($AM$18,paramètres!$E$33:$F$44,2,FALSE),AA122*$D122,0)))</f>
        <v>0</v>
      </c>
      <c r="AN122" s="121" t="str">
        <f>IF(paramètres!$B$28=1,((SUM(P122:Y122)/1.02)+SUM(Z122:AA122))*0.0303/9*COUNT(P122:X122),IF(paramètres!$B$28=2,(SUM(P122:AA122))*0.0303/9*COUNT(P122:X122),"Missing Delta option"))</f>
        <v>Missing Delta option</v>
      </c>
      <c r="AO122" s="13" t="str">
        <f>IF(paramètres!$B$28=1,(((SUM(P122:Y122)/1.02)+SUM(Z122:AA122))+((SUM(AB122:AK122)/1.02)+SUM(AL122:AN122)))*cotpatr,IF(paramètres!$B$28=2,(SUM(P122:AN122)*cotpatr),"Missing Delta Option"))</f>
        <v>Missing Delta Option</v>
      </c>
      <c r="AP122" s="13" t="str" cm="1">
        <f t="array" ref="AP122">IF(paramètres!$B$28=1,(((SUM(P122:Y122)/1.02)+SUM(Z122:AA122))+((SUM(AB122:AM122)/1.02)+SUM(AL122:AM122)))/12*pécule,IF(paramètres!$B$28=2,SUM(P122:AM122)/12*pécule,"Missing Delta Option"))</f>
        <v>Missing Delta Option</v>
      </c>
      <c r="AQ122" s="105" t="e">
        <f>IF(paramètres!$B$28=1,(((SUM(P122:Y122)/1.02)+SUM(Z122:AA122))+((SUM(AB122:AM122)/1.02)+SUM(AL122:AM122)))+AN122+AO122+AP122,SUM(P122:AM122)+AN122+AO122+AP122)</f>
        <v>#VALUE!</v>
      </c>
    </row>
    <row r="123" spans="1:43" x14ac:dyDescent="0.25">
      <c r="A123" s="104"/>
      <c r="B123" s="39"/>
      <c r="C123" s="39"/>
      <c r="D123" s="70"/>
      <c r="E123" s="49"/>
      <c r="F123" s="40"/>
      <c r="G123" s="38"/>
      <c r="H123" s="71"/>
      <c r="I123" s="40"/>
      <c r="J123" s="38"/>
      <c r="K123" s="71"/>
      <c r="L123" s="40"/>
      <c r="M123" s="38"/>
      <c r="N123" s="71"/>
      <c r="O123" s="49"/>
      <c r="P123" s="177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9"/>
      <c r="AB123" s="121">
        <f>IF($D123="",0,IF($E123="",0,IF(VLOOKUP($E123,paramètres!$E$33:$F$44,2,FALSE)&lt;=VLOOKUP($AB$18,paramètres!$E$33:$F$44,2,FALSE),P123*$D123,0)))</f>
        <v>0</v>
      </c>
      <c r="AC123" s="13">
        <f>IF($D123="",0,IF($E123="",0,IF(VLOOKUP($E123,paramètres!$E$33:$F$44,2,FALSE)&lt;=VLOOKUP($AC$18,paramètres!$E$33:$F$44,2,FALSE),Q123*$D123,0)))</f>
        <v>0</v>
      </c>
      <c r="AD123" s="13">
        <f>IF($D123="",0,IF($E123="",0,IF(VLOOKUP($E123,paramètres!$E$33:$F$44,2,FALSE)&lt;=VLOOKUP($AD$18,paramètres!$E$33:$F$44,2,FALSE),R123*$D123,0)))</f>
        <v>0</v>
      </c>
      <c r="AE123" s="13">
        <f>IF($D123="",0,IF($E123="",0,IF(VLOOKUP($E123,paramètres!$E$33:$F$44,2,FALSE)&lt;=VLOOKUP($AE$18,paramètres!$E$33:$F$44,2,FALSE),S123*$D123,0)))</f>
        <v>0</v>
      </c>
      <c r="AF123" s="13">
        <f>IF($D123="",0,IF($E123="",0,IF(VLOOKUP($E123,paramètres!$E$33:$F$44,2,FALSE)&lt;=VLOOKUP($AF$18,paramètres!$E$33:$F$44,2,FALSE),T123*$D123,0)))</f>
        <v>0</v>
      </c>
      <c r="AG123" s="13">
        <f>IF($D123="",0,IF($E123="",0,IF(VLOOKUP($E123,paramètres!$E$33:$F$44,2,FALSE)&lt;=VLOOKUP($AG$18,paramètres!$E$33:$F$44,2,FALSE),U123*$D123,0)))</f>
        <v>0</v>
      </c>
      <c r="AH123" s="13">
        <f>IF($D123="",0,IF($E123="",0,IF(VLOOKUP($E123,paramètres!$E$33:$F$44,2,FALSE)&lt;=VLOOKUP($AH$18,paramètres!$E$33:$F$44,2,FALSE),V123*$D123,0)))</f>
        <v>0</v>
      </c>
      <c r="AI123" s="13">
        <f>IF($D123="",0,IF($E123="",0,IF(VLOOKUP($E123,paramètres!$E$33:$F$44,2,FALSE)&lt;=VLOOKUP($AI$18,paramètres!$E$33:$F$44,2,FALSE),W123*$D123,0)))</f>
        <v>0</v>
      </c>
      <c r="AJ123" s="13">
        <f>IF($D123="",0,IF($E123="",0,IF(VLOOKUP($E123,paramètres!$E$33:$F$44,2,FALSE)&lt;=VLOOKUP($AJ$18,paramètres!$E$33:$F$44,2,FALSE),X123*$D123,0)))</f>
        <v>0</v>
      </c>
      <c r="AK123" s="13">
        <f>IF($D123="",0,IF($E123="",0,IF(VLOOKUP($E123,paramètres!$E$33:$F$44,2,FALSE)&lt;=VLOOKUP($AK$18,paramètres!$E$33:$F$44,2,FALSE),Y123*$D123,0)))</f>
        <v>0</v>
      </c>
      <c r="AL123" s="13">
        <f>IF($D123="",0,IF($E123="",0,IF(VLOOKUP($E123,paramètres!$E$33:$F$44,2,FALSE)&lt;=VLOOKUP($AL$18,paramètres!$E$33:$F$44,2,FALSE),Z123*$D123,0)))</f>
        <v>0</v>
      </c>
      <c r="AM123" s="126">
        <f>IF($D123="",0,IF($E123="",0,IF(VLOOKUP($E123,paramètres!$E$33:$F$44,2,FALSE)&lt;=VLOOKUP($AM$18,paramètres!$E$33:$F$44,2,FALSE),AA123*$D123,0)))</f>
        <v>0</v>
      </c>
      <c r="AN123" s="121" t="str">
        <f>IF(paramètres!$B$28=1,((SUM(P123:Y123)/1.02)+SUM(Z123:AA123))*0.0303/9*COUNT(P123:X123),IF(paramètres!$B$28=2,(SUM(P123:AA123))*0.0303/9*COUNT(P123:X123),"Missing Delta option"))</f>
        <v>Missing Delta option</v>
      </c>
      <c r="AO123" s="13" t="str">
        <f>IF(paramètres!$B$28=1,(((SUM(P123:Y123)/1.02)+SUM(Z123:AA123))+((SUM(AB123:AK123)/1.02)+SUM(AL123:AN123)))*cotpatr,IF(paramètres!$B$28=2,(SUM(P123:AN123)*cotpatr),"Missing Delta Option"))</f>
        <v>Missing Delta Option</v>
      </c>
      <c r="AP123" s="13" t="str" cm="1">
        <f t="array" ref="AP123">IF(paramètres!$B$28=1,(((SUM(P123:Y123)/1.02)+SUM(Z123:AA123))+((SUM(AB123:AM123)/1.02)+SUM(AL123:AM123)))/12*pécule,IF(paramètres!$B$28=2,SUM(P123:AM123)/12*pécule,"Missing Delta Option"))</f>
        <v>Missing Delta Option</v>
      </c>
      <c r="AQ123" s="105" t="e">
        <f>IF(paramètres!$B$28=1,(((SUM(P123:Y123)/1.02)+SUM(Z123:AA123))+((SUM(AB123:AM123)/1.02)+SUM(AL123:AM123)))+AN123+AO123+AP123,SUM(P123:AM123)+AN123+AO123+AP123)</f>
        <v>#VALUE!</v>
      </c>
    </row>
    <row r="124" spans="1:43" x14ac:dyDescent="0.25">
      <c r="A124" s="104"/>
      <c r="B124" s="39"/>
      <c r="C124" s="39"/>
      <c r="D124" s="70"/>
      <c r="E124" s="49"/>
      <c r="F124" s="40"/>
      <c r="G124" s="38"/>
      <c r="H124" s="71"/>
      <c r="I124" s="40"/>
      <c r="J124" s="38"/>
      <c r="K124" s="71"/>
      <c r="L124" s="40"/>
      <c r="M124" s="38"/>
      <c r="N124" s="71"/>
      <c r="O124" s="49"/>
      <c r="P124" s="177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9"/>
      <c r="AB124" s="121">
        <f>IF($D124="",0,IF($E124="",0,IF(VLOOKUP($E124,paramètres!$E$33:$F$44,2,FALSE)&lt;=VLOOKUP($AB$18,paramètres!$E$33:$F$44,2,FALSE),P124*$D124,0)))</f>
        <v>0</v>
      </c>
      <c r="AC124" s="13">
        <f>IF($D124="",0,IF($E124="",0,IF(VLOOKUP($E124,paramètres!$E$33:$F$44,2,FALSE)&lt;=VLOOKUP($AC$18,paramètres!$E$33:$F$44,2,FALSE),Q124*$D124,0)))</f>
        <v>0</v>
      </c>
      <c r="AD124" s="13">
        <f>IF($D124="",0,IF($E124="",0,IF(VLOOKUP($E124,paramètres!$E$33:$F$44,2,FALSE)&lt;=VLOOKUP($AD$18,paramètres!$E$33:$F$44,2,FALSE),R124*$D124,0)))</f>
        <v>0</v>
      </c>
      <c r="AE124" s="13">
        <f>IF($D124="",0,IF($E124="",0,IF(VLOOKUP($E124,paramètres!$E$33:$F$44,2,FALSE)&lt;=VLOOKUP($AE$18,paramètres!$E$33:$F$44,2,FALSE),S124*$D124,0)))</f>
        <v>0</v>
      </c>
      <c r="AF124" s="13">
        <f>IF($D124="",0,IF($E124="",0,IF(VLOOKUP($E124,paramètres!$E$33:$F$44,2,FALSE)&lt;=VLOOKUP($AF$18,paramètres!$E$33:$F$44,2,FALSE),T124*$D124,0)))</f>
        <v>0</v>
      </c>
      <c r="AG124" s="13">
        <f>IF($D124="",0,IF($E124="",0,IF(VLOOKUP($E124,paramètres!$E$33:$F$44,2,FALSE)&lt;=VLOOKUP($AG$18,paramètres!$E$33:$F$44,2,FALSE),U124*$D124,0)))</f>
        <v>0</v>
      </c>
      <c r="AH124" s="13">
        <f>IF($D124="",0,IF($E124="",0,IF(VLOOKUP($E124,paramètres!$E$33:$F$44,2,FALSE)&lt;=VLOOKUP($AH$18,paramètres!$E$33:$F$44,2,FALSE),V124*$D124,0)))</f>
        <v>0</v>
      </c>
      <c r="AI124" s="13">
        <f>IF($D124="",0,IF($E124="",0,IF(VLOOKUP($E124,paramètres!$E$33:$F$44,2,FALSE)&lt;=VLOOKUP($AI$18,paramètres!$E$33:$F$44,2,FALSE),W124*$D124,0)))</f>
        <v>0</v>
      </c>
      <c r="AJ124" s="13">
        <f>IF($D124="",0,IF($E124="",0,IF(VLOOKUP($E124,paramètres!$E$33:$F$44,2,FALSE)&lt;=VLOOKUP($AJ$18,paramètres!$E$33:$F$44,2,FALSE),X124*$D124,0)))</f>
        <v>0</v>
      </c>
      <c r="AK124" s="13">
        <f>IF($D124="",0,IF($E124="",0,IF(VLOOKUP($E124,paramètres!$E$33:$F$44,2,FALSE)&lt;=VLOOKUP($AK$18,paramètres!$E$33:$F$44,2,FALSE),Y124*$D124,0)))</f>
        <v>0</v>
      </c>
      <c r="AL124" s="13">
        <f>IF($D124="",0,IF($E124="",0,IF(VLOOKUP($E124,paramètres!$E$33:$F$44,2,FALSE)&lt;=VLOOKUP($AL$18,paramètres!$E$33:$F$44,2,FALSE),Z124*$D124,0)))</f>
        <v>0</v>
      </c>
      <c r="AM124" s="126">
        <f>IF($D124="",0,IF($E124="",0,IF(VLOOKUP($E124,paramètres!$E$33:$F$44,2,FALSE)&lt;=VLOOKUP($AM$18,paramètres!$E$33:$F$44,2,FALSE),AA124*$D124,0)))</f>
        <v>0</v>
      </c>
      <c r="AN124" s="121" t="str">
        <f>IF(paramètres!$B$28=1,((SUM(P124:Y124)/1.02)+SUM(Z124:AA124))*0.0303/9*COUNT(P124:X124),IF(paramètres!$B$28=2,(SUM(P124:AA124))*0.0303/9*COUNT(P124:X124),"Missing Delta option"))</f>
        <v>Missing Delta option</v>
      </c>
      <c r="AO124" s="13" t="str">
        <f>IF(paramètres!$B$28=1,(((SUM(P124:Y124)/1.02)+SUM(Z124:AA124))+((SUM(AB124:AK124)/1.02)+SUM(AL124:AN124)))*cotpatr,IF(paramètres!$B$28=2,(SUM(P124:AN124)*cotpatr),"Missing Delta Option"))</f>
        <v>Missing Delta Option</v>
      </c>
      <c r="AP124" s="13" t="str" cm="1">
        <f t="array" ref="AP124">IF(paramètres!$B$28=1,(((SUM(P124:Y124)/1.02)+SUM(Z124:AA124))+((SUM(AB124:AM124)/1.02)+SUM(AL124:AM124)))/12*pécule,IF(paramètres!$B$28=2,SUM(P124:AM124)/12*pécule,"Missing Delta Option"))</f>
        <v>Missing Delta Option</v>
      </c>
      <c r="AQ124" s="105" t="e">
        <f>IF(paramètres!$B$28=1,(((SUM(P124:Y124)/1.02)+SUM(Z124:AA124))+((SUM(AB124:AM124)/1.02)+SUM(AL124:AM124)))+AN124+AO124+AP124,SUM(P124:AM124)+AN124+AO124+AP124)</f>
        <v>#VALUE!</v>
      </c>
    </row>
    <row r="125" spans="1:43" x14ac:dyDescent="0.25">
      <c r="A125" s="104"/>
      <c r="B125" s="39"/>
      <c r="C125" s="39"/>
      <c r="D125" s="70"/>
      <c r="E125" s="49"/>
      <c r="F125" s="40"/>
      <c r="G125" s="38"/>
      <c r="H125" s="71"/>
      <c r="I125" s="40"/>
      <c r="J125" s="38"/>
      <c r="K125" s="71"/>
      <c r="L125" s="40"/>
      <c r="M125" s="38"/>
      <c r="N125" s="71"/>
      <c r="O125" s="49"/>
      <c r="P125" s="177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9"/>
      <c r="AB125" s="121">
        <f>IF($D125="",0,IF($E125="",0,IF(VLOOKUP($E125,paramètres!$E$33:$F$44,2,FALSE)&lt;=VLOOKUP($AB$18,paramètres!$E$33:$F$44,2,FALSE),P125*$D125,0)))</f>
        <v>0</v>
      </c>
      <c r="AC125" s="13">
        <f>IF($D125="",0,IF($E125="",0,IF(VLOOKUP($E125,paramètres!$E$33:$F$44,2,FALSE)&lt;=VLOOKUP($AC$18,paramètres!$E$33:$F$44,2,FALSE),Q125*$D125,0)))</f>
        <v>0</v>
      </c>
      <c r="AD125" s="13">
        <f>IF($D125="",0,IF($E125="",0,IF(VLOOKUP($E125,paramètres!$E$33:$F$44,2,FALSE)&lt;=VLOOKUP($AD$18,paramètres!$E$33:$F$44,2,FALSE),R125*$D125,0)))</f>
        <v>0</v>
      </c>
      <c r="AE125" s="13">
        <f>IF($D125="",0,IF($E125="",0,IF(VLOOKUP($E125,paramètres!$E$33:$F$44,2,FALSE)&lt;=VLOOKUP($AE$18,paramètres!$E$33:$F$44,2,FALSE),S125*$D125,0)))</f>
        <v>0</v>
      </c>
      <c r="AF125" s="13">
        <f>IF($D125="",0,IF($E125="",0,IF(VLOOKUP($E125,paramètres!$E$33:$F$44,2,FALSE)&lt;=VLOOKUP($AF$18,paramètres!$E$33:$F$44,2,FALSE),T125*$D125,0)))</f>
        <v>0</v>
      </c>
      <c r="AG125" s="13">
        <f>IF($D125="",0,IF($E125="",0,IF(VLOOKUP($E125,paramètres!$E$33:$F$44,2,FALSE)&lt;=VLOOKUP($AG$18,paramètres!$E$33:$F$44,2,FALSE),U125*$D125,0)))</f>
        <v>0</v>
      </c>
      <c r="AH125" s="13">
        <f>IF($D125="",0,IF($E125="",0,IF(VLOOKUP($E125,paramètres!$E$33:$F$44,2,FALSE)&lt;=VLOOKUP($AH$18,paramètres!$E$33:$F$44,2,FALSE),V125*$D125,0)))</f>
        <v>0</v>
      </c>
      <c r="AI125" s="13">
        <f>IF($D125="",0,IF($E125="",0,IF(VLOOKUP($E125,paramètres!$E$33:$F$44,2,FALSE)&lt;=VLOOKUP($AI$18,paramètres!$E$33:$F$44,2,FALSE),W125*$D125,0)))</f>
        <v>0</v>
      </c>
      <c r="AJ125" s="13">
        <f>IF($D125="",0,IF($E125="",0,IF(VLOOKUP($E125,paramètres!$E$33:$F$44,2,FALSE)&lt;=VLOOKUP($AJ$18,paramètres!$E$33:$F$44,2,FALSE),X125*$D125,0)))</f>
        <v>0</v>
      </c>
      <c r="AK125" s="13">
        <f>IF($D125="",0,IF($E125="",0,IF(VLOOKUP($E125,paramètres!$E$33:$F$44,2,FALSE)&lt;=VLOOKUP($AK$18,paramètres!$E$33:$F$44,2,FALSE),Y125*$D125,0)))</f>
        <v>0</v>
      </c>
      <c r="AL125" s="13">
        <f>IF($D125="",0,IF($E125="",0,IF(VLOOKUP($E125,paramètres!$E$33:$F$44,2,FALSE)&lt;=VLOOKUP($AL$18,paramètres!$E$33:$F$44,2,FALSE),Z125*$D125,0)))</f>
        <v>0</v>
      </c>
      <c r="AM125" s="126">
        <f>IF($D125="",0,IF($E125="",0,IF(VLOOKUP($E125,paramètres!$E$33:$F$44,2,FALSE)&lt;=VLOOKUP($AM$18,paramètres!$E$33:$F$44,2,FALSE),AA125*$D125,0)))</f>
        <v>0</v>
      </c>
      <c r="AN125" s="121" t="str">
        <f>IF(paramètres!$B$28=1,((SUM(P125:Y125)/1.02)+SUM(Z125:AA125))*0.0303/9*COUNT(P125:X125),IF(paramètres!$B$28=2,(SUM(P125:AA125))*0.0303/9*COUNT(P125:X125),"Missing Delta option"))</f>
        <v>Missing Delta option</v>
      </c>
      <c r="AO125" s="13" t="str">
        <f>IF(paramètres!$B$28=1,(((SUM(P125:Y125)/1.02)+SUM(Z125:AA125))+((SUM(AB125:AK125)/1.02)+SUM(AL125:AN125)))*cotpatr,IF(paramètres!$B$28=2,(SUM(P125:AN125)*cotpatr),"Missing Delta Option"))</f>
        <v>Missing Delta Option</v>
      </c>
      <c r="AP125" s="13" t="str" cm="1">
        <f t="array" ref="AP125">IF(paramètres!$B$28=1,(((SUM(P125:Y125)/1.02)+SUM(Z125:AA125))+((SUM(AB125:AM125)/1.02)+SUM(AL125:AM125)))/12*pécule,IF(paramètres!$B$28=2,SUM(P125:AM125)/12*pécule,"Missing Delta Option"))</f>
        <v>Missing Delta Option</v>
      </c>
      <c r="AQ125" s="105" t="e">
        <f>IF(paramètres!$B$28=1,(((SUM(P125:Y125)/1.02)+SUM(Z125:AA125))+((SUM(AB125:AM125)/1.02)+SUM(AL125:AM125)))+AN125+AO125+AP125,SUM(P125:AM125)+AN125+AO125+AP125)</f>
        <v>#VALUE!</v>
      </c>
    </row>
    <row r="126" spans="1:43" x14ac:dyDescent="0.25">
      <c r="A126" s="104"/>
      <c r="B126" s="39"/>
      <c r="C126" s="39"/>
      <c r="D126" s="70"/>
      <c r="E126" s="49"/>
      <c r="F126" s="40"/>
      <c r="G126" s="38"/>
      <c r="H126" s="71"/>
      <c r="I126" s="40"/>
      <c r="J126" s="38"/>
      <c r="K126" s="71"/>
      <c r="L126" s="40"/>
      <c r="M126" s="38"/>
      <c r="N126" s="71"/>
      <c r="O126" s="49"/>
      <c r="P126" s="177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9"/>
      <c r="AB126" s="121">
        <f>IF($D126="",0,IF($E126="",0,IF(VLOOKUP($E126,paramètres!$E$33:$F$44,2,FALSE)&lt;=VLOOKUP($AB$18,paramètres!$E$33:$F$44,2,FALSE),P126*$D126,0)))</f>
        <v>0</v>
      </c>
      <c r="AC126" s="13">
        <f>IF($D126="",0,IF($E126="",0,IF(VLOOKUP($E126,paramètres!$E$33:$F$44,2,FALSE)&lt;=VLOOKUP($AC$18,paramètres!$E$33:$F$44,2,FALSE),Q126*$D126,0)))</f>
        <v>0</v>
      </c>
      <c r="AD126" s="13">
        <f>IF($D126="",0,IF($E126="",0,IF(VLOOKUP($E126,paramètres!$E$33:$F$44,2,FALSE)&lt;=VLOOKUP($AD$18,paramètres!$E$33:$F$44,2,FALSE),R126*$D126,0)))</f>
        <v>0</v>
      </c>
      <c r="AE126" s="13">
        <f>IF($D126="",0,IF($E126="",0,IF(VLOOKUP($E126,paramètres!$E$33:$F$44,2,FALSE)&lt;=VLOOKUP($AE$18,paramètres!$E$33:$F$44,2,FALSE),S126*$D126,0)))</f>
        <v>0</v>
      </c>
      <c r="AF126" s="13">
        <f>IF($D126="",0,IF($E126="",0,IF(VLOOKUP($E126,paramètres!$E$33:$F$44,2,FALSE)&lt;=VLOOKUP($AF$18,paramètres!$E$33:$F$44,2,FALSE),T126*$D126,0)))</f>
        <v>0</v>
      </c>
      <c r="AG126" s="13">
        <f>IF($D126="",0,IF($E126="",0,IF(VLOOKUP($E126,paramètres!$E$33:$F$44,2,FALSE)&lt;=VLOOKUP($AG$18,paramètres!$E$33:$F$44,2,FALSE),U126*$D126,0)))</f>
        <v>0</v>
      </c>
      <c r="AH126" s="13">
        <f>IF($D126="",0,IF($E126="",0,IF(VLOOKUP($E126,paramètres!$E$33:$F$44,2,FALSE)&lt;=VLOOKUP($AH$18,paramètres!$E$33:$F$44,2,FALSE),V126*$D126,0)))</f>
        <v>0</v>
      </c>
      <c r="AI126" s="13">
        <f>IF($D126="",0,IF($E126="",0,IF(VLOOKUP($E126,paramètres!$E$33:$F$44,2,FALSE)&lt;=VLOOKUP($AI$18,paramètres!$E$33:$F$44,2,FALSE),W126*$D126,0)))</f>
        <v>0</v>
      </c>
      <c r="AJ126" s="13">
        <f>IF($D126="",0,IF($E126="",0,IF(VLOOKUP($E126,paramètres!$E$33:$F$44,2,FALSE)&lt;=VLOOKUP($AJ$18,paramètres!$E$33:$F$44,2,FALSE),X126*$D126,0)))</f>
        <v>0</v>
      </c>
      <c r="AK126" s="13">
        <f>IF($D126="",0,IF($E126="",0,IF(VLOOKUP($E126,paramètres!$E$33:$F$44,2,FALSE)&lt;=VLOOKUP($AK$18,paramètres!$E$33:$F$44,2,FALSE),Y126*$D126,0)))</f>
        <v>0</v>
      </c>
      <c r="AL126" s="13">
        <f>IF($D126="",0,IF($E126="",0,IF(VLOOKUP($E126,paramètres!$E$33:$F$44,2,FALSE)&lt;=VLOOKUP($AL$18,paramètres!$E$33:$F$44,2,FALSE),Z126*$D126,0)))</f>
        <v>0</v>
      </c>
      <c r="AM126" s="126">
        <f>IF($D126="",0,IF($E126="",0,IF(VLOOKUP($E126,paramètres!$E$33:$F$44,2,FALSE)&lt;=VLOOKUP($AM$18,paramètres!$E$33:$F$44,2,FALSE),AA126*$D126,0)))</f>
        <v>0</v>
      </c>
      <c r="AN126" s="121" t="str">
        <f>IF(paramètres!$B$28=1,((SUM(P126:Y126)/1.02)+SUM(Z126:AA126))*0.0303/9*COUNT(P126:X126),IF(paramètres!$B$28=2,(SUM(P126:AA126))*0.0303/9*COUNT(P126:X126),"Missing Delta option"))</f>
        <v>Missing Delta option</v>
      </c>
      <c r="AO126" s="13" t="str">
        <f>IF(paramètres!$B$28=1,(((SUM(P126:Y126)/1.02)+SUM(Z126:AA126))+((SUM(AB126:AK126)/1.02)+SUM(AL126:AN126)))*cotpatr,IF(paramètres!$B$28=2,(SUM(P126:AN126)*cotpatr),"Missing Delta Option"))</f>
        <v>Missing Delta Option</v>
      </c>
      <c r="AP126" s="13" t="str" cm="1">
        <f t="array" ref="AP126">IF(paramètres!$B$28=1,(((SUM(P126:Y126)/1.02)+SUM(Z126:AA126))+((SUM(AB126:AM126)/1.02)+SUM(AL126:AM126)))/12*pécule,IF(paramètres!$B$28=2,SUM(P126:AM126)/12*pécule,"Missing Delta Option"))</f>
        <v>Missing Delta Option</v>
      </c>
      <c r="AQ126" s="105" t="e">
        <f>IF(paramètres!$B$28=1,(((SUM(P126:Y126)/1.02)+SUM(Z126:AA126))+((SUM(AB126:AM126)/1.02)+SUM(AL126:AM126)))+AN126+AO126+AP126,SUM(P126:AM126)+AN126+AO126+AP126)</f>
        <v>#VALUE!</v>
      </c>
    </row>
    <row r="127" spans="1:43" x14ac:dyDescent="0.25">
      <c r="A127" s="104"/>
      <c r="B127" s="39"/>
      <c r="C127" s="39"/>
      <c r="D127" s="70"/>
      <c r="E127" s="49"/>
      <c r="F127" s="40"/>
      <c r="G127" s="38"/>
      <c r="H127" s="71"/>
      <c r="I127" s="40"/>
      <c r="J127" s="38"/>
      <c r="K127" s="71"/>
      <c r="L127" s="40"/>
      <c r="M127" s="38"/>
      <c r="N127" s="71"/>
      <c r="O127" s="49"/>
      <c r="P127" s="177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9"/>
      <c r="AB127" s="121">
        <f>IF($D127="",0,IF($E127="",0,IF(VLOOKUP($E127,paramètres!$E$33:$F$44,2,FALSE)&lt;=VLOOKUP($AB$18,paramètres!$E$33:$F$44,2,FALSE),P127*$D127,0)))</f>
        <v>0</v>
      </c>
      <c r="AC127" s="13">
        <f>IF($D127="",0,IF($E127="",0,IF(VLOOKUP($E127,paramètres!$E$33:$F$44,2,FALSE)&lt;=VLOOKUP($AC$18,paramètres!$E$33:$F$44,2,FALSE),Q127*$D127,0)))</f>
        <v>0</v>
      </c>
      <c r="AD127" s="13">
        <f>IF($D127="",0,IF($E127="",0,IF(VLOOKUP($E127,paramètres!$E$33:$F$44,2,FALSE)&lt;=VLOOKUP($AD$18,paramètres!$E$33:$F$44,2,FALSE),R127*$D127,0)))</f>
        <v>0</v>
      </c>
      <c r="AE127" s="13">
        <f>IF($D127="",0,IF($E127="",0,IF(VLOOKUP($E127,paramètres!$E$33:$F$44,2,FALSE)&lt;=VLOOKUP($AE$18,paramètres!$E$33:$F$44,2,FALSE),S127*$D127,0)))</f>
        <v>0</v>
      </c>
      <c r="AF127" s="13">
        <f>IF($D127="",0,IF($E127="",0,IF(VLOOKUP($E127,paramètres!$E$33:$F$44,2,FALSE)&lt;=VLOOKUP($AF$18,paramètres!$E$33:$F$44,2,FALSE),T127*$D127,0)))</f>
        <v>0</v>
      </c>
      <c r="AG127" s="13">
        <f>IF($D127="",0,IF($E127="",0,IF(VLOOKUP($E127,paramètres!$E$33:$F$44,2,FALSE)&lt;=VLOOKUP($AG$18,paramètres!$E$33:$F$44,2,FALSE),U127*$D127,0)))</f>
        <v>0</v>
      </c>
      <c r="AH127" s="13">
        <f>IF($D127="",0,IF($E127="",0,IF(VLOOKUP($E127,paramètres!$E$33:$F$44,2,FALSE)&lt;=VLOOKUP($AH$18,paramètres!$E$33:$F$44,2,FALSE),V127*$D127,0)))</f>
        <v>0</v>
      </c>
      <c r="AI127" s="13">
        <f>IF($D127="",0,IF($E127="",0,IF(VLOOKUP($E127,paramètres!$E$33:$F$44,2,FALSE)&lt;=VLOOKUP($AI$18,paramètres!$E$33:$F$44,2,FALSE),W127*$D127,0)))</f>
        <v>0</v>
      </c>
      <c r="AJ127" s="13">
        <f>IF($D127="",0,IF($E127="",0,IF(VLOOKUP($E127,paramètres!$E$33:$F$44,2,FALSE)&lt;=VLOOKUP($AJ$18,paramètres!$E$33:$F$44,2,FALSE),X127*$D127,0)))</f>
        <v>0</v>
      </c>
      <c r="AK127" s="13">
        <f>IF($D127="",0,IF($E127="",0,IF(VLOOKUP($E127,paramètres!$E$33:$F$44,2,FALSE)&lt;=VLOOKUP($AK$18,paramètres!$E$33:$F$44,2,FALSE),Y127*$D127,0)))</f>
        <v>0</v>
      </c>
      <c r="AL127" s="13">
        <f>IF($D127="",0,IF($E127="",0,IF(VLOOKUP($E127,paramètres!$E$33:$F$44,2,FALSE)&lt;=VLOOKUP($AL$18,paramètres!$E$33:$F$44,2,FALSE),Z127*$D127,0)))</f>
        <v>0</v>
      </c>
      <c r="AM127" s="126">
        <f>IF($D127="",0,IF($E127="",0,IF(VLOOKUP($E127,paramètres!$E$33:$F$44,2,FALSE)&lt;=VLOOKUP($AM$18,paramètres!$E$33:$F$44,2,FALSE),AA127*$D127,0)))</f>
        <v>0</v>
      </c>
      <c r="AN127" s="121" t="str">
        <f>IF(paramètres!$B$28=1,((SUM(P127:Y127)/1.02)+SUM(Z127:AA127))*0.0303/9*COUNT(P127:X127),IF(paramètres!$B$28=2,(SUM(P127:AA127))*0.0303/9*COUNT(P127:X127),"Missing Delta option"))</f>
        <v>Missing Delta option</v>
      </c>
      <c r="AO127" s="13" t="str">
        <f>IF(paramètres!$B$28=1,(((SUM(P127:Y127)/1.02)+SUM(Z127:AA127))+((SUM(AB127:AK127)/1.02)+SUM(AL127:AN127)))*cotpatr,IF(paramètres!$B$28=2,(SUM(P127:AN127)*cotpatr),"Missing Delta Option"))</f>
        <v>Missing Delta Option</v>
      </c>
      <c r="AP127" s="13" t="str" cm="1">
        <f t="array" ref="AP127">IF(paramètres!$B$28=1,(((SUM(P127:Y127)/1.02)+SUM(Z127:AA127))+((SUM(AB127:AM127)/1.02)+SUM(AL127:AM127)))/12*pécule,IF(paramètres!$B$28=2,SUM(P127:AM127)/12*pécule,"Missing Delta Option"))</f>
        <v>Missing Delta Option</v>
      </c>
      <c r="AQ127" s="105" t="e">
        <f>IF(paramètres!$B$28=1,(((SUM(P127:Y127)/1.02)+SUM(Z127:AA127))+((SUM(AB127:AM127)/1.02)+SUM(AL127:AM127)))+AN127+AO127+AP127,SUM(P127:AM127)+AN127+AO127+AP127)</f>
        <v>#VALUE!</v>
      </c>
    </row>
    <row r="128" spans="1:43" x14ac:dyDescent="0.25">
      <c r="A128" s="104"/>
      <c r="B128" s="39"/>
      <c r="C128" s="39"/>
      <c r="D128" s="70"/>
      <c r="E128" s="49"/>
      <c r="F128" s="40"/>
      <c r="G128" s="38"/>
      <c r="H128" s="71"/>
      <c r="I128" s="40"/>
      <c r="J128" s="38"/>
      <c r="K128" s="71"/>
      <c r="L128" s="40"/>
      <c r="M128" s="38"/>
      <c r="N128" s="71"/>
      <c r="O128" s="49"/>
      <c r="P128" s="177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9"/>
      <c r="AB128" s="121">
        <f>IF($D128="",0,IF($E128="",0,IF(VLOOKUP($E128,paramètres!$E$33:$F$44,2,FALSE)&lt;=VLOOKUP($AB$18,paramètres!$E$33:$F$44,2,FALSE),P128*$D128,0)))</f>
        <v>0</v>
      </c>
      <c r="AC128" s="13">
        <f>IF($D128="",0,IF($E128="",0,IF(VLOOKUP($E128,paramètres!$E$33:$F$44,2,FALSE)&lt;=VLOOKUP($AC$18,paramètres!$E$33:$F$44,2,FALSE),Q128*$D128,0)))</f>
        <v>0</v>
      </c>
      <c r="AD128" s="13">
        <f>IF($D128="",0,IF($E128="",0,IF(VLOOKUP($E128,paramètres!$E$33:$F$44,2,FALSE)&lt;=VLOOKUP($AD$18,paramètres!$E$33:$F$44,2,FALSE),R128*$D128,0)))</f>
        <v>0</v>
      </c>
      <c r="AE128" s="13">
        <f>IF($D128="",0,IF($E128="",0,IF(VLOOKUP($E128,paramètres!$E$33:$F$44,2,FALSE)&lt;=VLOOKUP($AE$18,paramètres!$E$33:$F$44,2,FALSE),S128*$D128,0)))</f>
        <v>0</v>
      </c>
      <c r="AF128" s="13">
        <f>IF($D128="",0,IF($E128="",0,IF(VLOOKUP($E128,paramètres!$E$33:$F$44,2,FALSE)&lt;=VLOOKUP($AF$18,paramètres!$E$33:$F$44,2,FALSE),T128*$D128,0)))</f>
        <v>0</v>
      </c>
      <c r="AG128" s="13">
        <f>IF($D128="",0,IF($E128="",0,IF(VLOOKUP($E128,paramètres!$E$33:$F$44,2,FALSE)&lt;=VLOOKUP($AG$18,paramètres!$E$33:$F$44,2,FALSE),U128*$D128,0)))</f>
        <v>0</v>
      </c>
      <c r="AH128" s="13">
        <f>IF($D128="",0,IF($E128="",0,IF(VLOOKUP($E128,paramètres!$E$33:$F$44,2,FALSE)&lt;=VLOOKUP($AH$18,paramètres!$E$33:$F$44,2,FALSE),V128*$D128,0)))</f>
        <v>0</v>
      </c>
      <c r="AI128" s="13">
        <f>IF($D128="",0,IF($E128="",0,IF(VLOOKUP($E128,paramètres!$E$33:$F$44,2,FALSE)&lt;=VLOOKUP($AI$18,paramètres!$E$33:$F$44,2,FALSE),W128*$D128,0)))</f>
        <v>0</v>
      </c>
      <c r="AJ128" s="13">
        <f>IF($D128="",0,IF($E128="",0,IF(VLOOKUP($E128,paramètres!$E$33:$F$44,2,FALSE)&lt;=VLOOKUP($AJ$18,paramètres!$E$33:$F$44,2,FALSE),X128*$D128,0)))</f>
        <v>0</v>
      </c>
      <c r="AK128" s="13">
        <f>IF($D128="",0,IF($E128="",0,IF(VLOOKUP($E128,paramètres!$E$33:$F$44,2,FALSE)&lt;=VLOOKUP($AK$18,paramètres!$E$33:$F$44,2,FALSE),Y128*$D128,0)))</f>
        <v>0</v>
      </c>
      <c r="AL128" s="13">
        <f>IF($D128="",0,IF($E128="",0,IF(VLOOKUP($E128,paramètres!$E$33:$F$44,2,FALSE)&lt;=VLOOKUP($AL$18,paramètres!$E$33:$F$44,2,FALSE),Z128*$D128,0)))</f>
        <v>0</v>
      </c>
      <c r="AM128" s="126">
        <f>IF($D128="",0,IF($E128="",0,IF(VLOOKUP($E128,paramètres!$E$33:$F$44,2,FALSE)&lt;=VLOOKUP($AM$18,paramètres!$E$33:$F$44,2,FALSE),AA128*$D128,0)))</f>
        <v>0</v>
      </c>
      <c r="AN128" s="121" t="str">
        <f>IF(paramètres!$B$28=1,((SUM(P128:Y128)/1.02)+SUM(Z128:AA128))*0.0303/9*COUNT(P128:X128),IF(paramètres!$B$28=2,(SUM(P128:AA128))*0.0303/9*COUNT(P128:X128),"Missing Delta option"))</f>
        <v>Missing Delta option</v>
      </c>
      <c r="AO128" s="13" t="str">
        <f>IF(paramètres!$B$28=1,(((SUM(P128:Y128)/1.02)+SUM(Z128:AA128))+((SUM(AB128:AK128)/1.02)+SUM(AL128:AN128)))*cotpatr,IF(paramètres!$B$28=2,(SUM(P128:AN128)*cotpatr),"Missing Delta Option"))</f>
        <v>Missing Delta Option</v>
      </c>
      <c r="AP128" s="13" t="str" cm="1">
        <f t="array" ref="AP128">IF(paramètres!$B$28=1,(((SUM(P128:Y128)/1.02)+SUM(Z128:AA128))+((SUM(AB128:AM128)/1.02)+SUM(AL128:AM128)))/12*pécule,IF(paramètres!$B$28=2,SUM(P128:AM128)/12*pécule,"Missing Delta Option"))</f>
        <v>Missing Delta Option</v>
      </c>
      <c r="AQ128" s="105" t="e">
        <f>IF(paramètres!$B$28=1,(((SUM(P128:Y128)/1.02)+SUM(Z128:AA128))+((SUM(AB128:AM128)/1.02)+SUM(AL128:AM128)))+AN128+AO128+AP128,SUM(P128:AM128)+AN128+AO128+AP128)</f>
        <v>#VALUE!</v>
      </c>
    </row>
    <row r="129" spans="1:43" x14ac:dyDescent="0.25">
      <c r="A129" s="104"/>
      <c r="B129" s="39"/>
      <c r="C129" s="39"/>
      <c r="D129" s="70"/>
      <c r="E129" s="49"/>
      <c r="F129" s="40"/>
      <c r="G129" s="38"/>
      <c r="H129" s="71"/>
      <c r="I129" s="40"/>
      <c r="J129" s="38"/>
      <c r="K129" s="71"/>
      <c r="L129" s="40"/>
      <c r="M129" s="38"/>
      <c r="N129" s="71"/>
      <c r="O129" s="49"/>
      <c r="P129" s="177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9"/>
      <c r="AB129" s="121">
        <f>IF($D129="",0,IF($E129="",0,IF(VLOOKUP($E129,paramètres!$E$33:$F$44,2,FALSE)&lt;=VLOOKUP($AB$18,paramètres!$E$33:$F$44,2,FALSE),P129*$D129,0)))</f>
        <v>0</v>
      </c>
      <c r="AC129" s="13">
        <f>IF($D129="",0,IF($E129="",0,IF(VLOOKUP($E129,paramètres!$E$33:$F$44,2,FALSE)&lt;=VLOOKUP($AC$18,paramètres!$E$33:$F$44,2,FALSE),Q129*$D129,0)))</f>
        <v>0</v>
      </c>
      <c r="AD129" s="13">
        <f>IF($D129="",0,IF($E129="",0,IF(VLOOKUP($E129,paramètres!$E$33:$F$44,2,FALSE)&lt;=VLOOKUP($AD$18,paramètres!$E$33:$F$44,2,FALSE),R129*$D129,0)))</f>
        <v>0</v>
      </c>
      <c r="AE129" s="13">
        <f>IF($D129="",0,IF($E129="",0,IF(VLOOKUP($E129,paramètres!$E$33:$F$44,2,FALSE)&lt;=VLOOKUP($AE$18,paramètres!$E$33:$F$44,2,FALSE),S129*$D129,0)))</f>
        <v>0</v>
      </c>
      <c r="AF129" s="13">
        <f>IF($D129="",0,IF($E129="",0,IF(VLOOKUP($E129,paramètres!$E$33:$F$44,2,FALSE)&lt;=VLOOKUP($AF$18,paramètres!$E$33:$F$44,2,FALSE),T129*$D129,0)))</f>
        <v>0</v>
      </c>
      <c r="AG129" s="13">
        <f>IF($D129="",0,IF($E129="",0,IF(VLOOKUP($E129,paramètres!$E$33:$F$44,2,FALSE)&lt;=VLOOKUP($AG$18,paramètres!$E$33:$F$44,2,FALSE),U129*$D129,0)))</f>
        <v>0</v>
      </c>
      <c r="AH129" s="13">
        <f>IF($D129="",0,IF($E129="",0,IF(VLOOKUP($E129,paramètres!$E$33:$F$44,2,FALSE)&lt;=VLOOKUP($AH$18,paramètres!$E$33:$F$44,2,FALSE),V129*$D129,0)))</f>
        <v>0</v>
      </c>
      <c r="AI129" s="13">
        <f>IF($D129="",0,IF($E129="",0,IF(VLOOKUP($E129,paramètres!$E$33:$F$44,2,FALSE)&lt;=VLOOKUP($AI$18,paramètres!$E$33:$F$44,2,FALSE),W129*$D129,0)))</f>
        <v>0</v>
      </c>
      <c r="AJ129" s="13">
        <f>IF($D129="",0,IF($E129="",0,IF(VLOOKUP($E129,paramètres!$E$33:$F$44,2,FALSE)&lt;=VLOOKUP($AJ$18,paramètres!$E$33:$F$44,2,FALSE),X129*$D129,0)))</f>
        <v>0</v>
      </c>
      <c r="AK129" s="13">
        <f>IF($D129="",0,IF($E129="",0,IF(VLOOKUP($E129,paramètres!$E$33:$F$44,2,FALSE)&lt;=VLOOKUP($AK$18,paramètres!$E$33:$F$44,2,FALSE),Y129*$D129,0)))</f>
        <v>0</v>
      </c>
      <c r="AL129" s="13">
        <f>IF($D129="",0,IF($E129="",0,IF(VLOOKUP($E129,paramètres!$E$33:$F$44,2,FALSE)&lt;=VLOOKUP($AL$18,paramètres!$E$33:$F$44,2,FALSE),Z129*$D129,0)))</f>
        <v>0</v>
      </c>
      <c r="AM129" s="126">
        <f>IF($D129="",0,IF($E129="",0,IF(VLOOKUP($E129,paramètres!$E$33:$F$44,2,FALSE)&lt;=VLOOKUP($AM$18,paramètres!$E$33:$F$44,2,FALSE),AA129*$D129,0)))</f>
        <v>0</v>
      </c>
      <c r="AN129" s="121" t="str">
        <f>IF(paramètres!$B$28=1,((SUM(P129:Y129)/1.02)+SUM(Z129:AA129))*0.0303/9*COUNT(P129:X129),IF(paramètres!$B$28=2,(SUM(P129:AA129))*0.0303/9*COUNT(P129:X129),"Missing Delta option"))</f>
        <v>Missing Delta option</v>
      </c>
      <c r="AO129" s="13" t="str">
        <f>IF(paramètres!$B$28=1,(((SUM(P129:Y129)/1.02)+SUM(Z129:AA129))+((SUM(AB129:AK129)/1.02)+SUM(AL129:AN129)))*cotpatr,IF(paramètres!$B$28=2,(SUM(P129:AN129)*cotpatr),"Missing Delta Option"))</f>
        <v>Missing Delta Option</v>
      </c>
      <c r="AP129" s="13" t="str" cm="1">
        <f t="array" ref="AP129">IF(paramètres!$B$28=1,(((SUM(P129:Y129)/1.02)+SUM(Z129:AA129))+((SUM(AB129:AM129)/1.02)+SUM(AL129:AM129)))/12*pécule,IF(paramètres!$B$28=2,SUM(P129:AM129)/12*pécule,"Missing Delta Option"))</f>
        <v>Missing Delta Option</v>
      </c>
      <c r="AQ129" s="105" t="e">
        <f>IF(paramètres!$B$28=1,(((SUM(P129:Y129)/1.02)+SUM(Z129:AA129))+((SUM(AB129:AM129)/1.02)+SUM(AL129:AM129)))+AN129+AO129+AP129,SUM(P129:AM129)+AN129+AO129+AP129)</f>
        <v>#VALUE!</v>
      </c>
    </row>
    <row r="130" spans="1:43" x14ac:dyDescent="0.25">
      <c r="A130" s="104"/>
      <c r="B130" s="39"/>
      <c r="C130" s="39"/>
      <c r="D130" s="70"/>
      <c r="E130" s="49"/>
      <c r="F130" s="40"/>
      <c r="G130" s="38"/>
      <c r="H130" s="71"/>
      <c r="I130" s="40"/>
      <c r="J130" s="38"/>
      <c r="K130" s="71"/>
      <c r="L130" s="40"/>
      <c r="M130" s="38"/>
      <c r="N130" s="71"/>
      <c r="O130" s="49"/>
      <c r="P130" s="177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9"/>
      <c r="AB130" s="121">
        <f>IF($D130="",0,IF($E130="",0,IF(VLOOKUP($E130,paramètres!$E$33:$F$44,2,FALSE)&lt;=VLOOKUP($AB$18,paramètres!$E$33:$F$44,2,FALSE),P130*$D130,0)))</f>
        <v>0</v>
      </c>
      <c r="AC130" s="13">
        <f>IF($D130="",0,IF($E130="",0,IF(VLOOKUP($E130,paramètres!$E$33:$F$44,2,FALSE)&lt;=VLOOKUP($AC$18,paramètres!$E$33:$F$44,2,FALSE),Q130*$D130,0)))</f>
        <v>0</v>
      </c>
      <c r="AD130" s="13">
        <f>IF($D130="",0,IF($E130="",0,IF(VLOOKUP($E130,paramètres!$E$33:$F$44,2,FALSE)&lt;=VLOOKUP($AD$18,paramètres!$E$33:$F$44,2,FALSE),R130*$D130,0)))</f>
        <v>0</v>
      </c>
      <c r="AE130" s="13">
        <f>IF($D130="",0,IF($E130="",0,IF(VLOOKUP($E130,paramètres!$E$33:$F$44,2,FALSE)&lt;=VLOOKUP($AE$18,paramètres!$E$33:$F$44,2,FALSE),S130*$D130,0)))</f>
        <v>0</v>
      </c>
      <c r="AF130" s="13">
        <f>IF($D130="",0,IF($E130="",0,IF(VLOOKUP($E130,paramètres!$E$33:$F$44,2,FALSE)&lt;=VLOOKUP($AF$18,paramètres!$E$33:$F$44,2,FALSE),T130*$D130,0)))</f>
        <v>0</v>
      </c>
      <c r="AG130" s="13">
        <f>IF($D130="",0,IF($E130="",0,IF(VLOOKUP($E130,paramètres!$E$33:$F$44,2,FALSE)&lt;=VLOOKUP($AG$18,paramètres!$E$33:$F$44,2,FALSE),U130*$D130,0)))</f>
        <v>0</v>
      </c>
      <c r="AH130" s="13">
        <f>IF($D130="",0,IF($E130="",0,IF(VLOOKUP($E130,paramètres!$E$33:$F$44,2,FALSE)&lt;=VLOOKUP($AH$18,paramètres!$E$33:$F$44,2,FALSE),V130*$D130,0)))</f>
        <v>0</v>
      </c>
      <c r="AI130" s="13">
        <f>IF($D130="",0,IF($E130="",0,IF(VLOOKUP($E130,paramètres!$E$33:$F$44,2,FALSE)&lt;=VLOOKUP($AI$18,paramètres!$E$33:$F$44,2,FALSE),W130*$D130,0)))</f>
        <v>0</v>
      </c>
      <c r="AJ130" s="13">
        <f>IF($D130="",0,IF($E130="",0,IF(VLOOKUP($E130,paramètres!$E$33:$F$44,2,FALSE)&lt;=VLOOKUP($AJ$18,paramètres!$E$33:$F$44,2,FALSE),X130*$D130,0)))</f>
        <v>0</v>
      </c>
      <c r="AK130" s="13">
        <f>IF($D130="",0,IF($E130="",0,IF(VLOOKUP($E130,paramètres!$E$33:$F$44,2,FALSE)&lt;=VLOOKUP($AK$18,paramètres!$E$33:$F$44,2,FALSE),Y130*$D130,0)))</f>
        <v>0</v>
      </c>
      <c r="AL130" s="13">
        <f>IF($D130="",0,IF($E130="",0,IF(VLOOKUP($E130,paramètres!$E$33:$F$44,2,FALSE)&lt;=VLOOKUP($AL$18,paramètres!$E$33:$F$44,2,FALSE),Z130*$D130,0)))</f>
        <v>0</v>
      </c>
      <c r="AM130" s="126">
        <f>IF($D130="",0,IF($E130="",0,IF(VLOOKUP($E130,paramètres!$E$33:$F$44,2,FALSE)&lt;=VLOOKUP($AM$18,paramètres!$E$33:$F$44,2,FALSE),AA130*$D130,0)))</f>
        <v>0</v>
      </c>
      <c r="AN130" s="121" t="str">
        <f>IF(paramètres!$B$28=1,((SUM(P130:Y130)/1.02)+SUM(Z130:AA130))*0.0303/9*COUNT(P130:X130),IF(paramètres!$B$28=2,(SUM(P130:AA130))*0.0303/9*COUNT(P130:X130),"Missing Delta option"))</f>
        <v>Missing Delta option</v>
      </c>
      <c r="AO130" s="13" t="str">
        <f>IF(paramètres!$B$28=1,(((SUM(P130:Y130)/1.02)+SUM(Z130:AA130))+((SUM(AB130:AK130)/1.02)+SUM(AL130:AN130)))*cotpatr,IF(paramètres!$B$28=2,(SUM(P130:AN130)*cotpatr),"Missing Delta Option"))</f>
        <v>Missing Delta Option</v>
      </c>
      <c r="AP130" s="13" t="str" cm="1">
        <f t="array" ref="AP130">IF(paramètres!$B$28=1,(((SUM(P130:Y130)/1.02)+SUM(Z130:AA130))+((SUM(AB130:AM130)/1.02)+SUM(AL130:AM130)))/12*pécule,IF(paramètres!$B$28=2,SUM(P130:AM130)/12*pécule,"Missing Delta Option"))</f>
        <v>Missing Delta Option</v>
      </c>
      <c r="AQ130" s="105" t="e">
        <f>IF(paramètres!$B$28=1,(((SUM(P130:Y130)/1.02)+SUM(Z130:AA130))+((SUM(AB130:AM130)/1.02)+SUM(AL130:AM130)))+AN130+AO130+AP130,SUM(P130:AM130)+AN130+AO130+AP130)</f>
        <v>#VALUE!</v>
      </c>
    </row>
    <row r="131" spans="1:43" x14ac:dyDescent="0.25">
      <c r="A131" s="104"/>
      <c r="B131" s="39"/>
      <c r="C131" s="39"/>
      <c r="D131" s="70"/>
      <c r="E131" s="49"/>
      <c r="F131" s="40"/>
      <c r="G131" s="38"/>
      <c r="H131" s="71"/>
      <c r="I131" s="40"/>
      <c r="J131" s="38"/>
      <c r="K131" s="71"/>
      <c r="L131" s="40"/>
      <c r="M131" s="38"/>
      <c r="N131" s="71"/>
      <c r="O131" s="49"/>
      <c r="P131" s="177"/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9"/>
      <c r="AB131" s="121">
        <f>IF($D131="",0,IF($E131="",0,IF(VLOOKUP($E131,paramètres!$E$33:$F$44,2,FALSE)&lt;=VLOOKUP($AB$18,paramètres!$E$33:$F$44,2,FALSE),P131*$D131,0)))</f>
        <v>0</v>
      </c>
      <c r="AC131" s="13">
        <f>IF($D131="",0,IF($E131="",0,IF(VLOOKUP($E131,paramètres!$E$33:$F$44,2,FALSE)&lt;=VLOOKUP($AC$18,paramètres!$E$33:$F$44,2,FALSE),Q131*$D131,0)))</f>
        <v>0</v>
      </c>
      <c r="AD131" s="13">
        <f>IF($D131="",0,IF($E131="",0,IF(VLOOKUP($E131,paramètres!$E$33:$F$44,2,FALSE)&lt;=VLOOKUP($AD$18,paramètres!$E$33:$F$44,2,FALSE),R131*$D131,0)))</f>
        <v>0</v>
      </c>
      <c r="AE131" s="13">
        <f>IF($D131="",0,IF($E131="",0,IF(VLOOKUP($E131,paramètres!$E$33:$F$44,2,FALSE)&lt;=VLOOKUP($AE$18,paramètres!$E$33:$F$44,2,FALSE),S131*$D131,0)))</f>
        <v>0</v>
      </c>
      <c r="AF131" s="13">
        <f>IF($D131="",0,IF($E131="",0,IF(VLOOKUP($E131,paramètres!$E$33:$F$44,2,FALSE)&lt;=VLOOKUP($AF$18,paramètres!$E$33:$F$44,2,FALSE),T131*$D131,0)))</f>
        <v>0</v>
      </c>
      <c r="AG131" s="13">
        <f>IF($D131="",0,IF($E131="",0,IF(VLOOKUP($E131,paramètres!$E$33:$F$44,2,FALSE)&lt;=VLOOKUP($AG$18,paramètres!$E$33:$F$44,2,FALSE),U131*$D131,0)))</f>
        <v>0</v>
      </c>
      <c r="AH131" s="13">
        <f>IF($D131="",0,IF($E131="",0,IF(VLOOKUP($E131,paramètres!$E$33:$F$44,2,FALSE)&lt;=VLOOKUP($AH$18,paramètres!$E$33:$F$44,2,FALSE),V131*$D131,0)))</f>
        <v>0</v>
      </c>
      <c r="AI131" s="13">
        <f>IF($D131="",0,IF($E131="",0,IF(VLOOKUP($E131,paramètres!$E$33:$F$44,2,FALSE)&lt;=VLOOKUP($AI$18,paramètres!$E$33:$F$44,2,FALSE),W131*$D131,0)))</f>
        <v>0</v>
      </c>
      <c r="AJ131" s="13">
        <f>IF($D131="",0,IF($E131="",0,IF(VLOOKUP($E131,paramètres!$E$33:$F$44,2,FALSE)&lt;=VLOOKUP($AJ$18,paramètres!$E$33:$F$44,2,FALSE),X131*$D131,0)))</f>
        <v>0</v>
      </c>
      <c r="AK131" s="13">
        <f>IF($D131="",0,IF($E131="",0,IF(VLOOKUP($E131,paramètres!$E$33:$F$44,2,FALSE)&lt;=VLOOKUP($AK$18,paramètres!$E$33:$F$44,2,FALSE),Y131*$D131,0)))</f>
        <v>0</v>
      </c>
      <c r="AL131" s="13">
        <f>IF($D131="",0,IF($E131="",0,IF(VLOOKUP($E131,paramètres!$E$33:$F$44,2,FALSE)&lt;=VLOOKUP($AL$18,paramètres!$E$33:$F$44,2,FALSE),Z131*$D131,0)))</f>
        <v>0</v>
      </c>
      <c r="AM131" s="126">
        <f>IF($D131="",0,IF($E131="",0,IF(VLOOKUP($E131,paramètres!$E$33:$F$44,2,FALSE)&lt;=VLOOKUP($AM$18,paramètres!$E$33:$F$44,2,FALSE),AA131*$D131,0)))</f>
        <v>0</v>
      </c>
      <c r="AN131" s="121" t="str">
        <f>IF(paramètres!$B$28=1,((SUM(P131:Y131)/1.02)+SUM(Z131:AA131))*0.0303/9*COUNT(P131:X131),IF(paramètres!$B$28=2,(SUM(P131:AA131))*0.0303/9*COUNT(P131:X131),"Missing Delta option"))</f>
        <v>Missing Delta option</v>
      </c>
      <c r="AO131" s="13" t="str">
        <f>IF(paramètres!$B$28=1,(((SUM(P131:Y131)/1.02)+SUM(Z131:AA131))+((SUM(AB131:AK131)/1.02)+SUM(AL131:AN131)))*cotpatr,IF(paramètres!$B$28=2,(SUM(P131:AN131)*cotpatr),"Missing Delta Option"))</f>
        <v>Missing Delta Option</v>
      </c>
      <c r="AP131" s="13" t="str" cm="1">
        <f t="array" ref="AP131">IF(paramètres!$B$28=1,(((SUM(P131:Y131)/1.02)+SUM(Z131:AA131))+((SUM(AB131:AM131)/1.02)+SUM(AL131:AM131)))/12*pécule,IF(paramètres!$B$28=2,SUM(P131:AM131)/12*pécule,"Missing Delta Option"))</f>
        <v>Missing Delta Option</v>
      </c>
      <c r="AQ131" s="105" t="e">
        <f>IF(paramètres!$B$28=1,(((SUM(P131:Y131)/1.02)+SUM(Z131:AA131))+((SUM(AB131:AM131)/1.02)+SUM(AL131:AM131)))+AN131+AO131+AP131,SUM(P131:AM131)+AN131+AO131+AP131)</f>
        <v>#VALUE!</v>
      </c>
    </row>
    <row r="132" spans="1:43" x14ac:dyDescent="0.25">
      <c r="A132" s="104"/>
      <c r="B132" s="39"/>
      <c r="C132" s="39"/>
      <c r="D132" s="70"/>
      <c r="E132" s="49"/>
      <c r="F132" s="40"/>
      <c r="G132" s="38"/>
      <c r="H132" s="71"/>
      <c r="I132" s="40"/>
      <c r="J132" s="38"/>
      <c r="K132" s="71"/>
      <c r="L132" s="40"/>
      <c r="M132" s="38"/>
      <c r="N132" s="71"/>
      <c r="O132" s="49"/>
      <c r="P132" s="177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9"/>
      <c r="AB132" s="121">
        <f>IF($D132="",0,IF($E132="",0,IF(VLOOKUP($E132,paramètres!$E$33:$F$44,2,FALSE)&lt;=VLOOKUP($AB$18,paramètres!$E$33:$F$44,2,FALSE),P132*$D132,0)))</f>
        <v>0</v>
      </c>
      <c r="AC132" s="13">
        <f>IF($D132="",0,IF($E132="",0,IF(VLOOKUP($E132,paramètres!$E$33:$F$44,2,FALSE)&lt;=VLOOKUP($AC$18,paramètres!$E$33:$F$44,2,FALSE),Q132*$D132,0)))</f>
        <v>0</v>
      </c>
      <c r="AD132" s="13">
        <f>IF($D132="",0,IF($E132="",0,IF(VLOOKUP($E132,paramètres!$E$33:$F$44,2,FALSE)&lt;=VLOOKUP($AD$18,paramètres!$E$33:$F$44,2,FALSE),R132*$D132,0)))</f>
        <v>0</v>
      </c>
      <c r="AE132" s="13">
        <f>IF($D132="",0,IF($E132="",0,IF(VLOOKUP($E132,paramètres!$E$33:$F$44,2,FALSE)&lt;=VLOOKUP($AE$18,paramètres!$E$33:$F$44,2,FALSE),S132*$D132,0)))</f>
        <v>0</v>
      </c>
      <c r="AF132" s="13">
        <f>IF($D132="",0,IF($E132="",0,IF(VLOOKUP($E132,paramètres!$E$33:$F$44,2,FALSE)&lt;=VLOOKUP($AF$18,paramètres!$E$33:$F$44,2,FALSE),T132*$D132,0)))</f>
        <v>0</v>
      </c>
      <c r="AG132" s="13">
        <f>IF($D132="",0,IF($E132="",0,IF(VLOOKUP($E132,paramètres!$E$33:$F$44,2,FALSE)&lt;=VLOOKUP($AG$18,paramètres!$E$33:$F$44,2,FALSE),U132*$D132,0)))</f>
        <v>0</v>
      </c>
      <c r="AH132" s="13">
        <f>IF($D132="",0,IF($E132="",0,IF(VLOOKUP($E132,paramètres!$E$33:$F$44,2,FALSE)&lt;=VLOOKUP($AH$18,paramètres!$E$33:$F$44,2,FALSE),V132*$D132,0)))</f>
        <v>0</v>
      </c>
      <c r="AI132" s="13">
        <f>IF($D132="",0,IF($E132="",0,IF(VLOOKUP($E132,paramètres!$E$33:$F$44,2,FALSE)&lt;=VLOOKUP($AI$18,paramètres!$E$33:$F$44,2,FALSE),W132*$D132,0)))</f>
        <v>0</v>
      </c>
      <c r="AJ132" s="13">
        <f>IF($D132="",0,IF($E132="",0,IF(VLOOKUP($E132,paramètres!$E$33:$F$44,2,FALSE)&lt;=VLOOKUP($AJ$18,paramètres!$E$33:$F$44,2,FALSE),X132*$D132,0)))</f>
        <v>0</v>
      </c>
      <c r="AK132" s="13">
        <f>IF($D132="",0,IF($E132="",0,IF(VLOOKUP($E132,paramètres!$E$33:$F$44,2,FALSE)&lt;=VLOOKUP($AK$18,paramètres!$E$33:$F$44,2,FALSE),Y132*$D132,0)))</f>
        <v>0</v>
      </c>
      <c r="AL132" s="13">
        <f>IF($D132="",0,IF($E132="",0,IF(VLOOKUP($E132,paramètres!$E$33:$F$44,2,FALSE)&lt;=VLOOKUP($AL$18,paramètres!$E$33:$F$44,2,FALSE),Z132*$D132,0)))</f>
        <v>0</v>
      </c>
      <c r="AM132" s="126">
        <f>IF($D132="",0,IF($E132="",0,IF(VLOOKUP($E132,paramètres!$E$33:$F$44,2,FALSE)&lt;=VLOOKUP($AM$18,paramètres!$E$33:$F$44,2,FALSE),AA132*$D132,0)))</f>
        <v>0</v>
      </c>
      <c r="AN132" s="121" t="str">
        <f>IF(paramètres!$B$28=1,((SUM(P132:Y132)/1.02)+SUM(Z132:AA132))*0.0303/9*COUNT(P132:X132),IF(paramètres!$B$28=2,(SUM(P132:AA132))*0.0303/9*COUNT(P132:X132),"Missing Delta option"))</f>
        <v>Missing Delta option</v>
      </c>
      <c r="AO132" s="13" t="str">
        <f>IF(paramètres!$B$28=1,(((SUM(P132:Y132)/1.02)+SUM(Z132:AA132))+((SUM(AB132:AK132)/1.02)+SUM(AL132:AN132)))*cotpatr,IF(paramètres!$B$28=2,(SUM(P132:AN132)*cotpatr),"Missing Delta Option"))</f>
        <v>Missing Delta Option</v>
      </c>
      <c r="AP132" s="13" t="str" cm="1">
        <f t="array" ref="AP132">IF(paramètres!$B$28=1,(((SUM(P132:Y132)/1.02)+SUM(Z132:AA132))+((SUM(AB132:AM132)/1.02)+SUM(AL132:AM132)))/12*pécule,IF(paramètres!$B$28=2,SUM(P132:AM132)/12*pécule,"Missing Delta Option"))</f>
        <v>Missing Delta Option</v>
      </c>
      <c r="AQ132" s="105" t="e">
        <f>IF(paramètres!$B$28=1,(((SUM(P132:Y132)/1.02)+SUM(Z132:AA132))+((SUM(AB132:AM132)/1.02)+SUM(AL132:AM132)))+AN132+AO132+AP132,SUM(P132:AM132)+AN132+AO132+AP132)</f>
        <v>#VALUE!</v>
      </c>
    </row>
    <row r="133" spans="1:43" x14ac:dyDescent="0.25">
      <c r="A133" s="104"/>
      <c r="B133" s="39"/>
      <c r="C133" s="39"/>
      <c r="D133" s="70"/>
      <c r="E133" s="49"/>
      <c r="F133" s="40"/>
      <c r="G133" s="38"/>
      <c r="H133" s="71"/>
      <c r="I133" s="40"/>
      <c r="J133" s="38"/>
      <c r="K133" s="71"/>
      <c r="L133" s="40"/>
      <c r="M133" s="38"/>
      <c r="N133" s="71"/>
      <c r="O133" s="49"/>
      <c r="P133" s="177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9"/>
      <c r="AB133" s="121">
        <f>IF($D133="",0,IF($E133="",0,IF(VLOOKUP($E133,paramètres!$E$33:$F$44,2,FALSE)&lt;=VLOOKUP($AB$18,paramètres!$E$33:$F$44,2,FALSE),P133*$D133,0)))</f>
        <v>0</v>
      </c>
      <c r="AC133" s="13">
        <f>IF($D133="",0,IF($E133="",0,IF(VLOOKUP($E133,paramètres!$E$33:$F$44,2,FALSE)&lt;=VLOOKUP($AC$18,paramètres!$E$33:$F$44,2,FALSE),Q133*$D133,0)))</f>
        <v>0</v>
      </c>
      <c r="AD133" s="13">
        <f>IF($D133="",0,IF($E133="",0,IF(VLOOKUP($E133,paramètres!$E$33:$F$44,2,FALSE)&lt;=VLOOKUP($AD$18,paramètres!$E$33:$F$44,2,FALSE),R133*$D133,0)))</f>
        <v>0</v>
      </c>
      <c r="AE133" s="13">
        <f>IF($D133="",0,IF($E133="",0,IF(VLOOKUP($E133,paramètres!$E$33:$F$44,2,FALSE)&lt;=VLOOKUP($AE$18,paramètres!$E$33:$F$44,2,FALSE),S133*$D133,0)))</f>
        <v>0</v>
      </c>
      <c r="AF133" s="13">
        <f>IF($D133="",0,IF($E133="",0,IF(VLOOKUP($E133,paramètres!$E$33:$F$44,2,FALSE)&lt;=VLOOKUP($AF$18,paramètres!$E$33:$F$44,2,FALSE),T133*$D133,0)))</f>
        <v>0</v>
      </c>
      <c r="AG133" s="13">
        <f>IF($D133="",0,IF($E133="",0,IF(VLOOKUP($E133,paramètres!$E$33:$F$44,2,FALSE)&lt;=VLOOKUP($AG$18,paramètres!$E$33:$F$44,2,FALSE),U133*$D133,0)))</f>
        <v>0</v>
      </c>
      <c r="AH133" s="13">
        <f>IF($D133="",0,IF($E133="",0,IF(VLOOKUP($E133,paramètres!$E$33:$F$44,2,FALSE)&lt;=VLOOKUP($AH$18,paramètres!$E$33:$F$44,2,FALSE),V133*$D133,0)))</f>
        <v>0</v>
      </c>
      <c r="AI133" s="13">
        <f>IF($D133="",0,IF($E133="",0,IF(VLOOKUP($E133,paramètres!$E$33:$F$44,2,FALSE)&lt;=VLOOKUP($AI$18,paramètres!$E$33:$F$44,2,FALSE),W133*$D133,0)))</f>
        <v>0</v>
      </c>
      <c r="AJ133" s="13">
        <f>IF($D133="",0,IF($E133="",0,IF(VLOOKUP($E133,paramètres!$E$33:$F$44,2,FALSE)&lt;=VLOOKUP($AJ$18,paramètres!$E$33:$F$44,2,FALSE),X133*$D133,0)))</f>
        <v>0</v>
      </c>
      <c r="AK133" s="13">
        <f>IF($D133="",0,IF($E133="",0,IF(VLOOKUP($E133,paramètres!$E$33:$F$44,2,FALSE)&lt;=VLOOKUP($AK$18,paramètres!$E$33:$F$44,2,FALSE),Y133*$D133,0)))</f>
        <v>0</v>
      </c>
      <c r="AL133" s="13">
        <f>IF($D133="",0,IF($E133="",0,IF(VLOOKUP($E133,paramètres!$E$33:$F$44,2,FALSE)&lt;=VLOOKUP($AL$18,paramètres!$E$33:$F$44,2,FALSE),Z133*$D133,0)))</f>
        <v>0</v>
      </c>
      <c r="AM133" s="126">
        <f>IF($D133="",0,IF($E133="",0,IF(VLOOKUP($E133,paramètres!$E$33:$F$44,2,FALSE)&lt;=VLOOKUP($AM$18,paramètres!$E$33:$F$44,2,FALSE),AA133*$D133,0)))</f>
        <v>0</v>
      </c>
      <c r="AN133" s="121" t="str">
        <f>IF(paramètres!$B$28=1,((SUM(P133:Y133)/1.02)+SUM(Z133:AA133))*0.0303/9*COUNT(P133:X133),IF(paramètres!$B$28=2,(SUM(P133:AA133))*0.0303/9*COUNT(P133:X133),"Missing Delta option"))</f>
        <v>Missing Delta option</v>
      </c>
      <c r="AO133" s="13" t="str">
        <f>IF(paramètres!$B$28=1,(((SUM(P133:Y133)/1.02)+SUM(Z133:AA133))+((SUM(AB133:AK133)/1.02)+SUM(AL133:AN133)))*cotpatr,IF(paramètres!$B$28=2,(SUM(P133:AN133)*cotpatr),"Missing Delta Option"))</f>
        <v>Missing Delta Option</v>
      </c>
      <c r="AP133" s="13" t="str" cm="1">
        <f t="array" ref="AP133">IF(paramètres!$B$28=1,(((SUM(P133:Y133)/1.02)+SUM(Z133:AA133))+((SUM(AB133:AM133)/1.02)+SUM(AL133:AM133)))/12*pécule,IF(paramètres!$B$28=2,SUM(P133:AM133)/12*pécule,"Missing Delta Option"))</f>
        <v>Missing Delta Option</v>
      </c>
      <c r="AQ133" s="105" t="e">
        <f>IF(paramètres!$B$28=1,(((SUM(P133:Y133)/1.02)+SUM(Z133:AA133))+((SUM(AB133:AM133)/1.02)+SUM(AL133:AM133)))+AN133+AO133+AP133,SUM(P133:AM133)+AN133+AO133+AP133)</f>
        <v>#VALUE!</v>
      </c>
    </row>
    <row r="134" spans="1:43" x14ac:dyDescent="0.25">
      <c r="A134" s="104"/>
      <c r="B134" s="39"/>
      <c r="C134" s="39"/>
      <c r="D134" s="70"/>
      <c r="E134" s="49"/>
      <c r="F134" s="40"/>
      <c r="G134" s="38"/>
      <c r="H134" s="71"/>
      <c r="I134" s="40"/>
      <c r="J134" s="38"/>
      <c r="K134" s="71"/>
      <c r="L134" s="40"/>
      <c r="M134" s="38"/>
      <c r="N134" s="71"/>
      <c r="O134" s="49"/>
      <c r="P134" s="177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9"/>
      <c r="AB134" s="121">
        <f>IF($D134="",0,IF($E134="",0,IF(VLOOKUP($E134,paramètres!$E$33:$F$44,2,FALSE)&lt;=VLOOKUP($AB$18,paramètres!$E$33:$F$44,2,FALSE),P134*$D134,0)))</f>
        <v>0</v>
      </c>
      <c r="AC134" s="13">
        <f>IF($D134="",0,IF($E134="",0,IF(VLOOKUP($E134,paramètres!$E$33:$F$44,2,FALSE)&lt;=VLOOKUP($AC$18,paramètres!$E$33:$F$44,2,FALSE),Q134*$D134,0)))</f>
        <v>0</v>
      </c>
      <c r="AD134" s="13">
        <f>IF($D134="",0,IF($E134="",0,IF(VLOOKUP($E134,paramètres!$E$33:$F$44,2,FALSE)&lt;=VLOOKUP($AD$18,paramètres!$E$33:$F$44,2,FALSE),R134*$D134,0)))</f>
        <v>0</v>
      </c>
      <c r="AE134" s="13">
        <f>IF($D134="",0,IF($E134="",0,IF(VLOOKUP($E134,paramètres!$E$33:$F$44,2,FALSE)&lt;=VLOOKUP($AE$18,paramètres!$E$33:$F$44,2,FALSE),S134*$D134,0)))</f>
        <v>0</v>
      </c>
      <c r="AF134" s="13">
        <f>IF($D134="",0,IF($E134="",0,IF(VLOOKUP($E134,paramètres!$E$33:$F$44,2,FALSE)&lt;=VLOOKUP($AF$18,paramètres!$E$33:$F$44,2,FALSE),T134*$D134,0)))</f>
        <v>0</v>
      </c>
      <c r="AG134" s="13">
        <f>IF($D134="",0,IF($E134="",0,IF(VLOOKUP($E134,paramètres!$E$33:$F$44,2,FALSE)&lt;=VLOOKUP($AG$18,paramètres!$E$33:$F$44,2,FALSE),U134*$D134,0)))</f>
        <v>0</v>
      </c>
      <c r="AH134" s="13">
        <f>IF($D134="",0,IF($E134="",0,IF(VLOOKUP($E134,paramètres!$E$33:$F$44,2,FALSE)&lt;=VLOOKUP($AH$18,paramètres!$E$33:$F$44,2,FALSE),V134*$D134,0)))</f>
        <v>0</v>
      </c>
      <c r="AI134" s="13">
        <f>IF($D134="",0,IF($E134="",0,IF(VLOOKUP($E134,paramètres!$E$33:$F$44,2,FALSE)&lt;=VLOOKUP($AI$18,paramètres!$E$33:$F$44,2,FALSE),W134*$D134,0)))</f>
        <v>0</v>
      </c>
      <c r="AJ134" s="13">
        <f>IF($D134="",0,IF($E134="",0,IF(VLOOKUP($E134,paramètres!$E$33:$F$44,2,FALSE)&lt;=VLOOKUP($AJ$18,paramètres!$E$33:$F$44,2,FALSE),X134*$D134,0)))</f>
        <v>0</v>
      </c>
      <c r="AK134" s="13">
        <f>IF($D134="",0,IF($E134="",0,IF(VLOOKUP($E134,paramètres!$E$33:$F$44,2,FALSE)&lt;=VLOOKUP($AK$18,paramètres!$E$33:$F$44,2,FALSE),Y134*$D134,0)))</f>
        <v>0</v>
      </c>
      <c r="AL134" s="13">
        <f>IF($D134="",0,IF($E134="",0,IF(VLOOKUP($E134,paramètres!$E$33:$F$44,2,FALSE)&lt;=VLOOKUP($AL$18,paramètres!$E$33:$F$44,2,FALSE),Z134*$D134,0)))</f>
        <v>0</v>
      </c>
      <c r="AM134" s="126">
        <f>IF($D134="",0,IF($E134="",0,IF(VLOOKUP($E134,paramètres!$E$33:$F$44,2,FALSE)&lt;=VLOOKUP($AM$18,paramètres!$E$33:$F$44,2,FALSE),AA134*$D134,0)))</f>
        <v>0</v>
      </c>
      <c r="AN134" s="121" t="str">
        <f>IF(paramètres!$B$28=1,((SUM(P134:Y134)/1.02)+SUM(Z134:AA134))*0.0303/9*COUNT(P134:X134),IF(paramètres!$B$28=2,(SUM(P134:AA134))*0.0303/9*COUNT(P134:X134),"Missing Delta option"))</f>
        <v>Missing Delta option</v>
      </c>
      <c r="AO134" s="13" t="str">
        <f>IF(paramètres!$B$28=1,(((SUM(P134:Y134)/1.02)+SUM(Z134:AA134))+((SUM(AB134:AK134)/1.02)+SUM(AL134:AN134)))*cotpatr,IF(paramètres!$B$28=2,(SUM(P134:AN134)*cotpatr),"Missing Delta Option"))</f>
        <v>Missing Delta Option</v>
      </c>
      <c r="AP134" s="13" t="str" cm="1">
        <f t="array" ref="AP134">IF(paramètres!$B$28=1,(((SUM(P134:Y134)/1.02)+SUM(Z134:AA134))+((SUM(AB134:AM134)/1.02)+SUM(AL134:AM134)))/12*pécule,IF(paramètres!$B$28=2,SUM(P134:AM134)/12*pécule,"Missing Delta Option"))</f>
        <v>Missing Delta Option</v>
      </c>
      <c r="AQ134" s="105" t="e">
        <f>IF(paramètres!$B$28=1,(((SUM(P134:Y134)/1.02)+SUM(Z134:AA134))+((SUM(AB134:AM134)/1.02)+SUM(AL134:AM134)))+AN134+AO134+AP134,SUM(P134:AM134)+AN134+AO134+AP134)</f>
        <v>#VALUE!</v>
      </c>
    </row>
    <row r="135" spans="1:43" x14ac:dyDescent="0.25">
      <c r="A135" s="104"/>
      <c r="B135" s="39"/>
      <c r="C135" s="39"/>
      <c r="D135" s="70"/>
      <c r="E135" s="49"/>
      <c r="F135" s="40"/>
      <c r="G135" s="38"/>
      <c r="H135" s="71"/>
      <c r="I135" s="40"/>
      <c r="J135" s="38"/>
      <c r="K135" s="71"/>
      <c r="L135" s="40"/>
      <c r="M135" s="38"/>
      <c r="N135" s="71"/>
      <c r="O135" s="49"/>
      <c r="P135" s="177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9"/>
      <c r="AB135" s="121">
        <f>IF($D135="",0,IF($E135="",0,IF(VLOOKUP($E135,paramètres!$E$33:$F$44,2,FALSE)&lt;=VLOOKUP($AB$18,paramètres!$E$33:$F$44,2,FALSE),P135*$D135,0)))</f>
        <v>0</v>
      </c>
      <c r="AC135" s="13">
        <f>IF($D135="",0,IF($E135="",0,IF(VLOOKUP($E135,paramètres!$E$33:$F$44,2,FALSE)&lt;=VLOOKUP($AC$18,paramètres!$E$33:$F$44,2,FALSE),Q135*$D135,0)))</f>
        <v>0</v>
      </c>
      <c r="AD135" s="13">
        <f>IF($D135="",0,IF($E135="",0,IF(VLOOKUP($E135,paramètres!$E$33:$F$44,2,FALSE)&lt;=VLOOKUP($AD$18,paramètres!$E$33:$F$44,2,FALSE),R135*$D135,0)))</f>
        <v>0</v>
      </c>
      <c r="AE135" s="13">
        <f>IF($D135="",0,IF($E135="",0,IF(VLOOKUP($E135,paramètres!$E$33:$F$44,2,FALSE)&lt;=VLOOKUP($AE$18,paramètres!$E$33:$F$44,2,FALSE),S135*$D135,0)))</f>
        <v>0</v>
      </c>
      <c r="AF135" s="13">
        <f>IF($D135="",0,IF($E135="",0,IF(VLOOKUP($E135,paramètres!$E$33:$F$44,2,FALSE)&lt;=VLOOKUP($AF$18,paramètres!$E$33:$F$44,2,FALSE),T135*$D135,0)))</f>
        <v>0</v>
      </c>
      <c r="AG135" s="13">
        <f>IF($D135="",0,IF($E135="",0,IF(VLOOKUP($E135,paramètres!$E$33:$F$44,2,FALSE)&lt;=VLOOKUP($AG$18,paramètres!$E$33:$F$44,2,FALSE),U135*$D135,0)))</f>
        <v>0</v>
      </c>
      <c r="AH135" s="13">
        <f>IF($D135="",0,IF($E135="",0,IF(VLOOKUP($E135,paramètres!$E$33:$F$44,2,FALSE)&lt;=VLOOKUP($AH$18,paramètres!$E$33:$F$44,2,FALSE),V135*$D135,0)))</f>
        <v>0</v>
      </c>
      <c r="AI135" s="13">
        <f>IF($D135="",0,IF($E135="",0,IF(VLOOKUP($E135,paramètres!$E$33:$F$44,2,FALSE)&lt;=VLOOKUP($AI$18,paramètres!$E$33:$F$44,2,FALSE),W135*$D135,0)))</f>
        <v>0</v>
      </c>
      <c r="AJ135" s="13">
        <f>IF($D135="",0,IF($E135="",0,IF(VLOOKUP($E135,paramètres!$E$33:$F$44,2,FALSE)&lt;=VLOOKUP($AJ$18,paramètres!$E$33:$F$44,2,FALSE),X135*$D135,0)))</f>
        <v>0</v>
      </c>
      <c r="AK135" s="13">
        <f>IF($D135="",0,IF($E135="",0,IF(VLOOKUP($E135,paramètres!$E$33:$F$44,2,FALSE)&lt;=VLOOKUP($AK$18,paramètres!$E$33:$F$44,2,FALSE),Y135*$D135,0)))</f>
        <v>0</v>
      </c>
      <c r="AL135" s="13">
        <f>IF($D135="",0,IF($E135="",0,IF(VLOOKUP($E135,paramètres!$E$33:$F$44,2,FALSE)&lt;=VLOOKUP($AL$18,paramètres!$E$33:$F$44,2,FALSE),Z135*$D135,0)))</f>
        <v>0</v>
      </c>
      <c r="AM135" s="126">
        <f>IF($D135="",0,IF($E135="",0,IF(VLOOKUP($E135,paramètres!$E$33:$F$44,2,FALSE)&lt;=VLOOKUP($AM$18,paramètres!$E$33:$F$44,2,FALSE),AA135*$D135,0)))</f>
        <v>0</v>
      </c>
      <c r="AN135" s="121" t="str">
        <f>IF(paramètres!$B$28=1,((SUM(P135:Y135)/1.02)+SUM(Z135:AA135))*0.0303/9*COUNT(P135:X135),IF(paramètres!$B$28=2,(SUM(P135:AA135))*0.0303/9*COUNT(P135:X135),"Missing Delta option"))</f>
        <v>Missing Delta option</v>
      </c>
      <c r="AO135" s="13" t="str">
        <f>IF(paramètres!$B$28=1,(((SUM(P135:Y135)/1.02)+SUM(Z135:AA135))+((SUM(AB135:AK135)/1.02)+SUM(AL135:AN135)))*cotpatr,IF(paramètres!$B$28=2,(SUM(P135:AN135)*cotpatr),"Missing Delta Option"))</f>
        <v>Missing Delta Option</v>
      </c>
      <c r="AP135" s="13" t="str" cm="1">
        <f t="array" ref="AP135">IF(paramètres!$B$28=1,(((SUM(P135:Y135)/1.02)+SUM(Z135:AA135))+((SUM(AB135:AM135)/1.02)+SUM(AL135:AM135)))/12*pécule,IF(paramètres!$B$28=2,SUM(P135:AM135)/12*pécule,"Missing Delta Option"))</f>
        <v>Missing Delta Option</v>
      </c>
      <c r="AQ135" s="105" t="e">
        <f>IF(paramètres!$B$28=1,(((SUM(P135:Y135)/1.02)+SUM(Z135:AA135))+((SUM(AB135:AM135)/1.02)+SUM(AL135:AM135)))+AN135+AO135+AP135,SUM(P135:AM135)+AN135+AO135+AP135)</f>
        <v>#VALUE!</v>
      </c>
    </row>
    <row r="136" spans="1:43" x14ac:dyDescent="0.25">
      <c r="A136" s="104"/>
      <c r="B136" s="39"/>
      <c r="C136" s="39"/>
      <c r="D136" s="70"/>
      <c r="E136" s="49"/>
      <c r="F136" s="40"/>
      <c r="G136" s="38"/>
      <c r="H136" s="71"/>
      <c r="I136" s="40"/>
      <c r="J136" s="38"/>
      <c r="K136" s="71"/>
      <c r="L136" s="40"/>
      <c r="M136" s="38"/>
      <c r="N136" s="71"/>
      <c r="O136" s="49"/>
      <c r="P136" s="177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9"/>
      <c r="AB136" s="121">
        <f>IF($D136="",0,IF($E136="",0,IF(VLOOKUP($E136,paramètres!$E$33:$F$44,2,FALSE)&lt;=VLOOKUP($AB$18,paramètres!$E$33:$F$44,2,FALSE),P136*$D136,0)))</f>
        <v>0</v>
      </c>
      <c r="AC136" s="13">
        <f>IF($D136="",0,IF($E136="",0,IF(VLOOKUP($E136,paramètres!$E$33:$F$44,2,FALSE)&lt;=VLOOKUP($AC$18,paramètres!$E$33:$F$44,2,FALSE),Q136*$D136,0)))</f>
        <v>0</v>
      </c>
      <c r="AD136" s="13">
        <f>IF($D136="",0,IF($E136="",0,IF(VLOOKUP($E136,paramètres!$E$33:$F$44,2,FALSE)&lt;=VLOOKUP($AD$18,paramètres!$E$33:$F$44,2,FALSE),R136*$D136,0)))</f>
        <v>0</v>
      </c>
      <c r="AE136" s="13">
        <f>IF($D136="",0,IF($E136="",0,IF(VLOOKUP($E136,paramètres!$E$33:$F$44,2,FALSE)&lt;=VLOOKUP($AE$18,paramètres!$E$33:$F$44,2,FALSE),S136*$D136,0)))</f>
        <v>0</v>
      </c>
      <c r="AF136" s="13">
        <f>IF($D136="",0,IF($E136="",0,IF(VLOOKUP($E136,paramètres!$E$33:$F$44,2,FALSE)&lt;=VLOOKUP($AF$18,paramètres!$E$33:$F$44,2,FALSE),T136*$D136,0)))</f>
        <v>0</v>
      </c>
      <c r="AG136" s="13">
        <f>IF($D136="",0,IF($E136="",0,IF(VLOOKUP($E136,paramètres!$E$33:$F$44,2,FALSE)&lt;=VLOOKUP($AG$18,paramètres!$E$33:$F$44,2,FALSE),U136*$D136,0)))</f>
        <v>0</v>
      </c>
      <c r="AH136" s="13">
        <f>IF($D136="",0,IF($E136="",0,IF(VLOOKUP($E136,paramètres!$E$33:$F$44,2,FALSE)&lt;=VLOOKUP($AH$18,paramètres!$E$33:$F$44,2,FALSE),V136*$D136,0)))</f>
        <v>0</v>
      </c>
      <c r="AI136" s="13">
        <f>IF($D136="",0,IF($E136="",0,IF(VLOOKUP($E136,paramètres!$E$33:$F$44,2,FALSE)&lt;=VLOOKUP($AI$18,paramètres!$E$33:$F$44,2,FALSE),W136*$D136,0)))</f>
        <v>0</v>
      </c>
      <c r="AJ136" s="13">
        <f>IF($D136="",0,IF($E136="",0,IF(VLOOKUP($E136,paramètres!$E$33:$F$44,2,FALSE)&lt;=VLOOKUP($AJ$18,paramètres!$E$33:$F$44,2,FALSE),X136*$D136,0)))</f>
        <v>0</v>
      </c>
      <c r="AK136" s="13">
        <f>IF($D136="",0,IF($E136="",0,IF(VLOOKUP($E136,paramètres!$E$33:$F$44,2,FALSE)&lt;=VLOOKUP($AK$18,paramètres!$E$33:$F$44,2,FALSE),Y136*$D136,0)))</f>
        <v>0</v>
      </c>
      <c r="AL136" s="13">
        <f>IF($D136="",0,IF($E136="",0,IF(VLOOKUP($E136,paramètres!$E$33:$F$44,2,FALSE)&lt;=VLOOKUP($AL$18,paramètres!$E$33:$F$44,2,FALSE),Z136*$D136,0)))</f>
        <v>0</v>
      </c>
      <c r="AM136" s="126">
        <f>IF($D136="",0,IF($E136="",0,IF(VLOOKUP($E136,paramètres!$E$33:$F$44,2,FALSE)&lt;=VLOOKUP($AM$18,paramètres!$E$33:$F$44,2,FALSE),AA136*$D136,0)))</f>
        <v>0</v>
      </c>
      <c r="AN136" s="121" t="str">
        <f>IF(paramètres!$B$28=1,((SUM(P136:Y136)/1.02)+SUM(Z136:AA136))*0.0303/9*COUNT(P136:X136),IF(paramètres!$B$28=2,(SUM(P136:AA136))*0.0303/9*COUNT(P136:X136),"Missing Delta option"))</f>
        <v>Missing Delta option</v>
      </c>
      <c r="AO136" s="13" t="str">
        <f>IF(paramètres!$B$28=1,(((SUM(P136:Y136)/1.02)+SUM(Z136:AA136))+((SUM(AB136:AK136)/1.02)+SUM(AL136:AN136)))*cotpatr,IF(paramètres!$B$28=2,(SUM(P136:AN136)*cotpatr),"Missing Delta Option"))</f>
        <v>Missing Delta Option</v>
      </c>
      <c r="AP136" s="13" t="str" cm="1">
        <f t="array" ref="AP136">IF(paramètres!$B$28=1,(((SUM(P136:Y136)/1.02)+SUM(Z136:AA136))+((SUM(AB136:AM136)/1.02)+SUM(AL136:AM136)))/12*pécule,IF(paramètres!$B$28=2,SUM(P136:AM136)/12*pécule,"Missing Delta Option"))</f>
        <v>Missing Delta Option</v>
      </c>
      <c r="AQ136" s="105" t="e">
        <f>IF(paramètres!$B$28=1,(((SUM(P136:Y136)/1.02)+SUM(Z136:AA136))+((SUM(AB136:AM136)/1.02)+SUM(AL136:AM136)))+AN136+AO136+AP136,SUM(P136:AM136)+AN136+AO136+AP136)</f>
        <v>#VALUE!</v>
      </c>
    </row>
    <row r="137" spans="1:43" x14ac:dyDescent="0.25">
      <c r="A137" s="104"/>
      <c r="B137" s="39"/>
      <c r="C137" s="39"/>
      <c r="D137" s="70"/>
      <c r="E137" s="49"/>
      <c r="F137" s="40"/>
      <c r="G137" s="38"/>
      <c r="H137" s="71"/>
      <c r="I137" s="40"/>
      <c r="J137" s="38"/>
      <c r="K137" s="71"/>
      <c r="L137" s="40"/>
      <c r="M137" s="38"/>
      <c r="N137" s="71"/>
      <c r="O137" s="49"/>
      <c r="P137" s="177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9"/>
      <c r="AB137" s="121">
        <f>IF($D137="",0,IF($E137="",0,IF(VLOOKUP($E137,paramètres!$E$33:$F$44,2,FALSE)&lt;=VLOOKUP($AB$18,paramètres!$E$33:$F$44,2,FALSE),P137*$D137,0)))</f>
        <v>0</v>
      </c>
      <c r="AC137" s="13">
        <f>IF($D137="",0,IF($E137="",0,IF(VLOOKUP($E137,paramètres!$E$33:$F$44,2,FALSE)&lt;=VLOOKUP($AC$18,paramètres!$E$33:$F$44,2,FALSE),Q137*$D137,0)))</f>
        <v>0</v>
      </c>
      <c r="AD137" s="13">
        <f>IF($D137="",0,IF($E137="",0,IF(VLOOKUP($E137,paramètres!$E$33:$F$44,2,FALSE)&lt;=VLOOKUP($AD$18,paramètres!$E$33:$F$44,2,FALSE),R137*$D137,0)))</f>
        <v>0</v>
      </c>
      <c r="AE137" s="13">
        <f>IF($D137="",0,IF($E137="",0,IF(VLOOKUP($E137,paramètres!$E$33:$F$44,2,FALSE)&lt;=VLOOKUP($AE$18,paramètres!$E$33:$F$44,2,FALSE),S137*$D137,0)))</f>
        <v>0</v>
      </c>
      <c r="AF137" s="13">
        <f>IF($D137="",0,IF($E137="",0,IF(VLOOKUP($E137,paramètres!$E$33:$F$44,2,FALSE)&lt;=VLOOKUP($AF$18,paramètres!$E$33:$F$44,2,FALSE),T137*$D137,0)))</f>
        <v>0</v>
      </c>
      <c r="AG137" s="13">
        <f>IF($D137="",0,IF($E137="",0,IF(VLOOKUP($E137,paramètres!$E$33:$F$44,2,FALSE)&lt;=VLOOKUP($AG$18,paramètres!$E$33:$F$44,2,FALSE),U137*$D137,0)))</f>
        <v>0</v>
      </c>
      <c r="AH137" s="13">
        <f>IF($D137="",0,IF($E137="",0,IF(VLOOKUP($E137,paramètres!$E$33:$F$44,2,FALSE)&lt;=VLOOKUP($AH$18,paramètres!$E$33:$F$44,2,FALSE),V137*$D137,0)))</f>
        <v>0</v>
      </c>
      <c r="AI137" s="13">
        <f>IF($D137="",0,IF($E137="",0,IF(VLOOKUP($E137,paramètres!$E$33:$F$44,2,FALSE)&lt;=VLOOKUP($AI$18,paramètres!$E$33:$F$44,2,FALSE),W137*$D137,0)))</f>
        <v>0</v>
      </c>
      <c r="AJ137" s="13">
        <f>IF($D137="",0,IF($E137="",0,IF(VLOOKUP($E137,paramètres!$E$33:$F$44,2,FALSE)&lt;=VLOOKUP($AJ$18,paramètres!$E$33:$F$44,2,FALSE),X137*$D137,0)))</f>
        <v>0</v>
      </c>
      <c r="AK137" s="13">
        <f>IF($D137="",0,IF($E137="",0,IF(VLOOKUP($E137,paramètres!$E$33:$F$44,2,FALSE)&lt;=VLOOKUP($AK$18,paramètres!$E$33:$F$44,2,FALSE),Y137*$D137,0)))</f>
        <v>0</v>
      </c>
      <c r="AL137" s="13">
        <f>IF($D137="",0,IF($E137="",0,IF(VLOOKUP($E137,paramètres!$E$33:$F$44,2,FALSE)&lt;=VLOOKUP($AL$18,paramètres!$E$33:$F$44,2,FALSE),Z137*$D137,0)))</f>
        <v>0</v>
      </c>
      <c r="AM137" s="126">
        <f>IF($D137="",0,IF($E137="",0,IF(VLOOKUP($E137,paramètres!$E$33:$F$44,2,FALSE)&lt;=VLOOKUP($AM$18,paramètres!$E$33:$F$44,2,FALSE),AA137*$D137,0)))</f>
        <v>0</v>
      </c>
      <c r="AN137" s="121" t="str">
        <f>IF(paramètres!$B$28=1,((SUM(P137:Y137)/1.02)+SUM(Z137:AA137))*0.0303/9*COUNT(P137:X137),IF(paramètres!$B$28=2,(SUM(P137:AA137))*0.0303/9*COUNT(P137:X137),"Missing Delta option"))</f>
        <v>Missing Delta option</v>
      </c>
      <c r="AO137" s="13" t="str">
        <f>IF(paramètres!$B$28=1,(((SUM(P137:Y137)/1.02)+SUM(Z137:AA137))+((SUM(AB137:AK137)/1.02)+SUM(AL137:AN137)))*cotpatr,IF(paramètres!$B$28=2,(SUM(P137:AN137)*cotpatr),"Missing Delta Option"))</f>
        <v>Missing Delta Option</v>
      </c>
      <c r="AP137" s="13" t="str" cm="1">
        <f t="array" ref="AP137">IF(paramètres!$B$28=1,(((SUM(P137:Y137)/1.02)+SUM(Z137:AA137))+((SUM(AB137:AM137)/1.02)+SUM(AL137:AM137)))/12*pécule,IF(paramètres!$B$28=2,SUM(P137:AM137)/12*pécule,"Missing Delta Option"))</f>
        <v>Missing Delta Option</v>
      </c>
      <c r="AQ137" s="105" t="e">
        <f>IF(paramètres!$B$28=1,(((SUM(P137:Y137)/1.02)+SUM(Z137:AA137))+((SUM(AB137:AM137)/1.02)+SUM(AL137:AM137)))+AN137+AO137+AP137,SUM(P137:AM137)+AN137+AO137+AP137)</f>
        <v>#VALUE!</v>
      </c>
    </row>
    <row r="138" spans="1:43" x14ac:dyDescent="0.25">
      <c r="A138" s="104"/>
      <c r="B138" s="39"/>
      <c r="C138" s="39"/>
      <c r="D138" s="70"/>
      <c r="E138" s="49"/>
      <c r="F138" s="40"/>
      <c r="G138" s="38"/>
      <c r="H138" s="71"/>
      <c r="I138" s="40"/>
      <c r="J138" s="38"/>
      <c r="K138" s="71"/>
      <c r="L138" s="40"/>
      <c r="M138" s="38"/>
      <c r="N138" s="71"/>
      <c r="O138" s="49"/>
      <c r="P138" s="177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9"/>
      <c r="AB138" s="121">
        <f>IF($D138="",0,IF($E138="",0,IF(VLOOKUP($E138,paramètres!$E$33:$F$44,2,FALSE)&lt;=VLOOKUP($AB$18,paramètres!$E$33:$F$44,2,FALSE),P138*$D138,0)))</f>
        <v>0</v>
      </c>
      <c r="AC138" s="13">
        <f>IF($D138="",0,IF($E138="",0,IF(VLOOKUP($E138,paramètres!$E$33:$F$44,2,FALSE)&lt;=VLOOKUP($AC$18,paramètres!$E$33:$F$44,2,FALSE),Q138*$D138,0)))</f>
        <v>0</v>
      </c>
      <c r="AD138" s="13">
        <f>IF($D138="",0,IF($E138="",0,IF(VLOOKUP($E138,paramètres!$E$33:$F$44,2,FALSE)&lt;=VLOOKUP($AD$18,paramètres!$E$33:$F$44,2,FALSE),R138*$D138,0)))</f>
        <v>0</v>
      </c>
      <c r="AE138" s="13">
        <f>IF($D138="",0,IF($E138="",0,IF(VLOOKUP($E138,paramètres!$E$33:$F$44,2,FALSE)&lt;=VLOOKUP($AE$18,paramètres!$E$33:$F$44,2,FALSE),S138*$D138,0)))</f>
        <v>0</v>
      </c>
      <c r="AF138" s="13">
        <f>IF($D138="",0,IF($E138="",0,IF(VLOOKUP($E138,paramètres!$E$33:$F$44,2,FALSE)&lt;=VLOOKUP($AF$18,paramètres!$E$33:$F$44,2,FALSE),T138*$D138,0)))</f>
        <v>0</v>
      </c>
      <c r="AG138" s="13">
        <f>IF($D138="",0,IF($E138="",0,IF(VLOOKUP($E138,paramètres!$E$33:$F$44,2,FALSE)&lt;=VLOOKUP($AG$18,paramètres!$E$33:$F$44,2,FALSE),U138*$D138,0)))</f>
        <v>0</v>
      </c>
      <c r="AH138" s="13">
        <f>IF($D138="",0,IF($E138="",0,IF(VLOOKUP($E138,paramètres!$E$33:$F$44,2,FALSE)&lt;=VLOOKUP($AH$18,paramètres!$E$33:$F$44,2,FALSE),V138*$D138,0)))</f>
        <v>0</v>
      </c>
      <c r="AI138" s="13">
        <f>IF($D138="",0,IF($E138="",0,IF(VLOOKUP($E138,paramètres!$E$33:$F$44,2,FALSE)&lt;=VLOOKUP($AI$18,paramètres!$E$33:$F$44,2,FALSE),W138*$D138,0)))</f>
        <v>0</v>
      </c>
      <c r="AJ138" s="13">
        <f>IF($D138="",0,IF($E138="",0,IF(VLOOKUP($E138,paramètres!$E$33:$F$44,2,FALSE)&lt;=VLOOKUP($AJ$18,paramètres!$E$33:$F$44,2,FALSE),X138*$D138,0)))</f>
        <v>0</v>
      </c>
      <c r="AK138" s="13">
        <f>IF($D138="",0,IF($E138="",0,IF(VLOOKUP($E138,paramètres!$E$33:$F$44,2,FALSE)&lt;=VLOOKUP($AK$18,paramètres!$E$33:$F$44,2,FALSE),Y138*$D138,0)))</f>
        <v>0</v>
      </c>
      <c r="AL138" s="13">
        <f>IF($D138="",0,IF($E138="",0,IF(VLOOKUP($E138,paramètres!$E$33:$F$44,2,FALSE)&lt;=VLOOKUP($AL$18,paramètres!$E$33:$F$44,2,FALSE),Z138*$D138,0)))</f>
        <v>0</v>
      </c>
      <c r="AM138" s="126">
        <f>IF($D138="",0,IF($E138="",0,IF(VLOOKUP($E138,paramètres!$E$33:$F$44,2,FALSE)&lt;=VLOOKUP($AM$18,paramètres!$E$33:$F$44,2,FALSE),AA138*$D138,0)))</f>
        <v>0</v>
      </c>
      <c r="AN138" s="121" t="str">
        <f>IF(paramètres!$B$28=1,((SUM(P138:Y138)/1.02)+SUM(Z138:AA138))*0.0303/9*COUNT(P138:X138),IF(paramètres!$B$28=2,(SUM(P138:AA138))*0.0303/9*COUNT(P138:X138),"Missing Delta option"))</f>
        <v>Missing Delta option</v>
      </c>
      <c r="AO138" s="13" t="str">
        <f>IF(paramètres!$B$28=1,(((SUM(P138:Y138)/1.02)+SUM(Z138:AA138))+((SUM(AB138:AK138)/1.02)+SUM(AL138:AN138)))*cotpatr,IF(paramètres!$B$28=2,(SUM(P138:AN138)*cotpatr),"Missing Delta Option"))</f>
        <v>Missing Delta Option</v>
      </c>
      <c r="AP138" s="13" t="str" cm="1">
        <f t="array" ref="AP138">IF(paramètres!$B$28=1,(((SUM(P138:Y138)/1.02)+SUM(Z138:AA138))+((SUM(AB138:AM138)/1.02)+SUM(AL138:AM138)))/12*pécule,IF(paramètres!$B$28=2,SUM(P138:AM138)/12*pécule,"Missing Delta Option"))</f>
        <v>Missing Delta Option</v>
      </c>
      <c r="AQ138" s="105" t="e">
        <f>IF(paramètres!$B$28=1,(((SUM(P138:Y138)/1.02)+SUM(Z138:AA138))+((SUM(AB138:AM138)/1.02)+SUM(AL138:AM138)))+AN138+AO138+AP138,SUM(P138:AM138)+AN138+AO138+AP138)</f>
        <v>#VALUE!</v>
      </c>
    </row>
    <row r="139" spans="1:43" x14ac:dyDescent="0.25">
      <c r="A139" s="104"/>
      <c r="B139" s="39"/>
      <c r="C139" s="39"/>
      <c r="D139" s="70"/>
      <c r="E139" s="49"/>
      <c r="F139" s="40"/>
      <c r="G139" s="38"/>
      <c r="H139" s="71"/>
      <c r="I139" s="40"/>
      <c r="J139" s="38"/>
      <c r="K139" s="71"/>
      <c r="L139" s="40"/>
      <c r="M139" s="38"/>
      <c r="N139" s="71"/>
      <c r="O139" s="49"/>
      <c r="P139" s="177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9"/>
      <c r="AB139" s="121">
        <f>IF($D139="",0,IF($E139="",0,IF(VLOOKUP($E139,paramètres!$E$33:$F$44,2,FALSE)&lt;=VLOOKUP($AB$18,paramètres!$E$33:$F$44,2,FALSE),P139*$D139,0)))</f>
        <v>0</v>
      </c>
      <c r="AC139" s="13">
        <f>IF($D139="",0,IF($E139="",0,IF(VLOOKUP($E139,paramètres!$E$33:$F$44,2,FALSE)&lt;=VLOOKUP($AC$18,paramètres!$E$33:$F$44,2,FALSE),Q139*$D139,0)))</f>
        <v>0</v>
      </c>
      <c r="AD139" s="13">
        <f>IF($D139="",0,IF($E139="",0,IF(VLOOKUP($E139,paramètres!$E$33:$F$44,2,FALSE)&lt;=VLOOKUP($AD$18,paramètres!$E$33:$F$44,2,FALSE),R139*$D139,0)))</f>
        <v>0</v>
      </c>
      <c r="AE139" s="13">
        <f>IF($D139="",0,IF($E139="",0,IF(VLOOKUP($E139,paramètres!$E$33:$F$44,2,FALSE)&lt;=VLOOKUP($AE$18,paramètres!$E$33:$F$44,2,FALSE),S139*$D139,0)))</f>
        <v>0</v>
      </c>
      <c r="AF139" s="13">
        <f>IF($D139="",0,IF($E139="",0,IF(VLOOKUP($E139,paramètres!$E$33:$F$44,2,FALSE)&lt;=VLOOKUP($AF$18,paramètres!$E$33:$F$44,2,FALSE),T139*$D139,0)))</f>
        <v>0</v>
      </c>
      <c r="AG139" s="13">
        <f>IF($D139="",0,IF($E139="",0,IF(VLOOKUP($E139,paramètres!$E$33:$F$44,2,FALSE)&lt;=VLOOKUP($AG$18,paramètres!$E$33:$F$44,2,FALSE),U139*$D139,0)))</f>
        <v>0</v>
      </c>
      <c r="AH139" s="13">
        <f>IF($D139="",0,IF($E139="",0,IF(VLOOKUP($E139,paramètres!$E$33:$F$44,2,FALSE)&lt;=VLOOKUP($AH$18,paramètres!$E$33:$F$44,2,FALSE),V139*$D139,0)))</f>
        <v>0</v>
      </c>
      <c r="AI139" s="13">
        <f>IF($D139="",0,IF($E139="",0,IF(VLOOKUP($E139,paramètres!$E$33:$F$44,2,FALSE)&lt;=VLOOKUP($AI$18,paramètres!$E$33:$F$44,2,FALSE),W139*$D139,0)))</f>
        <v>0</v>
      </c>
      <c r="AJ139" s="13">
        <f>IF($D139="",0,IF($E139="",0,IF(VLOOKUP($E139,paramètres!$E$33:$F$44,2,FALSE)&lt;=VLOOKUP($AJ$18,paramètres!$E$33:$F$44,2,FALSE),X139*$D139,0)))</f>
        <v>0</v>
      </c>
      <c r="AK139" s="13">
        <f>IF($D139="",0,IF($E139="",0,IF(VLOOKUP($E139,paramètres!$E$33:$F$44,2,FALSE)&lt;=VLOOKUP($AK$18,paramètres!$E$33:$F$44,2,FALSE),Y139*$D139,0)))</f>
        <v>0</v>
      </c>
      <c r="AL139" s="13">
        <f>IF($D139="",0,IF($E139="",0,IF(VLOOKUP($E139,paramètres!$E$33:$F$44,2,FALSE)&lt;=VLOOKUP($AL$18,paramètres!$E$33:$F$44,2,FALSE),Z139*$D139,0)))</f>
        <v>0</v>
      </c>
      <c r="AM139" s="126">
        <f>IF($D139="",0,IF($E139="",0,IF(VLOOKUP($E139,paramètres!$E$33:$F$44,2,FALSE)&lt;=VLOOKUP($AM$18,paramètres!$E$33:$F$44,2,FALSE),AA139*$D139,0)))</f>
        <v>0</v>
      </c>
      <c r="AN139" s="121" t="str">
        <f>IF(paramètres!$B$28=1,((SUM(P139:Y139)/1.02)+SUM(Z139:AA139))*0.0303/9*COUNT(P139:X139),IF(paramètres!$B$28=2,(SUM(P139:AA139))*0.0303/9*COUNT(P139:X139),"Missing Delta option"))</f>
        <v>Missing Delta option</v>
      </c>
      <c r="AO139" s="13" t="str">
        <f>IF(paramètres!$B$28=1,(((SUM(P139:Y139)/1.02)+SUM(Z139:AA139))+((SUM(AB139:AK139)/1.02)+SUM(AL139:AN139)))*cotpatr,IF(paramètres!$B$28=2,(SUM(P139:AN139)*cotpatr),"Missing Delta Option"))</f>
        <v>Missing Delta Option</v>
      </c>
      <c r="AP139" s="13" t="str" cm="1">
        <f t="array" ref="AP139">IF(paramètres!$B$28=1,(((SUM(P139:Y139)/1.02)+SUM(Z139:AA139))+((SUM(AB139:AM139)/1.02)+SUM(AL139:AM139)))/12*pécule,IF(paramètres!$B$28=2,SUM(P139:AM139)/12*pécule,"Missing Delta Option"))</f>
        <v>Missing Delta Option</v>
      </c>
      <c r="AQ139" s="105" t="e">
        <f>IF(paramètres!$B$28=1,(((SUM(P139:Y139)/1.02)+SUM(Z139:AA139))+((SUM(AB139:AM139)/1.02)+SUM(AL139:AM139)))+AN139+AO139+AP139,SUM(P139:AM139)+AN139+AO139+AP139)</f>
        <v>#VALUE!</v>
      </c>
    </row>
    <row r="140" spans="1:43" x14ac:dyDescent="0.25">
      <c r="A140" s="104"/>
      <c r="B140" s="39"/>
      <c r="C140" s="39"/>
      <c r="D140" s="70"/>
      <c r="E140" s="49"/>
      <c r="F140" s="40"/>
      <c r="G140" s="38"/>
      <c r="H140" s="71"/>
      <c r="I140" s="40"/>
      <c r="J140" s="38"/>
      <c r="K140" s="71"/>
      <c r="L140" s="40"/>
      <c r="M140" s="38"/>
      <c r="N140" s="71"/>
      <c r="O140" s="49"/>
      <c r="P140" s="177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9"/>
      <c r="AB140" s="121">
        <f>IF($D140="",0,IF($E140="",0,IF(VLOOKUP($E140,paramètres!$E$33:$F$44,2,FALSE)&lt;=VLOOKUP($AB$18,paramètres!$E$33:$F$44,2,FALSE),P140*$D140,0)))</f>
        <v>0</v>
      </c>
      <c r="AC140" s="13">
        <f>IF($D140="",0,IF($E140="",0,IF(VLOOKUP($E140,paramètres!$E$33:$F$44,2,FALSE)&lt;=VLOOKUP($AC$18,paramètres!$E$33:$F$44,2,FALSE),Q140*$D140,0)))</f>
        <v>0</v>
      </c>
      <c r="AD140" s="13">
        <f>IF($D140="",0,IF($E140="",0,IF(VLOOKUP($E140,paramètres!$E$33:$F$44,2,FALSE)&lt;=VLOOKUP($AD$18,paramètres!$E$33:$F$44,2,FALSE),R140*$D140,0)))</f>
        <v>0</v>
      </c>
      <c r="AE140" s="13">
        <f>IF($D140="",0,IF($E140="",0,IF(VLOOKUP($E140,paramètres!$E$33:$F$44,2,FALSE)&lt;=VLOOKUP($AE$18,paramètres!$E$33:$F$44,2,FALSE),S140*$D140,0)))</f>
        <v>0</v>
      </c>
      <c r="AF140" s="13">
        <f>IF($D140="",0,IF($E140="",0,IF(VLOOKUP($E140,paramètres!$E$33:$F$44,2,FALSE)&lt;=VLOOKUP($AF$18,paramètres!$E$33:$F$44,2,FALSE),T140*$D140,0)))</f>
        <v>0</v>
      </c>
      <c r="AG140" s="13">
        <f>IF($D140="",0,IF($E140="",0,IF(VLOOKUP($E140,paramètres!$E$33:$F$44,2,FALSE)&lt;=VLOOKUP($AG$18,paramètres!$E$33:$F$44,2,FALSE),U140*$D140,0)))</f>
        <v>0</v>
      </c>
      <c r="AH140" s="13">
        <f>IF($D140="",0,IF($E140="",0,IF(VLOOKUP($E140,paramètres!$E$33:$F$44,2,FALSE)&lt;=VLOOKUP($AH$18,paramètres!$E$33:$F$44,2,FALSE),V140*$D140,0)))</f>
        <v>0</v>
      </c>
      <c r="AI140" s="13">
        <f>IF($D140="",0,IF($E140="",0,IF(VLOOKUP($E140,paramètres!$E$33:$F$44,2,FALSE)&lt;=VLOOKUP($AI$18,paramètres!$E$33:$F$44,2,FALSE),W140*$D140,0)))</f>
        <v>0</v>
      </c>
      <c r="AJ140" s="13">
        <f>IF($D140="",0,IF($E140="",0,IF(VLOOKUP($E140,paramètres!$E$33:$F$44,2,FALSE)&lt;=VLOOKUP($AJ$18,paramètres!$E$33:$F$44,2,FALSE),X140*$D140,0)))</f>
        <v>0</v>
      </c>
      <c r="AK140" s="13">
        <f>IF($D140="",0,IF($E140="",0,IF(VLOOKUP($E140,paramètres!$E$33:$F$44,2,FALSE)&lt;=VLOOKUP($AK$18,paramètres!$E$33:$F$44,2,FALSE),Y140*$D140,0)))</f>
        <v>0</v>
      </c>
      <c r="AL140" s="13">
        <f>IF($D140="",0,IF($E140="",0,IF(VLOOKUP($E140,paramètres!$E$33:$F$44,2,FALSE)&lt;=VLOOKUP($AL$18,paramètres!$E$33:$F$44,2,FALSE),Z140*$D140,0)))</f>
        <v>0</v>
      </c>
      <c r="AM140" s="126">
        <f>IF($D140="",0,IF($E140="",0,IF(VLOOKUP($E140,paramètres!$E$33:$F$44,2,FALSE)&lt;=VLOOKUP($AM$18,paramètres!$E$33:$F$44,2,FALSE),AA140*$D140,0)))</f>
        <v>0</v>
      </c>
      <c r="AN140" s="121" t="str">
        <f>IF(paramètres!$B$28=1,((SUM(P140:Y140)/1.02)+SUM(Z140:AA140))*0.0303/9*COUNT(P140:X140),IF(paramètres!$B$28=2,(SUM(P140:AA140))*0.0303/9*COUNT(P140:X140),"Missing Delta option"))</f>
        <v>Missing Delta option</v>
      </c>
      <c r="AO140" s="13" t="str">
        <f>IF(paramètres!$B$28=1,(((SUM(P140:Y140)/1.02)+SUM(Z140:AA140))+((SUM(AB140:AK140)/1.02)+SUM(AL140:AN140)))*cotpatr,IF(paramètres!$B$28=2,(SUM(P140:AN140)*cotpatr),"Missing Delta Option"))</f>
        <v>Missing Delta Option</v>
      </c>
      <c r="AP140" s="13" t="str" cm="1">
        <f t="array" ref="AP140">IF(paramètres!$B$28=1,(((SUM(P140:Y140)/1.02)+SUM(Z140:AA140))+((SUM(AB140:AM140)/1.02)+SUM(AL140:AM140)))/12*pécule,IF(paramètres!$B$28=2,SUM(P140:AM140)/12*pécule,"Missing Delta Option"))</f>
        <v>Missing Delta Option</v>
      </c>
      <c r="AQ140" s="105" t="e">
        <f>IF(paramètres!$B$28=1,(((SUM(P140:Y140)/1.02)+SUM(Z140:AA140))+((SUM(AB140:AM140)/1.02)+SUM(AL140:AM140)))+AN140+AO140+AP140,SUM(P140:AM140)+AN140+AO140+AP140)</f>
        <v>#VALUE!</v>
      </c>
    </row>
    <row r="141" spans="1:43" x14ac:dyDescent="0.25">
      <c r="A141" s="104"/>
      <c r="B141" s="39"/>
      <c r="C141" s="39"/>
      <c r="D141" s="70"/>
      <c r="E141" s="49"/>
      <c r="F141" s="40"/>
      <c r="G141" s="38"/>
      <c r="H141" s="71"/>
      <c r="I141" s="40"/>
      <c r="J141" s="38"/>
      <c r="K141" s="71"/>
      <c r="L141" s="40"/>
      <c r="M141" s="38"/>
      <c r="N141" s="71"/>
      <c r="O141" s="49"/>
      <c r="P141" s="177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9"/>
      <c r="AB141" s="121">
        <f>IF($D141="",0,IF($E141="",0,IF(VLOOKUP($E141,paramètres!$E$33:$F$44,2,FALSE)&lt;=VLOOKUP($AB$18,paramètres!$E$33:$F$44,2,FALSE),P141*$D141,0)))</f>
        <v>0</v>
      </c>
      <c r="AC141" s="13">
        <f>IF($D141="",0,IF($E141="",0,IF(VLOOKUP($E141,paramètres!$E$33:$F$44,2,FALSE)&lt;=VLOOKUP($AC$18,paramètres!$E$33:$F$44,2,FALSE),Q141*$D141,0)))</f>
        <v>0</v>
      </c>
      <c r="AD141" s="13">
        <f>IF($D141="",0,IF($E141="",0,IF(VLOOKUP($E141,paramètres!$E$33:$F$44,2,FALSE)&lt;=VLOOKUP($AD$18,paramètres!$E$33:$F$44,2,FALSE),R141*$D141,0)))</f>
        <v>0</v>
      </c>
      <c r="AE141" s="13">
        <f>IF($D141="",0,IF($E141="",0,IF(VLOOKUP($E141,paramètres!$E$33:$F$44,2,FALSE)&lt;=VLOOKUP($AE$18,paramètres!$E$33:$F$44,2,FALSE),S141*$D141,0)))</f>
        <v>0</v>
      </c>
      <c r="AF141" s="13">
        <f>IF($D141="",0,IF($E141="",0,IF(VLOOKUP($E141,paramètres!$E$33:$F$44,2,FALSE)&lt;=VLOOKUP($AF$18,paramètres!$E$33:$F$44,2,FALSE),T141*$D141,0)))</f>
        <v>0</v>
      </c>
      <c r="AG141" s="13">
        <f>IF($D141="",0,IF($E141="",0,IF(VLOOKUP($E141,paramètres!$E$33:$F$44,2,FALSE)&lt;=VLOOKUP($AG$18,paramètres!$E$33:$F$44,2,FALSE),U141*$D141,0)))</f>
        <v>0</v>
      </c>
      <c r="AH141" s="13">
        <f>IF($D141="",0,IF($E141="",0,IF(VLOOKUP($E141,paramètres!$E$33:$F$44,2,FALSE)&lt;=VLOOKUP($AH$18,paramètres!$E$33:$F$44,2,FALSE),V141*$D141,0)))</f>
        <v>0</v>
      </c>
      <c r="AI141" s="13">
        <f>IF($D141="",0,IF($E141="",0,IF(VLOOKUP($E141,paramètres!$E$33:$F$44,2,FALSE)&lt;=VLOOKUP($AI$18,paramètres!$E$33:$F$44,2,FALSE),W141*$D141,0)))</f>
        <v>0</v>
      </c>
      <c r="AJ141" s="13">
        <f>IF($D141="",0,IF($E141="",0,IF(VLOOKUP($E141,paramètres!$E$33:$F$44,2,FALSE)&lt;=VLOOKUP($AJ$18,paramètres!$E$33:$F$44,2,FALSE),X141*$D141,0)))</f>
        <v>0</v>
      </c>
      <c r="AK141" s="13">
        <f>IF($D141="",0,IF($E141="",0,IF(VLOOKUP($E141,paramètres!$E$33:$F$44,2,FALSE)&lt;=VLOOKUP($AK$18,paramètres!$E$33:$F$44,2,FALSE),Y141*$D141,0)))</f>
        <v>0</v>
      </c>
      <c r="AL141" s="13">
        <f>IF($D141="",0,IF($E141="",0,IF(VLOOKUP($E141,paramètres!$E$33:$F$44,2,FALSE)&lt;=VLOOKUP($AL$18,paramètres!$E$33:$F$44,2,FALSE),Z141*$D141,0)))</f>
        <v>0</v>
      </c>
      <c r="AM141" s="126">
        <f>IF($D141="",0,IF($E141="",0,IF(VLOOKUP($E141,paramètres!$E$33:$F$44,2,FALSE)&lt;=VLOOKUP($AM$18,paramètres!$E$33:$F$44,2,FALSE),AA141*$D141,0)))</f>
        <v>0</v>
      </c>
      <c r="AN141" s="121" t="str">
        <f>IF(paramètres!$B$28=1,((SUM(P141:Y141)/1.02)+SUM(Z141:AA141))*0.0303/9*COUNT(P141:X141),IF(paramètres!$B$28=2,(SUM(P141:AA141))*0.0303/9*COUNT(P141:X141),"Missing Delta option"))</f>
        <v>Missing Delta option</v>
      </c>
      <c r="AO141" s="13" t="str">
        <f>IF(paramètres!$B$28=1,(((SUM(P141:Y141)/1.02)+SUM(Z141:AA141))+((SUM(AB141:AK141)/1.02)+SUM(AL141:AN141)))*cotpatr,IF(paramètres!$B$28=2,(SUM(P141:AN141)*cotpatr),"Missing Delta Option"))</f>
        <v>Missing Delta Option</v>
      </c>
      <c r="AP141" s="13" t="str" cm="1">
        <f t="array" ref="AP141">IF(paramètres!$B$28=1,(((SUM(P141:Y141)/1.02)+SUM(Z141:AA141))+((SUM(AB141:AM141)/1.02)+SUM(AL141:AM141)))/12*pécule,IF(paramètres!$B$28=2,SUM(P141:AM141)/12*pécule,"Missing Delta Option"))</f>
        <v>Missing Delta Option</v>
      </c>
      <c r="AQ141" s="105" t="e">
        <f>IF(paramètres!$B$28=1,(((SUM(P141:Y141)/1.02)+SUM(Z141:AA141))+((SUM(AB141:AM141)/1.02)+SUM(AL141:AM141)))+AN141+AO141+AP141,SUM(P141:AM141)+AN141+AO141+AP141)</f>
        <v>#VALUE!</v>
      </c>
    </row>
    <row r="142" spans="1:43" x14ac:dyDescent="0.25">
      <c r="A142" s="104"/>
      <c r="B142" s="39"/>
      <c r="C142" s="39"/>
      <c r="D142" s="70"/>
      <c r="E142" s="49"/>
      <c r="F142" s="40"/>
      <c r="G142" s="38"/>
      <c r="H142" s="71"/>
      <c r="I142" s="40"/>
      <c r="J142" s="38"/>
      <c r="K142" s="71"/>
      <c r="L142" s="40"/>
      <c r="M142" s="38"/>
      <c r="N142" s="71"/>
      <c r="O142" s="49"/>
      <c r="P142" s="177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9"/>
      <c r="AB142" s="121">
        <f>IF($D142="",0,IF($E142="",0,IF(VLOOKUP($E142,paramètres!$E$33:$F$44,2,FALSE)&lt;=VLOOKUP($AB$18,paramètres!$E$33:$F$44,2,FALSE),P142*$D142,0)))</f>
        <v>0</v>
      </c>
      <c r="AC142" s="13">
        <f>IF($D142="",0,IF($E142="",0,IF(VLOOKUP($E142,paramètres!$E$33:$F$44,2,FALSE)&lt;=VLOOKUP($AC$18,paramètres!$E$33:$F$44,2,FALSE),Q142*$D142,0)))</f>
        <v>0</v>
      </c>
      <c r="AD142" s="13">
        <f>IF($D142="",0,IF($E142="",0,IF(VLOOKUP($E142,paramètres!$E$33:$F$44,2,FALSE)&lt;=VLOOKUP($AD$18,paramètres!$E$33:$F$44,2,FALSE),R142*$D142,0)))</f>
        <v>0</v>
      </c>
      <c r="AE142" s="13">
        <f>IF($D142="",0,IF($E142="",0,IF(VLOOKUP($E142,paramètres!$E$33:$F$44,2,FALSE)&lt;=VLOOKUP($AE$18,paramètres!$E$33:$F$44,2,FALSE),S142*$D142,0)))</f>
        <v>0</v>
      </c>
      <c r="AF142" s="13">
        <f>IF($D142="",0,IF($E142="",0,IF(VLOOKUP($E142,paramètres!$E$33:$F$44,2,FALSE)&lt;=VLOOKUP($AF$18,paramètres!$E$33:$F$44,2,FALSE),T142*$D142,0)))</f>
        <v>0</v>
      </c>
      <c r="AG142" s="13">
        <f>IF($D142="",0,IF($E142="",0,IF(VLOOKUP($E142,paramètres!$E$33:$F$44,2,FALSE)&lt;=VLOOKUP($AG$18,paramètres!$E$33:$F$44,2,FALSE),U142*$D142,0)))</f>
        <v>0</v>
      </c>
      <c r="AH142" s="13">
        <f>IF($D142="",0,IF($E142="",0,IF(VLOOKUP($E142,paramètres!$E$33:$F$44,2,FALSE)&lt;=VLOOKUP($AH$18,paramètres!$E$33:$F$44,2,FALSE),V142*$D142,0)))</f>
        <v>0</v>
      </c>
      <c r="AI142" s="13">
        <f>IF($D142="",0,IF($E142="",0,IF(VLOOKUP($E142,paramètres!$E$33:$F$44,2,FALSE)&lt;=VLOOKUP($AI$18,paramètres!$E$33:$F$44,2,FALSE),W142*$D142,0)))</f>
        <v>0</v>
      </c>
      <c r="AJ142" s="13">
        <f>IF($D142="",0,IF($E142="",0,IF(VLOOKUP($E142,paramètres!$E$33:$F$44,2,FALSE)&lt;=VLOOKUP($AJ$18,paramètres!$E$33:$F$44,2,FALSE),X142*$D142,0)))</f>
        <v>0</v>
      </c>
      <c r="AK142" s="13">
        <f>IF($D142="",0,IF($E142="",0,IF(VLOOKUP($E142,paramètres!$E$33:$F$44,2,FALSE)&lt;=VLOOKUP($AK$18,paramètres!$E$33:$F$44,2,FALSE),Y142*$D142,0)))</f>
        <v>0</v>
      </c>
      <c r="AL142" s="13">
        <f>IF($D142="",0,IF($E142="",0,IF(VLOOKUP($E142,paramètres!$E$33:$F$44,2,FALSE)&lt;=VLOOKUP($AL$18,paramètres!$E$33:$F$44,2,FALSE),Z142*$D142,0)))</f>
        <v>0</v>
      </c>
      <c r="AM142" s="126">
        <f>IF($D142="",0,IF($E142="",0,IF(VLOOKUP($E142,paramètres!$E$33:$F$44,2,FALSE)&lt;=VLOOKUP($AM$18,paramètres!$E$33:$F$44,2,FALSE),AA142*$D142,0)))</f>
        <v>0</v>
      </c>
      <c r="AN142" s="121" t="str">
        <f>IF(paramètres!$B$28=1,((SUM(P142:Y142)/1.02)+SUM(Z142:AA142))*0.0303/9*COUNT(P142:X142),IF(paramètres!$B$28=2,(SUM(P142:AA142))*0.0303/9*COUNT(P142:X142),"Missing Delta option"))</f>
        <v>Missing Delta option</v>
      </c>
      <c r="AO142" s="13" t="str">
        <f>IF(paramètres!$B$28=1,(((SUM(P142:Y142)/1.02)+SUM(Z142:AA142))+((SUM(AB142:AK142)/1.02)+SUM(AL142:AN142)))*cotpatr,IF(paramètres!$B$28=2,(SUM(P142:AN142)*cotpatr),"Missing Delta Option"))</f>
        <v>Missing Delta Option</v>
      </c>
      <c r="AP142" s="13" t="str" cm="1">
        <f t="array" ref="AP142">IF(paramètres!$B$28=1,(((SUM(P142:Y142)/1.02)+SUM(Z142:AA142))+((SUM(AB142:AM142)/1.02)+SUM(AL142:AM142)))/12*pécule,IF(paramètres!$B$28=2,SUM(P142:AM142)/12*pécule,"Missing Delta Option"))</f>
        <v>Missing Delta Option</v>
      </c>
      <c r="AQ142" s="105" t="e">
        <f>IF(paramètres!$B$28=1,(((SUM(P142:Y142)/1.02)+SUM(Z142:AA142))+((SUM(AB142:AM142)/1.02)+SUM(AL142:AM142)))+AN142+AO142+AP142,SUM(P142:AM142)+AN142+AO142+AP142)</f>
        <v>#VALUE!</v>
      </c>
    </row>
    <row r="143" spans="1:43" x14ac:dyDescent="0.25">
      <c r="A143" s="104"/>
      <c r="B143" s="39"/>
      <c r="C143" s="39"/>
      <c r="D143" s="70"/>
      <c r="E143" s="49"/>
      <c r="F143" s="40"/>
      <c r="G143" s="38"/>
      <c r="H143" s="71"/>
      <c r="I143" s="40"/>
      <c r="J143" s="38"/>
      <c r="K143" s="71"/>
      <c r="L143" s="40"/>
      <c r="M143" s="38"/>
      <c r="N143" s="71"/>
      <c r="O143" s="49"/>
      <c r="P143" s="177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9"/>
      <c r="AB143" s="121">
        <f>IF($D143="",0,IF($E143="",0,IF(VLOOKUP($E143,paramètres!$E$33:$F$44,2,FALSE)&lt;=VLOOKUP($AB$18,paramètres!$E$33:$F$44,2,FALSE),P143*$D143,0)))</f>
        <v>0</v>
      </c>
      <c r="AC143" s="13">
        <f>IF($D143="",0,IF($E143="",0,IF(VLOOKUP($E143,paramètres!$E$33:$F$44,2,FALSE)&lt;=VLOOKUP($AC$18,paramètres!$E$33:$F$44,2,FALSE),Q143*$D143,0)))</f>
        <v>0</v>
      </c>
      <c r="AD143" s="13">
        <f>IF($D143="",0,IF($E143="",0,IF(VLOOKUP($E143,paramètres!$E$33:$F$44,2,FALSE)&lt;=VLOOKUP($AD$18,paramètres!$E$33:$F$44,2,FALSE),R143*$D143,0)))</f>
        <v>0</v>
      </c>
      <c r="AE143" s="13">
        <f>IF($D143="",0,IF($E143="",0,IF(VLOOKUP($E143,paramètres!$E$33:$F$44,2,FALSE)&lt;=VLOOKUP($AE$18,paramètres!$E$33:$F$44,2,FALSE),S143*$D143,0)))</f>
        <v>0</v>
      </c>
      <c r="AF143" s="13">
        <f>IF($D143="",0,IF($E143="",0,IF(VLOOKUP($E143,paramètres!$E$33:$F$44,2,FALSE)&lt;=VLOOKUP($AF$18,paramètres!$E$33:$F$44,2,FALSE),T143*$D143,0)))</f>
        <v>0</v>
      </c>
      <c r="AG143" s="13">
        <f>IF($D143="",0,IF($E143="",0,IF(VLOOKUP($E143,paramètres!$E$33:$F$44,2,FALSE)&lt;=VLOOKUP($AG$18,paramètres!$E$33:$F$44,2,FALSE),U143*$D143,0)))</f>
        <v>0</v>
      </c>
      <c r="AH143" s="13">
        <f>IF($D143="",0,IF($E143="",0,IF(VLOOKUP($E143,paramètres!$E$33:$F$44,2,FALSE)&lt;=VLOOKUP($AH$18,paramètres!$E$33:$F$44,2,FALSE),V143*$D143,0)))</f>
        <v>0</v>
      </c>
      <c r="AI143" s="13">
        <f>IF($D143="",0,IF($E143="",0,IF(VLOOKUP($E143,paramètres!$E$33:$F$44,2,FALSE)&lt;=VLOOKUP($AI$18,paramètres!$E$33:$F$44,2,FALSE),W143*$D143,0)))</f>
        <v>0</v>
      </c>
      <c r="AJ143" s="13">
        <f>IF($D143="",0,IF($E143="",0,IF(VLOOKUP($E143,paramètres!$E$33:$F$44,2,FALSE)&lt;=VLOOKUP($AJ$18,paramètres!$E$33:$F$44,2,FALSE),X143*$D143,0)))</f>
        <v>0</v>
      </c>
      <c r="AK143" s="13">
        <f>IF($D143="",0,IF($E143="",0,IF(VLOOKUP($E143,paramètres!$E$33:$F$44,2,FALSE)&lt;=VLOOKUP($AK$18,paramètres!$E$33:$F$44,2,FALSE),Y143*$D143,0)))</f>
        <v>0</v>
      </c>
      <c r="AL143" s="13">
        <f>IF($D143="",0,IF($E143="",0,IF(VLOOKUP($E143,paramètres!$E$33:$F$44,2,FALSE)&lt;=VLOOKUP($AL$18,paramètres!$E$33:$F$44,2,FALSE),Z143*$D143,0)))</f>
        <v>0</v>
      </c>
      <c r="AM143" s="126">
        <f>IF($D143="",0,IF($E143="",0,IF(VLOOKUP($E143,paramètres!$E$33:$F$44,2,FALSE)&lt;=VLOOKUP($AM$18,paramètres!$E$33:$F$44,2,FALSE),AA143*$D143,0)))</f>
        <v>0</v>
      </c>
      <c r="AN143" s="121" t="str">
        <f>IF(paramètres!$B$28=1,((SUM(P143:Y143)/1.02)+SUM(Z143:AA143))*0.0303/9*COUNT(P143:X143),IF(paramètres!$B$28=2,(SUM(P143:AA143))*0.0303/9*COUNT(P143:X143),"Missing Delta option"))</f>
        <v>Missing Delta option</v>
      </c>
      <c r="AO143" s="13" t="str">
        <f>IF(paramètres!$B$28=1,(((SUM(P143:Y143)/1.02)+SUM(Z143:AA143))+((SUM(AB143:AK143)/1.02)+SUM(AL143:AN143)))*cotpatr,IF(paramètres!$B$28=2,(SUM(P143:AN143)*cotpatr),"Missing Delta Option"))</f>
        <v>Missing Delta Option</v>
      </c>
      <c r="AP143" s="13" t="str" cm="1">
        <f t="array" ref="AP143">IF(paramètres!$B$28=1,(((SUM(P143:Y143)/1.02)+SUM(Z143:AA143))+((SUM(AB143:AM143)/1.02)+SUM(AL143:AM143)))/12*pécule,IF(paramètres!$B$28=2,SUM(P143:AM143)/12*pécule,"Missing Delta Option"))</f>
        <v>Missing Delta Option</v>
      </c>
      <c r="AQ143" s="105" t="e">
        <f>IF(paramètres!$B$28=1,(((SUM(P143:Y143)/1.02)+SUM(Z143:AA143))+((SUM(AB143:AM143)/1.02)+SUM(AL143:AM143)))+AN143+AO143+AP143,SUM(P143:AM143)+AN143+AO143+AP143)</f>
        <v>#VALUE!</v>
      </c>
    </row>
    <row r="144" spans="1:43" x14ac:dyDescent="0.25">
      <c r="A144" s="104"/>
      <c r="B144" s="39"/>
      <c r="C144" s="39"/>
      <c r="D144" s="70"/>
      <c r="E144" s="49"/>
      <c r="F144" s="40"/>
      <c r="G144" s="38"/>
      <c r="H144" s="71"/>
      <c r="I144" s="40"/>
      <c r="J144" s="38"/>
      <c r="K144" s="71"/>
      <c r="L144" s="40"/>
      <c r="M144" s="38"/>
      <c r="N144" s="71"/>
      <c r="O144" s="49"/>
      <c r="P144" s="177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9"/>
      <c r="AB144" s="121">
        <f>IF($D144="",0,IF($E144="",0,IF(VLOOKUP($E144,paramètres!$E$33:$F$44,2,FALSE)&lt;=VLOOKUP($AB$18,paramètres!$E$33:$F$44,2,FALSE),P144*$D144,0)))</f>
        <v>0</v>
      </c>
      <c r="AC144" s="13">
        <f>IF($D144="",0,IF($E144="",0,IF(VLOOKUP($E144,paramètres!$E$33:$F$44,2,FALSE)&lt;=VLOOKUP($AC$18,paramètres!$E$33:$F$44,2,FALSE),Q144*$D144,0)))</f>
        <v>0</v>
      </c>
      <c r="AD144" s="13">
        <f>IF($D144="",0,IF($E144="",0,IF(VLOOKUP($E144,paramètres!$E$33:$F$44,2,FALSE)&lt;=VLOOKUP($AD$18,paramètres!$E$33:$F$44,2,FALSE),R144*$D144,0)))</f>
        <v>0</v>
      </c>
      <c r="AE144" s="13">
        <f>IF($D144="",0,IF($E144="",0,IF(VLOOKUP($E144,paramètres!$E$33:$F$44,2,FALSE)&lt;=VLOOKUP($AE$18,paramètres!$E$33:$F$44,2,FALSE),S144*$D144,0)))</f>
        <v>0</v>
      </c>
      <c r="AF144" s="13">
        <f>IF($D144="",0,IF($E144="",0,IF(VLOOKUP($E144,paramètres!$E$33:$F$44,2,FALSE)&lt;=VLOOKUP($AF$18,paramètres!$E$33:$F$44,2,FALSE),T144*$D144,0)))</f>
        <v>0</v>
      </c>
      <c r="AG144" s="13">
        <f>IF($D144="",0,IF($E144="",0,IF(VLOOKUP($E144,paramètres!$E$33:$F$44,2,FALSE)&lt;=VLOOKUP($AG$18,paramètres!$E$33:$F$44,2,FALSE),U144*$D144,0)))</f>
        <v>0</v>
      </c>
      <c r="AH144" s="13">
        <f>IF($D144="",0,IF($E144="",0,IF(VLOOKUP($E144,paramètres!$E$33:$F$44,2,FALSE)&lt;=VLOOKUP($AH$18,paramètres!$E$33:$F$44,2,FALSE),V144*$D144,0)))</f>
        <v>0</v>
      </c>
      <c r="AI144" s="13">
        <f>IF($D144="",0,IF($E144="",0,IF(VLOOKUP($E144,paramètres!$E$33:$F$44,2,FALSE)&lt;=VLOOKUP($AI$18,paramètres!$E$33:$F$44,2,FALSE),W144*$D144,0)))</f>
        <v>0</v>
      </c>
      <c r="AJ144" s="13">
        <f>IF($D144="",0,IF($E144="",0,IF(VLOOKUP($E144,paramètres!$E$33:$F$44,2,FALSE)&lt;=VLOOKUP($AJ$18,paramètres!$E$33:$F$44,2,FALSE),X144*$D144,0)))</f>
        <v>0</v>
      </c>
      <c r="AK144" s="13">
        <f>IF($D144="",0,IF($E144="",0,IF(VLOOKUP($E144,paramètres!$E$33:$F$44,2,FALSE)&lt;=VLOOKUP($AK$18,paramètres!$E$33:$F$44,2,FALSE),Y144*$D144,0)))</f>
        <v>0</v>
      </c>
      <c r="AL144" s="13">
        <f>IF($D144="",0,IF($E144="",0,IF(VLOOKUP($E144,paramètres!$E$33:$F$44,2,FALSE)&lt;=VLOOKUP($AL$18,paramètres!$E$33:$F$44,2,FALSE),Z144*$D144,0)))</f>
        <v>0</v>
      </c>
      <c r="AM144" s="126">
        <f>IF($D144="",0,IF($E144="",0,IF(VLOOKUP($E144,paramètres!$E$33:$F$44,2,FALSE)&lt;=VLOOKUP($AM$18,paramètres!$E$33:$F$44,2,FALSE),AA144*$D144,0)))</f>
        <v>0</v>
      </c>
      <c r="AN144" s="121" t="str">
        <f>IF(paramètres!$B$28=1,((SUM(P144:Y144)/1.02)+SUM(Z144:AA144))*0.0303/9*COUNT(P144:X144),IF(paramètres!$B$28=2,(SUM(P144:AA144))*0.0303/9*COUNT(P144:X144),"Missing Delta option"))</f>
        <v>Missing Delta option</v>
      </c>
      <c r="AO144" s="13" t="str">
        <f>IF(paramètres!$B$28=1,(((SUM(P144:Y144)/1.02)+SUM(Z144:AA144))+((SUM(AB144:AK144)/1.02)+SUM(AL144:AN144)))*cotpatr,IF(paramètres!$B$28=2,(SUM(P144:AN144)*cotpatr),"Missing Delta Option"))</f>
        <v>Missing Delta Option</v>
      </c>
      <c r="AP144" s="13" t="str" cm="1">
        <f t="array" ref="AP144">IF(paramètres!$B$28=1,(((SUM(P144:Y144)/1.02)+SUM(Z144:AA144))+((SUM(AB144:AM144)/1.02)+SUM(AL144:AM144)))/12*pécule,IF(paramètres!$B$28=2,SUM(P144:AM144)/12*pécule,"Missing Delta Option"))</f>
        <v>Missing Delta Option</v>
      </c>
      <c r="AQ144" s="105" t="e">
        <f>IF(paramètres!$B$28=1,(((SUM(P144:Y144)/1.02)+SUM(Z144:AA144))+((SUM(AB144:AM144)/1.02)+SUM(AL144:AM144)))+AN144+AO144+AP144,SUM(P144:AM144)+AN144+AO144+AP144)</f>
        <v>#VALUE!</v>
      </c>
    </row>
    <row r="145" spans="1:43" x14ac:dyDescent="0.25">
      <c r="A145" s="104"/>
      <c r="B145" s="39"/>
      <c r="C145" s="39"/>
      <c r="D145" s="70"/>
      <c r="E145" s="49"/>
      <c r="F145" s="40"/>
      <c r="G145" s="38"/>
      <c r="H145" s="71"/>
      <c r="I145" s="40"/>
      <c r="J145" s="38"/>
      <c r="K145" s="71"/>
      <c r="L145" s="40"/>
      <c r="M145" s="38"/>
      <c r="N145" s="71"/>
      <c r="O145" s="49"/>
      <c r="P145" s="177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9"/>
      <c r="AB145" s="121">
        <f>IF($D145="",0,IF($E145="",0,IF(VLOOKUP($E145,paramètres!$E$33:$F$44,2,FALSE)&lt;=VLOOKUP($AB$18,paramètres!$E$33:$F$44,2,FALSE),P145*$D145,0)))</f>
        <v>0</v>
      </c>
      <c r="AC145" s="13">
        <f>IF($D145="",0,IF($E145="",0,IF(VLOOKUP($E145,paramètres!$E$33:$F$44,2,FALSE)&lt;=VLOOKUP($AC$18,paramètres!$E$33:$F$44,2,FALSE),Q145*$D145,0)))</f>
        <v>0</v>
      </c>
      <c r="AD145" s="13">
        <f>IF($D145="",0,IF($E145="",0,IF(VLOOKUP($E145,paramètres!$E$33:$F$44,2,FALSE)&lt;=VLOOKUP($AD$18,paramètres!$E$33:$F$44,2,FALSE),R145*$D145,0)))</f>
        <v>0</v>
      </c>
      <c r="AE145" s="13">
        <f>IF($D145="",0,IF($E145="",0,IF(VLOOKUP($E145,paramètres!$E$33:$F$44,2,FALSE)&lt;=VLOOKUP($AE$18,paramètres!$E$33:$F$44,2,FALSE),S145*$D145,0)))</f>
        <v>0</v>
      </c>
      <c r="AF145" s="13">
        <f>IF($D145="",0,IF($E145="",0,IF(VLOOKUP($E145,paramètres!$E$33:$F$44,2,FALSE)&lt;=VLOOKUP($AF$18,paramètres!$E$33:$F$44,2,FALSE),T145*$D145,0)))</f>
        <v>0</v>
      </c>
      <c r="AG145" s="13">
        <f>IF($D145="",0,IF($E145="",0,IF(VLOOKUP($E145,paramètres!$E$33:$F$44,2,FALSE)&lt;=VLOOKUP($AG$18,paramètres!$E$33:$F$44,2,FALSE),U145*$D145,0)))</f>
        <v>0</v>
      </c>
      <c r="AH145" s="13">
        <f>IF($D145="",0,IF($E145="",0,IF(VLOOKUP($E145,paramètres!$E$33:$F$44,2,FALSE)&lt;=VLOOKUP($AH$18,paramètres!$E$33:$F$44,2,FALSE),V145*$D145,0)))</f>
        <v>0</v>
      </c>
      <c r="AI145" s="13">
        <f>IF($D145="",0,IF($E145="",0,IF(VLOOKUP($E145,paramètres!$E$33:$F$44,2,FALSE)&lt;=VLOOKUP($AI$18,paramètres!$E$33:$F$44,2,FALSE),W145*$D145,0)))</f>
        <v>0</v>
      </c>
      <c r="AJ145" s="13">
        <f>IF($D145="",0,IF($E145="",0,IF(VLOOKUP($E145,paramètres!$E$33:$F$44,2,FALSE)&lt;=VLOOKUP($AJ$18,paramètres!$E$33:$F$44,2,FALSE),X145*$D145,0)))</f>
        <v>0</v>
      </c>
      <c r="AK145" s="13">
        <f>IF($D145="",0,IF($E145="",0,IF(VLOOKUP($E145,paramètres!$E$33:$F$44,2,FALSE)&lt;=VLOOKUP($AK$18,paramètres!$E$33:$F$44,2,FALSE),Y145*$D145,0)))</f>
        <v>0</v>
      </c>
      <c r="AL145" s="13">
        <f>IF($D145="",0,IF($E145="",0,IF(VLOOKUP($E145,paramètres!$E$33:$F$44,2,FALSE)&lt;=VLOOKUP($AL$18,paramètres!$E$33:$F$44,2,FALSE),Z145*$D145,0)))</f>
        <v>0</v>
      </c>
      <c r="AM145" s="126">
        <f>IF($D145="",0,IF($E145="",0,IF(VLOOKUP($E145,paramètres!$E$33:$F$44,2,FALSE)&lt;=VLOOKUP($AM$18,paramètres!$E$33:$F$44,2,FALSE),AA145*$D145,0)))</f>
        <v>0</v>
      </c>
      <c r="AN145" s="121" t="str">
        <f>IF(paramètres!$B$28=1,((SUM(P145:Y145)/1.02)+SUM(Z145:AA145))*0.0303/9*COUNT(P145:X145),IF(paramètres!$B$28=2,(SUM(P145:AA145))*0.0303/9*COUNT(P145:X145),"Missing Delta option"))</f>
        <v>Missing Delta option</v>
      </c>
      <c r="AO145" s="13" t="str">
        <f>IF(paramètres!$B$28=1,(((SUM(P145:Y145)/1.02)+SUM(Z145:AA145))+((SUM(AB145:AK145)/1.02)+SUM(AL145:AN145)))*cotpatr,IF(paramètres!$B$28=2,(SUM(P145:AN145)*cotpatr),"Missing Delta Option"))</f>
        <v>Missing Delta Option</v>
      </c>
      <c r="AP145" s="13" t="str" cm="1">
        <f t="array" ref="AP145">IF(paramètres!$B$28=1,(((SUM(P145:Y145)/1.02)+SUM(Z145:AA145))+((SUM(AB145:AM145)/1.02)+SUM(AL145:AM145)))/12*pécule,IF(paramètres!$B$28=2,SUM(P145:AM145)/12*pécule,"Missing Delta Option"))</f>
        <v>Missing Delta Option</v>
      </c>
      <c r="AQ145" s="105" t="e">
        <f>IF(paramètres!$B$28=1,(((SUM(P145:Y145)/1.02)+SUM(Z145:AA145))+((SUM(AB145:AM145)/1.02)+SUM(AL145:AM145)))+AN145+AO145+AP145,SUM(P145:AM145)+AN145+AO145+AP145)</f>
        <v>#VALUE!</v>
      </c>
    </row>
    <row r="146" spans="1:43" x14ac:dyDescent="0.25">
      <c r="A146" s="104"/>
      <c r="B146" s="39"/>
      <c r="C146" s="39"/>
      <c r="D146" s="70"/>
      <c r="E146" s="49"/>
      <c r="F146" s="40"/>
      <c r="G146" s="38"/>
      <c r="H146" s="71"/>
      <c r="I146" s="40"/>
      <c r="J146" s="38"/>
      <c r="K146" s="71"/>
      <c r="L146" s="40"/>
      <c r="M146" s="38"/>
      <c r="N146" s="71"/>
      <c r="O146" s="49"/>
      <c r="P146" s="177"/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9"/>
      <c r="AB146" s="121">
        <f>IF($D146="",0,IF($E146="",0,IF(VLOOKUP($E146,paramètres!$E$33:$F$44,2,FALSE)&lt;=VLOOKUP($AB$18,paramètres!$E$33:$F$44,2,FALSE),P146*$D146,0)))</f>
        <v>0</v>
      </c>
      <c r="AC146" s="13">
        <f>IF($D146="",0,IF($E146="",0,IF(VLOOKUP($E146,paramètres!$E$33:$F$44,2,FALSE)&lt;=VLOOKUP($AC$18,paramètres!$E$33:$F$44,2,FALSE),Q146*$D146,0)))</f>
        <v>0</v>
      </c>
      <c r="AD146" s="13">
        <f>IF($D146="",0,IF($E146="",0,IF(VLOOKUP($E146,paramètres!$E$33:$F$44,2,FALSE)&lt;=VLOOKUP($AD$18,paramètres!$E$33:$F$44,2,FALSE),R146*$D146,0)))</f>
        <v>0</v>
      </c>
      <c r="AE146" s="13">
        <f>IF($D146="",0,IF($E146="",0,IF(VLOOKUP($E146,paramètres!$E$33:$F$44,2,FALSE)&lt;=VLOOKUP($AE$18,paramètres!$E$33:$F$44,2,FALSE),S146*$D146,0)))</f>
        <v>0</v>
      </c>
      <c r="AF146" s="13">
        <f>IF($D146="",0,IF($E146="",0,IF(VLOOKUP($E146,paramètres!$E$33:$F$44,2,FALSE)&lt;=VLOOKUP($AF$18,paramètres!$E$33:$F$44,2,FALSE),T146*$D146,0)))</f>
        <v>0</v>
      </c>
      <c r="AG146" s="13">
        <f>IF($D146="",0,IF($E146="",0,IF(VLOOKUP($E146,paramètres!$E$33:$F$44,2,FALSE)&lt;=VLOOKUP($AG$18,paramètres!$E$33:$F$44,2,FALSE),U146*$D146,0)))</f>
        <v>0</v>
      </c>
      <c r="AH146" s="13">
        <f>IF($D146="",0,IF($E146="",0,IF(VLOOKUP($E146,paramètres!$E$33:$F$44,2,FALSE)&lt;=VLOOKUP($AH$18,paramètres!$E$33:$F$44,2,FALSE),V146*$D146,0)))</f>
        <v>0</v>
      </c>
      <c r="AI146" s="13">
        <f>IF($D146="",0,IF($E146="",0,IF(VLOOKUP($E146,paramètres!$E$33:$F$44,2,FALSE)&lt;=VLOOKUP($AI$18,paramètres!$E$33:$F$44,2,FALSE),W146*$D146,0)))</f>
        <v>0</v>
      </c>
      <c r="AJ146" s="13">
        <f>IF($D146="",0,IF($E146="",0,IF(VLOOKUP($E146,paramètres!$E$33:$F$44,2,FALSE)&lt;=VLOOKUP($AJ$18,paramètres!$E$33:$F$44,2,FALSE),X146*$D146,0)))</f>
        <v>0</v>
      </c>
      <c r="AK146" s="13">
        <f>IF($D146="",0,IF($E146="",0,IF(VLOOKUP($E146,paramètres!$E$33:$F$44,2,FALSE)&lt;=VLOOKUP($AK$18,paramètres!$E$33:$F$44,2,FALSE),Y146*$D146,0)))</f>
        <v>0</v>
      </c>
      <c r="AL146" s="13">
        <f>IF($D146="",0,IF($E146="",0,IF(VLOOKUP($E146,paramètres!$E$33:$F$44,2,FALSE)&lt;=VLOOKUP($AL$18,paramètres!$E$33:$F$44,2,FALSE),Z146*$D146,0)))</f>
        <v>0</v>
      </c>
      <c r="AM146" s="126">
        <f>IF($D146="",0,IF($E146="",0,IF(VLOOKUP($E146,paramètres!$E$33:$F$44,2,FALSE)&lt;=VLOOKUP($AM$18,paramètres!$E$33:$F$44,2,FALSE),AA146*$D146,0)))</f>
        <v>0</v>
      </c>
      <c r="AN146" s="121" t="str">
        <f>IF(paramètres!$B$28=1,((SUM(P146:Y146)/1.02)+SUM(Z146:AA146))*0.0303/9*COUNT(P146:X146),IF(paramètres!$B$28=2,(SUM(P146:AA146))*0.0303/9*COUNT(P146:X146),"Missing Delta option"))</f>
        <v>Missing Delta option</v>
      </c>
      <c r="AO146" s="13" t="str">
        <f>IF(paramètres!$B$28=1,(((SUM(P146:Y146)/1.02)+SUM(Z146:AA146))+((SUM(AB146:AK146)/1.02)+SUM(AL146:AN146)))*cotpatr,IF(paramètres!$B$28=2,(SUM(P146:AN146)*cotpatr),"Missing Delta Option"))</f>
        <v>Missing Delta Option</v>
      </c>
      <c r="AP146" s="13" t="str" cm="1">
        <f t="array" ref="AP146">IF(paramètres!$B$28=1,(((SUM(P146:Y146)/1.02)+SUM(Z146:AA146))+((SUM(AB146:AM146)/1.02)+SUM(AL146:AM146)))/12*pécule,IF(paramètres!$B$28=2,SUM(P146:AM146)/12*pécule,"Missing Delta Option"))</f>
        <v>Missing Delta Option</v>
      </c>
      <c r="AQ146" s="105" t="e">
        <f>IF(paramètres!$B$28=1,(((SUM(P146:Y146)/1.02)+SUM(Z146:AA146))+((SUM(AB146:AM146)/1.02)+SUM(AL146:AM146)))+AN146+AO146+AP146,SUM(P146:AM146)+AN146+AO146+AP146)</f>
        <v>#VALUE!</v>
      </c>
    </row>
    <row r="147" spans="1:43" x14ac:dyDescent="0.25">
      <c r="A147" s="104"/>
      <c r="B147" s="39"/>
      <c r="C147" s="39"/>
      <c r="D147" s="70"/>
      <c r="E147" s="49"/>
      <c r="F147" s="40"/>
      <c r="G147" s="38"/>
      <c r="H147" s="71"/>
      <c r="I147" s="40"/>
      <c r="J147" s="38"/>
      <c r="K147" s="71"/>
      <c r="L147" s="40"/>
      <c r="M147" s="38"/>
      <c r="N147" s="71"/>
      <c r="O147" s="49"/>
      <c r="P147" s="177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9"/>
      <c r="AB147" s="121">
        <f>IF($D147="",0,IF($E147="",0,IF(VLOOKUP($E147,paramètres!$E$33:$F$44,2,FALSE)&lt;=VLOOKUP($AB$18,paramètres!$E$33:$F$44,2,FALSE),P147*$D147,0)))</f>
        <v>0</v>
      </c>
      <c r="AC147" s="13">
        <f>IF($D147="",0,IF($E147="",0,IF(VLOOKUP($E147,paramètres!$E$33:$F$44,2,FALSE)&lt;=VLOOKUP($AC$18,paramètres!$E$33:$F$44,2,FALSE),Q147*$D147,0)))</f>
        <v>0</v>
      </c>
      <c r="AD147" s="13">
        <f>IF($D147="",0,IF($E147="",0,IF(VLOOKUP($E147,paramètres!$E$33:$F$44,2,FALSE)&lt;=VLOOKUP($AD$18,paramètres!$E$33:$F$44,2,FALSE),R147*$D147,0)))</f>
        <v>0</v>
      </c>
      <c r="AE147" s="13">
        <f>IF($D147="",0,IF($E147="",0,IF(VLOOKUP($E147,paramètres!$E$33:$F$44,2,FALSE)&lt;=VLOOKUP($AE$18,paramètres!$E$33:$F$44,2,FALSE),S147*$D147,0)))</f>
        <v>0</v>
      </c>
      <c r="AF147" s="13">
        <f>IF($D147="",0,IF($E147="",0,IF(VLOOKUP($E147,paramètres!$E$33:$F$44,2,FALSE)&lt;=VLOOKUP($AF$18,paramètres!$E$33:$F$44,2,FALSE),T147*$D147,0)))</f>
        <v>0</v>
      </c>
      <c r="AG147" s="13">
        <f>IF($D147="",0,IF($E147="",0,IF(VLOOKUP($E147,paramètres!$E$33:$F$44,2,FALSE)&lt;=VLOOKUP($AG$18,paramètres!$E$33:$F$44,2,FALSE),U147*$D147,0)))</f>
        <v>0</v>
      </c>
      <c r="AH147" s="13">
        <f>IF($D147="",0,IF($E147="",0,IF(VLOOKUP($E147,paramètres!$E$33:$F$44,2,FALSE)&lt;=VLOOKUP($AH$18,paramètres!$E$33:$F$44,2,FALSE),V147*$D147,0)))</f>
        <v>0</v>
      </c>
      <c r="AI147" s="13">
        <f>IF($D147="",0,IF($E147="",0,IF(VLOOKUP($E147,paramètres!$E$33:$F$44,2,FALSE)&lt;=VLOOKUP($AI$18,paramètres!$E$33:$F$44,2,FALSE),W147*$D147,0)))</f>
        <v>0</v>
      </c>
      <c r="AJ147" s="13">
        <f>IF($D147="",0,IF($E147="",0,IF(VLOOKUP($E147,paramètres!$E$33:$F$44,2,FALSE)&lt;=VLOOKUP($AJ$18,paramètres!$E$33:$F$44,2,FALSE),X147*$D147,0)))</f>
        <v>0</v>
      </c>
      <c r="AK147" s="13">
        <f>IF($D147="",0,IF($E147="",0,IF(VLOOKUP($E147,paramètres!$E$33:$F$44,2,FALSE)&lt;=VLOOKUP($AK$18,paramètres!$E$33:$F$44,2,FALSE),Y147*$D147,0)))</f>
        <v>0</v>
      </c>
      <c r="AL147" s="13">
        <f>IF($D147="",0,IF($E147="",0,IF(VLOOKUP($E147,paramètres!$E$33:$F$44,2,FALSE)&lt;=VLOOKUP($AL$18,paramètres!$E$33:$F$44,2,FALSE),Z147*$D147,0)))</f>
        <v>0</v>
      </c>
      <c r="AM147" s="126">
        <f>IF($D147="",0,IF($E147="",0,IF(VLOOKUP($E147,paramètres!$E$33:$F$44,2,FALSE)&lt;=VLOOKUP($AM$18,paramètres!$E$33:$F$44,2,FALSE),AA147*$D147,0)))</f>
        <v>0</v>
      </c>
      <c r="AN147" s="121" t="str">
        <f>IF(paramètres!$B$28=1,((SUM(P147:Y147)/1.02)+SUM(Z147:AA147))*0.0303/9*COUNT(P147:X147),IF(paramètres!$B$28=2,(SUM(P147:AA147))*0.0303/9*COUNT(P147:X147),"Missing Delta option"))</f>
        <v>Missing Delta option</v>
      </c>
      <c r="AO147" s="13" t="str">
        <f>IF(paramètres!$B$28=1,(((SUM(P147:Y147)/1.02)+SUM(Z147:AA147))+((SUM(AB147:AK147)/1.02)+SUM(AL147:AN147)))*cotpatr,IF(paramètres!$B$28=2,(SUM(P147:AN147)*cotpatr),"Missing Delta Option"))</f>
        <v>Missing Delta Option</v>
      </c>
      <c r="AP147" s="13" t="str" cm="1">
        <f t="array" ref="AP147">IF(paramètres!$B$28=1,(((SUM(P147:Y147)/1.02)+SUM(Z147:AA147))+((SUM(AB147:AM147)/1.02)+SUM(AL147:AM147)))/12*pécule,IF(paramètres!$B$28=2,SUM(P147:AM147)/12*pécule,"Missing Delta Option"))</f>
        <v>Missing Delta Option</v>
      </c>
      <c r="AQ147" s="105" t="e">
        <f>IF(paramètres!$B$28=1,(((SUM(P147:Y147)/1.02)+SUM(Z147:AA147))+((SUM(AB147:AM147)/1.02)+SUM(AL147:AM147)))+AN147+AO147+AP147,SUM(P147:AM147)+AN147+AO147+AP147)</f>
        <v>#VALUE!</v>
      </c>
    </row>
    <row r="148" spans="1:43" x14ac:dyDescent="0.25">
      <c r="A148" s="104"/>
      <c r="B148" s="39"/>
      <c r="C148" s="39"/>
      <c r="D148" s="70"/>
      <c r="E148" s="49"/>
      <c r="F148" s="40"/>
      <c r="G148" s="38"/>
      <c r="H148" s="71"/>
      <c r="I148" s="40"/>
      <c r="J148" s="38"/>
      <c r="K148" s="71"/>
      <c r="L148" s="40"/>
      <c r="M148" s="38"/>
      <c r="N148" s="71"/>
      <c r="O148" s="49"/>
      <c r="P148" s="177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9"/>
      <c r="AB148" s="121">
        <f>IF($D148="",0,IF($E148="",0,IF(VLOOKUP($E148,paramètres!$E$33:$F$44,2,FALSE)&lt;=VLOOKUP($AB$18,paramètres!$E$33:$F$44,2,FALSE),P148*$D148,0)))</f>
        <v>0</v>
      </c>
      <c r="AC148" s="13">
        <f>IF($D148="",0,IF($E148="",0,IF(VLOOKUP($E148,paramètres!$E$33:$F$44,2,FALSE)&lt;=VLOOKUP($AC$18,paramètres!$E$33:$F$44,2,FALSE),Q148*$D148,0)))</f>
        <v>0</v>
      </c>
      <c r="AD148" s="13">
        <f>IF($D148="",0,IF($E148="",0,IF(VLOOKUP($E148,paramètres!$E$33:$F$44,2,FALSE)&lt;=VLOOKUP($AD$18,paramètres!$E$33:$F$44,2,FALSE),R148*$D148,0)))</f>
        <v>0</v>
      </c>
      <c r="AE148" s="13">
        <f>IF($D148="",0,IF($E148="",0,IF(VLOOKUP($E148,paramètres!$E$33:$F$44,2,FALSE)&lt;=VLOOKUP($AE$18,paramètres!$E$33:$F$44,2,FALSE),S148*$D148,0)))</f>
        <v>0</v>
      </c>
      <c r="AF148" s="13">
        <f>IF($D148="",0,IF($E148="",0,IF(VLOOKUP($E148,paramètres!$E$33:$F$44,2,FALSE)&lt;=VLOOKUP($AF$18,paramètres!$E$33:$F$44,2,FALSE),T148*$D148,0)))</f>
        <v>0</v>
      </c>
      <c r="AG148" s="13">
        <f>IF($D148="",0,IF($E148="",0,IF(VLOOKUP($E148,paramètres!$E$33:$F$44,2,FALSE)&lt;=VLOOKUP($AG$18,paramètres!$E$33:$F$44,2,FALSE),U148*$D148,0)))</f>
        <v>0</v>
      </c>
      <c r="AH148" s="13">
        <f>IF($D148="",0,IF($E148="",0,IF(VLOOKUP($E148,paramètres!$E$33:$F$44,2,FALSE)&lt;=VLOOKUP($AH$18,paramètres!$E$33:$F$44,2,FALSE),V148*$D148,0)))</f>
        <v>0</v>
      </c>
      <c r="AI148" s="13">
        <f>IF($D148="",0,IF($E148="",0,IF(VLOOKUP($E148,paramètres!$E$33:$F$44,2,FALSE)&lt;=VLOOKUP($AI$18,paramètres!$E$33:$F$44,2,FALSE),W148*$D148,0)))</f>
        <v>0</v>
      </c>
      <c r="AJ148" s="13">
        <f>IF($D148="",0,IF($E148="",0,IF(VLOOKUP($E148,paramètres!$E$33:$F$44,2,FALSE)&lt;=VLOOKUP($AJ$18,paramètres!$E$33:$F$44,2,FALSE),X148*$D148,0)))</f>
        <v>0</v>
      </c>
      <c r="AK148" s="13">
        <f>IF($D148="",0,IF($E148="",0,IF(VLOOKUP($E148,paramètres!$E$33:$F$44,2,FALSE)&lt;=VLOOKUP($AK$18,paramètres!$E$33:$F$44,2,FALSE),Y148*$D148,0)))</f>
        <v>0</v>
      </c>
      <c r="AL148" s="13">
        <f>IF($D148="",0,IF($E148="",0,IF(VLOOKUP($E148,paramètres!$E$33:$F$44,2,FALSE)&lt;=VLOOKUP($AL$18,paramètres!$E$33:$F$44,2,FALSE),Z148*$D148,0)))</f>
        <v>0</v>
      </c>
      <c r="AM148" s="126">
        <f>IF($D148="",0,IF($E148="",0,IF(VLOOKUP($E148,paramètres!$E$33:$F$44,2,FALSE)&lt;=VLOOKUP($AM$18,paramètres!$E$33:$F$44,2,FALSE),AA148*$D148,0)))</f>
        <v>0</v>
      </c>
      <c r="AN148" s="121" t="str">
        <f>IF(paramètres!$B$28=1,((SUM(P148:Y148)/1.02)+SUM(Z148:AA148))*0.0303/9*COUNT(P148:X148),IF(paramètres!$B$28=2,(SUM(P148:AA148))*0.0303/9*COUNT(P148:X148),"Missing Delta option"))</f>
        <v>Missing Delta option</v>
      </c>
      <c r="AO148" s="13" t="str">
        <f>IF(paramètres!$B$28=1,(((SUM(P148:Y148)/1.02)+SUM(Z148:AA148))+((SUM(AB148:AK148)/1.02)+SUM(AL148:AN148)))*cotpatr,IF(paramètres!$B$28=2,(SUM(P148:AN148)*cotpatr),"Missing Delta Option"))</f>
        <v>Missing Delta Option</v>
      </c>
      <c r="AP148" s="13" t="str" cm="1">
        <f t="array" ref="AP148">IF(paramètres!$B$28=1,(((SUM(P148:Y148)/1.02)+SUM(Z148:AA148))+((SUM(AB148:AM148)/1.02)+SUM(AL148:AM148)))/12*pécule,IF(paramètres!$B$28=2,SUM(P148:AM148)/12*pécule,"Missing Delta Option"))</f>
        <v>Missing Delta Option</v>
      </c>
      <c r="AQ148" s="105" t="e">
        <f>IF(paramètres!$B$28=1,(((SUM(P148:Y148)/1.02)+SUM(Z148:AA148))+((SUM(AB148:AM148)/1.02)+SUM(AL148:AM148)))+AN148+AO148+AP148,SUM(P148:AM148)+AN148+AO148+AP148)</f>
        <v>#VALUE!</v>
      </c>
    </row>
    <row r="149" spans="1:43" x14ac:dyDescent="0.25">
      <c r="A149" s="104"/>
      <c r="B149" s="39"/>
      <c r="C149" s="39"/>
      <c r="D149" s="70"/>
      <c r="E149" s="49"/>
      <c r="F149" s="40"/>
      <c r="G149" s="38"/>
      <c r="H149" s="71"/>
      <c r="I149" s="40"/>
      <c r="J149" s="38"/>
      <c r="K149" s="71"/>
      <c r="L149" s="40"/>
      <c r="M149" s="38"/>
      <c r="N149" s="71"/>
      <c r="O149" s="49"/>
      <c r="P149" s="177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9"/>
      <c r="AB149" s="121">
        <f>IF($D149="",0,IF($E149="",0,IF(VLOOKUP($E149,paramètres!$E$33:$F$44,2,FALSE)&lt;=VLOOKUP($AB$18,paramètres!$E$33:$F$44,2,FALSE),P149*$D149,0)))</f>
        <v>0</v>
      </c>
      <c r="AC149" s="13">
        <f>IF($D149="",0,IF($E149="",0,IF(VLOOKUP($E149,paramètres!$E$33:$F$44,2,FALSE)&lt;=VLOOKUP($AC$18,paramètres!$E$33:$F$44,2,FALSE),Q149*$D149,0)))</f>
        <v>0</v>
      </c>
      <c r="AD149" s="13">
        <f>IF($D149="",0,IF($E149="",0,IF(VLOOKUP($E149,paramètres!$E$33:$F$44,2,FALSE)&lt;=VLOOKUP($AD$18,paramètres!$E$33:$F$44,2,FALSE),R149*$D149,0)))</f>
        <v>0</v>
      </c>
      <c r="AE149" s="13">
        <f>IF($D149="",0,IF($E149="",0,IF(VLOOKUP($E149,paramètres!$E$33:$F$44,2,FALSE)&lt;=VLOOKUP($AE$18,paramètres!$E$33:$F$44,2,FALSE),S149*$D149,0)))</f>
        <v>0</v>
      </c>
      <c r="AF149" s="13">
        <f>IF($D149="",0,IF($E149="",0,IF(VLOOKUP($E149,paramètres!$E$33:$F$44,2,FALSE)&lt;=VLOOKUP($AF$18,paramètres!$E$33:$F$44,2,FALSE),T149*$D149,0)))</f>
        <v>0</v>
      </c>
      <c r="AG149" s="13">
        <f>IF($D149="",0,IF($E149="",0,IF(VLOOKUP($E149,paramètres!$E$33:$F$44,2,FALSE)&lt;=VLOOKUP($AG$18,paramètres!$E$33:$F$44,2,FALSE),U149*$D149,0)))</f>
        <v>0</v>
      </c>
      <c r="AH149" s="13">
        <f>IF($D149="",0,IF($E149="",0,IF(VLOOKUP($E149,paramètres!$E$33:$F$44,2,FALSE)&lt;=VLOOKUP($AH$18,paramètres!$E$33:$F$44,2,FALSE),V149*$D149,0)))</f>
        <v>0</v>
      </c>
      <c r="AI149" s="13">
        <f>IF($D149="",0,IF($E149="",0,IF(VLOOKUP($E149,paramètres!$E$33:$F$44,2,FALSE)&lt;=VLOOKUP($AI$18,paramètres!$E$33:$F$44,2,FALSE),W149*$D149,0)))</f>
        <v>0</v>
      </c>
      <c r="AJ149" s="13">
        <f>IF($D149="",0,IF($E149="",0,IF(VLOOKUP($E149,paramètres!$E$33:$F$44,2,FALSE)&lt;=VLOOKUP($AJ$18,paramètres!$E$33:$F$44,2,FALSE),X149*$D149,0)))</f>
        <v>0</v>
      </c>
      <c r="AK149" s="13">
        <f>IF($D149="",0,IF($E149="",0,IF(VLOOKUP($E149,paramètres!$E$33:$F$44,2,FALSE)&lt;=VLOOKUP($AK$18,paramètres!$E$33:$F$44,2,FALSE),Y149*$D149,0)))</f>
        <v>0</v>
      </c>
      <c r="AL149" s="13">
        <f>IF($D149="",0,IF($E149="",0,IF(VLOOKUP($E149,paramètres!$E$33:$F$44,2,FALSE)&lt;=VLOOKUP($AL$18,paramètres!$E$33:$F$44,2,FALSE),Z149*$D149,0)))</f>
        <v>0</v>
      </c>
      <c r="AM149" s="126">
        <f>IF($D149="",0,IF($E149="",0,IF(VLOOKUP($E149,paramètres!$E$33:$F$44,2,FALSE)&lt;=VLOOKUP($AM$18,paramètres!$E$33:$F$44,2,FALSE),AA149*$D149,0)))</f>
        <v>0</v>
      </c>
      <c r="AN149" s="121" t="str">
        <f>IF(paramètres!$B$28=1,((SUM(P149:Y149)/1.02)+SUM(Z149:AA149))*0.0303/9*COUNT(P149:X149),IF(paramètres!$B$28=2,(SUM(P149:AA149))*0.0303/9*COUNT(P149:X149),"Missing Delta option"))</f>
        <v>Missing Delta option</v>
      </c>
      <c r="AO149" s="13" t="str">
        <f>IF(paramètres!$B$28=1,(((SUM(P149:Y149)/1.02)+SUM(Z149:AA149))+((SUM(AB149:AK149)/1.02)+SUM(AL149:AN149)))*cotpatr,IF(paramètres!$B$28=2,(SUM(P149:AN149)*cotpatr),"Missing Delta Option"))</f>
        <v>Missing Delta Option</v>
      </c>
      <c r="AP149" s="13" t="str" cm="1">
        <f t="array" ref="AP149">IF(paramètres!$B$28=1,(((SUM(P149:Y149)/1.02)+SUM(Z149:AA149))+((SUM(AB149:AM149)/1.02)+SUM(AL149:AM149)))/12*pécule,IF(paramètres!$B$28=2,SUM(P149:AM149)/12*pécule,"Missing Delta Option"))</f>
        <v>Missing Delta Option</v>
      </c>
      <c r="AQ149" s="105" t="e">
        <f>IF(paramètres!$B$28=1,(((SUM(P149:Y149)/1.02)+SUM(Z149:AA149))+((SUM(AB149:AM149)/1.02)+SUM(AL149:AM149)))+AN149+AO149+AP149,SUM(P149:AM149)+AN149+AO149+AP149)</f>
        <v>#VALUE!</v>
      </c>
    </row>
    <row r="150" spans="1:43" x14ac:dyDescent="0.25">
      <c r="A150" s="104"/>
      <c r="B150" s="39"/>
      <c r="C150" s="39"/>
      <c r="D150" s="70"/>
      <c r="E150" s="49"/>
      <c r="F150" s="40"/>
      <c r="G150" s="38"/>
      <c r="H150" s="71"/>
      <c r="I150" s="40"/>
      <c r="J150" s="38"/>
      <c r="K150" s="71"/>
      <c r="L150" s="40"/>
      <c r="M150" s="38"/>
      <c r="N150" s="71"/>
      <c r="O150" s="49"/>
      <c r="P150" s="177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9"/>
      <c r="AB150" s="121">
        <f>IF($D150="",0,IF($E150="",0,IF(VLOOKUP($E150,paramètres!$E$33:$F$44,2,FALSE)&lt;=VLOOKUP($AB$18,paramètres!$E$33:$F$44,2,FALSE),P150*$D150,0)))</f>
        <v>0</v>
      </c>
      <c r="AC150" s="13">
        <f>IF($D150="",0,IF($E150="",0,IF(VLOOKUP($E150,paramètres!$E$33:$F$44,2,FALSE)&lt;=VLOOKUP($AC$18,paramètres!$E$33:$F$44,2,FALSE),Q150*$D150,0)))</f>
        <v>0</v>
      </c>
      <c r="AD150" s="13">
        <f>IF($D150="",0,IF($E150="",0,IF(VLOOKUP($E150,paramètres!$E$33:$F$44,2,FALSE)&lt;=VLOOKUP($AD$18,paramètres!$E$33:$F$44,2,FALSE),R150*$D150,0)))</f>
        <v>0</v>
      </c>
      <c r="AE150" s="13">
        <f>IF($D150="",0,IF($E150="",0,IF(VLOOKUP($E150,paramètres!$E$33:$F$44,2,FALSE)&lt;=VLOOKUP($AE$18,paramètres!$E$33:$F$44,2,FALSE),S150*$D150,0)))</f>
        <v>0</v>
      </c>
      <c r="AF150" s="13">
        <f>IF($D150="",0,IF($E150="",0,IF(VLOOKUP($E150,paramètres!$E$33:$F$44,2,FALSE)&lt;=VLOOKUP($AF$18,paramètres!$E$33:$F$44,2,FALSE),T150*$D150,0)))</f>
        <v>0</v>
      </c>
      <c r="AG150" s="13">
        <f>IF($D150="",0,IF($E150="",0,IF(VLOOKUP($E150,paramètres!$E$33:$F$44,2,FALSE)&lt;=VLOOKUP($AG$18,paramètres!$E$33:$F$44,2,FALSE),U150*$D150,0)))</f>
        <v>0</v>
      </c>
      <c r="AH150" s="13">
        <f>IF($D150="",0,IF($E150="",0,IF(VLOOKUP($E150,paramètres!$E$33:$F$44,2,FALSE)&lt;=VLOOKUP($AH$18,paramètres!$E$33:$F$44,2,FALSE),V150*$D150,0)))</f>
        <v>0</v>
      </c>
      <c r="AI150" s="13">
        <f>IF($D150="",0,IF($E150="",0,IF(VLOOKUP($E150,paramètres!$E$33:$F$44,2,FALSE)&lt;=VLOOKUP($AI$18,paramètres!$E$33:$F$44,2,FALSE),W150*$D150,0)))</f>
        <v>0</v>
      </c>
      <c r="AJ150" s="13">
        <f>IF($D150="",0,IF($E150="",0,IF(VLOOKUP($E150,paramètres!$E$33:$F$44,2,FALSE)&lt;=VLOOKUP($AJ$18,paramètres!$E$33:$F$44,2,FALSE),X150*$D150,0)))</f>
        <v>0</v>
      </c>
      <c r="AK150" s="13">
        <f>IF($D150="",0,IF($E150="",0,IF(VLOOKUP($E150,paramètres!$E$33:$F$44,2,FALSE)&lt;=VLOOKUP($AK$18,paramètres!$E$33:$F$44,2,FALSE),Y150*$D150,0)))</f>
        <v>0</v>
      </c>
      <c r="AL150" s="13">
        <f>IF($D150="",0,IF($E150="",0,IF(VLOOKUP($E150,paramètres!$E$33:$F$44,2,FALSE)&lt;=VLOOKUP($AL$18,paramètres!$E$33:$F$44,2,FALSE),Z150*$D150,0)))</f>
        <v>0</v>
      </c>
      <c r="AM150" s="126">
        <f>IF($D150="",0,IF($E150="",0,IF(VLOOKUP($E150,paramètres!$E$33:$F$44,2,FALSE)&lt;=VLOOKUP($AM$18,paramètres!$E$33:$F$44,2,FALSE),AA150*$D150,0)))</f>
        <v>0</v>
      </c>
      <c r="AN150" s="121" t="str">
        <f>IF(paramètres!$B$28=1,((SUM(P150:Y150)/1.02)+SUM(Z150:AA150))*0.0303/9*COUNT(P150:X150),IF(paramètres!$B$28=2,(SUM(P150:AA150))*0.0303/9*COUNT(P150:X150),"Missing Delta option"))</f>
        <v>Missing Delta option</v>
      </c>
      <c r="AO150" s="13" t="str">
        <f>IF(paramètres!$B$28=1,(((SUM(P150:Y150)/1.02)+SUM(Z150:AA150))+((SUM(AB150:AK150)/1.02)+SUM(AL150:AN150)))*cotpatr,IF(paramètres!$B$28=2,(SUM(P150:AN150)*cotpatr),"Missing Delta Option"))</f>
        <v>Missing Delta Option</v>
      </c>
      <c r="AP150" s="13" t="str" cm="1">
        <f t="array" ref="AP150">IF(paramètres!$B$28=1,(((SUM(P150:Y150)/1.02)+SUM(Z150:AA150))+((SUM(AB150:AM150)/1.02)+SUM(AL150:AM150)))/12*pécule,IF(paramètres!$B$28=2,SUM(P150:AM150)/12*pécule,"Missing Delta Option"))</f>
        <v>Missing Delta Option</v>
      </c>
      <c r="AQ150" s="105" t="e">
        <f>IF(paramètres!$B$28=1,(((SUM(P150:Y150)/1.02)+SUM(Z150:AA150))+((SUM(AB150:AM150)/1.02)+SUM(AL150:AM150)))+AN150+AO150+AP150,SUM(P150:AM150)+AN150+AO150+AP150)</f>
        <v>#VALUE!</v>
      </c>
    </row>
    <row r="151" spans="1:43" x14ac:dyDescent="0.25">
      <c r="A151" s="104"/>
      <c r="B151" s="39"/>
      <c r="C151" s="39"/>
      <c r="D151" s="70"/>
      <c r="E151" s="49"/>
      <c r="F151" s="40"/>
      <c r="G151" s="38"/>
      <c r="H151" s="71"/>
      <c r="I151" s="40"/>
      <c r="J151" s="38"/>
      <c r="K151" s="71"/>
      <c r="L151" s="40"/>
      <c r="M151" s="38"/>
      <c r="N151" s="71"/>
      <c r="O151" s="49"/>
      <c r="P151" s="177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9"/>
      <c r="AB151" s="121">
        <f>IF($D151="",0,IF($E151="",0,IF(VLOOKUP($E151,paramètres!$E$33:$F$44,2,FALSE)&lt;=VLOOKUP($AB$18,paramètres!$E$33:$F$44,2,FALSE),P151*$D151,0)))</f>
        <v>0</v>
      </c>
      <c r="AC151" s="13">
        <f>IF($D151="",0,IF($E151="",0,IF(VLOOKUP($E151,paramètres!$E$33:$F$44,2,FALSE)&lt;=VLOOKUP($AC$18,paramètres!$E$33:$F$44,2,FALSE),Q151*$D151,0)))</f>
        <v>0</v>
      </c>
      <c r="AD151" s="13">
        <f>IF($D151="",0,IF($E151="",0,IF(VLOOKUP($E151,paramètres!$E$33:$F$44,2,FALSE)&lt;=VLOOKUP($AD$18,paramètres!$E$33:$F$44,2,FALSE),R151*$D151,0)))</f>
        <v>0</v>
      </c>
      <c r="AE151" s="13">
        <f>IF($D151="",0,IF($E151="",0,IF(VLOOKUP($E151,paramètres!$E$33:$F$44,2,FALSE)&lt;=VLOOKUP($AE$18,paramètres!$E$33:$F$44,2,FALSE),S151*$D151,0)))</f>
        <v>0</v>
      </c>
      <c r="AF151" s="13">
        <f>IF($D151="",0,IF($E151="",0,IF(VLOOKUP($E151,paramètres!$E$33:$F$44,2,FALSE)&lt;=VLOOKUP($AF$18,paramètres!$E$33:$F$44,2,FALSE),T151*$D151,0)))</f>
        <v>0</v>
      </c>
      <c r="AG151" s="13">
        <f>IF($D151="",0,IF($E151="",0,IF(VLOOKUP($E151,paramètres!$E$33:$F$44,2,FALSE)&lt;=VLOOKUP($AG$18,paramètres!$E$33:$F$44,2,FALSE),U151*$D151,0)))</f>
        <v>0</v>
      </c>
      <c r="AH151" s="13">
        <f>IF($D151="",0,IF($E151="",0,IF(VLOOKUP($E151,paramètres!$E$33:$F$44,2,FALSE)&lt;=VLOOKUP($AH$18,paramètres!$E$33:$F$44,2,FALSE),V151*$D151,0)))</f>
        <v>0</v>
      </c>
      <c r="AI151" s="13">
        <f>IF($D151="",0,IF($E151="",0,IF(VLOOKUP($E151,paramètres!$E$33:$F$44,2,FALSE)&lt;=VLOOKUP($AI$18,paramètres!$E$33:$F$44,2,FALSE),W151*$D151,0)))</f>
        <v>0</v>
      </c>
      <c r="AJ151" s="13">
        <f>IF($D151="",0,IF($E151="",0,IF(VLOOKUP($E151,paramètres!$E$33:$F$44,2,FALSE)&lt;=VLOOKUP($AJ$18,paramètres!$E$33:$F$44,2,FALSE),X151*$D151,0)))</f>
        <v>0</v>
      </c>
      <c r="AK151" s="13">
        <f>IF($D151="",0,IF($E151="",0,IF(VLOOKUP($E151,paramètres!$E$33:$F$44,2,FALSE)&lt;=VLOOKUP($AK$18,paramètres!$E$33:$F$44,2,FALSE),Y151*$D151,0)))</f>
        <v>0</v>
      </c>
      <c r="AL151" s="13">
        <f>IF($D151="",0,IF($E151="",0,IF(VLOOKUP($E151,paramètres!$E$33:$F$44,2,FALSE)&lt;=VLOOKUP($AL$18,paramètres!$E$33:$F$44,2,FALSE),Z151*$D151,0)))</f>
        <v>0</v>
      </c>
      <c r="AM151" s="126">
        <f>IF($D151="",0,IF($E151="",0,IF(VLOOKUP($E151,paramètres!$E$33:$F$44,2,FALSE)&lt;=VLOOKUP($AM$18,paramètres!$E$33:$F$44,2,FALSE),AA151*$D151,0)))</f>
        <v>0</v>
      </c>
      <c r="AN151" s="121" t="str">
        <f>IF(paramètres!$B$28=1,((SUM(P151:Y151)/1.02)+SUM(Z151:AA151))*0.0303/9*COUNT(P151:X151),IF(paramètres!$B$28=2,(SUM(P151:AA151))*0.0303/9*COUNT(P151:X151),"Missing Delta option"))</f>
        <v>Missing Delta option</v>
      </c>
      <c r="AO151" s="13" t="str">
        <f>IF(paramètres!$B$28=1,(((SUM(P151:Y151)/1.02)+SUM(Z151:AA151))+((SUM(AB151:AK151)/1.02)+SUM(AL151:AN151)))*cotpatr,IF(paramètres!$B$28=2,(SUM(P151:AN151)*cotpatr),"Missing Delta Option"))</f>
        <v>Missing Delta Option</v>
      </c>
      <c r="AP151" s="13" t="str" cm="1">
        <f t="array" ref="AP151">IF(paramètres!$B$28=1,(((SUM(P151:Y151)/1.02)+SUM(Z151:AA151))+((SUM(AB151:AM151)/1.02)+SUM(AL151:AM151)))/12*pécule,IF(paramètres!$B$28=2,SUM(P151:AM151)/12*pécule,"Missing Delta Option"))</f>
        <v>Missing Delta Option</v>
      </c>
      <c r="AQ151" s="105" t="e">
        <f>IF(paramètres!$B$28=1,(((SUM(P151:Y151)/1.02)+SUM(Z151:AA151))+((SUM(AB151:AM151)/1.02)+SUM(AL151:AM151)))+AN151+AO151+AP151,SUM(P151:AM151)+AN151+AO151+AP151)</f>
        <v>#VALUE!</v>
      </c>
    </row>
    <row r="152" spans="1:43" x14ac:dyDescent="0.25">
      <c r="A152" s="104"/>
      <c r="B152" s="39"/>
      <c r="C152" s="39"/>
      <c r="D152" s="70"/>
      <c r="E152" s="49"/>
      <c r="F152" s="40"/>
      <c r="G152" s="38"/>
      <c r="H152" s="71"/>
      <c r="I152" s="40"/>
      <c r="J152" s="38"/>
      <c r="K152" s="71"/>
      <c r="L152" s="40"/>
      <c r="M152" s="38"/>
      <c r="N152" s="71"/>
      <c r="O152" s="49"/>
      <c r="P152" s="177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9"/>
      <c r="AB152" s="121">
        <f>IF($D152="",0,IF($E152="",0,IF(VLOOKUP($E152,paramètres!$E$33:$F$44,2,FALSE)&lt;=VLOOKUP($AB$18,paramètres!$E$33:$F$44,2,FALSE),P152*$D152,0)))</f>
        <v>0</v>
      </c>
      <c r="AC152" s="13">
        <f>IF($D152="",0,IF($E152="",0,IF(VLOOKUP($E152,paramètres!$E$33:$F$44,2,FALSE)&lt;=VLOOKUP($AC$18,paramètres!$E$33:$F$44,2,FALSE),Q152*$D152,0)))</f>
        <v>0</v>
      </c>
      <c r="AD152" s="13">
        <f>IF($D152="",0,IF($E152="",0,IF(VLOOKUP($E152,paramètres!$E$33:$F$44,2,FALSE)&lt;=VLOOKUP($AD$18,paramètres!$E$33:$F$44,2,FALSE),R152*$D152,0)))</f>
        <v>0</v>
      </c>
      <c r="AE152" s="13">
        <f>IF($D152="",0,IF($E152="",0,IF(VLOOKUP($E152,paramètres!$E$33:$F$44,2,FALSE)&lt;=VLOOKUP($AE$18,paramètres!$E$33:$F$44,2,FALSE),S152*$D152,0)))</f>
        <v>0</v>
      </c>
      <c r="AF152" s="13">
        <f>IF($D152="",0,IF($E152="",0,IF(VLOOKUP($E152,paramètres!$E$33:$F$44,2,FALSE)&lt;=VLOOKUP($AF$18,paramètres!$E$33:$F$44,2,FALSE),T152*$D152,0)))</f>
        <v>0</v>
      </c>
      <c r="AG152" s="13">
        <f>IF($D152="",0,IF($E152="",0,IF(VLOOKUP($E152,paramètres!$E$33:$F$44,2,FALSE)&lt;=VLOOKUP($AG$18,paramètres!$E$33:$F$44,2,FALSE),U152*$D152,0)))</f>
        <v>0</v>
      </c>
      <c r="AH152" s="13">
        <f>IF($D152="",0,IF($E152="",0,IF(VLOOKUP($E152,paramètres!$E$33:$F$44,2,FALSE)&lt;=VLOOKUP($AH$18,paramètres!$E$33:$F$44,2,FALSE),V152*$D152,0)))</f>
        <v>0</v>
      </c>
      <c r="AI152" s="13">
        <f>IF($D152="",0,IF($E152="",0,IF(VLOOKUP($E152,paramètres!$E$33:$F$44,2,FALSE)&lt;=VLOOKUP($AI$18,paramètres!$E$33:$F$44,2,FALSE),W152*$D152,0)))</f>
        <v>0</v>
      </c>
      <c r="AJ152" s="13">
        <f>IF($D152="",0,IF($E152="",0,IF(VLOOKUP($E152,paramètres!$E$33:$F$44,2,FALSE)&lt;=VLOOKUP($AJ$18,paramètres!$E$33:$F$44,2,FALSE),X152*$D152,0)))</f>
        <v>0</v>
      </c>
      <c r="AK152" s="13">
        <f>IF($D152="",0,IF($E152="",0,IF(VLOOKUP($E152,paramètres!$E$33:$F$44,2,FALSE)&lt;=VLOOKUP($AK$18,paramètres!$E$33:$F$44,2,FALSE),Y152*$D152,0)))</f>
        <v>0</v>
      </c>
      <c r="AL152" s="13">
        <f>IF($D152="",0,IF($E152="",0,IF(VLOOKUP($E152,paramètres!$E$33:$F$44,2,FALSE)&lt;=VLOOKUP($AL$18,paramètres!$E$33:$F$44,2,FALSE),Z152*$D152,0)))</f>
        <v>0</v>
      </c>
      <c r="AM152" s="126">
        <f>IF($D152="",0,IF($E152="",0,IF(VLOOKUP($E152,paramètres!$E$33:$F$44,2,FALSE)&lt;=VLOOKUP($AM$18,paramètres!$E$33:$F$44,2,FALSE),AA152*$D152,0)))</f>
        <v>0</v>
      </c>
      <c r="AN152" s="121" t="str">
        <f>IF(paramètres!$B$28=1,((SUM(P152:Y152)/1.02)+SUM(Z152:AA152))*0.0303/9*COUNT(P152:X152),IF(paramètres!$B$28=2,(SUM(P152:AA152))*0.0303/9*COUNT(P152:X152),"Missing Delta option"))</f>
        <v>Missing Delta option</v>
      </c>
      <c r="AO152" s="13" t="str">
        <f>IF(paramètres!$B$28=1,(((SUM(P152:Y152)/1.02)+SUM(Z152:AA152))+((SUM(AB152:AK152)/1.02)+SUM(AL152:AN152)))*cotpatr,IF(paramètres!$B$28=2,(SUM(P152:AN152)*cotpatr),"Missing Delta Option"))</f>
        <v>Missing Delta Option</v>
      </c>
      <c r="AP152" s="13" t="str" cm="1">
        <f t="array" ref="AP152">IF(paramètres!$B$28=1,(((SUM(P152:Y152)/1.02)+SUM(Z152:AA152))+((SUM(AB152:AM152)/1.02)+SUM(AL152:AM152)))/12*pécule,IF(paramètres!$B$28=2,SUM(P152:AM152)/12*pécule,"Missing Delta Option"))</f>
        <v>Missing Delta Option</v>
      </c>
      <c r="AQ152" s="105" t="e">
        <f>IF(paramètres!$B$28=1,(((SUM(P152:Y152)/1.02)+SUM(Z152:AA152))+((SUM(AB152:AM152)/1.02)+SUM(AL152:AM152)))+AN152+AO152+AP152,SUM(P152:AM152)+AN152+AO152+AP152)</f>
        <v>#VALUE!</v>
      </c>
    </row>
    <row r="153" spans="1:43" x14ac:dyDescent="0.25">
      <c r="A153" s="104"/>
      <c r="B153" s="39"/>
      <c r="C153" s="39"/>
      <c r="D153" s="70"/>
      <c r="E153" s="49"/>
      <c r="F153" s="40"/>
      <c r="G153" s="38"/>
      <c r="H153" s="71"/>
      <c r="I153" s="40"/>
      <c r="J153" s="38"/>
      <c r="K153" s="71"/>
      <c r="L153" s="40"/>
      <c r="M153" s="38"/>
      <c r="N153" s="71"/>
      <c r="O153" s="49"/>
      <c r="P153" s="177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9"/>
      <c r="AB153" s="121">
        <f>IF($D153="",0,IF($E153="",0,IF(VLOOKUP($E153,paramètres!$E$33:$F$44,2,FALSE)&lt;=VLOOKUP($AB$18,paramètres!$E$33:$F$44,2,FALSE),P153*$D153,0)))</f>
        <v>0</v>
      </c>
      <c r="AC153" s="13">
        <f>IF($D153="",0,IF($E153="",0,IF(VLOOKUP($E153,paramètres!$E$33:$F$44,2,FALSE)&lt;=VLOOKUP($AC$18,paramètres!$E$33:$F$44,2,FALSE),Q153*$D153,0)))</f>
        <v>0</v>
      </c>
      <c r="AD153" s="13">
        <f>IF($D153="",0,IF($E153="",0,IF(VLOOKUP($E153,paramètres!$E$33:$F$44,2,FALSE)&lt;=VLOOKUP($AD$18,paramètres!$E$33:$F$44,2,FALSE),R153*$D153,0)))</f>
        <v>0</v>
      </c>
      <c r="AE153" s="13">
        <f>IF($D153="",0,IF($E153="",0,IF(VLOOKUP($E153,paramètres!$E$33:$F$44,2,FALSE)&lt;=VLOOKUP($AE$18,paramètres!$E$33:$F$44,2,FALSE),S153*$D153,0)))</f>
        <v>0</v>
      </c>
      <c r="AF153" s="13">
        <f>IF($D153="",0,IF($E153="",0,IF(VLOOKUP($E153,paramètres!$E$33:$F$44,2,FALSE)&lt;=VLOOKUP($AF$18,paramètres!$E$33:$F$44,2,FALSE),T153*$D153,0)))</f>
        <v>0</v>
      </c>
      <c r="AG153" s="13">
        <f>IF($D153="",0,IF($E153="",0,IF(VLOOKUP($E153,paramètres!$E$33:$F$44,2,FALSE)&lt;=VLOOKUP($AG$18,paramètres!$E$33:$F$44,2,FALSE),U153*$D153,0)))</f>
        <v>0</v>
      </c>
      <c r="AH153" s="13">
        <f>IF($D153="",0,IF($E153="",0,IF(VLOOKUP($E153,paramètres!$E$33:$F$44,2,FALSE)&lt;=VLOOKUP($AH$18,paramètres!$E$33:$F$44,2,FALSE),V153*$D153,0)))</f>
        <v>0</v>
      </c>
      <c r="AI153" s="13">
        <f>IF($D153="",0,IF($E153="",0,IF(VLOOKUP($E153,paramètres!$E$33:$F$44,2,FALSE)&lt;=VLOOKUP($AI$18,paramètres!$E$33:$F$44,2,FALSE),W153*$D153,0)))</f>
        <v>0</v>
      </c>
      <c r="AJ153" s="13">
        <f>IF($D153="",0,IF($E153="",0,IF(VLOOKUP($E153,paramètres!$E$33:$F$44,2,FALSE)&lt;=VLOOKUP($AJ$18,paramètres!$E$33:$F$44,2,FALSE),X153*$D153,0)))</f>
        <v>0</v>
      </c>
      <c r="AK153" s="13">
        <f>IF($D153="",0,IF($E153="",0,IF(VLOOKUP($E153,paramètres!$E$33:$F$44,2,FALSE)&lt;=VLOOKUP($AK$18,paramètres!$E$33:$F$44,2,FALSE),Y153*$D153,0)))</f>
        <v>0</v>
      </c>
      <c r="AL153" s="13">
        <f>IF($D153="",0,IF($E153="",0,IF(VLOOKUP($E153,paramètres!$E$33:$F$44,2,FALSE)&lt;=VLOOKUP($AL$18,paramètres!$E$33:$F$44,2,FALSE),Z153*$D153,0)))</f>
        <v>0</v>
      </c>
      <c r="AM153" s="126">
        <f>IF($D153="",0,IF($E153="",0,IF(VLOOKUP($E153,paramètres!$E$33:$F$44,2,FALSE)&lt;=VLOOKUP($AM$18,paramètres!$E$33:$F$44,2,FALSE),AA153*$D153,0)))</f>
        <v>0</v>
      </c>
      <c r="AN153" s="121" t="str">
        <f>IF(paramètres!$B$28=1,((SUM(P153:Y153)/1.02)+SUM(Z153:AA153))*0.0303/9*COUNT(P153:X153),IF(paramètres!$B$28=2,(SUM(P153:AA153))*0.0303/9*COUNT(P153:X153),"Missing Delta option"))</f>
        <v>Missing Delta option</v>
      </c>
      <c r="AO153" s="13" t="str">
        <f>IF(paramètres!$B$28=1,(((SUM(P153:Y153)/1.02)+SUM(Z153:AA153))+((SUM(AB153:AK153)/1.02)+SUM(AL153:AN153)))*cotpatr,IF(paramètres!$B$28=2,(SUM(P153:AN153)*cotpatr),"Missing Delta Option"))</f>
        <v>Missing Delta Option</v>
      </c>
      <c r="AP153" s="13" t="str" cm="1">
        <f t="array" ref="AP153">IF(paramètres!$B$28=1,(((SUM(P153:Y153)/1.02)+SUM(Z153:AA153))+((SUM(AB153:AM153)/1.02)+SUM(AL153:AM153)))/12*pécule,IF(paramètres!$B$28=2,SUM(P153:AM153)/12*pécule,"Missing Delta Option"))</f>
        <v>Missing Delta Option</v>
      </c>
      <c r="AQ153" s="105" t="e">
        <f>IF(paramètres!$B$28=1,(((SUM(P153:Y153)/1.02)+SUM(Z153:AA153))+((SUM(AB153:AM153)/1.02)+SUM(AL153:AM153)))+AN153+AO153+AP153,SUM(P153:AM153)+AN153+AO153+AP153)</f>
        <v>#VALUE!</v>
      </c>
    </row>
    <row r="154" spans="1:43" x14ac:dyDescent="0.25">
      <c r="A154" s="104"/>
      <c r="B154" s="39"/>
      <c r="C154" s="39"/>
      <c r="D154" s="70"/>
      <c r="E154" s="49"/>
      <c r="F154" s="40"/>
      <c r="G154" s="38"/>
      <c r="H154" s="71"/>
      <c r="I154" s="40"/>
      <c r="J154" s="38"/>
      <c r="K154" s="71"/>
      <c r="L154" s="40"/>
      <c r="M154" s="38"/>
      <c r="N154" s="71"/>
      <c r="O154" s="49"/>
      <c r="P154" s="177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9"/>
      <c r="AB154" s="121">
        <f>IF($D154="",0,IF($E154="",0,IF(VLOOKUP($E154,paramètres!$E$33:$F$44,2,FALSE)&lt;=VLOOKUP($AB$18,paramètres!$E$33:$F$44,2,FALSE),P154*$D154,0)))</f>
        <v>0</v>
      </c>
      <c r="AC154" s="13">
        <f>IF($D154="",0,IF($E154="",0,IF(VLOOKUP($E154,paramètres!$E$33:$F$44,2,FALSE)&lt;=VLOOKUP($AC$18,paramètres!$E$33:$F$44,2,FALSE),Q154*$D154,0)))</f>
        <v>0</v>
      </c>
      <c r="AD154" s="13">
        <f>IF($D154="",0,IF($E154="",0,IF(VLOOKUP($E154,paramètres!$E$33:$F$44,2,FALSE)&lt;=VLOOKUP($AD$18,paramètres!$E$33:$F$44,2,FALSE),R154*$D154,0)))</f>
        <v>0</v>
      </c>
      <c r="AE154" s="13">
        <f>IF($D154="",0,IF($E154="",0,IF(VLOOKUP($E154,paramètres!$E$33:$F$44,2,FALSE)&lt;=VLOOKUP($AE$18,paramètres!$E$33:$F$44,2,FALSE),S154*$D154,0)))</f>
        <v>0</v>
      </c>
      <c r="AF154" s="13">
        <f>IF($D154="",0,IF($E154="",0,IF(VLOOKUP($E154,paramètres!$E$33:$F$44,2,FALSE)&lt;=VLOOKUP($AF$18,paramètres!$E$33:$F$44,2,FALSE),T154*$D154,0)))</f>
        <v>0</v>
      </c>
      <c r="AG154" s="13">
        <f>IF($D154="",0,IF($E154="",0,IF(VLOOKUP($E154,paramètres!$E$33:$F$44,2,FALSE)&lt;=VLOOKUP($AG$18,paramètres!$E$33:$F$44,2,FALSE),U154*$D154,0)))</f>
        <v>0</v>
      </c>
      <c r="AH154" s="13">
        <f>IF($D154="",0,IF($E154="",0,IF(VLOOKUP($E154,paramètres!$E$33:$F$44,2,FALSE)&lt;=VLOOKUP($AH$18,paramètres!$E$33:$F$44,2,FALSE),V154*$D154,0)))</f>
        <v>0</v>
      </c>
      <c r="AI154" s="13">
        <f>IF($D154="",0,IF($E154="",0,IF(VLOOKUP($E154,paramètres!$E$33:$F$44,2,FALSE)&lt;=VLOOKUP($AI$18,paramètres!$E$33:$F$44,2,FALSE),W154*$D154,0)))</f>
        <v>0</v>
      </c>
      <c r="AJ154" s="13">
        <f>IF($D154="",0,IF($E154="",0,IF(VLOOKUP($E154,paramètres!$E$33:$F$44,2,FALSE)&lt;=VLOOKUP($AJ$18,paramètres!$E$33:$F$44,2,FALSE),X154*$D154,0)))</f>
        <v>0</v>
      </c>
      <c r="AK154" s="13">
        <f>IF($D154="",0,IF($E154="",0,IF(VLOOKUP($E154,paramètres!$E$33:$F$44,2,FALSE)&lt;=VLOOKUP($AK$18,paramètres!$E$33:$F$44,2,FALSE),Y154*$D154,0)))</f>
        <v>0</v>
      </c>
      <c r="AL154" s="13">
        <f>IF($D154="",0,IF($E154="",0,IF(VLOOKUP($E154,paramètres!$E$33:$F$44,2,FALSE)&lt;=VLOOKUP($AL$18,paramètres!$E$33:$F$44,2,FALSE),Z154*$D154,0)))</f>
        <v>0</v>
      </c>
      <c r="AM154" s="126">
        <f>IF($D154="",0,IF($E154="",0,IF(VLOOKUP($E154,paramètres!$E$33:$F$44,2,FALSE)&lt;=VLOOKUP($AM$18,paramètres!$E$33:$F$44,2,FALSE),AA154*$D154,0)))</f>
        <v>0</v>
      </c>
      <c r="AN154" s="121" t="str">
        <f>IF(paramètres!$B$28=1,((SUM(P154:Y154)/1.02)+SUM(Z154:AA154))*0.0303/9*COUNT(P154:X154),IF(paramètres!$B$28=2,(SUM(P154:AA154))*0.0303/9*COUNT(P154:X154),"Missing Delta option"))</f>
        <v>Missing Delta option</v>
      </c>
      <c r="AO154" s="13" t="str">
        <f>IF(paramètres!$B$28=1,(((SUM(P154:Y154)/1.02)+SUM(Z154:AA154))+((SUM(AB154:AK154)/1.02)+SUM(AL154:AN154)))*cotpatr,IF(paramètres!$B$28=2,(SUM(P154:AN154)*cotpatr),"Missing Delta Option"))</f>
        <v>Missing Delta Option</v>
      </c>
      <c r="AP154" s="13" t="str" cm="1">
        <f t="array" ref="AP154">IF(paramètres!$B$28=1,(((SUM(P154:Y154)/1.02)+SUM(Z154:AA154))+((SUM(AB154:AM154)/1.02)+SUM(AL154:AM154)))/12*pécule,IF(paramètres!$B$28=2,SUM(P154:AM154)/12*pécule,"Missing Delta Option"))</f>
        <v>Missing Delta Option</v>
      </c>
      <c r="AQ154" s="105" t="e">
        <f>IF(paramètres!$B$28=1,(((SUM(P154:Y154)/1.02)+SUM(Z154:AA154))+((SUM(AB154:AM154)/1.02)+SUM(AL154:AM154)))+AN154+AO154+AP154,SUM(P154:AM154)+AN154+AO154+AP154)</f>
        <v>#VALUE!</v>
      </c>
    </row>
    <row r="155" spans="1:43" x14ac:dyDescent="0.25">
      <c r="A155" s="104"/>
      <c r="B155" s="39"/>
      <c r="C155" s="39"/>
      <c r="D155" s="70"/>
      <c r="E155" s="49"/>
      <c r="F155" s="40"/>
      <c r="G155" s="38"/>
      <c r="H155" s="71"/>
      <c r="I155" s="40"/>
      <c r="J155" s="38"/>
      <c r="K155" s="71"/>
      <c r="L155" s="40"/>
      <c r="M155" s="38"/>
      <c r="N155" s="71"/>
      <c r="O155" s="49"/>
      <c r="P155" s="177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9"/>
      <c r="AB155" s="121">
        <f>IF($D155="",0,IF($E155="",0,IF(VLOOKUP($E155,paramètres!$E$33:$F$44,2,FALSE)&lt;=VLOOKUP($AB$18,paramètres!$E$33:$F$44,2,FALSE),P155*$D155,0)))</f>
        <v>0</v>
      </c>
      <c r="AC155" s="13">
        <f>IF($D155="",0,IF($E155="",0,IF(VLOOKUP($E155,paramètres!$E$33:$F$44,2,FALSE)&lt;=VLOOKUP($AC$18,paramètres!$E$33:$F$44,2,FALSE),Q155*$D155,0)))</f>
        <v>0</v>
      </c>
      <c r="AD155" s="13">
        <f>IF($D155="",0,IF($E155="",0,IF(VLOOKUP($E155,paramètres!$E$33:$F$44,2,FALSE)&lt;=VLOOKUP($AD$18,paramètres!$E$33:$F$44,2,FALSE),R155*$D155,0)))</f>
        <v>0</v>
      </c>
      <c r="AE155" s="13">
        <f>IF($D155="",0,IF($E155="",0,IF(VLOOKUP($E155,paramètres!$E$33:$F$44,2,FALSE)&lt;=VLOOKUP($AE$18,paramètres!$E$33:$F$44,2,FALSE),S155*$D155,0)))</f>
        <v>0</v>
      </c>
      <c r="AF155" s="13">
        <f>IF($D155="",0,IF($E155="",0,IF(VLOOKUP($E155,paramètres!$E$33:$F$44,2,FALSE)&lt;=VLOOKUP($AF$18,paramètres!$E$33:$F$44,2,FALSE),T155*$D155,0)))</f>
        <v>0</v>
      </c>
      <c r="AG155" s="13">
        <f>IF($D155="",0,IF($E155="",0,IF(VLOOKUP($E155,paramètres!$E$33:$F$44,2,FALSE)&lt;=VLOOKUP($AG$18,paramètres!$E$33:$F$44,2,FALSE),U155*$D155,0)))</f>
        <v>0</v>
      </c>
      <c r="AH155" s="13">
        <f>IF($D155="",0,IF($E155="",0,IF(VLOOKUP($E155,paramètres!$E$33:$F$44,2,FALSE)&lt;=VLOOKUP($AH$18,paramètres!$E$33:$F$44,2,FALSE),V155*$D155,0)))</f>
        <v>0</v>
      </c>
      <c r="AI155" s="13">
        <f>IF($D155="",0,IF($E155="",0,IF(VLOOKUP($E155,paramètres!$E$33:$F$44,2,FALSE)&lt;=VLOOKUP($AI$18,paramètres!$E$33:$F$44,2,FALSE),W155*$D155,0)))</f>
        <v>0</v>
      </c>
      <c r="AJ155" s="13">
        <f>IF($D155="",0,IF($E155="",0,IF(VLOOKUP($E155,paramètres!$E$33:$F$44,2,FALSE)&lt;=VLOOKUP($AJ$18,paramètres!$E$33:$F$44,2,FALSE),X155*$D155,0)))</f>
        <v>0</v>
      </c>
      <c r="AK155" s="13">
        <f>IF($D155="",0,IF($E155="",0,IF(VLOOKUP($E155,paramètres!$E$33:$F$44,2,FALSE)&lt;=VLOOKUP($AK$18,paramètres!$E$33:$F$44,2,FALSE),Y155*$D155,0)))</f>
        <v>0</v>
      </c>
      <c r="AL155" s="13">
        <f>IF($D155="",0,IF($E155="",0,IF(VLOOKUP($E155,paramètres!$E$33:$F$44,2,FALSE)&lt;=VLOOKUP($AL$18,paramètres!$E$33:$F$44,2,FALSE),Z155*$D155,0)))</f>
        <v>0</v>
      </c>
      <c r="AM155" s="126">
        <f>IF($D155="",0,IF($E155="",0,IF(VLOOKUP($E155,paramètres!$E$33:$F$44,2,FALSE)&lt;=VLOOKUP($AM$18,paramètres!$E$33:$F$44,2,FALSE),AA155*$D155,0)))</f>
        <v>0</v>
      </c>
      <c r="AN155" s="121" t="str">
        <f>IF(paramètres!$B$28=1,((SUM(P155:Y155)/1.02)+SUM(Z155:AA155))*0.0303/9*COUNT(P155:X155),IF(paramètres!$B$28=2,(SUM(P155:AA155))*0.0303/9*COUNT(P155:X155),"Missing Delta option"))</f>
        <v>Missing Delta option</v>
      </c>
      <c r="AO155" s="13" t="str">
        <f>IF(paramètres!$B$28=1,(((SUM(P155:Y155)/1.02)+SUM(Z155:AA155))+((SUM(AB155:AK155)/1.02)+SUM(AL155:AN155)))*cotpatr,IF(paramètres!$B$28=2,(SUM(P155:AN155)*cotpatr),"Missing Delta Option"))</f>
        <v>Missing Delta Option</v>
      </c>
      <c r="AP155" s="13" t="str" cm="1">
        <f t="array" ref="AP155">IF(paramètres!$B$28=1,(((SUM(P155:Y155)/1.02)+SUM(Z155:AA155))+((SUM(AB155:AM155)/1.02)+SUM(AL155:AM155)))/12*pécule,IF(paramètres!$B$28=2,SUM(P155:AM155)/12*pécule,"Missing Delta Option"))</f>
        <v>Missing Delta Option</v>
      </c>
      <c r="AQ155" s="105" t="e">
        <f>IF(paramètres!$B$28=1,(((SUM(P155:Y155)/1.02)+SUM(Z155:AA155))+((SUM(AB155:AM155)/1.02)+SUM(AL155:AM155)))+AN155+AO155+AP155,SUM(P155:AM155)+AN155+AO155+AP155)</f>
        <v>#VALUE!</v>
      </c>
    </row>
    <row r="156" spans="1:43" x14ac:dyDescent="0.25">
      <c r="A156" s="104"/>
      <c r="B156" s="39"/>
      <c r="C156" s="39"/>
      <c r="D156" s="70"/>
      <c r="E156" s="49"/>
      <c r="F156" s="40"/>
      <c r="G156" s="38"/>
      <c r="H156" s="71"/>
      <c r="I156" s="40"/>
      <c r="J156" s="38"/>
      <c r="K156" s="71"/>
      <c r="L156" s="40"/>
      <c r="M156" s="38"/>
      <c r="N156" s="71"/>
      <c r="O156" s="49"/>
      <c r="P156" s="177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9"/>
      <c r="AB156" s="121">
        <f>IF($D156="",0,IF($E156="",0,IF(VLOOKUP($E156,paramètres!$E$33:$F$44,2,FALSE)&lt;=VLOOKUP($AB$18,paramètres!$E$33:$F$44,2,FALSE),P156*$D156,0)))</f>
        <v>0</v>
      </c>
      <c r="AC156" s="13">
        <f>IF($D156="",0,IF($E156="",0,IF(VLOOKUP($E156,paramètres!$E$33:$F$44,2,FALSE)&lt;=VLOOKUP($AC$18,paramètres!$E$33:$F$44,2,FALSE),Q156*$D156,0)))</f>
        <v>0</v>
      </c>
      <c r="AD156" s="13">
        <f>IF($D156="",0,IF($E156="",0,IF(VLOOKUP($E156,paramètres!$E$33:$F$44,2,FALSE)&lt;=VLOOKUP($AD$18,paramètres!$E$33:$F$44,2,FALSE),R156*$D156,0)))</f>
        <v>0</v>
      </c>
      <c r="AE156" s="13">
        <f>IF($D156="",0,IF($E156="",0,IF(VLOOKUP($E156,paramètres!$E$33:$F$44,2,FALSE)&lt;=VLOOKUP($AE$18,paramètres!$E$33:$F$44,2,FALSE),S156*$D156,0)))</f>
        <v>0</v>
      </c>
      <c r="AF156" s="13">
        <f>IF($D156="",0,IF($E156="",0,IF(VLOOKUP($E156,paramètres!$E$33:$F$44,2,FALSE)&lt;=VLOOKUP($AF$18,paramètres!$E$33:$F$44,2,FALSE),T156*$D156,0)))</f>
        <v>0</v>
      </c>
      <c r="AG156" s="13">
        <f>IF($D156="",0,IF($E156="",0,IF(VLOOKUP($E156,paramètres!$E$33:$F$44,2,FALSE)&lt;=VLOOKUP($AG$18,paramètres!$E$33:$F$44,2,FALSE),U156*$D156,0)))</f>
        <v>0</v>
      </c>
      <c r="AH156" s="13">
        <f>IF($D156="",0,IF($E156="",0,IF(VLOOKUP($E156,paramètres!$E$33:$F$44,2,FALSE)&lt;=VLOOKUP($AH$18,paramètres!$E$33:$F$44,2,FALSE),V156*$D156,0)))</f>
        <v>0</v>
      </c>
      <c r="AI156" s="13">
        <f>IF($D156="",0,IF($E156="",0,IF(VLOOKUP($E156,paramètres!$E$33:$F$44,2,FALSE)&lt;=VLOOKUP($AI$18,paramètres!$E$33:$F$44,2,FALSE),W156*$D156,0)))</f>
        <v>0</v>
      </c>
      <c r="AJ156" s="13">
        <f>IF($D156="",0,IF($E156="",0,IF(VLOOKUP($E156,paramètres!$E$33:$F$44,2,FALSE)&lt;=VLOOKUP($AJ$18,paramètres!$E$33:$F$44,2,FALSE),X156*$D156,0)))</f>
        <v>0</v>
      </c>
      <c r="AK156" s="13">
        <f>IF($D156="",0,IF($E156="",0,IF(VLOOKUP($E156,paramètres!$E$33:$F$44,2,FALSE)&lt;=VLOOKUP($AK$18,paramètres!$E$33:$F$44,2,FALSE),Y156*$D156,0)))</f>
        <v>0</v>
      </c>
      <c r="AL156" s="13">
        <f>IF($D156="",0,IF($E156="",0,IF(VLOOKUP($E156,paramètres!$E$33:$F$44,2,FALSE)&lt;=VLOOKUP($AL$18,paramètres!$E$33:$F$44,2,FALSE),Z156*$D156,0)))</f>
        <v>0</v>
      </c>
      <c r="AM156" s="126">
        <f>IF($D156="",0,IF($E156="",0,IF(VLOOKUP($E156,paramètres!$E$33:$F$44,2,FALSE)&lt;=VLOOKUP($AM$18,paramètres!$E$33:$F$44,2,FALSE),AA156*$D156,0)))</f>
        <v>0</v>
      </c>
      <c r="AN156" s="121" t="str">
        <f>IF(paramètres!$B$28=1,((SUM(P156:Y156)/1.02)+SUM(Z156:AA156))*0.0303/9*COUNT(P156:X156),IF(paramètres!$B$28=2,(SUM(P156:AA156))*0.0303/9*COUNT(P156:X156),"Missing Delta option"))</f>
        <v>Missing Delta option</v>
      </c>
      <c r="AO156" s="13" t="str">
        <f>IF(paramètres!$B$28=1,(((SUM(P156:Y156)/1.02)+SUM(Z156:AA156))+((SUM(AB156:AK156)/1.02)+SUM(AL156:AN156)))*cotpatr,IF(paramètres!$B$28=2,(SUM(P156:AN156)*cotpatr),"Missing Delta Option"))</f>
        <v>Missing Delta Option</v>
      </c>
      <c r="AP156" s="13" t="str" cm="1">
        <f t="array" ref="AP156">IF(paramètres!$B$28=1,(((SUM(P156:Y156)/1.02)+SUM(Z156:AA156))+((SUM(AB156:AM156)/1.02)+SUM(AL156:AM156)))/12*pécule,IF(paramètres!$B$28=2,SUM(P156:AM156)/12*pécule,"Missing Delta Option"))</f>
        <v>Missing Delta Option</v>
      </c>
      <c r="AQ156" s="105" t="e">
        <f>IF(paramètres!$B$28=1,(((SUM(P156:Y156)/1.02)+SUM(Z156:AA156))+((SUM(AB156:AM156)/1.02)+SUM(AL156:AM156)))+AN156+AO156+AP156,SUM(P156:AM156)+AN156+AO156+AP156)</f>
        <v>#VALUE!</v>
      </c>
    </row>
    <row r="157" spans="1:43" x14ac:dyDescent="0.25">
      <c r="A157" s="104"/>
      <c r="B157" s="39"/>
      <c r="C157" s="39"/>
      <c r="D157" s="70"/>
      <c r="E157" s="49"/>
      <c r="F157" s="40"/>
      <c r="G157" s="38"/>
      <c r="H157" s="71"/>
      <c r="I157" s="40"/>
      <c r="J157" s="38"/>
      <c r="K157" s="71"/>
      <c r="L157" s="40"/>
      <c r="M157" s="38"/>
      <c r="N157" s="71"/>
      <c r="O157" s="49"/>
      <c r="P157" s="177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9"/>
      <c r="AB157" s="121">
        <f>IF($D157="",0,IF($E157="",0,IF(VLOOKUP($E157,paramètres!$E$33:$F$44,2,FALSE)&lt;=VLOOKUP($AB$18,paramètres!$E$33:$F$44,2,FALSE),P157*$D157,0)))</f>
        <v>0</v>
      </c>
      <c r="AC157" s="13">
        <f>IF($D157="",0,IF($E157="",0,IF(VLOOKUP($E157,paramètres!$E$33:$F$44,2,FALSE)&lt;=VLOOKUP($AC$18,paramètres!$E$33:$F$44,2,FALSE),Q157*$D157,0)))</f>
        <v>0</v>
      </c>
      <c r="AD157" s="13">
        <f>IF($D157="",0,IF($E157="",0,IF(VLOOKUP($E157,paramètres!$E$33:$F$44,2,FALSE)&lt;=VLOOKUP($AD$18,paramètres!$E$33:$F$44,2,FALSE),R157*$D157,0)))</f>
        <v>0</v>
      </c>
      <c r="AE157" s="13">
        <f>IF($D157="",0,IF($E157="",0,IF(VLOOKUP($E157,paramètres!$E$33:$F$44,2,FALSE)&lt;=VLOOKUP($AE$18,paramètres!$E$33:$F$44,2,FALSE),S157*$D157,0)))</f>
        <v>0</v>
      </c>
      <c r="AF157" s="13">
        <f>IF($D157="",0,IF($E157="",0,IF(VLOOKUP($E157,paramètres!$E$33:$F$44,2,FALSE)&lt;=VLOOKUP($AF$18,paramètres!$E$33:$F$44,2,FALSE),T157*$D157,0)))</f>
        <v>0</v>
      </c>
      <c r="AG157" s="13">
        <f>IF($D157="",0,IF($E157="",0,IF(VLOOKUP($E157,paramètres!$E$33:$F$44,2,FALSE)&lt;=VLOOKUP($AG$18,paramètres!$E$33:$F$44,2,FALSE),U157*$D157,0)))</f>
        <v>0</v>
      </c>
      <c r="AH157" s="13">
        <f>IF($D157="",0,IF($E157="",0,IF(VLOOKUP($E157,paramètres!$E$33:$F$44,2,FALSE)&lt;=VLOOKUP($AH$18,paramètres!$E$33:$F$44,2,FALSE),V157*$D157,0)))</f>
        <v>0</v>
      </c>
      <c r="AI157" s="13">
        <f>IF($D157="",0,IF($E157="",0,IF(VLOOKUP($E157,paramètres!$E$33:$F$44,2,FALSE)&lt;=VLOOKUP($AI$18,paramètres!$E$33:$F$44,2,FALSE),W157*$D157,0)))</f>
        <v>0</v>
      </c>
      <c r="AJ157" s="13">
        <f>IF($D157="",0,IF($E157="",0,IF(VLOOKUP($E157,paramètres!$E$33:$F$44,2,FALSE)&lt;=VLOOKUP($AJ$18,paramètres!$E$33:$F$44,2,FALSE),X157*$D157,0)))</f>
        <v>0</v>
      </c>
      <c r="AK157" s="13">
        <f>IF($D157="",0,IF($E157="",0,IF(VLOOKUP($E157,paramètres!$E$33:$F$44,2,FALSE)&lt;=VLOOKUP($AK$18,paramètres!$E$33:$F$44,2,FALSE),Y157*$D157,0)))</f>
        <v>0</v>
      </c>
      <c r="AL157" s="13">
        <f>IF($D157="",0,IF($E157="",0,IF(VLOOKUP($E157,paramètres!$E$33:$F$44,2,FALSE)&lt;=VLOOKUP($AL$18,paramètres!$E$33:$F$44,2,FALSE),Z157*$D157,0)))</f>
        <v>0</v>
      </c>
      <c r="AM157" s="126">
        <f>IF($D157="",0,IF($E157="",0,IF(VLOOKUP($E157,paramètres!$E$33:$F$44,2,FALSE)&lt;=VLOOKUP($AM$18,paramètres!$E$33:$F$44,2,FALSE),AA157*$D157,0)))</f>
        <v>0</v>
      </c>
      <c r="AN157" s="121" t="str">
        <f>IF(paramètres!$B$28=1,((SUM(P157:Y157)/1.02)+SUM(Z157:AA157))*0.0303/9*COUNT(P157:X157),IF(paramètres!$B$28=2,(SUM(P157:AA157))*0.0303/9*COUNT(P157:X157),"Missing Delta option"))</f>
        <v>Missing Delta option</v>
      </c>
      <c r="AO157" s="13" t="str">
        <f>IF(paramètres!$B$28=1,(((SUM(P157:Y157)/1.02)+SUM(Z157:AA157))+((SUM(AB157:AK157)/1.02)+SUM(AL157:AN157)))*cotpatr,IF(paramètres!$B$28=2,(SUM(P157:AN157)*cotpatr),"Missing Delta Option"))</f>
        <v>Missing Delta Option</v>
      </c>
      <c r="AP157" s="13" t="str" cm="1">
        <f t="array" ref="AP157">IF(paramètres!$B$28=1,(((SUM(P157:Y157)/1.02)+SUM(Z157:AA157))+((SUM(AB157:AM157)/1.02)+SUM(AL157:AM157)))/12*pécule,IF(paramètres!$B$28=2,SUM(P157:AM157)/12*pécule,"Missing Delta Option"))</f>
        <v>Missing Delta Option</v>
      </c>
      <c r="AQ157" s="105" t="e">
        <f>IF(paramètres!$B$28=1,(((SUM(P157:Y157)/1.02)+SUM(Z157:AA157))+((SUM(AB157:AM157)/1.02)+SUM(AL157:AM157)))+AN157+AO157+AP157,SUM(P157:AM157)+AN157+AO157+AP157)</f>
        <v>#VALUE!</v>
      </c>
    </row>
    <row r="158" spans="1:43" x14ac:dyDescent="0.25">
      <c r="A158" s="104"/>
      <c r="B158" s="39"/>
      <c r="C158" s="39"/>
      <c r="D158" s="70"/>
      <c r="E158" s="49"/>
      <c r="F158" s="40"/>
      <c r="G158" s="38"/>
      <c r="H158" s="71"/>
      <c r="I158" s="40"/>
      <c r="J158" s="38"/>
      <c r="K158" s="71"/>
      <c r="L158" s="40"/>
      <c r="M158" s="38"/>
      <c r="N158" s="71"/>
      <c r="O158" s="49"/>
      <c r="P158" s="177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9"/>
      <c r="AB158" s="121">
        <f>IF($D158="",0,IF($E158="",0,IF(VLOOKUP($E158,paramètres!$E$33:$F$44,2,FALSE)&lt;=VLOOKUP($AB$18,paramètres!$E$33:$F$44,2,FALSE),P158*$D158,0)))</f>
        <v>0</v>
      </c>
      <c r="AC158" s="13">
        <f>IF($D158="",0,IF($E158="",0,IF(VLOOKUP($E158,paramètres!$E$33:$F$44,2,FALSE)&lt;=VLOOKUP($AC$18,paramètres!$E$33:$F$44,2,FALSE),Q158*$D158,0)))</f>
        <v>0</v>
      </c>
      <c r="AD158" s="13">
        <f>IF($D158="",0,IF($E158="",0,IF(VLOOKUP($E158,paramètres!$E$33:$F$44,2,FALSE)&lt;=VLOOKUP($AD$18,paramètres!$E$33:$F$44,2,FALSE),R158*$D158,0)))</f>
        <v>0</v>
      </c>
      <c r="AE158" s="13">
        <f>IF($D158="",0,IF($E158="",0,IF(VLOOKUP($E158,paramètres!$E$33:$F$44,2,FALSE)&lt;=VLOOKUP($AE$18,paramètres!$E$33:$F$44,2,FALSE),S158*$D158,0)))</f>
        <v>0</v>
      </c>
      <c r="AF158" s="13">
        <f>IF($D158="",0,IF($E158="",0,IF(VLOOKUP($E158,paramètres!$E$33:$F$44,2,FALSE)&lt;=VLOOKUP($AF$18,paramètres!$E$33:$F$44,2,FALSE),T158*$D158,0)))</f>
        <v>0</v>
      </c>
      <c r="AG158" s="13">
        <f>IF($D158="",0,IF($E158="",0,IF(VLOOKUP($E158,paramètres!$E$33:$F$44,2,FALSE)&lt;=VLOOKUP($AG$18,paramètres!$E$33:$F$44,2,FALSE),U158*$D158,0)))</f>
        <v>0</v>
      </c>
      <c r="AH158" s="13">
        <f>IF($D158="",0,IF($E158="",0,IF(VLOOKUP($E158,paramètres!$E$33:$F$44,2,FALSE)&lt;=VLOOKUP($AH$18,paramètres!$E$33:$F$44,2,FALSE),V158*$D158,0)))</f>
        <v>0</v>
      </c>
      <c r="AI158" s="13">
        <f>IF($D158="",0,IF($E158="",0,IF(VLOOKUP($E158,paramètres!$E$33:$F$44,2,FALSE)&lt;=VLOOKUP($AI$18,paramètres!$E$33:$F$44,2,FALSE),W158*$D158,0)))</f>
        <v>0</v>
      </c>
      <c r="AJ158" s="13">
        <f>IF($D158="",0,IF($E158="",0,IF(VLOOKUP($E158,paramètres!$E$33:$F$44,2,FALSE)&lt;=VLOOKUP($AJ$18,paramètres!$E$33:$F$44,2,FALSE),X158*$D158,0)))</f>
        <v>0</v>
      </c>
      <c r="AK158" s="13">
        <f>IF($D158="",0,IF($E158="",0,IF(VLOOKUP($E158,paramètres!$E$33:$F$44,2,FALSE)&lt;=VLOOKUP($AK$18,paramètres!$E$33:$F$44,2,FALSE),Y158*$D158,0)))</f>
        <v>0</v>
      </c>
      <c r="AL158" s="13">
        <f>IF($D158="",0,IF($E158="",0,IF(VLOOKUP($E158,paramètres!$E$33:$F$44,2,FALSE)&lt;=VLOOKUP($AL$18,paramètres!$E$33:$F$44,2,FALSE),Z158*$D158,0)))</f>
        <v>0</v>
      </c>
      <c r="AM158" s="126">
        <f>IF($D158="",0,IF($E158="",0,IF(VLOOKUP($E158,paramètres!$E$33:$F$44,2,FALSE)&lt;=VLOOKUP($AM$18,paramètres!$E$33:$F$44,2,FALSE),AA158*$D158,0)))</f>
        <v>0</v>
      </c>
      <c r="AN158" s="121" t="str">
        <f>IF(paramètres!$B$28=1,((SUM(P158:Y158)/1.02)+SUM(Z158:AA158))*0.0303/9*COUNT(P158:X158),IF(paramètres!$B$28=2,(SUM(P158:AA158))*0.0303/9*COUNT(P158:X158),"Missing Delta option"))</f>
        <v>Missing Delta option</v>
      </c>
      <c r="AO158" s="13" t="str">
        <f>IF(paramètres!$B$28=1,(((SUM(P158:Y158)/1.02)+SUM(Z158:AA158))+((SUM(AB158:AK158)/1.02)+SUM(AL158:AN158)))*cotpatr,IF(paramètres!$B$28=2,(SUM(P158:AN158)*cotpatr),"Missing Delta Option"))</f>
        <v>Missing Delta Option</v>
      </c>
      <c r="AP158" s="13" t="str" cm="1">
        <f t="array" ref="AP158">IF(paramètres!$B$28=1,(((SUM(P158:Y158)/1.02)+SUM(Z158:AA158))+((SUM(AB158:AM158)/1.02)+SUM(AL158:AM158)))/12*pécule,IF(paramètres!$B$28=2,SUM(P158:AM158)/12*pécule,"Missing Delta Option"))</f>
        <v>Missing Delta Option</v>
      </c>
      <c r="AQ158" s="105" t="e">
        <f>IF(paramètres!$B$28=1,(((SUM(P158:Y158)/1.02)+SUM(Z158:AA158))+((SUM(AB158:AM158)/1.02)+SUM(AL158:AM158)))+AN158+AO158+AP158,SUM(P158:AM158)+AN158+AO158+AP158)</f>
        <v>#VALUE!</v>
      </c>
    </row>
    <row r="159" spans="1:43" x14ac:dyDescent="0.25">
      <c r="A159" s="104"/>
      <c r="B159" s="39"/>
      <c r="C159" s="39"/>
      <c r="D159" s="70"/>
      <c r="E159" s="49"/>
      <c r="F159" s="40"/>
      <c r="G159" s="38"/>
      <c r="H159" s="71"/>
      <c r="I159" s="40"/>
      <c r="J159" s="38"/>
      <c r="K159" s="71"/>
      <c r="L159" s="40"/>
      <c r="M159" s="38"/>
      <c r="N159" s="71"/>
      <c r="O159" s="49"/>
      <c r="P159" s="177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9"/>
      <c r="AB159" s="121">
        <f>IF($D159="",0,IF($E159="",0,IF(VLOOKUP($E159,paramètres!$E$33:$F$44,2,FALSE)&lt;=VLOOKUP($AB$18,paramètres!$E$33:$F$44,2,FALSE),P159*$D159,0)))</f>
        <v>0</v>
      </c>
      <c r="AC159" s="13">
        <f>IF($D159="",0,IF($E159="",0,IF(VLOOKUP($E159,paramètres!$E$33:$F$44,2,FALSE)&lt;=VLOOKUP($AC$18,paramètres!$E$33:$F$44,2,FALSE),Q159*$D159,0)))</f>
        <v>0</v>
      </c>
      <c r="AD159" s="13">
        <f>IF($D159="",0,IF($E159="",0,IF(VLOOKUP($E159,paramètres!$E$33:$F$44,2,FALSE)&lt;=VLOOKUP($AD$18,paramètres!$E$33:$F$44,2,FALSE),R159*$D159,0)))</f>
        <v>0</v>
      </c>
      <c r="AE159" s="13">
        <f>IF($D159="",0,IF($E159="",0,IF(VLOOKUP($E159,paramètres!$E$33:$F$44,2,FALSE)&lt;=VLOOKUP($AE$18,paramètres!$E$33:$F$44,2,FALSE),S159*$D159,0)))</f>
        <v>0</v>
      </c>
      <c r="AF159" s="13">
        <f>IF($D159="",0,IF($E159="",0,IF(VLOOKUP($E159,paramètres!$E$33:$F$44,2,FALSE)&lt;=VLOOKUP($AF$18,paramètres!$E$33:$F$44,2,FALSE),T159*$D159,0)))</f>
        <v>0</v>
      </c>
      <c r="AG159" s="13">
        <f>IF($D159="",0,IF($E159="",0,IF(VLOOKUP($E159,paramètres!$E$33:$F$44,2,FALSE)&lt;=VLOOKUP($AG$18,paramètres!$E$33:$F$44,2,FALSE),U159*$D159,0)))</f>
        <v>0</v>
      </c>
      <c r="AH159" s="13">
        <f>IF($D159="",0,IF($E159="",0,IF(VLOOKUP($E159,paramètres!$E$33:$F$44,2,FALSE)&lt;=VLOOKUP($AH$18,paramètres!$E$33:$F$44,2,FALSE),V159*$D159,0)))</f>
        <v>0</v>
      </c>
      <c r="AI159" s="13">
        <f>IF($D159="",0,IF($E159="",0,IF(VLOOKUP($E159,paramètres!$E$33:$F$44,2,FALSE)&lt;=VLOOKUP($AI$18,paramètres!$E$33:$F$44,2,FALSE),W159*$D159,0)))</f>
        <v>0</v>
      </c>
      <c r="AJ159" s="13">
        <f>IF($D159="",0,IF($E159="",0,IF(VLOOKUP($E159,paramètres!$E$33:$F$44,2,FALSE)&lt;=VLOOKUP($AJ$18,paramètres!$E$33:$F$44,2,FALSE),X159*$D159,0)))</f>
        <v>0</v>
      </c>
      <c r="AK159" s="13">
        <f>IF($D159="",0,IF($E159="",0,IF(VLOOKUP($E159,paramètres!$E$33:$F$44,2,FALSE)&lt;=VLOOKUP($AK$18,paramètres!$E$33:$F$44,2,FALSE),Y159*$D159,0)))</f>
        <v>0</v>
      </c>
      <c r="AL159" s="13">
        <f>IF($D159="",0,IF($E159="",0,IF(VLOOKUP($E159,paramètres!$E$33:$F$44,2,FALSE)&lt;=VLOOKUP($AL$18,paramètres!$E$33:$F$44,2,FALSE),Z159*$D159,0)))</f>
        <v>0</v>
      </c>
      <c r="AM159" s="126">
        <f>IF($D159="",0,IF($E159="",0,IF(VLOOKUP($E159,paramètres!$E$33:$F$44,2,FALSE)&lt;=VLOOKUP($AM$18,paramètres!$E$33:$F$44,2,FALSE),AA159*$D159,0)))</f>
        <v>0</v>
      </c>
      <c r="AN159" s="121" t="str">
        <f>IF(paramètres!$B$28=1,((SUM(P159:Y159)/1.02)+SUM(Z159:AA159))*0.0303/9*COUNT(P159:X159),IF(paramètres!$B$28=2,(SUM(P159:AA159))*0.0303/9*COUNT(P159:X159),"Missing Delta option"))</f>
        <v>Missing Delta option</v>
      </c>
      <c r="AO159" s="13" t="str">
        <f>IF(paramètres!$B$28=1,(((SUM(P159:Y159)/1.02)+SUM(Z159:AA159))+((SUM(AB159:AK159)/1.02)+SUM(AL159:AN159)))*cotpatr,IF(paramètres!$B$28=2,(SUM(P159:AN159)*cotpatr),"Missing Delta Option"))</f>
        <v>Missing Delta Option</v>
      </c>
      <c r="AP159" s="13" t="str" cm="1">
        <f t="array" ref="AP159">IF(paramètres!$B$28=1,(((SUM(P159:Y159)/1.02)+SUM(Z159:AA159))+((SUM(AB159:AM159)/1.02)+SUM(AL159:AM159)))/12*pécule,IF(paramètres!$B$28=2,SUM(P159:AM159)/12*pécule,"Missing Delta Option"))</f>
        <v>Missing Delta Option</v>
      </c>
      <c r="AQ159" s="105" t="e">
        <f>IF(paramètres!$B$28=1,(((SUM(P159:Y159)/1.02)+SUM(Z159:AA159))+((SUM(AB159:AM159)/1.02)+SUM(AL159:AM159)))+AN159+AO159+AP159,SUM(P159:AM159)+AN159+AO159+AP159)</f>
        <v>#VALUE!</v>
      </c>
    </row>
    <row r="160" spans="1:43" x14ac:dyDescent="0.25">
      <c r="A160" s="104"/>
      <c r="B160" s="39"/>
      <c r="C160" s="39"/>
      <c r="D160" s="70"/>
      <c r="E160" s="49"/>
      <c r="F160" s="40"/>
      <c r="G160" s="38"/>
      <c r="H160" s="71"/>
      <c r="I160" s="40"/>
      <c r="J160" s="38"/>
      <c r="K160" s="71"/>
      <c r="L160" s="40"/>
      <c r="M160" s="38"/>
      <c r="N160" s="71"/>
      <c r="O160" s="49"/>
      <c r="P160" s="177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9"/>
      <c r="AB160" s="121">
        <f>IF($D160="",0,IF($E160="",0,IF(VLOOKUP($E160,paramètres!$E$33:$F$44,2,FALSE)&lt;=VLOOKUP($AB$18,paramètres!$E$33:$F$44,2,FALSE),P160*$D160,0)))</f>
        <v>0</v>
      </c>
      <c r="AC160" s="13">
        <f>IF($D160="",0,IF($E160="",0,IF(VLOOKUP($E160,paramètres!$E$33:$F$44,2,FALSE)&lt;=VLOOKUP($AC$18,paramètres!$E$33:$F$44,2,FALSE),Q160*$D160,0)))</f>
        <v>0</v>
      </c>
      <c r="AD160" s="13">
        <f>IF($D160="",0,IF($E160="",0,IF(VLOOKUP($E160,paramètres!$E$33:$F$44,2,FALSE)&lt;=VLOOKUP($AD$18,paramètres!$E$33:$F$44,2,FALSE),R160*$D160,0)))</f>
        <v>0</v>
      </c>
      <c r="AE160" s="13">
        <f>IF($D160="",0,IF($E160="",0,IF(VLOOKUP($E160,paramètres!$E$33:$F$44,2,FALSE)&lt;=VLOOKUP($AE$18,paramètres!$E$33:$F$44,2,FALSE),S160*$D160,0)))</f>
        <v>0</v>
      </c>
      <c r="AF160" s="13">
        <f>IF($D160="",0,IF($E160="",0,IF(VLOOKUP($E160,paramètres!$E$33:$F$44,2,FALSE)&lt;=VLOOKUP($AF$18,paramètres!$E$33:$F$44,2,FALSE),T160*$D160,0)))</f>
        <v>0</v>
      </c>
      <c r="AG160" s="13">
        <f>IF($D160="",0,IF($E160="",0,IF(VLOOKUP($E160,paramètres!$E$33:$F$44,2,FALSE)&lt;=VLOOKUP($AG$18,paramètres!$E$33:$F$44,2,FALSE),U160*$D160,0)))</f>
        <v>0</v>
      </c>
      <c r="AH160" s="13">
        <f>IF($D160="",0,IF($E160="",0,IF(VLOOKUP($E160,paramètres!$E$33:$F$44,2,FALSE)&lt;=VLOOKUP($AH$18,paramètres!$E$33:$F$44,2,FALSE),V160*$D160,0)))</f>
        <v>0</v>
      </c>
      <c r="AI160" s="13">
        <f>IF($D160="",0,IF($E160="",0,IF(VLOOKUP($E160,paramètres!$E$33:$F$44,2,FALSE)&lt;=VLOOKUP($AI$18,paramètres!$E$33:$F$44,2,FALSE),W160*$D160,0)))</f>
        <v>0</v>
      </c>
      <c r="AJ160" s="13">
        <f>IF($D160="",0,IF($E160="",0,IF(VLOOKUP($E160,paramètres!$E$33:$F$44,2,FALSE)&lt;=VLOOKUP($AJ$18,paramètres!$E$33:$F$44,2,FALSE),X160*$D160,0)))</f>
        <v>0</v>
      </c>
      <c r="AK160" s="13">
        <f>IF($D160="",0,IF($E160="",0,IF(VLOOKUP($E160,paramètres!$E$33:$F$44,2,FALSE)&lt;=VLOOKUP($AK$18,paramètres!$E$33:$F$44,2,FALSE),Y160*$D160,0)))</f>
        <v>0</v>
      </c>
      <c r="AL160" s="13">
        <f>IF($D160="",0,IF($E160="",0,IF(VLOOKUP($E160,paramètres!$E$33:$F$44,2,FALSE)&lt;=VLOOKUP($AL$18,paramètres!$E$33:$F$44,2,FALSE),Z160*$D160,0)))</f>
        <v>0</v>
      </c>
      <c r="AM160" s="126">
        <f>IF($D160="",0,IF($E160="",0,IF(VLOOKUP($E160,paramètres!$E$33:$F$44,2,FALSE)&lt;=VLOOKUP($AM$18,paramètres!$E$33:$F$44,2,FALSE),AA160*$D160,0)))</f>
        <v>0</v>
      </c>
      <c r="AN160" s="121" t="str">
        <f>IF(paramètres!$B$28=1,((SUM(P160:Y160)/1.02)+SUM(Z160:AA160))*0.0303/9*COUNT(P160:X160),IF(paramètres!$B$28=2,(SUM(P160:AA160))*0.0303/9*COUNT(P160:X160),"Missing Delta option"))</f>
        <v>Missing Delta option</v>
      </c>
      <c r="AO160" s="13" t="str">
        <f>IF(paramètres!$B$28=1,(((SUM(P160:Y160)/1.02)+SUM(Z160:AA160))+((SUM(AB160:AK160)/1.02)+SUM(AL160:AN160)))*cotpatr,IF(paramètres!$B$28=2,(SUM(P160:AN160)*cotpatr),"Missing Delta Option"))</f>
        <v>Missing Delta Option</v>
      </c>
      <c r="AP160" s="13" t="str" cm="1">
        <f t="array" ref="AP160">IF(paramètres!$B$28=1,(((SUM(P160:Y160)/1.02)+SUM(Z160:AA160))+((SUM(AB160:AM160)/1.02)+SUM(AL160:AM160)))/12*pécule,IF(paramètres!$B$28=2,SUM(P160:AM160)/12*pécule,"Missing Delta Option"))</f>
        <v>Missing Delta Option</v>
      </c>
      <c r="AQ160" s="105" t="e">
        <f>IF(paramètres!$B$28=1,(((SUM(P160:Y160)/1.02)+SUM(Z160:AA160))+((SUM(AB160:AM160)/1.02)+SUM(AL160:AM160)))+AN160+AO160+AP160,SUM(P160:AM160)+AN160+AO160+AP160)</f>
        <v>#VALUE!</v>
      </c>
    </row>
    <row r="161" spans="1:43" x14ac:dyDescent="0.25">
      <c r="A161" s="104"/>
      <c r="B161" s="39"/>
      <c r="C161" s="39"/>
      <c r="D161" s="70"/>
      <c r="E161" s="49"/>
      <c r="F161" s="40"/>
      <c r="G161" s="38"/>
      <c r="H161" s="71"/>
      <c r="I161" s="40"/>
      <c r="J161" s="38"/>
      <c r="K161" s="71"/>
      <c r="L161" s="40"/>
      <c r="M161" s="38"/>
      <c r="N161" s="71"/>
      <c r="O161" s="49"/>
      <c r="P161" s="177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9"/>
      <c r="AB161" s="121">
        <f>IF($D161="",0,IF($E161="",0,IF(VLOOKUP($E161,paramètres!$E$33:$F$44,2,FALSE)&lt;=VLOOKUP($AB$18,paramètres!$E$33:$F$44,2,FALSE),P161*$D161,0)))</f>
        <v>0</v>
      </c>
      <c r="AC161" s="13">
        <f>IF($D161="",0,IF($E161="",0,IF(VLOOKUP($E161,paramètres!$E$33:$F$44,2,FALSE)&lt;=VLOOKUP($AC$18,paramètres!$E$33:$F$44,2,FALSE),Q161*$D161,0)))</f>
        <v>0</v>
      </c>
      <c r="AD161" s="13">
        <f>IF($D161="",0,IF($E161="",0,IF(VLOOKUP($E161,paramètres!$E$33:$F$44,2,FALSE)&lt;=VLOOKUP($AD$18,paramètres!$E$33:$F$44,2,FALSE),R161*$D161,0)))</f>
        <v>0</v>
      </c>
      <c r="AE161" s="13">
        <f>IF($D161="",0,IF($E161="",0,IF(VLOOKUP($E161,paramètres!$E$33:$F$44,2,FALSE)&lt;=VLOOKUP($AE$18,paramètres!$E$33:$F$44,2,FALSE),S161*$D161,0)))</f>
        <v>0</v>
      </c>
      <c r="AF161" s="13">
        <f>IF($D161="",0,IF($E161="",0,IF(VLOOKUP($E161,paramètres!$E$33:$F$44,2,FALSE)&lt;=VLOOKUP($AF$18,paramètres!$E$33:$F$44,2,FALSE),T161*$D161,0)))</f>
        <v>0</v>
      </c>
      <c r="AG161" s="13">
        <f>IF($D161="",0,IF($E161="",0,IF(VLOOKUP($E161,paramètres!$E$33:$F$44,2,FALSE)&lt;=VLOOKUP($AG$18,paramètres!$E$33:$F$44,2,FALSE),U161*$D161,0)))</f>
        <v>0</v>
      </c>
      <c r="AH161" s="13">
        <f>IF($D161="",0,IF($E161="",0,IF(VLOOKUP($E161,paramètres!$E$33:$F$44,2,FALSE)&lt;=VLOOKUP($AH$18,paramètres!$E$33:$F$44,2,FALSE),V161*$D161,0)))</f>
        <v>0</v>
      </c>
      <c r="AI161" s="13">
        <f>IF($D161="",0,IF($E161="",0,IF(VLOOKUP($E161,paramètres!$E$33:$F$44,2,FALSE)&lt;=VLOOKUP($AI$18,paramètres!$E$33:$F$44,2,FALSE),W161*$D161,0)))</f>
        <v>0</v>
      </c>
      <c r="AJ161" s="13">
        <f>IF($D161="",0,IF($E161="",0,IF(VLOOKUP($E161,paramètres!$E$33:$F$44,2,FALSE)&lt;=VLOOKUP($AJ$18,paramètres!$E$33:$F$44,2,FALSE),X161*$D161,0)))</f>
        <v>0</v>
      </c>
      <c r="AK161" s="13">
        <f>IF($D161="",0,IF($E161="",0,IF(VLOOKUP($E161,paramètres!$E$33:$F$44,2,FALSE)&lt;=VLOOKUP($AK$18,paramètres!$E$33:$F$44,2,FALSE),Y161*$D161,0)))</f>
        <v>0</v>
      </c>
      <c r="AL161" s="13">
        <f>IF($D161="",0,IF($E161="",0,IF(VLOOKUP($E161,paramètres!$E$33:$F$44,2,FALSE)&lt;=VLOOKUP($AL$18,paramètres!$E$33:$F$44,2,FALSE),Z161*$D161,0)))</f>
        <v>0</v>
      </c>
      <c r="AM161" s="126">
        <f>IF($D161="",0,IF($E161="",0,IF(VLOOKUP($E161,paramètres!$E$33:$F$44,2,FALSE)&lt;=VLOOKUP($AM$18,paramètres!$E$33:$F$44,2,FALSE),AA161*$D161,0)))</f>
        <v>0</v>
      </c>
      <c r="AN161" s="121" t="str">
        <f>IF(paramètres!$B$28=1,((SUM(P161:Y161)/1.02)+SUM(Z161:AA161))*0.0303/9*COUNT(P161:X161),IF(paramètres!$B$28=2,(SUM(P161:AA161))*0.0303/9*COUNT(P161:X161),"Missing Delta option"))</f>
        <v>Missing Delta option</v>
      </c>
      <c r="AO161" s="13" t="str">
        <f>IF(paramètres!$B$28=1,(((SUM(P161:Y161)/1.02)+SUM(Z161:AA161))+((SUM(AB161:AK161)/1.02)+SUM(AL161:AN161)))*cotpatr,IF(paramètres!$B$28=2,(SUM(P161:AN161)*cotpatr),"Missing Delta Option"))</f>
        <v>Missing Delta Option</v>
      </c>
      <c r="AP161" s="13" t="str" cm="1">
        <f t="array" ref="AP161">IF(paramètres!$B$28=1,(((SUM(P161:Y161)/1.02)+SUM(Z161:AA161))+((SUM(AB161:AM161)/1.02)+SUM(AL161:AM161)))/12*pécule,IF(paramètres!$B$28=2,SUM(P161:AM161)/12*pécule,"Missing Delta Option"))</f>
        <v>Missing Delta Option</v>
      </c>
      <c r="AQ161" s="105" t="e">
        <f>IF(paramètres!$B$28=1,(((SUM(P161:Y161)/1.02)+SUM(Z161:AA161))+((SUM(AB161:AM161)/1.02)+SUM(AL161:AM161)))+AN161+AO161+AP161,SUM(P161:AM161)+AN161+AO161+AP161)</f>
        <v>#VALUE!</v>
      </c>
    </row>
    <row r="162" spans="1:43" x14ac:dyDescent="0.25">
      <c r="A162" s="104"/>
      <c r="B162" s="39"/>
      <c r="C162" s="39"/>
      <c r="D162" s="70"/>
      <c r="E162" s="49"/>
      <c r="F162" s="40"/>
      <c r="G162" s="38"/>
      <c r="H162" s="71"/>
      <c r="I162" s="40"/>
      <c r="J162" s="38"/>
      <c r="K162" s="71"/>
      <c r="L162" s="40"/>
      <c r="M162" s="38"/>
      <c r="N162" s="71"/>
      <c r="O162" s="49"/>
      <c r="P162" s="177"/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9"/>
      <c r="AB162" s="121">
        <f>IF($D162="",0,IF($E162="",0,IF(VLOOKUP($E162,paramètres!$E$33:$F$44,2,FALSE)&lt;=VLOOKUP($AB$18,paramètres!$E$33:$F$44,2,FALSE),P162*$D162,0)))</f>
        <v>0</v>
      </c>
      <c r="AC162" s="13">
        <f>IF($D162="",0,IF($E162="",0,IF(VLOOKUP($E162,paramètres!$E$33:$F$44,2,FALSE)&lt;=VLOOKUP($AC$18,paramètres!$E$33:$F$44,2,FALSE),Q162*$D162,0)))</f>
        <v>0</v>
      </c>
      <c r="AD162" s="13">
        <f>IF($D162="",0,IF($E162="",0,IF(VLOOKUP($E162,paramètres!$E$33:$F$44,2,FALSE)&lt;=VLOOKUP($AD$18,paramètres!$E$33:$F$44,2,FALSE),R162*$D162,0)))</f>
        <v>0</v>
      </c>
      <c r="AE162" s="13">
        <f>IF($D162="",0,IF($E162="",0,IF(VLOOKUP($E162,paramètres!$E$33:$F$44,2,FALSE)&lt;=VLOOKUP($AE$18,paramètres!$E$33:$F$44,2,FALSE),S162*$D162,0)))</f>
        <v>0</v>
      </c>
      <c r="AF162" s="13">
        <f>IF($D162="",0,IF($E162="",0,IF(VLOOKUP($E162,paramètres!$E$33:$F$44,2,FALSE)&lt;=VLOOKUP($AF$18,paramètres!$E$33:$F$44,2,FALSE),T162*$D162,0)))</f>
        <v>0</v>
      </c>
      <c r="AG162" s="13">
        <f>IF($D162="",0,IF($E162="",0,IF(VLOOKUP($E162,paramètres!$E$33:$F$44,2,FALSE)&lt;=VLOOKUP($AG$18,paramètres!$E$33:$F$44,2,FALSE),U162*$D162,0)))</f>
        <v>0</v>
      </c>
      <c r="AH162" s="13">
        <f>IF($D162="",0,IF($E162="",0,IF(VLOOKUP($E162,paramètres!$E$33:$F$44,2,FALSE)&lt;=VLOOKUP($AH$18,paramètres!$E$33:$F$44,2,FALSE),V162*$D162,0)))</f>
        <v>0</v>
      </c>
      <c r="AI162" s="13">
        <f>IF($D162="",0,IF($E162="",0,IF(VLOOKUP($E162,paramètres!$E$33:$F$44,2,FALSE)&lt;=VLOOKUP($AI$18,paramètres!$E$33:$F$44,2,FALSE),W162*$D162,0)))</f>
        <v>0</v>
      </c>
      <c r="AJ162" s="13">
        <f>IF($D162="",0,IF($E162="",0,IF(VLOOKUP($E162,paramètres!$E$33:$F$44,2,FALSE)&lt;=VLOOKUP($AJ$18,paramètres!$E$33:$F$44,2,FALSE),X162*$D162,0)))</f>
        <v>0</v>
      </c>
      <c r="AK162" s="13">
        <f>IF($D162="",0,IF($E162="",0,IF(VLOOKUP($E162,paramètres!$E$33:$F$44,2,FALSE)&lt;=VLOOKUP($AK$18,paramètres!$E$33:$F$44,2,FALSE),Y162*$D162,0)))</f>
        <v>0</v>
      </c>
      <c r="AL162" s="13">
        <f>IF($D162="",0,IF($E162="",0,IF(VLOOKUP($E162,paramètres!$E$33:$F$44,2,FALSE)&lt;=VLOOKUP($AL$18,paramètres!$E$33:$F$44,2,FALSE),Z162*$D162,0)))</f>
        <v>0</v>
      </c>
      <c r="AM162" s="126">
        <f>IF($D162="",0,IF($E162="",0,IF(VLOOKUP($E162,paramètres!$E$33:$F$44,2,FALSE)&lt;=VLOOKUP($AM$18,paramètres!$E$33:$F$44,2,FALSE),AA162*$D162,0)))</f>
        <v>0</v>
      </c>
      <c r="AN162" s="121" t="str">
        <f>IF(paramètres!$B$28=1,((SUM(P162:Y162)/1.02)+SUM(Z162:AA162))*0.0303/9*COUNT(P162:X162),IF(paramètres!$B$28=2,(SUM(P162:AA162))*0.0303/9*COUNT(P162:X162),"Missing Delta option"))</f>
        <v>Missing Delta option</v>
      </c>
      <c r="AO162" s="13" t="str">
        <f>IF(paramètres!$B$28=1,(((SUM(P162:Y162)/1.02)+SUM(Z162:AA162))+((SUM(AB162:AK162)/1.02)+SUM(AL162:AN162)))*cotpatr,IF(paramètres!$B$28=2,(SUM(P162:AN162)*cotpatr),"Missing Delta Option"))</f>
        <v>Missing Delta Option</v>
      </c>
      <c r="AP162" s="13" t="str" cm="1">
        <f t="array" ref="AP162">IF(paramètres!$B$28=1,(((SUM(P162:Y162)/1.02)+SUM(Z162:AA162))+((SUM(AB162:AM162)/1.02)+SUM(AL162:AM162)))/12*pécule,IF(paramètres!$B$28=2,SUM(P162:AM162)/12*pécule,"Missing Delta Option"))</f>
        <v>Missing Delta Option</v>
      </c>
      <c r="AQ162" s="105" t="e">
        <f>IF(paramètres!$B$28=1,(((SUM(P162:Y162)/1.02)+SUM(Z162:AA162))+((SUM(AB162:AM162)/1.02)+SUM(AL162:AM162)))+AN162+AO162+AP162,SUM(P162:AM162)+AN162+AO162+AP162)</f>
        <v>#VALUE!</v>
      </c>
    </row>
    <row r="163" spans="1:43" x14ac:dyDescent="0.25">
      <c r="A163" s="104"/>
      <c r="B163" s="39"/>
      <c r="C163" s="39"/>
      <c r="D163" s="70"/>
      <c r="E163" s="49"/>
      <c r="F163" s="40"/>
      <c r="G163" s="38"/>
      <c r="H163" s="71"/>
      <c r="I163" s="40"/>
      <c r="J163" s="38"/>
      <c r="K163" s="71"/>
      <c r="L163" s="40"/>
      <c r="M163" s="38"/>
      <c r="N163" s="71"/>
      <c r="O163" s="49"/>
      <c r="P163" s="177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9"/>
      <c r="AB163" s="121">
        <f>IF($D163="",0,IF($E163="",0,IF(VLOOKUP($E163,paramètres!$E$33:$F$44,2,FALSE)&lt;=VLOOKUP($AB$18,paramètres!$E$33:$F$44,2,FALSE),P163*$D163,0)))</f>
        <v>0</v>
      </c>
      <c r="AC163" s="13">
        <f>IF($D163="",0,IF($E163="",0,IF(VLOOKUP($E163,paramètres!$E$33:$F$44,2,FALSE)&lt;=VLOOKUP($AC$18,paramètres!$E$33:$F$44,2,FALSE),Q163*$D163,0)))</f>
        <v>0</v>
      </c>
      <c r="AD163" s="13">
        <f>IF($D163="",0,IF($E163="",0,IF(VLOOKUP($E163,paramètres!$E$33:$F$44,2,FALSE)&lt;=VLOOKUP($AD$18,paramètres!$E$33:$F$44,2,FALSE),R163*$D163,0)))</f>
        <v>0</v>
      </c>
      <c r="AE163" s="13">
        <f>IF($D163="",0,IF($E163="",0,IF(VLOOKUP($E163,paramètres!$E$33:$F$44,2,FALSE)&lt;=VLOOKUP($AE$18,paramètres!$E$33:$F$44,2,FALSE),S163*$D163,0)))</f>
        <v>0</v>
      </c>
      <c r="AF163" s="13">
        <f>IF($D163="",0,IF($E163="",0,IF(VLOOKUP($E163,paramètres!$E$33:$F$44,2,FALSE)&lt;=VLOOKUP($AF$18,paramètres!$E$33:$F$44,2,FALSE),T163*$D163,0)))</f>
        <v>0</v>
      </c>
      <c r="AG163" s="13">
        <f>IF($D163="",0,IF($E163="",0,IF(VLOOKUP($E163,paramètres!$E$33:$F$44,2,FALSE)&lt;=VLOOKUP($AG$18,paramètres!$E$33:$F$44,2,FALSE),U163*$D163,0)))</f>
        <v>0</v>
      </c>
      <c r="AH163" s="13">
        <f>IF($D163="",0,IF($E163="",0,IF(VLOOKUP($E163,paramètres!$E$33:$F$44,2,FALSE)&lt;=VLOOKUP($AH$18,paramètres!$E$33:$F$44,2,FALSE),V163*$D163,0)))</f>
        <v>0</v>
      </c>
      <c r="AI163" s="13">
        <f>IF($D163="",0,IF($E163="",0,IF(VLOOKUP($E163,paramètres!$E$33:$F$44,2,FALSE)&lt;=VLOOKUP($AI$18,paramètres!$E$33:$F$44,2,FALSE),W163*$D163,0)))</f>
        <v>0</v>
      </c>
      <c r="AJ163" s="13">
        <f>IF($D163="",0,IF($E163="",0,IF(VLOOKUP($E163,paramètres!$E$33:$F$44,2,FALSE)&lt;=VLOOKUP($AJ$18,paramètres!$E$33:$F$44,2,FALSE),X163*$D163,0)))</f>
        <v>0</v>
      </c>
      <c r="AK163" s="13">
        <f>IF($D163="",0,IF($E163="",0,IF(VLOOKUP($E163,paramètres!$E$33:$F$44,2,FALSE)&lt;=VLOOKUP($AK$18,paramètres!$E$33:$F$44,2,FALSE),Y163*$D163,0)))</f>
        <v>0</v>
      </c>
      <c r="AL163" s="13">
        <f>IF($D163="",0,IF($E163="",0,IF(VLOOKUP($E163,paramètres!$E$33:$F$44,2,FALSE)&lt;=VLOOKUP($AL$18,paramètres!$E$33:$F$44,2,FALSE),Z163*$D163,0)))</f>
        <v>0</v>
      </c>
      <c r="AM163" s="126">
        <f>IF($D163="",0,IF($E163="",0,IF(VLOOKUP($E163,paramètres!$E$33:$F$44,2,FALSE)&lt;=VLOOKUP($AM$18,paramètres!$E$33:$F$44,2,FALSE),AA163*$D163,0)))</f>
        <v>0</v>
      </c>
      <c r="AN163" s="121" t="str">
        <f>IF(paramètres!$B$28=1,((SUM(P163:Y163)/1.02)+SUM(Z163:AA163))*0.0303/9*COUNT(P163:X163),IF(paramètres!$B$28=2,(SUM(P163:AA163))*0.0303/9*COUNT(P163:X163),"Missing Delta option"))</f>
        <v>Missing Delta option</v>
      </c>
      <c r="AO163" s="13" t="str">
        <f>IF(paramètres!$B$28=1,(((SUM(P163:Y163)/1.02)+SUM(Z163:AA163))+((SUM(AB163:AK163)/1.02)+SUM(AL163:AN163)))*cotpatr,IF(paramètres!$B$28=2,(SUM(P163:AN163)*cotpatr),"Missing Delta Option"))</f>
        <v>Missing Delta Option</v>
      </c>
      <c r="AP163" s="13" t="str" cm="1">
        <f t="array" ref="AP163">IF(paramètres!$B$28=1,(((SUM(P163:Y163)/1.02)+SUM(Z163:AA163))+((SUM(AB163:AM163)/1.02)+SUM(AL163:AM163)))/12*pécule,IF(paramètres!$B$28=2,SUM(P163:AM163)/12*pécule,"Missing Delta Option"))</f>
        <v>Missing Delta Option</v>
      </c>
      <c r="AQ163" s="105" t="e">
        <f>IF(paramètres!$B$28=1,(((SUM(P163:Y163)/1.02)+SUM(Z163:AA163))+((SUM(AB163:AM163)/1.02)+SUM(AL163:AM163)))+AN163+AO163+AP163,SUM(P163:AM163)+AN163+AO163+AP163)</f>
        <v>#VALUE!</v>
      </c>
    </row>
    <row r="164" spans="1:43" x14ac:dyDescent="0.25">
      <c r="A164" s="104"/>
      <c r="B164" s="39"/>
      <c r="C164" s="39"/>
      <c r="D164" s="70"/>
      <c r="E164" s="49"/>
      <c r="F164" s="40"/>
      <c r="G164" s="38"/>
      <c r="H164" s="71"/>
      <c r="I164" s="40"/>
      <c r="J164" s="38"/>
      <c r="K164" s="71"/>
      <c r="L164" s="40"/>
      <c r="M164" s="38"/>
      <c r="N164" s="71"/>
      <c r="O164" s="49"/>
      <c r="P164" s="177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9"/>
      <c r="AB164" s="121">
        <f>IF($D164="",0,IF($E164="",0,IF(VLOOKUP($E164,paramètres!$E$33:$F$44,2,FALSE)&lt;=VLOOKUP($AB$18,paramètres!$E$33:$F$44,2,FALSE),P164*$D164,0)))</f>
        <v>0</v>
      </c>
      <c r="AC164" s="13">
        <f>IF($D164="",0,IF($E164="",0,IF(VLOOKUP($E164,paramètres!$E$33:$F$44,2,FALSE)&lt;=VLOOKUP($AC$18,paramètres!$E$33:$F$44,2,FALSE),Q164*$D164,0)))</f>
        <v>0</v>
      </c>
      <c r="AD164" s="13">
        <f>IF($D164="",0,IF($E164="",0,IF(VLOOKUP($E164,paramètres!$E$33:$F$44,2,FALSE)&lt;=VLOOKUP($AD$18,paramètres!$E$33:$F$44,2,FALSE),R164*$D164,0)))</f>
        <v>0</v>
      </c>
      <c r="AE164" s="13">
        <f>IF($D164="",0,IF($E164="",0,IF(VLOOKUP($E164,paramètres!$E$33:$F$44,2,FALSE)&lt;=VLOOKUP($AE$18,paramètres!$E$33:$F$44,2,FALSE),S164*$D164,0)))</f>
        <v>0</v>
      </c>
      <c r="AF164" s="13">
        <f>IF($D164="",0,IF($E164="",0,IF(VLOOKUP($E164,paramètres!$E$33:$F$44,2,FALSE)&lt;=VLOOKUP($AF$18,paramètres!$E$33:$F$44,2,FALSE),T164*$D164,0)))</f>
        <v>0</v>
      </c>
      <c r="AG164" s="13">
        <f>IF($D164="",0,IF($E164="",0,IF(VLOOKUP($E164,paramètres!$E$33:$F$44,2,FALSE)&lt;=VLOOKUP($AG$18,paramètres!$E$33:$F$44,2,FALSE),U164*$D164,0)))</f>
        <v>0</v>
      </c>
      <c r="AH164" s="13">
        <f>IF($D164="",0,IF($E164="",0,IF(VLOOKUP($E164,paramètres!$E$33:$F$44,2,FALSE)&lt;=VLOOKUP($AH$18,paramètres!$E$33:$F$44,2,FALSE),V164*$D164,0)))</f>
        <v>0</v>
      </c>
      <c r="AI164" s="13">
        <f>IF($D164="",0,IF($E164="",0,IF(VLOOKUP($E164,paramètres!$E$33:$F$44,2,FALSE)&lt;=VLOOKUP($AI$18,paramètres!$E$33:$F$44,2,FALSE),W164*$D164,0)))</f>
        <v>0</v>
      </c>
      <c r="AJ164" s="13">
        <f>IF($D164="",0,IF($E164="",0,IF(VLOOKUP($E164,paramètres!$E$33:$F$44,2,FALSE)&lt;=VLOOKUP($AJ$18,paramètres!$E$33:$F$44,2,FALSE),X164*$D164,0)))</f>
        <v>0</v>
      </c>
      <c r="AK164" s="13">
        <f>IF($D164="",0,IF($E164="",0,IF(VLOOKUP($E164,paramètres!$E$33:$F$44,2,FALSE)&lt;=VLOOKUP($AK$18,paramètres!$E$33:$F$44,2,FALSE),Y164*$D164,0)))</f>
        <v>0</v>
      </c>
      <c r="AL164" s="13">
        <f>IF($D164="",0,IF($E164="",0,IF(VLOOKUP($E164,paramètres!$E$33:$F$44,2,FALSE)&lt;=VLOOKUP($AL$18,paramètres!$E$33:$F$44,2,FALSE),Z164*$D164,0)))</f>
        <v>0</v>
      </c>
      <c r="AM164" s="126">
        <f>IF($D164="",0,IF($E164="",0,IF(VLOOKUP($E164,paramètres!$E$33:$F$44,2,FALSE)&lt;=VLOOKUP($AM$18,paramètres!$E$33:$F$44,2,FALSE),AA164*$D164,0)))</f>
        <v>0</v>
      </c>
      <c r="AN164" s="121" t="str">
        <f>IF(paramètres!$B$28=1,((SUM(P164:Y164)/1.02)+SUM(Z164:AA164))*0.0303/9*COUNT(P164:X164),IF(paramètres!$B$28=2,(SUM(P164:AA164))*0.0303/9*COUNT(P164:X164),"Missing Delta option"))</f>
        <v>Missing Delta option</v>
      </c>
      <c r="AO164" s="13" t="str">
        <f>IF(paramètres!$B$28=1,(((SUM(P164:Y164)/1.02)+SUM(Z164:AA164))+((SUM(AB164:AK164)/1.02)+SUM(AL164:AN164)))*cotpatr,IF(paramètres!$B$28=2,(SUM(P164:AN164)*cotpatr),"Missing Delta Option"))</f>
        <v>Missing Delta Option</v>
      </c>
      <c r="AP164" s="13" t="str" cm="1">
        <f t="array" ref="AP164">IF(paramètres!$B$28=1,(((SUM(P164:Y164)/1.02)+SUM(Z164:AA164))+((SUM(AB164:AM164)/1.02)+SUM(AL164:AM164)))/12*pécule,IF(paramètres!$B$28=2,SUM(P164:AM164)/12*pécule,"Missing Delta Option"))</f>
        <v>Missing Delta Option</v>
      </c>
      <c r="AQ164" s="105" t="e">
        <f>IF(paramètres!$B$28=1,(((SUM(P164:Y164)/1.02)+SUM(Z164:AA164))+((SUM(AB164:AM164)/1.02)+SUM(AL164:AM164)))+AN164+AO164+AP164,SUM(P164:AM164)+AN164+AO164+AP164)</f>
        <v>#VALUE!</v>
      </c>
    </row>
    <row r="165" spans="1:43" x14ac:dyDescent="0.25">
      <c r="A165" s="104"/>
      <c r="B165" s="39"/>
      <c r="C165" s="39"/>
      <c r="D165" s="70"/>
      <c r="E165" s="49"/>
      <c r="F165" s="40"/>
      <c r="G165" s="38"/>
      <c r="H165" s="71"/>
      <c r="I165" s="40"/>
      <c r="J165" s="38"/>
      <c r="K165" s="71"/>
      <c r="L165" s="40"/>
      <c r="M165" s="38"/>
      <c r="N165" s="71"/>
      <c r="O165" s="49"/>
      <c r="P165" s="177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9"/>
      <c r="AB165" s="121">
        <f>IF($D165="",0,IF($E165="",0,IF(VLOOKUP($E165,paramètres!$E$33:$F$44,2,FALSE)&lt;=VLOOKUP($AB$18,paramètres!$E$33:$F$44,2,FALSE),P165*$D165,0)))</f>
        <v>0</v>
      </c>
      <c r="AC165" s="13">
        <f>IF($D165="",0,IF($E165="",0,IF(VLOOKUP($E165,paramètres!$E$33:$F$44,2,FALSE)&lt;=VLOOKUP($AC$18,paramètres!$E$33:$F$44,2,FALSE),Q165*$D165,0)))</f>
        <v>0</v>
      </c>
      <c r="AD165" s="13">
        <f>IF($D165="",0,IF($E165="",0,IF(VLOOKUP($E165,paramètres!$E$33:$F$44,2,FALSE)&lt;=VLOOKUP($AD$18,paramètres!$E$33:$F$44,2,FALSE),R165*$D165,0)))</f>
        <v>0</v>
      </c>
      <c r="AE165" s="13">
        <f>IF($D165="",0,IF($E165="",0,IF(VLOOKUP($E165,paramètres!$E$33:$F$44,2,FALSE)&lt;=VLOOKUP($AE$18,paramètres!$E$33:$F$44,2,FALSE),S165*$D165,0)))</f>
        <v>0</v>
      </c>
      <c r="AF165" s="13">
        <f>IF($D165="",0,IF($E165="",0,IF(VLOOKUP($E165,paramètres!$E$33:$F$44,2,FALSE)&lt;=VLOOKUP($AF$18,paramètres!$E$33:$F$44,2,FALSE),T165*$D165,0)))</f>
        <v>0</v>
      </c>
      <c r="AG165" s="13">
        <f>IF($D165="",0,IF($E165="",0,IF(VLOOKUP($E165,paramètres!$E$33:$F$44,2,FALSE)&lt;=VLOOKUP($AG$18,paramètres!$E$33:$F$44,2,FALSE),U165*$D165,0)))</f>
        <v>0</v>
      </c>
      <c r="AH165" s="13">
        <f>IF($D165="",0,IF($E165="",0,IF(VLOOKUP($E165,paramètres!$E$33:$F$44,2,FALSE)&lt;=VLOOKUP($AH$18,paramètres!$E$33:$F$44,2,FALSE),V165*$D165,0)))</f>
        <v>0</v>
      </c>
      <c r="AI165" s="13">
        <f>IF($D165="",0,IF($E165="",0,IF(VLOOKUP($E165,paramètres!$E$33:$F$44,2,FALSE)&lt;=VLOOKUP($AI$18,paramètres!$E$33:$F$44,2,FALSE),W165*$D165,0)))</f>
        <v>0</v>
      </c>
      <c r="AJ165" s="13">
        <f>IF($D165="",0,IF($E165="",0,IF(VLOOKUP($E165,paramètres!$E$33:$F$44,2,FALSE)&lt;=VLOOKUP($AJ$18,paramètres!$E$33:$F$44,2,FALSE),X165*$D165,0)))</f>
        <v>0</v>
      </c>
      <c r="AK165" s="13">
        <f>IF($D165="",0,IF($E165="",0,IF(VLOOKUP($E165,paramètres!$E$33:$F$44,2,FALSE)&lt;=VLOOKUP($AK$18,paramètres!$E$33:$F$44,2,FALSE),Y165*$D165,0)))</f>
        <v>0</v>
      </c>
      <c r="AL165" s="13">
        <f>IF($D165="",0,IF($E165="",0,IF(VLOOKUP($E165,paramètres!$E$33:$F$44,2,FALSE)&lt;=VLOOKUP($AL$18,paramètres!$E$33:$F$44,2,FALSE),Z165*$D165,0)))</f>
        <v>0</v>
      </c>
      <c r="AM165" s="126">
        <f>IF($D165="",0,IF($E165="",0,IF(VLOOKUP($E165,paramètres!$E$33:$F$44,2,FALSE)&lt;=VLOOKUP($AM$18,paramètres!$E$33:$F$44,2,FALSE),AA165*$D165,0)))</f>
        <v>0</v>
      </c>
      <c r="AN165" s="121" t="str">
        <f>IF(paramètres!$B$28=1,((SUM(P165:Y165)/1.02)+SUM(Z165:AA165))*0.0303/9*COUNT(P165:X165),IF(paramètres!$B$28=2,(SUM(P165:AA165))*0.0303/9*COUNT(P165:X165),"Missing Delta option"))</f>
        <v>Missing Delta option</v>
      </c>
      <c r="AO165" s="13" t="str">
        <f>IF(paramètres!$B$28=1,(((SUM(P165:Y165)/1.02)+SUM(Z165:AA165))+((SUM(AB165:AK165)/1.02)+SUM(AL165:AN165)))*cotpatr,IF(paramètres!$B$28=2,(SUM(P165:AN165)*cotpatr),"Missing Delta Option"))</f>
        <v>Missing Delta Option</v>
      </c>
      <c r="AP165" s="13" t="str" cm="1">
        <f t="array" ref="AP165">IF(paramètres!$B$28=1,(((SUM(P165:Y165)/1.02)+SUM(Z165:AA165))+((SUM(AB165:AM165)/1.02)+SUM(AL165:AM165)))/12*pécule,IF(paramètres!$B$28=2,SUM(P165:AM165)/12*pécule,"Missing Delta Option"))</f>
        <v>Missing Delta Option</v>
      </c>
      <c r="AQ165" s="105" t="e">
        <f>IF(paramètres!$B$28=1,(((SUM(P165:Y165)/1.02)+SUM(Z165:AA165))+((SUM(AB165:AM165)/1.02)+SUM(AL165:AM165)))+AN165+AO165+AP165,SUM(P165:AM165)+AN165+AO165+AP165)</f>
        <v>#VALUE!</v>
      </c>
    </row>
    <row r="166" spans="1:43" x14ac:dyDescent="0.25">
      <c r="A166" s="104"/>
      <c r="B166" s="39"/>
      <c r="C166" s="39"/>
      <c r="D166" s="70"/>
      <c r="E166" s="49"/>
      <c r="F166" s="40"/>
      <c r="G166" s="38"/>
      <c r="H166" s="71"/>
      <c r="I166" s="40"/>
      <c r="J166" s="38"/>
      <c r="K166" s="71"/>
      <c r="L166" s="40"/>
      <c r="M166" s="38"/>
      <c r="N166" s="71"/>
      <c r="O166" s="49"/>
      <c r="P166" s="177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9"/>
      <c r="AB166" s="121">
        <f>IF($D166="",0,IF($E166="",0,IF(VLOOKUP($E166,paramètres!$E$33:$F$44,2,FALSE)&lt;=VLOOKUP($AB$18,paramètres!$E$33:$F$44,2,FALSE),P166*$D166,0)))</f>
        <v>0</v>
      </c>
      <c r="AC166" s="13">
        <f>IF($D166="",0,IF($E166="",0,IF(VLOOKUP($E166,paramètres!$E$33:$F$44,2,FALSE)&lt;=VLOOKUP($AC$18,paramètres!$E$33:$F$44,2,FALSE),Q166*$D166,0)))</f>
        <v>0</v>
      </c>
      <c r="AD166" s="13">
        <f>IF($D166="",0,IF($E166="",0,IF(VLOOKUP($E166,paramètres!$E$33:$F$44,2,FALSE)&lt;=VLOOKUP($AD$18,paramètres!$E$33:$F$44,2,FALSE),R166*$D166,0)))</f>
        <v>0</v>
      </c>
      <c r="AE166" s="13">
        <f>IF($D166="",0,IF($E166="",0,IF(VLOOKUP($E166,paramètres!$E$33:$F$44,2,FALSE)&lt;=VLOOKUP($AE$18,paramètres!$E$33:$F$44,2,FALSE),S166*$D166,0)))</f>
        <v>0</v>
      </c>
      <c r="AF166" s="13">
        <f>IF($D166="",0,IF($E166="",0,IF(VLOOKUP($E166,paramètres!$E$33:$F$44,2,FALSE)&lt;=VLOOKUP($AF$18,paramètres!$E$33:$F$44,2,FALSE),T166*$D166,0)))</f>
        <v>0</v>
      </c>
      <c r="AG166" s="13">
        <f>IF($D166="",0,IF($E166="",0,IF(VLOOKUP($E166,paramètres!$E$33:$F$44,2,FALSE)&lt;=VLOOKUP($AG$18,paramètres!$E$33:$F$44,2,FALSE),U166*$D166,0)))</f>
        <v>0</v>
      </c>
      <c r="AH166" s="13">
        <f>IF($D166="",0,IF($E166="",0,IF(VLOOKUP($E166,paramètres!$E$33:$F$44,2,FALSE)&lt;=VLOOKUP($AH$18,paramètres!$E$33:$F$44,2,FALSE),V166*$D166,0)))</f>
        <v>0</v>
      </c>
      <c r="AI166" s="13">
        <f>IF($D166="",0,IF($E166="",0,IF(VLOOKUP($E166,paramètres!$E$33:$F$44,2,FALSE)&lt;=VLOOKUP($AI$18,paramètres!$E$33:$F$44,2,FALSE),W166*$D166,0)))</f>
        <v>0</v>
      </c>
      <c r="AJ166" s="13">
        <f>IF($D166="",0,IF($E166="",0,IF(VLOOKUP($E166,paramètres!$E$33:$F$44,2,FALSE)&lt;=VLOOKUP($AJ$18,paramètres!$E$33:$F$44,2,FALSE),X166*$D166,0)))</f>
        <v>0</v>
      </c>
      <c r="AK166" s="13">
        <f>IF($D166="",0,IF($E166="",0,IF(VLOOKUP($E166,paramètres!$E$33:$F$44,2,FALSE)&lt;=VLOOKUP($AK$18,paramètres!$E$33:$F$44,2,FALSE),Y166*$D166,0)))</f>
        <v>0</v>
      </c>
      <c r="AL166" s="13">
        <f>IF($D166="",0,IF($E166="",0,IF(VLOOKUP($E166,paramètres!$E$33:$F$44,2,FALSE)&lt;=VLOOKUP($AL$18,paramètres!$E$33:$F$44,2,FALSE),Z166*$D166,0)))</f>
        <v>0</v>
      </c>
      <c r="AM166" s="126">
        <f>IF($D166="",0,IF($E166="",0,IF(VLOOKUP($E166,paramètres!$E$33:$F$44,2,FALSE)&lt;=VLOOKUP($AM$18,paramètres!$E$33:$F$44,2,FALSE),AA166*$D166,0)))</f>
        <v>0</v>
      </c>
      <c r="AN166" s="121" t="str">
        <f>IF(paramètres!$B$28=1,((SUM(P166:Y166)/1.02)+SUM(Z166:AA166))*0.0303/9*COUNT(P166:X166),IF(paramètres!$B$28=2,(SUM(P166:AA166))*0.0303/9*COUNT(P166:X166),"Missing Delta option"))</f>
        <v>Missing Delta option</v>
      </c>
      <c r="AO166" s="13" t="str">
        <f>IF(paramètres!$B$28=1,(((SUM(P166:Y166)/1.02)+SUM(Z166:AA166))+((SUM(AB166:AK166)/1.02)+SUM(AL166:AN166)))*cotpatr,IF(paramètres!$B$28=2,(SUM(P166:AN166)*cotpatr),"Missing Delta Option"))</f>
        <v>Missing Delta Option</v>
      </c>
      <c r="AP166" s="13" t="str" cm="1">
        <f t="array" ref="AP166">IF(paramètres!$B$28=1,(((SUM(P166:Y166)/1.02)+SUM(Z166:AA166))+((SUM(AB166:AM166)/1.02)+SUM(AL166:AM166)))/12*pécule,IF(paramètres!$B$28=2,SUM(P166:AM166)/12*pécule,"Missing Delta Option"))</f>
        <v>Missing Delta Option</v>
      </c>
      <c r="AQ166" s="105" t="e">
        <f>IF(paramètres!$B$28=1,(((SUM(P166:Y166)/1.02)+SUM(Z166:AA166))+((SUM(AB166:AM166)/1.02)+SUM(AL166:AM166)))+AN166+AO166+AP166,SUM(P166:AM166)+AN166+AO166+AP166)</f>
        <v>#VALUE!</v>
      </c>
    </row>
    <row r="167" spans="1:43" x14ac:dyDescent="0.25">
      <c r="A167" s="104"/>
      <c r="B167" s="39"/>
      <c r="C167" s="39"/>
      <c r="D167" s="70"/>
      <c r="E167" s="49"/>
      <c r="F167" s="40"/>
      <c r="G167" s="38"/>
      <c r="H167" s="71"/>
      <c r="I167" s="40"/>
      <c r="J167" s="38"/>
      <c r="K167" s="71"/>
      <c r="L167" s="40"/>
      <c r="M167" s="38"/>
      <c r="N167" s="71"/>
      <c r="O167" s="49"/>
      <c r="P167" s="177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9"/>
      <c r="AB167" s="121">
        <f>IF($D167="",0,IF($E167="",0,IF(VLOOKUP($E167,paramètres!$E$33:$F$44,2,FALSE)&lt;=VLOOKUP($AB$18,paramètres!$E$33:$F$44,2,FALSE),P167*$D167,0)))</f>
        <v>0</v>
      </c>
      <c r="AC167" s="13">
        <f>IF($D167="",0,IF($E167="",0,IF(VLOOKUP($E167,paramètres!$E$33:$F$44,2,FALSE)&lt;=VLOOKUP($AC$18,paramètres!$E$33:$F$44,2,FALSE),Q167*$D167,0)))</f>
        <v>0</v>
      </c>
      <c r="AD167" s="13">
        <f>IF($D167="",0,IF($E167="",0,IF(VLOOKUP($E167,paramètres!$E$33:$F$44,2,FALSE)&lt;=VLOOKUP($AD$18,paramètres!$E$33:$F$44,2,FALSE),R167*$D167,0)))</f>
        <v>0</v>
      </c>
      <c r="AE167" s="13">
        <f>IF($D167="",0,IF($E167="",0,IF(VLOOKUP($E167,paramètres!$E$33:$F$44,2,FALSE)&lt;=VLOOKUP($AE$18,paramètres!$E$33:$F$44,2,FALSE),S167*$D167,0)))</f>
        <v>0</v>
      </c>
      <c r="AF167" s="13">
        <f>IF($D167="",0,IF($E167="",0,IF(VLOOKUP($E167,paramètres!$E$33:$F$44,2,FALSE)&lt;=VLOOKUP($AF$18,paramètres!$E$33:$F$44,2,FALSE),T167*$D167,0)))</f>
        <v>0</v>
      </c>
      <c r="AG167" s="13">
        <f>IF($D167="",0,IF($E167="",0,IF(VLOOKUP($E167,paramètres!$E$33:$F$44,2,FALSE)&lt;=VLOOKUP($AG$18,paramètres!$E$33:$F$44,2,FALSE),U167*$D167,0)))</f>
        <v>0</v>
      </c>
      <c r="AH167" s="13">
        <f>IF($D167="",0,IF($E167="",0,IF(VLOOKUP($E167,paramètres!$E$33:$F$44,2,FALSE)&lt;=VLOOKUP($AH$18,paramètres!$E$33:$F$44,2,FALSE),V167*$D167,0)))</f>
        <v>0</v>
      </c>
      <c r="AI167" s="13">
        <f>IF($D167="",0,IF($E167="",0,IF(VLOOKUP($E167,paramètres!$E$33:$F$44,2,FALSE)&lt;=VLOOKUP($AI$18,paramètres!$E$33:$F$44,2,FALSE),W167*$D167,0)))</f>
        <v>0</v>
      </c>
      <c r="AJ167" s="13">
        <f>IF($D167="",0,IF($E167="",0,IF(VLOOKUP($E167,paramètres!$E$33:$F$44,2,FALSE)&lt;=VLOOKUP($AJ$18,paramètres!$E$33:$F$44,2,FALSE),X167*$D167,0)))</f>
        <v>0</v>
      </c>
      <c r="AK167" s="13">
        <f>IF($D167="",0,IF($E167="",0,IF(VLOOKUP($E167,paramètres!$E$33:$F$44,2,FALSE)&lt;=VLOOKUP($AK$18,paramètres!$E$33:$F$44,2,FALSE),Y167*$D167,0)))</f>
        <v>0</v>
      </c>
      <c r="AL167" s="13">
        <f>IF($D167="",0,IF($E167="",0,IF(VLOOKUP($E167,paramètres!$E$33:$F$44,2,FALSE)&lt;=VLOOKUP($AL$18,paramètres!$E$33:$F$44,2,FALSE),Z167*$D167,0)))</f>
        <v>0</v>
      </c>
      <c r="AM167" s="126">
        <f>IF($D167="",0,IF($E167="",0,IF(VLOOKUP($E167,paramètres!$E$33:$F$44,2,FALSE)&lt;=VLOOKUP($AM$18,paramètres!$E$33:$F$44,2,FALSE),AA167*$D167,0)))</f>
        <v>0</v>
      </c>
      <c r="AN167" s="121" t="str">
        <f>IF(paramètres!$B$28=1,((SUM(P167:Y167)/1.02)+SUM(Z167:AA167))*0.0303/9*COUNT(P167:X167),IF(paramètres!$B$28=2,(SUM(P167:AA167))*0.0303/9*COUNT(P167:X167),"Missing Delta option"))</f>
        <v>Missing Delta option</v>
      </c>
      <c r="AO167" s="13" t="str">
        <f>IF(paramètres!$B$28=1,(((SUM(P167:Y167)/1.02)+SUM(Z167:AA167))+((SUM(AB167:AK167)/1.02)+SUM(AL167:AN167)))*cotpatr,IF(paramètres!$B$28=2,(SUM(P167:AN167)*cotpatr),"Missing Delta Option"))</f>
        <v>Missing Delta Option</v>
      </c>
      <c r="AP167" s="13" t="str" cm="1">
        <f t="array" ref="AP167">IF(paramètres!$B$28=1,(((SUM(P167:Y167)/1.02)+SUM(Z167:AA167))+((SUM(AB167:AM167)/1.02)+SUM(AL167:AM167)))/12*pécule,IF(paramètres!$B$28=2,SUM(P167:AM167)/12*pécule,"Missing Delta Option"))</f>
        <v>Missing Delta Option</v>
      </c>
      <c r="AQ167" s="105" t="e">
        <f>IF(paramètres!$B$28=1,(((SUM(P167:Y167)/1.02)+SUM(Z167:AA167))+((SUM(AB167:AM167)/1.02)+SUM(AL167:AM167)))+AN167+AO167+AP167,SUM(P167:AM167)+AN167+AO167+AP167)</f>
        <v>#VALUE!</v>
      </c>
    </row>
    <row r="168" spans="1:43" x14ac:dyDescent="0.25">
      <c r="A168" s="104"/>
      <c r="B168" s="39"/>
      <c r="C168" s="39"/>
      <c r="D168" s="70"/>
      <c r="E168" s="49"/>
      <c r="F168" s="40"/>
      <c r="G168" s="38"/>
      <c r="H168" s="71"/>
      <c r="I168" s="40"/>
      <c r="J168" s="38"/>
      <c r="K168" s="71"/>
      <c r="L168" s="40"/>
      <c r="M168" s="38"/>
      <c r="N168" s="71"/>
      <c r="O168" s="49"/>
      <c r="P168" s="177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9"/>
      <c r="AB168" s="121">
        <f>IF($D168="",0,IF($E168="",0,IF(VLOOKUP($E168,paramètres!$E$33:$F$44,2,FALSE)&lt;=VLOOKUP($AB$18,paramètres!$E$33:$F$44,2,FALSE),P168*$D168,0)))</f>
        <v>0</v>
      </c>
      <c r="AC168" s="13">
        <f>IF($D168="",0,IF($E168="",0,IF(VLOOKUP($E168,paramètres!$E$33:$F$44,2,FALSE)&lt;=VLOOKUP($AC$18,paramètres!$E$33:$F$44,2,FALSE),Q168*$D168,0)))</f>
        <v>0</v>
      </c>
      <c r="AD168" s="13">
        <f>IF($D168="",0,IF($E168="",0,IF(VLOOKUP($E168,paramètres!$E$33:$F$44,2,FALSE)&lt;=VLOOKUP($AD$18,paramètres!$E$33:$F$44,2,FALSE),R168*$D168,0)))</f>
        <v>0</v>
      </c>
      <c r="AE168" s="13">
        <f>IF($D168="",0,IF($E168="",0,IF(VLOOKUP($E168,paramètres!$E$33:$F$44,2,FALSE)&lt;=VLOOKUP($AE$18,paramètres!$E$33:$F$44,2,FALSE),S168*$D168,0)))</f>
        <v>0</v>
      </c>
      <c r="AF168" s="13">
        <f>IF($D168="",0,IF($E168="",0,IF(VLOOKUP($E168,paramètres!$E$33:$F$44,2,FALSE)&lt;=VLOOKUP($AF$18,paramètres!$E$33:$F$44,2,FALSE),T168*$D168,0)))</f>
        <v>0</v>
      </c>
      <c r="AG168" s="13">
        <f>IF($D168="",0,IF($E168="",0,IF(VLOOKUP($E168,paramètres!$E$33:$F$44,2,FALSE)&lt;=VLOOKUP($AG$18,paramètres!$E$33:$F$44,2,FALSE),U168*$D168,0)))</f>
        <v>0</v>
      </c>
      <c r="AH168" s="13">
        <f>IF($D168="",0,IF($E168="",0,IF(VLOOKUP($E168,paramètres!$E$33:$F$44,2,FALSE)&lt;=VLOOKUP($AH$18,paramètres!$E$33:$F$44,2,FALSE),V168*$D168,0)))</f>
        <v>0</v>
      </c>
      <c r="AI168" s="13">
        <f>IF($D168="",0,IF($E168="",0,IF(VLOOKUP($E168,paramètres!$E$33:$F$44,2,FALSE)&lt;=VLOOKUP($AI$18,paramètres!$E$33:$F$44,2,FALSE),W168*$D168,0)))</f>
        <v>0</v>
      </c>
      <c r="AJ168" s="13">
        <f>IF($D168="",0,IF($E168="",0,IF(VLOOKUP($E168,paramètres!$E$33:$F$44,2,FALSE)&lt;=VLOOKUP($AJ$18,paramètres!$E$33:$F$44,2,FALSE),X168*$D168,0)))</f>
        <v>0</v>
      </c>
      <c r="AK168" s="13">
        <f>IF($D168="",0,IF($E168="",0,IF(VLOOKUP($E168,paramètres!$E$33:$F$44,2,FALSE)&lt;=VLOOKUP($AK$18,paramètres!$E$33:$F$44,2,FALSE),Y168*$D168,0)))</f>
        <v>0</v>
      </c>
      <c r="AL168" s="13">
        <f>IF($D168="",0,IF($E168="",0,IF(VLOOKUP($E168,paramètres!$E$33:$F$44,2,FALSE)&lt;=VLOOKUP($AL$18,paramètres!$E$33:$F$44,2,FALSE),Z168*$D168,0)))</f>
        <v>0</v>
      </c>
      <c r="AM168" s="126">
        <f>IF($D168="",0,IF($E168="",0,IF(VLOOKUP($E168,paramètres!$E$33:$F$44,2,FALSE)&lt;=VLOOKUP($AM$18,paramètres!$E$33:$F$44,2,FALSE),AA168*$D168,0)))</f>
        <v>0</v>
      </c>
      <c r="AN168" s="121" t="str">
        <f>IF(paramètres!$B$28=1,((SUM(P168:Y168)/1.02)+SUM(Z168:AA168))*0.0303/9*COUNT(P168:X168),IF(paramètres!$B$28=2,(SUM(P168:AA168))*0.0303/9*COUNT(P168:X168),"Missing Delta option"))</f>
        <v>Missing Delta option</v>
      </c>
      <c r="AO168" s="13" t="str">
        <f>IF(paramètres!$B$28=1,(((SUM(P168:Y168)/1.02)+SUM(Z168:AA168))+((SUM(AB168:AK168)/1.02)+SUM(AL168:AN168)))*cotpatr,IF(paramètres!$B$28=2,(SUM(P168:AN168)*cotpatr),"Missing Delta Option"))</f>
        <v>Missing Delta Option</v>
      </c>
      <c r="AP168" s="13" t="str" cm="1">
        <f t="array" ref="AP168">IF(paramètres!$B$28=1,(((SUM(P168:Y168)/1.02)+SUM(Z168:AA168))+((SUM(AB168:AM168)/1.02)+SUM(AL168:AM168)))/12*pécule,IF(paramètres!$B$28=2,SUM(P168:AM168)/12*pécule,"Missing Delta Option"))</f>
        <v>Missing Delta Option</v>
      </c>
      <c r="AQ168" s="105" t="e">
        <f>IF(paramètres!$B$28=1,(((SUM(P168:Y168)/1.02)+SUM(Z168:AA168))+((SUM(AB168:AM168)/1.02)+SUM(AL168:AM168)))+AN168+AO168+AP168,SUM(P168:AM168)+AN168+AO168+AP168)</f>
        <v>#VALUE!</v>
      </c>
    </row>
    <row r="169" spans="1:43" x14ac:dyDescent="0.25">
      <c r="A169" s="104"/>
      <c r="B169" s="39"/>
      <c r="C169" s="39"/>
      <c r="D169" s="70"/>
      <c r="E169" s="49"/>
      <c r="F169" s="40"/>
      <c r="G169" s="38"/>
      <c r="H169" s="71"/>
      <c r="I169" s="40"/>
      <c r="J169" s="38"/>
      <c r="K169" s="71"/>
      <c r="L169" s="40"/>
      <c r="M169" s="38"/>
      <c r="N169" s="71"/>
      <c r="O169" s="49"/>
      <c r="P169" s="177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9"/>
      <c r="AB169" s="121">
        <f>IF($D169="",0,IF($E169="",0,IF(VLOOKUP($E169,paramètres!$E$33:$F$44,2,FALSE)&lt;=VLOOKUP($AB$18,paramètres!$E$33:$F$44,2,FALSE),P169*$D169,0)))</f>
        <v>0</v>
      </c>
      <c r="AC169" s="13">
        <f>IF($D169="",0,IF($E169="",0,IF(VLOOKUP($E169,paramètres!$E$33:$F$44,2,FALSE)&lt;=VLOOKUP($AC$18,paramètres!$E$33:$F$44,2,FALSE),Q169*$D169,0)))</f>
        <v>0</v>
      </c>
      <c r="AD169" s="13">
        <f>IF($D169="",0,IF($E169="",0,IF(VLOOKUP($E169,paramètres!$E$33:$F$44,2,FALSE)&lt;=VLOOKUP($AD$18,paramètres!$E$33:$F$44,2,FALSE),R169*$D169,0)))</f>
        <v>0</v>
      </c>
      <c r="AE169" s="13">
        <f>IF($D169="",0,IF($E169="",0,IF(VLOOKUP($E169,paramètres!$E$33:$F$44,2,FALSE)&lt;=VLOOKUP($AE$18,paramètres!$E$33:$F$44,2,FALSE),S169*$D169,0)))</f>
        <v>0</v>
      </c>
      <c r="AF169" s="13">
        <f>IF($D169="",0,IF($E169="",0,IF(VLOOKUP($E169,paramètres!$E$33:$F$44,2,FALSE)&lt;=VLOOKUP($AF$18,paramètres!$E$33:$F$44,2,FALSE),T169*$D169,0)))</f>
        <v>0</v>
      </c>
      <c r="AG169" s="13">
        <f>IF($D169="",0,IF($E169="",0,IF(VLOOKUP($E169,paramètres!$E$33:$F$44,2,FALSE)&lt;=VLOOKUP($AG$18,paramètres!$E$33:$F$44,2,FALSE),U169*$D169,0)))</f>
        <v>0</v>
      </c>
      <c r="AH169" s="13">
        <f>IF($D169="",0,IF($E169="",0,IF(VLOOKUP($E169,paramètres!$E$33:$F$44,2,FALSE)&lt;=VLOOKUP($AH$18,paramètres!$E$33:$F$44,2,FALSE),V169*$D169,0)))</f>
        <v>0</v>
      </c>
      <c r="AI169" s="13">
        <f>IF($D169="",0,IF($E169="",0,IF(VLOOKUP($E169,paramètres!$E$33:$F$44,2,FALSE)&lt;=VLOOKUP($AI$18,paramètres!$E$33:$F$44,2,FALSE),W169*$D169,0)))</f>
        <v>0</v>
      </c>
      <c r="AJ169" s="13">
        <f>IF($D169="",0,IF($E169="",0,IF(VLOOKUP($E169,paramètres!$E$33:$F$44,2,FALSE)&lt;=VLOOKUP($AJ$18,paramètres!$E$33:$F$44,2,FALSE),X169*$D169,0)))</f>
        <v>0</v>
      </c>
      <c r="AK169" s="13">
        <f>IF($D169="",0,IF($E169="",0,IF(VLOOKUP($E169,paramètres!$E$33:$F$44,2,FALSE)&lt;=VLOOKUP($AK$18,paramètres!$E$33:$F$44,2,FALSE),Y169*$D169,0)))</f>
        <v>0</v>
      </c>
      <c r="AL169" s="13">
        <f>IF($D169="",0,IF($E169="",0,IF(VLOOKUP($E169,paramètres!$E$33:$F$44,2,FALSE)&lt;=VLOOKUP($AL$18,paramètres!$E$33:$F$44,2,FALSE),Z169*$D169,0)))</f>
        <v>0</v>
      </c>
      <c r="AM169" s="126">
        <f>IF($D169="",0,IF($E169="",0,IF(VLOOKUP($E169,paramètres!$E$33:$F$44,2,FALSE)&lt;=VLOOKUP($AM$18,paramètres!$E$33:$F$44,2,FALSE),AA169*$D169,0)))</f>
        <v>0</v>
      </c>
      <c r="AN169" s="121" t="str">
        <f>IF(paramètres!$B$28=1,((SUM(P169:Y169)/1.02)+SUM(Z169:AA169))*0.0303/9*COUNT(P169:X169),IF(paramètres!$B$28=2,(SUM(P169:AA169))*0.0303/9*COUNT(P169:X169),"Missing Delta option"))</f>
        <v>Missing Delta option</v>
      </c>
      <c r="AO169" s="13" t="str">
        <f>IF(paramètres!$B$28=1,(((SUM(P169:Y169)/1.02)+SUM(Z169:AA169))+((SUM(AB169:AK169)/1.02)+SUM(AL169:AN169)))*cotpatr,IF(paramètres!$B$28=2,(SUM(P169:AN169)*cotpatr),"Missing Delta Option"))</f>
        <v>Missing Delta Option</v>
      </c>
      <c r="AP169" s="13" t="str" cm="1">
        <f t="array" ref="AP169">IF(paramètres!$B$28=1,(((SUM(P169:Y169)/1.02)+SUM(Z169:AA169))+((SUM(AB169:AM169)/1.02)+SUM(AL169:AM169)))/12*pécule,IF(paramètres!$B$28=2,SUM(P169:AM169)/12*pécule,"Missing Delta Option"))</f>
        <v>Missing Delta Option</v>
      </c>
      <c r="AQ169" s="105" t="e">
        <f>IF(paramètres!$B$28=1,(((SUM(P169:Y169)/1.02)+SUM(Z169:AA169))+((SUM(AB169:AM169)/1.02)+SUM(AL169:AM169)))+AN169+AO169+AP169,SUM(P169:AM169)+AN169+AO169+AP169)</f>
        <v>#VALUE!</v>
      </c>
    </row>
    <row r="170" spans="1:43" x14ac:dyDescent="0.25">
      <c r="A170" s="104"/>
      <c r="B170" s="39"/>
      <c r="C170" s="39"/>
      <c r="D170" s="70"/>
      <c r="E170" s="49"/>
      <c r="F170" s="40"/>
      <c r="G170" s="38"/>
      <c r="H170" s="71"/>
      <c r="I170" s="40"/>
      <c r="J170" s="38"/>
      <c r="K170" s="71"/>
      <c r="L170" s="40"/>
      <c r="M170" s="38"/>
      <c r="N170" s="71"/>
      <c r="O170" s="49"/>
      <c r="P170" s="177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9"/>
      <c r="AB170" s="121">
        <f>IF($D170="",0,IF($E170="",0,IF(VLOOKUP($E170,paramètres!$E$33:$F$44,2,FALSE)&lt;=VLOOKUP($AB$18,paramètres!$E$33:$F$44,2,FALSE),P170*$D170,0)))</f>
        <v>0</v>
      </c>
      <c r="AC170" s="13">
        <f>IF($D170="",0,IF($E170="",0,IF(VLOOKUP($E170,paramètres!$E$33:$F$44,2,FALSE)&lt;=VLOOKUP($AC$18,paramètres!$E$33:$F$44,2,FALSE),Q170*$D170,0)))</f>
        <v>0</v>
      </c>
      <c r="AD170" s="13">
        <f>IF($D170="",0,IF($E170="",0,IF(VLOOKUP($E170,paramètres!$E$33:$F$44,2,FALSE)&lt;=VLOOKUP($AD$18,paramètres!$E$33:$F$44,2,FALSE),R170*$D170,0)))</f>
        <v>0</v>
      </c>
      <c r="AE170" s="13">
        <f>IF($D170="",0,IF($E170="",0,IF(VLOOKUP($E170,paramètres!$E$33:$F$44,2,FALSE)&lt;=VLOOKUP($AE$18,paramètres!$E$33:$F$44,2,FALSE),S170*$D170,0)))</f>
        <v>0</v>
      </c>
      <c r="AF170" s="13">
        <f>IF($D170="",0,IF($E170="",0,IF(VLOOKUP($E170,paramètres!$E$33:$F$44,2,FALSE)&lt;=VLOOKUP($AF$18,paramètres!$E$33:$F$44,2,FALSE),T170*$D170,0)))</f>
        <v>0</v>
      </c>
      <c r="AG170" s="13">
        <f>IF($D170="",0,IF($E170="",0,IF(VLOOKUP($E170,paramètres!$E$33:$F$44,2,FALSE)&lt;=VLOOKUP($AG$18,paramètres!$E$33:$F$44,2,FALSE),U170*$D170,0)))</f>
        <v>0</v>
      </c>
      <c r="AH170" s="13">
        <f>IF($D170="",0,IF($E170="",0,IF(VLOOKUP($E170,paramètres!$E$33:$F$44,2,FALSE)&lt;=VLOOKUP($AH$18,paramètres!$E$33:$F$44,2,FALSE),V170*$D170,0)))</f>
        <v>0</v>
      </c>
      <c r="AI170" s="13">
        <f>IF($D170="",0,IF($E170="",0,IF(VLOOKUP($E170,paramètres!$E$33:$F$44,2,FALSE)&lt;=VLOOKUP($AI$18,paramètres!$E$33:$F$44,2,FALSE),W170*$D170,0)))</f>
        <v>0</v>
      </c>
      <c r="AJ170" s="13">
        <f>IF($D170="",0,IF($E170="",0,IF(VLOOKUP($E170,paramètres!$E$33:$F$44,2,FALSE)&lt;=VLOOKUP($AJ$18,paramètres!$E$33:$F$44,2,FALSE),X170*$D170,0)))</f>
        <v>0</v>
      </c>
      <c r="AK170" s="13">
        <f>IF($D170="",0,IF($E170="",0,IF(VLOOKUP($E170,paramètres!$E$33:$F$44,2,FALSE)&lt;=VLOOKUP($AK$18,paramètres!$E$33:$F$44,2,FALSE),Y170*$D170,0)))</f>
        <v>0</v>
      </c>
      <c r="AL170" s="13">
        <f>IF($D170="",0,IF($E170="",0,IF(VLOOKUP($E170,paramètres!$E$33:$F$44,2,FALSE)&lt;=VLOOKUP($AL$18,paramètres!$E$33:$F$44,2,FALSE),Z170*$D170,0)))</f>
        <v>0</v>
      </c>
      <c r="AM170" s="126">
        <f>IF($D170="",0,IF($E170="",0,IF(VLOOKUP($E170,paramètres!$E$33:$F$44,2,FALSE)&lt;=VLOOKUP($AM$18,paramètres!$E$33:$F$44,2,FALSE),AA170*$D170,0)))</f>
        <v>0</v>
      </c>
      <c r="AN170" s="121" t="str">
        <f>IF(paramètres!$B$28=1,((SUM(P170:Y170)/1.02)+SUM(Z170:AA170))*0.0303/9*COUNT(P170:X170),IF(paramètres!$B$28=2,(SUM(P170:AA170))*0.0303/9*COUNT(P170:X170),"Missing Delta option"))</f>
        <v>Missing Delta option</v>
      </c>
      <c r="AO170" s="13" t="str">
        <f>IF(paramètres!$B$28=1,(((SUM(P170:Y170)/1.02)+SUM(Z170:AA170))+((SUM(AB170:AK170)/1.02)+SUM(AL170:AN170)))*cotpatr,IF(paramètres!$B$28=2,(SUM(P170:AN170)*cotpatr),"Missing Delta Option"))</f>
        <v>Missing Delta Option</v>
      </c>
      <c r="AP170" s="13" t="str" cm="1">
        <f t="array" ref="AP170">IF(paramètres!$B$28=1,(((SUM(P170:Y170)/1.02)+SUM(Z170:AA170))+((SUM(AB170:AM170)/1.02)+SUM(AL170:AM170)))/12*pécule,IF(paramètres!$B$28=2,SUM(P170:AM170)/12*pécule,"Missing Delta Option"))</f>
        <v>Missing Delta Option</v>
      </c>
      <c r="AQ170" s="105" t="e">
        <f>IF(paramètres!$B$28=1,(((SUM(P170:Y170)/1.02)+SUM(Z170:AA170))+((SUM(AB170:AM170)/1.02)+SUM(AL170:AM170)))+AN170+AO170+AP170,SUM(P170:AM170)+AN170+AO170+AP170)</f>
        <v>#VALUE!</v>
      </c>
    </row>
    <row r="171" spans="1:43" x14ac:dyDescent="0.25">
      <c r="A171" s="104"/>
      <c r="B171" s="39"/>
      <c r="C171" s="39"/>
      <c r="D171" s="70"/>
      <c r="E171" s="49"/>
      <c r="F171" s="40"/>
      <c r="G171" s="38"/>
      <c r="H171" s="71"/>
      <c r="I171" s="40"/>
      <c r="J171" s="38"/>
      <c r="K171" s="71"/>
      <c r="L171" s="40"/>
      <c r="M171" s="38"/>
      <c r="N171" s="71"/>
      <c r="O171" s="49"/>
      <c r="P171" s="177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9"/>
      <c r="AB171" s="121">
        <f>IF($D171="",0,IF($E171="",0,IF(VLOOKUP($E171,paramètres!$E$33:$F$44,2,FALSE)&lt;=VLOOKUP($AB$18,paramètres!$E$33:$F$44,2,FALSE),P171*$D171,0)))</f>
        <v>0</v>
      </c>
      <c r="AC171" s="13">
        <f>IF($D171="",0,IF($E171="",0,IF(VLOOKUP($E171,paramètres!$E$33:$F$44,2,FALSE)&lt;=VLOOKUP($AC$18,paramètres!$E$33:$F$44,2,FALSE),Q171*$D171,0)))</f>
        <v>0</v>
      </c>
      <c r="AD171" s="13">
        <f>IF($D171="",0,IF($E171="",0,IF(VLOOKUP($E171,paramètres!$E$33:$F$44,2,FALSE)&lt;=VLOOKUP($AD$18,paramètres!$E$33:$F$44,2,FALSE),R171*$D171,0)))</f>
        <v>0</v>
      </c>
      <c r="AE171" s="13">
        <f>IF($D171="",0,IF($E171="",0,IF(VLOOKUP($E171,paramètres!$E$33:$F$44,2,FALSE)&lt;=VLOOKUP($AE$18,paramètres!$E$33:$F$44,2,FALSE),S171*$D171,0)))</f>
        <v>0</v>
      </c>
      <c r="AF171" s="13">
        <f>IF($D171="",0,IF($E171="",0,IF(VLOOKUP($E171,paramètres!$E$33:$F$44,2,FALSE)&lt;=VLOOKUP($AF$18,paramètres!$E$33:$F$44,2,FALSE),T171*$D171,0)))</f>
        <v>0</v>
      </c>
      <c r="AG171" s="13">
        <f>IF($D171="",0,IF($E171="",0,IF(VLOOKUP($E171,paramètres!$E$33:$F$44,2,FALSE)&lt;=VLOOKUP($AG$18,paramètres!$E$33:$F$44,2,FALSE),U171*$D171,0)))</f>
        <v>0</v>
      </c>
      <c r="AH171" s="13">
        <f>IF($D171="",0,IF($E171="",0,IF(VLOOKUP($E171,paramètres!$E$33:$F$44,2,FALSE)&lt;=VLOOKUP($AH$18,paramètres!$E$33:$F$44,2,FALSE),V171*$D171,0)))</f>
        <v>0</v>
      </c>
      <c r="AI171" s="13">
        <f>IF($D171="",0,IF($E171="",0,IF(VLOOKUP($E171,paramètres!$E$33:$F$44,2,FALSE)&lt;=VLOOKUP($AI$18,paramètres!$E$33:$F$44,2,FALSE),W171*$D171,0)))</f>
        <v>0</v>
      </c>
      <c r="AJ171" s="13">
        <f>IF($D171="",0,IF($E171="",0,IF(VLOOKUP($E171,paramètres!$E$33:$F$44,2,FALSE)&lt;=VLOOKUP($AJ$18,paramètres!$E$33:$F$44,2,FALSE),X171*$D171,0)))</f>
        <v>0</v>
      </c>
      <c r="AK171" s="13">
        <f>IF($D171="",0,IF($E171="",0,IF(VLOOKUP($E171,paramètres!$E$33:$F$44,2,FALSE)&lt;=VLOOKUP($AK$18,paramètres!$E$33:$F$44,2,FALSE),Y171*$D171,0)))</f>
        <v>0</v>
      </c>
      <c r="AL171" s="13">
        <f>IF($D171="",0,IF($E171="",0,IF(VLOOKUP($E171,paramètres!$E$33:$F$44,2,FALSE)&lt;=VLOOKUP($AL$18,paramètres!$E$33:$F$44,2,FALSE),Z171*$D171,0)))</f>
        <v>0</v>
      </c>
      <c r="AM171" s="126">
        <f>IF($D171="",0,IF($E171="",0,IF(VLOOKUP($E171,paramètres!$E$33:$F$44,2,FALSE)&lt;=VLOOKUP($AM$18,paramètres!$E$33:$F$44,2,FALSE),AA171*$D171,0)))</f>
        <v>0</v>
      </c>
      <c r="AN171" s="121" t="str">
        <f>IF(paramètres!$B$28=1,((SUM(P171:Y171)/1.02)+SUM(Z171:AA171))*0.0303/9*COUNT(P171:X171),IF(paramètres!$B$28=2,(SUM(P171:AA171))*0.0303/9*COUNT(P171:X171),"Missing Delta option"))</f>
        <v>Missing Delta option</v>
      </c>
      <c r="AO171" s="13" t="str">
        <f>IF(paramètres!$B$28=1,(((SUM(P171:Y171)/1.02)+SUM(Z171:AA171))+((SUM(AB171:AK171)/1.02)+SUM(AL171:AN171)))*cotpatr,IF(paramètres!$B$28=2,(SUM(P171:AN171)*cotpatr),"Missing Delta Option"))</f>
        <v>Missing Delta Option</v>
      </c>
      <c r="AP171" s="13" t="str" cm="1">
        <f t="array" ref="AP171">IF(paramètres!$B$28=1,(((SUM(P171:Y171)/1.02)+SUM(Z171:AA171))+((SUM(AB171:AM171)/1.02)+SUM(AL171:AM171)))/12*pécule,IF(paramètres!$B$28=2,SUM(P171:AM171)/12*pécule,"Missing Delta Option"))</f>
        <v>Missing Delta Option</v>
      </c>
      <c r="AQ171" s="105" t="e">
        <f>IF(paramètres!$B$28=1,(((SUM(P171:Y171)/1.02)+SUM(Z171:AA171))+((SUM(AB171:AM171)/1.02)+SUM(AL171:AM171)))+AN171+AO171+AP171,SUM(P171:AM171)+AN171+AO171+AP171)</f>
        <v>#VALUE!</v>
      </c>
    </row>
    <row r="172" spans="1:43" x14ac:dyDescent="0.25">
      <c r="A172" s="104"/>
      <c r="B172" s="39"/>
      <c r="C172" s="39"/>
      <c r="D172" s="70"/>
      <c r="E172" s="49"/>
      <c r="F172" s="40"/>
      <c r="G172" s="38"/>
      <c r="H172" s="71"/>
      <c r="I172" s="40"/>
      <c r="J172" s="38"/>
      <c r="K172" s="71"/>
      <c r="L172" s="40"/>
      <c r="M172" s="38"/>
      <c r="N172" s="71"/>
      <c r="O172" s="49"/>
      <c r="P172" s="177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9"/>
      <c r="AB172" s="121">
        <f>IF($D172="",0,IF($E172="",0,IF(VLOOKUP($E172,paramètres!$E$33:$F$44,2,FALSE)&lt;=VLOOKUP($AB$18,paramètres!$E$33:$F$44,2,FALSE),P172*$D172,0)))</f>
        <v>0</v>
      </c>
      <c r="AC172" s="13">
        <f>IF($D172="",0,IF($E172="",0,IF(VLOOKUP($E172,paramètres!$E$33:$F$44,2,FALSE)&lt;=VLOOKUP($AC$18,paramètres!$E$33:$F$44,2,FALSE),Q172*$D172,0)))</f>
        <v>0</v>
      </c>
      <c r="AD172" s="13">
        <f>IF($D172="",0,IF($E172="",0,IF(VLOOKUP($E172,paramètres!$E$33:$F$44,2,FALSE)&lt;=VLOOKUP($AD$18,paramètres!$E$33:$F$44,2,FALSE),R172*$D172,0)))</f>
        <v>0</v>
      </c>
      <c r="AE172" s="13">
        <f>IF($D172="",0,IF($E172="",0,IF(VLOOKUP($E172,paramètres!$E$33:$F$44,2,FALSE)&lt;=VLOOKUP($AE$18,paramètres!$E$33:$F$44,2,FALSE),S172*$D172,0)))</f>
        <v>0</v>
      </c>
      <c r="AF172" s="13">
        <f>IF($D172="",0,IF($E172="",0,IF(VLOOKUP($E172,paramètres!$E$33:$F$44,2,FALSE)&lt;=VLOOKUP($AF$18,paramètres!$E$33:$F$44,2,FALSE),T172*$D172,0)))</f>
        <v>0</v>
      </c>
      <c r="AG172" s="13">
        <f>IF($D172="",0,IF($E172="",0,IF(VLOOKUP($E172,paramètres!$E$33:$F$44,2,FALSE)&lt;=VLOOKUP($AG$18,paramètres!$E$33:$F$44,2,FALSE),U172*$D172,0)))</f>
        <v>0</v>
      </c>
      <c r="AH172" s="13">
        <f>IF($D172="",0,IF($E172="",0,IF(VLOOKUP($E172,paramètres!$E$33:$F$44,2,FALSE)&lt;=VLOOKUP($AH$18,paramètres!$E$33:$F$44,2,FALSE),V172*$D172,0)))</f>
        <v>0</v>
      </c>
      <c r="AI172" s="13">
        <f>IF($D172="",0,IF($E172="",0,IF(VLOOKUP($E172,paramètres!$E$33:$F$44,2,FALSE)&lt;=VLOOKUP($AI$18,paramètres!$E$33:$F$44,2,FALSE),W172*$D172,0)))</f>
        <v>0</v>
      </c>
      <c r="AJ172" s="13">
        <f>IF($D172="",0,IF($E172="",0,IF(VLOOKUP($E172,paramètres!$E$33:$F$44,2,FALSE)&lt;=VLOOKUP($AJ$18,paramètres!$E$33:$F$44,2,FALSE),X172*$D172,0)))</f>
        <v>0</v>
      </c>
      <c r="AK172" s="13">
        <f>IF($D172="",0,IF($E172="",0,IF(VLOOKUP($E172,paramètres!$E$33:$F$44,2,FALSE)&lt;=VLOOKUP($AK$18,paramètres!$E$33:$F$44,2,FALSE),Y172*$D172,0)))</f>
        <v>0</v>
      </c>
      <c r="AL172" s="13">
        <f>IF($D172="",0,IF($E172="",0,IF(VLOOKUP($E172,paramètres!$E$33:$F$44,2,FALSE)&lt;=VLOOKUP($AL$18,paramètres!$E$33:$F$44,2,FALSE),Z172*$D172,0)))</f>
        <v>0</v>
      </c>
      <c r="AM172" s="126">
        <f>IF($D172="",0,IF($E172="",0,IF(VLOOKUP($E172,paramètres!$E$33:$F$44,2,FALSE)&lt;=VLOOKUP($AM$18,paramètres!$E$33:$F$44,2,FALSE),AA172*$D172,0)))</f>
        <v>0</v>
      </c>
      <c r="AN172" s="121" t="str">
        <f>IF(paramètres!$B$28=1,((SUM(P172:Y172)/1.02)+SUM(Z172:AA172))*0.0303/9*COUNT(P172:X172),IF(paramètres!$B$28=2,(SUM(P172:AA172))*0.0303/9*COUNT(P172:X172),"Missing Delta option"))</f>
        <v>Missing Delta option</v>
      </c>
      <c r="AO172" s="13" t="str">
        <f>IF(paramètres!$B$28=1,(((SUM(P172:Y172)/1.02)+SUM(Z172:AA172))+((SUM(AB172:AK172)/1.02)+SUM(AL172:AN172)))*cotpatr,IF(paramètres!$B$28=2,(SUM(P172:AN172)*cotpatr),"Missing Delta Option"))</f>
        <v>Missing Delta Option</v>
      </c>
      <c r="AP172" s="13" t="str" cm="1">
        <f t="array" ref="AP172">IF(paramètres!$B$28=1,(((SUM(P172:Y172)/1.02)+SUM(Z172:AA172))+((SUM(AB172:AM172)/1.02)+SUM(AL172:AM172)))/12*pécule,IF(paramètres!$B$28=2,SUM(P172:AM172)/12*pécule,"Missing Delta Option"))</f>
        <v>Missing Delta Option</v>
      </c>
      <c r="AQ172" s="105" t="e">
        <f>IF(paramètres!$B$28=1,(((SUM(P172:Y172)/1.02)+SUM(Z172:AA172))+((SUM(AB172:AM172)/1.02)+SUM(AL172:AM172)))+AN172+AO172+AP172,SUM(P172:AM172)+AN172+AO172+AP172)</f>
        <v>#VALUE!</v>
      </c>
    </row>
    <row r="173" spans="1:43" x14ac:dyDescent="0.25">
      <c r="A173" s="104"/>
      <c r="B173" s="39"/>
      <c r="C173" s="39"/>
      <c r="D173" s="70"/>
      <c r="E173" s="49"/>
      <c r="F173" s="40"/>
      <c r="G173" s="38"/>
      <c r="H173" s="71"/>
      <c r="I173" s="40"/>
      <c r="J173" s="38"/>
      <c r="K173" s="71"/>
      <c r="L173" s="40"/>
      <c r="M173" s="38"/>
      <c r="N173" s="71"/>
      <c r="O173" s="49"/>
      <c r="P173" s="177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9"/>
      <c r="AB173" s="121">
        <f>IF($D173="",0,IF($E173="",0,IF(VLOOKUP($E173,paramètres!$E$33:$F$44,2,FALSE)&lt;=VLOOKUP($AB$18,paramètres!$E$33:$F$44,2,FALSE),P173*$D173,0)))</f>
        <v>0</v>
      </c>
      <c r="AC173" s="13">
        <f>IF($D173="",0,IF($E173="",0,IF(VLOOKUP($E173,paramètres!$E$33:$F$44,2,FALSE)&lt;=VLOOKUP($AC$18,paramètres!$E$33:$F$44,2,FALSE),Q173*$D173,0)))</f>
        <v>0</v>
      </c>
      <c r="AD173" s="13">
        <f>IF($D173="",0,IF($E173="",0,IF(VLOOKUP($E173,paramètres!$E$33:$F$44,2,FALSE)&lt;=VLOOKUP($AD$18,paramètres!$E$33:$F$44,2,FALSE),R173*$D173,0)))</f>
        <v>0</v>
      </c>
      <c r="AE173" s="13">
        <f>IF($D173="",0,IF($E173="",0,IF(VLOOKUP($E173,paramètres!$E$33:$F$44,2,FALSE)&lt;=VLOOKUP($AE$18,paramètres!$E$33:$F$44,2,FALSE),S173*$D173,0)))</f>
        <v>0</v>
      </c>
      <c r="AF173" s="13">
        <f>IF($D173="",0,IF($E173="",0,IF(VLOOKUP($E173,paramètres!$E$33:$F$44,2,FALSE)&lt;=VLOOKUP($AF$18,paramètres!$E$33:$F$44,2,FALSE),T173*$D173,0)))</f>
        <v>0</v>
      </c>
      <c r="AG173" s="13">
        <f>IF($D173="",0,IF($E173="",0,IF(VLOOKUP($E173,paramètres!$E$33:$F$44,2,FALSE)&lt;=VLOOKUP($AG$18,paramètres!$E$33:$F$44,2,FALSE),U173*$D173,0)))</f>
        <v>0</v>
      </c>
      <c r="AH173" s="13">
        <f>IF($D173="",0,IF($E173="",0,IF(VLOOKUP($E173,paramètres!$E$33:$F$44,2,FALSE)&lt;=VLOOKUP($AH$18,paramètres!$E$33:$F$44,2,FALSE),V173*$D173,0)))</f>
        <v>0</v>
      </c>
      <c r="AI173" s="13">
        <f>IF($D173="",0,IF($E173="",0,IF(VLOOKUP($E173,paramètres!$E$33:$F$44,2,FALSE)&lt;=VLOOKUP($AI$18,paramètres!$E$33:$F$44,2,FALSE),W173*$D173,0)))</f>
        <v>0</v>
      </c>
      <c r="AJ173" s="13">
        <f>IF($D173="",0,IF($E173="",0,IF(VLOOKUP($E173,paramètres!$E$33:$F$44,2,FALSE)&lt;=VLOOKUP($AJ$18,paramètres!$E$33:$F$44,2,FALSE),X173*$D173,0)))</f>
        <v>0</v>
      </c>
      <c r="AK173" s="13">
        <f>IF($D173="",0,IF($E173="",0,IF(VLOOKUP($E173,paramètres!$E$33:$F$44,2,FALSE)&lt;=VLOOKUP($AK$18,paramètres!$E$33:$F$44,2,FALSE),Y173*$D173,0)))</f>
        <v>0</v>
      </c>
      <c r="AL173" s="13">
        <f>IF($D173="",0,IF($E173="",0,IF(VLOOKUP($E173,paramètres!$E$33:$F$44,2,FALSE)&lt;=VLOOKUP($AL$18,paramètres!$E$33:$F$44,2,FALSE),Z173*$D173,0)))</f>
        <v>0</v>
      </c>
      <c r="AM173" s="126">
        <f>IF($D173="",0,IF($E173="",0,IF(VLOOKUP($E173,paramètres!$E$33:$F$44,2,FALSE)&lt;=VLOOKUP($AM$18,paramètres!$E$33:$F$44,2,FALSE),AA173*$D173,0)))</f>
        <v>0</v>
      </c>
      <c r="AN173" s="121" t="str">
        <f>IF(paramètres!$B$28=1,((SUM(P173:Y173)/1.02)+SUM(Z173:AA173))*0.0303/9*COUNT(P173:X173),IF(paramètres!$B$28=2,(SUM(P173:AA173))*0.0303/9*COUNT(P173:X173),"Missing Delta option"))</f>
        <v>Missing Delta option</v>
      </c>
      <c r="AO173" s="13" t="str">
        <f>IF(paramètres!$B$28=1,(((SUM(P173:Y173)/1.02)+SUM(Z173:AA173))+((SUM(AB173:AK173)/1.02)+SUM(AL173:AN173)))*cotpatr,IF(paramètres!$B$28=2,(SUM(P173:AN173)*cotpatr),"Missing Delta Option"))</f>
        <v>Missing Delta Option</v>
      </c>
      <c r="AP173" s="13" t="str" cm="1">
        <f t="array" ref="AP173">IF(paramètres!$B$28=1,(((SUM(P173:Y173)/1.02)+SUM(Z173:AA173))+((SUM(AB173:AM173)/1.02)+SUM(AL173:AM173)))/12*pécule,IF(paramètres!$B$28=2,SUM(P173:AM173)/12*pécule,"Missing Delta Option"))</f>
        <v>Missing Delta Option</v>
      </c>
      <c r="AQ173" s="105" t="e">
        <f>IF(paramètres!$B$28=1,(((SUM(P173:Y173)/1.02)+SUM(Z173:AA173))+((SUM(AB173:AM173)/1.02)+SUM(AL173:AM173)))+AN173+AO173+AP173,SUM(P173:AM173)+AN173+AO173+AP173)</f>
        <v>#VALUE!</v>
      </c>
    </row>
    <row r="174" spans="1:43" x14ac:dyDescent="0.25">
      <c r="A174" s="104"/>
      <c r="B174" s="39"/>
      <c r="C174" s="39"/>
      <c r="D174" s="70"/>
      <c r="E174" s="49"/>
      <c r="F174" s="40"/>
      <c r="G174" s="38"/>
      <c r="H174" s="71"/>
      <c r="I174" s="40"/>
      <c r="J174" s="38"/>
      <c r="K174" s="71"/>
      <c r="L174" s="40"/>
      <c r="M174" s="38"/>
      <c r="N174" s="71"/>
      <c r="O174" s="49"/>
      <c r="P174" s="177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9"/>
      <c r="AB174" s="121">
        <f>IF($D174="",0,IF($E174="",0,IF(VLOOKUP($E174,paramètres!$E$33:$F$44,2,FALSE)&lt;=VLOOKUP($AB$18,paramètres!$E$33:$F$44,2,FALSE),P174*$D174,0)))</f>
        <v>0</v>
      </c>
      <c r="AC174" s="13">
        <f>IF($D174="",0,IF($E174="",0,IF(VLOOKUP($E174,paramètres!$E$33:$F$44,2,FALSE)&lt;=VLOOKUP($AC$18,paramètres!$E$33:$F$44,2,FALSE),Q174*$D174,0)))</f>
        <v>0</v>
      </c>
      <c r="AD174" s="13">
        <f>IF($D174="",0,IF($E174="",0,IF(VLOOKUP($E174,paramètres!$E$33:$F$44,2,FALSE)&lt;=VLOOKUP($AD$18,paramètres!$E$33:$F$44,2,FALSE),R174*$D174,0)))</f>
        <v>0</v>
      </c>
      <c r="AE174" s="13">
        <f>IF($D174="",0,IF($E174="",0,IF(VLOOKUP($E174,paramètres!$E$33:$F$44,2,FALSE)&lt;=VLOOKUP($AE$18,paramètres!$E$33:$F$44,2,FALSE),S174*$D174,0)))</f>
        <v>0</v>
      </c>
      <c r="AF174" s="13">
        <f>IF($D174="",0,IF($E174="",0,IF(VLOOKUP($E174,paramètres!$E$33:$F$44,2,FALSE)&lt;=VLOOKUP($AF$18,paramètres!$E$33:$F$44,2,FALSE),T174*$D174,0)))</f>
        <v>0</v>
      </c>
      <c r="AG174" s="13">
        <f>IF($D174="",0,IF($E174="",0,IF(VLOOKUP($E174,paramètres!$E$33:$F$44,2,FALSE)&lt;=VLOOKUP($AG$18,paramètres!$E$33:$F$44,2,FALSE),U174*$D174,0)))</f>
        <v>0</v>
      </c>
      <c r="AH174" s="13">
        <f>IF($D174="",0,IF($E174="",0,IF(VLOOKUP($E174,paramètres!$E$33:$F$44,2,FALSE)&lt;=VLOOKUP($AH$18,paramètres!$E$33:$F$44,2,FALSE),V174*$D174,0)))</f>
        <v>0</v>
      </c>
      <c r="AI174" s="13">
        <f>IF($D174="",0,IF($E174="",0,IF(VLOOKUP($E174,paramètres!$E$33:$F$44,2,FALSE)&lt;=VLOOKUP($AI$18,paramètres!$E$33:$F$44,2,FALSE),W174*$D174,0)))</f>
        <v>0</v>
      </c>
      <c r="AJ174" s="13">
        <f>IF($D174="",0,IF($E174="",0,IF(VLOOKUP($E174,paramètres!$E$33:$F$44,2,FALSE)&lt;=VLOOKUP($AJ$18,paramètres!$E$33:$F$44,2,FALSE),X174*$D174,0)))</f>
        <v>0</v>
      </c>
      <c r="AK174" s="13">
        <f>IF($D174="",0,IF($E174="",0,IF(VLOOKUP($E174,paramètres!$E$33:$F$44,2,FALSE)&lt;=VLOOKUP($AK$18,paramètres!$E$33:$F$44,2,FALSE),Y174*$D174,0)))</f>
        <v>0</v>
      </c>
      <c r="AL174" s="13">
        <f>IF($D174="",0,IF($E174="",0,IF(VLOOKUP($E174,paramètres!$E$33:$F$44,2,FALSE)&lt;=VLOOKUP($AL$18,paramètres!$E$33:$F$44,2,FALSE),Z174*$D174,0)))</f>
        <v>0</v>
      </c>
      <c r="AM174" s="126">
        <f>IF($D174="",0,IF($E174="",0,IF(VLOOKUP($E174,paramètres!$E$33:$F$44,2,FALSE)&lt;=VLOOKUP($AM$18,paramètres!$E$33:$F$44,2,FALSE),AA174*$D174,0)))</f>
        <v>0</v>
      </c>
      <c r="AN174" s="121" t="str">
        <f>IF(paramètres!$B$28=1,((SUM(P174:Y174)/1.02)+SUM(Z174:AA174))*0.0303/9*COUNT(P174:X174),IF(paramètres!$B$28=2,(SUM(P174:AA174))*0.0303/9*COUNT(P174:X174),"Missing Delta option"))</f>
        <v>Missing Delta option</v>
      </c>
      <c r="AO174" s="13" t="str">
        <f>IF(paramètres!$B$28=1,(((SUM(P174:Y174)/1.02)+SUM(Z174:AA174))+((SUM(AB174:AK174)/1.02)+SUM(AL174:AN174)))*cotpatr,IF(paramètres!$B$28=2,(SUM(P174:AN174)*cotpatr),"Missing Delta Option"))</f>
        <v>Missing Delta Option</v>
      </c>
      <c r="AP174" s="13" t="str" cm="1">
        <f t="array" ref="AP174">IF(paramètres!$B$28=1,(((SUM(P174:Y174)/1.02)+SUM(Z174:AA174))+((SUM(AB174:AM174)/1.02)+SUM(AL174:AM174)))/12*pécule,IF(paramètres!$B$28=2,SUM(P174:AM174)/12*pécule,"Missing Delta Option"))</f>
        <v>Missing Delta Option</v>
      </c>
      <c r="AQ174" s="105" t="e">
        <f>IF(paramètres!$B$28=1,(((SUM(P174:Y174)/1.02)+SUM(Z174:AA174))+((SUM(AB174:AM174)/1.02)+SUM(AL174:AM174)))+AN174+AO174+AP174,SUM(P174:AM174)+AN174+AO174+AP174)</f>
        <v>#VALUE!</v>
      </c>
    </row>
    <row r="175" spans="1:43" x14ac:dyDescent="0.25">
      <c r="A175" s="104"/>
      <c r="B175" s="39"/>
      <c r="C175" s="39"/>
      <c r="D175" s="70"/>
      <c r="E175" s="49"/>
      <c r="F175" s="40"/>
      <c r="G175" s="38"/>
      <c r="H175" s="71"/>
      <c r="I175" s="40"/>
      <c r="J175" s="38"/>
      <c r="K175" s="71"/>
      <c r="L175" s="40"/>
      <c r="M175" s="38"/>
      <c r="N175" s="71"/>
      <c r="O175" s="49"/>
      <c r="P175" s="177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9"/>
      <c r="AB175" s="121">
        <f>IF($D175="",0,IF($E175="",0,IF(VLOOKUP($E175,paramètres!$E$33:$F$44,2,FALSE)&lt;=VLOOKUP($AB$18,paramètres!$E$33:$F$44,2,FALSE),P175*$D175,0)))</f>
        <v>0</v>
      </c>
      <c r="AC175" s="13">
        <f>IF($D175="",0,IF($E175="",0,IF(VLOOKUP($E175,paramètres!$E$33:$F$44,2,FALSE)&lt;=VLOOKUP($AC$18,paramètres!$E$33:$F$44,2,FALSE),Q175*$D175,0)))</f>
        <v>0</v>
      </c>
      <c r="AD175" s="13">
        <f>IF($D175="",0,IF($E175="",0,IF(VLOOKUP($E175,paramètres!$E$33:$F$44,2,FALSE)&lt;=VLOOKUP($AD$18,paramètres!$E$33:$F$44,2,FALSE),R175*$D175,0)))</f>
        <v>0</v>
      </c>
      <c r="AE175" s="13">
        <f>IF($D175="",0,IF($E175="",0,IF(VLOOKUP($E175,paramètres!$E$33:$F$44,2,FALSE)&lt;=VLOOKUP($AE$18,paramètres!$E$33:$F$44,2,FALSE),S175*$D175,0)))</f>
        <v>0</v>
      </c>
      <c r="AF175" s="13">
        <f>IF($D175="",0,IF($E175="",0,IF(VLOOKUP($E175,paramètres!$E$33:$F$44,2,FALSE)&lt;=VLOOKUP($AF$18,paramètres!$E$33:$F$44,2,FALSE),T175*$D175,0)))</f>
        <v>0</v>
      </c>
      <c r="AG175" s="13">
        <f>IF($D175="",0,IF($E175="",0,IF(VLOOKUP($E175,paramètres!$E$33:$F$44,2,FALSE)&lt;=VLOOKUP($AG$18,paramètres!$E$33:$F$44,2,FALSE),U175*$D175,0)))</f>
        <v>0</v>
      </c>
      <c r="AH175" s="13">
        <f>IF($D175="",0,IF($E175="",0,IF(VLOOKUP($E175,paramètres!$E$33:$F$44,2,FALSE)&lt;=VLOOKUP($AH$18,paramètres!$E$33:$F$44,2,FALSE),V175*$D175,0)))</f>
        <v>0</v>
      </c>
      <c r="AI175" s="13">
        <f>IF($D175="",0,IF($E175="",0,IF(VLOOKUP($E175,paramètres!$E$33:$F$44,2,FALSE)&lt;=VLOOKUP($AI$18,paramètres!$E$33:$F$44,2,FALSE),W175*$D175,0)))</f>
        <v>0</v>
      </c>
      <c r="AJ175" s="13">
        <f>IF($D175="",0,IF($E175="",0,IF(VLOOKUP($E175,paramètres!$E$33:$F$44,2,FALSE)&lt;=VLOOKUP($AJ$18,paramètres!$E$33:$F$44,2,FALSE),X175*$D175,0)))</f>
        <v>0</v>
      </c>
      <c r="AK175" s="13">
        <f>IF($D175="",0,IF($E175="",0,IF(VLOOKUP($E175,paramètres!$E$33:$F$44,2,FALSE)&lt;=VLOOKUP($AK$18,paramètres!$E$33:$F$44,2,FALSE),Y175*$D175,0)))</f>
        <v>0</v>
      </c>
      <c r="AL175" s="13">
        <f>IF($D175="",0,IF($E175="",0,IF(VLOOKUP($E175,paramètres!$E$33:$F$44,2,FALSE)&lt;=VLOOKUP($AL$18,paramètres!$E$33:$F$44,2,FALSE),Z175*$D175,0)))</f>
        <v>0</v>
      </c>
      <c r="AM175" s="126">
        <f>IF($D175="",0,IF($E175="",0,IF(VLOOKUP($E175,paramètres!$E$33:$F$44,2,FALSE)&lt;=VLOOKUP($AM$18,paramètres!$E$33:$F$44,2,FALSE),AA175*$D175,0)))</f>
        <v>0</v>
      </c>
      <c r="AN175" s="121" t="str">
        <f>IF(paramètres!$B$28=1,((SUM(P175:Y175)/1.02)+SUM(Z175:AA175))*0.0303/9*COUNT(P175:X175),IF(paramètres!$B$28=2,(SUM(P175:AA175))*0.0303/9*COUNT(P175:X175),"Missing Delta option"))</f>
        <v>Missing Delta option</v>
      </c>
      <c r="AO175" s="13" t="str">
        <f>IF(paramètres!$B$28=1,(((SUM(P175:Y175)/1.02)+SUM(Z175:AA175))+((SUM(AB175:AK175)/1.02)+SUM(AL175:AN175)))*cotpatr,IF(paramètres!$B$28=2,(SUM(P175:AN175)*cotpatr),"Missing Delta Option"))</f>
        <v>Missing Delta Option</v>
      </c>
      <c r="AP175" s="13" t="str" cm="1">
        <f t="array" ref="AP175">IF(paramètres!$B$28=1,(((SUM(P175:Y175)/1.02)+SUM(Z175:AA175))+((SUM(AB175:AM175)/1.02)+SUM(AL175:AM175)))/12*pécule,IF(paramètres!$B$28=2,SUM(P175:AM175)/12*pécule,"Missing Delta Option"))</f>
        <v>Missing Delta Option</v>
      </c>
      <c r="AQ175" s="105" t="e">
        <f>IF(paramètres!$B$28=1,(((SUM(P175:Y175)/1.02)+SUM(Z175:AA175))+((SUM(AB175:AM175)/1.02)+SUM(AL175:AM175)))+AN175+AO175+AP175,SUM(P175:AM175)+AN175+AO175+AP175)</f>
        <v>#VALUE!</v>
      </c>
    </row>
    <row r="176" spans="1:43" x14ac:dyDescent="0.25">
      <c r="A176" s="104"/>
      <c r="B176" s="39"/>
      <c r="C176" s="39"/>
      <c r="D176" s="70"/>
      <c r="E176" s="49"/>
      <c r="F176" s="40"/>
      <c r="G176" s="38"/>
      <c r="H176" s="71"/>
      <c r="I176" s="40"/>
      <c r="J176" s="38"/>
      <c r="K176" s="71"/>
      <c r="L176" s="40"/>
      <c r="M176" s="38"/>
      <c r="N176" s="71"/>
      <c r="O176" s="49"/>
      <c r="P176" s="177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9"/>
      <c r="AB176" s="121">
        <f>IF($D176="",0,IF($E176="",0,IF(VLOOKUP($E176,paramètres!$E$33:$F$44,2,FALSE)&lt;=VLOOKUP($AB$18,paramètres!$E$33:$F$44,2,FALSE),P176*$D176,0)))</f>
        <v>0</v>
      </c>
      <c r="AC176" s="13">
        <f>IF($D176="",0,IF($E176="",0,IF(VLOOKUP($E176,paramètres!$E$33:$F$44,2,FALSE)&lt;=VLOOKUP($AC$18,paramètres!$E$33:$F$44,2,FALSE),Q176*$D176,0)))</f>
        <v>0</v>
      </c>
      <c r="AD176" s="13">
        <f>IF($D176="",0,IF($E176="",0,IF(VLOOKUP($E176,paramètres!$E$33:$F$44,2,FALSE)&lt;=VLOOKUP($AD$18,paramètres!$E$33:$F$44,2,FALSE),R176*$D176,0)))</f>
        <v>0</v>
      </c>
      <c r="AE176" s="13">
        <f>IF($D176="",0,IF($E176="",0,IF(VLOOKUP($E176,paramètres!$E$33:$F$44,2,FALSE)&lt;=VLOOKUP($AE$18,paramètres!$E$33:$F$44,2,FALSE),S176*$D176,0)))</f>
        <v>0</v>
      </c>
      <c r="AF176" s="13">
        <f>IF($D176="",0,IF($E176="",0,IF(VLOOKUP($E176,paramètres!$E$33:$F$44,2,FALSE)&lt;=VLOOKUP($AF$18,paramètres!$E$33:$F$44,2,FALSE),T176*$D176,0)))</f>
        <v>0</v>
      </c>
      <c r="AG176" s="13">
        <f>IF($D176="",0,IF($E176="",0,IF(VLOOKUP($E176,paramètres!$E$33:$F$44,2,FALSE)&lt;=VLOOKUP($AG$18,paramètres!$E$33:$F$44,2,FALSE),U176*$D176,0)))</f>
        <v>0</v>
      </c>
      <c r="AH176" s="13">
        <f>IF($D176="",0,IF($E176="",0,IF(VLOOKUP($E176,paramètres!$E$33:$F$44,2,FALSE)&lt;=VLOOKUP($AH$18,paramètres!$E$33:$F$44,2,FALSE),V176*$D176,0)))</f>
        <v>0</v>
      </c>
      <c r="AI176" s="13">
        <f>IF($D176="",0,IF($E176="",0,IF(VLOOKUP($E176,paramètres!$E$33:$F$44,2,FALSE)&lt;=VLOOKUP($AI$18,paramètres!$E$33:$F$44,2,FALSE),W176*$D176,0)))</f>
        <v>0</v>
      </c>
      <c r="AJ176" s="13">
        <f>IF($D176="",0,IF($E176="",0,IF(VLOOKUP($E176,paramètres!$E$33:$F$44,2,FALSE)&lt;=VLOOKUP($AJ$18,paramètres!$E$33:$F$44,2,FALSE),X176*$D176,0)))</f>
        <v>0</v>
      </c>
      <c r="AK176" s="13">
        <f>IF($D176="",0,IF($E176="",0,IF(VLOOKUP($E176,paramètres!$E$33:$F$44,2,FALSE)&lt;=VLOOKUP($AK$18,paramètres!$E$33:$F$44,2,FALSE),Y176*$D176,0)))</f>
        <v>0</v>
      </c>
      <c r="AL176" s="13">
        <f>IF($D176="",0,IF($E176="",0,IF(VLOOKUP($E176,paramètres!$E$33:$F$44,2,FALSE)&lt;=VLOOKUP($AL$18,paramètres!$E$33:$F$44,2,FALSE),Z176*$D176,0)))</f>
        <v>0</v>
      </c>
      <c r="AM176" s="126">
        <f>IF($D176="",0,IF($E176="",0,IF(VLOOKUP($E176,paramètres!$E$33:$F$44,2,FALSE)&lt;=VLOOKUP($AM$18,paramètres!$E$33:$F$44,2,FALSE),AA176*$D176,0)))</f>
        <v>0</v>
      </c>
      <c r="AN176" s="121" t="str">
        <f>IF(paramètres!$B$28=1,((SUM(P176:Y176)/1.02)+SUM(Z176:AA176))*0.0303/9*COUNT(P176:X176),IF(paramètres!$B$28=2,(SUM(P176:AA176))*0.0303/9*COUNT(P176:X176),"Missing Delta option"))</f>
        <v>Missing Delta option</v>
      </c>
      <c r="AO176" s="13" t="str">
        <f>IF(paramètres!$B$28=1,(((SUM(P176:Y176)/1.02)+SUM(Z176:AA176))+((SUM(AB176:AK176)/1.02)+SUM(AL176:AN176)))*cotpatr,IF(paramètres!$B$28=2,(SUM(P176:AN176)*cotpatr),"Missing Delta Option"))</f>
        <v>Missing Delta Option</v>
      </c>
      <c r="AP176" s="13" t="str" cm="1">
        <f t="array" ref="AP176">IF(paramètres!$B$28=1,(((SUM(P176:Y176)/1.02)+SUM(Z176:AA176))+((SUM(AB176:AM176)/1.02)+SUM(AL176:AM176)))/12*pécule,IF(paramètres!$B$28=2,SUM(P176:AM176)/12*pécule,"Missing Delta Option"))</f>
        <v>Missing Delta Option</v>
      </c>
      <c r="AQ176" s="105" t="e">
        <f>IF(paramètres!$B$28=1,(((SUM(P176:Y176)/1.02)+SUM(Z176:AA176))+((SUM(AB176:AM176)/1.02)+SUM(AL176:AM176)))+AN176+AO176+AP176,SUM(P176:AM176)+AN176+AO176+AP176)</f>
        <v>#VALUE!</v>
      </c>
    </row>
    <row r="177" spans="1:43" x14ac:dyDescent="0.25">
      <c r="A177" s="104"/>
      <c r="B177" s="39"/>
      <c r="C177" s="39"/>
      <c r="D177" s="70"/>
      <c r="E177" s="49"/>
      <c r="F177" s="40"/>
      <c r="G177" s="38"/>
      <c r="H177" s="71"/>
      <c r="I177" s="40"/>
      <c r="J177" s="38"/>
      <c r="K177" s="71"/>
      <c r="L177" s="40"/>
      <c r="M177" s="38"/>
      <c r="N177" s="71"/>
      <c r="O177" s="49"/>
      <c r="P177" s="177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9"/>
      <c r="AB177" s="121">
        <f>IF($D177="",0,IF($E177="",0,IF(VLOOKUP($E177,paramètres!$E$33:$F$44,2,FALSE)&lt;=VLOOKUP($AB$18,paramètres!$E$33:$F$44,2,FALSE),P177*$D177,0)))</f>
        <v>0</v>
      </c>
      <c r="AC177" s="13">
        <f>IF($D177="",0,IF($E177="",0,IF(VLOOKUP($E177,paramètres!$E$33:$F$44,2,FALSE)&lt;=VLOOKUP($AC$18,paramètres!$E$33:$F$44,2,FALSE),Q177*$D177,0)))</f>
        <v>0</v>
      </c>
      <c r="AD177" s="13">
        <f>IF($D177="",0,IF($E177="",0,IF(VLOOKUP($E177,paramètres!$E$33:$F$44,2,FALSE)&lt;=VLOOKUP($AD$18,paramètres!$E$33:$F$44,2,FALSE),R177*$D177,0)))</f>
        <v>0</v>
      </c>
      <c r="AE177" s="13">
        <f>IF($D177="",0,IF($E177="",0,IF(VLOOKUP($E177,paramètres!$E$33:$F$44,2,FALSE)&lt;=VLOOKUP($AE$18,paramètres!$E$33:$F$44,2,FALSE),S177*$D177,0)))</f>
        <v>0</v>
      </c>
      <c r="AF177" s="13">
        <f>IF($D177="",0,IF($E177="",0,IF(VLOOKUP($E177,paramètres!$E$33:$F$44,2,FALSE)&lt;=VLOOKUP($AF$18,paramètres!$E$33:$F$44,2,FALSE),T177*$D177,0)))</f>
        <v>0</v>
      </c>
      <c r="AG177" s="13">
        <f>IF($D177="",0,IF($E177="",0,IF(VLOOKUP($E177,paramètres!$E$33:$F$44,2,FALSE)&lt;=VLOOKUP($AG$18,paramètres!$E$33:$F$44,2,FALSE),U177*$D177,0)))</f>
        <v>0</v>
      </c>
      <c r="AH177" s="13">
        <f>IF($D177="",0,IF($E177="",0,IF(VLOOKUP($E177,paramètres!$E$33:$F$44,2,FALSE)&lt;=VLOOKUP($AH$18,paramètres!$E$33:$F$44,2,FALSE),V177*$D177,0)))</f>
        <v>0</v>
      </c>
      <c r="AI177" s="13">
        <f>IF($D177="",0,IF($E177="",0,IF(VLOOKUP($E177,paramètres!$E$33:$F$44,2,FALSE)&lt;=VLOOKUP($AI$18,paramètres!$E$33:$F$44,2,FALSE),W177*$D177,0)))</f>
        <v>0</v>
      </c>
      <c r="AJ177" s="13">
        <f>IF($D177="",0,IF($E177="",0,IF(VLOOKUP($E177,paramètres!$E$33:$F$44,2,FALSE)&lt;=VLOOKUP($AJ$18,paramètres!$E$33:$F$44,2,FALSE),X177*$D177,0)))</f>
        <v>0</v>
      </c>
      <c r="AK177" s="13">
        <f>IF($D177="",0,IF($E177="",0,IF(VLOOKUP($E177,paramètres!$E$33:$F$44,2,FALSE)&lt;=VLOOKUP($AK$18,paramètres!$E$33:$F$44,2,FALSE),Y177*$D177,0)))</f>
        <v>0</v>
      </c>
      <c r="AL177" s="13">
        <f>IF($D177="",0,IF($E177="",0,IF(VLOOKUP($E177,paramètres!$E$33:$F$44,2,FALSE)&lt;=VLOOKUP($AL$18,paramètres!$E$33:$F$44,2,FALSE),Z177*$D177,0)))</f>
        <v>0</v>
      </c>
      <c r="AM177" s="126">
        <f>IF($D177="",0,IF($E177="",0,IF(VLOOKUP($E177,paramètres!$E$33:$F$44,2,FALSE)&lt;=VLOOKUP($AM$18,paramètres!$E$33:$F$44,2,FALSE),AA177*$D177,0)))</f>
        <v>0</v>
      </c>
      <c r="AN177" s="121" t="str">
        <f>IF(paramètres!$B$28=1,((SUM(P177:Y177)/1.02)+SUM(Z177:AA177))*0.0303/9*COUNT(P177:X177),IF(paramètres!$B$28=2,(SUM(P177:AA177))*0.0303/9*COUNT(P177:X177),"Missing Delta option"))</f>
        <v>Missing Delta option</v>
      </c>
      <c r="AO177" s="13" t="str">
        <f>IF(paramètres!$B$28=1,(((SUM(P177:Y177)/1.02)+SUM(Z177:AA177))+((SUM(AB177:AK177)/1.02)+SUM(AL177:AN177)))*cotpatr,IF(paramètres!$B$28=2,(SUM(P177:AN177)*cotpatr),"Missing Delta Option"))</f>
        <v>Missing Delta Option</v>
      </c>
      <c r="AP177" s="13" t="str" cm="1">
        <f t="array" ref="AP177">IF(paramètres!$B$28=1,(((SUM(P177:Y177)/1.02)+SUM(Z177:AA177))+((SUM(AB177:AM177)/1.02)+SUM(AL177:AM177)))/12*pécule,IF(paramètres!$B$28=2,SUM(P177:AM177)/12*pécule,"Missing Delta Option"))</f>
        <v>Missing Delta Option</v>
      </c>
      <c r="AQ177" s="105" t="e">
        <f>IF(paramètres!$B$28=1,(((SUM(P177:Y177)/1.02)+SUM(Z177:AA177))+((SUM(AB177:AM177)/1.02)+SUM(AL177:AM177)))+AN177+AO177+AP177,SUM(P177:AM177)+AN177+AO177+AP177)</f>
        <v>#VALUE!</v>
      </c>
    </row>
    <row r="178" spans="1:43" x14ac:dyDescent="0.25">
      <c r="A178" s="104"/>
      <c r="B178" s="39"/>
      <c r="C178" s="39"/>
      <c r="D178" s="70"/>
      <c r="E178" s="49"/>
      <c r="F178" s="40"/>
      <c r="G178" s="38"/>
      <c r="H178" s="71"/>
      <c r="I178" s="40"/>
      <c r="J178" s="38"/>
      <c r="K178" s="71"/>
      <c r="L178" s="40"/>
      <c r="M178" s="38"/>
      <c r="N178" s="71"/>
      <c r="O178" s="49"/>
      <c r="P178" s="177"/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9"/>
      <c r="AB178" s="121">
        <f>IF($D178="",0,IF($E178="",0,IF(VLOOKUP($E178,paramètres!$E$33:$F$44,2,FALSE)&lt;=VLOOKUP($AB$18,paramètres!$E$33:$F$44,2,FALSE),P178*$D178,0)))</f>
        <v>0</v>
      </c>
      <c r="AC178" s="13">
        <f>IF($D178="",0,IF($E178="",0,IF(VLOOKUP($E178,paramètres!$E$33:$F$44,2,FALSE)&lt;=VLOOKUP($AC$18,paramètres!$E$33:$F$44,2,FALSE),Q178*$D178,0)))</f>
        <v>0</v>
      </c>
      <c r="AD178" s="13">
        <f>IF($D178="",0,IF($E178="",0,IF(VLOOKUP($E178,paramètres!$E$33:$F$44,2,FALSE)&lt;=VLOOKUP($AD$18,paramètres!$E$33:$F$44,2,FALSE),R178*$D178,0)))</f>
        <v>0</v>
      </c>
      <c r="AE178" s="13">
        <f>IF($D178="",0,IF($E178="",0,IF(VLOOKUP($E178,paramètres!$E$33:$F$44,2,FALSE)&lt;=VLOOKUP($AE$18,paramètres!$E$33:$F$44,2,FALSE),S178*$D178,0)))</f>
        <v>0</v>
      </c>
      <c r="AF178" s="13">
        <f>IF($D178="",0,IF($E178="",0,IF(VLOOKUP($E178,paramètres!$E$33:$F$44,2,FALSE)&lt;=VLOOKUP($AF$18,paramètres!$E$33:$F$44,2,FALSE),T178*$D178,0)))</f>
        <v>0</v>
      </c>
      <c r="AG178" s="13">
        <f>IF($D178="",0,IF($E178="",0,IF(VLOOKUP($E178,paramètres!$E$33:$F$44,2,FALSE)&lt;=VLOOKUP($AG$18,paramètres!$E$33:$F$44,2,FALSE),U178*$D178,0)))</f>
        <v>0</v>
      </c>
      <c r="AH178" s="13">
        <f>IF($D178="",0,IF($E178="",0,IF(VLOOKUP($E178,paramètres!$E$33:$F$44,2,FALSE)&lt;=VLOOKUP($AH$18,paramètres!$E$33:$F$44,2,FALSE),V178*$D178,0)))</f>
        <v>0</v>
      </c>
      <c r="AI178" s="13">
        <f>IF($D178="",0,IF($E178="",0,IF(VLOOKUP($E178,paramètres!$E$33:$F$44,2,FALSE)&lt;=VLOOKUP($AI$18,paramètres!$E$33:$F$44,2,FALSE),W178*$D178,0)))</f>
        <v>0</v>
      </c>
      <c r="AJ178" s="13">
        <f>IF($D178="",0,IF($E178="",0,IF(VLOOKUP($E178,paramètres!$E$33:$F$44,2,FALSE)&lt;=VLOOKUP($AJ$18,paramètres!$E$33:$F$44,2,FALSE),X178*$D178,0)))</f>
        <v>0</v>
      </c>
      <c r="AK178" s="13">
        <f>IF($D178="",0,IF($E178="",0,IF(VLOOKUP($E178,paramètres!$E$33:$F$44,2,FALSE)&lt;=VLOOKUP($AK$18,paramètres!$E$33:$F$44,2,FALSE),Y178*$D178,0)))</f>
        <v>0</v>
      </c>
      <c r="AL178" s="13">
        <f>IF($D178="",0,IF($E178="",0,IF(VLOOKUP($E178,paramètres!$E$33:$F$44,2,FALSE)&lt;=VLOOKUP($AL$18,paramètres!$E$33:$F$44,2,FALSE),Z178*$D178,0)))</f>
        <v>0</v>
      </c>
      <c r="AM178" s="126">
        <f>IF($D178="",0,IF($E178="",0,IF(VLOOKUP($E178,paramètres!$E$33:$F$44,2,FALSE)&lt;=VLOOKUP($AM$18,paramètres!$E$33:$F$44,2,FALSE),AA178*$D178,0)))</f>
        <v>0</v>
      </c>
      <c r="AN178" s="121" t="str">
        <f>IF(paramètres!$B$28=1,((SUM(P178:Y178)/1.02)+SUM(Z178:AA178))*0.0303/9*COUNT(P178:X178),IF(paramètres!$B$28=2,(SUM(P178:AA178))*0.0303/9*COUNT(P178:X178),"Missing Delta option"))</f>
        <v>Missing Delta option</v>
      </c>
      <c r="AO178" s="13" t="str">
        <f>IF(paramètres!$B$28=1,(((SUM(P178:Y178)/1.02)+SUM(Z178:AA178))+((SUM(AB178:AK178)/1.02)+SUM(AL178:AN178)))*cotpatr,IF(paramètres!$B$28=2,(SUM(P178:AN178)*cotpatr),"Missing Delta Option"))</f>
        <v>Missing Delta Option</v>
      </c>
      <c r="AP178" s="13" t="str" cm="1">
        <f t="array" ref="AP178">IF(paramètres!$B$28=1,(((SUM(P178:Y178)/1.02)+SUM(Z178:AA178))+((SUM(AB178:AM178)/1.02)+SUM(AL178:AM178)))/12*pécule,IF(paramètres!$B$28=2,SUM(P178:AM178)/12*pécule,"Missing Delta Option"))</f>
        <v>Missing Delta Option</v>
      </c>
      <c r="AQ178" s="105" t="e">
        <f>IF(paramètres!$B$28=1,(((SUM(P178:Y178)/1.02)+SUM(Z178:AA178))+((SUM(AB178:AM178)/1.02)+SUM(AL178:AM178)))+AN178+AO178+AP178,SUM(P178:AM178)+AN178+AO178+AP178)</f>
        <v>#VALUE!</v>
      </c>
    </row>
    <row r="179" spans="1:43" x14ac:dyDescent="0.25">
      <c r="A179" s="104"/>
      <c r="B179" s="39"/>
      <c r="C179" s="39"/>
      <c r="D179" s="70"/>
      <c r="E179" s="49"/>
      <c r="F179" s="40"/>
      <c r="G179" s="38"/>
      <c r="H179" s="71"/>
      <c r="I179" s="40"/>
      <c r="J179" s="38"/>
      <c r="K179" s="71"/>
      <c r="L179" s="40"/>
      <c r="M179" s="38"/>
      <c r="N179" s="71"/>
      <c r="O179" s="49"/>
      <c r="P179" s="177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9"/>
      <c r="AB179" s="121">
        <f>IF($D179="",0,IF($E179="",0,IF(VLOOKUP($E179,paramètres!$E$33:$F$44,2,FALSE)&lt;=VLOOKUP($AB$18,paramètres!$E$33:$F$44,2,FALSE),P179*$D179,0)))</f>
        <v>0</v>
      </c>
      <c r="AC179" s="13">
        <f>IF($D179="",0,IF($E179="",0,IF(VLOOKUP($E179,paramètres!$E$33:$F$44,2,FALSE)&lt;=VLOOKUP($AC$18,paramètres!$E$33:$F$44,2,FALSE),Q179*$D179,0)))</f>
        <v>0</v>
      </c>
      <c r="AD179" s="13">
        <f>IF($D179="",0,IF($E179="",0,IF(VLOOKUP($E179,paramètres!$E$33:$F$44,2,FALSE)&lt;=VLOOKUP($AD$18,paramètres!$E$33:$F$44,2,FALSE),R179*$D179,0)))</f>
        <v>0</v>
      </c>
      <c r="AE179" s="13">
        <f>IF($D179="",0,IF($E179="",0,IF(VLOOKUP($E179,paramètres!$E$33:$F$44,2,FALSE)&lt;=VLOOKUP($AE$18,paramètres!$E$33:$F$44,2,FALSE),S179*$D179,0)))</f>
        <v>0</v>
      </c>
      <c r="AF179" s="13">
        <f>IF($D179="",0,IF($E179="",0,IF(VLOOKUP($E179,paramètres!$E$33:$F$44,2,FALSE)&lt;=VLOOKUP($AF$18,paramètres!$E$33:$F$44,2,FALSE),T179*$D179,0)))</f>
        <v>0</v>
      </c>
      <c r="AG179" s="13">
        <f>IF($D179="",0,IF($E179="",0,IF(VLOOKUP($E179,paramètres!$E$33:$F$44,2,FALSE)&lt;=VLOOKUP($AG$18,paramètres!$E$33:$F$44,2,FALSE),U179*$D179,0)))</f>
        <v>0</v>
      </c>
      <c r="AH179" s="13">
        <f>IF($D179="",0,IF($E179="",0,IF(VLOOKUP($E179,paramètres!$E$33:$F$44,2,FALSE)&lt;=VLOOKUP($AH$18,paramètres!$E$33:$F$44,2,FALSE),V179*$D179,0)))</f>
        <v>0</v>
      </c>
      <c r="AI179" s="13">
        <f>IF($D179="",0,IF($E179="",0,IF(VLOOKUP($E179,paramètres!$E$33:$F$44,2,FALSE)&lt;=VLOOKUP($AI$18,paramètres!$E$33:$F$44,2,FALSE),W179*$D179,0)))</f>
        <v>0</v>
      </c>
      <c r="AJ179" s="13">
        <f>IF($D179="",0,IF($E179="",0,IF(VLOOKUP($E179,paramètres!$E$33:$F$44,2,FALSE)&lt;=VLOOKUP($AJ$18,paramètres!$E$33:$F$44,2,FALSE),X179*$D179,0)))</f>
        <v>0</v>
      </c>
      <c r="AK179" s="13">
        <f>IF($D179="",0,IF($E179="",0,IF(VLOOKUP($E179,paramètres!$E$33:$F$44,2,FALSE)&lt;=VLOOKUP($AK$18,paramètres!$E$33:$F$44,2,FALSE),Y179*$D179,0)))</f>
        <v>0</v>
      </c>
      <c r="AL179" s="13">
        <f>IF($D179="",0,IF($E179="",0,IF(VLOOKUP($E179,paramètres!$E$33:$F$44,2,FALSE)&lt;=VLOOKUP($AL$18,paramètres!$E$33:$F$44,2,FALSE),Z179*$D179,0)))</f>
        <v>0</v>
      </c>
      <c r="AM179" s="126">
        <f>IF($D179="",0,IF($E179="",0,IF(VLOOKUP($E179,paramètres!$E$33:$F$44,2,FALSE)&lt;=VLOOKUP($AM$18,paramètres!$E$33:$F$44,2,FALSE),AA179*$D179,0)))</f>
        <v>0</v>
      </c>
      <c r="AN179" s="121" t="str">
        <f>IF(paramètres!$B$28=1,((SUM(P179:Y179)/1.02)+SUM(Z179:AA179))*0.0303/9*COUNT(P179:X179),IF(paramètres!$B$28=2,(SUM(P179:AA179))*0.0303/9*COUNT(P179:X179),"Missing Delta option"))</f>
        <v>Missing Delta option</v>
      </c>
      <c r="AO179" s="13" t="str">
        <f>IF(paramètres!$B$28=1,(((SUM(P179:Y179)/1.02)+SUM(Z179:AA179))+((SUM(AB179:AK179)/1.02)+SUM(AL179:AN179)))*cotpatr,IF(paramètres!$B$28=2,(SUM(P179:AN179)*cotpatr),"Missing Delta Option"))</f>
        <v>Missing Delta Option</v>
      </c>
      <c r="AP179" s="13" t="str" cm="1">
        <f t="array" ref="AP179">IF(paramètres!$B$28=1,(((SUM(P179:Y179)/1.02)+SUM(Z179:AA179))+((SUM(AB179:AM179)/1.02)+SUM(AL179:AM179)))/12*pécule,IF(paramètres!$B$28=2,SUM(P179:AM179)/12*pécule,"Missing Delta Option"))</f>
        <v>Missing Delta Option</v>
      </c>
      <c r="AQ179" s="105" t="e">
        <f>IF(paramètres!$B$28=1,(((SUM(P179:Y179)/1.02)+SUM(Z179:AA179))+((SUM(AB179:AM179)/1.02)+SUM(AL179:AM179)))+AN179+AO179+AP179,SUM(P179:AM179)+AN179+AO179+AP179)</f>
        <v>#VALUE!</v>
      </c>
    </row>
    <row r="180" spans="1:43" x14ac:dyDescent="0.25">
      <c r="A180" s="104"/>
      <c r="B180" s="39"/>
      <c r="C180" s="39"/>
      <c r="D180" s="70"/>
      <c r="E180" s="49"/>
      <c r="F180" s="40"/>
      <c r="G180" s="38"/>
      <c r="H180" s="71"/>
      <c r="I180" s="40"/>
      <c r="J180" s="38"/>
      <c r="K180" s="71"/>
      <c r="L180" s="40"/>
      <c r="M180" s="38"/>
      <c r="N180" s="71"/>
      <c r="O180" s="49"/>
      <c r="P180" s="177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9"/>
      <c r="AB180" s="121">
        <f>IF($D180="",0,IF($E180="",0,IF(VLOOKUP($E180,paramètres!$E$33:$F$44,2,FALSE)&lt;=VLOOKUP($AB$18,paramètres!$E$33:$F$44,2,FALSE),P180*$D180,0)))</f>
        <v>0</v>
      </c>
      <c r="AC180" s="13">
        <f>IF($D180="",0,IF($E180="",0,IF(VLOOKUP($E180,paramètres!$E$33:$F$44,2,FALSE)&lt;=VLOOKUP($AC$18,paramètres!$E$33:$F$44,2,FALSE),Q180*$D180,0)))</f>
        <v>0</v>
      </c>
      <c r="AD180" s="13">
        <f>IF($D180="",0,IF($E180="",0,IF(VLOOKUP($E180,paramètres!$E$33:$F$44,2,FALSE)&lt;=VLOOKUP($AD$18,paramètres!$E$33:$F$44,2,FALSE),R180*$D180,0)))</f>
        <v>0</v>
      </c>
      <c r="AE180" s="13">
        <f>IF($D180="",0,IF($E180="",0,IF(VLOOKUP($E180,paramètres!$E$33:$F$44,2,FALSE)&lt;=VLOOKUP($AE$18,paramètres!$E$33:$F$44,2,FALSE),S180*$D180,0)))</f>
        <v>0</v>
      </c>
      <c r="AF180" s="13">
        <f>IF($D180="",0,IF($E180="",0,IF(VLOOKUP($E180,paramètres!$E$33:$F$44,2,FALSE)&lt;=VLOOKUP($AF$18,paramètres!$E$33:$F$44,2,FALSE),T180*$D180,0)))</f>
        <v>0</v>
      </c>
      <c r="AG180" s="13">
        <f>IF($D180="",0,IF($E180="",0,IF(VLOOKUP($E180,paramètres!$E$33:$F$44,2,FALSE)&lt;=VLOOKUP($AG$18,paramètres!$E$33:$F$44,2,FALSE),U180*$D180,0)))</f>
        <v>0</v>
      </c>
      <c r="AH180" s="13">
        <f>IF($D180="",0,IF($E180="",0,IF(VLOOKUP($E180,paramètres!$E$33:$F$44,2,FALSE)&lt;=VLOOKUP($AH$18,paramètres!$E$33:$F$44,2,FALSE),V180*$D180,0)))</f>
        <v>0</v>
      </c>
      <c r="AI180" s="13">
        <f>IF($D180="",0,IF($E180="",0,IF(VLOOKUP($E180,paramètres!$E$33:$F$44,2,FALSE)&lt;=VLOOKUP($AI$18,paramètres!$E$33:$F$44,2,FALSE),W180*$D180,0)))</f>
        <v>0</v>
      </c>
      <c r="AJ180" s="13">
        <f>IF($D180="",0,IF($E180="",0,IF(VLOOKUP($E180,paramètres!$E$33:$F$44,2,FALSE)&lt;=VLOOKUP($AJ$18,paramètres!$E$33:$F$44,2,FALSE),X180*$D180,0)))</f>
        <v>0</v>
      </c>
      <c r="AK180" s="13">
        <f>IF($D180="",0,IF($E180="",0,IF(VLOOKUP($E180,paramètres!$E$33:$F$44,2,FALSE)&lt;=VLOOKUP($AK$18,paramètres!$E$33:$F$44,2,FALSE),Y180*$D180,0)))</f>
        <v>0</v>
      </c>
      <c r="AL180" s="13">
        <f>IF($D180="",0,IF($E180="",0,IF(VLOOKUP($E180,paramètres!$E$33:$F$44,2,FALSE)&lt;=VLOOKUP($AL$18,paramètres!$E$33:$F$44,2,FALSE),Z180*$D180,0)))</f>
        <v>0</v>
      </c>
      <c r="AM180" s="126">
        <f>IF($D180="",0,IF($E180="",0,IF(VLOOKUP($E180,paramètres!$E$33:$F$44,2,FALSE)&lt;=VLOOKUP($AM$18,paramètres!$E$33:$F$44,2,FALSE),AA180*$D180,0)))</f>
        <v>0</v>
      </c>
      <c r="AN180" s="121" t="str">
        <f>IF(paramètres!$B$28=1,((SUM(P180:Y180)/1.02)+SUM(Z180:AA180))*0.0303/9*COUNT(P180:X180),IF(paramètres!$B$28=2,(SUM(P180:AA180))*0.0303/9*COUNT(P180:X180),"Missing Delta option"))</f>
        <v>Missing Delta option</v>
      </c>
      <c r="AO180" s="13" t="str">
        <f>IF(paramètres!$B$28=1,(((SUM(P180:Y180)/1.02)+SUM(Z180:AA180))+((SUM(AB180:AK180)/1.02)+SUM(AL180:AN180)))*cotpatr,IF(paramètres!$B$28=2,(SUM(P180:AN180)*cotpatr),"Missing Delta Option"))</f>
        <v>Missing Delta Option</v>
      </c>
      <c r="AP180" s="13" t="str" cm="1">
        <f t="array" ref="AP180">IF(paramètres!$B$28=1,(((SUM(P180:Y180)/1.02)+SUM(Z180:AA180))+((SUM(AB180:AM180)/1.02)+SUM(AL180:AM180)))/12*pécule,IF(paramètres!$B$28=2,SUM(P180:AM180)/12*pécule,"Missing Delta Option"))</f>
        <v>Missing Delta Option</v>
      </c>
      <c r="AQ180" s="105" t="e">
        <f>IF(paramètres!$B$28=1,(((SUM(P180:Y180)/1.02)+SUM(Z180:AA180))+((SUM(AB180:AM180)/1.02)+SUM(AL180:AM180)))+AN180+AO180+AP180,SUM(P180:AM180)+AN180+AO180+AP180)</f>
        <v>#VALUE!</v>
      </c>
    </row>
    <row r="181" spans="1:43" x14ac:dyDescent="0.25">
      <c r="A181" s="104"/>
      <c r="B181" s="39"/>
      <c r="C181" s="39"/>
      <c r="D181" s="70"/>
      <c r="E181" s="49"/>
      <c r="F181" s="40"/>
      <c r="G181" s="38"/>
      <c r="H181" s="71"/>
      <c r="I181" s="40"/>
      <c r="J181" s="38"/>
      <c r="K181" s="71"/>
      <c r="L181" s="40"/>
      <c r="M181" s="38"/>
      <c r="N181" s="71"/>
      <c r="O181" s="49"/>
      <c r="P181" s="177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9"/>
      <c r="AB181" s="121">
        <f>IF($D181="",0,IF($E181="",0,IF(VLOOKUP($E181,paramètres!$E$33:$F$44,2,FALSE)&lt;=VLOOKUP($AB$18,paramètres!$E$33:$F$44,2,FALSE),P181*$D181,0)))</f>
        <v>0</v>
      </c>
      <c r="AC181" s="13">
        <f>IF($D181="",0,IF($E181="",0,IF(VLOOKUP($E181,paramètres!$E$33:$F$44,2,FALSE)&lt;=VLOOKUP($AC$18,paramètres!$E$33:$F$44,2,FALSE),Q181*$D181,0)))</f>
        <v>0</v>
      </c>
      <c r="AD181" s="13">
        <f>IF($D181="",0,IF($E181="",0,IF(VLOOKUP($E181,paramètres!$E$33:$F$44,2,FALSE)&lt;=VLOOKUP($AD$18,paramètres!$E$33:$F$44,2,FALSE),R181*$D181,0)))</f>
        <v>0</v>
      </c>
      <c r="AE181" s="13">
        <f>IF($D181="",0,IF($E181="",0,IF(VLOOKUP($E181,paramètres!$E$33:$F$44,2,FALSE)&lt;=VLOOKUP($AE$18,paramètres!$E$33:$F$44,2,FALSE),S181*$D181,0)))</f>
        <v>0</v>
      </c>
      <c r="AF181" s="13">
        <f>IF($D181="",0,IF($E181="",0,IF(VLOOKUP($E181,paramètres!$E$33:$F$44,2,FALSE)&lt;=VLOOKUP($AF$18,paramètres!$E$33:$F$44,2,FALSE),T181*$D181,0)))</f>
        <v>0</v>
      </c>
      <c r="AG181" s="13">
        <f>IF($D181="",0,IF($E181="",0,IF(VLOOKUP($E181,paramètres!$E$33:$F$44,2,FALSE)&lt;=VLOOKUP($AG$18,paramètres!$E$33:$F$44,2,FALSE),U181*$D181,0)))</f>
        <v>0</v>
      </c>
      <c r="AH181" s="13">
        <f>IF($D181="",0,IF($E181="",0,IF(VLOOKUP($E181,paramètres!$E$33:$F$44,2,FALSE)&lt;=VLOOKUP($AH$18,paramètres!$E$33:$F$44,2,FALSE),V181*$D181,0)))</f>
        <v>0</v>
      </c>
      <c r="AI181" s="13">
        <f>IF($D181="",0,IF($E181="",0,IF(VLOOKUP($E181,paramètres!$E$33:$F$44,2,FALSE)&lt;=VLOOKUP($AI$18,paramètres!$E$33:$F$44,2,FALSE),W181*$D181,0)))</f>
        <v>0</v>
      </c>
      <c r="AJ181" s="13">
        <f>IF($D181="",0,IF($E181="",0,IF(VLOOKUP($E181,paramètres!$E$33:$F$44,2,FALSE)&lt;=VLOOKUP($AJ$18,paramètres!$E$33:$F$44,2,FALSE),X181*$D181,0)))</f>
        <v>0</v>
      </c>
      <c r="AK181" s="13">
        <f>IF($D181="",0,IF($E181="",0,IF(VLOOKUP($E181,paramètres!$E$33:$F$44,2,FALSE)&lt;=VLOOKUP($AK$18,paramètres!$E$33:$F$44,2,FALSE),Y181*$D181,0)))</f>
        <v>0</v>
      </c>
      <c r="AL181" s="13">
        <f>IF($D181="",0,IF($E181="",0,IF(VLOOKUP($E181,paramètres!$E$33:$F$44,2,FALSE)&lt;=VLOOKUP($AL$18,paramètres!$E$33:$F$44,2,FALSE),Z181*$D181,0)))</f>
        <v>0</v>
      </c>
      <c r="AM181" s="126">
        <f>IF($D181="",0,IF($E181="",0,IF(VLOOKUP($E181,paramètres!$E$33:$F$44,2,FALSE)&lt;=VLOOKUP($AM$18,paramètres!$E$33:$F$44,2,FALSE),AA181*$D181,0)))</f>
        <v>0</v>
      </c>
      <c r="AN181" s="121" t="str">
        <f>IF(paramètres!$B$28=1,((SUM(P181:Y181)/1.02)+SUM(Z181:AA181))*0.0303/9*COUNT(P181:X181),IF(paramètres!$B$28=2,(SUM(P181:AA181))*0.0303/9*COUNT(P181:X181),"Missing Delta option"))</f>
        <v>Missing Delta option</v>
      </c>
      <c r="AO181" s="13" t="str">
        <f>IF(paramètres!$B$28=1,(((SUM(P181:Y181)/1.02)+SUM(Z181:AA181))+((SUM(AB181:AK181)/1.02)+SUM(AL181:AN181)))*cotpatr,IF(paramètres!$B$28=2,(SUM(P181:AN181)*cotpatr),"Missing Delta Option"))</f>
        <v>Missing Delta Option</v>
      </c>
      <c r="AP181" s="13" t="str" cm="1">
        <f t="array" ref="AP181">IF(paramètres!$B$28=1,(((SUM(P181:Y181)/1.02)+SUM(Z181:AA181))+((SUM(AB181:AM181)/1.02)+SUM(AL181:AM181)))/12*pécule,IF(paramètres!$B$28=2,SUM(P181:AM181)/12*pécule,"Missing Delta Option"))</f>
        <v>Missing Delta Option</v>
      </c>
      <c r="AQ181" s="105" t="e">
        <f>IF(paramètres!$B$28=1,(((SUM(P181:Y181)/1.02)+SUM(Z181:AA181))+((SUM(AB181:AM181)/1.02)+SUM(AL181:AM181)))+AN181+AO181+AP181,SUM(P181:AM181)+AN181+AO181+AP181)</f>
        <v>#VALUE!</v>
      </c>
    </row>
    <row r="182" spans="1:43" x14ac:dyDescent="0.25">
      <c r="A182" s="104"/>
      <c r="B182" s="39"/>
      <c r="C182" s="39"/>
      <c r="D182" s="70"/>
      <c r="E182" s="49"/>
      <c r="F182" s="40"/>
      <c r="G182" s="38"/>
      <c r="H182" s="71"/>
      <c r="I182" s="40"/>
      <c r="J182" s="38"/>
      <c r="K182" s="71"/>
      <c r="L182" s="40"/>
      <c r="M182" s="38"/>
      <c r="N182" s="71"/>
      <c r="O182" s="49"/>
      <c r="P182" s="177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9"/>
      <c r="AB182" s="121">
        <f>IF($D182="",0,IF($E182="",0,IF(VLOOKUP($E182,paramètres!$E$33:$F$44,2,FALSE)&lt;=VLOOKUP($AB$18,paramètres!$E$33:$F$44,2,FALSE),P182*$D182,0)))</f>
        <v>0</v>
      </c>
      <c r="AC182" s="13">
        <f>IF($D182="",0,IF($E182="",0,IF(VLOOKUP($E182,paramètres!$E$33:$F$44,2,FALSE)&lt;=VLOOKUP($AC$18,paramètres!$E$33:$F$44,2,FALSE),Q182*$D182,0)))</f>
        <v>0</v>
      </c>
      <c r="AD182" s="13">
        <f>IF($D182="",0,IF($E182="",0,IF(VLOOKUP($E182,paramètres!$E$33:$F$44,2,FALSE)&lt;=VLOOKUP($AD$18,paramètres!$E$33:$F$44,2,FALSE),R182*$D182,0)))</f>
        <v>0</v>
      </c>
      <c r="AE182" s="13">
        <f>IF($D182="",0,IF($E182="",0,IF(VLOOKUP($E182,paramètres!$E$33:$F$44,2,FALSE)&lt;=VLOOKUP($AE$18,paramètres!$E$33:$F$44,2,FALSE),S182*$D182,0)))</f>
        <v>0</v>
      </c>
      <c r="AF182" s="13">
        <f>IF($D182="",0,IF($E182="",0,IF(VLOOKUP($E182,paramètres!$E$33:$F$44,2,FALSE)&lt;=VLOOKUP($AF$18,paramètres!$E$33:$F$44,2,FALSE),T182*$D182,0)))</f>
        <v>0</v>
      </c>
      <c r="AG182" s="13">
        <f>IF($D182="",0,IF($E182="",0,IF(VLOOKUP($E182,paramètres!$E$33:$F$44,2,FALSE)&lt;=VLOOKUP($AG$18,paramètres!$E$33:$F$44,2,FALSE),U182*$D182,0)))</f>
        <v>0</v>
      </c>
      <c r="AH182" s="13">
        <f>IF($D182="",0,IF($E182="",0,IF(VLOOKUP($E182,paramètres!$E$33:$F$44,2,FALSE)&lt;=VLOOKUP($AH$18,paramètres!$E$33:$F$44,2,FALSE),V182*$D182,0)))</f>
        <v>0</v>
      </c>
      <c r="AI182" s="13">
        <f>IF($D182="",0,IF($E182="",0,IF(VLOOKUP($E182,paramètres!$E$33:$F$44,2,FALSE)&lt;=VLOOKUP($AI$18,paramètres!$E$33:$F$44,2,FALSE),W182*$D182,0)))</f>
        <v>0</v>
      </c>
      <c r="AJ182" s="13">
        <f>IF($D182="",0,IF($E182="",0,IF(VLOOKUP($E182,paramètres!$E$33:$F$44,2,FALSE)&lt;=VLOOKUP($AJ$18,paramètres!$E$33:$F$44,2,FALSE),X182*$D182,0)))</f>
        <v>0</v>
      </c>
      <c r="AK182" s="13">
        <f>IF($D182="",0,IF($E182="",0,IF(VLOOKUP($E182,paramètres!$E$33:$F$44,2,FALSE)&lt;=VLOOKUP($AK$18,paramètres!$E$33:$F$44,2,FALSE),Y182*$D182,0)))</f>
        <v>0</v>
      </c>
      <c r="AL182" s="13">
        <f>IF($D182="",0,IF($E182="",0,IF(VLOOKUP($E182,paramètres!$E$33:$F$44,2,FALSE)&lt;=VLOOKUP($AL$18,paramètres!$E$33:$F$44,2,FALSE),Z182*$D182,0)))</f>
        <v>0</v>
      </c>
      <c r="AM182" s="126">
        <f>IF($D182="",0,IF($E182="",0,IF(VLOOKUP($E182,paramètres!$E$33:$F$44,2,FALSE)&lt;=VLOOKUP($AM$18,paramètres!$E$33:$F$44,2,FALSE),AA182*$D182,0)))</f>
        <v>0</v>
      </c>
      <c r="AN182" s="121" t="str">
        <f>IF(paramètres!$B$28=1,((SUM(P182:Y182)/1.02)+SUM(Z182:AA182))*0.0303/9*COUNT(P182:X182),IF(paramètres!$B$28=2,(SUM(P182:AA182))*0.0303/9*COUNT(P182:X182),"Missing Delta option"))</f>
        <v>Missing Delta option</v>
      </c>
      <c r="AO182" s="13" t="str">
        <f>IF(paramètres!$B$28=1,(((SUM(P182:Y182)/1.02)+SUM(Z182:AA182))+((SUM(AB182:AK182)/1.02)+SUM(AL182:AN182)))*cotpatr,IF(paramètres!$B$28=2,(SUM(P182:AN182)*cotpatr),"Missing Delta Option"))</f>
        <v>Missing Delta Option</v>
      </c>
      <c r="AP182" s="13" t="str" cm="1">
        <f t="array" ref="AP182">IF(paramètres!$B$28=1,(((SUM(P182:Y182)/1.02)+SUM(Z182:AA182))+((SUM(AB182:AM182)/1.02)+SUM(AL182:AM182)))/12*pécule,IF(paramètres!$B$28=2,SUM(P182:AM182)/12*pécule,"Missing Delta Option"))</f>
        <v>Missing Delta Option</v>
      </c>
      <c r="AQ182" s="105" t="e">
        <f>IF(paramètres!$B$28=1,(((SUM(P182:Y182)/1.02)+SUM(Z182:AA182))+((SUM(AB182:AM182)/1.02)+SUM(AL182:AM182)))+AN182+AO182+AP182,SUM(P182:AM182)+AN182+AO182+AP182)</f>
        <v>#VALUE!</v>
      </c>
    </row>
    <row r="183" spans="1:43" x14ac:dyDescent="0.25">
      <c r="A183" s="104"/>
      <c r="B183" s="39"/>
      <c r="C183" s="39"/>
      <c r="D183" s="70"/>
      <c r="E183" s="49"/>
      <c r="F183" s="40"/>
      <c r="G183" s="38"/>
      <c r="H183" s="71"/>
      <c r="I183" s="40"/>
      <c r="J183" s="38"/>
      <c r="K183" s="71"/>
      <c r="L183" s="40"/>
      <c r="M183" s="38"/>
      <c r="N183" s="71"/>
      <c r="O183" s="49"/>
      <c r="P183" s="177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9"/>
      <c r="AB183" s="121">
        <f>IF($D183="",0,IF($E183="",0,IF(VLOOKUP($E183,paramètres!$E$33:$F$44,2,FALSE)&lt;=VLOOKUP($AB$18,paramètres!$E$33:$F$44,2,FALSE),P183*$D183,0)))</f>
        <v>0</v>
      </c>
      <c r="AC183" s="13">
        <f>IF($D183="",0,IF($E183="",0,IF(VLOOKUP($E183,paramètres!$E$33:$F$44,2,FALSE)&lt;=VLOOKUP($AC$18,paramètres!$E$33:$F$44,2,FALSE),Q183*$D183,0)))</f>
        <v>0</v>
      </c>
      <c r="AD183" s="13">
        <f>IF($D183="",0,IF($E183="",0,IF(VLOOKUP($E183,paramètres!$E$33:$F$44,2,FALSE)&lt;=VLOOKUP($AD$18,paramètres!$E$33:$F$44,2,FALSE),R183*$D183,0)))</f>
        <v>0</v>
      </c>
      <c r="AE183" s="13">
        <f>IF($D183="",0,IF($E183="",0,IF(VLOOKUP($E183,paramètres!$E$33:$F$44,2,FALSE)&lt;=VLOOKUP($AE$18,paramètres!$E$33:$F$44,2,FALSE),S183*$D183,0)))</f>
        <v>0</v>
      </c>
      <c r="AF183" s="13">
        <f>IF($D183="",0,IF($E183="",0,IF(VLOOKUP($E183,paramètres!$E$33:$F$44,2,FALSE)&lt;=VLOOKUP($AF$18,paramètres!$E$33:$F$44,2,FALSE),T183*$D183,0)))</f>
        <v>0</v>
      </c>
      <c r="AG183" s="13">
        <f>IF($D183="",0,IF($E183="",0,IF(VLOOKUP($E183,paramètres!$E$33:$F$44,2,FALSE)&lt;=VLOOKUP($AG$18,paramètres!$E$33:$F$44,2,FALSE),U183*$D183,0)))</f>
        <v>0</v>
      </c>
      <c r="AH183" s="13">
        <f>IF($D183="",0,IF($E183="",0,IF(VLOOKUP($E183,paramètres!$E$33:$F$44,2,FALSE)&lt;=VLOOKUP($AH$18,paramètres!$E$33:$F$44,2,FALSE),V183*$D183,0)))</f>
        <v>0</v>
      </c>
      <c r="AI183" s="13">
        <f>IF($D183="",0,IF($E183="",0,IF(VLOOKUP($E183,paramètres!$E$33:$F$44,2,FALSE)&lt;=VLOOKUP($AI$18,paramètres!$E$33:$F$44,2,FALSE),W183*$D183,0)))</f>
        <v>0</v>
      </c>
      <c r="AJ183" s="13">
        <f>IF($D183="",0,IF($E183="",0,IF(VLOOKUP($E183,paramètres!$E$33:$F$44,2,FALSE)&lt;=VLOOKUP($AJ$18,paramètres!$E$33:$F$44,2,FALSE),X183*$D183,0)))</f>
        <v>0</v>
      </c>
      <c r="AK183" s="13">
        <f>IF($D183="",0,IF($E183="",0,IF(VLOOKUP($E183,paramètres!$E$33:$F$44,2,FALSE)&lt;=VLOOKUP($AK$18,paramètres!$E$33:$F$44,2,FALSE),Y183*$D183,0)))</f>
        <v>0</v>
      </c>
      <c r="AL183" s="13">
        <f>IF($D183="",0,IF($E183="",0,IF(VLOOKUP($E183,paramètres!$E$33:$F$44,2,FALSE)&lt;=VLOOKUP($AL$18,paramètres!$E$33:$F$44,2,FALSE),Z183*$D183,0)))</f>
        <v>0</v>
      </c>
      <c r="AM183" s="126">
        <f>IF($D183="",0,IF($E183="",0,IF(VLOOKUP($E183,paramètres!$E$33:$F$44,2,FALSE)&lt;=VLOOKUP($AM$18,paramètres!$E$33:$F$44,2,FALSE),AA183*$D183,0)))</f>
        <v>0</v>
      </c>
      <c r="AN183" s="121" t="str">
        <f>IF(paramètres!$B$28=1,((SUM(P183:Y183)/1.02)+SUM(Z183:AA183))*0.0303/9*COUNT(P183:X183),IF(paramètres!$B$28=2,(SUM(P183:AA183))*0.0303/9*COUNT(P183:X183),"Missing Delta option"))</f>
        <v>Missing Delta option</v>
      </c>
      <c r="AO183" s="13" t="str">
        <f>IF(paramètres!$B$28=1,(((SUM(P183:Y183)/1.02)+SUM(Z183:AA183))+((SUM(AB183:AK183)/1.02)+SUM(AL183:AN183)))*cotpatr,IF(paramètres!$B$28=2,(SUM(P183:AN183)*cotpatr),"Missing Delta Option"))</f>
        <v>Missing Delta Option</v>
      </c>
      <c r="AP183" s="13" t="str" cm="1">
        <f t="array" ref="AP183">IF(paramètres!$B$28=1,(((SUM(P183:Y183)/1.02)+SUM(Z183:AA183))+((SUM(AB183:AM183)/1.02)+SUM(AL183:AM183)))/12*pécule,IF(paramètres!$B$28=2,SUM(P183:AM183)/12*pécule,"Missing Delta Option"))</f>
        <v>Missing Delta Option</v>
      </c>
      <c r="AQ183" s="105" t="e">
        <f>IF(paramètres!$B$28=1,(((SUM(P183:Y183)/1.02)+SUM(Z183:AA183))+((SUM(AB183:AM183)/1.02)+SUM(AL183:AM183)))+AN183+AO183+AP183,SUM(P183:AM183)+AN183+AO183+AP183)</f>
        <v>#VALUE!</v>
      </c>
    </row>
    <row r="184" spans="1:43" x14ac:dyDescent="0.25">
      <c r="A184" s="104"/>
      <c r="B184" s="39"/>
      <c r="C184" s="39"/>
      <c r="D184" s="70"/>
      <c r="E184" s="49"/>
      <c r="F184" s="40"/>
      <c r="G184" s="38"/>
      <c r="H184" s="71"/>
      <c r="I184" s="40"/>
      <c r="J184" s="38"/>
      <c r="K184" s="71"/>
      <c r="L184" s="40"/>
      <c r="M184" s="38"/>
      <c r="N184" s="71"/>
      <c r="O184" s="49"/>
      <c r="P184" s="177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9"/>
      <c r="AB184" s="121">
        <f>IF($D184="",0,IF($E184="",0,IF(VLOOKUP($E184,paramètres!$E$33:$F$44,2,FALSE)&lt;=VLOOKUP($AB$18,paramètres!$E$33:$F$44,2,FALSE),P184*$D184,0)))</f>
        <v>0</v>
      </c>
      <c r="AC184" s="13">
        <f>IF($D184="",0,IF($E184="",0,IF(VLOOKUP($E184,paramètres!$E$33:$F$44,2,FALSE)&lt;=VLOOKUP($AC$18,paramètres!$E$33:$F$44,2,FALSE),Q184*$D184,0)))</f>
        <v>0</v>
      </c>
      <c r="AD184" s="13">
        <f>IF($D184="",0,IF($E184="",0,IF(VLOOKUP($E184,paramètres!$E$33:$F$44,2,FALSE)&lt;=VLOOKUP($AD$18,paramètres!$E$33:$F$44,2,FALSE),R184*$D184,0)))</f>
        <v>0</v>
      </c>
      <c r="AE184" s="13">
        <f>IF($D184="",0,IF($E184="",0,IF(VLOOKUP($E184,paramètres!$E$33:$F$44,2,FALSE)&lt;=VLOOKUP($AE$18,paramètres!$E$33:$F$44,2,FALSE),S184*$D184,0)))</f>
        <v>0</v>
      </c>
      <c r="AF184" s="13">
        <f>IF($D184="",0,IF($E184="",0,IF(VLOOKUP($E184,paramètres!$E$33:$F$44,2,FALSE)&lt;=VLOOKUP($AF$18,paramètres!$E$33:$F$44,2,FALSE),T184*$D184,0)))</f>
        <v>0</v>
      </c>
      <c r="AG184" s="13">
        <f>IF($D184="",0,IF($E184="",0,IF(VLOOKUP($E184,paramètres!$E$33:$F$44,2,FALSE)&lt;=VLOOKUP($AG$18,paramètres!$E$33:$F$44,2,FALSE),U184*$D184,0)))</f>
        <v>0</v>
      </c>
      <c r="AH184" s="13">
        <f>IF($D184="",0,IF($E184="",0,IF(VLOOKUP($E184,paramètres!$E$33:$F$44,2,FALSE)&lt;=VLOOKUP($AH$18,paramètres!$E$33:$F$44,2,FALSE),V184*$D184,0)))</f>
        <v>0</v>
      </c>
      <c r="AI184" s="13">
        <f>IF($D184="",0,IF($E184="",0,IF(VLOOKUP($E184,paramètres!$E$33:$F$44,2,FALSE)&lt;=VLOOKUP($AI$18,paramètres!$E$33:$F$44,2,FALSE),W184*$D184,0)))</f>
        <v>0</v>
      </c>
      <c r="AJ184" s="13">
        <f>IF($D184="",0,IF($E184="",0,IF(VLOOKUP($E184,paramètres!$E$33:$F$44,2,FALSE)&lt;=VLOOKUP($AJ$18,paramètres!$E$33:$F$44,2,FALSE),X184*$D184,0)))</f>
        <v>0</v>
      </c>
      <c r="AK184" s="13">
        <f>IF($D184="",0,IF($E184="",0,IF(VLOOKUP($E184,paramètres!$E$33:$F$44,2,FALSE)&lt;=VLOOKUP($AK$18,paramètres!$E$33:$F$44,2,FALSE),Y184*$D184,0)))</f>
        <v>0</v>
      </c>
      <c r="AL184" s="13">
        <f>IF($D184="",0,IF($E184="",0,IF(VLOOKUP($E184,paramètres!$E$33:$F$44,2,FALSE)&lt;=VLOOKUP($AL$18,paramètres!$E$33:$F$44,2,FALSE),Z184*$D184,0)))</f>
        <v>0</v>
      </c>
      <c r="AM184" s="126">
        <f>IF($D184="",0,IF($E184="",0,IF(VLOOKUP($E184,paramètres!$E$33:$F$44,2,FALSE)&lt;=VLOOKUP($AM$18,paramètres!$E$33:$F$44,2,FALSE),AA184*$D184,0)))</f>
        <v>0</v>
      </c>
      <c r="AN184" s="121" t="str">
        <f>IF(paramètres!$B$28=1,((SUM(P184:Y184)/1.02)+SUM(Z184:AA184))*0.0303/9*COUNT(P184:X184),IF(paramètres!$B$28=2,(SUM(P184:AA184))*0.0303/9*COUNT(P184:X184),"Missing Delta option"))</f>
        <v>Missing Delta option</v>
      </c>
      <c r="AO184" s="13" t="str">
        <f>IF(paramètres!$B$28=1,(((SUM(P184:Y184)/1.02)+SUM(Z184:AA184))+((SUM(AB184:AK184)/1.02)+SUM(AL184:AN184)))*cotpatr,IF(paramètres!$B$28=2,(SUM(P184:AN184)*cotpatr),"Missing Delta Option"))</f>
        <v>Missing Delta Option</v>
      </c>
      <c r="AP184" s="13" t="str" cm="1">
        <f t="array" ref="AP184">IF(paramètres!$B$28=1,(((SUM(P184:Y184)/1.02)+SUM(Z184:AA184))+((SUM(AB184:AM184)/1.02)+SUM(AL184:AM184)))/12*pécule,IF(paramètres!$B$28=2,SUM(P184:AM184)/12*pécule,"Missing Delta Option"))</f>
        <v>Missing Delta Option</v>
      </c>
      <c r="AQ184" s="105" t="e">
        <f>IF(paramètres!$B$28=1,(((SUM(P184:Y184)/1.02)+SUM(Z184:AA184))+((SUM(AB184:AM184)/1.02)+SUM(AL184:AM184)))+AN184+AO184+AP184,SUM(P184:AM184)+AN184+AO184+AP184)</f>
        <v>#VALUE!</v>
      </c>
    </row>
    <row r="185" spans="1:43" x14ac:dyDescent="0.25">
      <c r="A185" s="104"/>
      <c r="B185" s="39"/>
      <c r="C185" s="39"/>
      <c r="D185" s="70"/>
      <c r="E185" s="49"/>
      <c r="F185" s="40"/>
      <c r="G185" s="38"/>
      <c r="H185" s="71"/>
      <c r="I185" s="40"/>
      <c r="J185" s="38"/>
      <c r="K185" s="71"/>
      <c r="L185" s="40"/>
      <c r="M185" s="38"/>
      <c r="N185" s="71"/>
      <c r="O185" s="49"/>
      <c r="P185" s="177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9"/>
      <c r="AB185" s="121">
        <f>IF($D185="",0,IF($E185="",0,IF(VLOOKUP($E185,paramètres!$E$33:$F$44,2,FALSE)&lt;=VLOOKUP($AB$18,paramètres!$E$33:$F$44,2,FALSE),P185*$D185,0)))</f>
        <v>0</v>
      </c>
      <c r="AC185" s="13">
        <f>IF($D185="",0,IF($E185="",0,IF(VLOOKUP($E185,paramètres!$E$33:$F$44,2,FALSE)&lt;=VLOOKUP($AC$18,paramètres!$E$33:$F$44,2,FALSE),Q185*$D185,0)))</f>
        <v>0</v>
      </c>
      <c r="AD185" s="13">
        <f>IF($D185="",0,IF($E185="",0,IF(VLOOKUP($E185,paramètres!$E$33:$F$44,2,FALSE)&lt;=VLOOKUP($AD$18,paramètres!$E$33:$F$44,2,FALSE),R185*$D185,0)))</f>
        <v>0</v>
      </c>
      <c r="AE185" s="13">
        <f>IF($D185="",0,IF($E185="",0,IF(VLOOKUP($E185,paramètres!$E$33:$F$44,2,FALSE)&lt;=VLOOKUP($AE$18,paramètres!$E$33:$F$44,2,FALSE),S185*$D185,0)))</f>
        <v>0</v>
      </c>
      <c r="AF185" s="13">
        <f>IF($D185="",0,IF($E185="",0,IF(VLOOKUP($E185,paramètres!$E$33:$F$44,2,FALSE)&lt;=VLOOKUP($AF$18,paramètres!$E$33:$F$44,2,FALSE),T185*$D185,0)))</f>
        <v>0</v>
      </c>
      <c r="AG185" s="13">
        <f>IF($D185="",0,IF($E185="",0,IF(VLOOKUP($E185,paramètres!$E$33:$F$44,2,FALSE)&lt;=VLOOKUP($AG$18,paramètres!$E$33:$F$44,2,FALSE),U185*$D185,0)))</f>
        <v>0</v>
      </c>
      <c r="AH185" s="13">
        <f>IF($D185="",0,IF($E185="",0,IF(VLOOKUP($E185,paramètres!$E$33:$F$44,2,FALSE)&lt;=VLOOKUP($AH$18,paramètres!$E$33:$F$44,2,FALSE),V185*$D185,0)))</f>
        <v>0</v>
      </c>
      <c r="AI185" s="13">
        <f>IF($D185="",0,IF($E185="",0,IF(VLOOKUP($E185,paramètres!$E$33:$F$44,2,FALSE)&lt;=VLOOKUP($AI$18,paramètres!$E$33:$F$44,2,FALSE),W185*$D185,0)))</f>
        <v>0</v>
      </c>
      <c r="AJ185" s="13">
        <f>IF($D185="",0,IF($E185="",0,IF(VLOOKUP($E185,paramètres!$E$33:$F$44,2,FALSE)&lt;=VLOOKUP($AJ$18,paramètres!$E$33:$F$44,2,FALSE),X185*$D185,0)))</f>
        <v>0</v>
      </c>
      <c r="AK185" s="13">
        <f>IF($D185="",0,IF($E185="",0,IF(VLOOKUP($E185,paramètres!$E$33:$F$44,2,FALSE)&lt;=VLOOKUP($AK$18,paramètres!$E$33:$F$44,2,FALSE),Y185*$D185,0)))</f>
        <v>0</v>
      </c>
      <c r="AL185" s="13">
        <f>IF($D185="",0,IF($E185="",0,IF(VLOOKUP($E185,paramètres!$E$33:$F$44,2,FALSE)&lt;=VLOOKUP($AL$18,paramètres!$E$33:$F$44,2,FALSE),Z185*$D185,0)))</f>
        <v>0</v>
      </c>
      <c r="AM185" s="126">
        <f>IF($D185="",0,IF($E185="",0,IF(VLOOKUP($E185,paramètres!$E$33:$F$44,2,FALSE)&lt;=VLOOKUP($AM$18,paramètres!$E$33:$F$44,2,FALSE),AA185*$D185,0)))</f>
        <v>0</v>
      </c>
      <c r="AN185" s="121" t="str">
        <f>IF(paramètres!$B$28=1,((SUM(P185:Y185)/1.02)+SUM(Z185:AA185))*0.0303/9*COUNT(P185:X185),IF(paramètres!$B$28=2,(SUM(P185:AA185))*0.0303/9*COUNT(P185:X185),"Missing Delta option"))</f>
        <v>Missing Delta option</v>
      </c>
      <c r="AO185" s="13" t="str">
        <f>IF(paramètres!$B$28=1,(((SUM(P185:Y185)/1.02)+SUM(Z185:AA185))+((SUM(AB185:AK185)/1.02)+SUM(AL185:AN185)))*cotpatr,IF(paramètres!$B$28=2,(SUM(P185:AN185)*cotpatr),"Missing Delta Option"))</f>
        <v>Missing Delta Option</v>
      </c>
      <c r="AP185" s="13" t="str" cm="1">
        <f t="array" ref="AP185">IF(paramètres!$B$28=1,(((SUM(P185:Y185)/1.02)+SUM(Z185:AA185))+((SUM(AB185:AM185)/1.02)+SUM(AL185:AM185)))/12*pécule,IF(paramètres!$B$28=2,SUM(P185:AM185)/12*pécule,"Missing Delta Option"))</f>
        <v>Missing Delta Option</v>
      </c>
      <c r="AQ185" s="105" t="e">
        <f>IF(paramètres!$B$28=1,(((SUM(P185:Y185)/1.02)+SUM(Z185:AA185))+((SUM(AB185:AM185)/1.02)+SUM(AL185:AM185)))+AN185+AO185+AP185,SUM(P185:AM185)+AN185+AO185+AP185)</f>
        <v>#VALUE!</v>
      </c>
    </row>
    <row r="186" spans="1:43" x14ac:dyDescent="0.25">
      <c r="A186" s="104"/>
      <c r="B186" s="39"/>
      <c r="C186" s="39"/>
      <c r="D186" s="70"/>
      <c r="E186" s="49"/>
      <c r="F186" s="40"/>
      <c r="G186" s="38"/>
      <c r="H186" s="71"/>
      <c r="I186" s="40"/>
      <c r="J186" s="38"/>
      <c r="K186" s="71"/>
      <c r="L186" s="40"/>
      <c r="M186" s="38"/>
      <c r="N186" s="71"/>
      <c r="O186" s="49"/>
      <c r="P186" s="177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9"/>
      <c r="AB186" s="121">
        <f>IF($D186="",0,IF($E186="",0,IF(VLOOKUP($E186,paramètres!$E$33:$F$44,2,FALSE)&lt;=VLOOKUP($AB$18,paramètres!$E$33:$F$44,2,FALSE),P186*$D186,0)))</f>
        <v>0</v>
      </c>
      <c r="AC186" s="13">
        <f>IF($D186="",0,IF($E186="",0,IF(VLOOKUP($E186,paramètres!$E$33:$F$44,2,FALSE)&lt;=VLOOKUP($AC$18,paramètres!$E$33:$F$44,2,FALSE),Q186*$D186,0)))</f>
        <v>0</v>
      </c>
      <c r="AD186" s="13">
        <f>IF($D186="",0,IF($E186="",0,IF(VLOOKUP($E186,paramètres!$E$33:$F$44,2,FALSE)&lt;=VLOOKUP($AD$18,paramètres!$E$33:$F$44,2,FALSE),R186*$D186,0)))</f>
        <v>0</v>
      </c>
      <c r="AE186" s="13">
        <f>IF($D186="",0,IF($E186="",0,IF(VLOOKUP($E186,paramètres!$E$33:$F$44,2,FALSE)&lt;=VLOOKUP($AE$18,paramètres!$E$33:$F$44,2,FALSE),S186*$D186,0)))</f>
        <v>0</v>
      </c>
      <c r="AF186" s="13">
        <f>IF($D186="",0,IF($E186="",0,IF(VLOOKUP($E186,paramètres!$E$33:$F$44,2,FALSE)&lt;=VLOOKUP($AF$18,paramètres!$E$33:$F$44,2,FALSE),T186*$D186,0)))</f>
        <v>0</v>
      </c>
      <c r="AG186" s="13">
        <f>IF($D186="",0,IF($E186="",0,IF(VLOOKUP($E186,paramètres!$E$33:$F$44,2,FALSE)&lt;=VLOOKUP($AG$18,paramètres!$E$33:$F$44,2,FALSE),U186*$D186,0)))</f>
        <v>0</v>
      </c>
      <c r="AH186" s="13">
        <f>IF($D186="",0,IF($E186="",0,IF(VLOOKUP($E186,paramètres!$E$33:$F$44,2,FALSE)&lt;=VLOOKUP($AH$18,paramètres!$E$33:$F$44,2,FALSE),V186*$D186,0)))</f>
        <v>0</v>
      </c>
      <c r="AI186" s="13">
        <f>IF($D186="",0,IF($E186="",0,IF(VLOOKUP($E186,paramètres!$E$33:$F$44,2,FALSE)&lt;=VLOOKUP($AI$18,paramètres!$E$33:$F$44,2,FALSE),W186*$D186,0)))</f>
        <v>0</v>
      </c>
      <c r="AJ186" s="13">
        <f>IF($D186="",0,IF($E186="",0,IF(VLOOKUP($E186,paramètres!$E$33:$F$44,2,FALSE)&lt;=VLOOKUP($AJ$18,paramètres!$E$33:$F$44,2,FALSE),X186*$D186,0)))</f>
        <v>0</v>
      </c>
      <c r="AK186" s="13">
        <f>IF($D186="",0,IF($E186="",0,IF(VLOOKUP($E186,paramètres!$E$33:$F$44,2,FALSE)&lt;=VLOOKUP($AK$18,paramètres!$E$33:$F$44,2,FALSE),Y186*$D186,0)))</f>
        <v>0</v>
      </c>
      <c r="AL186" s="13">
        <f>IF($D186="",0,IF($E186="",0,IF(VLOOKUP($E186,paramètres!$E$33:$F$44,2,FALSE)&lt;=VLOOKUP($AL$18,paramètres!$E$33:$F$44,2,FALSE),Z186*$D186,0)))</f>
        <v>0</v>
      </c>
      <c r="AM186" s="126">
        <f>IF($D186="",0,IF($E186="",0,IF(VLOOKUP($E186,paramètres!$E$33:$F$44,2,FALSE)&lt;=VLOOKUP($AM$18,paramètres!$E$33:$F$44,2,FALSE),AA186*$D186,0)))</f>
        <v>0</v>
      </c>
      <c r="AN186" s="121" t="str">
        <f>IF(paramètres!$B$28=1,((SUM(P186:Y186)/1.02)+SUM(Z186:AA186))*0.0303/9*COUNT(P186:X186),IF(paramètres!$B$28=2,(SUM(P186:AA186))*0.0303/9*COUNT(P186:X186),"Missing Delta option"))</f>
        <v>Missing Delta option</v>
      </c>
      <c r="AO186" s="13" t="str">
        <f>IF(paramètres!$B$28=1,(((SUM(P186:Y186)/1.02)+SUM(Z186:AA186))+((SUM(AB186:AK186)/1.02)+SUM(AL186:AN186)))*cotpatr,IF(paramètres!$B$28=2,(SUM(P186:AN186)*cotpatr),"Missing Delta Option"))</f>
        <v>Missing Delta Option</v>
      </c>
      <c r="AP186" s="13" t="str" cm="1">
        <f t="array" ref="AP186">IF(paramètres!$B$28=1,(((SUM(P186:Y186)/1.02)+SUM(Z186:AA186))+((SUM(AB186:AM186)/1.02)+SUM(AL186:AM186)))/12*pécule,IF(paramètres!$B$28=2,SUM(P186:AM186)/12*pécule,"Missing Delta Option"))</f>
        <v>Missing Delta Option</v>
      </c>
      <c r="AQ186" s="105" t="e">
        <f>IF(paramètres!$B$28=1,(((SUM(P186:Y186)/1.02)+SUM(Z186:AA186))+((SUM(AB186:AM186)/1.02)+SUM(AL186:AM186)))+AN186+AO186+AP186,SUM(P186:AM186)+AN186+AO186+AP186)</f>
        <v>#VALUE!</v>
      </c>
    </row>
    <row r="187" spans="1:43" x14ac:dyDescent="0.25">
      <c r="A187" s="104"/>
      <c r="B187" s="39"/>
      <c r="C187" s="39"/>
      <c r="D187" s="70"/>
      <c r="E187" s="49"/>
      <c r="F187" s="40"/>
      <c r="G187" s="38"/>
      <c r="H187" s="71"/>
      <c r="I187" s="40"/>
      <c r="J187" s="38"/>
      <c r="K187" s="71"/>
      <c r="L187" s="40"/>
      <c r="M187" s="38"/>
      <c r="N187" s="71"/>
      <c r="O187" s="49"/>
      <c r="P187" s="177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9"/>
      <c r="AB187" s="121">
        <f>IF($D187="",0,IF($E187="",0,IF(VLOOKUP($E187,paramètres!$E$33:$F$44,2,FALSE)&lt;=VLOOKUP($AB$18,paramètres!$E$33:$F$44,2,FALSE),P187*$D187,0)))</f>
        <v>0</v>
      </c>
      <c r="AC187" s="13">
        <f>IF($D187="",0,IF($E187="",0,IF(VLOOKUP($E187,paramètres!$E$33:$F$44,2,FALSE)&lt;=VLOOKUP($AC$18,paramètres!$E$33:$F$44,2,FALSE),Q187*$D187,0)))</f>
        <v>0</v>
      </c>
      <c r="AD187" s="13">
        <f>IF($D187="",0,IF($E187="",0,IF(VLOOKUP($E187,paramètres!$E$33:$F$44,2,FALSE)&lt;=VLOOKUP($AD$18,paramètres!$E$33:$F$44,2,FALSE),R187*$D187,0)))</f>
        <v>0</v>
      </c>
      <c r="AE187" s="13">
        <f>IF($D187="",0,IF($E187="",0,IF(VLOOKUP($E187,paramètres!$E$33:$F$44,2,FALSE)&lt;=VLOOKUP($AE$18,paramètres!$E$33:$F$44,2,FALSE),S187*$D187,0)))</f>
        <v>0</v>
      </c>
      <c r="AF187" s="13">
        <f>IF($D187="",0,IF($E187="",0,IF(VLOOKUP($E187,paramètres!$E$33:$F$44,2,FALSE)&lt;=VLOOKUP($AF$18,paramètres!$E$33:$F$44,2,FALSE),T187*$D187,0)))</f>
        <v>0</v>
      </c>
      <c r="AG187" s="13">
        <f>IF($D187="",0,IF($E187="",0,IF(VLOOKUP($E187,paramètres!$E$33:$F$44,2,FALSE)&lt;=VLOOKUP($AG$18,paramètres!$E$33:$F$44,2,FALSE),U187*$D187,0)))</f>
        <v>0</v>
      </c>
      <c r="AH187" s="13">
        <f>IF($D187="",0,IF($E187="",0,IF(VLOOKUP($E187,paramètres!$E$33:$F$44,2,FALSE)&lt;=VLOOKUP($AH$18,paramètres!$E$33:$F$44,2,FALSE),V187*$D187,0)))</f>
        <v>0</v>
      </c>
      <c r="AI187" s="13">
        <f>IF($D187="",0,IF($E187="",0,IF(VLOOKUP($E187,paramètres!$E$33:$F$44,2,FALSE)&lt;=VLOOKUP($AI$18,paramètres!$E$33:$F$44,2,FALSE),W187*$D187,0)))</f>
        <v>0</v>
      </c>
      <c r="AJ187" s="13">
        <f>IF($D187="",0,IF($E187="",0,IF(VLOOKUP($E187,paramètres!$E$33:$F$44,2,FALSE)&lt;=VLOOKUP($AJ$18,paramètres!$E$33:$F$44,2,FALSE),X187*$D187,0)))</f>
        <v>0</v>
      </c>
      <c r="AK187" s="13">
        <f>IF($D187="",0,IF($E187="",0,IF(VLOOKUP($E187,paramètres!$E$33:$F$44,2,FALSE)&lt;=VLOOKUP($AK$18,paramètres!$E$33:$F$44,2,FALSE),Y187*$D187,0)))</f>
        <v>0</v>
      </c>
      <c r="AL187" s="13">
        <f>IF($D187="",0,IF($E187="",0,IF(VLOOKUP($E187,paramètres!$E$33:$F$44,2,FALSE)&lt;=VLOOKUP($AL$18,paramètres!$E$33:$F$44,2,FALSE),Z187*$D187,0)))</f>
        <v>0</v>
      </c>
      <c r="AM187" s="126">
        <f>IF($D187="",0,IF($E187="",0,IF(VLOOKUP($E187,paramètres!$E$33:$F$44,2,FALSE)&lt;=VLOOKUP($AM$18,paramètres!$E$33:$F$44,2,FALSE),AA187*$D187,0)))</f>
        <v>0</v>
      </c>
      <c r="AN187" s="121" t="str">
        <f>IF(paramètres!$B$28=1,((SUM(P187:Y187)/1.02)+SUM(Z187:AA187))*0.0303/9*COUNT(P187:X187),IF(paramètres!$B$28=2,(SUM(P187:AA187))*0.0303/9*COUNT(P187:X187),"Missing Delta option"))</f>
        <v>Missing Delta option</v>
      </c>
      <c r="AO187" s="13" t="str">
        <f>IF(paramètres!$B$28=1,(((SUM(P187:Y187)/1.02)+SUM(Z187:AA187))+((SUM(AB187:AK187)/1.02)+SUM(AL187:AN187)))*cotpatr,IF(paramètres!$B$28=2,(SUM(P187:AN187)*cotpatr),"Missing Delta Option"))</f>
        <v>Missing Delta Option</v>
      </c>
      <c r="AP187" s="13" t="str" cm="1">
        <f t="array" ref="AP187">IF(paramètres!$B$28=1,(((SUM(P187:Y187)/1.02)+SUM(Z187:AA187))+((SUM(AB187:AM187)/1.02)+SUM(AL187:AM187)))/12*pécule,IF(paramètres!$B$28=2,SUM(P187:AM187)/12*pécule,"Missing Delta Option"))</f>
        <v>Missing Delta Option</v>
      </c>
      <c r="AQ187" s="105" t="e">
        <f>IF(paramètres!$B$28=1,(((SUM(P187:Y187)/1.02)+SUM(Z187:AA187))+((SUM(AB187:AM187)/1.02)+SUM(AL187:AM187)))+AN187+AO187+AP187,SUM(P187:AM187)+AN187+AO187+AP187)</f>
        <v>#VALUE!</v>
      </c>
    </row>
    <row r="188" spans="1:43" x14ac:dyDescent="0.25">
      <c r="A188" s="104"/>
      <c r="B188" s="39"/>
      <c r="C188" s="39"/>
      <c r="D188" s="70"/>
      <c r="E188" s="49"/>
      <c r="F188" s="40"/>
      <c r="G188" s="38"/>
      <c r="H188" s="71"/>
      <c r="I188" s="40"/>
      <c r="J188" s="38"/>
      <c r="K188" s="71"/>
      <c r="L188" s="40"/>
      <c r="M188" s="38"/>
      <c r="N188" s="71"/>
      <c r="O188" s="49"/>
      <c r="P188" s="177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9"/>
      <c r="AB188" s="121">
        <f>IF($D188="",0,IF($E188="",0,IF(VLOOKUP($E188,paramètres!$E$33:$F$44,2,FALSE)&lt;=VLOOKUP($AB$18,paramètres!$E$33:$F$44,2,FALSE),P188*$D188,0)))</f>
        <v>0</v>
      </c>
      <c r="AC188" s="13">
        <f>IF($D188="",0,IF($E188="",0,IF(VLOOKUP($E188,paramètres!$E$33:$F$44,2,FALSE)&lt;=VLOOKUP($AC$18,paramètres!$E$33:$F$44,2,FALSE),Q188*$D188,0)))</f>
        <v>0</v>
      </c>
      <c r="AD188" s="13">
        <f>IF($D188="",0,IF($E188="",0,IF(VLOOKUP($E188,paramètres!$E$33:$F$44,2,FALSE)&lt;=VLOOKUP($AD$18,paramètres!$E$33:$F$44,2,FALSE),R188*$D188,0)))</f>
        <v>0</v>
      </c>
      <c r="AE188" s="13">
        <f>IF($D188="",0,IF($E188="",0,IF(VLOOKUP($E188,paramètres!$E$33:$F$44,2,FALSE)&lt;=VLOOKUP($AE$18,paramètres!$E$33:$F$44,2,FALSE),S188*$D188,0)))</f>
        <v>0</v>
      </c>
      <c r="AF188" s="13">
        <f>IF($D188="",0,IF($E188="",0,IF(VLOOKUP($E188,paramètres!$E$33:$F$44,2,FALSE)&lt;=VLOOKUP($AF$18,paramètres!$E$33:$F$44,2,FALSE),T188*$D188,0)))</f>
        <v>0</v>
      </c>
      <c r="AG188" s="13">
        <f>IF($D188="",0,IF($E188="",0,IF(VLOOKUP($E188,paramètres!$E$33:$F$44,2,FALSE)&lt;=VLOOKUP($AG$18,paramètres!$E$33:$F$44,2,FALSE),U188*$D188,0)))</f>
        <v>0</v>
      </c>
      <c r="AH188" s="13">
        <f>IF($D188="",0,IF($E188="",0,IF(VLOOKUP($E188,paramètres!$E$33:$F$44,2,FALSE)&lt;=VLOOKUP($AH$18,paramètres!$E$33:$F$44,2,FALSE),V188*$D188,0)))</f>
        <v>0</v>
      </c>
      <c r="AI188" s="13">
        <f>IF($D188="",0,IF($E188="",0,IF(VLOOKUP($E188,paramètres!$E$33:$F$44,2,FALSE)&lt;=VLOOKUP($AI$18,paramètres!$E$33:$F$44,2,FALSE),W188*$D188,0)))</f>
        <v>0</v>
      </c>
      <c r="AJ188" s="13">
        <f>IF($D188="",0,IF($E188="",0,IF(VLOOKUP($E188,paramètres!$E$33:$F$44,2,FALSE)&lt;=VLOOKUP($AJ$18,paramètres!$E$33:$F$44,2,FALSE),X188*$D188,0)))</f>
        <v>0</v>
      </c>
      <c r="AK188" s="13">
        <f>IF($D188="",0,IF($E188="",0,IF(VLOOKUP($E188,paramètres!$E$33:$F$44,2,FALSE)&lt;=VLOOKUP($AK$18,paramètres!$E$33:$F$44,2,FALSE),Y188*$D188,0)))</f>
        <v>0</v>
      </c>
      <c r="AL188" s="13">
        <f>IF($D188="",0,IF($E188="",0,IF(VLOOKUP($E188,paramètres!$E$33:$F$44,2,FALSE)&lt;=VLOOKUP($AL$18,paramètres!$E$33:$F$44,2,FALSE),Z188*$D188,0)))</f>
        <v>0</v>
      </c>
      <c r="AM188" s="126">
        <f>IF($D188="",0,IF($E188="",0,IF(VLOOKUP($E188,paramètres!$E$33:$F$44,2,FALSE)&lt;=VLOOKUP($AM$18,paramètres!$E$33:$F$44,2,FALSE),AA188*$D188,0)))</f>
        <v>0</v>
      </c>
      <c r="AN188" s="121" t="str">
        <f>IF(paramètres!$B$28=1,((SUM(P188:Y188)/1.02)+SUM(Z188:AA188))*0.0303/9*COUNT(P188:X188),IF(paramètres!$B$28=2,(SUM(P188:AA188))*0.0303/9*COUNT(P188:X188),"Missing Delta option"))</f>
        <v>Missing Delta option</v>
      </c>
      <c r="AO188" s="13" t="str">
        <f>IF(paramètres!$B$28=1,(((SUM(P188:Y188)/1.02)+SUM(Z188:AA188))+((SUM(AB188:AK188)/1.02)+SUM(AL188:AN188)))*cotpatr,IF(paramètres!$B$28=2,(SUM(P188:AN188)*cotpatr),"Missing Delta Option"))</f>
        <v>Missing Delta Option</v>
      </c>
      <c r="AP188" s="13" t="str" cm="1">
        <f t="array" ref="AP188">IF(paramètres!$B$28=1,(((SUM(P188:Y188)/1.02)+SUM(Z188:AA188))+((SUM(AB188:AM188)/1.02)+SUM(AL188:AM188)))/12*pécule,IF(paramètres!$B$28=2,SUM(P188:AM188)/12*pécule,"Missing Delta Option"))</f>
        <v>Missing Delta Option</v>
      </c>
      <c r="AQ188" s="105" t="e">
        <f>IF(paramètres!$B$28=1,(((SUM(P188:Y188)/1.02)+SUM(Z188:AA188))+((SUM(AB188:AM188)/1.02)+SUM(AL188:AM188)))+AN188+AO188+AP188,SUM(P188:AM188)+AN188+AO188+AP188)</f>
        <v>#VALUE!</v>
      </c>
    </row>
    <row r="189" spans="1:43" x14ac:dyDescent="0.25">
      <c r="A189" s="104"/>
      <c r="B189" s="39"/>
      <c r="C189" s="39"/>
      <c r="D189" s="70"/>
      <c r="E189" s="49"/>
      <c r="F189" s="40"/>
      <c r="G189" s="38"/>
      <c r="H189" s="71"/>
      <c r="I189" s="40"/>
      <c r="J189" s="38"/>
      <c r="K189" s="71"/>
      <c r="L189" s="40"/>
      <c r="M189" s="38"/>
      <c r="N189" s="71"/>
      <c r="O189" s="49"/>
      <c r="P189" s="177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9"/>
      <c r="AB189" s="121">
        <f>IF($D189="",0,IF($E189="",0,IF(VLOOKUP($E189,paramètres!$E$33:$F$44,2,FALSE)&lt;=VLOOKUP($AB$18,paramètres!$E$33:$F$44,2,FALSE),P189*$D189,0)))</f>
        <v>0</v>
      </c>
      <c r="AC189" s="13">
        <f>IF($D189="",0,IF($E189="",0,IF(VLOOKUP($E189,paramètres!$E$33:$F$44,2,FALSE)&lt;=VLOOKUP($AC$18,paramètres!$E$33:$F$44,2,FALSE),Q189*$D189,0)))</f>
        <v>0</v>
      </c>
      <c r="AD189" s="13">
        <f>IF($D189="",0,IF($E189="",0,IF(VLOOKUP($E189,paramètres!$E$33:$F$44,2,FALSE)&lt;=VLOOKUP($AD$18,paramètres!$E$33:$F$44,2,FALSE),R189*$D189,0)))</f>
        <v>0</v>
      </c>
      <c r="AE189" s="13">
        <f>IF($D189="",0,IF($E189="",0,IF(VLOOKUP($E189,paramètres!$E$33:$F$44,2,FALSE)&lt;=VLOOKUP($AE$18,paramètres!$E$33:$F$44,2,FALSE),S189*$D189,0)))</f>
        <v>0</v>
      </c>
      <c r="AF189" s="13">
        <f>IF($D189="",0,IF($E189="",0,IF(VLOOKUP($E189,paramètres!$E$33:$F$44,2,FALSE)&lt;=VLOOKUP($AF$18,paramètres!$E$33:$F$44,2,FALSE),T189*$D189,0)))</f>
        <v>0</v>
      </c>
      <c r="AG189" s="13">
        <f>IF($D189="",0,IF($E189="",0,IF(VLOOKUP($E189,paramètres!$E$33:$F$44,2,FALSE)&lt;=VLOOKUP($AG$18,paramètres!$E$33:$F$44,2,FALSE),U189*$D189,0)))</f>
        <v>0</v>
      </c>
      <c r="AH189" s="13">
        <f>IF($D189="",0,IF($E189="",0,IF(VLOOKUP($E189,paramètres!$E$33:$F$44,2,FALSE)&lt;=VLOOKUP($AH$18,paramètres!$E$33:$F$44,2,FALSE),V189*$D189,0)))</f>
        <v>0</v>
      </c>
      <c r="AI189" s="13">
        <f>IF($D189="",0,IF($E189="",0,IF(VLOOKUP($E189,paramètres!$E$33:$F$44,2,FALSE)&lt;=VLOOKUP($AI$18,paramètres!$E$33:$F$44,2,FALSE),W189*$D189,0)))</f>
        <v>0</v>
      </c>
      <c r="AJ189" s="13">
        <f>IF($D189="",0,IF($E189="",0,IF(VLOOKUP($E189,paramètres!$E$33:$F$44,2,FALSE)&lt;=VLOOKUP($AJ$18,paramètres!$E$33:$F$44,2,FALSE),X189*$D189,0)))</f>
        <v>0</v>
      </c>
      <c r="AK189" s="13">
        <f>IF($D189="",0,IF($E189="",0,IF(VLOOKUP($E189,paramètres!$E$33:$F$44,2,FALSE)&lt;=VLOOKUP($AK$18,paramètres!$E$33:$F$44,2,FALSE),Y189*$D189,0)))</f>
        <v>0</v>
      </c>
      <c r="AL189" s="13">
        <f>IF($D189="",0,IF($E189="",0,IF(VLOOKUP($E189,paramètres!$E$33:$F$44,2,FALSE)&lt;=VLOOKUP($AL$18,paramètres!$E$33:$F$44,2,FALSE),Z189*$D189,0)))</f>
        <v>0</v>
      </c>
      <c r="AM189" s="126">
        <f>IF($D189="",0,IF($E189="",0,IF(VLOOKUP($E189,paramètres!$E$33:$F$44,2,FALSE)&lt;=VLOOKUP($AM$18,paramètres!$E$33:$F$44,2,FALSE),AA189*$D189,0)))</f>
        <v>0</v>
      </c>
      <c r="AN189" s="121" t="str">
        <f>IF(paramètres!$B$28=1,((SUM(P189:Y189)/1.02)+SUM(Z189:AA189))*0.0303/9*COUNT(P189:X189),IF(paramètres!$B$28=2,(SUM(P189:AA189))*0.0303/9*COUNT(P189:X189),"Missing Delta option"))</f>
        <v>Missing Delta option</v>
      </c>
      <c r="AO189" s="13" t="str">
        <f>IF(paramètres!$B$28=1,(((SUM(P189:Y189)/1.02)+SUM(Z189:AA189))+((SUM(AB189:AK189)/1.02)+SUM(AL189:AN189)))*cotpatr,IF(paramètres!$B$28=2,(SUM(P189:AN189)*cotpatr),"Missing Delta Option"))</f>
        <v>Missing Delta Option</v>
      </c>
      <c r="AP189" s="13" t="str" cm="1">
        <f t="array" ref="AP189">IF(paramètres!$B$28=1,(((SUM(P189:Y189)/1.02)+SUM(Z189:AA189))+((SUM(AB189:AM189)/1.02)+SUM(AL189:AM189)))/12*pécule,IF(paramètres!$B$28=2,SUM(P189:AM189)/12*pécule,"Missing Delta Option"))</f>
        <v>Missing Delta Option</v>
      </c>
      <c r="AQ189" s="105" t="e">
        <f>IF(paramètres!$B$28=1,(((SUM(P189:Y189)/1.02)+SUM(Z189:AA189))+((SUM(AB189:AM189)/1.02)+SUM(AL189:AM189)))+AN189+AO189+AP189,SUM(P189:AM189)+AN189+AO189+AP189)</f>
        <v>#VALUE!</v>
      </c>
    </row>
    <row r="190" spans="1:43" x14ac:dyDescent="0.25">
      <c r="A190" s="104"/>
      <c r="B190" s="39"/>
      <c r="C190" s="39"/>
      <c r="D190" s="70"/>
      <c r="E190" s="49"/>
      <c r="F190" s="40"/>
      <c r="G190" s="38"/>
      <c r="H190" s="71"/>
      <c r="I190" s="40"/>
      <c r="J190" s="38"/>
      <c r="K190" s="71"/>
      <c r="L190" s="40"/>
      <c r="M190" s="38"/>
      <c r="N190" s="71"/>
      <c r="O190" s="49"/>
      <c r="P190" s="177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9"/>
      <c r="AB190" s="121">
        <f>IF($D190="",0,IF($E190="",0,IF(VLOOKUP($E190,paramètres!$E$33:$F$44,2,FALSE)&lt;=VLOOKUP($AB$18,paramètres!$E$33:$F$44,2,FALSE),P190*$D190,0)))</f>
        <v>0</v>
      </c>
      <c r="AC190" s="13">
        <f>IF($D190="",0,IF($E190="",0,IF(VLOOKUP($E190,paramètres!$E$33:$F$44,2,FALSE)&lt;=VLOOKUP($AC$18,paramètres!$E$33:$F$44,2,FALSE),Q190*$D190,0)))</f>
        <v>0</v>
      </c>
      <c r="AD190" s="13">
        <f>IF($D190="",0,IF($E190="",0,IF(VLOOKUP($E190,paramètres!$E$33:$F$44,2,FALSE)&lt;=VLOOKUP($AD$18,paramètres!$E$33:$F$44,2,FALSE),R190*$D190,0)))</f>
        <v>0</v>
      </c>
      <c r="AE190" s="13">
        <f>IF($D190="",0,IF($E190="",0,IF(VLOOKUP($E190,paramètres!$E$33:$F$44,2,FALSE)&lt;=VLOOKUP($AE$18,paramètres!$E$33:$F$44,2,FALSE),S190*$D190,0)))</f>
        <v>0</v>
      </c>
      <c r="AF190" s="13">
        <f>IF($D190="",0,IF($E190="",0,IF(VLOOKUP($E190,paramètres!$E$33:$F$44,2,FALSE)&lt;=VLOOKUP($AF$18,paramètres!$E$33:$F$44,2,FALSE),T190*$D190,0)))</f>
        <v>0</v>
      </c>
      <c r="AG190" s="13">
        <f>IF($D190="",0,IF($E190="",0,IF(VLOOKUP($E190,paramètres!$E$33:$F$44,2,FALSE)&lt;=VLOOKUP($AG$18,paramètres!$E$33:$F$44,2,FALSE),U190*$D190,0)))</f>
        <v>0</v>
      </c>
      <c r="AH190" s="13">
        <f>IF($D190="",0,IF($E190="",0,IF(VLOOKUP($E190,paramètres!$E$33:$F$44,2,FALSE)&lt;=VLOOKUP($AH$18,paramètres!$E$33:$F$44,2,FALSE),V190*$D190,0)))</f>
        <v>0</v>
      </c>
      <c r="AI190" s="13">
        <f>IF($D190="",0,IF($E190="",0,IF(VLOOKUP($E190,paramètres!$E$33:$F$44,2,FALSE)&lt;=VLOOKUP($AI$18,paramètres!$E$33:$F$44,2,FALSE),W190*$D190,0)))</f>
        <v>0</v>
      </c>
      <c r="AJ190" s="13">
        <f>IF($D190="",0,IF($E190="",0,IF(VLOOKUP($E190,paramètres!$E$33:$F$44,2,FALSE)&lt;=VLOOKUP($AJ$18,paramètres!$E$33:$F$44,2,FALSE),X190*$D190,0)))</f>
        <v>0</v>
      </c>
      <c r="AK190" s="13">
        <f>IF($D190="",0,IF($E190="",0,IF(VLOOKUP($E190,paramètres!$E$33:$F$44,2,FALSE)&lt;=VLOOKUP($AK$18,paramètres!$E$33:$F$44,2,FALSE),Y190*$D190,0)))</f>
        <v>0</v>
      </c>
      <c r="AL190" s="13">
        <f>IF($D190="",0,IF($E190="",0,IF(VLOOKUP($E190,paramètres!$E$33:$F$44,2,FALSE)&lt;=VLOOKUP($AL$18,paramètres!$E$33:$F$44,2,FALSE),Z190*$D190,0)))</f>
        <v>0</v>
      </c>
      <c r="AM190" s="126">
        <f>IF($D190="",0,IF($E190="",0,IF(VLOOKUP($E190,paramètres!$E$33:$F$44,2,FALSE)&lt;=VLOOKUP($AM$18,paramètres!$E$33:$F$44,2,FALSE),AA190*$D190,0)))</f>
        <v>0</v>
      </c>
      <c r="AN190" s="121" t="str">
        <f>IF(paramètres!$B$28=1,((SUM(P190:Y190)/1.02)+SUM(Z190:AA190))*0.0303/9*COUNT(P190:X190),IF(paramètres!$B$28=2,(SUM(P190:AA190))*0.0303/9*COUNT(P190:X190),"Missing Delta option"))</f>
        <v>Missing Delta option</v>
      </c>
      <c r="AO190" s="13" t="str">
        <f>IF(paramètres!$B$28=1,(((SUM(P190:Y190)/1.02)+SUM(Z190:AA190))+((SUM(AB190:AK190)/1.02)+SUM(AL190:AN190)))*cotpatr,IF(paramètres!$B$28=2,(SUM(P190:AN190)*cotpatr),"Missing Delta Option"))</f>
        <v>Missing Delta Option</v>
      </c>
      <c r="AP190" s="13" t="str" cm="1">
        <f t="array" ref="AP190">IF(paramètres!$B$28=1,(((SUM(P190:Y190)/1.02)+SUM(Z190:AA190))+((SUM(AB190:AM190)/1.02)+SUM(AL190:AM190)))/12*pécule,IF(paramètres!$B$28=2,SUM(P190:AM190)/12*pécule,"Missing Delta Option"))</f>
        <v>Missing Delta Option</v>
      </c>
      <c r="AQ190" s="105" t="e">
        <f>IF(paramètres!$B$28=1,(((SUM(P190:Y190)/1.02)+SUM(Z190:AA190))+((SUM(AB190:AM190)/1.02)+SUM(AL190:AM190)))+AN190+AO190+AP190,SUM(P190:AM190)+AN190+AO190+AP190)</f>
        <v>#VALUE!</v>
      </c>
    </row>
    <row r="191" spans="1:43" x14ac:dyDescent="0.25">
      <c r="A191" s="104"/>
      <c r="B191" s="39"/>
      <c r="C191" s="39"/>
      <c r="D191" s="70"/>
      <c r="E191" s="49"/>
      <c r="F191" s="40"/>
      <c r="G191" s="38"/>
      <c r="H191" s="71"/>
      <c r="I191" s="40"/>
      <c r="J191" s="38"/>
      <c r="K191" s="71"/>
      <c r="L191" s="40"/>
      <c r="M191" s="38"/>
      <c r="N191" s="71"/>
      <c r="O191" s="49"/>
      <c r="P191" s="177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9"/>
      <c r="AB191" s="121">
        <f>IF($D191="",0,IF($E191="",0,IF(VLOOKUP($E191,paramètres!$E$33:$F$44,2,FALSE)&lt;=VLOOKUP($AB$18,paramètres!$E$33:$F$44,2,FALSE),P191*$D191,0)))</f>
        <v>0</v>
      </c>
      <c r="AC191" s="13">
        <f>IF($D191="",0,IF($E191="",0,IF(VLOOKUP($E191,paramètres!$E$33:$F$44,2,FALSE)&lt;=VLOOKUP($AC$18,paramètres!$E$33:$F$44,2,FALSE),Q191*$D191,0)))</f>
        <v>0</v>
      </c>
      <c r="AD191" s="13">
        <f>IF($D191="",0,IF($E191="",0,IF(VLOOKUP($E191,paramètres!$E$33:$F$44,2,FALSE)&lt;=VLOOKUP($AD$18,paramètres!$E$33:$F$44,2,FALSE),R191*$D191,0)))</f>
        <v>0</v>
      </c>
      <c r="AE191" s="13">
        <f>IF($D191="",0,IF($E191="",0,IF(VLOOKUP($E191,paramètres!$E$33:$F$44,2,FALSE)&lt;=VLOOKUP($AE$18,paramètres!$E$33:$F$44,2,FALSE),S191*$D191,0)))</f>
        <v>0</v>
      </c>
      <c r="AF191" s="13">
        <f>IF($D191="",0,IF($E191="",0,IF(VLOOKUP($E191,paramètres!$E$33:$F$44,2,FALSE)&lt;=VLOOKUP($AF$18,paramètres!$E$33:$F$44,2,FALSE),T191*$D191,0)))</f>
        <v>0</v>
      </c>
      <c r="AG191" s="13">
        <f>IF($D191="",0,IF($E191="",0,IF(VLOOKUP($E191,paramètres!$E$33:$F$44,2,FALSE)&lt;=VLOOKUP($AG$18,paramètres!$E$33:$F$44,2,FALSE),U191*$D191,0)))</f>
        <v>0</v>
      </c>
      <c r="AH191" s="13">
        <f>IF($D191="",0,IF($E191="",0,IF(VLOOKUP($E191,paramètres!$E$33:$F$44,2,FALSE)&lt;=VLOOKUP($AH$18,paramètres!$E$33:$F$44,2,FALSE),V191*$D191,0)))</f>
        <v>0</v>
      </c>
      <c r="AI191" s="13">
        <f>IF($D191="",0,IF($E191="",0,IF(VLOOKUP($E191,paramètres!$E$33:$F$44,2,FALSE)&lt;=VLOOKUP($AI$18,paramètres!$E$33:$F$44,2,FALSE),W191*$D191,0)))</f>
        <v>0</v>
      </c>
      <c r="AJ191" s="13">
        <f>IF($D191="",0,IF($E191="",0,IF(VLOOKUP($E191,paramètres!$E$33:$F$44,2,FALSE)&lt;=VLOOKUP($AJ$18,paramètres!$E$33:$F$44,2,FALSE),X191*$D191,0)))</f>
        <v>0</v>
      </c>
      <c r="AK191" s="13">
        <f>IF($D191="",0,IF($E191="",0,IF(VLOOKUP($E191,paramètres!$E$33:$F$44,2,FALSE)&lt;=VLOOKUP($AK$18,paramètres!$E$33:$F$44,2,FALSE),Y191*$D191,0)))</f>
        <v>0</v>
      </c>
      <c r="AL191" s="13">
        <f>IF($D191="",0,IF($E191="",0,IF(VLOOKUP($E191,paramètres!$E$33:$F$44,2,FALSE)&lt;=VLOOKUP($AL$18,paramètres!$E$33:$F$44,2,FALSE),Z191*$D191,0)))</f>
        <v>0</v>
      </c>
      <c r="AM191" s="126">
        <f>IF($D191="",0,IF($E191="",0,IF(VLOOKUP($E191,paramètres!$E$33:$F$44,2,FALSE)&lt;=VLOOKUP($AM$18,paramètres!$E$33:$F$44,2,FALSE),AA191*$D191,0)))</f>
        <v>0</v>
      </c>
      <c r="AN191" s="121" t="str">
        <f>IF(paramètres!$B$28=1,((SUM(P191:Y191)/1.02)+SUM(Z191:AA191))*0.0303/9*COUNT(P191:X191),IF(paramètres!$B$28=2,(SUM(P191:AA191))*0.0303/9*COUNT(P191:X191),"Missing Delta option"))</f>
        <v>Missing Delta option</v>
      </c>
      <c r="AO191" s="13" t="str">
        <f>IF(paramètres!$B$28=1,(((SUM(P191:Y191)/1.02)+SUM(Z191:AA191))+((SUM(AB191:AK191)/1.02)+SUM(AL191:AN191)))*cotpatr,IF(paramètres!$B$28=2,(SUM(P191:AN191)*cotpatr),"Missing Delta Option"))</f>
        <v>Missing Delta Option</v>
      </c>
      <c r="AP191" s="13" t="str" cm="1">
        <f t="array" ref="AP191">IF(paramètres!$B$28=1,(((SUM(P191:Y191)/1.02)+SUM(Z191:AA191))+((SUM(AB191:AM191)/1.02)+SUM(AL191:AM191)))/12*pécule,IF(paramètres!$B$28=2,SUM(P191:AM191)/12*pécule,"Missing Delta Option"))</f>
        <v>Missing Delta Option</v>
      </c>
      <c r="AQ191" s="105" t="e">
        <f>IF(paramètres!$B$28=1,(((SUM(P191:Y191)/1.02)+SUM(Z191:AA191))+((SUM(AB191:AM191)/1.02)+SUM(AL191:AM191)))+AN191+AO191+AP191,SUM(P191:AM191)+AN191+AO191+AP191)</f>
        <v>#VALUE!</v>
      </c>
    </row>
    <row r="192" spans="1:43" x14ac:dyDescent="0.25">
      <c r="A192" s="104"/>
      <c r="B192" s="39"/>
      <c r="C192" s="39"/>
      <c r="D192" s="70"/>
      <c r="E192" s="49"/>
      <c r="F192" s="40"/>
      <c r="G192" s="38"/>
      <c r="H192" s="71"/>
      <c r="I192" s="40"/>
      <c r="J192" s="38"/>
      <c r="K192" s="71"/>
      <c r="L192" s="40"/>
      <c r="M192" s="38"/>
      <c r="N192" s="71"/>
      <c r="O192" s="49"/>
      <c r="P192" s="177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9"/>
      <c r="AB192" s="121">
        <f>IF($D192="",0,IF($E192="",0,IF(VLOOKUP($E192,paramètres!$E$33:$F$44,2,FALSE)&lt;=VLOOKUP($AB$18,paramètres!$E$33:$F$44,2,FALSE),P192*$D192,0)))</f>
        <v>0</v>
      </c>
      <c r="AC192" s="13">
        <f>IF($D192="",0,IF($E192="",0,IF(VLOOKUP($E192,paramètres!$E$33:$F$44,2,FALSE)&lt;=VLOOKUP($AC$18,paramètres!$E$33:$F$44,2,FALSE),Q192*$D192,0)))</f>
        <v>0</v>
      </c>
      <c r="AD192" s="13">
        <f>IF($D192="",0,IF($E192="",0,IF(VLOOKUP($E192,paramètres!$E$33:$F$44,2,FALSE)&lt;=VLOOKUP($AD$18,paramètres!$E$33:$F$44,2,FALSE),R192*$D192,0)))</f>
        <v>0</v>
      </c>
      <c r="AE192" s="13">
        <f>IF($D192="",0,IF($E192="",0,IF(VLOOKUP($E192,paramètres!$E$33:$F$44,2,FALSE)&lt;=VLOOKUP($AE$18,paramètres!$E$33:$F$44,2,FALSE),S192*$D192,0)))</f>
        <v>0</v>
      </c>
      <c r="AF192" s="13">
        <f>IF($D192="",0,IF($E192="",0,IF(VLOOKUP($E192,paramètres!$E$33:$F$44,2,FALSE)&lt;=VLOOKUP($AF$18,paramètres!$E$33:$F$44,2,FALSE),T192*$D192,0)))</f>
        <v>0</v>
      </c>
      <c r="AG192" s="13">
        <f>IF($D192="",0,IF($E192="",0,IF(VLOOKUP($E192,paramètres!$E$33:$F$44,2,FALSE)&lt;=VLOOKUP($AG$18,paramètres!$E$33:$F$44,2,FALSE),U192*$D192,0)))</f>
        <v>0</v>
      </c>
      <c r="AH192" s="13">
        <f>IF($D192="",0,IF($E192="",0,IF(VLOOKUP($E192,paramètres!$E$33:$F$44,2,FALSE)&lt;=VLOOKUP($AH$18,paramètres!$E$33:$F$44,2,FALSE),V192*$D192,0)))</f>
        <v>0</v>
      </c>
      <c r="AI192" s="13">
        <f>IF($D192="",0,IF($E192="",0,IF(VLOOKUP($E192,paramètres!$E$33:$F$44,2,FALSE)&lt;=VLOOKUP($AI$18,paramètres!$E$33:$F$44,2,FALSE),W192*$D192,0)))</f>
        <v>0</v>
      </c>
      <c r="AJ192" s="13">
        <f>IF($D192="",0,IF($E192="",0,IF(VLOOKUP($E192,paramètres!$E$33:$F$44,2,FALSE)&lt;=VLOOKUP($AJ$18,paramètres!$E$33:$F$44,2,FALSE),X192*$D192,0)))</f>
        <v>0</v>
      </c>
      <c r="AK192" s="13">
        <f>IF($D192="",0,IF($E192="",0,IF(VLOOKUP($E192,paramètres!$E$33:$F$44,2,FALSE)&lt;=VLOOKUP($AK$18,paramètres!$E$33:$F$44,2,FALSE),Y192*$D192,0)))</f>
        <v>0</v>
      </c>
      <c r="AL192" s="13">
        <f>IF($D192="",0,IF($E192="",0,IF(VLOOKUP($E192,paramètres!$E$33:$F$44,2,FALSE)&lt;=VLOOKUP($AL$18,paramètres!$E$33:$F$44,2,FALSE),Z192*$D192,0)))</f>
        <v>0</v>
      </c>
      <c r="AM192" s="126">
        <f>IF($D192="",0,IF($E192="",0,IF(VLOOKUP($E192,paramètres!$E$33:$F$44,2,FALSE)&lt;=VLOOKUP($AM$18,paramètres!$E$33:$F$44,2,FALSE),AA192*$D192,0)))</f>
        <v>0</v>
      </c>
      <c r="AN192" s="121" t="str">
        <f>IF(paramètres!$B$28=1,((SUM(P192:Y192)/1.02)+SUM(Z192:AA192))*0.0303/9*COUNT(P192:X192),IF(paramètres!$B$28=2,(SUM(P192:AA192))*0.0303/9*COUNT(P192:X192),"Missing Delta option"))</f>
        <v>Missing Delta option</v>
      </c>
      <c r="AO192" s="13" t="str">
        <f>IF(paramètres!$B$28=1,(((SUM(P192:Y192)/1.02)+SUM(Z192:AA192))+((SUM(AB192:AK192)/1.02)+SUM(AL192:AN192)))*cotpatr,IF(paramètres!$B$28=2,(SUM(P192:AN192)*cotpatr),"Missing Delta Option"))</f>
        <v>Missing Delta Option</v>
      </c>
      <c r="AP192" s="13" t="str" cm="1">
        <f t="array" ref="AP192">IF(paramètres!$B$28=1,(((SUM(P192:Y192)/1.02)+SUM(Z192:AA192))+((SUM(AB192:AM192)/1.02)+SUM(AL192:AM192)))/12*pécule,IF(paramètres!$B$28=2,SUM(P192:AM192)/12*pécule,"Missing Delta Option"))</f>
        <v>Missing Delta Option</v>
      </c>
      <c r="AQ192" s="105" t="e">
        <f>IF(paramètres!$B$28=1,(((SUM(P192:Y192)/1.02)+SUM(Z192:AA192))+((SUM(AB192:AM192)/1.02)+SUM(AL192:AM192)))+AN192+AO192+AP192,SUM(P192:AM192)+AN192+AO192+AP192)</f>
        <v>#VALUE!</v>
      </c>
    </row>
    <row r="193" spans="1:43" x14ac:dyDescent="0.25">
      <c r="A193" s="104"/>
      <c r="B193" s="39"/>
      <c r="C193" s="39"/>
      <c r="D193" s="70"/>
      <c r="E193" s="49"/>
      <c r="F193" s="40"/>
      <c r="G193" s="38"/>
      <c r="H193" s="71"/>
      <c r="I193" s="40"/>
      <c r="J193" s="38"/>
      <c r="K193" s="71"/>
      <c r="L193" s="40"/>
      <c r="M193" s="38"/>
      <c r="N193" s="71"/>
      <c r="O193" s="49"/>
      <c r="P193" s="177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9"/>
      <c r="AB193" s="121">
        <f>IF($D193="",0,IF($E193="",0,IF(VLOOKUP($E193,paramètres!$E$33:$F$44,2,FALSE)&lt;=VLOOKUP($AB$18,paramètres!$E$33:$F$44,2,FALSE),P193*$D193,0)))</f>
        <v>0</v>
      </c>
      <c r="AC193" s="13">
        <f>IF($D193="",0,IF($E193="",0,IF(VLOOKUP($E193,paramètres!$E$33:$F$44,2,FALSE)&lt;=VLOOKUP($AC$18,paramètres!$E$33:$F$44,2,FALSE),Q193*$D193,0)))</f>
        <v>0</v>
      </c>
      <c r="AD193" s="13">
        <f>IF($D193="",0,IF($E193="",0,IF(VLOOKUP($E193,paramètres!$E$33:$F$44,2,FALSE)&lt;=VLOOKUP($AD$18,paramètres!$E$33:$F$44,2,FALSE),R193*$D193,0)))</f>
        <v>0</v>
      </c>
      <c r="AE193" s="13">
        <f>IF($D193="",0,IF($E193="",0,IF(VLOOKUP($E193,paramètres!$E$33:$F$44,2,FALSE)&lt;=VLOOKUP($AE$18,paramètres!$E$33:$F$44,2,FALSE),S193*$D193,0)))</f>
        <v>0</v>
      </c>
      <c r="AF193" s="13">
        <f>IF($D193="",0,IF($E193="",0,IF(VLOOKUP($E193,paramètres!$E$33:$F$44,2,FALSE)&lt;=VLOOKUP($AF$18,paramètres!$E$33:$F$44,2,FALSE),T193*$D193,0)))</f>
        <v>0</v>
      </c>
      <c r="AG193" s="13">
        <f>IF($D193="",0,IF($E193="",0,IF(VLOOKUP($E193,paramètres!$E$33:$F$44,2,FALSE)&lt;=VLOOKUP($AG$18,paramètres!$E$33:$F$44,2,FALSE),U193*$D193,0)))</f>
        <v>0</v>
      </c>
      <c r="AH193" s="13">
        <f>IF($D193="",0,IF($E193="",0,IF(VLOOKUP($E193,paramètres!$E$33:$F$44,2,FALSE)&lt;=VLOOKUP($AH$18,paramètres!$E$33:$F$44,2,FALSE),V193*$D193,0)))</f>
        <v>0</v>
      </c>
      <c r="AI193" s="13">
        <f>IF($D193="",0,IF($E193="",0,IF(VLOOKUP($E193,paramètres!$E$33:$F$44,2,FALSE)&lt;=VLOOKUP($AI$18,paramètres!$E$33:$F$44,2,FALSE),W193*$D193,0)))</f>
        <v>0</v>
      </c>
      <c r="AJ193" s="13">
        <f>IF($D193="",0,IF($E193="",0,IF(VLOOKUP($E193,paramètres!$E$33:$F$44,2,FALSE)&lt;=VLOOKUP($AJ$18,paramètres!$E$33:$F$44,2,FALSE),X193*$D193,0)))</f>
        <v>0</v>
      </c>
      <c r="AK193" s="13">
        <f>IF($D193="",0,IF($E193="",0,IF(VLOOKUP($E193,paramètres!$E$33:$F$44,2,FALSE)&lt;=VLOOKUP($AK$18,paramètres!$E$33:$F$44,2,FALSE),Y193*$D193,0)))</f>
        <v>0</v>
      </c>
      <c r="AL193" s="13">
        <f>IF($D193="",0,IF($E193="",0,IF(VLOOKUP($E193,paramètres!$E$33:$F$44,2,FALSE)&lt;=VLOOKUP($AL$18,paramètres!$E$33:$F$44,2,FALSE),Z193*$D193,0)))</f>
        <v>0</v>
      </c>
      <c r="AM193" s="126">
        <f>IF($D193="",0,IF($E193="",0,IF(VLOOKUP($E193,paramètres!$E$33:$F$44,2,FALSE)&lt;=VLOOKUP($AM$18,paramètres!$E$33:$F$44,2,FALSE),AA193*$D193,0)))</f>
        <v>0</v>
      </c>
      <c r="AN193" s="121" t="str">
        <f>IF(paramètres!$B$28=1,((SUM(P193:Y193)/1.02)+SUM(Z193:AA193))*0.0303/9*COUNT(P193:X193),IF(paramètres!$B$28=2,(SUM(P193:AA193))*0.0303/9*COUNT(P193:X193),"Missing Delta option"))</f>
        <v>Missing Delta option</v>
      </c>
      <c r="AO193" s="13" t="str">
        <f>IF(paramètres!$B$28=1,(((SUM(P193:Y193)/1.02)+SUM(Z193:AA193))+((SUM(AB193:AK193)/1.02)+SUM(AL193:AN193)))*cotpatr,IF(paramètres!$B$28=2,(SUM(P193:AN193)*cotpatr),"Missing Delta Option"))</f>
        <v>Missing Delta Option</v>
      </c>
      <c r="AP193" s="13" t="str" cm="1">
        <f t="array" ref="AP193">IF(paramètres!$B$28=1,(((SUM(P193:Y193)/1.02)+SUM(Z193:AA193))+((SUM(AB193:AM193)/1.02)+SUM(AL193:AM193)))/12*pécule,IF(paramètres!$B$28=2,SUM(P193:AM193)/12*pécule,"Missing Delta Option"))</f>
        <v>Missing Delta Option</v>
      </c>
      <c r="AQ193" s="105" t="e">
        <f>IF(paramètres!$B$28=1,(((SUM(P193:Y193)/1.02)+SUM(Z193:AA193))+((SUM(AB193:AM193)/1.02)+SUM(AL193:AM193)))+AN193+AO193+AP193,SUM(P193:AM193)+AN193+AO193+AP193)</f>
        <v>#VALUE!</v>
      </c>
    </row>
    <row r="194" spans="1:43" x14ac:dyDescent="0.25">
      <c r="A194" s="104"/>
      <c r="B194" s="39"/>
      <c r="C194" s="39"/>
      <c r="D194" s="70"/>
      <c r="E194" s="49"/>
      <c r="F194" s="40"/>
      <c r="G194" s="38"/>
      <c r="H194" s="71"/>
      <c r="I194" s="40"/>
      <c r="J194" s="38"/>
      <c r="K194" s="71"/>
      <c r="L194" s="40"/>
      <c r="M194" s="38"/>
      <c r="N194" s="71"/>
      <c r="O194" s="49"/>
      <c r="P194" s="177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9"/>
      <c r="AB194" s="121">
        <f>IF($D194="",0,IF($E194="",0,IF(VLOOKUP($E194,paramètres!$E$33:$F$44,2,FALSE)&lt;=VLOOKUP($AB$18,paramètres!$E$33:$F$44,2,FALSE),P194*$D194,0)))</f>
        <v>0</v>
      </c>
      <c r="AC194" s="13">
        <f>IF($D194="",0,IF($E194="",0,IF(VLOOKUP($E194,paramètres!$E$33:$F$44,2,FALSE)&lt;=VLOOKUP($AC$18,paramètres!$E$33:$F$44,2,FALSE),Q194*$D194,0)))</f>
        <v>0</v>
      </c>
      <c r="AD194" s="13">
        <f>IF($D194="",0,IF($E194="",0,IF(VLOOKUP($E194,paramètres!$E$33:$F$44,2,FALSE)&lt;=VLOOKUP($AD$18,paramètres!$E$33:$F$44,2,FALSE),R194*$D194,0)))</f>
        <v>0</v>
      </c>
      <c r="AE194" s="13">
        <f>IF($D194="",0,IF($E194="",0,IF(VLOOKUP($E194,paramètres!$E$33:$F$44,2,FALSE)&lt;=VLOOKUP($AE$18,paramètres!$E$33:$F$44,2,FALSE),S194*$D194,0)))</f>
        <v>0</v>
      </c>
      <c r="AF194" s="13">
        <f>IF($D194="",0,IF($E194="",0,IF(VLOOKUP($E194,paramètres!$E$33:$F$44,2,FALSE)&lt;=VLOOKUP($AF$18,paramètres!$E$33:$F$44,2,FALSE),T194*$D194,0)))</f>
        <v>0</v>
      </c>
      <c r="AG194" s="13">
        <f>IF($D194="",0,IF($E194="",0,IF(VLOOKUP($E194,paramètres!$E$33:$F$44,2,FALSE)&lt;=VLOOKUP($AG$18,paramètres!$E$33:$F$44,2,FALSE),U194*$D194,0)))</f>
        <v>0</v>
      </c>
      <c r="AH194" s="13">
        <f>IF($D194="",0,IF($E194="",0,IF(VLOOKUP($E194,paramètres!$E$33:$F$44,2,FALSE)&lt;=VLOOKUP($AH$18,paramètres!$E$33:$F$44,2,FALSE),V194*$D194,0)))</f>
        <v>0</v>
      </c>
      <c r="AI194" s="13">
        <f>IF($D194="",0,IF($E194="",0,IF(VLOOKUP($E194,paramètres!$E$33:$F$44,2,FALSE)&lt;=VLOOKUP($AI$18,paramètres!$E$33:$F$44,2,FALSE),W194*$D194,0)))</f>
        <v>0</v>
      </c>
      <c r="AJ194" s="13">
        <f>IF($D194="",0,IF($E194="",0,IF(VLOOKUP($E194,paramètres!$E$33:$F$44,2,FALSE)&lt;=VLOOKUP($AJ$18,paramètres!$E$33:$F$44,2,FALSE),X194*$D194,0)))</f>
        <v>0</v>
      </c>
      <c r="AK194" s="13">
        <f>IF($D194="",0,IF($E194="",0,IF(VLOOKUP($E194,paramètres!$E$33:$F$44,2,FALSE)&lt;=VLOOKUP($AK$18,paramètres!$E$33:$F$44,2,FALSE),Y194*$D194,0)))</f>
        <v>0</v>
      </c>
      <c r="AL194" s="13">
        <f>IF($D194="",0,IF($E194="",0,IF(VLOOKUP($E194,paramètres!$E$33:$F$44,2,FALSE)&lt;=VLOOKUP($AL$18,paramètres!$E$33:$F$44,2,FALSE),Z194*$D194,0)))</f>
        <v>0</v>
      </c>
      <c r="AM194" s="126">
        <f>IF($D194="",0,IF($E194="",0,IF(VLOOKUP($E194,paramètres!$E$33:$F$44,2,FALSE)&lt;=VLOOKUP($AM$18,paramètres!$E$33:$F$44,2,FALSE),AA194*$D194,0)))</f>
        <v>0</v>
      </c>
      <c r="AN194" s="121" t="str">
        <f>IF(paramètres!$B$28=1,((SUM(P194:Y194)/1.02)+SUM(Z194:AA194))*0.0303/9*COUNT(P194:X194),IF(paramètres!$B$28=2,(SUM(P194:AA194))*0.0303/9*COUNT(P194:X194),"Missing Delta option"))</f>
        <v>Missing Delta option</v>
      </c>
      <c r="AO194" s="13" t="str">
        <f>IF(paramètres!$B$28=1,(((SUM(P194:Y194)/1.02)+SUM(Z194:AA194))+((SUM(AB194:AK194)/1.02)+SUM(AL194:AN194)))*cotpatr,IF(paramètres!$B$28=2,(SUM(P194:AN194)*cotpatr),"Missing Delta Option"))</f>
        <v>Missing Delta Option</v>
      </c>
      <c r="AP194" s="13" t="str" cm="1">
        <f t="array" ref="AP194">IF(paramètres!$B$28=1,(((SUM(P194:Y194)/1.02)+SUM(Z194:AA194))+((SUM(AB194:AM194)/1.02)+SUM(AL194:AM194)))/12*pécule,IF(paramètres!$B$28=2,SUM(P194:AM194)/12*pécule,"Missing Delta Option"))</f>
        <v>Missing Delta Option</v>
      </c>
      <c r="AQ194" s="105" t="e">
        <f>IF(paramètres!$B$28=1,(((SUM(P194:Y194)/1.02)+SUM(Z194:AA194))+((SUM(AB194:AM194)/1.02)+SUM(AL194:AM194)))+AN194+AO194+AP194,SUM(P194:AM194)+AN194+AO194+AP194)</f>
        <v>#VALUE!</v>
      </c>
    </row>
    <row r="195" spans="1:43" x14ac:dyDescent="0.25">
      <c r="A195" s="104"/>
      <c r="B195" s="39"/>
      <c r="C195" s="39"/>
      <c r="D195" s="70"/>
      <c r="E195" s="49"/>
      <c r="F195" s="40"/>
      <c r="G195" s="38"/>
      <c r="H195" s="71"/>
      <c r="I195" s="40"/>
      <c r="J195" s="38"/>
      <c r="K195" s="71"/>
      <c r="L195" s="40"/>
      <c r="M195" s="38"/>
      <c r="N195" s="71"/>
      <c r="O195" s="49"/>
      <c r="P195" s="177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9"/>
      <c r="AB195" s="121">
        <f>IF($D195="",0,IF($E195="",0,IF(VLOOKUP($E195,paramètres!$E$33:$F$44,2,FALSE)&lt;=VLOOKUP($AB$18,paramètres!$E$33:$F$44,2,FALSE),P195*$D195,0)))</f>
        <v>0</v>
      </c>
      <c r="AC195" s="13">
        <f>IF($D195="",0,IF($E195="",0,IF(VLOOKUP($E195,paramètres!$E$33:$F$44,2,FALSE)&lt;=VLOOKUP($AC$18,paramètres!$E$33:$F$44,2,FALSE),Q195*$D195,0)))</f>
        <v>0</v>
      </c>
      <c r="AD195" s="13">
        <f>IF($D195="",0,IF($E195="",0,IF(VLOOKUP($E195,paramètres!$E$33:$F$44,2,FALSE)&lt;=VLOOKUP($AD$18,paramètres!$E$33:$F$44,2,FALSE),R195*$D195,0)))</f>
        <v>0</v>
      </c>
      <c r="AE195" s="13">
        <f>IF($D195="",0,IF($E195="",0,IF(VLOOKUP($E195,paramètres!$E$33:$F$44,2,FALSE)&lt;=VLOOKUP($AE$18,paramètres!$E$33:$F$44,2,FALSE),S195*$D195,0)))</f>
        <v>0</v>
      </c>
      <c r="AF195" s="13">
        <f>IF($D195="",0,IF($E195="",0,IF(VLOOKUP($E195,paramètres!$E$33:$F$44,2,FALSE)&lt;=VLOOKUP($AF$18,paramètres!$E$33:$F$44,2,FALSE),T195*$D195,0)))</f>
        <v>0</v>
      </c>
      <c r="AG195" s="13">
        <f>IF($D195="",0,IF($E195="",0,IF(VLOOKUP($E195,paramètres!$E$33:$F$44,2,FALSE)&lt;=VLOOKUP($AG$18,paramètres!$E$33:$F$44,2,FALSE),U195*$D195,0)))</f>
        <v>0</v>
      </c>
      <c r="AH195" s="13">
        <f>IF($D195="",0,IF($E195="",0,IF(VLOOKUP($E195,paramètres!$E$33:$F$44,2,FALSE)&lt;=VLOOKUP($AH$18,paramètres!$E$33:$F$44,2,FALSE),V195*$D195,0)))</f>
        <v>0</v>
      </c>
      <c r="AI195" s="13">
        <f>IF($D195="",0,IF($E195="",0,IF(VLOOKUP($E195,paramètres!$E$33:$F$44,2,FALSE)&lt;=VLOOKUP($AI$18,paramètres!$E$33:$F$44,2,FALSE),W195*$D195,0)))</f>
        <v>0</v>
      </c>
      <c r="AJ195" s="13">
        <f>IF($D195="",0,IF($E195="",0,IF(VLOOKUP($E195,paramètres!$E$33:$F$44,2,FALSE)&lt;=VLOOKUP($AJ$18,paramètres!$E$33:$F$44,2,FALSE),X195*$D195,0)))</f>
        <v>0</v>
      </c>
      <c r="AK195" s="13">
        <f>IF($D195="",0,IF($E195="",0,IF(VLOOKUP($E195,paramètres!$E$33:$F$44,2,FALSE)&lt;=VLOOKUP($AK$18,paramètres!$E$33:$F$44,2,FALSE),Y195*$D195,0)))</f>
        <v>0</v>
      </c>
      <c r="AL195" s="13">
        <f>IF($D195="",0,IF($E195="",0,IF(VLOOKUP($E195,paramètres!$E$33:$F$44,2,FALSE)&lt;=VLOOKUP($AL$18,paramètres!$E$33:$F$44,2,FALSE),Z195*$D195,0)))</f>
        <v>0</v>
      </c>
      <c r="AM195" s="126">
        <f>IF($D195="",0,IF($E195="",0,IF(VLOOKUP($E195,paramètres!$E$33:$F$44,2,FALSE)&lt;=VLOOKUP($AM$18,paramètres!$E$33:$F$44,2,FALSE),AA195*$D195,0)))</f>
        <v>0</v>
      </c>
      <c r="AN195" s="121" t="str">
        <f>IF(paramètres!$B$28=1,((SUM(P195:Y195)/1.02)+SUM(Z195:AA195))*0.0303/9*COUNT(P195:X195),IF(paramètres!$B$28=2,(SUM(P195:AA195))*0.0303/9*COUNT(P195:X195),"Missing Delta option"))</f>
        <v>Missing Delta option</v>
      </c>
      <c r="AO195" s="13" t="str">
        <f>IF(paramètres!$B$28=1,(((SUM(P195:Y195)/1.02)+SUM(Z195:AA195))+((SUM(AB195:AK195)/1.02)+SUM(AL195:AN195)))*cotpatr,IF(paramètres!$B$28=2,(SUM(P195:AN195)*cotpatr),"Missing Delta Option"))</f>
        <v>Missing Delta Option</v>
      </c>
      <c r="AP195" s="13" t="str" cm="1">
        <f t="array" ref="AP195">IF(paramètres!$B$28=1,(((SUM(P195:Y195)/1.02)+SUM(Z195:AA195))+((SUM(AB195:AM195)/1.02)+SUM(AL195:AM195)))/12*pécule,IF(paramètres!$B$28=2,SUM(P195:AM195)/12*pécule,"Missing Delta Option"))</f>
        <v>Missing Delta Option</v>
      </c>
      <c r="AQ195" s="105" t="e">
        <f>IF(paramètres!$B$28=1,(((SUM(P195:Y195)/1.02)+SUM(Z195:AA195))+((SUM(AB195:AM195)/1.02)+SUM(AL195:AM195)))+AN195+AO195+AP195,SUM(P195:AM195)+AN195+AO195+AP195)</f>
        <v>#VALUE!</v>
      </c>
    </row>
    <row r="196" spans="1:43" x14ac:dyDescent="0.25">
      <c r="A196" s="104"/>
      <c r="B196" s="39"/>
      <c r="C196" s="39"/>
      <c r="D196" s="70"/>
      <c r="E196" s="49"/>
      <c r="F196" s="40"/>
      <c r="G196" s="38"/>
      <c r="H196" s="71"/>
      <c r="I196" s="40"/>
      <c r="J196" s="38"/>
      <c r="K196" s="71"/>
      <c r="L196" s="40"/>
      <c r="M196" s="38"/>
      <c r="N196" s="71"/>
      <c r="O196" s="49"/>
      <c r="P196" s="177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9"/>
      <c r="AB196" s="121">
        <f>IF($D196="",0,IF($E196="",0,IF(VLOOKUP($E196,paramètres!$E$33:$F$44,2,FALSE)&lt;=VLOOKUP($AB$18,paramètres!$E$33:$F$44,2,FALSE),P196*$D196,0)))</f>
        <v>0</v>
      </c>
      <c r="AC196" s="13">
        <f>IF($D196="",0,IF($E196="",0,IF(VLOOKUP($E196,paramètres!$E$33:$F$44,2,FALSE)&lt;=VLOOKUP($AC$18,paramètres!$E$33:$F$44,2,FALSE),Q196*$D196,0)))</f>
        <v>0</v>
      </c>
      <c r="AD196" s="13">
        <f>IF($D196="",0,IF($E196="",0,IF(VLOOKUP($E196,paramètres!$E$33:$F$44,2,FALSE)&lt;=VLOOKUP($AD$18,paramètres!$E$33:$F$44,2,FALSE),R196*$D196,0)))</f>
        <v>0</v>
      </c>
      <c r="AE196" s="13">
        <f>IF($D196="",0,IF($E196="",0,IF(VLOOKUP($E196,paramètres!$E$33:$F$44,2,FALSE)&lt;=VLOOKUP($AE$18,paramètres!$E$33:$F$44,2,FALSE),S196*$D196,0)))</f>
        <v>0</v>
      </c>
      <c r="AF196" s="13">
        <f>IF($D196="",0,IF($E196="",0,IF(VLOOKUP($E196,paramètres!$E$33:$F$44,2,FALSE)&lt;=VLOOKUP($AF$18,paramètres!$E$33:$F$44,2,FALSE),T196*$D196,0)))</f>
        <v>0</v>
      </c>
      <c r="AG196" s="13">
        <f>IF($D196="",0,IF($E196="",0,IF(VLOOKUP($E196,paramètres!$E$33:$F$44,2,FALSE)&lt;=VLOOKUP($AG$18,paramètres!$E$33:$F$44,2,FALSE),U196*$D196,0)))</f>
        <v>0</v>
      </c>
      <c r="AH196" s="13">
        <f>IF($D196="",0,IF($E196="",0,IF(VLOOKUP($E196,paramètres!$E$33:$F$44,2,FALSE)&lt;=VLOOKUP($AH$18,paramètres!$E$33:$F$44,2,FALSE),V196*$D196,0)))</f>
        <v>0</v>
      </c>
      <c r="AI196" s="13">
        <f>IF($D196="",0,IF($E196="",0,IF(VLOOKUP($E196,paramètres!$E$33:$F$44,2,FALSE)&lt;=VLOOKUP($AI$18,paramètres!$E$33:$F$44,2,FALSE),W196*$D196,0)))</f>
        <v>0</v>
      </c>
      <c r="AJ196" s="13">
        <f>IF($D196="",0,IF($E196="",0,IF(VLOOKUP($E196,paramètres!$E$33:$F$44,2,FALSE)&lt;=VLOOKUP($AJ$18,paramètres!$E$33:$F$44,2,FALSE),X196*$D196,0)))</f>
        <v>0</v>
      </c>
      <c r="AK196" s="13">
        <f>IF($D196="",0,IF($E196="",0,IF(VLOOKUP($E196,paramètres!$E$33:$F$44,2,FALSE)&lt;=VLOOKUP($AK$18,paramètres!$E$33:$F$44,2,FALSE),Y196*$D196,0)))</f>
        <v>0</v>
      </c>
      <c r="AL196" s="13">
        <f>IF($D196="",0,IF($E196="",0,IF(VLOOKUP($E196,paramètres!$E$33:$F$44,2,FALSE)&lt;=VLOOKUP($AL$18,paramètres!$E$33:$F$44,2,FALSE),Z196*$D196,0)))</f>
        <v>0</v>
      </c>
      <c r="AM196" s="126">
        <f>IF($D196="",0,IF($E196="",0,IF(VLOOKUP($E196,paramètres!$E$33:$F$44,2,FALSE)&lt;=VLOOKUP($AM$18,paramètres!$E$33:$F$44,2,FALSE),AA196*$D196,0)))</f>
        <v>0</v>
      </c>
      <c r="AN196" s="121" t="str">
        <f>IF(paramètres!$B$28=1,((SUM(P196:Y196)/1.02)+SUM(Z196:AA196))*0.0303/9*COUNT(P196:X196),IF(paramètres!$B$28=2,(SUM(P196:AA196))*0.0303/9*COUNT(P196:X196),"Missing Delta option"))</f>
        <v>Missing Delta option</v>
      </c>
      <c r="AO196" s="13" t="str">
        <f>IF(paramètres!$B$28=1,(((SUM(P196:Y196)/1.02)+SUM(Z196:AA196))+((SUM(AB196:AK196)/1.02)+SUM(AL196:AN196)))*cotpatr,IF(paramètres!$B$28=2,(SUM(P196:AN196)*cotpatr),"Missing Delta Option"))</f>
        <v>Missing Delta Option</v>
      </c>
      <c r="AP196" s="13" t="str" cm="1">
        <f t="array" ref="AP196">IF(paramètres!$B$28=1,(((SUM(P196:Y196)/1.02)+SUM(Z196:AA196))+((SUM(AB196:AM196)/1.02)+SUM(AL196:AM196)))/12*pécule,IF(paramètres!$B$28=2,SUM(P196:AM196)/12*pécule,"Missing Delta Option"))</f>
        <v>Missing Delta Option</v>
      </c>
      <c r="AQ196" s="105" t="e">
        <f>IF(paramètres!$B$28=1,(((SUM(P196:Y196)/1.02)+SUM(Z196:AA196))+((SUM(AB196:AM196)/1.02)+SUM(AL196:AM196)))+AN196+AO196+AP196,SUM(P196:AM196)+AN196+AO196+AP196)</f>
        <v>#VALUE!</v>
      </c>
    </row>
    <row r="197" spans="1:43" x14ac:dyDescent="0.25">
      <c r="A197" s="104"/>
      <c r="B197" s="39"/>
      <c r="C197" s="39"/>
      <c r="D197" s="70"/>
      <c r="E197" s="49"/>
      <c r="F197" s="40"/>
      <c r="G197" s="38"/>
      <c r="H197" s="71"/>
      <c r="I197" s="40"/>
      <c r="J197" s="38"/>
      <c r="K197" s="71"/>
      <c r="L197" s="40"/>
      <c r="M197" s="38"/>
      <c r="N197" s="71"/>
      <c r="O197" s="49"/>
      <c r="P197" s="177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9"/>
      <c r="AB197" s="121">
        <f>IF($D197="",0,IF($E197="",0,IF(VLOOKUP($E197,paramètres!$E$33:$F$44,2,FALSE)&lt;=VLOOKUP($AB$18,paramètres!$E$33:$F$44,2,FALSE),P197*$D197,0)))</f>
        <v>0</v>
      </c>
      <c r="AC197" s="13">
        <f>IF($D197="",0,IF($E197="",0,IF(VLOOKUP($E197,paramètres!$E$33:$F$44,2,FALSE)&lt;=VLOOKUP($AC$18,paramètres!$E$33:$F$44,2,FALSE),Q197*$D197,0)))</f>
        <v>0</v>
      </c>
      <c r="AD197" s="13">
        <f>IF($D197="",0,IF($E197="",0,IF(VLOOKUP($E197,paramètres!$E$33:$F$44,2,FALSE)&lt;=VLOOKUP($AD$18,paramètres!$E$33:$F$44,2,FALSE),R197*$D197,0)))</f>
        <v>0</v>
      </c>
      <c r="AE197" s="13">
        <f>IF($D197="",0,IF($E197="",0,IF(VLOOKUP($E197,paramètres!$E$33:$F$44,2,FALSE)&lt;=VLOOKUP($AE$18,paramètres!$E$33:$F$44,2,FALSE),S197*$D197,0)))</f>
        <v>0</v>
      </c>
      <c r="AF197" s="13">
        <f>IF($D197="",0,IF($E197="",0,IF(VLOOKUP($E197,paramètres!$E$33:$F$44,2,FALSE)&lt;=VLOOKUP($AF$18,paramètres!$E$33:$F$44,2,FALSE),T197*$D197,0)))</f>
        <v>0</v>
      </c>
      <c r="AG197" s="13">
        <f>IF($D197="",0,IF($E197="",0,IF(VLOOKUP($E197,paramètres!$E$33:$F$44,2,FALSE)&lt;=VLOOKUP($AG$18,paramètres!$E$33:$F$44,2,FALSE),U197*$D197,0)))</f>
        <v>0</v>
      </c>
      <c r="AH197" s="13">
        <f>IF($D197="",0,IF($E197="",0,IF(VLOOKUP($E197,paramètres!$E$33:$F$44,2,FALSE)&lt;=VLOOKUP($AH$18,paramètres!$E$33:$F$44,2,FALSE),V197*$D197,0)))</f>
        <v>0</v>
      </c>
      <c r="AI197" s="13">
        <f>IF($D197="",0,IF($E197="",0,IF(VLOOKUP($E197,paramètres!$E$33:$F$44,2,FALSE)&lt;=VLOOKUP($AI$18,paramètres!$E$33:$F$44,2,FALSE),W197*$D197,0)))</f>
        <v>0</v>
      </c>
      <c r="AJ197" s="13">
        <f>IF($D197="",0,IF($E197="",0,IF(VLOOKUP($E197,paramètres!$E$33:$F$44,2,FALSE)&lt;=VLOOKUP($AJ$18,paramètres!$E$33:$F$44,2,FALSE),X197*$D197,0)))</f>
        <v>0</v>
      </c>
      <c r="AK197" s="13">
        <f>IF($D197="",0,IF($E197="",0,IF(VLOOKUP($E197,paramètres!$E$33:$F$44,2,FALSE)&lt;=VLOOKUP($AK$18,paramètres!$E$33:$F$44,2,FALSE),Y197*$D197,0)))</f>
        <v>0</v>
      </c>
      <c r="AL197" s="13">
        <f>IF($D197="",0,IF($E197="",0,IF(VLOOKUP($E197,paramètres!$E$33:$F$44,2,FALSE)&lt;=VLOOKUP($AL$18,paramètres!$E$33:$F$44,2,FALSE),Z197*$D197,0)))</f>
        <v>0</v>
      </c>
      <c r="AM197" s="126">
        <f>IF($D197="",0,IF($E197="",0,IF(VLOOKUP($E197,paramètres!$E$33:$F$44,2,FALSE)&lt;=VLOOKUP($AM$18,paramètres!$E$33:$F$44,2,FALSE),AA197*$D197,0)))</f>
        <v>0</v>
      </c>
      <c r="AN197" s="121" t="str">
        <f>IF(paramètres!$B$28=1,((SUM(P197:Y197)/1.02)+SUM(Z197:AA197))*0.0303/9*COUNT(P197:X197),IF(paramètres!$B$28=2,(SUM(P197:AA197))*0.0303/9*COUNT(P197:X197),"Missing Delta option"))</f>
        <v>Missing Delta option</v>
      </c>
      <c r="AO197" s="13" t="str">
        <f>IF(paramètres!$B$28=1,(((SUM(P197:Y197)/1.02)+SUM(Z197:AA197))+((SUM(AB197:AK197)/1.02)+SUM(AL197:AN197)))*cotpatr,IF(paramètres!$B$28=2,(SUM(P197:AN197)*cotpatr),"Missing Delta Option"))</f>
        <v>Missing Delta Option</v>
      </c>
      <c r="AP197" s="13" t="str" cm="1">
        <f t="array" ref="AP197">IF(paramètres!$B$28=1,(((SUM(P197:Y197)/1.02)+SUM(Z197:AA197))+((SUM(AB197:AM197)/1.02)+SUM(AL197:AM197)))/12*pécule,IF(paramètres!$B$28=2,SUM(P197:AM197)/12*pécule,"Missing Delta Option"))</f>
        <v>Missing Delta Option</v>
      </c>
      <c r="AQ197" s="105" t="e">
        <f>IF(paramètres!$B$28=1,(((SUM(P197:Y197)/1.02)+SUM(Z197:AA197))+((SUM(AB197:AM197)/1.02)+SUM(AL197:AM197)))+AN197+AO197+AP197,SUM(P197:AM197)+AN197+AO197+AP197)</f>
        <v>#VALUE!</v>
      </c>
    </row>
    <row r="198" spans="1:43" x14ac:dyDescent="0.25">
      <c r="A198" s="104"/>
      <c r="B198" s="39"/>
      <c r="C198" s="39"/>
      <c r="D198" s="70"/>
      <c r="E198" s="49"/>
      <c r="F198" s="40"/>
      <c r="G198" s="38"/>
      <c r="H198" s="71"/>
      <c r="I198" s="40"/>
      <c r="J198" s="38"/>
      <c r="K198" s="71"/>
      <c r="L198" s="40"/>
      <c r="M198" s="38"/>
      <c r="N198" s="71"/>
      <c r="O198" s="49"/>
      <c r="P198" s="177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9"/>
      <c r="AB198" s="121">
        <f>IF($D198="",0,IF($E198="",0,IF(VLOOKUP($E198,paramètres!$E$33:$F$44,2,FALSE)&lt;=VLOOKUP($AB$18,paramètres!$E$33:$F$44,2,FALSE),P198*$D198,0)))</f>
        <v>0</v>
      </c>
      <c r="AC198" s="13">
        <f>IF($D198="",0,IF($E198="",0,IF(VLOOKUP($E198,paramètres!$E$33:$F$44,2,FALSE)&lt;=VLOOKUP($AC$18,paramètres!$E$33:$F$44,2,FALSE),Q198*$D198,0)))</f>
        <v>0</v>
      </c>
      <c r="AD198" s="13">
        <f>IF($D198="",0,IF($E198="",0,IF(VLOOKUP($E198,paramètres!$E$33:$F$44,2,FALSE)&lt;=VLOOKUP($AD$18,paramètres!$E$33:$F$44,2,FALSE),R198*$D198,0)))</f>
        <v>0</v>
      </c>
      <c r="AE198" s="13">
        <f>IF($D198="",0,IF($E198="",0,IF(VLOOKUP($E198,paramètres!$E$33:$F$44,2,FALSE)&lt;=VLOOKUP($AE$18,paramètres!$E$33:$F$44,2,FALSE),S198*$D198,0)))</f>
        <v>0</v>
      </c>
      <c r="AF198" s="13">
        <f>IF($D198="",0,IF($E198="",0,IF(VLOOKUP($E198,paramètres!$E$33:$F$44,2,FALSE)&lt;=VLOOKUP($AF$18,paramètres!$E$33:$F$44,2,FALSE),T198*$D198,0)))</f>
        <v>0</v>
      </c>
      <c r="AG198" s="13">
        <f>IF($D198="",0,IF($E198="",0,IF(VLOOKUP($E198,paramètres!$E$33:$F$44,2,FALSE)&lt;=VLOOKUP($AG$18,paramètres!$E$33:$F$44,2,FALSE),U198*$D198,0)))</f>
        <v>0</v>
      </c>
      <c r="AH198" s="13">
        <f>IF($D198="",0,IF($E198="",0,IF(VLOOKUP($E198,paramètres!$E$33:$F$44,2,FALSE)&lt;=VLOOKUP($AH$18,paramètres!$E$33:$F$44,2,FALSE),V198*$D198,0)))</f>
        <v>0</v>
      </c>
      <c r="AI198" s="13">
        <f>IF($D198="",0,IF($E198="",0,IF(VLOOKUP($E198,paramètres!$E$33:$F$44,2,FALSE)&lt;=VLOOKUP($AI$18,paramètres!$E$33:$F$44,2,FALSE),W198*$D198,0)))</f>
        <v>0</v>
      </c>
      <c r="AJ198" s="13">
        <f>IF($D198="",0,IF($E198="",0,IF(VLOOKUP($E198,paramètres!$E$33:$F$44,2,FALSE)&lt;=VLOOKUP($AJ$18,paramètres!$E$33:$F$44,2,FALSE),X198*$D198,0)))</f>
        <v>0</v>
      </c>
      <c r="AK198" s="13">
        <f>IF($D198="",0,IF($E198="",0,IF(VLOOKUP($E198,paramètres!$E$33:$F$44,2,FALSE)&lt;=VLOOKUP($AK$18,paramètres!$E$33:$F$44,2,FALSE),Y198*$D198,0)))</f>
        <v>0</v>
      </c>
      <c r="AL198" s="13">
        <f>IF($D198="",0,IF($E198="",0,IF(VLOOKUP($E198,paramètres!$E$33:$F$44,2,FALSE)&lt;=VLOOKUP($AL$18,paramètres!$E$33:$F$44,2,FALSE),Z198*$D198,0)))</f>
        <v>0</v>
      </c>
      <c r="AM198" s="126">
        <f>IF($D198="",0,IF($E198="",0,IF(VLOOKUP($E198,paramètres!$E$33:$F$44,2,FALSE)&lt;=VLOOKUP($AM$18,paramètres!$E$33:$F$44,2,FALSE),AA198*$D198,0)))</f>
        <v>0</v>
      </c>
      <c r="AN198" s="121" t="str">
        <f>IF(paramètres!$B$28=1,((SUM(P198:Y198)/1.02)+SUM(Z198:AA198))*0.0303/9*COUNT(P198:X198),IF(paramètres!$B$28=2,(SUM(P198:AA198))*0.0303/9*COUNT(P198:X198),"Missing Delta option"))</f>
        <v>Missing Delta option</v>
      </c>
      <c r="AO198" s="13" t="str">
        <f>IF(paramètres!$B$28=1,(((SUM(P198:Y198)/1.02)+SUM(Z198:AA198))+((SUM(AB198:AK198)/1.02)+SUM(AL198:AN198)))*cotpatr,IF(paramètres!$B$28=2,(SUM(P198:AN198)*cotpatr),"Missing Delta Option"))</f>
        <v>Missing Delta Option</v>
      </c>
      <c r="AP198" s="13" t="str" cm="1">
        <f t="array" ref="AP198">IF(paramètres!$B$28=1,(((SUM(P198:Y198)/1.02)+SUM(Z198:AA198))+((SUM(AB198:AM198)/1.02)+SUM(AL198:AM198)))/12*pécule,IF(paramètres!$B$28=2,SUM(P198:AM198)/12*pécule,"Missing Delta Option"))</f>
        <v>Missing Delta Option</v>
      </c>
      <c r="AQ198" s="105" t="e">
        <f>IF(paramètres!$B$28=1,(((SUM(P198:Y198)/1.02)+SUM(Z198:AA198))+((SUM(AB198:AM198)/1.02)+SUM(AL198:AM198)))+AN198+AO198+AP198,SUM(P198:AM198)+AN198+AO198+AP198)</f>
        <v>#VALUE!</v>
      </c>
    </row>
    <row r="199" spans="1:43" x14ac:dyDescent="0.25">
      <c r="A199" s="104"/>
      <c r="B199" s="39"/>
      <c r="C199" s="39"/>
      <c r="D199" s="70"/>
      <c r="E199" s="49"/>
      <c r="F199" s="40"/>
      <c r="G199" s="38"/>
      <c r="H199" s="71"/>
      <c r="I199" s="40"/>
      <c r="J199" s="38"/>
      <c r="K199" s="71"/>
      <c r="L199" s="40"/>
      <c r="M199" s="38"/>
      <c r="N199" s="71"/>
      <c r="O199" s="49"/>
      <c r="P199" s="177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9"/>
      <c r="AB199" s="121">
        <f>IF($D199="",0,IF($E199="",0,IF(VLOOKUP($E199,paramètres!$E$33:$F$44,2,FALSE)&lt;=VLOOKUP($AB$18,paramètres!$E$33:$F$44,2,FALSE),P199*$D199,0)))</f>
        <v>0</v>
      </c>
      <c r="AC199" s="13">
        <f>IF($D199="",0,IF($E199="",0,IF(VLOOKUP($E199,paramètres!$E$33:$F$44,2,FALSE)&lt;=VLOOKUP($AC$18,paramètres!$E$33:$F$44,2,FALSE),Q199*$D199,0)))</f>
        <v>0</v>
      </c>
      <c r="AD199" s="13">
        <f>IF($D199="",0,IF($E199="",0,IF(VLOOKUP($E199,paramètres!$E$33:$F$44,2,FALSE)&lt;=VLOOKUP($AD$18,paramètres!$E$33:$F$44,2,FALSE),R199*$D199,0)))</f>
        <v>0</v>
      </c>
      <c r="AE199" s="13">
        <f>IF($D199="",0,IF($E199="",0,IF(VLOOKUP($E199,paramètres!$E$33:$F$44,2,FALSE)&lt;=VLOOKUP($AE$18,paramètres!$E$33:$F$44,2,FALSE),S199*$D199,0)))</f>
        <v>0</v>
      </c>
      <c r="AF199" s="13">
        <f>IF($D199="",0,IF($E199="",0,IF(VLOOKUP($E199,paramètres!$E$33:$F$44,2,FALSE)&lt;=VLOOKUP($AF$18,paramètres!$E$33:$F$44,2,FALSE),T199*$D199,0)))</f>
        <v>0</v>
      </c>
      <c r="AG199" s="13">
        <f>IF($D199="",0,IF($E199="",0,IF(VLOOKUP($E199,paramètres!$E$33:$F$44,2,FALSE)&lt;=VLOOKUP($AG$18,paramètres!$E$33:$F$44,2,FALSE),U199*$D199,0)))</f>
        <v>0</v>
      </c>
      <c r="AH199" s="13">
        <f>IF($D199="",0,IF($E199="",0,IF(VLOOKUP($E199,paramètres!$E$33:$F$44,2,FALSE)&lt;=VLOOKUP($AH$18,paramètres!$E$33:$F$44,2,FALSE),V199*$D199,0)))</f>
        <v>0</v>
      </c>
      <c r="AI199" s="13">
        <f>IF($D199="",0,IF($E199="",0,IF(VLOOKUP($E199,paramètres!$E$33:$F$44,2,FALSE)&lt;=VLOOKUP($AI$18,paramètres!$E$33:$F$44,2,FALSE),W199*$D199,0)))</f>
        <v>0</v>
      </c>
      <c r="AJ199" s="13">
        <f>IF($D199="",0,IF($E199="",0,IF(VLOOKUP($E199,paramètres!$E$33:$F$44,2,FALSE)&lt;=VLOOKUP($AJ$18,paramètres!$E$33:$F$44,2,FALSE),X199*$D199,0)))</f>
        <v>0</v>
      </c>
      <c r="AK199" s="13">
        <f>IF($D199="",0,IF($E199="",0,IF(VLOOKUP($E199,paramètres!$E$33:$F$44,2,FALSE)&lt;=VLOOKUP($AK$18,paramètres!$E$33:$F$44,2,FALSE),Y199*$D199,0)))</f>
        <v>0</v>
      </c>
      <c r="AL199" s="13">
        <f>IF($D199="",0,IF($E199="",0,IF(VLOOKUP($E199,paramètres!$E$33:$F$44,2,FALSE)&lt;=VLOOKUP($AL$18,paramètres!$E$33:$F$44,2,FALSE),Z199*$D199,0)))</f>
        <v>0</v>
      </c>
      <c r="AM199" s="126">
        <f>IF($D199="",0,IF($E199="",0,IF(VLOOKUP($E199,paramètres!$E$33:$F$44,2,FALSE)&lt;=VLOOKUP($AM$18,paramètres!$E$33:$F$44,2,FALSE),AA199*$D199,0)))</f>
        <v>0</v>
      </c>
      <c r="AN199" s="121" t="str">
        <f>IF(paramètres!$B$28=1,((SUM(P199:Y199)/1.02)+SUM(Z199:AA199))*0.0303/9*COUNT(P199:X199),IF(paramètres!$B$28=2,(SUM(P199:AA199))*0.0303/9*COUNT(P199:X199),"Missing Delta option"))</f>
        <v>Missing Delta option</v>
      </c>
      <c r="AO199" s="13" t="str">
        <f>IF(paramètres!$B$28=1,(((SUM(P199:Y199)/1.02)+SUM(Z199:AA199))+((SUM(AB199:AK199)/1.02)+SUM(AL199:AN199)))*cotpatr,IF(paramètres!$B$28=2,(SUM(P199:AN199)*cotpatr),"Missing Delta Option"))</f>
        <v>Missing Delta Option</v>
      </c>
      <c r="AP199" s="13" t="str" cm="1">
        <f t="array" ref="AP199">IF(paramètres!$B$28=1,(((SUM(P199:Y199)/1.02)+SUM(Z199:AA199))+((SUM(AB199:AM199)/1.02)+SUM(AL199:AM199)))/12*pécule,IF(paramètres!$B$28=2,SUM(P199:AM199)/12*pécule,"Missing Delta Option"))</f>
        <v>Missing Delta Option</v>
      </c>
      <c r="AQ199" s="105" t="e">
        <f>IF(paramètres!$B$28=1,(((SUM(P199:Y199)/1.02)+SUM(Z199:AA199))+((SUM(AB199:AM199)/1.02)+SUM(AL199:AM199)))+AN199+AO199+AP199,SUM(P199:AM199)+AN199+AO199+AP199)</f>
        <v>#VALUE!</v>
      </c>
    </row>
    <row r="200" spans="1:43" x14ac:dyDescent="0.25">
      <c r="A200" s="104"/>
      <c r="B200" s="39"/>
      <c r="C200" s="39"/>
      <c r="D200" s="70"/>
      <c r="E200" s="49"/>
      <c r="F200" s="40"/>
      <c r="G200" s="38"/>
      <c r="H200" s="71"/>
      <c r="I200" s="40"/>
      <c r="J200" s="38"/>
      <c r="K200" s="71"/>
      <c r="L200" s="40"/>
      <c r="M200" s="38"/>
      <c r="N200" s="71"/>
      <c r="O200" s="49"/>
      <c r="P200" s="177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9"/>
      <c r="AB200" s="121">
        <f>IF($D200="",0,IF($E200="",0,IF(VLOOKUP($E200,paramètres!$E$33:$F$44,2,FALSE)&lt;=VLOOKUP($AB$18,paramètres!$E$33:$F$44,2,FALSE),P200*$D200,0)))</f>
        <v>0</v>
      </c>
      <c r="AC200" s="13">
        <f>IF($D200="",0,IF($E200="",0,IF(VLOOKUP($E200,paramètres!$E$33:$F$44,2,FALSE)&lt;=VLOOKUP($AC$18,paramètres!$E$33:$F$44,2,FALSE),Q200*$D200,0)))</f>
        <v>0</v>
      </c>
      <c r="AD200" s="13">
        <f>IF($D200="",0,IF($E200="",0,IF(VLOOKUP($E200,paramètres!$E$33:$F$44,2,FALSE)&lt;=VLOOKUP($AD$18,paramètres!$E$33:$F$44,2,FALSE),R200*$D200,0)))</f>
        <v>0</v>
      </c>
      <c r="AE200" s="13">
        <f>IF($D200="",0,IF($E200="",0,IF(VLOOKUP($E200,paramètres!$E$33:$F$44,2,FALSE)&lt;=VLOOKUP($AE$18,paramètres!$E$33:$F$44,2,FALSE),S200*$D200,0)))</f>
        <v>0</v>
      </c>
      <c r="AF200" s="13">
        <f>IF($D200="",0,IF($E200="",0,IF(VLOOKUP($E200,paramètres!$E$33:$F$44,2,FALSE)&lt;=VLOOKUP($AF$18,paramètres!$E$33:$F$44,2,FALSE),T200*$D200,0)))</f>
        <v>0</v>
      </c>
      <c r="AG200" s="13">
        <f>IF($D200="",0,IF($E200="",0,IF(VLOOKUP($E200,paramètres!$E$33:$F$44,2,FALSE)&lt;=VLOOKUP($AG$18,paramètres!$E$33:$F$44,2,FALSE),U200*$D200,0)))</f>
        <v>0</v>
      </c>
      <c r="AH200" s="13">
        <f>IF($D200="",0,IF($E200="",0,IF(VLOOKUP($E200,paramètres!$E$33:$F$44,2,FALSE)&lt;=VLOOKUP($AH$18,paramètres!$E$33:$F$44,2,FALSE),V200*$D200,0)))</f>
        <v>0</v>
      </c>
      <c r="AI200" s="13">
        <f>IF($D200="",0,IF($E200="",0,IF(VLOOKUP($E200,paramètres!$E$33:$F$44,2,FALSE)&lt;=VLOOKUP($AI$18,paramètres!$E$33:$F$44,2,FALSE),W200*$D200,0)))</f>
        <v>0</v>
      </c>
      <c r="AJ200" s="13">
        <f>IF($D200="",0,IF($E200="",0,IF(VLOOKUP($E200,paramètres!$E$33:$F$44,2,FALSE)&lt;=VLOOKUP($AJ$18,paramètres!$E$33:$F$44,2,FALSE),X200*$D200,0)))</f>
        <v>0</v>
      </c>
      <c r="AK200" s="13">
        <f>IF($D200="",0,IF($E200="",0,IF(VLOOKUP($E200,paramètres!$E$33:$F$44,2,FALSE)&lt;=VLOOKUP($AK$18,paramètres!$E$33:$F$44,2,FALSE),Y200*$D200,0)))</f>
        <v>0</v>
      </c>
      <c r="AL200" s="13">
        <f>IF($D200="",0,IF($E200="",0,IF(VLOOKUP($E200,paramètres!$E$33:$F$44,2,FALSE)&lt;=VLOOKUP($AL$18,paramètres!$E$33:$F$44,2,FALSE),Z200*$D200,0)))</f>
        <v>0</v>
      </c>
      <c r="AM200" s="126">
        <f>IF($D200="",0,IF($E200="",0,IF(VLOOKUP($E200,paramètres!$E$33:$F$44,2,FALSE)&lt;=VLOOKUP($AM$18,paramètres!$E$33:$F$44,2,FALSE),AA200*$D200,0)))</f>
        <v>0</v>
      </c>
      <c r="AN200" s="121" t="str">
        <f>IF(paramètres!$B$28=1,((SUM(P200:Y200)/1.02)+SUM(Z200:AA200))*0.0303/9*COUNT(P200:X200),IF(paramètres!$B$28=2,(SUM(P200:AA200))*0.0303/9*COUNT(P200:X200),"Missing Delta option"))</f>
        <v>Missing Delta option</v>
      </c>
      <c r="AO200" s="13" t="str">
        <f>IF(paramètres!$B$28=1,(((SUM(P200:Y200)/1.02)+SUM(Z200:AA200))+((SUM(AB200:AK200)/1.02)+SUM(AL200:AN200)))*cotpatr,IF(paramètres!$B$28=2,(SUM(P200:AN200)*cotpatr),"Missing Delta Option"))</f>
        <v>Missing Delta Option</v>
      </c>
      <c r="AP200" s="13" t="str" cm="1">
        <f t="array" ref="AP200">IF(paramètres!$B$28=1,(((SUM(P200:Y200)/1.02)+SUM(Z200:AA200))+((SUM(AB200:AM200)/1.02)+SUM(AL200:AM200)))/12*pécule,IF(paramètres!$B$28=2,SUM(P200:AM200)/12*pécule,"Missing Delta Option"))</f>
        <v>Missing Delta Option</v>
      </c>
      <c r="AQ200" s="105" t="e">
        <f>IF(paramètres!$B$28=1,(((SUM(P200:Y200)/1.02)+SUM(Z200:AA200))+((SUM(AB200:AM200)/1.02)+SUM(AL200:AM200)))+AN200+AO200+AP200,SUM(P200:AM200)+AN200+AO200+AP200)</f>
        <v>#VALUE!</v>
      </c>
    </row>
    <row r="201" spans="1:43" x14ac:dyDescent="0.25">
      <c r="A201" s="104"/>
      <c r="B201" s="39"/>
      <c r="C201" s="39"/>
      <c r="D201" s="70"/>
      <c r="E201" s="49"/>
      <c r="F201" s="40"/>
      <c r="G201" s="38"/>
      <c r="H201" s="71"/>
      <c r="I201" s="40"/>
      <c r="J201" s="38"/>
      <c r="K201" s="71"/>
      <c r="L201" s="40"/>
      <c r="M201" s="38"/>
      <c r="N201" s="71"/>
      <c r="O201" s="49"/>
      <c r="P201" s="177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9"/>
      <c r="AB201" s="121">
        <f>IF($D201="",0,IF($E201="",0,IF(VLOOKUP($E201,paramètres!$E$33:$F$44,2,FALSE)&lt;=VLOOKUP($AB$18,paramètres!$E$33:$F$44,2,FALSE),P201*$D201,0)))</f>
        <v>0</v>
      </c>
      <c r="AC201" s="13">
        <f>IF($D201="",0,IF($E201="",0,IF(VLOOKUP($E201,paramètres!$E$33:$F$44,2,FALSE)&lt;=VLOOKUP($AC$18,paramètres!$E$33:$F$44,2,FALSE),Q201*$D201,0)))</f>
        <v>0</v>
      </c>
      <c r="AD201" s="13">
        <f>IF($D201="",0,IF($E201="",0,IF(VLOOKUP($E201,paramètres!$E$33:$F$44,2,FALSE)&lt;=VLOOKUP($AD$18,paramètres!$E$33:$F$44,2,FALSE),R201*$D201,0)))</f>
        <v>0</v>
      </c>
      <c r="AE201" s="13">
        <f>IF($D201="",0,IF($E201="",0,IF(VLOOKUP($E201,paramètres!$E$33:$F$44,2,FALSE)&lt;=VLOOKUP($AE$18,paramètres!$E$33:$F$44,2,FALSE),S201*$D201,0)))</f>
        <v>0</v>
      </c>
      <c r="AF201" s="13">
        <f>IF($D201="",0,IF($E201="",0,IF(VLOOKUP($E201,paramètres!$E$33:$F$44,2,FALSE)&lt;=VLOOKUP($AF$18,paramètres!$E$33:$F$44,2,FALSE),T201*$D201,0)))</f>
        <v>0</v>
      </c>
      <c r="AG201" s="13">
        <f>IF($D201="",0,IF($E201="",0,IF(VLOOKUP($E201,paramètres!$E$33:$F$44,2,FALSE)&lt;=VLOOKUP($AG$18,paramètres!$E$33:$F$44,2,FALSE),U201*$D201,0)))</f>
        <v>0</v>
      </c>
      <c r="AH201" s="13">
        <f>IF($D201="",0,IF($E201="",0,IF(VLOOKUP($E201,paramètres!$E$33:$F$44,2,FALSE)&lt;=VLOOKUP($AH$18,paramètres!$E$33:$F$44,2,FALSE),V201*$D201,0)))</f>
        <v>0</v>
      </c>
      <c r="AI201" s="13">
        <f>IF($D201="",0,IF($E201="",0,IF(VLOOKUP($E201,paramètres!$E$33:$F$44,2,FALSE)&lt;=VLOOKUP($AI$18,paramètres!$E$33:$F$44,2,FALSE),W201*$D201,0)))</f>
        <v>0</v>
      </c>
      <c r="AJ201" s="13">
        <f>IF($D201="",0,IF($E201="",0,IF(VLOOKUP($E201,paramètres!$E$33:$F$44,2,FALSE)&lt;=VLOOKUP($AJ$18,paramètres!$E$33:$F$44,2,FALSE),X201*$D201,0)))</f>
        <v>0</v>
      </c>
      <c r="AK201" s="13">
        <f>IF($D201="",0,IF($E201="",0,IF(VLOOKUP($E201,paramètres!$E$33:$F$44,2,FALSE)&lt;=VLOOKUP($AK$18,paramètres!$E$33:$F$44,2,FALSE),Y201*$D201,0)))</f>
        <v>0</v>
      </c>
      <c r="AL201" s="13">
        <f>IF($D201="",0,IF($E201="",0,IF(VLOOKUP($E201,paramètres!$E$33:$F$44,2,FALSE)&lt;=VLOOKUP($AL$18,paramètres!$E$33:$F$44,2,FALSE),Z201*$D201,0)))</f>
        <v>0</v>
      </c>
      <c r="AM201" s="126">
        <f>IF($D201="",0,IF($E201="",0,IF(VLOOKUP($E201,paramètres!$E$33:$F$44,2,FALSE)&lt;=VLOOKUP($AM$18,paramètres!$E$33:$F$44,2,FALSE),AA201*$D201,0)))</f>
        <v>0</v>
      </c>
      <c r="AN201" s="121" t="str">
        <f>IF(paramètres!$B$28=1,((SUM(P201:Y201)/1.02)+SUM(Z201:AA201))*0.0303/9*COUNT(P201:X201),IF(paramètres!$B$28=2,(SUM(P201:AA201))*0.0303/9*COUNT(P201:X201),"Missing Delta option"))</f>
        <v>Missing Delta option</v>
      </c>
      <c r="AO201" s="13" t="str">
        <f>IF(paramètres!$B$28=1,(((SUM(P201:Y201)/1.02)+SUM(Z201:AA201))+((SUM(AB201:AK201)/1.02)+SUM(AL201:AN201)))*cotpatr,IF(paramètres!$B$28=2,(SUM(P201:AN201)*cotpatr),"Missing Delta Option"))</f>
        <v>Missing Delta Option</v>
      </c>
      <c r="AP201" s="13" t="str" cm="1">
        <f t="array" ref="AP201">IF(paramètres!$B$28=1,(((SUM(P201:Y201)/1.02)+SUM(Z201:AA201))+((SUM(AB201:AM201)/1.02)+SUM(AL201:AM201)))/12*pécule,IF(paramètres!$B$28=2,SUM(P201:AM201)/12*pécule,"Missing Delta Option"))</f>
        <v>Missing Delta Option</v>
      </c>
      <c r="AQ201" s="105" t="e">
        <f>IF(paramètres!$B$28=1,(((SUM(P201:Y201)/1.02)+SUM(Z201:AA201))+((SUM(AB201:AM201)/1.02)+SUM(AL201:AM201)))+AN201+AO201+AP201,SUM(P201:AM201)+AN201+AO201+AP201)</f>
        <v>#VALUE!</v>
      </c>
    </row>
    <row r="202" spans="1:43" x14ac:dyDescent="0.25">
      <c r="A202" s="104"/>
      <c r="B202" s="39"/>
      <c r="C202" s="39"/>
      <c r="D202" s="70"/>
      <c r="E202" s="49"/>
      <c r="F202" s="40"/>
      <c r="G202" s="38"/>
      <c r="H202" s="71"/>
      <c r="I202" s="40"/>
      <c r="J202" s="38"/>
      <c r="K202" s="71"/>
      <c r="L202" s="40"/>
      <c r="M202" s="38"/>
      <c r="N202" s="71"/>
      <c r="O202" s="49"/>
      <c r="P202" s="177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9"/>
      <c r="AB202" s="121">
        <f>IF($D202="",0,IF($E202="",0,IF(VLOOKUP($E202,paramètres!$E$33:$F$44,2,FALSE)&lt;=VLOOKUP($AB$18,paramètres!$E$33:$F$44,2,FALSE),P202*$D202,0)))</f>
        <v>0</v>
      </c>
      <c r="AC202" s="13">
        <f>IF($D202="",0,IF($E202="",0,IF(VLOOKUP($E202,paramètres!$E$33:$F$44,2,FALSE)&lt;=VLOOKUP($AC$18,paramètres!$E$33:$F$44,2,FALSE),Q202*$D202,0)))</f>
        <v>0</v>
      </c>
      <c r="AD202" s="13">
        <f>IF($D202="",0,IF($E202="",0,IF(VLOOKUP($E202,paramètres!$E$33:$F$44,2,FALSE)&lt;=VLOOKUP($AD$18,paramètres!$E$33:$F$44,2,FALSE),R202*$D202,0)))</f>
        <v>0</v>
      </c>
      <c r="AE202" s="13">
        <f>IF($D202="",0,IF($E202="",0,IF(VLOOKUP($E202,paramètres!$E$33:$F$44,2,FALSE)&lt;=VLOOKUP($AE$18,paramètres!$E$33:$F$44,2,FALSE),S202*$D202,0)))</f>
        <v>0</v>
      </c>
      <c r="AF202" s="13">
        <f>IF($D202="",0,IF($E202="",0,IF(VLOOKUP($E202,paramètres!$E$33:$F$44,2,FALSE)&lt;=VLOOKUP($AF$18,paramètres!$E$33:$F$44,2,FALSE),T202*$D202,0)))</f>
        <v>0</v>
      </c>
      <c r="AG202" s="13">
        <f>IF($D202="",0,IF($E202="",0,IF(VLOOKUP($E202,paramètres!$E$33:$F$44,2,FALSE)&lt;=VLOOKUP($AG$18,paramètres!$E$33:$F$44,2,FALSE),U202*$D202,0)))</f>
        <v>0</v>
      </c>
      <c r="AH202" s="13">
        <f>IF($D202="",0,IF($E202="",0,IF(VLOOKUP($E202,paramètres!$E$33:$F$44,2,FALSE)&lt;=VLOOKUP($AH$18,paramètres!$E$33:$F$44,2,FALSE),V202*$D202,0)))</f>
        <v>0</v>
      </c>
      <c r="AI202" s="13">
        <f>IF($D202="",0,IF($E202="",0,IF(VLOOKUP($E202,paramètres!$E$33:$F$44,2,FALSE)&lt;=VLOOKUP($AI$18,paramètres!$E$33:$F$44,2,FALSE),W202*$D202,0)))</f>
        <v>0</v>
      </c>
      <c r="AJ202" s="13">
        <f>IF($D202="",0,IF($E202="",0,IF(VLOOKUP($E202,paramètres!$E$33:$F$44,2,FALSE)&lt;=VLOOKUP($AJ$18,paramètres!$E$33:$F$44,2,FALSE),X202*$D202,0)))</f>
        <v>0</v>
      </c>
      <c r="AK202" s="13">
        <f>IF($D202="",0,IF($E202="",0,IF(VLOOKUP($E202,paramètres!$E$33:$F$44,2,FALSE)&lt;=VLOOKUP($AK$18,paramètres!$E$33:$F$44,2,FALSE),Y202*$D202,0)))</f>
        <v>0</v>
      </c>
      <c r="AL202" s="13">
        <f>IF($D202="",0,IF($E202="",0,IF(VLOOKUP($E202,paramètres!$E$33:$F$44,2,FALSE)&lt;=VLOOKUP($AL$18,paramètres!$E$33:$F$44,2,FALSE),Z202*$D202,0)))</f>
        <v>0</v>
      </c>
      <c r="AM202" s="126">
        <f>IF($D202="",0,IF($E202="",0,IF(VLOOKUP($E202,paramètres!$E$33:$F$44,2,FALSE)&lt;=VLOOKUP($AM$18,paramètres!$E$33:$F$44,2,FALSE),AA202*$D202,0)))</f>
        <v>0</v>
      </c>
      <c r="AN202" s="121" t="str">
        <f>IF(paramètres!$B$28=1,((SUM(P202:Y202)/1.02)+SUM(Z202:AA202))*0.0303/9*COUNT(P202:X202),IF(paramètres!$B$28=2,(SUM(P202:AA202))*0.0303/9*COUNT(P202:X202),"Missing Delta option"))</f>
        <v>Missing Delta option</v>
      </c>
      <c r="AO202" s="13" t="str">
        <f>IF(paramètres!$B$28=1,(((SUM(P202:Y202)/1.02)+SUM(Z202:AA202))+((SUM(AB202:AK202)/1.02)+SUM(AL202:AN202)))*cotpatr,IF(paramètres!$B$28=2,(SUM(P202:AN202)*cotpatr),"Missing Delta Option"))</f>
        <v>Missing Delta Option</v>
      </c>
      <c r="AP202" s="13" t="str" cm="1">
        <f t="array" ref="AP202">IF(paramètres!$B$28=1,(((SUM(P202:Y202)/1.02)+SUM(Z202:AA202))+((SUM(AB202:AM202)/1.02)+SUM(AL202:AM202)))/12*pécule,IF(paramètres!$B$28=2,SUM(P202:AM202)/12*pécule,"Missing Delta Option"))</f>
        <v>Missing Delta Option</v>
      </c>
      <c r="AQ202" s="105" t="e">
        <f>IF(paramètres!$B$28=1,(((SUM(P202:Y202)/1.02)+SUM(Z202:AA202))+((SUM(AB202:AM202)/1.02)+SUM(AL202:AM202)))+AN202+AO202+AP202,SUM(P202:AM202)+AN202+AO202+AP202)</f>
        <v>#VALUE!</v>
      </c>
    </row>
    <row r="203" spans="1:43" x14ac:dyDescent="0.25">
      <c r="A203" s="104"/>
      <c r="B203" s="39"/>
      <c r="C203" s="39"/>
      <c r="D203" s="70"/>
      <c r="E203" s="49"/>
      <c r="F203" s="40"/>
      <c r="G203" s="38"/>
      <c r="H203" s="71"/>
      <c r="I203" s="40"/>
      <c r="J203" s="38"/>
      <c r="K203" s="71"/>
      <c r="L203" s="40"/>
      <c r="M203" s="38"/>
      <c r="N203" s="71"/>
      <c r="O203" s="49"/>
      <c r="P203" s="177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9"/>
      <c r="AB203" s="121">
        <f>IF($D203="",0,IF($E203="",0,IF(VLOOKUP($E203,paramètres!$E$33:$F$44,2,FALSE)&lt;=VLOOKUP($AB$18,paramètres!$E$33:$F$44,2,FALSE),P203*$D203,0)))</f>
        <v>0</v>
      </c>
      <c r="AC203" s="13">
        <f>IF($D203="",0,IF($E203="",0,IF(VLOOKUP($E203,paramètres!$E$33:$F$44,2,FALSE)&lt;=VLOOKUP($AC$18,paramètres!$E$33:$F$44,2,FALSE),Q203*$D203,0)))</f>
        <v>0</v>
      </c>
      <c r="AD203" s="13">
        <f>IF($D203="",0,IF($E203="",0,IF(VLOOKUP($E203,paramètres!$E$33:$F$44,2,FALSE)&lt;=VLOOKUP($AD$18,paramètres!$E$33:$F$44,2,FALSE),R203*$D203,0)))</f>
        <v>0</v>
      </c>
      <c r="AE203" s="13">
        <f>IF($D203="",0,IF($E203="",0,IF(VLOOKUP($E203,paramètres!$E$33:$F$44,2,FALSE)&lt;=VLOOKUP($AE$18,paramètres!$E$33:$F$44,2,FALSE),S203*$D203,0)))</f>
        <v>0</v>
      </c>
      <c r="AF203" s="13">
        <f>IF($D203="",0,IF($E203="",0,IF(VLOOKUP($E203,paramètres!$E$33:$F$44,2,FALSE)&lt;=VLOOKUP($AF$18,paramètres!$E$33:$F$44,2,FALSE),T203*$D203,0)))</f>
        <v>0</v>
      </c>
      <c r="AG203" s="13">
        <f>IF($D203="",0,IF($E203="",0,IF(VLOOKUP($E203,paramètres!$E$33:$F$44,2,FALSE)&lt;=VLOOKUP($AG$18,paramètres!$E$33:$F$44,2,FALSE),U203*$D203,0)))</f>
        <v>0</v>
      </c>
      <c r="AH203" s="13">
        <f>IF($D203="",0,IF($E203="",0,IF(VLOOKUP($E203,paramètres!$E$33:$F$44,2,FALSE)&lt;=VLOOKUP($AH$18,paramètres!$E$33:$F$44,2,FALSE),V203*$D203,0)))</f>
        <v>0</v>
      </c>
      <c r="AI203" s="13">
        <f>IF($D203="",0,IF($E203="",0,IF(VLOOKUP($E203,paramètres!$E$33:$F$44,2,FALSE)&lt;=VLOOKUP($AI$18,paramètres!$E$33:$F$44,2,FALSE),W203*$D203,0)))</f>
        <v>0</v>
      </c>
      <c r="AJ203" s="13">
        <f>IF($D203="",0,IF($E203="",0,IF(VLOOKUP($E203,paramètres!$E$33:$F$44,2,FALSE)&lt;=VLOOKUP($AJ$18,paramètres!$E$33:$F$44,2,FALSE),X203*$D203,0)))</f>
        <v>0</v>
      </c>
      <c r="AK203" s="13">
        <f>IF($D203="",0,IF($E203="",0,IF(VLOOKUP($E203,paramètres!$E$33:$F$44,2,FALSE)&lt;=VLOOKUP($AK$18,paramètres!$E$33:$F$44,2,FALSE),Y203*$D203,0)))</f>
        <v>0</v>
      </c>
      <c r="AL203" s="13">
        <f>IF($D203="",0,IF($E203="",0,IF(VLOOKUP($E203,paramètres!$E$33:$F$44,2,FALSE)&lt;=VLOOKUP($AL$18,paramètres!$E$33:$F$44,2,FALSE),Z203*$D203,0)))</f>
        <v>0</v>
      </c>
      <c r="AM203" s="126">
        <f>IF($D203="",0,IF($E203="",0,IF(VLOOKUP($E203,paramètres!$E$33:$F$44,2,FALSE)&lt;=VLOOKUP($AM$18,paramètres!$E$33:$F$44,2,FALSE),AA203*$D203,0)))</f>
        <v>0</v>
      </c>
      <c r="AN203" s="121" t="str">
        <f>IF(paramètres!$B$28=1,((SUM(P203:Y203)/1.02)+SUM(Z203:AA203))*0.0303/9*COUNT(P203:X203),IF(paramètres!$B$28=2,(SUM(P203:AA203))*0.0303/9*COUNT(P203:X203),"Missing Delta option"))</f>
        <v>Missing Delta option</v>
      </c>
      <c r="AO203" s="13" t="str">
        <f>IF(paramètres!$B$28=1,(((SUM(P203:Y203)/1.02)+SUM(Z203:AA203))+((SUM(AB203:AK203)/1.02)+SUM(AL203:AN203)))*cotpatr,IF(paramètres!$B$28=2,(SUM(P203:AN203)*cotpatr),"Missing Delta Option"))</f>
        <v>Missing Delta Option</v>
      </c>
      <c r="AP203" s="13" t="str" cm="1">
        <f t="array" ref="AP203">IF(paramètres!$B$28=1,(((SUM(P203:Y203)/1.02)+SUM(Z203:AA203))+((SUM(AB203:AM203)/1.02)+SUM(AL203:AM203)))/12*pécule,IF(paramètres!$B$28=2,SUM(P203:AM203)/12*pécule,"Missing Delta Option"))</f>
        <v>Missing Delta Option</v>
      </c>
      <c r="AQ203" s="105" t="e">
        <f>IF(paramètres!$B$28=1,(((SUM(P203:Y203)/1.02)+SUM(Z203:AA203))+((SUM(AB203:AM203)/1.02)+SUM(AL203:AM203)))+AN203+AO203+AP203,SUM(P203:AM203)+AN203+AO203+AP203)</f>
        <v>#VALUE!</v>
      </c>
    </row>
    <row r="204" spans="1:43" x14ac:dyDescent="0.25">
      <c r="A204" s="104"/>
      <c r="B204" s="39"/>
      <c r="C204" s="39"/>
      <c r="D204" s="70"/>
      <c r="E204" s="49"/>
      <c r="F204" s="40"/>
      <c r="G204" s="38"/>
      <c r="H204" s="71"/>
      <c r="I204" s="40"/>
      <c r="J204" s="38"/>
      <c r="K204" s="71"/>
      <c r="L204" s="40"/>
      <c r="M204" s="38"/>
      <c r="N204" s="71"/>
      <c r="O204" s="49"/>
      <c r="P204" s="177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9"/>
      <c r="AB204" s="121">
        <f>IF($D204="",0,IF($E204="",0,IF(VLOOKUP($E204,paramètres!$E$33:$F$44,2,FALSE)&lt;=VLOOKUP($AB$18,paramètres!$E$33:$F$44,2,FALSE),P204*$D204,0)))</f>
        <v>0</v>
      </c>
      <c r="AC204" s="13">
        <f>IF($D204="",0,IF($E204="",0,IF(VLOOKUP($E204,paramètres!$E$33:$F$44,2,FALSE)&lt;=VLOOKUP($AC$18,paramètres!$E$33:$F$44,2,FALSE),Q204*$D204,0)))</f>
        <v>0</v>
      </c>
      <c r="AD204" s="13">
        <f>IF($D204="",0,IF($E204="",0,IF(VLOOKUP($E204,paramètres!$E$33:$F$44,2,FALSE)&lt;=VLOOKUP($AD$18,paramètres!$E$33:$F$44,2,FALSE),R204*$D204,0)))</f>
        <v>0</v>
      </c>
      <c r="AE204" s="13">
        <f>IF($D204="",0,IF($E204="",0,IF(VLOOKUP($E204,paramètres!$E$33:$F$44,2,FALSE)&lt;=VLOOKUP($AE$18,paramètres!$E$33:$F$44,2,FALSE),S204*$D204,0)))</f>
        <v>0</v>
      </c>
      <c r="AF204" s="13">
        <f>IF($D204="",0,IF($E204="",0,IF(VLOOKUP($E204,paramètres!$E$33:$F$44,2,FALSE)&lt;=VLOOKUP($AF$18,paramètres!$E$33:$F$44,2,FALSE),T204*$D204,0)))</f>
        <v>0</v>
      </c>
      <c r="AG204" s="13">
        <f>IF($D204="",0,IF($E204="",0,IF(VLOOKUP($E204,paramètres!$E$33:$F$44,2,FALSE)&lt;=VLOOKUP($AG$18,paramètres!$E$33:$F$44,2,FALSE),U204*$D204,0)))</f>
        <v>0</v>
      </c>
      <c r="AH204" s="13">
        <f>IF($D204="",0,IF($E204="",0,IF(VLOOKUP($E204,paramètres!$E$33:$F$44,2,FALSE)&lt;=VLOOKUP($AH$18,paramètres!$E$33:$F$44,2,FALSE),V204*$D204,0)))</f>
        <v>0</v>
      </c>
      <c r="AI204" s="13">
        <f>IF($D204="",0,IF($E204="",0,IF(VLOOKUP($E204,paramètres!$E$33:$F$44,2,FALSE)&lt;=VLOOKUP($AI$18,paramètres!$E$33:$F$44,2,FALSE),W204*$D204,0)))</f>
        <v>0</v>
      </c>
      <c r="AJ204" s="13">
        <f>IF($D204="",0,IF($E204="",0,IF(VLOOKUP($E204,paramètres!$E$33:$F$44,2,FALSE)&lt;=VLOOKUP($AJ$18,paramètres!$E$33:$F$44,2,FALSE),X204*$D204,0)))</f>
        <v>0</v>
      </c>
      <c r="AK204" s="13">
        <f>IF($D204="",0,IF($E204="",0,IF(VLOOKUP($E204,paramètres!$E$33:$F$44,2,FALSE)&lt;=VLOOKUP($AK$18,paramètres!$E$33:$F$44,2,FALSE),Y204*$D204,0)))</f>
        <v>0</v>
      </c>
      <c r="AL204" s="13">
        <f>IF($D204="",0,IF($E204="",0,IF(VLOOKUP($E204,paramètres!$E$33:$F$44,2,FALSE)&lt;=VLOOKUP($AL$18,paramètres!$E$33:$F$44,2,FALSE),Z204*$D204,0)))</f>
        <v>0</v>
      </c>
      <c r="AM204" s="126">
        <f>IF($D204="",0,IF($E204="",0,IF(VLOOKUP($E204,paramètres!$E$33:$F$44,2,FALSE)&lt;=VLOOKUP($AM$18,paramètres!$E$33:$F$44,2,FALSE),AA204*$D204,0)))</f>
        <v>0</v>
      </c>
      <c r="AN204" s="121" t="str">
        <f>IF(paramètres!$B$28=1,((SUM(P204:Y204)/1.02)+SUM(Z204:AA204))*0.0303/9*COUNT(P204:X204),IF(paramètres!$B$28=2,(SUM(P204:AA204))*0.0303/9*COUNT(P204:X204),"Missing Delta option"))</f>
        <v>Missing Delta option</v>
      </c>
      <c r="AO204" s="13" t="str">
        <f>IF(paramètres!$B$28=1,(((SUM(P204:Y204)/1.02)+SUM(Z204:AA204))+((SUM(AB204:AK204)/1.02)+SUM(AL204:AN204)))*cotpatr,IF(paramètres!$B$28=2,(SUM(P204:AN204)*cotpatr),"Missing Delta Option"))</f>
        <v>Missing Delta Option</v>
      </c>
      <c r="AP204" s="13" t="str" cm="1">
        <f t="array" ref="AP204">IF(paramètres!$B$28=1,(((SUM(P204:Y204)/1.02)+SUM(Z204:AA204))+((SUM(AB204:AM204)/1.02)+SUM(AL204:AM204)))/12*pécule,IF(paramètres!$B$28=2,SUM(P204:AM204)/12*pécule,"Missing Delta Option"))</f>
        <v>Missing Delta Option</v>
      </c>
      <c r="AQ204" s="105" t="e">
        <f>IF(paramètres!$B$28=1,(((SUM(P204:Y204)/1.02)+SUM(Z204:AA204))+((SUM(AB204:AM204)/1.02)+SUM(AL204:AM204)))+AN204+AO204+AP204,SUM(P204:AM204)+AN204+AO204+AP204)</f>
        <v>#VALUE!</v>
      </c>
    </row>
    <row r="205" spans="1:43" x14ac:dyDescent="0.25">
      <c r="A205" s="104"/>
      <c r="B205" s="39"/>
      <c r="C205" s="39"/>
      <c r="D205" s="70"/>
      <c r="E205" s="49"/>
      <c r="F205" s="40"/>
      <c r="G205" s="38"/>
      <c r="H205" s="71"/>
      <c r="I205" s="40"/>
      <c r="J205" s="38"/>
      <c r="K205" s="71"/>
      <c r="L205" s="40"/>
      <c r="M205" s="38"/>
      <c r="N205" s="71"/>
      <c r="O205" s="49"/>
      <c r="P205" s="177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9"/>
      <c r="AB205" s="121">
        <f>IF($D205="",0,IF($E205="",0,IF(VLOOKUP($E205,paramètres!$E$33:$F$44,2,FALSE)&lt;=VLOOKUP($AB$18,paramètres!$E$33:$F$44,2,FALSE),P205*$D205,0)))</f>
        <v>0</v>
      </c>
      <c r="AC205" s="13">
        <f>IF($D205="",0,IF($E205="",0,IF(VLOOKUP($E205,paramètres!$E$33:$F$44,2,FALSE)&lt;=VLOOKUP($AC$18,paramètres!$E$33:$F$44,2,FALSE),Q205*$D205,0)))</f>
        <v>0</v>
      </c>
      <c r="AD205" s="13">
        <f>IF($D205="",0,IF($E205="",0,IF(VLOOKUP($E205,paramètres!$E$33:$F$44,2,FALSE)&lt;=VLOOKUP($AD$18,paramètres!$E$33:$F$44,2,FALSE),R205*$D205,0)))</f>
        <v>0</v>
      </c>
      <c r="AE205" s="13">
        <f>IF($D205="",0,IF($E205="",0,IF(VLOOKUP($E205,paramètres!$E$33:$F$44,2,FALSE)&lt;=VLOOKUP($AE$18,paramètres!$E$33:$F$44,2,FALSE),S205*$D205,0)))</f>
        <v>0</v>
      </c>
      <c r="AF205" s="13">
        <f>IF($D205="",0,IF($E205="",0,IF(VLOOKUP($E205,paramètres!$E$33:$F$44,2,FALSE)&lt;=VLOOKUP($AF$18,paramètres!$E$33:$F$44,2,FALSE),T205*$D205,0)))</f>
        <v>0</v>
      </c>
      <c r="AG205" s="13">
        <f>IF($D205="",0,IF($E205="",0,IF(VLOOKUP($E205,paramètres!$E$33:$F$44,2,FALSE)&lt;=VLOOKUP($AG$18,paramètres!$E$33:$F$44,2,FALSE),U205*$D205,0)))</f>
        <v>0</v>
      </c>
      <c r="AH205" s="13">
        <f>IF($D205="",0,IF($E205="",0,IF(VLOOKUP($E205,paramètres!$E$33:$F$44,2,FALSE)&lt;=VLOOKUP($AH$18,paramètres!$E$33:$F$44,2,FALSE),V205*$D205,0)))</f>
        <v>0</v>
      </c>
      <c r="AI205" s="13">
        <f>IF($D205="",0,IF($E205="",0,IF(VLOOKUP($E205,paramètres!$E$33:$F$44,2,FALSE)&lt;=VLOOKUP($AI$18,paramètres!$E$33:$F$44,2,FALSE),W205*$D205,0)))</f>
        <v>0</v>
      </c>
      <c r="AJ205" s="13">
        <f>IF($D205="",0,IF($E205="",0,IF(VLOOKUP($E205,paramètres!$E$33:$F$44,2,FALSE)&lt;=VLOOKUP($AJ$18,paramètres!$E$33:$F$44,2,FALSE),X205*$D205,0)))</f>
        <v>0</v>
      </c>
      <c r="AK205" s="13">
        <f>IF($D205="",0,IF($E205="",0,IF(VLOOKUP($E205,paramètres!$E$33:$F$44,2,FALSE)&lt;=VLOOKUP($AK$18,paramètres!$E$33:$F$44,2,FALSE),Y205*$D205,0)))</f>
        <v>0</v>
      </c>
      <c r="AL205" s="13">
        <f>IF($D205="",0,IF($E205="",0,IF(VLOOKUP($E205,paramètres!$E$33:$F$44,2,FALSE)&lt;=VLOOKUP($AL$18,paramètres!$E$33:$F$44,2,FALSE),Z205*$D205,0)))</f>
        <v>0</v>
      </c>
      <c r="AM205" s="126">
        <f>IF($D205="",0,IF($E205="",0,IF(VLOOKUP($E205,paramètres!$E$33:$F$44,2,FALSE)&lt;=VLOOKUP($AM$18,paramètres!$E$33:$F$44,2,FALSE),AA205*$D205,0)))</f>
        <v>0</v>
      </c>
      <c r="AN205" s="121" t="str">
        <f>IF(paramètres!$B$28=1,((SUM(P205:Y205)/1.02)+SUM(Z205:AA205))*0.0303/9*COUNT(P205:X205),IF(paramètres!$B$28=2,(SUM(P205:AA205))*0.0303/9*COUNT(P205:X205),"Missing Delta option"))</f>
        <v>Missing Delta option</v>
      </c>
      <c r="AO205" s="13" t="str">
        <f>IF(paramètres!$B$28=1,(((SUM(P205:Y205)/1.02)+SUM(Z205:AA205))+((SUM(AB205:AK205)/1.02)+SUM(AL205:AN205)))*cotpatr,IF(paramètres!$B$28=2,(SUM(P205:AN205)*cotpatr),"Missing Delta Option"))</f>
        <v>Missing Delta Option</v>
      </c>
      <c r="AP205" s="13" t="str" cm="1">
        <f t="array" ref="AP205">IF(paramètres!$B$28=1,(((SUM(P205:Y205)/1.02)+SUM(Z205:AA205))+((SUM(AB205:AM205)/1.02)+SUM(AL205:AM205)))/12*pécule,IF(paramètres!$B$28=2,SUM(P205:AM205)/12*pécule,"Missing Delta Option"))</f>
        <v>Missing Delta Option</v>
      </c>
      <c r="AQ205" s="105" t="e">
        <f>IF(paramètres!$B$28=1,(((SUM(P205:Y205)/1.02)+SUM(Z205:AA205))+((SUM(AB205:AM205)/1.02)+SUM(AL205:AM205)))+AN205+AO205+AP205,SUM(P205:AM205)+AN205+AO205+AP205)</f>
        <v>#VALUE!</v>
      </c>
    </row>
    <row r="206" spans="1:43" x14ac:dyDescent="0.25">
      <c r="A206" s="104"/>
      <c r="B206" s="39"/>
      <c r="C206" s="39"/>
      <c r="D206" s="70"/>
      <c r="E206" s="49"/>
      <c r="F206" s="40"/>
      <c r="G206" s="38"/>
      <c r="H206" s="71"/>
      <c r="I206" s="40"/>
      <c r="J206" s="38"/>
      <c r="K206" s="71"/>
      <c r="L206" s="40"/>
      <c r="M206" s="38"/>
      <c r="N206" s="71"/>
      <c r="O206" s="49"/>
      <c r="P206" s="177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9"/>
      <c r="AB206" s="121">
        <f>IF($D206="",0,IF($E206="",0,IF(VLOOKUP($E206,paramètres!$E$33:$F$44,2,FALSE)&lt;=VLOOKUP($AB$18,paramètres!$E$33:$F$44,2,FALSE),P206*$D206,0)))</f>
        <v>0</v>
      </c>
      <c r="AC206" s="13">
        <f>IF($D206="",0,IF($E206="",0,IF(VLOOKUP($E206,paramètres!$E$33:$F$44,2,FALSE)&lt;=VLOOKUP($AC$18,paramètres!$E$33:$F$44,2,FALSE),Q206*$D206,0)))</f>
        <v>0</v>
      </c>
      <c r="AD206" s="13">
        <f>IF($D206="",0,IF($E206="",0,IF(VLOOKUP($E206,paramètres!$E$33:$F$44,2,FALSE)&lt;=VLOOKUP($AD$18,paramètres!$E$33:$F$44,2,FALSE),R206*$D206,0)))</f>
        <v>0</v>
      </c>
      <c r="AE206" s="13">
        <f>IF($D206="",0,IF($E206="",0,IF(VLOOKUP($E206,paramètres!$E$33:$F$44,2,FALSE)&lt;=VLOOKUP($AE$18,paramètres!$E$33:$F$44,2,FALSE),S206*$D206,0)))</f>
        <v>0</v>
      </c>
      <c r="AF206" s="13">
        <f>IF($D206="",0,IF($E206="",0,IF(VLOOKUP($E206,paramètres!$E$33:$F$44,2,FALSE)&lt;=VLOOKUP($AF$18,paramètres!$E$33:$F$44,2,FALSE),T206*$D206,0)))</f>
        <v>0</v>
      </c>
      <c r="AG206" s="13">
        <f>IF($D206="",0,IF($E206="",0,IF(VLOOKUP($E206,paramètres!$E$33:$F$44,2,FALSE)&lt;=VLOOKUP($AG$18,paramètres!$E$33:$F$44,2,FALSE),U206*$D206,0)))</f>
        <v>0</v>
      </c>
      <c r="AH206" s="13">
        <f>IF($D206="",0,IF($E206="",0,IF(VLOOKUP($E206,paramètres!$E$33:$F$44,2,FALSE)&lt;=VLOOKUP($AH$18,paramètres!$E$33:$F$44,2,FALSE),V206*$D206,0)))</f>
        <v>0</v>
      </c>
      <c r="AI206" s="13">
        <f>IF($D206="",0,IF($E206="",0,IF(VLOOKUP($E206,paramètres!$E$33:$F$44,2,FALSE)&lt;=VLOOKUP($AI$18,paramètres!$E$33:$F$44,2,FALSE),W206*$D206,0)))</f>
        <v>0</v>
      </c>
      <c r="AJ206" s="13">
        <f>IF($D206="",0,IF($E206="",0,IF(VLOOKUP($E206,paramètres!$E$33:$F$44,2,FALSE)&lt;=VLOOKUP($AJ$18,paramètres!$E$33:$F$44,2,FALSE),X206*$D206,0)))</f>
        <v>0</v>
      </c>
      <c r="AK206" s="13">
        <f>IF($D206="",0,IF($E206="",0,IF(VLOOKUP($E206,paramètres!$E$33:$F$44,2,FALSE)&lt;=VLOOKUP($AK$18,paramètres!$E$33:$F$44,2,FALSE),Y206*$D206,0)))</f>
        <v>0</v>
      </c>
      <c r="AL206" s="13">
        <f>IF($D206="",0,IF($E206="",0,IF(VLOOKUP($E206,paramètres!$E$33:$F$44,2,FALSE)&lt;=VLOOKUP($AL$18,paramètres!$E$33:$F$44,2,FALSE),Z206*$D206,0)))</f>
        <v>0</v>
      </c>
      <c r="AM206" s="126">
        <f>IF($D206="",0,IF($E206="",0,IF(VLOOKUP($E206,paramètres!$E$33:$F$44,2,FALSE)&lt;=VLOOKUP($AM$18,paramètres!$E$33:$F$44,2,FALSE),AA206*$D206,0)))</f>
        <v>0</v>
      </c>
      <c r="AN206" s="121" t="str">
        <f>IF(paramètres!$B$28=1,((SUM(P206:Y206)/1.02)+SUM(Z206:AA206))*0.0303/9*COUNT(P206:X206),IF(paramètres!$B$28=2,(SUM(P206:AA206))*0.0303/9*COUNT(P206:X206),"Missing Delta option"))</f>
        <v>Missing Delta option</v>
      </c>
      <c r="AO206" s="13" t="str">
        <f>IF(paramètres!$B$28=1,(((SUM(P206:Y206)/1.02)+SUM(Z206:AA206))+((SUM(AB206:AK206)/1.02)+SUM(AL206:AN206)))*cotpatr,IF(paramètres!$B$28=2,(SUM(P206:AN206)*cotpatr),"Missing Delta Option"))</f>
        <v>Missing Delta Option</v>
      </c>
      <c r="AP206" s="13" t="str" cm="1">
        <f t="array" ref="AP206">IF(paramètres!$B$28=1,(((SUM(P206:Y206)/1.02)+SUM(Z206:AA206))+((SUM(AB206:AM206)/1.02)+SUM(AL206:AM206)))/12*pécule,IF(paramètres!$B$28=2,SUM(P206:AM206)/12*pécule,"Missing Delta Option"))</f>
        <v>Missing Delta Option</v>
      </c>
      <c r="AQ206" s="105" t="e">
        <f>IF(paramètres!$B$28=1,(((SUM(P206:Y206)/1.02)+SUM(Z206:AA206))+((SUM(AB206:AM206)/1.02)+SUM(AL206:AM206)))+AN206+AO206+AP206,SUM(P206:AM206)+AN206+AO206+AP206)</f>
        <v>#VALUE!</v>
      </c>
    </row>
    <row r="207" spans="1:43" x14ac:dyDescent="0.25">
      <c r="A207" s="104"/>
      <c r="B207" s="39"/>
      <c r="C207" s="39"/>
      <c r="D207" s="70"/>
      <c r="E207" s="49"/>
      <c r="F207" s="40"/>
      <c r="G207" s="38"/>
      <c r="H207" s="71"/>
      <c r="I207" s="40"/>
      <c r="J207" s="38"/>
      <c r="K207" s="71"/>
      <c r="L207" s="40"/>
      <c r="M207" s="38"/>
      <c r="N207" s="71"/>
      <c r="O207" s="49"/>
      <c r="P207" s="177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9"/>
      <c r="AB207" s="121">
        <f>IF($D207="",0,IF($E207="",0,IF(VLOOKUP($E207,paramètres!$E$33:$F$44,2,FALSE)&lt;=VLOOKUP($AB$18,paramètres!$E$33:$F$44,2,FALSE),P207*$D207,0)))</f>
        <v>0</v>
      </c>
      <c r="AC207" s="13">
        <f>IF($D207="",0,IF($E207="",0,IF(VLOOKUP($E207,paramètres!$E$33:$F$44,2,FALSE)&lt;=VLOOKUP($AC$18,paramètres!$E$33:$F$44,2,FALSE),Q207*$D207,0)))</f>
        <v>0</v>
      </c>
      <c r="AD207" s="13">
        <f>IF($D207="",0,IF($E207="",0,IF(VLOOKUP($E207,paramètres!$E$33:$F$44,2,FALSE)&lt;=VLOOKUP($AD$18,paramètres!$E$33:$F$44,2,FALSE),R207*$D207,0)))</f>
        <v>0</v>
      </c>
      <c r="AE207" s="13">
        <f>IF($D207="",0,IF($E207="",0,IF(VLOOKUP($E207,paramètres!$E$33:$F$44,2,FALSE)&lt;=VLOOKUP($AE$18,paramètres!$E$33:$F$44,2,FALSE),S207*$D207,0)))</f>
        <v>0</v>
      </c>
      <c r="AF207" s="13">
        <f>IF($D207="",0,IF($E207="",0,IF(VLOOKUP($E207,paramètres!$E$33:$F$44,2,FALSE)&lt;=VLOOKUP($AF$18,paramètres!$E$33:$F$44,2,FALSE),T207*$D207,0)))</f>
        <v>0</v>
      </c>
      <c r="AG207" s="13">
        <f>IF($D207="",0,IF($E207="",0,IF(VLOOKUP($E207,paramètres!$E$33:$F$44,2,FALSE)&lt;=VLOOKUP($AG$18,paramètres!$E$33:$F$44,2,FALSE),U207*$D207,0)))</f>
        <v>0</v>
      </c>
      <c r="AH207" s="13">
        <f>IF($D207="",0,IF($E207="",0,IF(VLOOKUP($E207,paramètres!$E$33:$F$44,2,FALSE)&lt;=VLOOKUP($AH$18,paramètres!$E$33:$F$44,2,FALSE),V207*$D207,0)))</f>
        <v>0</v>
      </c>
      <c r="AI207" s="13">
        <f>IF($D207="",0,IF($E207="",0,IF(VLOOKUP($E207,paramètres!$E$33:$F$44,2,FALSE)&lt;=VLOOKUP($AI$18,paramètres!$E$33:$F$44,2,FALSE),W207*$D207,0)))</f>
        <v>0</v>
      </c>
      <c r="AJ207" s="13">
        <f>IF($D207="",0,IF($E207="",0,IF(VLOOKUP($E207,paramètres!$E$33:$F$44,2,FALSE)&lt;=VLOOKUP($AJ$18,paramètres!$E$33:$F$44,2,FALSE),X207*$D207,0)))</f>
        <v>0</v>
      </c>
      <c r="AK207" s="13">
        <f>IF($D207="",0,IF($E207="",0,IF(VLOOKUP($E207,paramètres!$E$33:$F$44,2,FALSE)&lt;=VLOOKUP($AK$18,paramètres!$E$33:$F$44,2,FALSE),Y207*$D207,0)))</f>
        <v>0</v>
      </c>
      <c r="AL207" s="13">
        <f>IF($D207="",0,IF($E207="",0,IF(VLOOKUP($E207,paramètres!$E$33:$F$44,2,FALSE)&lt;=VLOOKUP($AL$18,paramètres!$E$33:$F$44,2,FALSE),Z207*$D207,0)))</f>
        <v>0</v>
      </c>
      <c r="AM207" s="126">
        <f>IF($D207="",0,IF($E207="",0,IF(VLOOKUP($E207,paramètres!$E$33:$F$44,2,FALSE)&lt;=VLOOKUP($AM$18,paramètres!$E$33:$F$44,2,FALSE),AA207*$D207,0)))</f>
        <v>0</v>
      </c>
      <c r="AN207" s="121" t="str">
        <f>IF(paramètres!$B$28=1,((SUM(P207:Y207)/1.02)+SUM(Z207:AA207))*0.0303/9*COUNT(P207:X207),IF(paramètres!$B$28=2,(SUM(P207:AA207))*0.0303/9*COUNT(P207:X207),"Missing Delta option"))</f>
        <v>Missing Delta option</v>
      </c>
      <c r="AO207" s="13" t="str">
        <f>IF(paramètres!$B$28=1,(((SUM(P207:Y207)/1.02)+SUM(Z207:AA207))+((SUM(AB207:AK207)/1.02)+SUM(AL207:AN207)))*cotpatr,IF(paramètres!$B$28=2,(SUM(P207:AN207)*cotpatr),"Missing Delta Option"))</f>
        <v>Missing Delta Option</v>
      </c>
      <c r="AP207" s="13" t="str" cm="1">
        <f t="array" ref="AP207">IF(paramètres!$B$28=1,(((SUM(P207:Y207)/1.02)+SUM(Z207:AA207))+((SUM(AB207:AM207)/1.02)+SUM(AL207:AM207)))/12*pécule,IF(paramètres!$B$28=2,SUM(P207:AM207)/12*pécule,"Missing Delta Option"))</f>
        <v>Missing Delta Option</v>
      </c>
      <c r="AQ207" s="105" t="e">
        <f>IF(paramètres!$B$28=1,(((SUM(P207:Y207)/1.02)+SUM(Z207:AA207))+((SUM(AB207:AM207)/1.02)+SUM(AL207:AM207)))+AN207+AO207+AP207,SUM(P207:AM207)+AN207+AO207+AP207)</f>
        <v>#VALUE!</v>
      </c>
    </row>
    <row r="208" spans="1:43" x14ac:dyDescent="0.25">
      <c r="A208" s="104"/>
      <c r="B208" s="39"/>
      <c r="C208" s="39"/>
      <c r="D208" s="70"/>
      <c r="E208" s="49"/>
      <c r="F208" s="40"/>
      <c r="G208" s="38"/>
      <c r="H208" s="71"/>
      <c r="I208" s="40"/>
      <c r="J208" s="38"/>
      <c r="K208" s="71"/>
      <c r="L208" s="40"/>
      <c r="M208" s="38"/>
      <c r="N208" s="71"/>
      <c r="O208" s="49"/>
      <c r="P208" s="177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9"/>
      <c r="AB208" s="121">
        <f>IF($D208="",0,IF($E208="",0,IF(VLOOKUP($E208,paramètres!$E$33:$F$44,2,FALSE)&lt;=VLOOKUP($AB$18,paramètres!$E$33:$F$44,2,FALSE),P208*$D208,0)))</f>
        <v>0</v>
      </c>
      <c r="AC208" s="13">
        <f>IF($D208="",0,IF($E208="",0,IF(VLOOKUP($E208,paramètres!$E$33:$F$44,2,FALSE)&lt;=VLOOKUP($AC$18,paramètres!$E$33:$F$44,2,FALSE),Q208*$D208,0)))</f>
        <v>0</v>
      </c>
      <c r="AD208" s="13">
        <f>IF($D208="",0,IF($E208="",0,IF(VLOOKUP($E208,paramètres!$E$33:$F$44,2,FALSE)&lt;=VLOOKUP($AD$18,paramètres!$E$33:$F$44,2,FALSE),R208*$D208,0)))</f>
        <v>0</v>
      </c>
      <c r="AE208" s="13">
        <f>IF($D208="",0,IF($E208="",0,IF(VLOOKUP($E208,paramètres!$E$33:$F$44,2,FALSE)&lt;=VLOOKUP($AE$18,paramètres!$E$33:$F$44,2,FALSE),S208*$D208,0)))</f>
        <v>0</v>
      </c>
      <c r="AF208" s="13">
        <f>IF($D208="",0,IF($E208="",0,IF(VLOOKUP($E208,paramètres!$E$33:$F$44,2,FALSE)&lt;=VLOOKUP($AF$18,paramètres!$E$33:$F$44,2,FALSE),T208*$D208,0)))</f>
        <v>0</v>
      </c>
      <c r="AG208" s="13">
        <f>IF($D208="",0,IF($E208="",0,IF(VLOOKUP($E208,paramètres!$E$33:$F$44,2,FALSE)&lt;=VLOOKUP($AG$18,paramètres!$E$33:$F$44,2,FALSE),U208*$D208,0)))</f>
        <v>0</v>
      </c>
      <c r="AH208" s="13">
        <f>IF($D208="",0,IF($E208="",0,IF(VLOOKUP($E208,paramètres!$E$33:$F$44,2,FALSE)&lt;=VLOOKUP($AH$18,paramètres!$E$33:$F$44,2,FALSE),V208*$D208,0)))</f>
        <v>0</v>
      </c>
      <c r="AI208" s="13">
        <f>IF($D208="",0,IF($E208="",0,IF(VLOOKUP($E208,paramètres!$E$33:$F$44,2,FALSE)&lt;=VLOOKUP($AI$18,paramètres!$E$33:$F$44,2,FALSE),W208*$D208,0)))</f>
        <v>0</v>
      </c>
      <c r="AJ208" s="13">
        <f>IF($D208="",0,IF($E208="",0,IF(VLOOKUP($E208,paramètres!$E$33:$F$44,2,FALSE)&lt;=VLOOKUP($AJ$18,paramètres!$E$33:$F$44,2,FALSE),X208*$D208,0)))</f>
        <v>0</v>
      </c>
      <c r="AK208" s="13">
        <f>IF($D208="",0,IF($E208="",0,IF(VLOOKUP($E208,paramètres!$E$33:$F$44,2,FALSE)&lt;=VLOOKUP($AK$18,paramètres!$E$33:$F$44,2,FALSE),Y208*$D208,0)))</f>
        <v>0</v>
      </c>
      <c r="AL208" s="13">
        <f>IF($D208="",0,IF($E208="",0,IF(VLOOKUP($E208,paramètres!$E$33:$F$44,2,FALSE)&lt;=VLOOKUP($AL$18,paramètres!$E$33:$F$44,2,FALSE),Z208*$D208,0)))</f>
        <v>0</v>
      </c>
      <c r="AM208" s="126">
        <f>IF($D208="",0,IF($E208="",0,IF(VLOOKUP($E208,paramètres!$E$33:$F$44,2,FALSE)&lt;=VLOOKUP($AM$18,paramètres!$E$33:$F$44,2,FALSE),AA208*$D208,0)))</f>
        <v>0</v>
      </c>
      <c r="AN208" s="121" t="str">
        <f>IF(paramètres!$B$28=1,((SUM(P208:Y208)/1.02)+SUM(Z208:AA208))*0.0303/9*COUNT(P208:X208),IF(paramètres!$B$28=2,(SUM(P208:AA208))*0.0303/9*COUNT(P208:X208),"Missing Delta option"))</f>
        <v>Missing Delta option</v>
      </c>
      <c r="AO208" s="13" t="str">
        <f>IF(paramètres!$B$28=1,(((SUM(P208:Y208)/1.02)+SUM(Z208:AA208))+((SUM(AB208:AK208)/1.02)+SUM(AL208:AN208)))*cotpatr,IF(paramètres!$B$28=2,(SUM(P208:AN208)*cotpatr),"Missing Delta Option"))</f>
        <v>Missing Delta Option</v>
      </c>
      <c r="AP208" s="13" t="str" cm="1">
        <f t="array" ref="AP208">IF(paramètres!$B$28=1,(((SUM(P208:Y208)/1.02)+SUM(Z208:AA208))+((SUM(AB208:AM208)/1.02)+SUM(AL208:AM208)))/12*pécule,IF(paramètres!$B$28=2,SUM(P208:AM208)/12*pécule,"Missing Delta Option"))</f>
        <v>Missing Delta Option</v>
      </c>
      <c r="AQ208" s="105" t="e">
        <f>IF(paramètres!$B$28=1,(((SUM(P208:Y208)/1.02)+SUM(Z208:AA208))+((SUM(AB208:AM208)/1.02)+SUM(AL208:AM208)))+AN208+AO208+AP208,SUM(P208:AM208)+AN208+AO208+AP208)</f>
        <v>#VALUE!</v>
      </c>
    </row>
    <row r="209" spans="1:43" x14ac:dyDescent="0.25">
      <c r="A209" s="104"/>
      <c r="B209" s="39"/>
      <c r="C209" s="39"/>
      <c r="D209" s="70"/>
      <c r="E209" s="49"/>
      <c r="F209" s="40"/>
      <c r="G209" s="38"/>
      <c r="H209" s="71"/>
      <c r="I209" s="40"/>
      <c r="J209" s="38"/>
      <c r="K209" s="71"/>
      <c r="L209" s="40"/>
      <c r="M209" s="38"/>
      <c r="N209" s="71"/>
      <c r="O209" s="49"/>
      <c r="P209" s="177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9"/>
      <c r="AB209" s="121">
        <f>IF($D209="",0,IF($E209="",0,IF(VLOOKUP($E209,paramètres!$E$33:$F$44,2,FALSE)&lt;=VLOOKUP($AB$18,paramètres!$E$33:$F$44,2,FALSE),P209*$D209,0)))</f>
        <v>0</v>
      </c>
      <c r="AC209" s="13">
        <f>IF($D209="",0,IF($E209="",0,IF(VLOOKUP($E209,paramètres!$E$33:$F$44,2,FALSE)&lt;=VLOOKUP($AC$18,paramètres!$E$33:$F$44,2,FALSE),Q209*$D209,0)))</f>
        <v>0</v>
      </c>
      <c r="AD209" s="13">
        <f>IF($D209="",0,IF($E209="",0,IF(VLOOKUP($E209,paramètres!$E$33:$F$44,2,FALSE)&lt;=VLOOKUP($AD$18,paramètres!$E$33:$F$44,2,FALSE),R209*$D209,0)))</f>
        <v>0</v>
      </c>
      <c r="AE209" s="13">
        <f>IF($D209="",0,IF($E209="",0,IF(VLOOKUP($E209,paramètres!$E$33:$F$44,2,FALSE)&lt;=VLOOKUP($AE$18,paramètres!$E$33:$F$44,2,FALSE),S209*$D209,0)))</f>
        <v>0</v>
      </c>
      <c r="AF209" s="13">
        <f>IF($D209="",0,IF($E209="",0,IF(VLOOKUP($E209,paramètres!$E$33:$F$44,2,FALSE)&lt;=VLOOKUP($AF$18,paramètres!$E$33:$F$44,2,FALSE),T209*$D209,0)))</f>
        <v>0</v>
      </c>
      <c r="AG209" s="13">
        <f>IF($D209="",0,IF($E209="",0,IF(VLOOKUP($E209,paramètres!$E$33:$F$44,2,FALSE)&lt;=VLOOKUP($AG$18,paramètres!$E$33:$F$44,2,FALSE),U209*$D209,0)))</f>
        <v>0</v>
      </c>
      <c r="AH209" s="13">
        <f>IF($D209="",0,IF($E209="",0,IF(VLOOKUP($E209,paramètres!$E$33:$F$44,2,FALSE)&lt;=VLOOKUP($AH$18,paramètres!$E$33:$F$44,2,FALSE),V209*$D209,0)))</f>
        <v>0</v>
      </c>
      <c r="AI209" s="13">
        <f>IF($D209="",0,IF($E209="",0,IF(VLOOKUP($E209,paramètres!$E$33:$F$44,2,FALSE)&lt;=VLOOKUP($AI$18,paramètres!$E$33:$F$44,2,FALSE),W209*$D209,0)))</f>
        <v>0</v>
      </c>
      <c r="AJ209" s="13">
        <f>IF($D209="",0,IF($E209="",0,IF(VLOOKUP($E209,paramètres!$E$33:$F$44,2,FALSE)&lt;=VLOOKUP($AJ$18,paramètres!$E$33:$F$44,2,FALSE),X209*$D209,0)))</f>
        <v>0</v>
      </c>
      <c r="AK209" s="13">
        <f>IF($D209="",0,IF($E209="",0,IF(VLOOKUP($E209,paramètres!$E$33:$F$44,2,FALSE)&lt;=VLOOKUP($AK$18,paramètres!$E$33:$F$44,2,FALSE),Y209*$D209,0)))</f>
        <v>0</v>
      </c>
      <c r="AL209" s="13">
        <f>IF($D209="",0,IF($E209="",0,IF(VLOOKUP($E209,paramètres!$E$33:$F$44,2,FALSE)&lt;=VLOOKUP($AL$18,paramètres!$E$33:$F$44,2,FALSE),Z209*$D209,0)))</f>
        <v>0</v>
      </c>
      <c r="AM209" s="126">
        <f>IF($D209="",0,IF($E209="",0,IF(VLOOKUP($E209,paramètres!$E$33:$F$44,2,FALSE)&lt;=VLOOKUP($AM$18,paramètres!$E$33:$F$44,2,FALSE),AA209*$D209,0)))</f>
        <v>0</v>
      </c>
      <c r="AN209" s="121" t="str">
        <f>IF(paramètres!$B$28=1,((SUM(P209:Y209)/1.02)+SUM(Z209:AA209))*0.0303/9*COUNT(P209:X209),IF(paramètres!$B$28=2,(SUM(P209:AA209))*0.0303/9*COUNT(P209:X209),"Missing Delta option"))</f>
        <v>Missing Delta option</v>
      </c>
      <c r="AO209" s="13" t="str">
        <f>IF(paramètres!$B$28=1,(((SUM(P209:Y209)/1.02)+SUM(Z209:AA209))+((SUM(AB209:AK209)/1.02)+SUM(AL209:AN209)))*cotpatr,IF(paramètres!$B$28=2,(SUM(P209:AN209)*cotpatr),"Missing Delta Option"))</f>
        <v>Missing Delta Option</v>
      </c>
      <c r="AP209" s="13" t="str" cm="1">
        <f t="array" ref="AP209">IF(paramètres!$B$28=1,(((SUM(P209:Y209)/1.02)+SUM(Z209:AA209))+((SUM(AB209:AM209)/1.02)+SUM(AL209:AM209)))/12*pécule,IF(paramètres!$B$28=2,SUM(P209:AM209)/12*pécule,"Missing Delta Option"))</f>
        <v>Missing Delta Option</v>
      </c>
      <c r="AQ209" s="105" t="e">
        <f>IF(paramètres!$B$28=1,(((SUM(P209:Y209)/1.02)+SUM(Z209:AA209))+((SUM(AB209:AM209)/1.02)+SUM(AL209:AM209)))+AN209+AO209+AP209,SUM(P209:AM209)+AN209+AO209+AP209)</f>
        <v>#VALUE!</v>
      </c>
    </row>
    <row r="210" spans="1:43" x14ac:dyDescent="0.25">
      <c r="A210" s="104"/>
      <c r="B210" s="39"/>
      <c r="C210" s="39"/>
      <c r="D210" s="70"/>
      <c r="E210" s="49"/>
      <c r="F210" s="40"/>
      <c r="G210" s="38"/>
      <c r="H210" s="71"/>
      <c r="I210" s="40"/>
      <c r="J210" s="38"/>
      <c r="K210" s="71"/>
      <c r="L210" s="40"/>
      <c r="M210" s="38"/>
      <c r="N210" s="71"/>
      <c r="O210" s="49"/>
      <c r="P210" s="177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9"/>
      <c r="AB210" s="121">
        <f>IF($D210="",0,IF($E210="",0,IF(VLOOKUP($E210,paramètres!$E$33:$F$44,2,FALSE)&lt;=VLOOKUP($AB$18,paramètres!$E$33:$F$44,2,FALSE),P210*$D210,0)))</f>
        <v>0</v>
      </c>
      <c r="AC210" s="13">
        <f>IF($D210="",0,IF($E210="",0,IF(VLOOKUP($E210,paramètres!$E$33:$F$44,2,FALSE)&lt;=VLOOKUP($AC$18,paramètres!$E$33:$F$44,2,FALSE),Q210*$D210,0)))</f>
        <v>0</v>
      </c>
      <c r="AD210" s="13">
        <f>IF($D210="",0,IF($E210="",0,IF(VLOOKUP($E210,paramètres!$E$33:$F$44,2,FALSE)&lt;=VLOOKUP($AD$18,paramètres!$E$33:$F$44,2,FALSE),R210*$D210,0)))</f>
        <v>0</v>
      </c>
      <c r="AE210" s="13">
        <f>IF($D210="",0,IF($E210="",0,IF(VLOOKUP($E210,paramètres!$E$33:$F$44,2,FALSE)&lt;=VLOOKUP($AE$18,paramètres!$E$33:$F$44,2,FALSE),S210*$D210,0)))</f>
        <v>0</v>
      </c>
      <c r="AF210" s="13">
        <f>IF($D210="",0,IF($E210="",0,IF(VLOOKUP($E210,paramètres!$E$33:$F$44,2,FALSE)&lt;=VLOOKUP($AF$18,paramètres!$E$33:$F$44,2,FALSE),T210*$D210,0)))</f>
        <v>0</v>
      </c>
      <c r="AG210" s="13">
        <f>IF($D210="",0,IF($E210="",0,IF(VLOOKUP($E210,paramètres!$E$33:$F$44,2,FALSE)&lt;=VLOOKUP($AG$18,paramètres!$E$33:$F$44,2,FALSE),U210*$D210,0)))</f>
        <v>0</v>
      </c>
      <c r="AH210" s="13">
        <f>IF($D210="",0,IF($E210="",0,IF(VLOOKUP($E210,paramètres!$E$33:$F$44,2,FALSE)&lt;=VLOOKUP($AH$18,paramètres!$E$33:$F$44,2,FALSE),V210*$D210,0)))</f>
        <v>0</v>
      </c>
      <c r="AI210" s="13">
        <f>IF($D210="",0,IF($E210="",0,IF(VLOOKUP($E210,paramètres!$E$33:$F$44,2,FALSE)&lt;=VLOOKUP($AI$18,paramètres!$E$33:$F$44,2,FALSE),W210*$D210,0)))</f>
        <v>0</v>
      </c>
      <c r="AJ210" s="13">
        <f>IF($D210="",0,IF($E210="",0,IF(VLOOKUP($E210,paramètres!$E$33:$F$44,2,FALSE)&lt;=VLOOKUP($AJ$18,paramètres!$E$33:$F$44,2,FALSE),X210*$D210,0)))</f>
        <v>0</v>
      </c>
      <c r="AK210" s="13">
        <f>IF($D210="",0,IF($E210="",0,IF(VLOOKUP($E210,paramètres!$E$33:$F$44,2,FALSE)&lt;=VLOOKUP($AK$18,paramètres!$E$33:$F$44,2,FALSE),Y210*$D210,0)))</f>
        <v>0</v>
      </c>
      <c r="AL210" s="13">
        <f>IF($D210="",0,IF($E210="",0,IF(VLOOKUP($E210,paramètres!$E$33:$F$44,2,FALSE)&lt;=VLOOKUP($AL$18,paramètres!$E$33:$F$44,2,FALSE),Z210*$D210,0)))</f>
        <v>0</v>
      </c>
      <c r="AM210" s="126">
        <f>IF($D210="",0,IF($E210="",0,IF(VLOOKUP($E210,paramètres!$E$33:$F$44,2,FALSE)&lt;=VLOOKUP($AM$18,paramètres!$E$33:$F$44,2,FALSE),AA210*$D210,0)))</f>
        <v>0</v>
      </c>
      <c r="AN210" s="121" t="str">
        <f>IF(paramètres!$B$28=1,((SUM(P210:Y210)/1.02)+SUM(Z210:AA210))*0.0303/9*COUNT(P210:X210),IF(paramètres!$B$28=2,(SUM(P210:AA210))*0.0303/9*COUNT(P210:X210),"Missing Delta option"))</f>
        <v>Missing Delta option</v>
      </c>
      <c r="AO210" s="13" t="str">
        <f>IF(paramètres!$B$28=1,(((SUM(P210:Y210)/1.02)+SUM(Z210:AA210))+((SUM(AB210:AK210)/1.02)+SUM(AL210:AN210)))*cotpatr,IF(paramètres!$B$28=2,(SUM(P210:AN210)*cotpatr),"Missing Delta Option"))</f>
        <v>Missing Delta Option</v>
      </c>
      <c r="AP210" s="13" t="str" cm="1">
        <f t="array" ref="AP210">IF(paramètres!$B$28=1,(((SUM(P210:Y210)/1.02)+SUM(Z210:AA210))+((SUM(AB210:AM210)/1.02)+SUM(AL210:AM210)))/12*pécule,IF(paramètres!$B$28=2,SUM(P210:AM210)/12*pécule,"Missing Delta Option"))</f>
        <v>Missing Delta Option</v>
      </c>
      <c r="AQ210" s="105" t="e">
        <f>IF(paramètres!$B$28=1,(((SUM(P210:Y210)/1.02)+SUM(Z210:AA210))+((SUM(AB210:AM210)/1.02)+SUM(AL210:AM210)))+AN210+AO210+AP210,SUM(P210:AM210)+AN210+AO210+AP210)</f>
        <v>#VALUE!</v>
      </c>
    </row>
    <row r="211" spans="1:43" x14ac:dyDescent="0.25">
      <c r="A211" s="104"/>
      <c r="B211" s="39"/>
      <c r="C211" s="39"/>
      <c r="D211" s="70"/>
      <c r="E211" s="49"/>
      <c r="F211" s="40"/>
      <c r="G211" s="38"/>
      <c r="H211" s="71"/>
      <c r="I211" s="40"/>
      <c r="J211" s="38"/>
      <c r="K211" s="71"/>
      <c r="L211" s="40"/>
      <c r="M211" s="38"/>
      <c r="N211" s="71"/>
      <c r="O211" s="49"/>
      <c r="P211" s="177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9"/>
      <c r="AB211" s="121">
        <f>IF($D211="",0,IF($E211="",0,IF(VLOOKUP($E211,paramètres!$E$33:$F$44,2,FALSE)&lt;=VLOOKUP($AB$18,paramètres!$E$33:$F$44,2,FALSE),P211*$D211,0)))</f>
        <v>0</v>
      </c>
      <c r="AC211" s="13">
        <f>IF($D211="",0,IF($E211="",0,IF(VLOOKUP($E211,paramètres!$E$33:$F$44,2,FALSE)&lt;=VLOOKUP($AC$18,paramètres!$E$33:$F$44,2,FALSE),Q211*$D211,0)))</f>
        <v>0</v>
      </c>
      <c r="AD211" s="13">
        <f>IF($D211="",0,IF($E211="",0,IF(VLOOKUP($E211,paramètres!$E$33:$F$44,2,FALSE)&lt;=VLOOKUP($AD$18,paramètres!$E$33:$F$44,2,FALSE),R211*$D211,0)))</f>
        <v>0</v>
      </c>
      <c r="AE211" s="13">
        <f>IF($D211="",0,IF($E211="",0,IF(VLOOKUP($E211,paramètres!$E$33:$F$44,2,FALSE)&lt;=VLOOKUP($AE$18,paramètres!$E$33:$F$44,2,FALSE),S211*$D211,0)))</f>
        <v>0</v>
      </c>
      <c r="AF211" s="13">
        <f>IF($D211="",0,IF($E211="",0,IF(VLOOKUP($E211,paramètres!$E$33:$F$44,2,FALSE)&lt;=VLOOKUP($AF$18,paramètres!$E$33:$F$44,2,FALSE),T211*$D211,0)))</f>
        <v>0</v>
      </c>
      <c r="AG211" s="13">
        <f>IF($D211="",0,IF($E211="",0,IF(VLOOKUP($E211,paramètres!$E$33:$F$44,2,FALSE)&lt;=VLOOKUP($AG$18,paramètres!$E$33:$F$44,2,FALSE),U211*$D211,0)))</f>
        <v>0</v>
      </c>
      <c r="AH211" s="13">
        <f>IF($D211="",0,IF($E211="",0,IF(VLOOKUP($E211,paramètres!$E$33:$F$44,2,FALSE)&lt;=VLOOKUP($AH$18,paramètres!$E$33:$F$44,2,FALSE),V211*$D211,0)))</f>
        <v>0</v>
      </c>
      <c r="AI211" s="13">
        <f>IF($D211="",0,IF($E211="",0,IF(VLOOKUP($E211,paramètres!$E$33:$F$44,2,FALSE)&lt;=VLOOKUP($AI$18,paramètres!$E$33:$F$44,2,FALSE),W211*$D211,0)))</f>
        <v>0</v>
      </c>
      <c r="AJ211" s="13">
        <f>IF($D211="",0,IF($E211="",0,IF(VLOOKUP($E211,paramètres!$E$33:$F$44,2,FALSE)&lt;=VLOOKUP($AJ$18,paramètres!$E$33:$F$44,2,FALSE),X211*$D211,0)))</f>
        <v>0</v>
      </c>
      <c r="AK211" s="13">
        <f>IF($D211="",0,IF($E211="",0,IF(VLOOKUP($E211,paramètres!$E$33:$F$44,2,FALSE)&lt;=VLOOKUP($AK$18,paramètres!$E$33:$F$44,2,FALSE),Y211*$D211,0)))</f>
        <v>0</v>
      </c>
      <c r="AL211" s="13">
        <f>IF($D211="",0,IF($E211="",0,IF(VLOOKUP($E211,paramètres!$E$33:$F$44,2,FALSE)&lt;=VLOOKUP($AL$18,paramètres!$E$33:$F$44,2,FALSE),Z211*$D211,0)))</f>
        <v>0</v>
      </c>
      <c r="AM211" s="126">
        <f>IF($D211="",0,IF($E211="",0,IF(VLOOKUP($E211,paramètres!$E$33:$F$44,2,FALSE)&lt;=VLOOKUP($AM$18,paramètres!$E$33:$F$44,2,FALSE),AA211*$D211,0)))</f>
        <v>0</v>
      </c>
      <c r="AN211" s="121" t="str">
        <f>IF(paramètres!$B$28=1,((SUM(P211:Y211)/1.02)+SUM(Z211:AA211))*0.0303/9*COUNT(P211:X211),IF(paramètres!$B$28=2,(SUM(P211:AA211))*0.0303/9*COUNT(P211:X211),"Missing Delta option"))</f>
        <v>Missing Delta option</v>
      </c>
      <c r="AO211" s="13" t="str">
        <f>IF(paramètres!$B$28=1,(((SUM(P211:Y211)/1.02)+SUM(Z211:AA211))+((SUM(AB211:AK211)/1.02)+SUM(AL211:AN211)))*cotpatr,IF(paramètres!$B$28=2,(SUM(P211:AN211)*cotpatr),"Missing Delta Option"))</f>
        <v>Missing Delta Option</v>
      </c>
      <c r="AP211" s="13" t="str" cm="1">
        <f t="array" ref="AP211">IF(paramètres!$B$28=1,(((SUM(P211:Y211)/1.02)+SUM(Z211:AA211))+((SUM(AB211:AM211)/1.02)+SUM(AL211:AM211)))/12*pécule,IF(paramètres!$B$28=2,SUM(P211:AM211)/12*pécule,"Missing Delta Option"))</f>
        <v>Missing Delta Option</v>
      </c>
      <c r="AQ211" s="105" t="e">
        <f>IF(paramètres!$B$28=1,(((SUM(P211:Y211)/1.02)+SUM(Z211:AA211))+((SUM(AB211:AM211)/1.02)+SUM(AL211:AM211)))+AN211+AO211+AP211,SUM(P211:AM211)+AN211+AO211+AP211)</f>
        <v>#VALUE!</v>
      </c>
    </row>
    <row r="212" spans="1:43" x14ac:dyDescent="0.25">
      <c r="A212" s="104"/>
      <c r="B212" s="39"/>
      <c r="C212" s="39"/>
      <c r="D212" s="70"/>
      <c r="E212" s="49"/>
      <c r="F212" s="40"/>
      <c r="G212" s="38"/>
      <c r="H212" s="71"/>
      <c r="I212" s="40"/>
      <c r="J212" s="38"/>
      <c r="K212" s="71"/>
      <c r="L212" s="40"/>
      <c r="M212" s="38"/>
      <c r="N212" s="71"/>
      <c r="O212" s="49"/>
      <c r="P212" s="177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9"/>
      <c r="AB212" s="121">
        <f>IF($D212="",0,IF($E212="",0,IF(VLOOKUP($E212,paramètres!$E$33:$F$44,2,FALSE)&lt;=VLOOKUP($AB$18,paramètres!$E$33:$F$44,2,FALSE),P212*$D212,0)))</f>
        <v>0</v>
      </c>
      <c r="AC212" s="13">
        <f>IF($D212="",0,IF($E212="",0,IF(VLOOKUP($E212,paramètres!$E$33:$F$44,2,FALSE)&lt;=VLOOKUP($AC$18,paramètres!$E$33:$F$44,2,FALSE),Q212*$D212,0)))</f>
        <v>0</v>
      </c>
      <c r="AD212" s="13">
        <f>IF($D212="",0,IF($E212="",0,IF(VLOOKUP($E212,paramètres!$E$33:$F$44,2,FALSE)&lt;=VLOOKUP($AD$18,paramètres!$E$33:$F$44,2,FALSE),R212*$D212,0)))</f>
        <v>0</v>
      </c>
      <c r="AE212" s="13">
        <f>IF($D212="",0,IF($E212="",0,IF(VLOOKUP($E212,paramètres!$E$33:$F$44,2,FALSE)&lt;=VLOOKUP($AE$18,paramètres!$E$33:$F$44,2,FALSE),S212*$D212,0)))</f>
        <v>0</v>
      </c>
      <c r="AF212" s="13">
        <f>IF($D212="",0,IF($E212="",0,IF(VLOOKUP($E212,paramètres!$E$33:$F$44,2,FALSE)&lt;=VLOOKUP($AF$18,paramètres!$E$33:$F$44,2,FALSE),T212*$D212,0)))</f>
        <v>0</v>
      </c>
      <c r="AG212" s="13">
        <f>IF($D212="",0,IF($E212="",0,IF(VLOOKUP($E212,paramètres!$E$33:$F$44,2,FALSE)&lt;=VLOOKUP($AG$18,paramètres!$E$33:$F$44,2,FALSE),U212*$D212,0)))</f>
        <v>0</v>
      </c>
      <c r="AH212" s="13">
        <f>IF($D212="",0,IF($E212="",0,IF(VLOOKUP($E212,paramètres!$E$33:$F$44,2,FALSE)&lt;=VLOOKUP($AH$18,paramètres!$E$33:$F$44,2,FALSE),V212*$D212,0)))</f>
        <v>0</v>
      </c>
      <c r="AI212" s="13">
        <f>IF($D212="",0,IF($E212="",0,IF(VLOOKUP($E212,paramètres!$E$33:$F$44,2,FALSE)&lt;=VLOOKUP($AI$18,paramètres!$E$33:$F$44,2,FALSE),W212*$D212,0)))</f>
        <v>0</v>
      </c>
      <c r="AJ212" s="13">
        <f>IF($D212="",0,IF($E212="",0,IF(VLOOKUP($E212,paramètres!$E$33:$F$44,2,FALSE)&lt;=VLOOKUP($AJ$18,paramètres!$E$33:$F$44,2,FALSE),X212*$D212,0)))</f>
        <v>0</v>
      </c>
      <c r="AK212" s="13">
        <f>IF($D212="",0,IF($E212="",0,IF(VLOOKUP($E212,paramètres!$E$33:$F$44,2,FALSE)&lt;=VLOOKUP($AK$18,paramètres!$E$33:$F$44,2,FALSE),Y212*$D212,0)))</f>
        <v>0</v>
      </c>
      <c r="AL212" s="13">
        <f>IF($D212="",0,IF($E212="",0,IF(VLOOKUP($E212,paramètres!$E$33:$F$44,2,FALSE)&lt;=VLOOKUP($AL$18,paramètres!$E$33:$F$44,2,FALSE),Z212*$D212,0)))</f>
        <v>0</v>
      </c>
      <c r="AM212" s="126">
        <f>IF($D212="",0,IF($E212="",0,IF(VLOOKUP($E212,paramètres!$E$33:$F$44,2,FALSE)&lt;=VLOOKUP($AM$18,paramètres!$E$33:$F$44,2,FALSE),AA212*$D212,0)))</f>
        <v>0</v>
      </c>
      <c r="AN212" s="121" t="str">
        <f>IF(paramètres!$B$28=1,((SUM(P212:Y212)/1.02)+SUM(Z212:AA212))*0.0303/9*COUNT(P212:X212),IF(paramètres!$B$28=2,(SUM(P212:AA212))*0.0303/9*COUNT(P212:X212),"Missing Delta option"))</f>
        <v>Missing Delta option</v>
      </c>
      <c r="AO212" s="13" t="str">
        <f>IF(paramètres!$B$28=1,(((SUM(P212:Y212)/1.02)+SUM(Z212:AA212))+((SUM(AB212:AK212)/1.02)+SUM(AL212:AN212)))*cotpatr,IF(paramètres!$B$28=2,(SUM(P212:AN212)*cotpatr),"Missing Delta Option"))</f>
        <v>Missing Delta Option</v>
      </c>
      <c r="AP212" s="13" t="str" cm="1">
        <f t="array" ref="AP212">IF(paramètres!$B$28=1,(((SUM(P212:Y212)/1.02)+SUM(Z212:AA212))+((SUM(AB212:AM212)/1.02)+SUM(AL212:AM212)))/12*pécule,IF(paramètres!$B$28=2,SUM(P212:AM212)/12*pécule,"Missing Delta Option"))</f>
        <v>Missing Delta Option</v>
      </c>
      <c r="AQ212" s="105" t="e">
        <f>IF(paramètres!$B$28=1,(((SUM(P212:Y212)/1.02)+SUM(Z212:AA212))+((SUM(AB212:AM212)/1.02)+SUM(AL212:AM212)))+AN212+AO212+AP212,SUM(P212:AM212)+AN212+AO212+AP212)</f>
        <v>#VALUE!</v>
      </c>
    </row>
    <row r="213" spans="1:43" x14ac:dyDescent="0.25">
      <c r="A213" s="104"/>
      <c r="B213" s="39"/>
      <c r="C213" s="39"/>
      <c r="D213" s="70"/>
      <c r="E213" s="49"/>
      <c r="F213" s="40"/>
      <c r="G213" s="38"/>
      <c r="H213" s="71"/>
      <c r="I213" s="40"/>
      <c r="J213" s="38"/>
      <c r="K213" s="71"/>
      <c r="L213" s="40"/>
      <c r="M213" s="38"/>
      <c r="N213" s="71"/>
      <c r="O213" s="49"/>
      <c r="P213" s="177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9"/>
      <c r="AB213" s="121">
        <f>IF($D213="",0,IF($E213="",0,IF(VLOOKUP($E213,paramètres!$E$33:$F$44,2,FALSE)&lt;=VLOOKUP($AB$18,paramètres!$E$33:$F$44,2,FALSE),P213*$D213,0)))</f>
        <v>0</v>
      </c>
      <c r="AC213" s="13">
        <f>IF($D213="",0,IF($E213="",0,IF(VLOOKUP($E213,paramètres!$E$33:$F$44,2,FALSE)&lt;=VLOOKUP($AC$18,paramètres!$E$33:$F$44,2,FALSE),Q213*$D213,0)))</f>
        <v>0</v>
      </c>
      <c r="AD213" s="13">
        <f>IF($D213="",0,IF($E213="",0,IF(VLOOKUP($E213,paramètres!$E$33:$F$44,2,FALSE)&lt;=VLOOKUP($AD$18,paramètres!$E$33:$F$44,2,FALSE),R213*$D213,0)))</f>
        <v>0</v>
      </c>
      <c r="AE213" s="13">
        <f>IF($D213="",0,IF($E213="",0,IF(VLOOKUP($E213,paramètres!$E$33:$F$44,2,FALSE)&lt;=VLOOKUP($AE$18,paramètres!$E$33:$F$44,2,FALSE),S213*$D213,0)))</f>
        <v>0</v>
      </c>
      <c r="AF213" s="13">
        <f>IF($D213="",0,IF($E213="",0,IF(VLOOKUP($E213,paramètres!$E$33:$F$44,2,FALSE)&lt;=VLOOKUP($AF$18,paramètres!$E$33:$F$44,2,FALSE),T213*$D213,0)))</f>
        <v>0</v>
      </c>
      <c r="AG213" s="13">
        <f>IF($D213="",0,IF($E213="",0,IF(VLOOKUP($E213,paramètres!$E$33:$F$44,2,FALSE)&lt;=VLOOKUP($AG$18,paramètres!$E$33:$F$44,2,FALSE),U213*$D213,0)))</f>
        <v>0</v>
      </c>
      <c r="AH213" s="13">
        <f>IF($D213="",0,IF($E213="",0,IF(VLOOKUP($E213,paramètres!$E$33:$F$44,2,FALSE)&lt;=VLOOKUP($AH$18,paramètres!$E$33:$F$44,2,FALSE),V213*$D213,0)))</f>
        <v>0</v>
      </c>
      <c r="AI213" s="13">
        <f>IF($D213="",0,IF($E213="",0,IF(VLOOKUP($E213,paramètres!$E$33:$F$44,2,FALSE)&lt;=VLOOKUP($AI$18,paramètres!$E$33:$F$44,2,FALSE),W213*$D213,0)))</f>
        <v>0</v>
      </c>
      <c r="AJ213" s="13">
        <f>IF($D213="",0,IF($E213="",0,IF(VLOOKUP($E213,paramètres!$E$33:$F$44,2,FALSE)&lt;=VLOOKUP($AJ$18,paramètres!$E$33:$F$44,2,FALSE),X213*$D213,0)))</f>
        <v>0</v>
      </c>
      <c r="AK213" s="13">
        <f>IF($D213="",0,IF($E213="",0,IF(VLOOKUP($E213,paramètres!$E$33:$F$44,2,FALSE)&lt;=VLOOKUP($AK$18,paramètres!$E$33:$F$44,2,FALSE),Y213*$D213,0)))</f>
        <v>0</v>
      </c>
      <c r="AL213" s="13">
        <f>IF($D213="",0,IF($E213="",0,IF(VLOOKUP($E213,paramètres!$E$33:$F$44,2,FALSE)&lt;=VLOOKUP($AL$18,paramètres!$E$33:$F$44,2,FALSE),Z213*$D213,0)))</f>
        <v>0</v>
      </c>
      <c r="AM213" s="126">
        <f>IF($D213="",0,IF($E213="",0,IF(VLOOKUP($E213,paramètres!$E$33:$F$44,2,FALSE)&lt;=VLOOKUP($AM$18,paramètres!$E$33:$F$44,2,FALSE),AA213*$D213,0)))</f>
        <v>0</v>
      </c>
      <c r="AN213" s="121" t="str">
        <f>IF(paramètres!$B$28=1,((SUM(P213:Y213)/1.02)+SUM(Z213:AA213))*0.0303/9*COUNT(P213:X213),IF(paramètres!$B$28=2,(SUM(P213:AA213))*0.0303/9*COUNT(P213:X213),"Missing Delta option"))</f>
        <v>Missing Delta option</v>
      </c>
      <c r="AO213" s="13" t="str">
        <f>IF(paramètres!$B$28=1,(((SUM(P213:Y213)/1.02)+SUM(Z213:AA213))+((SUM(AB213:AK213)/1.02)+SUM(AL213:AN213)))*cotpatr,IF(paramètres!$B$28=2,(SUM(P213:AN213)*cotpatr),"Missing Delta Option"))</f>
        <v>Missing Delta Option</v>
      </c>
      <c r="AP213" s="13" t="str" cm="1">
        <f t="array" ref="AP213">IF(paramètres!$B$28=1,(((SUM(P213:Y213)/1.02)+SUM(Z213:AA213))+((SUM(AB213:AM213)/1.02)+SUM(AL213:AM213)))/12*pécule,IF(paramètres!$B$28=2,SUM(P213:AM213)/12*pécule,"Missing Delta Option"))</f>
        <v>Missing Delta Option</v>
      </c>
      <c r="AQ213" s="105" t="e">
        <f>IF(paramètres!$B$28=1,(((SUM(P213:Y213)/1.02)+SUM(Z213:AA213))+((SUM(AB213:AM213)/1.02)+SUM(AL213:AM213)))+AN213+AO213+AP213,SUM(P213:AM213)+AN213+AO213+AP213)</f>
        <v>#VALUE!</v>
      </c>
    </row>
    <row r="214" spans="1:43" x14ac:dyDescent="0.25">
      <c r="A214" s="104"/>
      <c r="B214" s="39"/>
      <c r="C214" s="39"/>
      <c r="D214" s="70"/>
      <c r="E214" s="49"/>
      <c r="F214" s="40"/>
      <c r="G214" s="38"/>
      <c r="H214" s="71"/>
      <c r="I214" s="40"/>
      <c r="J214" s="38"/>
      <c r="K214" s="71"/>
      <c r="L214" s="40"/>
      <c r="M214" s="38"/>
      <c r="N214" s="71"/>
      <c r="O214" s="49"/>
      <c r="P214" s="177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9"/>
      <c r="AB214" s="121">
        <f>IF($D214="",0,IF($E214="",0,IF(VLOOKUP($E214,paramètres!$E$33:$F$44,2,FALSE)&lt;=VLOOKUP($AB$18,paramètres!$E$33:$F$44,2,FALSE),P214*$D214,0)))</f>
        <v>0</v>
      </c>
      <c r="AC214" s="13">
        <f>IF($D214="",0,IF($E214="",0,IF(VLOOKUP($E214,paramètres!$E$33:$F$44,2,FALSE)&lt;=VLOOKUP($AC$18,paramètres!$E$33:$F$44,2,FALSE),Q214*$D214,0)))</f>
        <v>0</v>
      </c>
      <c r="AD214" s="13">
        <f>IF($D214="",0,IF($E214="",0,IF(VLOOKUP($E214,paramètres!$E$33:$F$44,2,FALSE)&lt;=VLOOKUP($AD$18,paramètres!$E$33:$F$44,2,FALSE),R214*$D214,0)))</f>
        <v>0</v>
      </c>
      <c r="AE214" s="13">
        <f>IF($D214="",0,IF($E214="",0,IF(VLOOKUP($E214,paramètres!$E$33:$F$44,2,FALSE)&lt;=VLOOKUP($AE$18,paramètres!$E$33:$F$44,2,FALSE),S214*$D214,0)))</f>
        <v>0</v>
      </c>
      <c r="AF214" s="13">
        <f>IF($D214="",0,IF($E214="",0,IF(VLOOKUP($E214,paramètres!$E$33:$F$44,2,FALSE)&lt;=VLOOKUP($AF$18,paramètres!$E$33:$F$44,2,FALSE),T214*$D214,0)))</f>
        <v>0</v>
      </c>
      <c r="AG214" s="13">
        <f>IF($D214="",0,IF($E214="",0,IF(VLOOKUP($E214,paramètres!$E$33:$F$44,2,FALSE)&lt;=VLOOKUP($AG$18,paramètres!$E$33:$F$44,2,FALSE),U214*$D214,0)))</f>
        <v>0</v>
      </c>
      <c r="AH214" s="13">
        <f>IF($D214="",0,IF($E214="",0,IF(VLOOKUP($E214,paramètres!$E$33:$F$44,2,FALSE)&lt;=VLOOKUP($AH$18,paramètres!$E$33:$F$44,2,FALSE),V214*$D214,0)))</f>
        <v>0</v>
      </c>
      <c r="AI214" s="13">
        <f>IF($D214="",0,IF($E214="",0,IF(VLOOKUP($E214,paramètres!$E$33:$F$44,2,FALSE)&lt;=VLOOKUP($AI$18,paramètres!$E$33:$F$44,2,FALSE),W214*$D214,0)))</f>
        <v>0</v>
      </c>
      <c r="AJ214" s="13">
        <f>IF($D214="",0,IF($E214="",0,IF(VLOOKUP($E214,paramètres!$E$33:$F$44,2,FALSE)&lt;=VLOOKUP($AJ$18,paramètres!$E$33:$F$44,2,FALSE),X214*$D214,0)))</f>
        <v>0</v>
      </c>
      <c r="AK214" s="13">
        <f>IF($D214="",0,IF($E214="",0,IF(VLOOKUP($E214,paramètres!$E$33:$F$44,2,FALSE)&lt;=VLOOKUP($AK$18,paramètres!$E$33:$F$44,2,FALSE),Y214*$D214,0)))</f>
        <v>0</v>
      </c>
      <c r="AL214" s="13">
        <f>IF($D214="",0,IF($E214="",0,IF(VLOOKUP($E214,paramètres!$E$33:$F$44,2,FALSE)&lt;=VLOOKUP($AL$18,paramètres!$E$33:$F$44,2,FALSE),Z214*$D214,0)))</f>
        <v>0</v>
      </c>
      <c r="AM214" s="126">
        <f>IF($D214="",0,IF($E214="",0,IF(VLOOKUP($E214,paramètres!$E$33:$F$44,2,FALSE)&lt;=VLOOKUP($AM$18,paramètres!$E$33:$F$44,2,FALSE),AA214*$D214,0)))</f>
        <v>0</v>
      </c>
      <c r="AN214" s="121" t="str">
        <f>IF(paramètres!$B$28=1,((SUM(P214:Y214)/1.02)+SUM(Z214:AA214))*0.0303/9*COUNT(P214:X214),IF(paramètres!$B$28=2,(SUM(P214:AA214))*0.0303/9*COUNT(P214:X214),"Missing Delta option"))</f>
        <v>Missing Delta option</v>
      </c>
      <c r="AO214" s="13" t="str">
        <f>IF(paramètres!$B$28=1,(((SUM(P214:Y214)/1.02)+SUM(Z214:AA214))+((SUM(AB214:AK214)/1.02)+SUM(AL214:AN214)))*cotpatr,IF(paramètres!$B$28=2,(SUM(P214:AN214)*cotpatr),"Missing Delta Option"))</f>
        <v>Missing Delta Option</v>
      </c>
      <c r="AP214" s="13" t="str" cm="1">
        <f t="array" ref="AP214">IF(paramètres!$B$28=1,(((SUM(P214:Y214)/1.02)+SUM(Z214:AA214))+((SUM(AB214:AM214)/1.02)+SUM(AL214:AM214)))/12*pécule,IF(paramètres!$B$28=2,SUM(P214:AM214)/12*pécule,"Missing Delta Option"))</f>
        <v>Missing Delta Option</v>
      </c>
      <c r="AQ214" s="105" t="e">
        <f>IF(paramètres!$B$28=1,(((SUM(P214:Y214)/1.02)+SUM(Z214:AA214))+((SUM(AB214:AM214)/1.02)+SUM(AL214:AM214)))+AN214+AO214+AP214,SUM(P214:AM214)+AN214+AO214+AP214)</f>
        <v>#VALUE!</v>
      </c>
    </row>
    <row r="215" spans="1:43" x14ac:dyDescent="0.25">
      <c r="A215" s="104"/>
      <c r="B215" s="39"/>
      <c r="C215" s="39"/>
      <c r="D215" s="70"/>
      <c r="E215" s="49"/>
      <c r="F215" s="40"/>
      <c r="G215" s="38"/>
      <c r="H215" s="71"/>
      <c r="I215" s="40"/>
      <c r="J215" s="38"/>
      <c r="K215" s="71"/>
      <c r="L215" s="40"/>
      <c r="M215" s="38"/>
      <c r="N215" s="71"/>
      <c r="O215" s="49"/>
      <c r="P215" s="177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9"/>
      <c r="AB215" s="121">
        <f>IF($D215="",0,IF($E215="",0,IF(VLOOKUP($E215,paramètres!$E$33:$F$44,2,FALSE)&lt;=VLOOKUP($AB$18,paramètres!$E$33:$F$44,2,FALSE),P215*$D215,0)))</f>
        <v>0</v>
      </c>
      <c r="AC215" s="13">
        <f>IF($D215="",0,IF($E215="",0,IF(VLOOKUP($E215,paramètres!$E$33:$F$44,2,FALSE)&lt;=VLOOKUP($AC$18,paramètres!$E$33:$F$44,2,FALSE),Q215*$D215,0)))</f>
        <v>0</v>
      </c>
      <c r="AD215" s="13">
        <f>IF($D215="",0,IF($E215="",0,IF(VLOOKUP($E215,paramètres!$E$33:$F$44,2,FALSE)&lt;=VLOOKUP($AD$18,paramètres!$E$33:$F$44,2,FALSE),R215*$D215,0)))</f>
        <v>0</v>
      </c>
      <c r="AE215" s="13">
        <f>IF($D215="",0,IF($E215="",0,IF(VLOOKUP($E215,paramètres!$E$33:$F$44,2,FALSE)&lt;=VLOOKUP($AE$18,paramètres!$E$33:$F$44,2,FALSE),S215*$D215,0)))</f>
        <v>0</v>
      </c>
      <c r="AF215" s="13">
        <f>IF($D215="",0,IF($E215="",0,IF(VLOOKUP($E215,paramètres!$E$33:$F$44,2,FALSE)&lt;=VLOOKUP($AF$18,paramètres!$E$33:$F$44,2,FALSE),T215*$D215,0)))</f>
        <v>0</v>
      </c>
      <c r="AG215" s="13">
        <f>IF($D215="",0,IF($E215="",0,IF(VLOOKUP($E215,paramètres!$E$33:$F$44,2,FALSE)&lt;=VLOOKUP($AG$18,paramètres!$E$33:$F$44,2,FALSE),U215*$D215,0)))</f>
        <v>0</v>
      </c>
      <c r="AH215" s="13">
        <f>IF($D215="",0,IF($E215="",0,IF(VLOOKUP($E215,paramètres!$E$33:$F$44,2,FALSE)&lt;=VLOOKUP($AH$18,paramètres!$E$33:$F$44,2,FALSE),V215*$D215,0)))</f>
        <v>0</v>
      </c>
      <c r="AI215" s="13">
        <f>IF($D215="",0,IF($E215="",0,IF(VLOOKUP($E215,paramètres!$E$33:$F$44,2,FALSE)&lt;=VLOOKUP($AI$18,paramètres!$E$33:$F$44,2,FALSE),W215*$D215,0)))</f>
        <v>0</v>
      </c>
      <c r="AJ215" s="13">
        <f>IF($D215="",0,IF($E215="",0,IF(VLOOKUP($E215,paramètres!$E$33:$F$44,2,FALSE)&lt;=VLOOKUP($AJ$18,paramètres!$E$33:$F$44,2,FALSE),X215*$D215,0)))</f>
        <v>0</v>
      </c>
      <c r="AK215" s="13">
        <f>IF($D215="",0,IF($E215="",0,IF(VLOOKUP($E215,paramètres!$E$33:$F$44,2,FALSE)&lt;=VLOOKUP($AK$18,paramètres!$E$33:$F$44,2,FALSE),Y215*$D215,0)))</f>
        <v>0</v>
      </c>
      <c r="AL215" s="13">
        <f>IF($D215="",0,IF($E215="",0,IF(VLOOKUP($E215,paramètres!$E$33:$F$44,2,FALSE)&lt;=VLOOKUP($AL$18,paramètres!$E$33:$F$44,2,FALSE),Z215*$D215,0)))</f>
        <v>0</v>
      </c>
      <c r="AM215" s="126">
        <f>IF($D215="",0,IF($E215="",0,IF(VLOOKUP($E215,paramètres!$E$33:$F$44,2,FALSE)&lt;=VLOOKUP($AM$18,paramètres!$E$33:$F$44,2,FALSE),AA215*$D215,0)))</f>
        <v>0</v>
      </c>
      <c r="AN215" s="121" t="str">
        <f>IF(paramètres!$B$28=1,((SUM(P215:Y215)/1.02)+SUM(Z215:AA215))*0.0303/9*COUNT(P215:X215),IF(paramètres!$B$28=2,(SUM(P215:AA215))*0.0303/9*COUNT(P215:X215),"Missing Delta option"))</f>
        <v>Missing Delta option</v>
      </c>
      <c r="AO215" s="13" t="str">
        <f>IF(paramètres!$B$28=1,(((SUM(P215:Y215)/1.02)+SUM(Z215:AA215))+((SUM(AB215:AK215)/1.02)+SUM(AL215:AN215)))*cotpatr,IF(paramètres!$B$28=2,(SUM(P215:AN215)*cotpatr),"Missing Delta Option"))</f>
        <v>Missing Delta Option</v>
      </c>
      <c r="AP215" s="13" t="str" cm="1">
        <f t="array" ref="AP215">IF(paramètres!$B$28=1,(((SUM(P215:Y215)/1.02)+SUM(Z215:AA215))+((SUM(AB215:AM215)/1.02)+SUM(AL215:AM215)))/12*pécule,IF(paramètres!$B$28=2,SUM(P215:AM215)/12*pécule,"Missing Delta Option"))</f>
        <v>Missing Delta Option</v>
      </c>
      <c r="AQ215" s="105" t="e">
        <f>IF(paramètres!$B$28=1,(((SUM(P215:Y215)/1.02)+SUM(Z215:AA215))+((SUM(AB215:AM215)/1.02)+SUM(AL215:AM215)))+AN215+AO215+AP215,SUM(P215:AM215)+AN215+AO215+AP215)</f>
        <v>#VALUE!</v>
      </c>
    </row>
    <row r="216" spans="1:43" x14ac:dyDescent="0.25">
      <c r="A216" s="104"/>
      <c r="B216" s="39"/>
      <c r="C216" s="39"/>
      <c r="D216" s="70"/>
      <c r="E216" s="49"/>
      <c r="F216" s="40"/>
      <c r="G216" s="38"/>
      <c r="H216" s="71"/>
      <c r="I216" s="40"/>
      <c r="J216" s="38"/>
      <c r="K216" s="71"/>
      <c r="L216" s="40"/>
      <c r="M216" s="38"/>
      <c r="N216" s="71"/>
      <c r="O216" s="49"/>
      <c r="P216" s="177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9"/>
      <c r="AB216" s="121">
        <f>IF($D216="",0,IF($E216="",0,IF(VLOOKUP($E216,paramètres!$E$33:$F$44,2,FALSE)&lt;=VLOOKUP($AB$18,paramètres!$E$33:$F$44,2,FALSE),P216*$D216,0)))</f>
        <v>0</v>
      </c>
      <c r="AC216" s="13">
        <f>IF($D216="",0,IF($E216="",0,IF(VLOOKUP($E216,paramètres!$E$33:$F$44,2,FALSE)&lt;=VLOOKUP($AC$18,paramètres!$E$33:$F$44,2,FALSE),Q216*$D216,0)))</f>
        <v>0</v>
      </c>
      <c r="AD216" s="13">
        <f>IF($D216="",0,IF($E216="",0,IF(VLOOKUP($E216,paramètres!$E$33:$F$44,2,FALSE)&lt;=VLOOKUP($AD$18,paramètres!$E$33:$F$44,2,FALSE),R216*$D216,0)))</f>
        <v>0</v>
      </c>
      <c r="AE216" s="13">
        <f>IF($D216="",0,IF($E216="",0,IF(VLOOKUP($E216,paramètres!$E$33:$F$44,2,FALSE)&lt;=VLOOKUP($AE$18,paramètres!$E$33:$F$44,2,FALSE),S216*$D216,0)))</f>
        <v>0</v>
      </c>
      <c r="AF216" s="13">
        <f>IF($D216="",0,IF($E216="",0,IF(VLOOKUP($E216,paramètres!$E$33:$F$44,2,FALSE)&lt;=VLOOKUP($AF$18,paramètres!$E$33:$F$44,2,FALSE),T216*$D216,0)))</f>
        <v>0</v>
      </c>
      <c r="AG216" s="13">
        <f>IF($D216="",0,IF($E216="",0,IF(VLOOKUP($E216,paramètres!$E$33:$F$44,2,FALSE)&lt;=VLOOKUP($AG$18,paramètres!$E$33:$F$44,2,FALSE),U216*$D216,0)))</f>
        <v>0</v>
      </c>
      <c r="AH216" s="13">
        <f>IF($D216="",0,IF($E216="",0,IF(VLOOKUP($E216,paramètres!$E$33:$F$44,2,FALSE)&lt;=VLOOKUP($AH$18,paramètres!$E$33:$F$44,2,FALSE),V216*$D216,0)))</f>
        <v>0</v>
      </c>
      <c r="AI216" s="13">
        <f>IF($D216="",0,IF($E216="",0,IF(VLOOKUP($E216,paramètres!$E$33:$F$44,2,FALSE)&lt;=VLOOKUP($AI$18,paramètres!$E$33:$F$44,2,FALSE),W216*$D216,0)))</f>
        <v>0</v>
      </c>
      <c r="AJ216" s="13">
        <f>IF($D216="",0,IF($E216="",0,IF(VLOOKUP($E216,paramètres!$E$33:$F$44,2,FALSE)&lt;=VLOOKUP($AJ$18,paramètres!$E$33:$F$44,2,FALSE),X216*$D216,0)))</f>
        <v>0</v>
      </c>
      <c r="AK216" s="13">
        <f>IF($D216="",0,IF($E216="",0,IF(VLOOKUP($E216,paramètres!$E$33:$F$44,2,FALSE)&lt;=VLOOKUP($AK$18,paramètres!$E$33:$F$44,2,FALSE),Y216*$D216,0)))</f>
        <v>0</v>
      </c>
      <c r="AL216" s="13">
        <f>IF($D216="",0,IF($E216="",0,IF(VLOOKUP($E216,paramètres!$E$33:$F$44,2,FALSE)&lt;=VLOOKUP($AL$18,paramètres!$E$33:$F$44,2,FALSE),Z216*$D216,0)))</f>
        <v>0</v>
      </c>
      <c r="AM216" s="126">
        <f>IF($D216="",0,IF($E216="",0,IF(VLOOKUP($E216,paramètres!$E$33:$F$44,2,FALSE)&lt;=VLOOKUP($AM$18,paramètres!$E$33:$F$44,2,FALSE),AA216*$D216,0)))</f>
        <v>0</v>
      </c>
      <c r="AN216" s="121" t="str">
        <f>IF(paramètres!$B$28=1,((SUM(P216:Y216)/1.02)+SUM(Z216:AA216))*0.0303/9*COUNT(P216:X216),IF(paramètres!$B$28=2,(SUM(P216:AA216))*0.0303/9*COUNT(P216:X216),"Missing Delta option"))</f>
        <v>Missing Delta option</v>
      </c>
      <c r="AO216" s="13" t="str">
        <f>IF(paramètres!$B$28=1,(((SUM(P216:Y216)/1.02)+SUM(Z216:AA216))+((SUM(AB216:AK216)/1.02)+SUM(AL216:AN216)))*cotpatr,IF(paramètres!$B$28=2,(SUM(P216:AN216)*cotpatr),"Missing Delta Option"))</f>
        <v>Missing Delta Option</v>
      </c>
      <c r="AP216" s="13" t="str" cm="1">
        <f t="array" ref="AP216">IF(paramètres!$B$28=1,(((SUM(P216:Y216)/1.02)+SUM(Z216:AA216))+((SUM(AB216:AM216)/1.02)+SUM(AL216:AM216)))/12*pécule,IF(paramètres!$B$28=2,SUM(P216:AM216)/12*pécule,"Missing Delta Option"))</f>
        <v>Missing Delta Option</v>
      </c>
      <c r="AQ216" s="105" t="e">
        <f>IF(paramètres!$B$28=1,(((SUM(P216:Y216)/1.02)+SUM(Z216:AA216))+((SUM(AB216:AM216)/1.02)+SUM(AL216:AM216)))+AN216+AO216+AP216,SUM(P216:AM216)+AN216+AO216+AP216)</f>
        <v>#VALUE!</v>
      </c>
    </row>
    <row r="217" spans="1:43" x14ac:dyDescent="0.25">
      <c r="A217" s="104"/>
      <c r="B217" s="39"/>
      <c r="C217" s="39"/>
      <c r="D217" s="70"/>
      <c r="E217" s="49"/>
      <c r="F217" s="40"/>
      <c r="G217" s="38"/>
      <c r="H217" s="71"/>
      <c r="I217" s="40"/>
      <c r="J217" s="38"/>
      <c r="K217" s="71"/>
      <c r="L217" s="40"/>
      <c r="M217" s="38"/>
      <c r="N217" s="71"/>
      <c r="O217" s="49"/>
      <c r="P217" s="177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9"/>
      <c r="AB217" s="121">
        <f>IF($D217="",0,IF($E217="",0,IF(VLOOKUP($E217,paramètres!$E$33:$F$44,2,FALSE)&lt;=VLOOKUP($AB$18,paramètres!$E$33:$F$44,2,FALSE),P217*$D217,0)))</f>
        <v>0</v>
      </c>
      <c r="AC217" s="13">
        <f>IF($D217="",0,IF($E217="",0,IF(VLOOKUP($E217,paramètres!$E$33:$F$44,2,FALSE)&lt;=VLOOKUP($AC$18,paramètres!$E$33:$F$44,2,FALSE),Q217*$D217,0)))</f>
        <v>0</v>
      </c>
      <c r="AD217" s="13">
        <f>IF($D217="",0,IF($E217="",0,IF(VLOOKUP($E217,paramètres!$E$33:$F$44,2,FALSE)&lt;=VLOOKUP($AD$18,paramètres!$E$33:$F$44,2,FALSE),R217*$D217,0)))</f>
        <v>0</v>
      </c>
      <c r="AE217" s="13">
        <f>IF($D217="",0,IF($E217="",0,IF(VLOOKUP($E217,paramètres!$E$33:$F$44,2,FALSE)&lt;=VLOOKUP($AE$18,paramètres!$E$33:$F$44,2,FALSE),S217*$D217,0)))</f>
        <v>0</v>
      </c>
      <c r="AF217" s="13">
        <f>IF($D217="",0,IF($E217="",0,IF(VLOOKUP($E217,paramètres!$E$33:$F$44,2,FALSE)&lt;=VLOOKUP($AF$18,paramètres!$E$33:$F$44,2,FALSE),T217*$D217,0)))</f>
        <v>0</v>
      </c>
      <c r="AG217" s="13">
        <f>IF($D217="",0,IF($E217="",0,IF(VLOOKUP($E217,paramètres!$E$33:$F$44,2,FALSE)&lt;=VLOOKUP($AG$18,paramètres!$E$33:$F$44,2,FALSE),U217*$D217,0)))</f>
        <v>0</v>
      </c>
      <c r="AH217" s="13">
        <f>IF($D217="",0,IF($E217="",0,IF(VLOOKUP($E217,paramètres!$E$33:$F$44,2,FALSE)&lt;=VLOOKUP($AH$18,paramètres!$E$33:$F$44,2,FALSE),V217*$D217,0)))</f>
        <v>0</v>
      </c>
      <c r="AI217" s="13">
        <f>IF($D217="",0,IF($E217="",0,IF(VLOOKUP($E217,paramètres!$E$33:$F$44,2,FALSE)&lt;=VLOOKUP($AI$18,paramètres!$E$33:$F$44,2,FALSE),W217*$D217,0)))</f>
        <v>0</v>
      </c>
      <c r="AJ217" s="13">
        <f>IF($D217="",0,IF($E217="",0,IF(VLOOKUP($E217,paramètres!$E$33:$F$44,2,FALSE)&lt;=VLOOKUP($AJ$18,paramètres!$E$33:$F$44,2,FALSE),X217*$D217,0)))</f>
        <v>0</v>
      </c>
      <c r="AK217" s="13">
        <f>IF($D217="",0,IF($E217="",0,IF(VLOOKUP($E217,paramètres!$E$33:$F$44,2,FALSE)&lt;=VLOOKUP($AK$18,paramètres!$E$33:$F$44,2,FALSE),Y217*$D217,0)))</f>
        <v>0</v>
      </c>
      <c r="AL217" s="13">
        <f>IF($D217="",0,IF($E217="",0,IF(VLOOKUP($E217,paramètres!$E$33:$F$44,2,FALSE)&lt;=VLOOKUP($AL$18,paramètres!$E$33:$F$44,2,FALSE),Z217*$D217,0)))</f>
        <v>0</v>
      </c>
      <c r="AM217" s="126">
        <f>IF($D217="",0,IF($E217="",0,IF(VLOOKUP($E217,paramètres!$E$33:$F$44,2,FALSE)&lt;=VLOOKUP($AM$18,paramètres!$E$33:$F$44,2,FALSE),AA217*$D217,0)))</f>
        <v>0</v>
      </c>
      <c r="AN217" s="121" t="str">
        <f>IF(paramètres!$B$28=1,((SUM(P217:Y217)/1.02)+SUM(Z217:AA217))*0.0303/9*COUNT(P217:X217),IF(paramètres!$B$28=2,(SUM(P217:AA217))*0.0303/9*COUNT(P217:X217),"Missing Delta option"))</f>
        <v>Missing Delta option</v>
      </c>
      <c r="AO217" s="13" t="str">
        <f>IF(paramètres!$B$28=1,(((SUM(P217:Y217)/1.02)+SUM(Z217:AA217))+((SUM(AB217:AK217)/1.02)+SUM(AL217:AN217)))*cotpatr,IF(paramètres!$B$28=2,(SUM(P217:AN217)*cotpatr),"Missing Delta Option"))</f>
        <v>Missing Delta Option</v>
      </c>
      <c r="AP217" s="13" t="str" cm="1">
        <f t="array" ref="AP217">IF(paramètres!$B$28=1,(((SUM(P217:Y217)/1.02)+SUM(Z217:AA217))+((SUM(AB217:AM217)/1.02)+SUM(AL217:AM217)))/12*pécule,IF(paramètres!$B$28=2,SUM(P217:AM217)/12*pécule,"Missing Delta Option"))</f>
        <v>Missing Delta Option</v>
      </c>
      <c r="AQ217" s="105" t="e">
        <f>IF(paramètres!$B$28=1,(((SUM(P217:Y217)/1.02)+SUM(Z217:AA217))+((SUM(AB217:AM217)/1.02)+SUM(AL217:AM217)))+AN217+AO217+AP217,SUM(P217:AM217)+AN217+AO217+AP217)</f>
        <v>#VALUE!</v>
      </c>
    </row>
    <row r="218" spans="1:43" x14ac:dyDescent="0.25">
      <c r="A218" s="104"/>
      <c r="B218" s="39"/>
      <c r="C218" s="39"/>
      <c r="D218" s="70"/>
      <c r="E218" s="49"/>
      <c r="F218" s="40"/>
      <c r="G218" s="38"/>
      <c r="H218" s="71"/>
      <c r="I218" s="40"/>
      <c r="J218" s="38"/>
      <c r="K218" s="71"/>
      <c r="L218" s="40"/>
      <c r="M218" s="38"/>
      <c r="N218" s="71"/>
      <c r="O218" s="49"/>
      <c r="P218" s="177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9"/>
      <c r="AB218" s="121">
        <f>IF($D218="",0,IF($E218="",0,IF(VLOOKUP($E218,paramètres!$E$33:$F$44,2,FALSE)&lt;=VLOOKUP($AB$18,paramètres!$E$33:$F$44,2,FALSE),P218*$D218,0)))</f>
        <v>0</v>
      </c>
      <c r="AC218" s="13">
        <f>IF($D218="",0,IF($E218="",0,IF(VLOOKUP($E218,paramètres!$E$33:$F$44,2,FALSE)&lt;=VLOOKUP($AC$18,paramètres!$E$33:$F$44,2,FALSE),Q218*$D218,0)))</f>
        <v>0</v>
      </c>
      <c r="AD218" s="13">
        <f>IF($D218="",0,IF($E218="",0,IF(VLOOKUP($E218,paramètres!$E$33:$F$44,2,FALSE)&lt;=VLOOKUP($AD$18,paramètres!$E$33:$F$44,2,FALSE),R218*$D218,0)))</f>
        <v>0</v>
      </c>
      <c r="AE218" s="13">
        <f>IF($D218="",0,IF($E218="",0,IF(VLOOKUP($E218,paramètres!$E$33:$F$44,2,FALSE)&lt;=VLOOKUP($AE$18,paramètres!$E$33:$F$44,2,FALSE),S218*$D218,0)))</f>
        <v>0</v>
      </c>
      <c r="AF218" s="13">
        <f>IF($D218="",0,IF($E218="",0,IF(VLOOKUP($E218,paramètres!$E$33:$F$44,2,FALSE)&lt;=VLOOKUP($AF$18,paramètres!$E$33:$F$44,2,FALSE),T218*$D218,0)))</f>
        <v>0</v>
      </c>
      <c r="AG218" s="13">
        <f>IF($D218="",0,IF($E218="",0,IF(VLOOKUP($E218,paramètres!$E$33:$F$44,2,FALSE)&lt;=VLOOKUP($AG$18,paramètres!$E$33:$F$44,2,FALSE),U218*$D218,0)))</f>
        <v>0</v>
      </c>
      <c r="AH218" s="13">
        <f>IF($D218="",0,IF($E218="",0,IF(VLOOKUP($E218,paramètres!$E$33:$F$44,2,FALSE)&lt;=VLOOKUP($AH$18,paramètres!$E$33:$F$44,2,FALSE),V218*$D218,0)))</f>
        <v>0</v>
      </c>
      <c r="AI218" s="13">
        <f>IF($D218="",0,IF($E218="",0,IF(VLOOKUP($E218,paramètres!$E$33:$F$44,2,FALSE)&lt;=VLOOKUP($AI$18,paramètres!$E$33:$F$44,2,FALSE),W218*$D218,0)))</f>
        <v>0</v>
      </c>
      <c r="AJ218" s="13">
        <f>IF($D218="",0,IF($E218="",0,IF(VLOOKUP($E218,paramètres!$E$33:$F$44,2,FALSE)&lt;=VLOOKUP($AJ$18,paramètres!$E$33:$F$44,2,FALSE),X218*$D218,0)))</f>
        <v>0</v>
      </c>
      <c r="AK218" s="13">
        <f>IF($D218="",0,IF($E218="",0,IF(VLOOKUP($E218,paramètres!$E$33:$F$44,2,FALSE)&lt;=VLOOKUP($AK$18,paramètres!$E$33:$F$44,2,FALSE),Y218*$D218,0)))</f>
        <v>0</v>
      </c>
      <c r="AL218" s="13">
        <f>IF($D218="",0,IF($E218="",0,IF(VLOOKUP($E218,paramètres!$E$33:$F$44,2,FALSE)&lt;=VLOOKUP($AL$18,paramètres!$E$33:$F$44,2,FALSE),Z218*$D218,0)))</f>
        <v>0</v>
      </c>
      <c r="AM218" s="126">
        <f>IF($D218="",0,IF($E218="",0,IF(VLOOKUP($E218,paramètres!$E$33:$F$44,2,FALSE)&lt;=VLOOKUP($AM$18,paramètres!$E$33:$F$44,2,FALSE),AA218*$D218,0)))</f>
        <v>0</v>
      </c>
      <c r="AN218" s="121" t="str">
        <f>IF(paramètres!$B$28=1,((SUM(P218:Y218)/1.02)+SUM(Z218:AA218))*0.0303/9*COUNT(P218:X218),IF(paramètres!$B$28=2,(SUM(P218:AA218))*0.0303/9*COUNT(P218:X218),"Missing Delta option"))</f>
        <v>Missing Delta option</v>
      </c>
      <c r="AO218" s="13" t="str">
        <f>IF(paramètres!$B$28=1,(((SUM(P218:Y218)/1.02)+SUM(Z218:AA218))+((SUM(AB218:AK218)/1.02)+SUM(AL218:AN218)))*cotpatr,IF(paramètres!$B$28=2,(SUM(P218:AN218)*cotpatr),"Missing Delta Option"))</f>
        <v>Missing Delta Option</v>
      </c>
      <c r="AP218" s="13" t="str" cm="1">
        <f t="array" ref="AP218">IF(paramètres!$B$28=1,(((SUM(P218:Y218)/1.02)+SUM(Z218:AA218))+((SUM(AB218:AM218)/1.02)+SUM(AL218:AM218)))/12*pécule,IF(paramètres!$B$28=2,SUM(P218:AM218)/12*pécule,"Missing Delta Option"))</f>
        <v>Missing Delta Option</v>
      </c>
      <c r="AQ218" s="105" t="e">
        <f>IF(paramètres!$B$28=1,(((SUM(P218:Y218)/1.02)+SUM(Z218:AA218))+((SUM(AB218:AM218)/1.02)+SUM(AL218:AM218)))+AN218+AO218+AP218,SUM(P218:AM218)+AN218+AO218+AP218)</f>
        <v>#VALUE!</v>
      </c>
    </row>
    <row r="219" spans="1:43" x14ac:dyDescent="0.25">
      <c r="A219" s="104"/>
      <c r="B219" s="39"/>
      <c r="C219" s="39"/>
      <c r="D219" s="70"/>
      <c r="E219" s="49"/>
      <c r="F219" s="40"/>
      <c r="G219" s="38"/>
      <c r="H219" s="71"/>
      <c r="I219" s="40"/>
      <c r="J219" s="38"/>
      <c r="K219" s="71"/>
      <c r="L219" s="40"/>
      <c r="M219" s="38"/>
      <c r="N219" s="71"/>
      <c r="O219" s="49"/>
      <c r="P219" s="177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9"/>
      <c r="AB219" s="121">
        <f>IF($D219="",0,IF($E219="",0,IF(VLOOKUP($E219,paramètres!$E$33:$F$44,2,FALSE)&lt;=VLOOKUP($AB$18,paramètres!$E$33:$F$44,2,FALSE),P219*$D219,0)))</f>
        <v>0</v>
      </c>
      <c r="AC219" s="13">
        <f>IF($D219="",0,IF($E219="",0,IF(VLOOKUP($E219,paramètres!$E$33:$F$44,2,FALSE)&lt;=VLOOKUP($AC$18,paramètres!$E$33:$F$44,2,FALSE),Q219*$D219,0)))</f>
        <v>0</v>
      </c>
      <c r="AD219" s="13">
        <f>IF($D219="",0,IF($E219="",0,IF(VLOOKUP($E219,paramètres!$E$33:$F$44,2,FALSE)&lt;=VLOOKUP($AD$18,paramètres!$E$33:$F$44,2,FALSE),R219*$D219,0)))</f>
        <v>0</v>
      </c>
      <c r="AE219" s="13">
        <f>IF($D219="",0,IF($E219="",0,IF(VLOOKUP($E219,paramètres!$E$33:$F$44,2,FALSE)&lt;=VLOOKUP($AE$18,paramètres!$E$33:$F$44,2,FALSE),S219*$D219,0)))</f>
        <v>0</v>
      </c>
      <c r="AF219" s="13">
        <f>IF($D219="",0,IF($E219="",0,IF(VLOOKUP($E219,paramètres!$E$33:$F$44,2,FALSE)&lt;=VLOOKUP($AF$18,paramètres!$E$33:$F$44,2,FALSE),T219*$D219,0)))</f>
        <v>0</v>
      </c>
      <c r="AG219" s="13">
        <f>IF($D219="",0,IF($E219="",0,IF(VLOOKUP($E219,paramètres!$E$33:$F$44,2,FALSE)&lt;=VLOOKUP($AG$18,paramètres!$E$33:$F$44,2,FALSE),U219*$D219,0)))</f>
        <v>0</v>
      </c>
      <c r="AH219" s="13">
        <f>IF($D219="",0,IF($E219="",0,IF(VLOOKUP($E219,paramètres!$E$33:$F$44,2,FALSE)&lt;=VLOOKUP($AH$18,paramètres!$E$33:$F$44,2,FALSE),V219*$D219,0)))</f>
        <v>0</v>
      </c>
      <c r="AI219" s="13">
        <f>IF($D219="",0,IF($E219="",0,IF(VLOOKUP($E219,paramètres!$E$33:$F$44,2,FALSE)&lt;=VLOOKUP($AI$18,paramètres!$E$33:$F$44,2,FALSE),W219*$D219,0)))</f>
        <v>0</v>
      </c>
      <c r="AJ219" s="13">
        <f>IF($D219="",0,IF($E219="",0,IF(VLOOKUP($E219,paramètres!$E$33:$F$44,2,FALSE)&lt;=VLOOKUP($AJ$18,paramètres!$E$33:$F$44,2,FALSE),X219*$D219,0)))</f>
        <v>0</v>
      </c>
      <c r="AK219" s="13">
        <f>IF($D219="",0,IF($E219="",0,IF(VLOOKUP($E219,paramètres!$E$33:$F$44,2,FALSE)&lt;=VLOOKUP($AK$18,paramètres!$E$33:$F$44,2,FALSE),Y219*$D219,0)))</f>
        <v>0</v>
      </c>
      <c r="AL219" s="13">
        <f>IF($D219="",0,IF($E219="",0,IF(VLOOKUP($E219,paramètres!$E$33:$F$44,2,FALSE)&lt;=VLOOKUP($AL$18,paramètres!$E$33:$F$44,2,FALSE),Z219*$D219,0)))</f>
        <v>0</v>
      </c>
      <c r="AM219" s="126">
        <f>IF($D219="",0,IF($E219="",0,IF(VLOOKUP($E219,paramètres!$E$33:$F$44,2,FALSE)&lt;=VLOOKUP($AM$18,paramètres!$E$33:$F$44,2,FALSE),AA219*$D219,0)))</f>
        <v>0</v>
      </c>
      <c r="AN219" s="121" t="str">
        <f>IF(paramètres!$B$28=1,((SUM(P219:Y219)/1.02)+SUM(Z219:AA219))*0.0303/9*COUNT(P219:X219),IF(paramètres!$B$28=2,(SUM(P219:AA219))*0.0303/9*COUNT(P219:X219),"Missing Delta option"))</f>
        <v>Missing Delta option</v>
      </c>
      <c r="AO219" s="13" t="str">
        <f>IF(paramètres!$B$28=1,(((SUM(P219:Y219)/1.02)+SUM(Z219:AA219))+((SUM(AB219:AK219)/1.02)+SUM(AL219:AN219)))*cotpatr,IF(paramètres!$B$28=2,(SUM(P219:AN219)*cotpatr),"Missing Delta Option"))</f>
        <v>Missing Delta Option</v>
      </c>
      <c r="AP219" s="13" t="str" cm="1">
        <f t="array" ref="AP219">IF(paramètres!$B$28=1,(((SUM(P219:Y219)/1.02)+SUM(Z219:AA219))+((SUM(AB219:AM219)/1.02)+SUM(AL219:AM219)))/12*pécule,IF(paramètres!$B$28=2,SUM(P219:AM219)/12*pécule,"Missing Delta Option"))</f>
        <v>Missing Delta Option</v>
      </c>
      <c r="AQ219" s="105" t="e">
        <f>IF(paramètres!$B$28=1,(((SUM(P219:Y219)/1.02)+SUM(Z219:AA219))+((SUM(AB219:AM219)/1.02)+SUM(AL219:AM219)))+AN219+AO219+AP219,SUM(P219:AM219)+AN219+AO219+AP219)</f>
        <v>#VALUE!</v>
      </c>
    </row>
    <row r="220" spans="1:43" x14ac:dyDescent="0.25">
      <c r="A220" s="104"/>
      <c r="B220" s="39"/>
      <c r="C220" s="39"/>
      <c r="D220" s="70"/>
      <c r="E220" s="49"/>
      <c r="F220" s="40"/>
      <c r="G220" s="38"/>
      <c r="H220" s="71"/>
      <c r="I220" s="40"/>
      <c r="J220" s="38"/>
      <c r="K220" s="71"/>
      <c r="L220" s="40"/>
      <c r="M220" s="38"/>
      <c r="N220" s="71"/>
      <c r="O220" s="49"/>
      <c r="P220" s="177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9"/>
      <c r="AB220" s="121">
        <f>IF($D220="",0,IF($E220="",0,IF(VLOOKUP($E220,paramètres!$E$33:$F$44,2,FALSE)&lt;=VLOOKUP($AB$18,paramètres!$E$33:$F$44,2,FALSE),P220*$D220,0)))</f>
        <v>0</v>
      </c>
      <c r="AC220" s="13">
        <f>IF($D220="",0,IF($E220="",0,IF(VLOOKUP($E220,paramètres!$E$33:$F$44,2,FALSE)&lt;=VLOOKUP($AC$18,paramètres!$E$33:$F$44,2,FALSE),Q220*$D220,0)))</f>
        <v>0</v>
      </c>
      <c r="AD220" s="13">
        <f>IF($D220="",0,IF($E220="",0,IF(VLOOKUP($E220,paramètres!$E$33:$F$44,2,FALSE)&lt;=VLOOKUP($AD$18,paramètres!$E$33:$F$44,2,FALSE),R220*$D220,0)))</f>
        <v>0</v>
      </c>
      <c r="AE220" s="13">
        <f>IF($D220="",0,IF($E220="",0,IF(VLOOKUP($E220,paramètres!$E$33:$F$44,2,FALSE)&lt;=VLOOKUP($AE$18,paramètres!$E$33:$F$44,2,FALSE),S220*$D220,0)))</f>
        <v>0</v>
      </c>
      <c r="AF220" s="13">
        <f>IF($D220="",0,IF($E220="",0,IF(VLOOKUP($E220,paramètres!$E$33:$F$44,2,FALSE)&lt;=VLOOKUP($AF$18,paramètres!$E$33:$F$44,2,FALSE),T220*$D220,0)))</f>
        <v>0</v>
      </c>
      <c r="AG220" s="13">
        <f>IF($D220="",0,IF($E220="",0,IF(VLOOKUP($E220,paramètres!$E$33:$F$44,2,FALSE)&lt;=VLOOKUP($AG$18,paramètres!$E$33:$F$44,2,FALSE),U220*$D220,0)))</f>
        <v>0</v>
      </c>
      <c r="AH220" s="13">
        <f>IF($D220="",0,IF($E220="",0,IF(VLOOKUP($E220,paramètres!$E$33:$F$44,2,FALSE)&lt;=VLOOKUP($AH$18,paramètres!$E$33:$F$44,2,FALSE),V220*$D220,0)))</f>
        <v>0</v>
      </c>
      <c r="AI220" s="13">
        <f>IF($D220="",0,IF($E220="",0,IF(VLOOKUP($E220,paramètres!$E$33:$F$44,2,FALSE)&lt;=VLOOKUP($AI$18,paramètres!$E$33:$F$44,2,FALSE),W220*$D220,0)))</f>
        <v>0</v>
      </c>
      <c r="AJ220" s="13">
        <f>IF($D220="",0,IF($E220="",0,IF(VLOOKUP($E220,paramètres!$E$33:$F$44,2,FALSE)&lt;=VLOOKUP($AJ$18,paramètres!$E$33:$F$44,2,FALSE),X220*$D220,0)))</f>
        <v>0</v>
      </c>
      <c r="AK220" s="13">
        <f>IF($D220="",0,IF($E220="",0,IF(VLOOKUP($E220,paramètres!$E$33:$F$44,2,FALSE)&lt;=VLOOKUP($AK$18,paramètres!$E$33:$F$44,2,FALSE),Y220*$D220,0)))</f>
        <v>0</v>
      </c>
      <c r="AL220" s="13">
        <f>IF($D220="",0,IF($E220="",0,IF(VLOOKUP($E220,paramètres!$E$33:$F$44,2,FALSE)&lt;=VLOOKUP($AL$18,paramètres!$E$33:$F$44,2,FALSE),Z220*$D220,0)))</f>
        <v>0</v>
      </c>
      <c r="AM220" s="126">
        <f>IF($D220="",0,IF($E220="",0,IF(VLOOKUP($E220,paramètres!$E$33:$F$44,2,FALSE)&lt;=VLOOKUP($AM$18,paramètres!$E$33:$F$44,2,FALSE),AA220*$D220,0)))</f>
        <v>0</v>
      </c>
      <c r="AN220" s="121" t="str">
        <f>IF(paramètres!$B$28=1,((SUM(P220:Y220)/1.02)+SUM(Z220:AA220))*0.0303/9*COUNT(P220:X220),IF(paramètres!$B$28=2,(SUM(P220:AA220))*0.0303/9*COUNT(P220:X220),"Missing Delta option"))</f>
        <v>Missing Delta option</v>
      </c>
      <c r="AO220" s="13" t="str">
        <f>IF(paramètres!$B$28=1,(((SUM(P220:Y220)/1.02)+SUM(Z220:AA220))+((SUM(AB220:AK220)/1.02)+SUM(AL220:AN220)))*cotpatr,IF(paramètres!$B$28=2,(SUM(P220:AN220)*cotpatr),"Missing Delta Option"))</f>
        <v>Missing Delta Option</v>
      </c>
      <c r="AP220" s="13" t="str" cm="1">
        <f t="array" ref="AP220">IF(paramètres!$B$28=1,(((SUM(P220:Y220)/1.02)+SUM(Z220:AA220))+((SUM(AB220:AM220)/1.02)+SUM(AL220:AM220)))/12*pécule,IF(paramètres!$B$28=2,SUM(P220:AM220)/12*pécule,"Missing Delta Option"))</f>
        <v>Missing Delta Option</v>
      </c>
      <c r="AQ220" s="105" t="e">
        <f>IF(paramètres!$B$28=1,(((SUM(P220:Y220)/1.02)+SUM(Z220:AA220))+((SUM(AB220:AM220)/1.02)+SUM(AL220:AM220)))+AN220+AO220+AP220,SUM(P220:AM220)+AN220+AO220+AP220)</f>
        <v>#VALUE!</v>
      </c>
    </row>
    <row r="221" spans="1:43" x14ac:dyDescent="0.25">
      <c r="A221" s="104"/>
      <c r="B221" s="39"/>
      <c r="C221" s="39"/>
      <c r="D221" s="70"/>
      <c r="E221" s="49"/>
      <c r="F221" s="40"/>
      <c r="G221" s="38"/>
      <c r="H221" s="71"/>
      <c r="I221" s="40"/>
      <c r="J221" s="38"/>
      <c r="K221" s="71"/>
      <c r="L221" s="40"/>
      <c r="M221" s="38"/>
      <c r="N221" s="71"/>
      <c r="O221" s="49"/>
      <c r="P221" s="177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9"/>
      <c r="AB221" s="121">
        <f>IF($D221="",0,IF($E221="",0,IF(VLOOKUP($E221,paramètres!$E$33:$F$44,2,FALSE)&lt;=VLOOKUP($AB$18,paramètres!$E$33:$F$44,2,FALSE),P221*$D221,0)))</f>
        <v>0</v>
      </c>
      <c r="AC221" s="13">
        <f>IF($D221="",0,IF($E221="",0,IF(VLOOKUP($E221,paramètres!$E$33:$F$44,2,FALSE)&lt;=VLOOKUP($AC$18,paramètres!$E$33:$F$44,2,FALSE),Q221*$D221,0)))</f>
        <v>0</v>
      </c>
      <c r="AD221" s="13">
        <f>IF($D221="",0,IF($E221="",0,IF(VLOOKUP($E221,paramètres!$E$33:$F$44,2,FALSE)&lt;=VLOOKUP($AD$18,paramètres!$E$33:$F$44,2,FALSE),R221*$D221,0)))</f>
        <v>0</v>
      </c>
      <c r="AE221" s="13">
        <f>IF($D221="",0,IF($E221="",0,IF(VLOOKUP($E221,paramètres!$E$33:$F$44,2,FALSE)&lt;=VLOOKUP($AE$18,paramètres!$E$33:$F$44,2,FALSE),S221*$D221,0)))</f>
        <v>0</v>
      </c>
      <c r="AF221" s="13">
        <f>IF($D221="",0,IF($E221="",0,IF(VLOOKUP($E221,paramètres!$E$33:$F$44,2,FALSE)&lt;=VLOOKUP($AF$18,paramètres!$E$33:$F$44,2,FALSE),T221*$D221,0)))</f>
        <v>0</v>
      </c>
      <c r="AG221" s="13">
        <f>IF($D221="",0,IF($E221="",0,IF(VLOOKUP($E221,paramètres!$E$33:$F$44,2,FALSE)&lt;=VLOOKUP($AG$18,paramètres!$E$33:$F$44,2,FALSE),U221*$D221,0)))</f>
        <v>0</v>
      </c>
      <c r="AH221" s="13">
        <f>IF($D221="",0,IF($E221="",0,IF(VLOOKUP($E221,paramètres!$E$33:$F$44,2,FALSE)&lt;=VLOOKUP($AH$18,paramètres!$E$33:$F$44,2,FALSE),V221*$D221,0)))</f>
        <v>0</v>
      </c>
      <c r="AI221" s="13">
        <f>IF($D221="",0,IF($E221="",0,IF(VLOOKUP($E221,paramètres!$E$33:$F$44,2,FALSE)&lt;=VLOOKUP($AI$18,paramètres!$E$33:$F$44,2,FALSE),W221*$D221,0)))</f>
        <v>0</v>
      </c>
      <c r="AJ221" s="13">
        <f>IF($D221="",0,IF($E221="",0,IF(VLOOKUP($E221,paramètres!$E$33:$F$44,2,FALSE)&lt;=VLOOKUP($AJ$18,paramètres!$E$33:$F$44,2,FALSE),X221*$D221,0)))</f>
        <v>0</v>
      </c>
      <c r="AK221" s="13">
        <f>IF($D221="",0,IF($E221="",0,IF(VLOOKUP($E221,paramètres!$E$33:$F$44,2,FALSE)&lt;=VLOOKUP($AK$18,paramètres!$E$33:$F$44,2,FALSE),Y221*$D221,0)))</f>
        <v>0</v>
      </c>
      <c r="AL221" s="13">
        <f>IF($D221="",0,IF($E221="",0,IF(VLOOKUP($E221,paramètres!$E$33:$F$44,2,FALSE)&lt;=VLOOKUP($AL$18,paramètres!$E$33:$F$44,2,FALSE),Z221*$D221,0)))</f>
        <v>0</v>
      </c>
      <c r="AM221" s="126">
        <f>IF($D221="",0,IF($E221="",0,IF(VLOOKUP($E221,paramètres!$E$33:$F$44,2,FALSE)&lt;=VLOOKUP($AM$18,paramètres!$E$33:$F$44,2,FALSE),AA221*$D221,0)))</f>
        <v>0</v>
      </c>
      <c r="AN221" s="121" t="str">
        <f>IF(paramètres!$B$28=1,((SUM(P221:Y221)/1.02)+SUM(Z221:AA221))*0.0303/9*COUNT(P221:X221),IF(paramètres!$B$28=2,(SUM(P221:AA221))*0.0303/9*COUNT(P221:X221),"Missing Delta option"))</f>
        <v>Missing Delta option</v>
      </c>
      <c r="AO221" s="13" t="str">
        <f>IF(paramètres!$B$28=1,(((SUM(P221:Y221)/1.02)+SUM(Z221:AA221))+((SUM(AB221:AK221)/1.02)+SUM(AL221:AN221)))*cotpatr,IF(paramètres!$B$28=2,(SUM(P221:AN221)*cotpatr),"Missing Delta Option"))</f>
        <v>Missing Delta Option</v>
      </c>
      <c r="AP221" s="13" t="str" cm="1">
        <f t="array" ref="AP221">IF(paramètres!$B$28=1,(((SUM(P221:Y221)/1.02)+SUM(Z221:AA221))+((SUM(AB221:AM221)/1.02)+SUM(AL221:AM221)))/12*pécule,IF(paramètres!$B$28=2,SUM(P221:AM221)/12*pécule,"Missing Delta Option"))</f>
        <v>Missing Delta Option</v>
      </c>
      <c r="AQ221" s="105" t="e">
        <f>IF(paramètres!$B$28=1,(((SUM(P221:Y221)/1.02)+SUM(Z221:AA221))+((SUM(AB221:AM221)/1.02)+SUM(AL221:AM221)))+AN221+AO221+AP221,SUM(P221:AM221)+AN221+AO221+AP221)</f>
        <v>#VALUE!</v>
      </c>
    </row>
    <row r="222" spans="1:43" x14ac:dyDescent="0.25">
      <c r="A222" s="104"/>
      <c r="B222" s="39"/>
      <c r="C222" s="39"/>
      <c r="D222" s="70"/>
      <c r="E222" s="49"/>
      <c r="F222" s="40"/>
      <c r="G222" s="38"/>
      <c r="H222" s="71"/>
      <c r="I222" s="40"/>
      <c r="J222" s="38"/>
      <c r="K222" s="71"/>
      <c r="L222" s="40"/>
      <c r="M222" s="38"/>
      <c r="N222" s="71"/>
      <c r="O222" s="49"/>
      <c r="P222" s="177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9"/>
      <c r="AB222" s="121">
        <f>IF($D222="",0,IF($E222="",0,IF(VLOOKUP($E222,paramètres!$E$33:$F$44,2,FALSE)&lt;=VLOOKUP($AB$18,paramètres!$E$33:$F$44,2,FALSE),P222*$D222,0)))</f>
        <v>0</v>
      </c>
      <c r="AC222" s="13">
        <f>IF($D222="",0,IF($E222="",0,IF(VLOOKUP($E222,paramètres!$E$33:$F$44,2,FALSE)&lt;=VLOOKUP($AC$18,paramètres!$E$33:$F$44,2,FALSE),Q222*$D222,0)))</f>
        <v>0</v>
      </c>
      <c r="AD222" s="13">
        <f>IF($D222="",0,IF($E222="",0,IF(VLOOKUP($E222,paramètres!$E$33:$F$44,2,FALSE)&lt;=VLOOKUP($AD$18,paramètres!$E$33:$F$44,2,FALSE),R222*$D222,0)))</f>
        <v>0</v>
      </c>
      <c r="AE222" s="13">
        <f>IF($D222="",0,IF($E222="",0,IF(VLOOKUP($E222,paramètres!$E$33:$F$44,2,FALSE)&lt;=VLOOKUP($AE$18,paramètres!$E$33:$F$44,2,FALSE),S222*$D222,0)))</f>
        <v>0</v>
      </c>
      <c r="AF222" s="13">
        <f>IF($D222="",0,IF($E222="",0,IF(VLOOKUP($E222,paramètres!$E$33:$F$44,2,FALSE)&lt;=VLOOKUP($AF$18,paramètres!$E$33:$F$44,2,FALSE),T222*$D222,0)))</f>
        <v>0</v>
      </c>
      <c r="AG222" s="13">
        <f>IF($D222="",0,IF($E222="",0,IF(VLOOKUP($E222,paramètres!$E$33:$F$44,2,FALSE)&lt;=VLOOKUP($AG$18,paramètres!$E$33:$F$44,2,FALSE),U222*$D222,0)))</f>
        <v>0</v>
      </c>
      <c r="AH222" s="13">
        <f>IF($D222="",0,IF($E222="",0,IF(VLOOKUP($E222,paramètres!$E$33:$F$44,2,FALSE)&lt;=VLOOKUP($AH$18,paramètres!$E$33:$F$44,2,FALSE),V222*$D222,0)))</f>
        <v>0</v>
      </c>
      <c r="AI222" s="13">
        <f>IF($D222="",0,IF($E222="",0,IF(VLOOKUP($E222,paramètres!$E$33:$F$44,2,FALSE)&lt;=VLOOKUP($AI$18,paramètres!$E$33:$F$44,2,FALSE),W222*$D222,0)))</f>
        <v>0</v>
      </c>
      <c r="AJ222" s="13">
        <f>IF($D222="",0,IF($E222="",0,IF(VLOOKUP($E222,paramètres!$E$33:$F$44,2,FALSE)&lt;=VLOOKUP($AJ$18,paramètres!$E$33:$F$44,2,FALSE),X222*$D222,0)))</f>
        <v>0</v>
      </c>
      <c r="AK222" s="13">
        <f>IF($D222="",0,IF($E222="",0,IF(VLOOKUP($E222,paramètres!$E$33:$F$44,2,FALSE)&lt;=VLOOKUP($AK$18,paramètres!$E$33:$F$44,2,FALSE),Y222*$D222,0)))</f>
        <v>0</v>
      </c>
      <c r="AL222" s="13">
        <f>IF($D222="",0,IF($E222="",0,IF(VLOOKUP($E222,paramètres!$E$33:$F$44,2,FALSE)&lt;=VLOOKUP($AL$18,paramètres!$E$33:$F$44,2,FALSE),Z222*$D222,0)))</f>
        <v>0</v>
      </c>
      <c r="AM222" s="126">
        <f>IF($D222="",0,IF($E222="",0,IF(VLOOKUP($E222,paramètres!$E$33:$F$44,2,FALSE)&lt;=VLOOKUP($AM$18,paramètres!$E$33:$F$44,2,FALSE),AA222*$D222,0)))</f>
        <v>0</v>
      </c>
      <c r="AN222" s="121" t="str">
        <f>IF(paramètres!$B$28=1,((SUM(P222:Y222)/1.02)+SUM(Z222:AA222))*0.0303/9*COUNT(P222:X222),IF(paramètres!$B$28=2,(SUM(P222:AA222))*0.0303/9*COUNT(P222:X222),"Missing Delta option"))</f>
        <v>Missing Delta option</v>
      </c>
      <c r="AO222" s="13" t="str">
        <f>IF(paramètres!$B$28=1,(((SUM(P222:Y222)/1.02)+SUM(Z222:AA222))+((SUM(AB222:AK222)/1.02)+SUM(AL222:AN222)))*cotpatr,IF(paramètres!$B$28=2,(SUM(P222:AN222)*cotpatr),"Missing Delta Option"))</f>
        <v>Missing Delta Option</v>
      </c>
      <c r="AP222" s="13" t="str" cm="1">
        <f t="array" ref="AP222">IF(paramètres!$B$28=1,(((SUM(P222:Y222)/1.02)+SUM(Z222:AA222))+((SUM(AB222:AM222)/1.02)+SUM(AL222:AM222)))/12*pécule,IF(paramètres!$B$28=2,SUM(P222:AM222)/12*pécule,"Missing Delta Option"))</f>
        <v>Missing Delta Option</v>
      </c>
      <c r="AQ222" s="105" t="e">
        <f>IF(paramètres!$B$28=1,(((SUM(P222:Y222)/1.02)+SUM(Z222:AA222))+((SUM(AB222:AM222)/1.02)+SUM(AL222:AM222)))+AN222+AO222+AP222,SUM(P222:AM222)+AN222+AO222+AP222)</f>
        <v>#VALUE!</v>
      </c>
    </row>
    <row r="223" spans="1:43" x14ac:dyDescent="0.25">
      <c r="A223" s="104"/>
      <c r="B223" s="39"/>
      <c r="C223" s="39"/>
      <c r="D223" s="70"/>
      <c r="E223" s="49"/>
      <c r="F223" s="40"/>
      <c r="G223" s="38"/>
      <c r="H223" s="71"/>
      <c r="I223" s="40"/>
      <c r="J223" s="38"/>
      <c r="K223" s="71"/>
      <c r="L223" s="40"/>
      <c r="M223" s="38"/>
      <c r="N223" s="71"/>
      <c r="O223" s="49"/>
      <c r="P223" s="177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9"/>
      <c r="AB223" s="121">
        <f>IF($D223="",0,IF($E223="",0,IF(VLOOKUP($E223,paramètres!$E$33:$F$44,2,FALSE)&lt;=VLOOKUP($AB$18,paramètres!$E$33:$F$44,2,FALSE),P223*$D223,0)))</f>
        <v>0</v>
      </c>
      <c r="AC223" s="13">
        <f>IF($D223="",0,IF($E223="",0,IF(VLOOKUP($E223,paramètres!$E$33:$F$44,2,FALSE)&lt;=VLOOKUP($AC$18,paramètres!$E$33:$F$44,2,FALSE),Q223*$D223,0)))</f>
        <v>0</v>
      </c>
      <c r="AD223" s="13">
        <f>IF($D223="",0,IF($E223="",0,IF(VLOOKUP($E223,paramètres!$E$33:$F$44,2,FALSE)&lt;=VLOOKUP($AD$18,paramètres!$E$33:$F$44,2,FALSE),R223*$D223,0)))</f>
        <v>0</v>
      </c>
      <c r="AE223" s="13">
        <f>IF($D223="",0,IF($E223="",0,IF(VLOOKUP($E223,paramètres!$E$33:$F$44,2,FALSE)&lt;=VLOOKUP($AE$18,paramètres!$E$33:$F$44,2,FALSE),S223*$D223,0)))</f>
        <v>0</v>
      </c>
      <c r="AF223" s="13">
        <f>IF($D223="",0,IF($E223="",0,IF(VLOOKUP($E223,paramètres!$E$33:$F$44,2,FALSE)&lt;=VLOOKUP($AF$18,paramètres!$E$33:$F$44,2,FALSE),T223*$D223,0)))</f>
        <v>0</v>
      </c>
      <c r="AG223" s="13">
        <f>IF($D223="",0,IF($E223="",0,IF(VLOOKUP($E223,paramètres!$E$33:$F$44,2,FALSE)&lt;=VLOOKUP($AG$18,paramètres!$E$33:$F$44,2,FALSE),U223*$D223,0)))</f>
        <v>0</v>
      </c>
      <c r="AH223" s="13">
        <f>IF($D223="",0,IF($E223="",0,IF(VLOOKUP($E223,paramètres!$E$33:$F$44,2,FALSE)&lt;=VLOOKUP($AH$18,paramètres!$E$33:$F$44,2,FALSE),V223*$D223,0)))</f>
        <v>0</v>
      </c>
      <c r="AI223" s="13">
        <f>IF($D223="",0,IF($E223="",0,IF(VLOOKUP($E223,paramètres!$E$33:$F$44,2,FALSE)&lt;=VLOOKUP($AI$18,paramètres!$E$33:$F$44,2,FALSE),W223*$D223,0)))</f>
        <v>0</v>
      </c>
      <c r="AJ223" s="13">
        <f>IF($D223="",0,IF($E223="",0,IF(VLOOKUP($E223,paramètres!$E$33:$F$44,2,FALSE)&lt;=VLOOKUP($AJ$18,paramètres!$E$33:$F$44,2,FALSE),X223*$D223,0)))</f>
        <v>0</v>
      </c>
      <c r="AK223" s="13">
        <f>IF($D223="",0,IF($E223="",0,IF(VLOOKUP($E223,paramètres!$E$33:$F$44,2,FALSE)&lt;=VLOOKUP($AK$18,paramètres!$E$33:$F$44,2,FALSE),Y223*$D223,0)))</f>
        <v>0</v>
      </c>
      <c r="AL223" s="13">
        <f>IF($D223="",0,IF($E223="",0,IF(VLOOKUP($E223,paramètres!$E$33:$F$44,2,FALSE)&lt;=VLOOKUP($AL$18,paramètres!$E$33:$F$44,2,FALSE),Z223*$D223,0)))</f>
        <v>0</v>
      </c>
      <c r="AM223" s="126">
        <f>IF($D223="",0,IF($E223="",0,IF(VLOOKUP($E223,paramètres!$E$33:$F$44,2,FALSE)&lt;=VLOOKUP($AM$18,paramètres!$E$33:$F$44,2,FALSE),AA223*$D223,0)))</f>
        <v>0</v>
      </c>
      <c r="AN223" s="121" t="str">
        <f>IF(paramètres!$B$28=1,((SUM(P223:Y223)/1.02)+SUM(Z223:AA223))*0.0303/9*COUNT(P223:X223),IF(paramètres!$B$28=2,(SUM(P223:AA223))*0.0303/9*COUNT(P223:X223),"Missing Delta option"))</f>
        <v>Missing Delta option</v>
      </c>
      <c r="AO223" s="13" t="str">
        <f>IF(paramètres!$B$28=1,(((SUM(P223:Y223)/1.02)+SUM(Z223:AA223))+((SUM(AB223:AK223)/1.02)+SUM(AL223:AN223)))*cotpatr,IF(paramètres!$B$28=2,(SUM(P223:AN223)*cotpatr),"Missing Delta Option"))</f>
        <v>Missing Delta Option</v>
      </c>
      <c r="AP223" s="13" t="str" cm="1">
        <f t="array" ref="AP223">IF(paramètres!$B$28=1,(((SUM(P223:Y223)/1.02)+SUM(Z223:AA223))+((SUM(AB223:AM223)/1.02)+SUM(AL223:AM223)))/12*pécule,IF(paramètres!$B$28=2,SUM(P223:AM223)/12*pécule,"Missing Delta Option"))</f>
        <v>Missing Delta Option</v>
      </c>
      <c r="AQ223" s="105" t="e">
        <f>IF(paramètres!$B$28=1,(((SUM(P223:Y223)/1.02)+SUM(Z223:AA223))+((SUM(AB223:AM223)/1.02)+SUM(AL223:AM223)))+AN223+AO223+AP223,SUM(P223:AM223)+AN223+AO223+AP223)</f>
        <v>#VALUE!</v>
      </c>
    </row>
    <row r="224" spans="1:43" x14ac:dyDescent="0.25">
      <c r="A224" s="104"/>
      <c r="B224" s="39"/>
      <c r="C224" s="39"/>
      <c r="D224" s="70"/>
      <c r="E224" s="49"/>
      <c r="F224" s="40"/>
      <c r="G224" s="38"/>
      <c r="H224" s="71"/>
      <c r="I224" s="40"/>
      <c r="J224" s="38"/>
      <c r="K224" s="71"/>
      <c r="L224" s="40"/>
      <c r="M224" s="38"/>
      <c r="N224" s="71"/>
      <c r="O224" s="49"/>
      <c r="P224" s="177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9"/>
      <c r="AB224" s="121">
        <f>IF($D224="",0,IF($E224="",0,IF(VLOOKUP($E224,paramètres!$E$33:$F$44,2,FALSE)&lt;=VLOOKUP($AB$18,paramètres!$E$33:$F$44,2,FALSE),P224*$D224,0)))</f>
        <v>0</v>
      </c>
      <c r="AC224" s="13">
        <f>IF($D224="",0,IF($E224="",0,IF(VLOOKUP($E224,paramètres!$E$33:$F$44,2,FALSE)&lt;=VLOOKUP($AC$18,paramètres!$E$33:$F$44,2,FALSE),Q224*$D224,0)))</f>
        <v>0</v>
      </c>
      <c r="AD224" s="13">
        <f>IF($D224="",0,IF($E224="",0,IF(VLOOKUP($E224,paramètres!$E$33:$F$44,2,FALSE)&lt;=VLOOKUP($AD$18,paramètres!$E$33:$F$44,2,FALSE),R224*$D224,0)))</f>
        <v>0</v>
      </c>
      <c r="AE224" s="13">
        <f>IF($D224="",0,IF($E224="",0,IF(VLOOKUP($E224,paramètres!$E$33:$F$44,2,FALSE)&lt;=VLOOKUP($AE$18,paramètres!$E$33:$F$44,2,FALSE),S224*$D224,0)))</f>
        <v>0</v>
      </c>
      <c r="AF224" s="13">
        <f>IF($D224="",0,IF($E224="",0,IF(VLOOKUP($E224,paramètres!$E$33:$F$44,2,FALSE)&lt;=VLOOKUP($AF$18,paramètres!$E$33:$F$44,2,FALSE),T224*$D224,0)))</f>
        <v>0</v>
      </c>
      <c r="AG224" s="13">
        <f>IF($D224="",0,IF($E224="",0,IF(VLOOKUP($E224,paramètres!$E$33:$F$44,2,FALSE)&lt;=VLOOKUP($AG$18,paramètres!$E$33:$F$44,2,FALSE),U224*$D224,0)))</f>
        <v>0</v>
      </c>
      <c r="AH224" s="13">
        <f>IF($D224="",0,IF($E224="",0,IF(VLOOKUP($E224,paramètres!$E$33:$F$44,2,FALSE)&lt;=VLOOKUP($AH$18,paramètres!$E$33:$F$44,2,FALSE),V224*$D224,0)))</f>
        <v>0</v>
      </c>
      <c r="AI224" s="13">
        <f>IF($D224="",0,IF($E224="",0,IF(VLOOKUP($E224,paramètres!$E$33:$F$44,2,FALSE)&lt;=VLOOKUP($AI$18,paramètres!$E$33:$F$44,2,FALSE),W224*$D224,0)))</f>
        <v>0</v>
      </c>
      <c r="AJ224" s="13">
        <f>IF($D224="",0,IF($E224="",0,IF(VLOOKUP($E224,paramètres!$E$33:$F$44,2,FALSE)&lt;=VLOOKUP($AJ$18,paramètres!$E$33:$F$44,2,FALSE),X224*$D224,0)))</f>
        <v>0</v>
      </c>
      <c r="AK224" s="13">
        <f>IF($D224="",0,IF($E224="",0,IF(VLOOKUP($E224,paramètres!$E$33:$F$44,2,FALSE)&lt;=VLOOKUP($AK$18,paramètres!$E$33:$F$44,2,FALSE),Y224*$D224,0)))</f>
        <v>0</v>
      </c>
      <c r="AL224" s="13">
        <f>IF($D224="",0,IF($E224="",0,IF(VLOOKUP($E224,paramètres!$E$33:$F$44,2,FALSE)&lt;=VLOOKUP($AL$18,paramètres!$E$33:$F$44,2,FALSE),Z224*$D224,0)))</f>
        <v>0</v>
      </c>
      <c r="AM224" s="126">
        <f>IF($D224="",0,IF($E224="",0,IF(VLOOKUP($E224,paramètres!$E$33:$F$44,2,FALSE)&lt;=VLOOKUP($AM$18,paramètres!$E$33:$F$44,2,FALSE),AA224*$D224,0)))</f>
        <v>0</v>
      </c>
      <c r="AN224" s="121" t="str">
        <f>IF(paramètres!$B$28=1,((SUM(P224:Y224)/1.02)+SUM(Z224:AA224))*0.0303/9*COUNT(P224:X224),IF(paramètres!$B$28=2,(SUM(P224:AA224))*0.0303/9*COUNT(P224:X224),"Missing Delta option"))</f>
        <v>Missing Delta option</v>
      </c>
      <c r="AO224" s="13" t="str">
        <f>IF(paramètres!$B$28=1,(((SUM(P224:Y224)/1.02)+SUM(Z224:AA224))+((SUM(AB224:AK224)/1.02)+SUM(AL224:AN224)))*cotpatr,IF(paramètres!$B$28=2,(SUM(P224:AN224)*cotpatr),"Missing Delta Option"))</f>
        <v>Missing Delta Option</v>
      </c>
      <c r="AP224" s="13" t="str" cm="1">
        <f t="array" ref="AP224">IF(paramètres!$B$28=1,(((SUM(P224:Y224)/1.02)+SUM(Z224:AA224))+((SUM(AB224:AM224)/1.02)+SUM(AL224:AM224)))/12*pécule,IF(paramètres!$B$28=2,SUM(P224:AM224)/12*pécule,"Missing Delta Option"))</f>
        <v>Missing Delta Option</v>
      </c>
      <c r="AQ224" s="105" t="e">
        <f>IF(paramètres!$B$28=1,(((SUM(P224:Y224)/1.02)+SUM(Z224:AA224))+((SUM(AB224:AM224)/1.02)+SUM(AL224:AM224)))+AN224+AO224+AP224,SUM(P224:AM224)+AN224+AO224+AP224)</f>
        <v>#VALUE!</v>
      </c>
    </row>
    <row r="225" spans="1:43" x14ac:dyDescent="0.25">
      <c r="A225" s="104"/>
      <c r="B225" s="39"/>
      <c r="C225" s="39"/>
      <c r="D225" s="70"/>
      <c r="E225" s="49"/>
      <c r="F225" s="40"/>
      <c r="G225" s="38"/>
      <c r="H225" s="71"/>
      <c r="I225" s="40"/>
      <c r="J225" s="38"/>
      <c r="K225" s="71"/>
      <c r="L225" s="40"/>
      <c r="M225" s="38"/>
      <c r="N225" s="71"/>
      <c r="O225" s="49"/>
      <c r="P225" s="177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9"/>
      <c r="AB225" s="121">
        <f>IF($D225="",0,IF($E225="",0,IF(VLOOKUP($E225,paramètres!$E$33:$F$44,2,FALSE)&lt;=VLOOKUP($AB$18,paramètres!$E$33:$F$44,2,FALSE),P225*$D225,0)))</f>
        <v>0</v>
      </c>
      <c r="AC225" s="13">
        <f>IF($D225="",0,IF($E225="",0,IF(VLOOKUP($E225,paramètres!$E$33:$F$44,2,FALSE)&lt;=VLOOKUP($AC$18,paramètres!$E$33:$F$44,2,FALSE),Q225*$D225,0)))</f>
        <v>0</v>
      </c>
      <c r="AD225" s="13">
        <f>IF($D225="",0,IF($E225="",0,IF(VLOOKUP($E225,paramètres!$E$33:$F$44,2,FALSE)&lt;=VLOOKUP($AD$18,paramètres!$E$33:$F$44,2,FALSE),R225*$D225,0)))</f>
        <v>0</v>
      </c>
      <c r="AE225" s="13">
        <f>IF($D225="",0,IF($E225="",0,IF(VLOOKUP($E225,paramètres!$E$33:$F$44,2,FALSE)&lt;=VLOOKUP($AE$18,paramètres!$E$33:$F$44,2,FALSE),S225*$D225,0)))</f>
        <v>0</v>
      </c>
      <c r="AF225" s="13">
        <f>IF($D225="",0,IF($E225="",0,IF(VLOOKUP($E225,paramètres!$E$33:$F$44,2,FALSE)&lt;=VLOOKUP($AF$18,paramètres!$E$33:$F$44,2,FALSE),T225*$D225,0)))</f>
        <v>0</v>
      </c>
      <c r="AG225" s="13">
        <f>IF($D225="",0,IF($E225="",0,IF(VLOOKUP($E225,paramètres!$E$33:$F$44,2,FALSE)&lt;=VLOOKUP($AG$18,paramètres!$E$33:$F$44,2,FALSE),U225*$D225,0)))</f>
        <v>0</v>
      </c>
      <c r="AH225" s="13">
        <f>IF($D225="",0,IF($E225="",0,IF(VLOOKUP($E225,paramètres!$E$33:$F$44,2,FALSE)&lt;=VLOOKUP($AH$18,paramètres!$E$33:$F$44,2,FALSE),V225*$D225,0)))</f>
        <v>0</v>
      </c>
      <c r="AI225" s="13">
        <f>IF($D225="",0,IF($E225="",0,IF(VLOOKUP($E225,paramètres!$E$33:$F$44,2,FALSE)&lt;=VLOOKUP($AI$18,paramètres!$E$33:$F$44,2,FALSE),W225*$D225,0)))</f>
        <v>0</v>
      </c>
      <c r="AJ225" s="13">
        <f>IF($D225="",0,IF($E225="",0,IF(VLOOKUP($E225,paramètres!$E$33:$F$44,2,FALSE)&lt;=VLOOKUP($AJ$18,paramètres!$E$33:$F$44,2,FALSE),X225*$D225,0)))</f>
        <v>0</v>
      </c>
      <c r="AK225" s="13">
        <f>IF($D225="",0,IF($E225="",0,IF(VLOOKUP($E225,paramètres!$E$33:$F$44,2,FALSE)&lt;=VLOOKUP($AK$18,paramètres!$E$33:$F$44,2,FALSE),Y225*$D225,0)))</f>
        <v>0</v>
      </c>
      <c r="AL225" s="13">
        <f>IF($D225="",0,IF($E225="",0,IF(VLOOKUP($E225,paramètres!$E$33:$F$44,2,FALSE)&lt;=VLOOKUP($AL$18,paramètres!$E$33:$F$44,2,FALSE),Z225*$D225,0)))</f>
        <v>0</v>
      </c>
      <c r="AM225" s="126">
        <f>IF($D225="",0,IF($E225="",0,IF(VLOOKUP($E225,paramètres!$E$33:$F$44,2,FALSE)&lt;=VLOOKUP($AM$18,paramètres!$E$33:$F$44,2,FALSE),AA225*$D225,0)))</f>
        <v>0</v>
      </c>
      <c r="AN225" s="121" t="str">
        <f>IF(paramètres!$B$28=1,((SUM(P225:Y225)/1.02)+SUM(Z225:AA225))*0.0303/9*COUNT(P225:X225),IF(paramètres!$B$28=2,(SUM(P225:AA225))*0.0303/9*COUNT(P225:X225),"Missing Delta option"))</f>
        <v>Missing Delta option</v>
      </c>
      <c r="AO225" s="13" t="str">
        <f>IF(paramètres!$B$28=1,(((SUM(P225:Y225)/1.02)+SUM(Z225:AA225))+((SUM(AB225:AK225)/1.02)+SUM(AL225:AN225)))*cotpatr,IF(paramètres!$B$28=2,(SUM(P225:AN225)*cotpatr),"Missing Delta Option"))</f>
        <v>Missing Delta Option</v>
      </c>
      <c r="AP225" s="13" t="str" cm="1">
        <f t="array" ref="AP225">IF(paramètres!$B$28=1,(((SUM(P225:Y225)/1.02)+SUM(Z225:AA225))+((SUM(AB225:AM225)/1.02)+SUM(AL225:AM225)))/12*pécule,IF(paramètres!$B$28=2,SUM(P225:AM225)/12*pécule,"Missing Delta Option"))</f>
        <v>Missing Delta Option</v>
      </c>
      <c r="AQ225" s="105" t="e">
        <f>IF(paramètres!$B$28=1,(((SUM(P225:Y225)/1.02)+SUM(Z225:AA225))+((SUM(AB225:AM225)/1.02)+SUM(AL225:AM225)))+AN225+AO225+AP225,SUM(P225:AM225)+AN225+AO225+AP225)</f>
        <v>#VALUE!</v>
      </c>
    </row>
    <row r="226" spans="1:43" x14ac:dyDescent="0.25">
      <c r="A226" s="104"/>
      <c r="B226" s="39"/>
      <c r="C226" s="39"/>
      <c r="D226" s="70"/>
      <c r="E226" s="49"/>
      <c r="F226" s="40"/>
      <c r="G226" s="38"/>
      <c r="H226" s="71"/>
      <c r="I226" s="40"/>
      <c r="J226" s="38"/>
      <c r="K226" s="71"/>
      <c r="L226" s="40"/>
      <c r="M226" s="38"/>
      <c r="N226" s="71"/>
      <c r="O226" s="49"/>
      <c r="P226" s="177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9"/>
      <c r="AB226" s="121">
        <f>IF($D226="",0,IF($E226="",0,IF(VLOOKUP($E226,paramètres!$E$33:$F$44,2,FALSE)&lt;=VLOOKUP($AB$18,paramètres!$E$33:$F$44,2,FALSE),P226*$D226,0)))</f>
        <v>0</v>
      </c>
      <c r="AC226" s="13">
        <f>IF($D226="",0,IF($E226="",0,IF(VLOOKUP($E226,paramètres!$E$33:$F$44,2,FALSE)&lt;=VLOOKUP($AC$18,paramètres!$E$33:$F$44,2,FALSE),Q226*$D226,0)))</f>
        <v>0</v>
      </c>
      <c r="AD226" s="13">
        <f>IF($D226="",0,IF($E226="",0,IF(VLOOKUP($E226,paramètres!$E$33:$F$44,2,FALSE)&lt;=VLOOKUP($AD$18,paramètres!$E$33:$F$44,2,FALSE),R226*$D226,0)))</f>
        <v>0</v>
      </c>
      <c r="AE226" s="13">
        <f>IF($D226="",0,IF($E226="",0,IF(VLOOKUP($E226,paramètres!$E$33:$F$44,2,FALSE)&lt;=VLOOKUP($AE$18,paramètres!$E$33:$F$44,2,FALSE),S226*$D226,0)))</f>
        <v>0</v>
      </c>
      <c r="AF226" s="13">
        <f>IF($D226="",0,IF($E226="",0,IF(VLOOKUP($E226,paramètres!$E$33:$F$44,2,FALSE)&lt;=VLOOKUP($AF$18,paramètres!$E$33:$F$44,2,FALSE),T226*$D226,0)))</f>
        <v>0</v>
      </c>
      <c r="AG226" s="13">
        <f>IF($D226="",0,IF($E226="",0,IF(VLOOKUP($E226,paramètres!$E$33:$F$44,2,FALSE)&lt;=VLOOKUP($AG$18,paramètres!$E$33:$F$44,2,FALSE),U226*$D226,0)))</f>
        <v>0</v>
      </c>
      <c r="AH226" s="13">
        <f>IF($D226="",0,IF($E226="",0,IF(VLOOKUP($E226,paramètres!$E$33:$F$44,2,FALSE)&lt;=VLOOKUP($AH$18,paramètres!$E$33:$F$44,2,FALSE),V226*$D226,0)))</f>
        <v>0</v>
      </c>
      <c r="AI226" s="13">
        <f>IF($D226="",0,IF($E226="",0,IF(VLOOKUP($E226,paramètres!$E$33:$F$44,2,FALSE)&lt;=VLOOKUP($AI$18,paramètres!$E$33:$F$44,2,FALSE),W226*$D226,0)))</f>
        <v>0</v>
      </c>
      <c r="AJ226" s="13">
        <f>IF($D226="",0,IF($E226="",0,IF(VLOOKUP($E226,paramètres!$E$33:$F$44,2,FALSE)&lt;=VLOOKUP($AJ$18,paramètres!$E$33:$F$44,2,FALSE),X226*$D226,0)))</f>
        <v>0</v>
      </c>
      <c r="AK226" s="13">
        <f>IF($D226="",0,IF($E226="",0,IF(VLOOKUP($E226,paramètres!$E$33:$F$44,2,FALSE)&lt;=VLOOKUP($AK$18,paramètres!$E$33:$F$44,2,FALSE),Y226*$D226,0)))</f>
        <v>0</v>
      </c>
      <c r="AL226" s="13">
        <f>IF($D226="",0,IF($E226="",0,IF(VLOOKUP($E226,paramètres!$E$33:$F$44,2,FALSE)&lt;=VLOOKUP($AL$18,paramètres!$E$33:$F$44,2,FALSE),Z226*$D226,0)))</f>
        <v>0</v>
      </c>
      <c r="AM226" s="126">
        <f>IF($D226="",0,IF($E226="",0,IF(VLOOKUP($E226,paramètres!$E$33:$F$44,2,FALSE)&lt;=VLOOKUP($AM$18,paramètres!$E$33:$F$44,2,FALSE),AA226*$D226,0)))</f>
        <v>0</v>
      </c>
      <c r="AN226" s="121" t="str">
        <f>IF(paramètres!$B$28=1,((SUM(P226:Y226)/1.02)+SUM(Z226:AA226))*0.0303/9*COUNT(P226:X226),IF(paramètres!$B$28=2,(SUM(P226:AA226))*0.0303/9*COUNT(P226:X226),"Missing Delta option"))</f>
        <v>Missing Delta option</v>
      </c>
      <c r="AO226" s="13" t="str">
        <f>IF(paramètres!$B$28=1,(((SUM(P226:Y226)/1.02)+SUM(Z226:AA226))+((SUM(AB226:AK226)/1.02)+SUM(AL226:AN226)))*cotpatr,IF(paramètres!$B$28=2,(SUM(P226:AN226)*cotpatr),"Missing Delta Option"))</f>
        <v>Missing Delta Option</v>
      </c>
      <c r="AP226" s="13" t="str" cm="1">
        <f t="array" ref="AP226">IF(paramètres!$B$28=1,(((SUM(P226:Y226)/1.02)+SUM(Z226:AA226))+((SUM(AB226:AM226)/1.02)+SUM(AL226:AM226)))/12*pécule,IF(paramètres!$B$28=2,SUM(P226:AM226)/12*pécule,"Missing Delta Option"))</f>
        <v>Missing Delta Option</v>
      </c>
      <c r="AQ226" s="105" t="e">
        <f>IF(paramètres!$B$28=1,(((SUM(P226:Y226)/1.02)+SUM(Z226:AA226))+((SUM(AB226:AM226)/1.02)+SUM(AL226:AM226)))+AN226+AO226+AP226,SUM(P226:AM226)+AN226+AO226+AP226)</f>
        <v>#VALUE!</v>
      </c>
    </row>
    <row r="227" spans="1:43" x14ac:dyDescent="0.25">
      <c r="A227" s="104"/>
      <c r="B227" s="39"/>
      <c r="C227" s="39"/>
      <c r="D227" s="70"/>
      <c r="E227" s="49"/>
      <c r="F227" s="40"/>
      <c r="G227" s="38"/>
      <c r="H227" s="71"/>
      <c r="I227" s="40"/>
      <c r="J227" s="38"/>
      <c r="K227" s="71"/>
      <c r="L227" s="40"/>
      <c r="M227" s="38"/>
      <c r="N227" s="71"/>
      <c r="O227" s="49"/>
      <c r="P227" s="177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9"/>
      <c r="AB227" s="121">
        <f>IF($D227="",0,IF($E227="",0,IF(VLOOKUP($E227,paramètres!$E$33:$F$44,2,FALSE)&lt;=VLOOKUP($AB$18,paramètres!$E$33:$F$44,2,FALSE),P227*$D227,0)))</f>
        <v>0</v>
      </c>
      <c r="AC227" s="13">
        <f>IF($D227="",0,IF($E227="",0,IF(VLOOKUP($E227,paramètres!$E$33:$F$44,2,FALSE)&lt;=VLOOKUP($AC$18,paramètres!$E$33:$F$44,2,FALSE),Q227*$D227,0)))</f>
        <v>0</v>
      </c>
      <c r="AD227" s="13">
        <f>IF($D227="",0,IF($E227="",0,IF(VLOOKUP($E227,paramètres!$E$33:$F$44,2,FALSE)&lt;=VLOOKUP($AD$18,paramètres!$E$33:$F$44,2,FALSE),R227*$D227,0)))</f>
        <v>0</v>
      </c>
      <c r="AE227" s="13">
        <f>IF($D227="",0,IF($E227="",0,IF(VLOOKUP($E227,paramètres!$E$33:$F$44,2,FALSE)&lt;=VLOOKUP($AE$18,paramètres!$E$33:$F$44,2,FALSE),S227*$D227,0)))</f>
        <v>0</v>
      </c>
      <c r="AF227" s="13">
        <f>IF($D227="",0,IF($E227="",0,IF(VLOOKUP($E227,paramètres!$E$33:$F$44,2,FALSE)&lt;=VLOOKUP($AF$18,paramètres!$E$33:$F$44,2,FALSE),T227*$D227,0)))</f>
        <v>0</v>
      </c>
      <c r="AG227" s="13">
        <f>IF($D227="",0,IF($E227="",0,IF(VLOOKUP($E227,paramètres!$E$33:$F$44,2,FALSE)&lt;=VLOOKUP($AG$18,paramètres!$E$33:$F$44,2,FALSE),U227*$D227,0)))</f>
        <v>0</v>
      </c>
      <c r="AH227" s="13">
        <f>IF($D227="",0,IF($E227="",0,IF(VLOOKUP($E227,paramètres!$E$33:$F$44,2,FALSE)&lt;=VLOOKUP($AH$18,paramètres!$E$33:$F$44,2,FALSE),V227*$D227,0)))</f>
        <v>0</v>
      </c>
      <c r="AI227" s="13">
        <f>IF($D227="",0,IF($E227="",0,IF(VLOOKUP($E227,paramètres!$E$33:$F$44,2,FALSE)&lt;=VLOOKUP($AI$18,paramètres!$E$33:$F$44,2,FALSE),W227*$D227,0)))</f>
        <v>0</v>
      </c>
      <c r="AJ227" s="13">
        <f>IF($D227="",0,IF($E227="",0,IF(VLOOKUP($E227,paramètres!$E$33:$F$44,2,FALSE)&lt;=VLOOKUP($AJ$18,paramètres!$E$33:$F$44,2,FALSE),X227*$D227,0)))</f>
        <v>0</v>
      </c>
      <c r="AK227" s="13">
        <f>IF($D227="",0,IF($E227="",0,IF(VLOOKUP($E227,paramètres!$E$33:$F$44,2,FALSE)&lt;=VLOOKUP($AK$18,paramètres!$E$33:$F$44,2,FALSE),Y227*$D227,0)))</f>
        <v>0</v>
      </c>
      <c r="AL227" s="13">
        <f>IF($D227="",0,IF($E227="",0,IF(VLOOKUP($E227,paramètres!$E$33:$F$44,2,FALSE)&lt;=VLOOKUP($AL$18,paramètres!$E$33:$F$44,2,FALSE),Z227*$D227,0)))</f>
        <v>0</v>
      </c>
      <c r="AM227" s="126">
        <f>IF($D227="",0,IF($E227="",0,IF(VLOOKUP($E227,paramètres!$E$33:$F$44,2,FALSE)&lt;=VLOOKUP($AM$18,paramètres!$E$33:$F$44,2,FALSE),AA227*$D227,0)))</f>
        <v>0</v>
      </c>
      <c r="AN227" s="121" t="str">
        <f>IF(paramètres!$B$28=1,((SUM(P227:Y227)/1.02)+SUM(Z227:AA227))*0.0303/9*COUNT(P227:X227),IF(paramètres!$B$28=2,(SUM(P227:AA227))*0.0303/9*COUNT(P227:X227),"Missing Delta option"))</f>
        <v>Missing Delta option</v>
      </c>
      <c r="AO227" s="13" t="str">
        <f>IF(paramètres!$B$28=1,(((SUM(P227:Y227)/1.02)+SUM(Z227:AA227))+((SUM(AB227:AK227)/1.02)+SUM(AL227:AN227)))*cotpatr,IF(paramètres!$B$28=2,(SUM(P227:AN227)*cotpatr),"Missing Delta Option"))</f>
        <v>Missing Delta Option</v>
      </c>
      <c r="AP227" s="13" t="str" cm="1">
        <f t="array" ref="AP227">IF(paramètres!$B$28=1,(((SUM(P227:Y227)/1.02)+SUM(Z227:AA227))+((SUM(AB227:AM227)/1.02)+SUM(AL227:AM227)))/12*pécule,IF(paramètres!$B$28=2,SUM(P227:AM227)/12*pécule,"Missing Delta Option"))</f>
        <v>Missing Delta Option</v>
      </c>
      <c r="AQ227" s="105" t="e">
        <f>IF(paramètres!$B$28=1,(((SUM(P227:Y227)/1.02)+SUM(Z227:AA227))+((SUM(AB227:AM227)/1.02)+SUM(AL227:AM227)))+AN227+AO227+AP227,SUM(P227:AM227)+AN227+AO227+AP227)</f>
        <v>#VALUE!</v>
      </c>
    </row>
    <row r="228" spans="1:43" x14ac:dyDescent="0.25">
      <c r="A228" s="104"/>
      <c r="B228" s="39"/>
      <c r="C228" s="39"/>
      <c r="D228" s="70"/>
      <c r="E228" s="49"/>
      <c r="F228" s="40"/>
      <c r="G228" s="38"/>
      <c r="H228" s="71"/>
      <c r="I228" s="40"/>
      <c r="J228" s="38"/>
      <c r="K228" s="71"/>
      <c r="L228" s="40"/>
      <c r="M228" s="38"/>
      <c r="N228" s="71"/>
      <c r="O228" s="49"/>
      <c r="P228" s="177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9"/>
      <c r="AB228" s="121">
        <f>IF($D228="",0,IF($E228="",0,IF(VLOOKUP($E228,paramètres!$E$33:$F$44,2,FALSE)&lt;=VLOOKUP($AB$18,paramètres!$E$33:$F$44,2,FALSE),P228*$D228,0)))</f>
        <v>0</v>
      </c>
      <c r="AC228" s="13">
        <f>IF($D228="",0,IF($E228="",0,IF(VLOOKUP($E228,paramètres!$E$33:$F$44,2,FALSE)&lt;=VLOOKUP($AC$18,paramètres!$E$33:$F$44,2,FALSE),Q228*$D228,0)))</f>
        <v>0</v>
      </c>
      <c r="AD228" s="13">
        <f>IF($D228="",0,IF($E228="",0,IF(VLOOKUP($E228,paramètres!$E$33:$F$44,2,FALSE)&lt;=VLOOKUP($AD$18,paramètres!$E$33:$F$44,2,FALSE),R228*$D228,0)))</f>
        <v>0</v>
      </c>
      <c r="AE228" s="13">
        <f>IF($D228="",0,IF($E228="",0,IF(VLOOKUP($E228,paramètres!$E$33:$F$44,2,FALSE)&lt;=VLOOKUP($AE$18,paramètres!$E$33:$F$44,2,FALSE),S228*$D228,0)))</f>
        <v>0</v>
      </c>
      <c r="AF228" s="13">
        <f>IF($D228="",0,IF($E228="",0,IF(VLOOKUP($E228,paramètres!$E$33:$F$44,2,FALSE)&lt;=VLOOKUP($AF$18,paramètres!$E$33:$F$44,2,FALSE),T228*$D228,0)))</f>
        <v>0</v>
      </c>
      <c r="AG228" s="13">
        <f>IF($D228="",0,IF($E228="",0,IF(VLOOKUP($E228,paramètres!$E$33:$F$44,2,FALSE)&lt;=VLOOKUP($AG$18,paramètres!$E$33:$F$44,2,FALSE),U228*$D228,0)))</f>
        <v>0</v>
      </c>
      <c r="AH228" s="13">
        <f>IF($D228="",0,IF($E228="",0,IF(VLOOKUP($E228,paramètres!$E$33:$F$44,2,FALSE)&lt;=VLOOKUP($AH$18,paramètres!$E$33:$F$44,2,FALSE),V228*$D228,0)))</f>
        <v>0</v>
      </c>
      <c r="AI228" s="13">
        <f>IF($D228="",0,IF($E228="",0,IF(VLOOKUP($E228,paramètres!$E$33:$F$44,2,FALSE)&lt;=VLOOKUP($AI$18,paramètres!$E$33:$F$44,2,FALSE),W228*$D228,0)))</f>
        <v>0</v>
      </c>
      <c r="AJ228" s="13">
        <f>IF($D228="",0,IF($E228="",0,IF(VLOOKUP($E228,paramètres!$E$33:$F$44,2,FALSE)&lt;=VLOOKUP($AJ$18,paramètres!$E$33:$F$44,2,FALSE),X228*$D228,0)))</f>
        <v>0</v>
      </c>
      <c r="AK228" s="13">
        <f>IF($D228="",0,IF($E228="",0,IF(VLOOKUP($E228,paramètres!$E$33:$F$44,2,FALSE)&lt;=VLOOKUP($AK$18,paramètres!$E$33:$F$44,2,FALSE),Y228*$D228,0)))</f>
        <v>0</v>
      </c>
      <c r="AL228" s="13">
        <f>IF($D228="",0,IF($E228="",0,IF(VLOOKUP($E228,paramètres!$E$33:$F$44,2,FALSE)&lt;=VLOOKUP($AL$18,paramètres!$E$33:$F$44,2,FALSE),Z228*$D228,0)))</f>
        <v>0</v>
      </c>
      <c r="AM228" s="126">
        <f>IF($D228="",0,IF($E228="",0,IF(VLOOKUP($E228,paramètres!$E$33:$F$44,2,FALSE)&lt;=VLOOKUP($AM$18,paramètres!$E$33:$F$44,2,FALSE),AA228*$D228,0)))</f>
        <v>0</v>
      </c>
      <c r="AN228" s="121" t="str">
        <f>IF(paramètres!$B$28=1,((SUM(P228:Y228)/1.02)+SUM(Z228:AA228))*0.0303/9*COUNT(P228:X228),IF(paramètres!$B$28=2,(SUM(P228:AA228))*0.0303/9*COUNT(P228:X228),"Missing Delta option"))</f>
        <v>Missing Delta option</v>
      </c>
      <c r="AO228" s="13" t="str">
        <f>IF(paramètres!$B$28=1,(((SUM(P228:Y228)/1.02)+SUM(Z228:AA228))+((SUM(AB228:AK228)/1.02)+SUM(AL228:AN228)))*cotpatr,IF(paramètres!$B$28=2,(SUM(P228:AN228)*cotpatr),"Missing Delta Option"))</f>
        <v>Missing Delta Option</v>
      </c>
      <c r="AP228" s="13" t="str" cm="1">
        <f t="array" ref="AP228">IF(paramètres!$B$28=1,(((SUM(P228:Y228)/1.02)+SUM(Z228:AA228))+((SUM(AB228:AM228)/1.02)+SUM(AL228:AM228)))/12*pécule,IF(paramètres!$B$28=2,SUM(P228:AM228)/12*pécule,"Missing Delta Option"))</f>
        <v>Missing Delta Option</v>
      </c>
      <c r="AQ228" s="105" t="e">
        <f>IF(paramètres!$B$28=1,(((SUM(P228:Y228)/1.02)+SUM(Z228:AA228))+((SUM(AB228:AM228)/1.02)+SUM(AL228:AM228)))+AN228+AO228+AP228,SUM(P228:AM228)+AN228+AO228+AP228)</f>
        <v>#VALUE!</v>
      </c>
    </row>
    <row r="229" spans="1:43" x14ac:dyDescent="0.25">
      <c r="A229" s="104"/>
      <c r="B229" s="39"/>
      <c r="C229" s="39"/>
      <c r="D229" s="70"/>
      <c r="E229" s="49"/>
      <c r="F229" s="40"/>
      <c r="G229" s="38"/>
      <c r="H229" s="71"/>
      <c r="I229" s="40"/>
      <c r="J229" s="38"/>
      <c r="K229" s="71"/>
      <c r="L229" s="40"/>
      <c r="M229" s="38"/>
      <c r="N229" s="71"/>
      <c r="O229" s="49"/>
      <c r="P229" s="177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9"/>
      <c r="AB229" s="121">
        <f>IF($D229="",0,IF($E229="",0,IF(VLOOKUP($E229,paramètres!$E$33:$F$44,2,FALSE)&lt;=VLOOKUP($AB$18,paramètres!$E$33:$F$44,2,FALSE),P229*$D229,0)))</f>
        <v>0</v>
      </c>
      <c r="AC229" s="13">
        <f>IF($D229="",0,IF($E229="",0,IF(VLOOKUP($E229,paramètres!$E$33:$F$44,2,FALSE)&lt;=VLOOKUP($AC$18,paramètres!$E$33:$F$44,2,FALSE),Q229*$D229,0)))</f>
        <v>0</v>
      </c>
      <c r="AD229" s="13">
        <f>IF($D229="",0,IF($E229="",0,IF(VLOOKUP($E229,paramètres!$E$33:$F$44,2,FALSE)&lt;=VLOOKUP($AD$18,paramètres!$E$33:$F$44,2,FALSE),R229*$D229,0)))</f>
        <v>0</v>
      </c>
      <c r="AE229" s="13">
        <f>IF($D229="",0,IF($E229="",0,IF(VLOOKUP($E229,paramètres!$E$33:$F$44,2,FALSE)&lt;=VLOOKUP($AE$18,paramètres!$E$33:$F$44,2,FALSE),S229*$D229,0)))</f>
        <v>0</v>
      </c>
      <c r="AF229" s="13">
        <f>IF($D229="",0,IF($E229="",0,IF(VLOOKUP($E229,paramètres!$E$33:$F$44,2,FALSE)&lt;=VLOOKUP($AF$18,paramètres!$E$33:$F$44,2,FALSE),T229*$D229,0)))</f>
        <v>0</v>
      </c>
      <c r="AG229" s="13">
        <f>IF($D229="",0,IF($E229="",0,IF(VLOOKUP($E229,paramètres!$E$33:$F$44,2,FALSE)&lt;=VLOOKUP($AG$18,paramètres!$E$33:$F$44,2,FALSE),U229*$D229,0)))</f>
        <v>0</v>
      </c>
      <c r="AH229" s="13">
        <f>IF($D229="",0,IF($E229="",0,IF(VLOOKUP($E229,paramètres!$E$33:$F$44,2,FALSE)&lt;=VLOOKUP($AH$18,paramètres!$E$33:$F$44,2,FALSE),V229*$D229,0)))</f>
        <v>0</v>
      </c>
      <c r="AI229" s="13">
        <f>IF($D229="",0,IF($E229="",0,IF(VLOOKUP($E229,paramètres!$E$33:$F$44,2,FALSE)&lt;=VLOOKUP($AI$18,paramètres!$E$33:$F$44,2,FALSE),W229*$D229,0)))</f>
        <v>0</v>
      </c>
      <c r="AJ229" s="13">
        <f>IF($D229="",0,IF($E229="",0,IF(VLOOKUP($E229,paramètres!$E$33:$F$44,2,FALSE)&lt;=VLOOKUP($AJ$18,paramètres!$E$33:$F$44,2,FALSE),X229*$D229,0)))</f>
        <v>0</v>
      </c>
      <c r="AK229" s="13">
        <f>IF($D229="",0,IF($E229="",0,IF(VLOOKUP($E229,paramètres!$E$33:$F$44,2,FALSE)&lt;=VLOOKUP($AK$18,paramètres!$E$33:$F$44,2,FALSE),Y229*$D229,0)))</f>
        <v>0</v>
      </c>
      <c r="AL229" s="13">
        <f>IF($D229="",0,IF($E229="",0,IF(VLOOKUP($E229,paramètres!$E$33:$F$44,2,FALSE)&lt;=VLOOKUP($AL$18,paramètres!$E$33:$F$44,2,FALSE),Z229*$D229,0)))</f>
        <v>0</v>
      </c>
      <c r="AM229" s="126">
        <f>IF($D229="",0,IF($E229="",0,IF(VLOOKUP($E229,paramètres!$E$33:$F$44,2,FALSE)&lt;=VLOOKUP($AM$18,paramètres!$E$33:$F$44,2,FALSE),AA229*$D229,0)))</f>
        <v>0</v>
      </c>
      <c r="AN229" s="121" t="str">
        <f>IF(paramètres!$B$28=1,((SUM(P229:Y229)/1.02)+SUM(Z229:AA229))*0.0303/9*COUNT(P229:X229),IF(paramètres!$B$28=2,(SUM(P229:AA229))*0.0303/9*COUNT(P229:X229),"Missing Delta option"))</f>
        <v>Missing Delta option</v>
      </c>
      <c r="AO229" s="13" t="str">
        <f>IF(paramètres!$B$28=1,(((SUM(P229:Y229)/1.02)+SUM(Z229:AA229))+((SUM(AB229:AK229)/1.02)+SUM(AL229:AN229)))*cotpatr,IF(paramètres!$B$28=2,(SUM(P229:AN229)*cotpatr),"Missing Delta Option"))</f>
        <v>Missing Delta Option</v>
      </c>
      <c r="AP229" s="13" t="str" cm="1">
        <f t="array" ref="AP229">IF(paramètres!$B$28=1,(((SUM(P229:Y229)/1.02)+SUM(Z229:AA229))+((SUM(AB229:AM229)/1.02)+SUM(AL229:AM229)))/12*pécule,IF(paramètres!$B$28=2,SUM(P229:AM229)/12*pécule,"Missing Delta Option"))</f>
        <v>Missing Delta Option</v>
      </c>
      <c r="AQ229" s="105" t="e">
        <f>IF(paramètres!$B$28=1,(((SUM(P229:Y229)/1.02)+SUM(Z229:AA229))+((SUM(AB229:AM229)/1.02)+SUM(AL229:AM229)))+AN229+AO229+AP229,SUM(P229:AM229)+AN229+AO229+AP229)</f>
        <v>#VALUE!</v>
      </c>
    </row>
    <row r="230" spans="1:43" x14ac:dyDescent="0.25">
      <c r="A230" s="104"/>
      <c r="B230" s="39"/>
      <c r="C230" s="39"/>
      <c r="D230" s="70"/>
      <c r="E230" s="49"/>
      <c r="F230" s="40"/>
      <c r="G230" s="38"/>
      <c r="H230" s="71"/>
      <c r="I230" s="40"/>
      <c r="J230" s="38"/>
      <c r="K230" s="71"/>
      <c r="L230" s="40"/>
      <c r="M230" s="38"/>
      <c r="N230" s="71"/>
      <c r="O230" s="49"/>
      <c r="P230" s="177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9"/>
      <c r="AB230" s="121">
        <f>IF($D230="",0,IF($E230="",0,IF(VLOOKUP($E230,paramètres!$E$33:$F$44,2,FALSE)&lt;=VLOOKUP($AB$18,paramètres!$E$33:$F$44,2,FALSE),P230*$D230,0)))</f>
        <v>0</v>
      </c>
      <c r="AC230" s="13">
        <f>IF($D230="",0,IF($E230="",0,IF(VLOOKUP($E230,paramètres!$E$33:$F$44,2,FALSE)&lt;=VLOOKUP($AC$18,paramètres!$E$33:$F$44,2,FALSE),Q230*$D230,0)))</f>
        <v>0</v>
      </c>
      <c r="AD230" s="13">
        <f>IF($D230="",0,IF($E230="",0,IF(VLOOKUP($E230,paramètres!$E$33:$F$44,2,FALSE)&lt;=VLOOKUP($AD$18,paramètres!$E$33:$F$44,2,FALSE),R230*$D230,0)))</f>
        <v>0</v>
      </c>
      <c r="AE230" s="13">
        <f>IF($D230="",0,IF($E230="",0,IF(VLOOKUP($E230,paramètres!$E$33:$F$44,2,FALSE)&lt;=VLOOKUP($AE$18,paramètres!$E$33:$F$44,2,FALSE),S230*$D230,0)))</f>
        <v>0</v>
      </c>
      <c r="AF230" s="13">
        <f>IF($D230="",0,IF($E230="",0,IF(VLOOKUP($E230,paramètres!$E$33:$F$44,2,FALSE)&lt;=VLOOKUP($AF$18,paramètres!$E$33:$F$44,2,FALSE),T230*$D230,0)))</f>
        <v>0</v>
      </c>
      <c r="AG230" s="13">
        <f>IF($D230="",0,IF($E230="",0,IF(VLOOKUP($E230,paramètres!$E$33:$F$44,2,FALSE)&lt;=VLOOKUP($AG$18,paramètres!$E$33:$F$44,2,FALSE),U230*$D230,0)))</f>
        <v>0</v>
      </c>
      <c r="AH230" s="13">
        <f>IF($D230="",0,IF($E230="",0,IF(VLOOKUP($E230,paramètres!$E$33:$F$44,2,FALSE)&lt;=VLOOKUP($AH$18,paramètres!$E$33:$F$44,2,FALSE),V230*$D230,0)))</f>
        <v>0</v>
      </c>
      <c r="AI230" s="13">
        <f>IF($D230="",0,IF($E230="",0,IF(VLOOKUP($E230,paramètres!$E$33:$F$44,2,FALSE)&lt;=VLOOKUP($AI$18,paramètres!$E$33:$F$44,2,FALSE),W230*$D230,0)))</f>
        <v>0</v>
      </c>
      <c r="AJ230" s="13">
        <f>IF($D230="",0,IF($E230="",0,IF(VLOOKUP($E230,paramètres!$E$33:$F$44,2,FALSE)&lt;=VLOOKUP($AJ$18,paramètres!$E$33:$F$44,2,FALSE),X230*$D230,0)))</f>
        <v>0</v>
      </c>
      <c r="AK230" s="13">
        <f>IF($D230="",0,IF($E230="",0,IF(VLOOKUP($E230,paramètres!$E$33:$F$44,2,FALSE)&lt;=VLOOKUP($AK$18,paramètres!$E$33:$F$44,2,FALSE),Y230*$D230,0)))</f>
        <v>0</v>
      </c>
      <c r="AL230" s="13">
        <f>IF($D230="",0,IF($E230="",0,IF(VLOOKUP($E230,paramètres!$E$33:$F$44,2,FALSE)&lt;=VLOOKUP($AL$18,paramètres!$E$33:$F$44,2,FALSE),Z230*$D230,0)))</f>
        <v>0</v>
      </c>
      <c r="AM230" s="126">
        <f>IF($D230="",0,IF($E230="",0,IF(VLOOKUP($E230,paramètres!$E$33:$F$44,2,FALSE)&lt;=VLOOKUP($AM$18,paramètres!$E$33:$F$44,2,FALSE),AA230*$D230,0)))</f>
        <v>0</v>
      </c>
      <c r="AN230" s="121" t="str">
        <f>IF(paramètres!$B$28=1,((SUM(P230:Y230)/1.02)+SUM(Z230:AA230))*0.0303/9*COUNT(P230:X230),IF(paramètres!$B$28=2,(SUM(P230:AA230))*0.0303/9*COUNT(P230:X230),"Missing Delta option"))</f>
        <v>Missing Delta option</v>
      </c>
      <c r="AO230" s="13" t="str">
        <f>IF(paramètres!$B$28=1,(((SUM(P230:Y230)/1.02)+SUM(Z230:AA230))+((SUM(AB230:AK230)/1.02)+SUM(AL230:AN230)))*cotpatr,IF(paramètres!$B$28=2,(SUM(P230:AN230)*cotpatr),"Missing Delta Option"))</f>
        <v>Missing Delta Option</v>
      </c>
      <c r="AP230" s="13" t="str" cm="1">
        <f t="array" ref="AP230">IF(paramètres!$B$28=1,(((SUM(P230:Y230)/1.02)+SUM(Z230:AA230))+((SUM(AB230:AM230)/1.02)+SUM(AL230:AM230)))/12*pécule,IF(paramètres!$B$28=2,SUM(P230:AM230)/12*pécule,"Missing Delta Option"))</f>
        <v>Missing Delta Option</v>
      </c>
      <c r="AQ230" s="105" t="e">
        <f>IF(paramètres!$B$28=1,(((SUM(P230:Y230)/1.02)+SUM(Z230:AA230))+((SUM(AB230:AM230)/1.02)+SUM(AL230:AM230)))+AN230+AO230+AP230,SUM(P230:AM230)+AN230+AO230+AP230)</f>
        <v>#VALUE!</v>
      </c>
    </row>
    <row r="231" spans="1:43" x14ac:dyDescent="0.25">
      <c r="A231" s="104"/>
      <c r="B231" s="39"/>
      <c r="C231" s="39"/>
      <c r="D231" s="70"/>
      <c r="E231" s="49"/>
      <c r="F231" s="40"/>
      <c r="G231" s="38"/>
      <c r="H231" s="71"/>
      <c r="I231" s="40"/>
      <c r="J231" s="38"/>
      <c r="K231" s="71"/>
      <c r="L231" s="40"/>
      <c r="M231" s="38"/>
      <c r="N231" s="71"/>
      <c r="O231" s="49"/>
      <c r="P231" s="177"/>
      <c r="Q231" s="178"/>
      <c r="R231" s="178"/>
      <c r="S231" s="178"/>
      <c r="T231" s="178"/>
      <c r="U231" s="178"/>
      <c r="V231" s="178"/>
      <c r="W231" s="178"/>
      <c r="X231" s="178"/>
      <c r="Y231" s="178"/>
      <c r="Z231" s="178"/>
      <c r="AA231" s="179"/>
      <c r="AB231" s="121">
        <f>IF($D231="",0,IF($E231="",0,IF(VLOOKUP($E231,paramètres!$E$33:$F$44,2,FALSE)&lt;=VLOOKUP($AB$18,paramètres!$E$33:$F$44,2,FALSE),P231*$D231,0)))</f>
        <v>0</v>
      </c>
      <c r="AC231" s="13">
        <f>IF($D231="",0,IF($E231="",0,IF(VLOOKUP($E231,paramètres!$E$33:$F$44,2,FALSE)&lt;=VLOOKUP($AC$18,paramètres!$E$33:$F$44,2,FALSE),Q231*$D231,0)))</f>
        <v>0</v>
      </c>
      <c r="AD231" s="13">
        <f>IF($D231="",0,IF($E231="",0,IF(VLOOKUP($E231,paramètres!$E$33:$F$44,2,FALSE)&lt;=VLOOKUP($AD$18,paramètres!$E$33:$F$44,2,FALSE),R231*$D231,0)))</f>
        <v>0</v>
      </c>
      <c r="AE231" s="13">
        <f>IF($D231="",0,IF($E231="",0,IF(VLOOKUP($E231,paramètres!$E$33:$F$44,2,FALSE)&lt;=VLOOKUP($AE$18,paramètres!$E$33:$F$44,2,FALSE),S231*$D231,0)))</f>
        <v>0</v>
      </c>
      <c r="AF231" s="13">
        <f>IF($D231="",0,IF($E231="",0,IF(VLOOKUP($E231,paramètres!$E$33:$F$44,2,FALSE)&lt;=VLOOKUP($AF$18,paramètres!$E$33:$F$44,2,FALSE),T231*$D231,0)))</f>
        <v>0</v>
      </c>
      <c r="AG231" s="13">
        <f>IF($D231="",0,IF($E231="",0,IF(VLOOKUP($E231,paramètres!$E$33:$F$44,2,FALSE)&lt;=VLOOKUP($AG$18,paramètres!$E$33:$F$44,2,FALSE),U231*$D231,0)))</f>
        <v>0</v>
      </c>
      <c r="AH231" s="13">
        <f>IF($D231="",0,IF($E231="",0,IF(VLOOKUP($E231,paramètres!$E$33:$F$44,2,FALSE)&lt;=VLOOKUP($AH$18,paramètres!$E$33:$F$44,2,FALSE),V231*$D231,0)))</f>
        <v>0</v>
      </c>
      <c r="AI231" s="13">
        <f>IF($D231="",0,IF($E231="",0,IF(VLOOKUP($E231,paramètres!$E$33:$F$44,2,FALSE)&lt;=VLOOKUP($AI$18,paramètres!$E$33:$F$44,2,FALSE),W231*$D231,0)))</f>
        <v>0</v>
      </c>
      <c r="AJ231" s="13">
        <f>IF($D231="",0,IF($E231="",0,IF(VLOOKUP($E231,paramètres!$E$33:$F$44,2,FALSE)&lt;=VLOOKUP($AJ$18,paramètres!$E$33:$F$44,2,FALSE),X231*$D231,0)))</f>
        <v>0</v>
      </c>
      <c r="AK231" s="13">
        <f>IF($D231="",0,IF($E231="",0,IF(VLOOKUP($E231,paramètres!$E$33:$F$44,2,FALSE)&lt;=VLOOKUP($AK$18,paramètres!$E$33:$F$44,2,FALSE),Y231*$D231,0)))</f>
        <v>0</v>
      </c>
      <c r="AL231" s="13">
        <f>IF($D231="",0,IF($E231="",0,IF(VLOOKUP($E231,paramètres!$E$33:$F$44,2,FALSE)&lt;=VLOOKUP($AL$18,paramètres!$E$33:$F$44,2,FALSE),Z231*$D231,0)))</f>
        <v>0</v>
      </c>
      <c r="AM231" s="126">
        <f>IF($D231="",0,IF($E231="",0,IF(VLOOKUP($E231,paramètres!$E$33:$F$44,2,FALSE)&lt;=VLOOKUP($AM$18,paramètres!$E$33:$F$44,2,FALSE),AA231*$D231,0)))</f>
        <v>0</v>
      </c>
      <c r="AN231" s="121" t="str">
        <f>IF(paramètres!$B$28=1,((SUM(P231:Y231)/1.02)+SUM(Z231:AA231))*0.0303/9*COUNT(P231:X231),IF(paramètres!$B$28=2,(SUM(P231:AA231))*0.0303/9*COUNT(P231:X231),"Missing Delta option"))</f>
        <v>Missing Delta option</v>
      </c>
      <c r="AO231" s="13" t="str">
        <f>IF(paramètres!$B$28=1,(((SUM(P231:Y231)/1.02)+SUM(Z231:AA231))+((SUM(AB231:AK231)/1.02)+SUM(AL231:AN231)))*cotpatr,IF(paramètres!$B$28=2,(SUM(P231:AN231)*cotpatr),"Missing Delta Option"))</f>
        <v>Missing Delta Option</v>
      </c>
      <c r="AP231" s="13" t="str" cm="1">
        <f t="array" ref="AP231">IF(paramètres!$B$28=1,(((SUM(P231:Y231)/1.02)+SUM(Z231:AA231))+((SUM(AB231:AM231)/1.02)+SUM(AL231:AM231)))/12*pécule,IF(paramètres!$B$28=2,SUM(P231:AM231)/12*pécule,"Missing Delta Option"))</f>
        <v>Missing Delta Option</v>
      </c>
      <c r="AQ231" s="105" t="e">
        <f>IF(paramètres!$B$28=1,(((SUM(P231:Y231)/1.02)+SUM(Z231:AA231))+((SUM(AB231:AM231)/1.02)+SUM(AL231:AM231)))+AN231+AO231+AP231,SUM(P231:AM231)+AN231+AO231+AP231)</f>
        <v>#VALUE!</v>
      </c>
    </row>
    <row r="232" spans="1:43" x14ac:dyDescent="0.25">
      <c r="A232" s="104"/>
      <c r="B232" s="39"/>
      <c r="C232" s="39"/>
      <c r="D232" s="70"/>
      <c r="E232" s="49"/>
      <c r="F232" s="40"/>
      <c r="G232" s="38"/>
      <c r="H232" s="71"/>
      <c r="I232" s="40"/>
      <c r="J232" s="38"/>
      <c r="K232" s="71"/>
      <c r="L232" s="40"/>
      <c r="M232" s="38"/>
      <c r="N232" s="71"/>
      <c r="O232" s="49"/>
      <c r="P232" s="177"/>
      <c r="Q232" s="178"/>
      <c r="R232" s="178"/>
      <c r="S232" s="178"/>
      <c r="T232" s="178"/>
      <c r="U232" s="178"/>
      <c r="V232" s="178"/>
      <c r="W232" s="178"/>
      <c r="X232" s="178"/>
      <c r="Y232" s="178"/>
      <c r="Z232" s="178"/>
      <c r="AA232" s="179"/>
      <c r="AB232" s="121">
        <f>IF($D232="",0,IF($E232="",0,IF(VLOOKUP($E232,paramètres!$E$33:$F$44,2,FALSE)&lt;=VLOOKUP($AB$18,paramètres!$E$33:$F$44,2,FALSE),P232*$D232,0)))</f>
        <v>0</v>
      </c>
      <c r="AC232" s="13">
        <f>IF($D232="",0,IF($E232="",0,IF(VLOOKUP($E232,paramètres!$E$33:$F$44,2,FALSE)&lt;=VLOOKUP($AC$18,paramètres!$E$33:$F$44,2,FALSE),Q232*$D232,0)))</f>
        <v>0</v>
      </c>
      <c r="AD232" s="13">
        <f>IF($D232="",0,IF($E232="",0,IF(VLOOKUP($E232,paramètres!$E$33:$F$44,2,FALSE)&lt;=VLOOKUP($AD$18,paramètres!$E$33:$F$44,2,FALSE),R232*$D232,0)))</f>
        <v>0</v>
      </c>
      <c r="AE232" s="13">
        <f>IF($D232="",0,IF($E232="",0,IF(VLOOKUP($E232,paramètres!$E$33:$F$44,2,FALSE)&lt;=VLOOKUP($AE$18,paramètres!$E$33:$F$44,2,FALSE),S232*$D232,0)))</f>
        <v>0</v>
      </c>
      <c r="AF232" s="13">
        <f>IF($D232="",0,IF($E232="",0,IF(VLOOKUP($E232,paramètres!$E$33:$F$44,2,FALSE)&lt;=VLOOKUP($AF$18,paramètres!$E$33:$F$44,2,FALSE),T232*$D232,0)))</f>
        <v>0</v>
      </c>
      <c r="AG232" s="13">
        <f>IF($D232="",0,IF($E232="",0,IF(VLOOKUP($E232,paramètres!$E$33:$F$44,2,FALSE)&lt;=VLOOKUP($AG$18,paramètres!$E$33:$F$44,2,FALSE),U232*$D232,0)))</f>
        <v>0</v>
      </c>
      <c r="AH232" s="13">
        <f>IF($D232="",0,IF($E232="",0,IF(VLOOKUP($E232,paramètres!$E$33:$F$44,2,FALSE)&lt;=VLOOKUP($AH$18,paramètres!$E$33:$F$44,2,FALSE),V232*$D232,0)))</f>
        <v>0</v>
      </c>
      <c r="AI232" s="13">
        <f>IF($D232="",0,IF($E232="",0,IF(VLOOKUP($E232,paramètres!$E$33:$F$44,2,FALSE)&lt;=VLOOKUP($AI$18,paramètres!$E$33:$F$44,2,FALSE),W232*$D232,0)))</f>
        <v>0</v>
      </c>
      <c r="AJ232" s="13">
        <f>IF($D232="",0,IF($E232="",0,IF(VLOOKUP($E232,paramètres!$E$33:$F$44,2,FALSE)&lt;=VLOOKUP($AJ$18,paramètres!$E$33:$F$44,2,FALSE),X232*$D232,0)))</f>
        <v>0</v>
      </c>
      <c r="AK232" s="13">
        <f>IF($D232="",0,IF($E232="",0,IF(VLOOKUP($E232,paramètres!$E$33:$F$44,2,FALSE)&lt;=VLOOKUP($AK$18,paramètres!$E$33:$F$44,2,FALSE),Y232*$D232,0)))</f>
        <v>0</v>
      </c>
      <c r="AL232" s="13">
        <f>IF($D232="",0,IF($E232="",0,IF(VLOOKUP($E232,paramètres!$E$33:$F$44,2,FALSE)&lt;=VLOOKUP($AL$18,paramètres!$E$33:$F$44,2,FALSE),Z232*$D232,0)))</f>
        <v>0</v>
      </c>
      <c r="AM232" s="126">
        <f>IF($D232="",0,IF($E232="",0,IF(VLOOKUP($E232,paramètres!$E$33:$F$44,2,FALSE)&lt;=VLOOKUP($AM$18,paramètres!$E$33:$F$44,2,FALSE),AA232*$D232,0)))</f>
        <v>0</v>
      </c>
      <c r="AN232" s="121" t="str">
        <f>IF(paramètres!$B$28=1,((SUM(P232:Y232)/1.02)+SUM(Z232:AA232))*0.0303/9*COUNT(P232:X232),IF(paramètres!$B$28=2,(SUM(P232:AA232))*0.0303/9*COUNT(P232:X232),"Missing Delta option"))</f>
        <v>Missing Delta option</v>
      </c>
      <c r="AO232" s="13" t="str">
        <f>IF(paramètres!$B$28=1,(((SUM(P232:Y232)/1.02)+SUM(Z232:AA232))+((SUM(AB232:AK232)/1.02)+SUM(AL232:AN232)))*cotpatr,IF(paramètres!$B$28=2,(SUM(P232:AN232)*cotpatr),"Missing Delta Option"))</f>
        <v>Missing Delta Option</v>
      </c>
      <c r="AP232" s="13" t="str" cm="1">
        <f t="array" ref="AP232">IF(paramètres!$B$28=1,(((SUM(P232:Y232)/1.02)+SUM(Z232:AA232))+((SUM(AB232:AM232)/1.02)+SUM(AL232:AM232)))/12*pécule,IF(paramètres!$B$28=2,SUM(P232:AM232)/12*pécule,"Missing Delta Option"))</f>
        <v>Missing Delta Option</v>
      </c>
      <c r="AQ232" s="105" t="e">
        <f>IF(paramètres!$B$28=1,(((SUM(P232:Y232)/1.02)+SUM(Z232:AA232))+((SUM(AB232:AM232)/1.02)+SUM(AL232:AM232)))+AN232+AO232+AP232,SUM(P232:AM232)+AN232+AO232+AP232)</f>
        <v>#VALUE!</v>
      </c>
    </row>
    <row r="233" spans="1:43" x14ac:dyDescent="0.25">
      <c r="A233" s="104"/>
      <c r="B233" s="39"/>
      <c r="C233" s="39"/>
      <c r="D233" s="70"/>
      <c r="E233" s="49"/>
      <c r="F233" s="40"/>
      <c r="G233" s="38"/>
      <c r="H233" s="71"/>
      <c r="I233" s="40"/>
      <c r="J233" s="38"/>
      <c r="K233" s="71"/>
      <c r="L233" s="40"/>
      <c r="M233" s="38"/>
      <c r="N233" s="71"/>
      <c r="O233" s="49"/>
      <c r="P233" s="177"/>
      <c r="Q233" s="178"/>
      <c r="R233" s="178"/>
      <c r="S233" s="178"/>
      <c r="T233" s="178"/>
      <c r="U233" s="178"/>
      <c r="V233" s="178"/>
      <c r="W233" s="178"/>
      <c r="X233" s="178"/>
      <c r="Y233" s="178"/>
      <c r="Z233" s="178"/>
      <c r="AA233" s="179"/>
      <c r="AB233" s="121">
        <f>IF($D233="",0,IF($E233="",0,IF(VLOOKUP($E233,paramètres!$E$33:$F$44,2,FALSE)&lt;=VLOOKUP($AB$18,paramètres!$E$33:$F$44,2,FALSE),P233*$D233,0)))</f>
        <v>0</v>
      </c>
      <c r="AC233" s="13">
        <f>IF($D233="",0,IF($E233="",0,IF(VLOOKUP($E233,paramètres!$E$33:$F$44,2,FALSE)&lt;=VLOOKUP($AC$18,paramètres!$E$33:$F$44,2,FALSE),Q233*$D233,0)))</f>
        <v>0</v>
      </c>
      <c r="AD233" s="13">
        <f>IF($D233="",0,IF($E233="",0,IF(VLOOKUP($E233,paramètres!$E$33:$F$44,2,FALSE)&lt;=VLOOKUP($AD$18,paramètres!$E$33:$F$44,2,FALSE),R233*$D233,0)))</f>
        <v>0</v>
      </c>
      <c r="AE233" s="13">
        <f>IF($D233="",0,IF($E233="",0,IF(VLOOKUP($E233,paramètres!$E$33:$F$44,2,FALSE)&lt;=VLOOKUP($AE$18,paramètres!$E$33:$F$44,2,FALSE),S233*$D233,0)))</f>
        <v>0</v>
      </c>
      <c r="AF233" s="13">
        <f>IF($D233="",0,IF($E233="",0,IF(VLOOKUP($E233,paramètres!$E$33:$F$44,2,FALSE)&lt;=VLOOKUP($AF$18,paramètres!$E$33:$F$44,2,FALSE),T233*$D233,0)))</f>
        <v>0</v>
      </c>
      <c r="AG233" s="13">
        <f>IF($D233="",0,IF($E233="",0,IF(VLOOKUP($E233,paramètres!$E$33:$F$44,2,FALSE)&lt;=VLOOKUP($AG$18,paramètres!$E$33:$F$44,2,FALSE),U233*$D233,0)))</f>
        <v>0</v>
      </c>
      <c r="AH233" s="13">
        <f>IF($D233="",0,IF($E233="",0,IF(VLOOKUP($E233,paramètres!$E$33:$F$44,2,FALSE)&lt;=VLOOKUP($AH$18,paramètres!$E$33:$F$44,2,FALSE),V233*$D233,0)))</f>
        <v>0</v>
      </c>
      <c r="AI233" s="13">
        <f>IF($D233="",0,IF($E233="",0,IF(VLOOKUP($E233,paramètres!$E$33:$F$44,2,FALSE)&lt;=VLOOKUP($AI$18,paramètres!$E$33:$F$44,2,FALSE),W233*$D233,0)))</f>
        <v>0</v>
      </c>
      <c r="AJ233" s="13">
        <f>IF($D233="",0,IF($E233="",0,IF(VLOOKUP($E233,paramètres!$E$33:$F$44,2,FALSE)&lt;=VLOOKUP($AJ$18,paramètres!$E$33:$F$44,2,FALSE),X233*$D233,0)))</f>
        <v>0</v>
      </c>
      <c r="AK233" s="13">
        <f>IF($D233="",0,IF($E233="",0,IF(VLOOKUP($E233,paramètres!$E$33:$F$44,2,FALSE)&lt;=VLOOKUP($AK$18,paramètres!$E$33:$F$44,2,FALSE),Y233*$D233,0)))</f>
        <v>0</v>
      </c>
      <c r="AL233" s="13">
        <f>IF($D233="",0,IF($E233="",0,IF(VLOOKUP($E233,paramètres!$E$33:$F$44,2,FALSE)&lt;=VLOOKUP($AL$18,paramètres!$E$33:$F$44,2,FALSE),Z233*$D233,0)))</f>
        <v>0</v>
      </c>
      <c r="AM233" s="126">
        <f>IF($D233="",0,IF($E233="",0,IF(VLOOKUP($E233,paramètres!$E$33:$F$44,2,FALSE)&lt;=VLOOKUP($AM$18,paramètres!$E$33:$F$44,2,FALSE),AA233*$D233,0)))</f>
        <v>0</v>
      </c>
      <c r="AN233" s="121" t="str">
        <f>IF(paramètres!$B$28=1,((SUM(P233:Y233)/1.02)+SUM(Z233:AA233))*0.0303/9*COUNT(P233:X233),IF(paramètres!$B$28=2,(SUM(P233:AA233))*0.0303/9*COUNT(P233:X233),"Missing Delta option"))</f>
        <v>Missing Delta option</v>
      </c>
      <c r="AO233" s="13" t="str">
        <f>IF(paramètres!$B$28=1,(((SUM(P233:Y233)/1.02)+SUM(Z233:AA233))+((SUM(AB233:AK233)/1.02)+SUM(AL233:AN233)))*cotpatr,IF(paramètres!$B$28=2,(SUM(P233:AN233)*cotpatr),"Missing Delta Option"))</f>
        <v>Missing Delta Option</v>
      </c>
      <c r="AP233" s="13" t="str" cm="1">
        <f t="array" ref="AP233">IF(paramètres!$B$28=1,(((SUM(P233:Y233)/1.02)+SUM(Z233:AA233))+((SUM(AB233:AM233)/1.02)+SUM(AL233:AM233)))/12*pécule,IF(paramètres!$B$28=2,SUM(P233:AM233)/12*pécule,"Missing Delta Option"))</f>
        <v>Missing Delta Option</v>
      </c>
      <c r="AQ233" s="105" t="e">
        <f>IF(paramètres!$B$28=1,(((SUM(P233:Y233)/1.02)+SUM(Z233:AA233))+((SUM(AB233:AM233)/1.02)+SUM(AL233:AM233)))+AN233+AO233+AP233,SUM(P233:AM233)+AN233+AO233+AP233)</f>
        <v>#VALUE!</v>
      </c>
    </row>
    <row r="234" spans="1:43" x14ac:dyDescent="0.25">
      <c r="A234" s="104"/>
      <c r="B234" s="39"/>
      <c r="C234" s="39"/>
      <c r="D234" s="70"/>
      <c r="E234" s="49"/>
      <c r="F234" s="40"/>
      <c r="G234" s="38"/>
      <c r="H234" s="71"/>
      <c r="I234" s="40"/>
      <c r="J234" s="38"/>
      <c r="K234" s="71"/>
      <c r="L234" s="40"/>
      <c r="M234" s="38"/>
      <c r="N234" s="71"/>
      <c r="O234" s="49"/>
      <c r="P234" s="177"/>
      <c r="Q234" s="178"/>
      <c r="R234" s="178"/>
      <c r="S234" s="178"/>
      <c r="T234" s="178"/>
      <c r="U234" s="178"/>
      <c r="V234" s="178"/>
      <c r="W234" s="178"/>
      <c r="X234" s="178"/>
      <c r="Y234" s="178"/>
      <c r="Z234" s="178"/>
      <c r="AA234" s="179"/>
      <c r="AB234" s="121">
        <f>IF($D234="",0,IF($E234="",0,IF(VLOOKUP($E234,paramètres!$E$33:$F$44,2,FALSE)&lt;=VLOOKUP($AB$18,paramètres!$E$33:$F$44,2,FALSE),P234*$D234,0)))</f>
        <v>0</v>
      </c>
      <c r="AC234" s="13">
        <f>IF($D234="",0,IF($E234="",0,IF(VLOOKUP($E234,paramètres!$E$33:$F$44,2,FALSE)&lt;=VLOOKUP($AC$18,paramètres!$E$33:$F$44,2,FALSE),Q234*$D234,0)))</f>
        <v>0</v>
      </c>
      <c r="AD234" s="13">
        <f>IF($D234="",0,IF($E234="",0,IF(VLOOKUP($E234,paramètres!$E$33:$F$44,2,FALSE)&lt;=VLOOKUP($AD$18,paramètres!$E$33:$F$44,2,FALSE),R234*$D234,0)))</f>
        <v>0</v>
      </c>
      <c r="AE234" s="13">
        <f>IF($D234="",0,IF($E234="",0,IF(VLOOKUP($E234,paramètres!$E$33:$F$44,2,FALSE)&lt;=VLOOKUP($AE$18,paramètres!$E$33:$F$44,2,FALSE),S234*$D234,0)))</f>
        <v>0</v>
      </c>
      <c r="AF234" s="13">
        <f>IF($D234="",0,IF($E234="",0,IF(VLOOKUP($E234,paramètres!$E$33:$F$44,2,FALSE)&lt;=VLOOKUP($AF$18,paramètres!$E$33:$F$44,2,FALSE),T234*$D234,0)))</f>
        <v>0</v>
      </c>
      <c r="AG234" s="13">
        <f>IF($D234="",0,IF($E234="",0,IF(VLOOKUP($E234,paramètres!$E$33:$F$44,2,FALSE)&lt;=VLOOKUP($AG$18,paramètres!$E$33:$F$44,2,FALSE),U234*$D234,0)))</f>
        <v>0</v>
      </c>
      <c r="AH234" s="13">
        <f>IF($D234="",0,IF($E234="",0,IF(VLOOKUP($E234,paramètres!$E$33:$F$44,2,FALSE)&lt;=VLOOKUP($AH$18,paramètres!$E$33:$F$44,2,FALSE),V234*$D234,0)))</f>
        <v>0</v>
      </c>
      <c r="AI234" s="13">
        <f>IF($D234="",0,IF($E234="",0,IF(VLOOKUP($E234,paramètres!$E$33:$F$44,2,FALSE)&lt;=VLOOKUP($AI$18,paramètres!$E$33:$F$44,2,FALSE),W234*$D234,0)))</f>
        <v>0</v>
      </c>
      <c r="AJ234" s="13">
        <f>IF($D234="",0,IF($E234="",0,IF(VLOOKUP($E234,paramètres!$E$33:$F$44,2,FALSE)&lt;=VLOOKUP($AJ$18,paramètres!$E$33:$F$44,2,FALSE),X234*$D234,0)))</f>
        <v>0</v>
      </c>
      <c r="AK234" s="13">
        <f>IF($D234="",0,IF($E234="",0,IF(VLOOKUP($E234,paramètres!$E$33:$F$44,2,FALSE)&lt;=VLOOKUP($AK$18,paramètres!$E$33:$F$44,2,FALSE),Y234*$D234,0)))</f>
        <v>0</v>
      </c>
      <c r="AL234" s="13">
        <f>IF($D234="",0,IF($E234="",0,IF(VLOOKUP($E234,paramètres!$E$33:$F$44,2,FALSE)&lt;=VLOOKUP($AL$18,paramètres!$E$33:$F$44,2,FALSE),Z234*$D234,0)))</f>
        <v>0</v>
      </c>
      <c r="AM234" s="126">
        <f>IF($D234="",0,IF($E234="",0,IF(VLOOKUP($E234,paramètres!$E$33:$F$44,2,FALSE)&lt;=VLOOKUP($AM$18,paramètres!$E$33:$F$44,2,FALSE),AA234*$D234,0)))</f>
        <v>0</v>
      </c>
      <c r="AN234" s="121" t="str">
        <f>IF(paramètres!$B$28=1,((SUM(P234:Y234)/1.02)+SUM(Z234:AA234))*0.0303/9*COUNT(P234:X234),IF(paramètres!$B$28=2,(SUM(P234:AA234))*0.0303/9*COUNT(P234:X234),"Missing Delta option"))</f>
        <v>Missing Delta option</v>
      </c>
      <c r="AO234" s="13" t="str">
        <f>IF(paramètres!$B$28=1,(((SUM(P234:Y234)/1.02)+SUM(Z234:AA234))+((SUM(AB234:AK234)/1.02)+SUM(AL234:AN234)))*cotpatr,IF(paramètres!$B$28=2,(SUM(P234:AN234)*cotpatr),"Missing Delta Option"))</f>
        <v>Missing Delta Option</v>
      </c>
      <c r="AP234" s="13" t="str" cm="1">
        <f t="array" ref="AP234">IF(paramètres!$B$28=1,(((SUM(P234:Y234)/1.02)+SUM(Z234:AA234))+((SUM(AB234:AM234)/1.02)+SUM(AL234:AM234)))/12*pécule,IF(paramètres!$B$28=2,SUM(P234:AM234)/12*pécule,"Missing Delta Option"))</f>
        <v>Missing Delta Option</v>
      </c>
      <c r="AQ234" s="105" t="e">
        <f>IF(paramètres!$B$28=1,(((SUM(P234:Y234)/1.02)+SUM(Z234:AA234))+((SUM(AB234:AM234)/1.02)+SUM(AL234:AM234)))+AN234+AO234+AP234,SUM(P234:AM234)+AN234+AO234+AP234)</f>
        <v>#VALUE!</v>
      </c>
    </row>
    <row r="235" spans="1:43" x14ac:dyDescent="0.25">
      <c r="A235" s="104"/>
      <c r="B235" s="39"/>
      <c r="C235" s="39"/>
      <c r="D235" s="70"/>
      <c r="E235" s="49"/>
      <c r="F235" s="40"/>
      <c r="G235" s="38"/>
      <c r="H235" s="71"/>
      <c r="I235" s="40"/>
      <c r="J235" s="38"/>
      <c r="K235" s="71"/>
      <c r="L235" s="40"/>
      <c r="M235" s="38"/>
      <c r="N235" s="71"/>
      <c r="O235" s="49"/>
      <c r="P235" s="177"/>
      <c r="Q235" s="178"/>
      <c r="R235" s="178"/>
      <c r="S235" s="178"/>
      <c r="T235" s="178"/>
      <c r="U235" s="178"/>
      <c r="V235" s="178"/>
      <c r="W235" s="178"/>
      <c r="X235" s="178"/>
      <c r="Y235" s="178"/>
      <c r="Z235" s="178"/>
      <c r="AA235" s="179"/>
      <c r="AB235" s="121">
        <f>IF($D235="",0,IF($E235="",0,IF(VLOOKUP($E235,paramètres!$E$33:$F$44,2,FALSE)&lt;=VLOOKUP($AB$18,paramètres!$E$33:$F$44,2,FALSE),P235*$D235,0)))</f>
        <v>0</v>
      </c>
      <c r="AC235" s="13">
        <f>IF($D235="",0,IF($E235="",0,IF(VLOOKUP($E235,paramètres!$E$33:$F$44,2,FALSE)&lt;=VLOOKUP($AC$18,paramètres!$E$33:$F$44,2,FALSE),Q235*$D235,0)))</f>
        <v>0</v>
      </c>
      <c r="AD235" s="13">
        <f>IF($D235="",0,IF($E235="",0,IF(VLOOKUP($E235,paramètres!$E$33:$F$44,2,FALSE)&lt;=VLOOKUP($AD$18,paramètres!$E$33:$F$44,2,FALSE),R235*$D235,0)))</f>
        <v>0</v>
      </c>
      <c r="AE235" s="13">
        <f>IF($D235="",0,IF($E235="",0,IF(VLOOKUP($E235,paramètres!$E$33:$F$44,2,FALSE)&lt;=VLOOKUP($AE$18,paramètres!$E$33:$F$44,2,FALSE),S235*$D235,0)))</f>
        <v>0</v>
      </c>
      <c r="AF235" s="13">
        <f>IF($D235="",0,IF($E235="",0,IF(VLOOKUP($E235,paramètres!$E$33:$F$44,2,FALSE)&lt;=VLOOKUP($AF$18,paramètres!$E$33:$F$44,2,FALSE),T235*$D235,0)))</f>
        <v>0</v>
      </c>
      <c r="AG235" s="13">
        <f>IF($D235="",0,IF($E235="",0,IF(VLOOKUP($E235,paramètres!$E$33:$F$44,2,FALSE)&lt;=VLOOKUP($AG$18,paramètres!$E$33:$F$44,2,FALSE),U235*$D235,0)))</f>
        <v>0</v>
      </c>
      <c r="AH235" s="13">
        <f>IF($D235="",0,IF($E235="",0,IF(VLOOKUP($E235,paramètres!$E$33:$F$44,2,FALSE)&lt;=VLOOKUP($AH$18,paramètres!$E$33:$F$44,2,FALSE),V235*$D235,0)))</f>
        <v>0</v>
      </c>
      <c r="AI235" s="13">
        <f>IF($D235="",0,IF($E235="",0,IF(VLOOKUP($E235,paramètres!$E$33:$F$44,2,FALSE)&lt;=VLOOKUP($AI$18,paramètres!$E$33:$F$44,2,FALSE),W235*$D235,0)))</f>
        <v>0</v>
      </c>
      <c r="AJ235" s="13">
        <f>IF($D235="",0,IF($E235="",0,IF(VLOOKUP($E235,paramètres!$E$33:$F$44,2,FALSE)&lt;=VLOOKUP($AJ$18,paramètres!$E$33:$F$44,2,FALSE),X235*$D235,0)))</f>
        <v>0</v>
      </c>
      <c r="AK235" s="13">
        <f>IF($D235="",0,IF($E235="",0,IF(VLOOKUP($E235,paramètres!$E$33:$F$44,2,FALSE)&lt;=VLOOKUP($AK$18,paramètres!$E$33:$F$44,2,FALSE),Y235*$D235,0)))</f>
        <v>0</v>
      </c>
      <c r="AL235" s="13">
        <f>IF($D235="",0,IF($E235="",0,IF(VLOOKUP($E235,paramètres!$E$33:$F$44,2,FALSE)&lt;=VLOOKUP($AL$18,paramètres!$E$33:$F$44,2,FALSE),Z235*$D235,0)))</f>
        <v>0</v>
      </c>
      <c r="AM235" s="126">
        <f>IF($D235="",0,IF($E235="",0,IF(VLOOKUP($E235,paramètres!$E$33:$F$44,2,FALSE)&lt;=VLOOKUP($AM$18,paramètres!$E$33:$F$44,2,FALSE),AA235*$D235,0)))</f>
        <v>0</v>
      </c>
      <c r="AN235" s="121" t="str">
        <f>IF(paramètres!$B$28=1,((SUM(P235:Y235)/1.02)+SUM(Z235:AA235))*0.0303/9*COUNT(P235:X235),IF(paramètres!$B$28=2,(SUM(P235:AA235))*0.0303/9*COUNT(P235:X235),"Missing Delta option"))</f>
        <v>Missing Delta option</v>
      </c>
      <c r="AO235" s="13" t="str">
        <f>IF(paramètres!$B$28=1,(((SUM(P235:Y235)/1.02)+SUM(Z235:AA235))+((SUM(AB235:AK235)/1.02)+SUM(AL235:AN235)))*cotpatr,IF(paramètres!$B$28=2,(SUM(P235:AN235)*cotpatr),"Missing Delta Option"))</f>
        <v>Missing Delta Option</v>
      </c>
      <c r="AP235" s="13" t="str" cm="1">
        <f t="array" ref="AP235">IF(paramètres!$B$28=1,(((SUM(P235:Y235)/1.02)+SUM(Z235:AA235))+((SUM(AB235:AM235)/1.02)+SUM(AL235:AM235)))/12*pécule,IF(paramètres!$B$28=2,SUM(P235:AM235)/12*pécule,"Missing Delta Option"))</f>
        <v>Missing Delta Option</v>
      </c>
      <c r="AQ235" s="105" t="e">
        <f>IF(paramètres!$B$28=1,(((SUM(P235:Y235)/1.02)+SUM(Z235:AA235))+((SUM(AB235:AM235)/1.02)+SUM(AL235:AM235)))+AN235+AO235+AP235,SUM(P235:AM235)+AN235+AO235+AP235)</f>
        <v>#VALUE!</v>
      </c>
    </row>
    <row r="236" spans="1:43" x14ac:dyDescent="0.25">
      <c r="A236" s="104"/>
      <c r="B236" s="39"/>
      <c r="C236" s="39"/>
      <c r="D236" s="70"/>
      <c r="E236" s="49"/>
      <c r="F236" s="40"/>
      <c r="G236" s="38"/>
      <c r="H236" s="71"/>
      <c r="I236" s="40"/>
      <c r="J236" s="38"/>
      <c r="K236" s="71"/>
      <c r="L236" s="40"/>
      <c r="M236" s="38"/>
      <c r="N236" s="71"/>
      <c r="O236" s="49"/>
      <c r="P236" s="177"/>
      <c r="Q236" s="178"/>
      <c r="R236" s="178"/>
      <c r="S236" s="178"/>
      <c r="T236" s="178"/>
      <c r="U236" s="178"/>
      <c r="V236" s="178"/>
      <c r="W236" s="178"/>
      <c r="X236" s="178"/>
      <c r="Y236" s="178"/>
      <c r="Z236" s="178"/>
      <c r="AA236" s="179"/>
      <c r="AB236" s="121">
        <f>IF($D236="",0,IF($E236="",0,IF(VLOOKUP($E236,paramètres!$E$33:$F$44,2,FALSE)&lt;=VLOOKUP($AB$18,paramètres!$E$33:$F$44,2,FALSE),P236*$D236,0)))</f>
        <v>0</v>
      </c>
      <c r="AC236" s="13">
        <f>IF($D236="",0,IF($E236="",0,IF(VLOOKUP($E236,paramètres!$E$33:$F$44,2,FALSE)&lt;=VLOOKUP($AC$18,paramètres!$E$33:$F$44,2,FALSE),Q236*$D236,0)))</f>
        <v>0</v>
      </c>
      <c r="AD236" s="13">
        <f>IF($D236="",0,IF($E236="",0,IF(VLOOKUP($E236,paramètres!$E$33:$F$44,2,FALSE)&lt;=VLOOKUP($AD$18,paramètres!$E$33:$F$44,2,FALSE),R236*$D236,0)))</f>
        <v>0</v>
      </c>
      <c r="AE236" s="13">
        <f>IF($D236="",0,IF($E236="",0,IF(VLOOKUP($E236,paramètres!$E$33:$F$44,2,FALSE)&lt;=VLOOKUP($AE$18,paramètres!$E$33:$F$44,2,FALSE),S236*$D236,0)))</f>
        <v>0</v>
      </c>
      <c r="AF236" s="13">
        <f>IF($D236="",0,IF($E236="",0,IF(VLOOKUP($E236,paramètres!$E$33:$F$44,2,FALSE)&lt;=VLOOKUP($AF$18,paramètres!$E$33:$F$44,2,FALSE),T236*$D236,0)))</f>
        <v>0</v>
      </c>
      <c r="AG236" s="13">
        <f>IF($D236="",0,IF($E236="",0,IF(VLOOKUP($E236,paramètres!$E$33:$F$44,2,FALSE)&lt;=VLOOKUP($AG$18,paramètres!$E$33:$F$44,2,FALSE),U236*$D236,0)))</f>
        <v>0</v>
      </c>
      <c r="AH236" s="13">
        <f>IF($D236="",0,IF($E236="",0,IF(VLOOKUP($E236,paramètres!$E$33:$F$44,2,FALSE)&lt;=VLOOKUP($AH$18,paramètres!$E$33:$F$44,2,FALSE),V236*$D236,0)))</f>
        <v>0</v>
      </c>
      <c r="AI236" s="13">
        <f>IF($D236="",0,IF($E236="",0,IF(VLOOKUP($E236,paramètres!$E$33:$F$44,2,FALSE)&lt;=VLOOKUP($AI$18,paramètres!$E$33:$F$44,2,FALSE),W236*$D236,0)))</f>
        <v>0</v>
      </c>
      <c r="AJ236" s="13">
        <f>IF($D236="",0,IF($E236="",0,IF(VLOOKUP($E236,paramètres!$E$33:$F$44,2,FALSE)&lt;=VLOOKUP($AJ$18,paramètres!$E$33:$F$44,2,FALSE),X236*$D236,0)))</f>
        <v>0</v>
      </c>
      <c r="AK236" s="13">
        <f>IF($D236="",0,IF($E236="",0,IF(VLOOKUP($E236,paramètres!$E$33:$F$44,2,FALSE)&lt;=VLOOKUP($AK$18,paramètres!$E$33:$F$44,2,FALSE),Y236*$D236,0)))</f>
        <v>0</v>
      </c>
      <c r="AL236" s="13">
        <f>IF($D236="",0,IF($E236="",0,IF(VLOOKUP($E236,paramètres!$E$33:$F$44,2,FALSE)&lt;=VLOOKUP($AL$18,paramètres!$E$33:$F$44,2,FALSE),Z236*$D236,0)))</f>
        <v>0</v>
      </c>
      <c r="AM236" s="126">
        <f>IF($D236="",0,IF($E236="",0,IF(VLOOKUP($E236,paramètres!$E$33:$F$44,2,FALSE)&lt;=VLOOKUP($AM$18,paramètres!$E$33:$F$44,2,FALSE),AA236*$D236,0)))</f>
        <v>0</v>
      </c>
      <c r="AN236" s="121" t="str">
        <f>IF(paramètres!$B$28=1,((SUM(P236:Y236)/1.02)+SUM(Z236:AA236))*0.0303/9*COUNT(P236:X236),IF(paramètres!$B$28=2,(SUM(P236:AA236))*0.0303/9*COUNT(P236:X236),"Missing Delta option"))</f>
        <v>Missing Delta option</v>
      </c>
      <c r="AO236" s="13" t="str">
        <f>IF(paramètres!$B$28=1,(((SUM(P236:Y236)/1.02)+SUM(Z236:AA236))+((SUM(AB236:AK236)/1.02)+SUM(AL236:AN236)))*cotpatr,IF(paramètres!$B$28=2,(SUM(P236:AN236)*cotpatr),"Missing Delta Option"))</f>
        <v>Missing Delta Option</v>
      </c>
      <c r="AP236" s="13" t="str" cm="1">
        <f t="array" ref="AP236">IF(paramètres!$B$28=1,(((SUM(P236:Y236)/1.02)+SUM(Z236:AA236))+((SUM(AB236:AM236)/1.02)+SUM(AL236:AM236)))/12*pécule,IF(paramètres!$B$28=2,SUM(P236:AM236)/12*pécule,"Missing Delta Option"))</f>
        <v>Missing Delta Option</v>
      </c>
      <c r="AQ236" s="105" t="e">
        <f>IF(paramètres!$B$28=1,(((SUM(P236:Y236)/1.02)+SUM(Z236:AA236))+((SUM(AB236:AM236)/1.02)+SUM(AL236:AM236)))+AN236+AO236+AP236,SUM(P236:AM236)+AN236+AO236+AP236)</f>
        <v>#VALUE!</v>
      </c>
    </row>
    <row r="237" spans="1:43" x14ac:dyDescent="0.25">
      <c r="A237" s="104"/>
      <c r="B237" s="39"/>
      <c r="C237" s="39"/>
      <c r="D237" s="70"/>
      <c r="E237" s="49"/>
      <c r="F237" s="40"/>
      <c r="G237" s="38"/>
      <c r="H237" s="71"/>
      <c r="I237" s="40"/>
      <c r="J237" s="38"/>
      <c r="K237" s="71"/>
      <c r="L237" s="40"/>
      <c r="M237" s="38"/>
      <c r="N237" s="71"/>
      <c r="O237" s="49"/>
      <c r="P237" s="177"/>
      <c r="Q237" s="178"/>
      <c r="R237" s="178"/>
      <c r="S237" s="178"/>
      <c r="T237" s="178"/>
      <c r="U237" s="178"/>
      <c r="V237" s="178"/>
      <c r="W237" s="178"/>
      <c r="X237" s="178"/>
      <c r="Y237" s="178"/>
      <c r="Z237" s="178"/>
      <c r="AA237" s="179"/>
      <c r="AB237" s="121">
        <f>IF($D237="",0,IF($E237="",0,IF(VLOOKUP($E237,paramètres!$E$33:$F$44,2,FALSE)&lt;=VLOOKUP($AB$18,paramètres!$E$33:$F$44,2,FALSE),P237*$D237,0)))</f>
        <v>0</v>
      </c>
      <c r="AC237" s="13">
        <f>IF($D237="",0,IF($E237="",0,IF(VLOOKUP($E237,paramètres!$E$33:$F$44,2,FALSE)&lt;=VLOOKUP($AC$18,paramètres!$E$33:$F$44,2,FALSE),Q237*$D237,0)))</f>
        <v>0</v>
      </c>
      <c r="AD237" s="13">
        <f>IF($D237="",0,IF($E237="",0,IF(VLOOKUP($E237,paramètres!$E$33:$F$44,2,FALSE)&lt;=VLOOKUP($AD$18,paramètres!$E$33:$F$44,2,FALSE),R237*$D237,0)))</f>
        <v>0</v>
      </c>
      <c r="AE237" s="13">
        <f>IF($D237="",0,IF($E237="",0,IF(VLOOKUP($E237,paramètres!$E$33:$F$44,2,FALSE)&lt;=VLOOKUP($AE$18,paramètres!$E$33:$F$44,2,FALSE),S237*$D237,0)))</f>
        <v>0</v>
      </c>
      <c r="AF237" s="13">
        <f>IF($D237="",0,IF($E237="",0,IF(VLOOKUP($E237,paramètres!$E$33:$F$44,2,FALSE)&lt;=VLOOKUP($AF$18,paramètres!$E$33:$F$44,2,FALSE),T237*$D237,0)))</f>
        <v>0</v>
      </c>
      <c r="AG237" s="13">
        <f>IF($D237="",0,IF($E237="",0,IF(VLOOKUP($E237,paramètres!$E$33:$F$44,2,FALSE)&lt;=VLOOKUP($AG$18,paramètres!$E$33:$F$44,2,FALSE),U237*$D237,0)))</f>
        <v>0</v>
      </c>
      <c r="AH237" s="13">
        <f>IF($D237="",0,IF($E237="",0,IF(VLOOKUP($E237,paramètres!$E$33:$F$44,2,FALSE)&lt;=VLOOKUP($AH$18,paramètres!$E$33:$F$44,2,FALSE),V237*$D237,0)))</f>
        <v>0</v>
      </c>
      <c r="AI237" s="13">
        <f>IF($D237="",0,IF($E237="",0,IF(VLOOKUP($E237,paramètres!$E$33:$F$44,2,FALSE)&lt;=VLOOKUP($AI$18,paramètres!$E$33:$F$44,2,FALSE),W237*$D237,0)))</f>
        <v>0</v>
      </c>
      <c r="AJ237" s="13">
        <f>IF($D237="",0,IF($E237="",0,IF(VLOOKUP($E237,paramètres!$E$33:$F$44,2,FALSE)&lt;=VLOOKUP($AJ$18,paramètres!$E$33:$F$44,2,FALSE),X237*$D237,0)))</f>
        <v>0</v>
      </c>
      <c r="AK237" s="13">
        <f>IF($D237="",0,IF($E237="",0,IF(VLOOKUP($E237,paramètres!$E$33:$F$44,2,FALSE)&lt;=VLOOKUP($AK$18,paramètres!$E$33:$F$44,2,FALSE),Y237*$D237,0)))</f>
        <v>0</v>
      </c>
      <c r="AL237" s="13">
        <f>IF($D237="",0,IF($E237="",0,IF(VLOOKUP($E237,paramètres!$E$33:$F$44,2,FALSE)&lt;=VLOOKUP($AL$18,paramètres!$E$33:$F$44,2,FALSE),Z237*$D237,0)))</f>
        <v>0</v>
      </c>
      <c r="AM237" s="126">
        <f>IF($D237="",0,IF($E237="",0,IF(VLOOKUP($E237,paramètres!$E$33:$F$44,2,FALSE)&lt;=VLOOKUP($AM$18,paramètres!$E$33:$F$44,2,FALSE),AA237*$D237,0)))</f>
        <v>0</v>
      </c>
      <c r="AN237" s="121" t="str">
        <f>IF(paramètres!$B$28=1,((SUM(P237:Y237)/1.02)+SUM(Z237:AA237))*0.0303/9*COUNT(P237:X237),IF(paramètres!$B$28=2,(SUM(P237:AA237))*0.0303/9*COUNT(P237:X237),"Missing Delta option"))</f>
        <v>Missing Delta option</v>
      </c>
      <c r="AO237" s="13" t="str">
        <f>IF(paramètres!$B$28=1,(((SUM(P237:Y237)/1.02)+SUM(Z237:AA237))+((SUM(AB237:AK237)/1.02)+SUM(AL237:AN237)))*cotpatr,IF(paramètres!$B$28=2,(SUM(P237:AN237)*cotpatr),"Missing Delta Option"))</f>
        <v>Missing Delta Option</v>
      </c>
      <c r="AP237" s="13" t="str" cm="1">
        <f t="array" ref="AP237">IF(paramètres!$B$28=1,(((SUM(P237:Y237)/1.02)+SUM(Z237:AA237))+((SUM(AB237:AM237)/1.02)+SUM(AL237:AM237)))/12*pécule,IF(paramètres!$B$28=2,SUM(P237:AM237)/12*pécule,"Missing Delta Option"))</f>
        <v>Missing Delta Option</v>
      </c>
      <c r="AQ237" s="105" t="e">
        <f>IF(paramètres!$B$28=1,(((SUM(P237:Y237)/1.02)+SUM(Z237:AA237))+((SUM(AB237:AM237)/1.02)+SUM(AL237:AM237)))+AN237+AO237+AP237,SUM(P237:AM237)+AN237+AO237+AP237)</f>
        <v>#VALUE!</v>
      </c>
    </row>
    <row r="238" spans="1:43" x14ac:dyDescent="0.25">
      <c r="A238" s="104"/>
      <c r="B238" s="39"/>
      <c r="C238" s="39"/>
      <c r="D238" s="70"/>
      <c r="E238" s="49"/>
      <c r="F238" s="40"/>
      <c r="G238" s="38"/>
      <c r="H238" s="71"/>
      <c r="I238" s="40"/>
      <c r="J238" s="38"/>
      <c r="K238" s="71"/>
      <c r="L238" s="40"/>
      <c r="M238" s="38"/>
      <c r="N238" s="71"/>
      <c r="O238" s="49"/>
      <c r="P238" s="177"/>
      <c r="Q238" s="178"/>
      <c r="R238" s="178"/>
      <c r="S238" s="178"/>
      <c r="T238" s="178"/>
      <c r="U238" s="178"/>
      <c r="V238" s="178"/>
      <c r="W238" s="178"/>
      <c r="X238" s="178"/>
      <c r="Y238" s="178"/>
      <c r="Z238" s="178"/>
      <c r="AA238" s="179"/>
      <c r="AB238" s="121">
        <f>IF($D238="",0,IF($E238="",0,IF(VLOOKUP($E238,paramètres!$E$33:$F$44,2,FALSE)&lt;=VLOOKUP($AB$18,paramètres!$E$33:$F$44,2,FALSE),P238*$D238,0)))</f>
        <v>0</v>
      </c>
      <c r="AC238" s="13">
        <f>IF($D238="",0,IF($E238="",0,IF(VLOOKUP($E238,paramètres!$E$33:$F$44,2,FALSE)&lt;=VLOOKUP($AC$18,paramètres!$E$33:$F$44,2,FALSE),Q238*$D238,0)))</f>
        <v>0</v>
      </c>
      <c r="AD238" s="13">
        <f>IF($D238="",0,IF($E238="",0,IF(VLOOKUP($E238,paramètres!$E$33:$F$44,2,FALSE)&lt;=VLOOKUP($AD$18,paramètres!$E$33:$F$44,2,FALSE),R238*$D238,0)))</f>
        <v>0</v>
      </c>
      <c r="AE238" s="13">
        <f>IF($D238="",0,IF($E238="",0,IF(VLOOKUP($E238,paramètres!$E$33:$F$44,2,FALSE)&lt;=VLOOKUP($AE$18,paramètres!$E$33:$F$44,2,FALSE),S238*$D238,0)))</f>
        <v>0</v>
      </c>
      <c r="AF238" s="13">
        <f>IF($D238="",0,IF($E238="",0,IF(VLOOKUP($E238,paramètres!$E$33:$F$44,2,FALSE)&lt;=VLOOKUP($AF$18,paramètres!$E$33:$F$44,2,FALSE),T238*$D238,0)))</f>
        <v>0</v>
      </c>
      <c r="AG238" s="13">
        <f>IF($D238="",0,IF($E238="",0,IF(VLOOKUP($E238,paramètres!$E$33:$F$44,2,FALSE)&lt;=VLOOKUP($AG$18,paramètres!$E$33:$F$44,2,FALSE),U238*$D238,0)))</f>
        <v>0</v>
      </c>
      <c r="AH238" s="13">
        <f>IF($D238="",0,IF($E238="",0,IF(VLOOKUP($E238,paramètres!$E$33:$F$44,2,FALSE)&lt;=VLOOKUP($AH$18,paramètres!$E$33:$F$44,2,FALSE),V238*$D238,0)))</f>
        <v>0</v>
      </c>
      <c r="AI238" s="13">
        <f>IF($D238="",0,IF($E238="",0,IF(VLOOKUP($E238,paramètres!$E$33:$F$44,2,FALSE)&lt;=VLOOKUP($AI$18,paramètres!$E$33:$F$44,2,FALSE),W238*$D238,0)))</f>
        <v>0</v>
      </c>
      <c r="AJ238" s="13">
        <f>IF($D238="",0,IF($E238="",0,IF(VLOOKUP($E238,paramètres!$E$33:$F$44,2,FALSE)&lt;=VLOOKUP($AJ$18,paramètres!$E$33:$F$44,2,FALSE),X238*$D238,0)))</f>
        <v>0</v>
      </c>
      <c r="AK238" s="13">
        <f>IF($D238="",0,IF($E238="",0,IF(VLOOKUP($E238,paramètres!$E$33:$F$44,2,FALSE)&lt;=VLOOKUP($AK$18,paramètres!$E$33:$F$44,2,FALSE),Y238*$D238,0)))</f>
        <v>0</v>
      </c>
      <c r="AL238" s="13">
        <f>IF($D238="",0,IF($E238="",0,IF(VLOOKUP($E238,paramètres!$E$33:$F$44,2,FALSE)&lt;=VLOOKUP($AL$18,paramètres!$E$33:$F$44,2,FALSE),Z238*$D238,0)))</f>
        <v>0</v>
      </c>
      <c r="AM238" s="126">
        <f>IF($D238="",0,IF($E238="",0,IF(VLOOKUP($E238,paramètres!$E$33:$F$44,2,FALSE)&lt;=VLOOKUP($AM$18,paramètres!$E$33:$F$44,2,FALSE),AA238*$D238,0)))</f>
        <v>0</v>
      </c>
      <c r="AN238" s="121" t="str">
        <f>IF(paramètres!$B$28=1,((SUM(P238:Y238)/1.02)+SUM(Z238:AA238))*0.0303/9*COUNT(P238:X238),IF(paramètres!$B$28=2,(SUM(P238:AA238))*0.0303/9*COUNT(P238:X238),"Missing Delta option"))</f>
        <v>Missing Delta option</v>
      </c>
      <c r="AO238" s="13" t="str">
        <f>IF(paramètres!$B$28=1,(((SUM(P238:Y238)/1.02)+SUM(Z238:AA238))+((SUM(AB238:AK238)/1.02)+SUM(AL238:AN238)))*cotpatr,IF(paramètres!$B$28=2,(SUM(P238:AN238)*cotpatr),"Missing Delta Option"))</f>
        <v>Missing Delta Option</v>
      </c>
      <c r="AP238" s="13" t="str" cm="1">
        <f t="array" ref="AP238">IF(paramètres!$B$28=1,(((SUM(P238:Y238)/1.02)+SUM(Z238:AA238))+((SUM(AB238:AM238)/1.02)+SUM(AL238:AM238)))/12*pécule,IF(paramètres!$B$28=2,SUM(P238:AM238)/12*pécule,"Missing Delta Option"))</f>
        <v>Missing Delta Option</v>
      </c>
      <c r="AQ238" s="105" t="e">
        <f>IF(paramètres!$B$28=1,(((SUM(P238:Y238)/1.02)+SUM(Z238:AA238))+((SUM(AB238:AM238)/1.02)+SUM(AL238:AM238)))+AN238+AO238+AP238,SUM(P238:AM238)+AN238+AO238+AP238)</f>
        <v>#VALUE!</v>
      </c>
    </row>
    <row r="239" spans="1:43" x14ac:dyDescent="0.25">
      <c r="A239" s="104"/>
      <c r="B239" s="39"/>
      <c r="C239" s="39"/>
      <c r="D239" s="70"/>
      <c r="E239" s="49"/>
      <c r="F239" s="40"/>
      <c r="G239" s="38"/>
      <c r="H239" s="71"/>
      <c r="I239" s="40"/>
      <c r="J239" s="38"/>
      <c r="K239" s="71"/>
      <c r="L239" s="40"/>
      <c r="M239" s="38"/>
      <c r="N239" s="71"/>
      <c r="O239" s="49"/>
      <c r="P239" s="177"/>
      <c r="Q239" s="178"/>
      <c r="R239" s="178"/>
      <c r="S239" s="178"/>
      <c r="T239" s="178"/>
      <c r="U239" s="178"/>
      <c r="V239" s="178"/>
      <c r="W239" s="178"/>
      <c r="X239" s="178"/>
      <c r="Y239" s="178"/>
      <c r="Z239" s="178"/>
      <c r="AA239" s="179"/>
      <c r="AB239" s="121">
        <f>IF($D239="",0,IF($E239="",0,IF(VLOOKUP($E239,paramètres!$E$33:$F$44,2,FALSE)&lt;=VLOOKUP($AB$18,paramètres!$E$33:$F$44,2,FALSE),P239*$D239,0)))</f>
        <v>0</v>
      </c>
      <c r="AC239" s="13">
        <f>IF($D239="",0,IF($E239="",0,IF(VLOOKUP($E239,paramètres!$E$33:$F$44,2,FALSE)&lt;=VLOOKUP($AC$18,paramètres!$E$33:$F$44,2,FALSE),Q239*$D239,0)))</f>
        <v>0</v>
      </c>
      <c r="AD239" s="13">
        <f>IF($D239="",0,IF($E239="",0,IF(VLOOKUP($E239,paramètres!$E$33:$F$44,2,FALSE)&lt;=VLOOKUP($AD$18,paramètres!$E$33:$F$44,2,FALSE),R239*$D239,0)))</f>
        <v>0</v>
      </c>
      <c r="AE239" s="13">
        <f>IF($D239="",0,IF($E239="",0,IF(VLOOKUP($E239,paramètres!$E$33:$F$44,2,FALSE)&lt;=VLOOKUP($AE$18,paramètres!$E$33:$F$44,2,FALSE),S239*$D239,0)))</f>
        <v>0</v>
      </c>
      <c r="AF239" s="13">
        <f>IF($D239="",0,IF($E239="",0,IF(VLOOKUP($E239,paramètres!$E$33:$F$44,2,FALSE)&lt;=VLOOKUP($AF$18,paramètres!$E$33:$F$44,2,FALSE),T239*$D239,0)))</f>
        <v>0</v>
      </c>
      <c r="AG239" s="13">
        <f>IF($D239="",0,IF($E239="",0,IF(VLOOKUP($E239,paramètres!$E$33:$F$44,2,FALSE)&lt;=VLOOKUP($AG$18,paramètres!$E$33:$F$44,2,FALSE),U239*$D239,0)))</f>
        <v>0</v>
      </c>
      <c r="AH239" s="13">
        <f>IF($D239="",0,IF($E239="",0,IF(VLOOKUP($E239,paramètres!$E$33:$F$44,2,FALSE)&lt;=VLOOKUP($AH$18,paramètres!$E$33:$F$44,2,FALSE),V239*$D239,0)))</f>
        <v>0</v>
      </c>
      <c r="AI239" s="13">
        <f>IF($D239="",0,IF($E239="",0,IF(VLOOKUP($E239,paramètres!$E$33:$F$44,2,FALSE)&lt;=VLOOKUP($AI$18,paramètres!$E$33:$F$44,2,FALSE),W239*$D239,0)))</f>
        <v>0</v>
      </c>
      <c r="AJ239" s="13">
        <f>IF($D239="",0,IF($E239="",0,IF(VLOOKUP($E239,paramètres!$E$33:$F$44,2,FALSE)&lt;=VLOOKUP($AJ$18,paramètres!$E$33:$F$44,2,FALSE),X239*$D239,0)))</f>
        <v>0</v>
      </c>
      <c r="AK239" s="13">
        <f>IF($D239="",0,IF($E239="",0,IF(VLOOKUP($E239,paramètres!$E$33:$F$44,2,FALSE)&lt;=VLOOKUP($AK$18,paramètres!$E$33:$F$44,2,FALSE),Y239*$D239,0)))</f>
        <v>0</v>
      </c>
      <c r="AL239" s="13">
        <f>IF($D239="",0,IF($E239="",0,IF(VLOOKUP($E239,paramètres!$E$33:$F$44,2,FALSE)&lt;=VLOOKUP($AL$18,paramètres!$E$33:$F$44,2,FALSE),Z239*$D239,0)))</f>
        <v>0</v>
      </c>
      <c r="AM239" s="126">
        <f>IF($D239="",0,IF($E239="",0,IF(VLOOKUP($E239,paramètres!$E$33:$F$44,2,FALSE)&lt;=VLOOKUP($AM$18,paramètres!$E$33:$F$44,2,FALSE),AA239*$D239,0)))</f>
        <v>0</v>
      </c>
      <c r="AN239" s="121" t="str">
        <f>IF(paramètres!$B$28=1,((SUM(P239:Y239)/1.02)+SUM(Z239:AA239))*0.0303/9*COUNT(P239:X239),IF(paramètres!$B$28=2,(SUM(P239:AA239))*0.0303/9*COUNT(P239:X239),"Missing Delta option"))</f>
        <v>Missing Delta option</v>
      </c>
      <c r="AO239" s="13" t="str">
        <f>IF(paramètres!$B$28=1,(((SUM(P239:Y239)/1.02)+SUM(Z239:AA239))+((SUM(AB239:AK239)/1.02)+SUM(AL239:AN239)))*cotpatr,IF(paramètres!$B$28=2,(SUM(P239:AN239)*cotpatr),"Missing Delta Option"))</f>
        <v>Missing Delta Option</v>
      </c>
      <c r="AP239" s="13" t="str" cm="1">
        <f t="array" ref="AP239">IF(paramètres!$B$28=1,(((SUM(P239:Y239)/1.02)+SUM(Z239:AA239))+((SUM(AB239:AM239)/1.02)+SUM(AL239:AM239)))/12*pécule,IF(paramètres!$B$28=2,SUM(P239:AM239)/12*pécule,"Missing Delta Option"))</f>
        <v>Missing Delta Option</v>
      </c>
      <c r="AQ239" s="105" t="e">
        <f>IF(paramètres!$B$28=1,(((SUM(P239:Y239)/1.02)+SUM(Z239:AA239))+((SUM(AB239:AM239)/1.02)+SUM(AL239:AM239)))+AN239+AO239+AP239,SUM(P239:AM239)+AN239+AO239+AP239)</f>
        <v>#VALUE!</v>
      </c>
    </row>
    <row r="240" spans="1:43" x14ac:dyDescent="0.25">
      <c r="A240" s="104"/>
      <c r="B240" s="39"/>
      <c r="C240" s="39"/>
      <c r="D240" s="70"/>
      <c r="E240" s="49"/>
      <c r="F240" s="40"/>
      <c r="G240" s="38"/>
      <c r="H240" s="71"/>
      <c r="I240" s="40"/>
      <c r="J240" s="38"/>
      <c r="K240" s="71"/>
      <c r="L240" s="40"/>
      <c r="M240" s="38"/>
      <c r="N240" s="71"/>
      <c r="O240" s="49"/>
      <c r="P240" s="177"/>
      <c r="Q240" s="178"/>
      <c r="R240" s="178"/>
      <c r="S240" s="178"/>
      <c r="T240" s="178"/>
      <c r="U240" s="178"/>
      <c r="V240" s="178"/>
      <c r="W240" s="178"/>
      <c r="X240" s="178"/>
      <c r="Y240" s="178"/>
      <c r="Z240" s="178"/>
      <c r="AA240" s="179"/>
      <c r="AB240" s="121">
        <f>IF($D240="",0,IF($E240="",0,IF(VLOOKUP($E240,paramètres!$E$33:$F$44,2,FALSE)&lt;=VLOOKUP($AB$18,paramètres!$E$33:$F$44,2,FALSE),P240*$D240,0)))</f>
        <v>0</v>
      </c>
      <c r="AC240" s="13">
        <f>IF($D240="",0,IF($E240="",0,IF(VLOOKUP($E240,paramètres!$E$33:$F$44,2,FALSE)&lt;=VLOOKUP($AC$18,paramètres!$E$33:$F$44,2,FALSE),Q240*$D240,0)))</f>
        <v>0</v>
      </c>
      <c r="AD240" s="13">
        <f>IF($D240="",0,IF($E240="",0,IF(VLOOKUP($E240,paramètres!$E$33:$F$44,2,FALSE)&lt;=VLOOKUP($AD$18,paramètres!$E$33:$F$44,2,FALSE),R240*$D240,0)))</f>
        <v>0</v>
      </c>
      <c r="AE240" s="13">
        <f>IF($D240="",0,IF($E240="",0,IF(VLOOKUP($E240,paramètres!$E$33:$F$44,2,FALSE)&lt;=VLOOKUP($AE$18,paramètres!$E$33:$F$44,2,FALSE),S240*$D240,0)))</f>
        <v>0</v>
      </c>
      <c r="AF240" s="13">
        <f>IF($D240="",0,IF($E240="",0,IF(VLOOKUP($E240,paramètres!$E$33:$F$44,2,FALSE)&lt;=VLOOKUP($AF$18,paramètres!$E$33:$F$44,2,FALSE),T240*$D240,0)))</f>
        <v>0</v>
      </c>
      <c r="AG240" s="13">
        <f>IF($D240="",0,IF($E240="",0,IF(VLOOKUP($E240,paramètres!$E$33:$F$44,2,FALSE)&lt;=VLOOKUP($AG$18,paramètres!$E$33:$F$44,2,FALSE),U240*$D240,0)))</f>
        <v>0</v>
      </c>
      <c r="AH240" s="13">
        <f>IF($D240="",0,IF($E240="",0,IF(VLOOKUP($E240,paramètres!$E$33:$F$44,2,FALSE)&lt;=VLOOKUP($AH$18,paramètres!$E$33:$F$44,2,FALSE),V240*$D240,0)))</f>
        <v>0</v>
      </c>
      <c r="AI240" s="13">
        <f>IF($D240="",0,IF($E240="",0,IF(VLOOKUP($E240,paramètres!$E$33:$F$44,2,FALSE)&lt;=VLOOKUP($AI$18,paramètres!$E$33:$F$44,2,FALSE),W240*$D240,0)))</f>
        <v>0</v>
      </c>
      <c r="AJ240" s="13">
        <f>IF($D240="",0,IF($E240="",0,IF(VLOOKUP($E240,paramètres!$E$33:$F$44,2,FALSE)&lt;=VLOOKUP($AJ$18,paramètres!$E$33:$F$44,2,FALSE),X240*$D240,0)))</f>
        <v>0</v>
      </c>
      <c r="AK240" s="13">
        <f>IF($D240="",0,IF($E240="",0,IF(VLOOKUP($E240,paramètres!$E$33:$F$44,2,FALSE)&lt;=VLOOKUP($AK$18,paramètres!$E$33:$F$44,2,FALSE),Y240*$D240,0)))</f>
        <v>0</v>
      </c>
      <c r="AL240" s="13">
        <f>IF($D240="",0,IF($E240="",0,IF(VLOOKUP($E240,paramètres!$E$33:$F$44,2,FALSE)&lt;=VLOOKUP($AL$18,paramètres!$E$33:$F$44,2,FALSE),Z240*$D240,0)))</f>
        <v>0</v>
      </c>
      <c r="AM240" s="126">
        <f>IF($D240="",0,IF($E240="",0,IF(VLOOKUP($E240,paramètres!$E$33:$F$44,2,FALSE)&lt;=VLOOKUP($AM$18,paramètres!$E$33:$F$44,2,FALSE),AA240*$D240,0)))</f>
        <v>0</v>
      </c>
      <c r="AN240" s="121" t="str">
        <f>IF(paramètres!$B$28=1,((SUM(P240:Y240)/1.02)+SUM(Z240:AA240))*0.0303/9*COUNT(P240:X240),IF(paramètres!$B$28=2,(SUM(P240:AA240))*0.0303/9*COUNT(P240:X240),"Missing Delta option"))</f>
        <v>Missing Delta option</v>
      </c>
      <c r="AO240" s="13" t="str">
        <f>IF(paramètres!$B$28=1,(((SUM(P240:Y240)/1.02)+SUM(Z240:AA240))+((SUM(AB240:AK240)/1.02)+SUM(AL240:AN240)))*cotpatr,IF(paramètres!$B$28=2,(SUM(P240:AN240)*cotpatr),"Missing Delta Option"))</f>
        <v>Missing Delta Option</v>
      </c>
      <c r="AP240" s="13" t="str" cm="1">
        <f t="array" ref="AP240">IF(paramètres!$B$28=1,(((SUM(P240:Y240)/1.02)+SUM(Z240:AA240))+((SUM(AB240:AM240)/1.02)+SUM(AL240:AM240)))/12*pécule,IF(paramètres!$B$28=2,SUM(P240:AM240)/12*pécule,"Missing Delta Option"))</f>
        <v>Missing Delta Option</v>
      </c>
      <c r="AQ240" s="105" t="e">
        <f>IF(paramètres!$B$28=1,(((SUM(P240:Y240)/1.02)+SUM(Z240:AA240))+((SUM(AB240:AM240)/1.02)+SUM(AL240:AM240)))+AN240+AO240+AP240,SUM(P240:AM240)+AN240+AO240+AP240)</f>
        <v>#VALUE!</v>
      </c>
    </row>
    <row r="241" spans="1:43" x14ac:dyDescent="0.25">
      <c r="A241" s="104"/>
      <c r="B241" s="39"/>
      <c r="C241" s="39"/>
      <c r="D241" s="70"/>
      <c r="E241" s="49"/>
      <c r="F241" s="40"/>
      <c r="G241" s="38"/>
      <c r="H241" s="71"/>
      <c r="I241" s="40"/>
      <c r="J241" s="38"/>
      <c r="K241" s="71"/>
      <c r="L241" s="40"/>
      <c r="M241" s="38"/>
      <c r="N241" s="71"/>
      <c r="O241" s="49"/>
      <c r="P241" s="177"/>
      <c r="Q241" s="178"/>
      <c r="R241" s="178"/>
      <c r="S241" s="178"/>
      <c r="T241" s="178"/>
      <c r="U241" s="178"/>
      <c r="V241" s="178"/>
      <c r="W241" s="178"/>
      <c r="X241" s="178"/>
      <c r="Y241" s="178"/>
      <c r="Z241" s="178"/>
      <c r="AA241" s="179"/>
      <c r="AB241" s="121">
        <f>IF($D241="",0,IF($E241="",0,IF(VLOOKUP($E241,paramètres!$E$33:$F$44,2,FALSE)&lt;=VLOOKUP($AB$18,paramètres!$E$33:$F$44,2,FALSE),P241*$D241,0)))</f>
        <v>0</v>
      </c>
      <c r="AC241" s="13">
        <f>IF($D241="",0,IF($E241="",0,IF(VLOOKUP($E241,paramètres!$E$33:$F$44,2,FALSE)&lt;=VLOOKUP($AC$18,paramètres!$E$33:$F$44,2,FALSE),Q241*$D241,0)))</f>
        <v>0</v>
      </c>
      <c r="AD241" s="13">
        <f>IF($D241="",0,IF($E241="",0,IF(VLOOKUP($E241,paramètres!$E$33:$F$44,2,FALSE)&lt;=VLOOKUP($AD$18,paramètres!$E$33:$F$44,2,FALSE),R241*$D241,0)))</f>
        <v>0</v>
      </c>
      <c r="AE241" s="13">
        <f>IF($D241="",0,IF($E241="",0,IF(VLOOKUP($E241,paramètres!$E$33:$F$44,2,FALSE)&lt;=VLOOKUP($AE$18,paramètres!$E$33:$F$44,2,FALSE),S241*$D241,0)))</f>
        <v>0</v>
      </c>
      <c r="AF241" s="13">
        <f>IF($D241="",0,IF($E241="",0,IF(VLOOKUP($E241,paramètres!$E$33:$F$44,2,FALSE)&lt;=VLOOKUP($AF$18,paramètres!$E$33:$F$44,2,FALSE),T241*$D241,0)))</f>
        <v>0</v>
      </c>
      <c r="AG241" s="13">
        <f>IF($D241="",0,IF($E241="",0,IF(VLOOKUP($E241,paramètres!$E$33:$F$44,2,FALSE)&lt;=VLOOKUP($AG$18,paramètres!$E$33:$F$44,2,FALSE),U241*$D241,0)))</f>
        <v>0</v>
      </c>
      <c r="AH241" s="13">
        <f>IF($D241="",0,IF($E241="",0,IF(VLOOKUP($E241,paramètres!$E$33:$F$44,2,FALSE)&lt;=VLOOKUP($AH$18,paramètres!$E$33:$F$44,2,FALSE),V241*$D241,0)))</f>
        <v>0</v>
      </c>
      <c r="AI241" s="13">
        <f>IF($D241="",0,IF($E241="",0,IF(VLOOKUP($E241,paramètres!$E$33:$F$44,2,FALSE)&lt;=VLOOKUP($AI$18,paramètres!$E$33:$F$44,2,FALSE),W241*$D241,0)))</f>
        <v>0</v>
      </c>
      <c r="AJ241" s="13">
        <f>IF($D241="",0,IF($E241="",0,IF(VLOOKUP($E241,paramètres!$E$33:$F$44,2,FALSE)&lt;=VLOOKUP($AJ$18,paramètres!$E$33:$F$44,2,FALSE),X241*$D241,0)))</f>
        <v>0</v>
      </c>
      <c r="AK241" s="13">
        <f>IF($D241="",0,IF($E241="",0,IF(VLOOKUP($E241,paramètres!$E$33:$F$44,2,FALSE)&lt;=VLOOKUP($AK$18,paramètres!$E$33:$F$44,2,FALSE),Y241*$D241,0)))</f>
        <v>0</v>
      </c>
      <c r="AL241" s="13">
        <f>IF($D241="",0,IF($E241="",0,IF(VLOOKUP($E241,paramètres!$E$33:$F$44,2,FALSE)&lt;=VLOOKUP($AL$18,paramètres!$E$33:$F$44,2,FALSE),Z241*$D241,0)))</f>
        <v>0</v>
      </c>
      <c r="AM241" s="126">
        <f>IF($D241="",0,IF($E241="",0,IF(VLOOKUP($E241,paramètres!$E$33:$F$44,2,FALSE)&lt;=VLOOKUP($AM$18,paramètres!$E$33:$F$44,2,FALSE),AA241*$D241,0)))</f>
        <v>0</v>
      </c>
      <c r="AN241" s="121" t="str">
        <f>IF(paramètres!$B$28=1,((SUM(P241:Y241)/1.02)+SUM(Z241:AA241))*0.0303/9*COUNT(P241:X241),IF(paramètres!$B$28=2,(SUM(P241:AA241))*0.0303/9*COUNT(P241:X241),"Missing Delta option"))</f>
        <v>Missing Delta option</v>
      </c>
      <c r="AO241" s="13" t="str">
        <f>IF(paramètres!$B$28=1,(((SUM(P241:Y241)/1.02)+SUM(Z241:AA241))+((SUM(AB241:AK241)/1.02)+SUM(AL241:AN241)))*cotpatr,IF(paramètres!$B$28=2,(SUM(P241:AN241)*cotpatr),"Missing Delta Option"))</f>
        <v>Missing Delta Option</v>
      </c>
      <c r="AP241" s="13" t="str" cm="1">
        <f t="array" ref="AP241">IF(paramètres!$B$28=1,(((SUM(P241:Y241)/1.02)+SUM(Z241:AA241))+((SUM(AB241:AM241)/1.02)+SUM(AL241:AM241)))/12*pécule,IF(paramètres!$B$28=2,SUM(P241:AM241)/12*pécule,"Missing Delta Option"))</f>
        <v>Missing Delta Option</v>
      </c>
      <c r="AQ241" s="105" t="e">
        <f>IF(paramètres!$B$28=1,(((SUM(P241:Y241)/1.02)+SUM(Z241:AA241))+((SUM(AB241:AM241)/1.02)+SUM(AL241:AM241)))+AN241+AO241+AP241,SUM(P241:AM241)+AN241+AO241+AP241)</f>
        <v>#VALUE!</v>
      </c>
    </row>
    <row r="242" spans="1:43" x14ac:dyDescent="0.25">
      <c r="A242" s="104"/>
      <c r="B242" s="39"/>
      <c r="C242" s="39"/>
      <c r="D242" s="70"/>
      <c r="E242" s="49"/>
      <c r="F242" s="40"/>
      <c r="G242" s="38"/>
      <c r="H242" s="71"/>
      <c r="I242" s="40"/>
      <c r="J242" s="38"/>
      <c r="K242" s="71"/>
      <c r="L242" s="40"/>
      <c r="M242" s="38"/>
      <c r="N242" s="71"/>
      <c r="O242" s="49"/>
      <c r="P242" s="177"/>
      <c r="Q242" s="178"/>
      <c r="R242" s="178"/>
      <c r="S242" s="178"/>
      <c r="T242" s="178"/>
      <c r="U242" s="178"/>
      <c r="V242" s="178"/>
      <c r="W242" s="178"/>
      <c r="X242" s="178"/>
      <c r="Y242" s="178"/>
      <c r="Z242" s="178"/>
      <c r="AA242" s="179"/>
      <c r="AB242" s="121">
        <f>IF($D242="",0,IF($E242="",0,IF(VLOOKUP($E242,paramètres!$E$33:$F$44,2,FALSE)&lt;=VLOOKUP($AB$18,paramètres!$E$33:$F$44,2,FALSE),P242*$D242,0)))</f>
        <v>0</v>
      </c>
      <c r="AC242" s="13">
        <f>IF($D242="",0,IF($E242="",0,IF(VLOOKUP($E242,paramètres!$E$33:$F$44,2,FALSE)&lt;=VLOOKUP($AC$18,paramètres!$E$33:$F$44,2,FALSE),Q242*$D242,0)))</f>
        <v>0</v>
      </c>
      <c r="AD242" s="13">
        <f>IF($D242="",0,IF($E242="",0,IF(VLOOKUP($E242,paramètres!$E$33:$F$44,2,FALSE)&lt;=VLOOKUP($AD$18,paramètres!$E$33:$F$44,2,FALSE),R242*$D242,0)))</f>
        <v>0</v>
      </c>
      <c r="AE242" s="13">
        <f>IF($D242="",0,IF($E242="",0,IF(VLOOKUP($E242,paramètres!$E$33:$F$44,2,FALSE)&lt;=VLOOKUP($AE$18,paramètres!$E$33:$F$44,2,FALSE),S242*$D242,0)))</f>
        <v>0</v>
      </c>
      <c r="AF242" s="13">
        <f>IF($D242="",0,IF($E242="",0,IF(VLOOKUP($E242,paramètres!$E$33:$F$44,2,FALSE)&lt;=VLOOKUP($AF$18,paramètres!$E$33:$F$44,2,FALSE),T242*$D242,0)))</f>
        <v>0</v>
      </c>
      <c r="AG242" s="13">
        <f>IF($D242="",0,IF($E242="",0,IF(VLOOKUP($E242,paramètres!$E$33:$F$44,2,FALSE)&lt;=VLOOKUP($AG$18,paramètres!$E$33:$F$44,2,FALSE),U242*$D242,0)))</f>
        <v>0</v>
      </c>
      <c r="AH242" s="13">
        <f>IF($D242="",0,IF($E242="",0,IF(VLOOKUP($E242,paramètres!$E$33:$F$44,2,FALSE)&lt;=VLOOKUP($AH$18,paramètres!$E$33:$F$44,2,FALSE),V242*$D242,0)))</f>
        <v>0</v>
      </c>
      <c r="AI242" s="13">
        <f>IF($D242="",0,IF($E242="",0,IF(VLOOKUP($E242,paramètres!$E$33:$F$44,2,FALSE)&lt;=VLOOKUP($AI$18,paramètres!$E$33:$F$44,2,FALSE),W242*$D242,0)))</f>
        <v>0</v>
      </c>
      <c r="AJ242" s="13">
        <f>IF($D242="",0,IF($E242="",0,IF(VLOOKUP($E242,paramètres!$E$33:$F$44,2,FALSE)&lt;=VLOOKUP($AJ$18,paramètres!$E$33:$F$44,2,FALSE),X242*$D242,0)))</f>
        <v>0</v>
      </c>
      <c r="AK242" s="13">
        <f>IF($D242="",0,IF($E242="",0,IF(VLOOKUP($E242,paramètres!$E$33:$F$44,2,FALSE)&lt;=VLOOKUP($AK$18,paramètres!$E$33:$F$44,2,FALSE),Y242*$D242,0)))</f>
        <v>0</v>
      </c>
      <c r="AL242" s="13">
        <f>IF($D242="",0,IF($E242="",0,IF(VLOOKUP($E242,paramètres!$E$33:$F$44,2,FALSE)&lt;=VLOOKUP($AL$18,paramètres!$E$33:$F$44,2,FALSE),Z242*$D242,0)))</f>
        <v>0</v>
      </c>
      <c r="AM242" s="126">
        <f>IF($D242="",0,IF($E242="",0,IF(VLOOKUP($E242,paramètres!$E$33:$F$44,2,FALSE)&lt;=VLOOKUP($AM$18,paramètres!$E$33:$F$44,2,FALSE),AA242*$D242,0)))</f>
        <v>0</v>
      </c>
      <c r="AN242" s="121" t="str">
        <f>IF(paramètres!$B$28=1,((SUM(P242:Y242)/1.02)+SUM(Z242:AA242))*0.0303/9*COUNT(P242:X242),IF(paramètres!$B$28=2,(SUM(P242:AA242))*0.0303/9*COUNT(P242:X242),"Missing Delta option"))</f>
        <v>Missing Delta option</v>
      </c>
      <c r="AO242" s="13" t="str">
        <f>IF(paramètres!$B$28=1,(((SUM(P242:Y242)/1.02)+SUM(Z242:AA242))+((SUM(AB242:AK242)/1.02)+SUM(AL242:AN242)))*cotpatr,IF(paramètres!$B$28=2,(SUM(P242:AN242)*cotpatr),"Missing Delta Option"))</f>
        <v>Missing Delta Option</v>
      </c>
      <c r="AP242" s="13" t="str" cm="1">
        <f t="array" ref="AP242">IF(paramètres!$B$28=1,(((SUM(P242:Y242)/1.02)+SUM(Z242:AA242))+((SUM(AB242:AM242)/1.02)+SUM(AL242:AM242)))/12*pécule,IF(paramètres!$B$28=2,SUM(P242:AM242)/12*pécule,"Missing Delta Option"))</f>
        <v>Missing Delta Option</v>
      </c>
      <c r="AQ242" s="105" t="e">
        <f>IF(paramètres!$B$28=1,(((SUM(P242:Y242)/1.02)+SUM(Z242:AA242))+((SUM(AB242:AM242)/1.02)+SUM(AL242:AM242)))+AN242+AO242+AP242,SUM(P242:AM242)+AN242+AO242+AP242)</f>
        <v>#VALUE!</v>
      </c>
    </row>
    <row r="243" spans="1:43" x14ac:dyDescent="0.25">
      <c r="A243" s="104"/>
      <c r="B243" s="39"/>
      <c r="C243" s="39"/>
      <c r="D243" s="70"/>
      <c r="E243" s="49"/>
      <c r="F243" s="40"/>
      <c r="G243" s="38"/>
      <c r="H243" s="71"/>
      <c r="I243" s="40"/>
      <c r="J243" s="38"/>
      <c r="K243" s="71"/>
      <c r="L243" s="40"/>
      <c r="M243" s="38"/>
      <c r="N243" s="71"/>
      <c r="O243" s="49"/>
      <c r="P243" s="177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9"/>
      <c r="AB243" s="121">
        <f>IF($D243="",0,IF($E243="",0,IF(VLOOKUP($E243,paramètres!$E$33:$F$44,2,FALSE)&lt;=VLOOKUP($AB$18,paramètres!$E$33:$F$44,2,FALSE),P243*$D243,0)))</f>
        <v>0</v>
      </c>
      <c r="AC243" s="13">
        <f>IF($D243="",0,IF($E243="",0,IF(VLOOKUP($E243,paramètres!$E$33:$F$44,2,FALSE)&lt;=VLOOKUP($AC$18,paramètres!$E$33:$F$44,2,FALSE),Q243*$D243,0)))</f>
        <v>0</v>
      </c>
      <c r="AD243" s="13">
        <f>IF($D243="",0,IF($E243="",0,IF(VLOOKUP($E243,paramètres!$E$33:$F$44,2,FALSE)&lt;=VLOOKUP($AD$18,paramètres!$E$33:$F$44,2,FALSE),R243*$D243,0)))</f>
        <v>0</v>
      </c>
      <c r="AE243" s="13">
        <f>IF($D243="",0,IF($E243="",0,IF(VLOOKUP($E243,paramètres!$E$33:$F$44,2,FALSE)&lt;=VLOOKUP($AE$18,paramètres!$E$33:$F$44,2,FALSE),S243*$D243,0)))</f>
        <v>0</v>
      </c>
      <c r="AF243" s="13">
        <f>IF($D243="",0,IF($E243="",0,IF(VLOOKUP($E243,paramètres!$E$33:$F$44,2,FALSE)&lt;=VLOOKUP($AF$18,paramètres!$E$33:$F$44,2,FALSE),T243*$D243,0)))</f>
        <v>0</v>
      </c>
      <c r="AG243" s="13">
        <f>IF($D243="",0,IF($E243="",0,IF(VLOOKUP($E243,paramètres!$E$33:$F$44,2,FALSE)&lt;=VLOOKUP($AG$18,paramètres!$E$33:$F$44,2,FALSE),U243*$D243,0)))</f>
        <v>0</v>
      </c>
      <c r="AH243" s="13">
        <f>IF($D243="",0,IF($E243="",0,IF(VLOOKUP($E243,paramètres!$E$33:$F$44,2,FALSE)&lt;=VLOOKUP($AH$18,paramètres!$E$33:$F$44,2,FALSE),V243*$D243,0)))</f>
        <v>0</v>
      </c>
      <c r="AI243" s="13">
        <f>IF($D243="",0,IF($E243="",0,IF(VLOOKUP($E243,paramètres!$E$33:$F$44,2,FALSE)&lt;=VLOOKUP($AI$18,paramètres!$E$33:$F$44,2,FALSE),W243*$D243,0)))</f>
        <v>0</v>
      </c>
      <c r="AJ243" s="13">
        <f>IF($D243="",0,IF($E243="",0,IF(VLOOKUP($E243,paramètres!$E$33:$F$44,2,FALSE)&lt;=VLOOKUP($AJ$18,paramètres!$E$33:$F$44,2,FALSE),X243*$D243,0)))</f>
        <v>0</v>
      </c>
      <c r="AK243" s="13">
        <f>IF($D243="",0,IF($E243="",0,IF(VLOOKUP($E243,paramètres!$E$33:$F$44,2,FALSE)&lt;=VLOOKUP($AK$18,paramètres!$E$33:$F$44,2,FALSE),Y243*$D243,0)))</f>
        <v>0</v>
      </c>
      <c r="AL243" s="13">
        <f>IF($D243="",0,IF($E243="",0,IF(VLOOKUP($E243,paramètres!$E$33:$F$44,2,FALSE)&lt;=VLOOKUP($AL$18,paramètres!$E$33:$F$44,2,FALSE),Z243*$D243,0)))</f>
        <v>0</v>
      </c>
      <c r="AM243" s="126">
        <f>IF($D243="",0,IF($E243="",0,IF(VLOOKUP($E243,paramètres!$E$33:$F$44,2,FALSE)&lt;=VLOOKUP($AM$18,paramètres!$E$33:$F$44,2,FALSE),AA243*$D243,0)))</f>
        <v>0</v>
      </c>
      <c r="AN243" s="121" t="str">
        <f>IF(paramètres!$B$28=1,((SUM(P243:Y243)/1.02)+SUM(Z243:AA243))*0.0303/9*COUNT(P243:X243),IF(paramètres!$B$28=2,(SUM(P243:AA243))*0.0303/9*COUNT(P243:X243),"Missing Delta option"))</f>
        <v>Missing Delta option</v>
      </c>
      <c r="AO243" s="13" t="str">
        <f>IF(paramètres!$B$28=1,(((SUM(P243:Y243)/1.02)+SUM(Z243:AA243))+((SUM(AB243:AK243)/1.02)+SUM(AL243:AN243)))*cotpatr,IF(paramètres!$B$28=2,(SUM(P243:AN243)*cotpatr),"Missing Delta Option"))</f>
        <v>Missing Delta Option</v>
      </c>
      <c r="AP243" s="13" t="str" cm="1">
        <f t="array" ref="AP243">IF(paramètres!$B$28=1,(((SUM(P243:Y243)/1.02)+SUM(Z243:AA243))+((SUM(AB243:AM243)/1.02)+SUM(AL243:AM243)))/12*pécule,IF(paramètres!$B$28=2,SUM(P243:AM243)/12*pécule,"Missing Delta Option"))</f>
        <v>Missing Delta Option</v>
      </c>
      <c r="AQ243" s="105" t="e">
        <f>IF(paramètres!$B$28=1,(((SUM(P243:Y243)/1.02)+SUM(Z243:AA243))+((SUM(AB243:AM243)/1.02)+SUM(AL243:AM243)))+AN243+AO243+AP243,SUM(P243:AM243)+AN243+AO243+AP243)</f>
        <v>#VALUE!</v>
      </c>
    </row>
    <row r="244" spans="1:43" x14ac:dyDescent="0.25">
      <c r="A244" s="104"/>
      <c r="B244" s="39"/>
      <c r="C244" s="39"/>
      <c r="D244" s="70"/>
      <c r="E244" s="49"/>
      <c r="F244" s="40"/>
      <c r="G244" s="38"/>
      <c r="H244" s="71"/>
      <c r="I244" s="40"/>
      <c r="J244" s="38"/>
      <c r="K244" s="71"/>
      <c r="L244" s="40"/>
      <c r="M244" s="38"/>
      <c r="N244" s="71"/>
      <c r="O244" s="49"/>
      <c r="P244" s="177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9"/>
      <c r="AB244" s="121">
        <f>IF($D244="",0,IF($E244="",0,IF(VLOOKUP($E244,paramètres!$E$33:$F$44,2,FALSE)&lt;=VLOOKUP($AB$18,paramètres!$E$33:$F$44,2,FALSE),P244*$D244,0)))</f>
        <v>0</v>
      </c>
      <c r="AC244" s="13">
        <f>IF($D244="",0,IF($E244="",0,IF(VLOOKUP($E244,paramètres!$E$33:$F$44,2,FALSE)&lt;=VLOOKUP($AC$18,paramètres!$E$33:$F$44,2,FALSE),Q244*$D244,0)))</f>
        <v>0</v>
      </c>
      <c r="AD244" s="13">
        <f>IF($D244="",0,IF($E244="",0,IF(VLOOKUP($E244,paramètres!$E$33:$F$44,2,FALSE)&lt;=VLOOKUP($AD$18,paramètres!$E$33:$F$44,2,FALSE),R244*$D244,0)))</f>
        <v>0</v>
      </c>
      <c r="AE244" s="13">
        <f>IF($D244="",0,IF($E244="",0,IF(VLOOKUP($E244,paramètres!$E$33:$F$44,2,FALSE)&lt;=VLOOKUP($AE$18,paramètres!$E$33:$F$44,2,FALSE),S244*$D244,0)))</f>
        <v>0</v>
      </c>
      <c r="AF244" s="13">
        <f>IF($D244="",0,IF($E244="",0,IF(VLOOKUP($E244,paramètres!$E$33:$F$44,2,FALSE)&lt;=VLOOKUP($AF$18,paramètres!$E$33:$F$44,2,FALSE),T244*$D244,0)))</f>
        <v>0</v>
      </c>
      <c r="AG244" s="13">
        <f>IF($D244="",0,IF($E244="",0,IF(VLOOKUP($E244,paramètres!$E$33:$F$44,2,FALSE)&lt;=VLOOKUP($AG$18,paramètres!$E$33:$F$44,2,FALSE),U244*$D244,0)))</f>
        <v>0</v>
      </c>
      <c r="AH244" s="13">
        <f>IF($D244="",0,IF($E244="",0,IF(VLOOKUP($E244,paramètres!$E$33:$F$44,2,FALSE)&lt;=VLOOKUP($AH$18,paramètres!$E$33:$F$44,2,FALSE),V244*$D244,0)))</f>
        <v>0</v>
      </c>
      <c r="AI244" s="13">
        <f>IF($D244="",0,IF($E244="",0,IF(VLOOKUP($E244,paramètres!$E$33:$F$44,2,FALSE)&lt;=VLOOKUP($AI$18,paramètres!$E$33:$F$44,2,FALSE),W244*$D244,0)))</f>
        <v>0</v>
      </c>
      <c r="AJ244" s="13">
        <f>IF($D244="",0,IF($E244="",0,IF(VLOOKUP($E244,paramètres!$E$33:$F$44,2,FALSE)&lt;=VLOOKUP($AJ$18,paramètres!$E$33:$F$44,2,FALSE),X244*$D244,0)))</f>
        <v>0</v>
      </c>
      <c r="AK244" s="13">
        <f>IF($D244="",0,IF($E244="",0,IF(VLOOKUP($E244,paramètres!$E$33:$F$44,2,FALSE)&lt;=VLOOKUP($AK$18,paramètres!$E$33:$F$44,2,FALSE),Y244*$D244,0)))</f>
        <v>0</v>
      </c>
      <c r="AL244" s="13">
        <f>IF($D244="",0,IF($E244="",0,IF(VLOOKUP($E244,paramètres!$E$33:$F$44,2,FALSE)&lt;=VLOOKUP($AL$18,paramètres!$E$33:$F$44,2,FALSE),Z244*$D244,0)))</f>
        <v>0</v>
      </c>
      <c r="AM244" s="126">
        <f>IF($D244="",0,IF($E244="",0,IF(VLOOKUP($E244,paramètres!$E$33:$F$44,2,FALSE)&lt;=VLOOKUP($AM$18,paramètres!$E$33:$F$44,2,FALSE),AA244*$D244,0)))</f>
        <v>0</v>
      </c>
      <c r="AN244" s="121" t="str">
        <f>IF(paramètres!$B$28=1,((SUM(P244:Y244)/1.02)+SUM(Z244:AA244))*0.0303/9*COUNT(P244:X244),IF(paramètres!$B$28=2,(SUM(P244:AA244))*0.0303/9*COUNT(P244:X244),"Missing Delta option"))</f>
        <v>Missing Delta option</v>
      </c>
      <c r="AO244" s="13" t="str">
        <f>IF(paramètres!$B$28=1,(((SUM(P244:Y244)/1.02)+SUM(Z244:AA244))+((SUM(AB244:AK244)/1.02)+SUM(AL244:AN244)))*cotpatr,IF(paramètres!$B$28=2,(SUM(P244:AN244)*cotpatr),"Missing Delta Option"))</f>
        <v>Missing Delta Option</v>
      </c>
      <c r="AP244" s="13" t="str" cm="1">
        <f t="array" ref="AP244">IF(paramètres!$B$28=1,(((SUM(P244:Y244)/1.02)+SUM(Z244:AA244))+((SUM(AB244:AM244)/1.02)+SUM(AL244:AM244)))/12*pécule,IF(paramètres!$B$28=2,SUM(P244:AM244)/12*pécule,"Missing Delta Option"))</f>
        <v>Missing Delta Option</v>
      </c>
      <c r="AQ244" s="105" t="e">
        <f>IF(paramètres!$B$28=1,(((SUM(P244:Y244)/1.02)+SUM(Z244:AA244))+((SUM(AB244:AM244)/1.02)+SUM(AL244:AM244)))+AN244+AO244+AP244,SUM(P244:AM244)+AN244+AO244+AP244)</f>
        <v>#VALUE!</v>
      </c>
    </row>
    <row r="245" spans="1:43" x14ac:dyDescent="0.25">
      <c r="A245" s="104"/>
      <c r="B245" s="39"/>
      <c r="C245" s="39"/>
      <c r="D245" s="70"/>
      <c r="E245" s="49"/>
      <c r="F245" s="40"/>
      <c r="G245" s="38"/>
      <c r="H245" s="71"/>
      <c r="I245" s="40"/>
      <c r="J245" s="38"/>
      <c r="K245" s="71"/>
      <c r="L245" s="40"/>
      <c r="M245" s="38"/>
      <c r="N245" s="71"/>
      <c r="O245" s="49"/>
      <c r="P245" s="177"/>
      <c r="Q245" s="178"/>
      <c r="R245" s="178"/>
      <c r="S245" s="178"/>
      <c r="T245" s="178"/>
      <c r="U245" s="178"/>
      <c r="V245" s="178"/>
      <c r="W245" s="178"/>
      <c r="X245" s="178"/>
      <c r="Y245" s="178"/>
      <c r="Z245" s="178"/>
      <c r="AA245" s="179"/>
      <c r="AB245" s="121">
        <f>IF($D245="",0,IF($E245="",0,IF(VLOOKUP($E245,paramètres!$E$33:$F$44,2,FALSE)&lt;=VLOOKUP($AB$18,paramètres!$E$33:$F$44,2,FALSE),P245*$D245,0)))</f>
        <v>0</v>
      </c>
      <c r="AC245" s="13">
        <f>IF($D245="",0,IF($E245="",0,IF(VLOOKUP($E245,paramètres!$E$33:$F$44,2,FALSE)&lt;=VLOOKUP($AC$18,paramètres!$E$33:$F$44,2,FALSE),Q245*$D245,0)))</f>
        <v>0</v>
      </c>
      <c r="AD245" s="13">
        <f>IF($D245="",0,IF($E245="",0,IF(VLOOKUP($E245,paramètres!$E$33:$F$44,2,FALSE)&lt;=VLOOKUP($AD$18,paramètres!$E$33:$F$44,2,FALSE),R245*$D245,0)))</f>
        <v>0</v>
      </c>
      <c r="AE245" s="13">
        <f>IF($D245="",0,IF($E245="",0,IF(VLOOKUP($E245,paramètres!$E$33:$F$44,2,FALSE)&lt;=VLOOKUP($AE$18,paramètres!$E$33:$F$44,2,FALSE),S245*$D245,0)))</f>
        <v>0</v>
      </c>
      <c r="AF245" s="13">
        <f>IF($D245="",0,IF($E245="",0,IF(VLOOKUP($E245,paramètres!$E$33:$F$44,2,FALSE)&lt;=VLOOKUP($AF$18,paramètres!$E$33:$F$44,2,FALSE),T245*$D245,0)))</f>
        <v>0</v>
      </c>
      <c r="AG245" s="13">
        <f>IF($D245="",0,IF($E245="",0,IF(VLOOKUP($E245,paramètres!$E$33:$F$44,2,FALSE)&lt;=VLOOKUP($AG$18,paramètres!$E$33:$F$44,2,FALSE),U245*$D245,0)))</f>
        <v>0</v>
      </c>
      <c r="AH245" s="13">
        <f>IF($D245="",0,IF($E245="",0,IF(VLOOKUP($E245,paramètres!$E$33:$F$44,2,FALSE)&lt;=VLOOKUP($AH$18,paramètres!$E$33:$F$44,2,FALSE),V245*$D245,0)))</f>
        <v>0</v>
      </c>
      <c r="AI245" s="13">
        <f>IF($D245="",0,IF($E245="",0,IF(VLOOKUP($E245,paramètres!$E$33:$F$44,2,FALSE)&lt;=VLOOKUP($AI$18,paramètres!$E$33:$F$44,2,FALSE),W245*$D245,0)))</f>
        <v>0</v>
      </c>
      <c r="AJ245" s="13">
        <f>IF($D245="",0,IF($E245="",0,IF(VLOOKUP($E245,paramètres!$E$33:$F$44,2,FALSE)&lt;=VLOOKUP($AJ$18,paramètres!$E$33:$F$44,2,FALSE),X245*$D245,0)))</f>
        <v>0</v>
      </c>
      <c r="AK245" s="13">
        <f>IF($D245="",0,IF($E245="",0,IF(VLOOKUP($E245,paramètres!$E$33:$F$44,2,FALSE)&lt;=VLOOKUP($AK$18,paramètres!$E$33:$F$44,2,FALSE),Y245*$D245,0)))</f>
        <v>0</v>
      </c>
      <c r="AL245" s="13">
        <f>IF($D245="",0,IF($E245="",0,IF(VLOOKUP($E245,paramètres!$E$33:$F$44,2,FALSE)&lt;=VLOOKUP($AL$18,paramètres!$E$33:$F$44,2,FALSE),Z245*$D245,0)))</f>
        <v>0</v>
      </c>
      <c r="AM245" s="126">
        <f>IF($D245="",0,IF($E245="",0,IF(VLOOKUP($E245,paramètres!$E$33:$F$44,2,FALSE)&lt;=VLOOKUP($AM$18,paramètres!$E$33:$F$44,2,FALSE),AA245*$D245,0)))</f>
        <v>0</v>
      </c>
      <c r="AN245" s="121" t="str">
        <f>IF(paramètres!$B$28=1,((SUM(P245:Y245)/1.02)+SUM(Z245:AA245))*0.0303/9*COUNT(P245:X245),IF(paramètres!$B$28=2,(SUM(P245:AA245))*0.0303/9*COUNT(P245:X245),"Missing Delta option"))</f>
        <v>Missing Delta option</v>
      </c>
      <c r="AO245" s="13" t="str">
        <f>IF(paramètres!$B$28=1,(((SUM(P245:Y245)/1.02)+SUM(Z245:AA245))+((SUM(AB245:AK245)/1.02)+SUM(AL245:AN245)))*cotpatr,IF(paramètres!$B$28=2,(SUM(P245:AN245)*cotpatr),"Missing Delta Option"))</f>
        <v>Missing Delta Option</v>
      </c>
      <c r="AP245" s="13" t="str" cm="1">
        <f t="array" ref="AP245">IF(paramètres!$B$28=1,(((SUM(P245:Y245)/1.02)+SUM(Z245:AA245))+((SUM(AB245:AM245)/1.02)+SUM(AL245:AM245)))/12*pécule,IF(paramètres!$B$28=2,SUM(P245:AM245)/12*pécule,"Missing Delta Option"))</f>
        <v>Missing Delta Option</v>
      </c>
      <c r="AQ245" s="105" t="e">
        <f>IF(paramètres!$B$28=1,(((SUM(P245:Y245)/1.02)+SUM(Z245:AA245))+((SUM(AB245:AM245)/1.02)+SUM(AL245:AM245)))+AN245+AO245+AP245,SUM(P245:AM245)+AN245+AO245+AP245)</f>
        <v>#VALUE!</v>
      </c>
    </row>
    <row r="246" spans="1:43" x14ac:dyDescent="0.25">
      <c r="A246" s="104"/>
      <c r="B246" s="39"/>
      <c r="C246" s="39"/>
      <c r="D246" s="70"/>
      <c r="E246" s="49"/>
      <c r="F246" s="40"/>
      <c r="G246" s="38"/>
      <c r="H246" s="71"/>
      <c r="I246" s="40"/>
      <c r="J246" s="38"/>
      <c r="K246" s="71"/>
      <c r="L246" s="40"/>
      <c r="M246" s="38"/>
      <c r="N246" s="71"/>
      <c r="O246" s="49"/>
      <c r="P246" s="177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9"/>
      <c r="AB246" s="121">
        <f>IF($D246="",0,IF($E246="",0,IF(VLOOKUP($E246,paramètres!$E$33:$F$44,2,FALSE)&lt;=VLOOKUP($AB$18,paramètres!$E$33:$F$44,2,FALSE),P246*$D246,0)))</f>
        <v>0</v>
      </c>
      <c r="AC246" s="13">
        <f>IF($D246="",0,IF($E246="",0,IF(VLOOKUP($E246,paramètres!$E$33:$F$44,2,FALSE)&lt;=VLOOKUP($AC$18,paramètres!$E$33:$F$44,2,FALSE),Q246*$D246,0)))</f>
        <v>0</v>
      </c>
      <c r="AD246" s="13">
        <f>IF($D246="",0,IF($E246="",0,IF(VLOOKUP($E246,paramètres!$E$33:$F$44,2,FALSE)&lt;=VLOOKUP($AD$18,paramètres!$E$33:$F$44,2,FALSE),R246*$D246,0)))</f>
        <v>0</v>
      </c>
      <c r="AE246" s="13">
        <f>IF($D246="",0,IF($E246="",0,IF(VLOOKUP($E246,paramètres!$E$33:$F$44,2,FALSE)&lt;=VLOOKUP($AE$18,paramètres!$E$33:$F$44,2,FALSE),S246*$D246,0)))</f>
        <v>0</v>
      </c>
      <c r="AF246" s="13">
        <f>IF($D246="",0,IF($E246="",0,IF(VLOOKUP($E246,paramètres!$E$33:$F$44,2,FALSE)&lt;=VLOOKUP($AF$18,paramètres!$E$33:$F$44,2,FALSE),T246*$D246,0)))</f>
        <v>0</v>
      </c>
      <c r="AG246" s="13">
        <f>IF($D246="",0,IF($E246="",0,IF(VLOOKUP($E246,paramètres!$E$33:$F$44,2,FALSE)&lt;=VLOOKUP($AG$18,paramètres!$E$33:$F$44,2,FALSE),U246*$D246,0)))</f>
        <v>0</v>
      </c>
      <c r="AH246" s="13">
        <f>IF($D246="",0,IF($E246="",0,IF(VLOOKUP($E246,paramètres!$E$33:$F$44,2,FALSE)&lt;=VLOOKUP($AH$18,paramètres!$E$33:$F$44,2,FALSE),V246*$D246,0)))</f>
        <v>0</v>
      </c>
      <c r="AI246" s="13">
        <f>IF($D246="",0,IF($E246="",0,IF(VLOOKUP($E246,paramètres!$E$33:$F$44,2,FALSE)&lt;=VLOOKUP($AI$18,paramètres!$E$33:$F$44,2,FALSE),W246*$D246,0)))</f>
        <v>0</v>
      </c>
      <c r="AJ246" s="13">
        <f>IF($D246="",0,IF($E246="",0,IF(VLOOKUP($E246,paramètres!$E$33:$F$44,2,FALSE)&lt;=VLOOKUP($AJ$18,paramètres!$E$33:$F$44,2,FALSE),X246*$D246,0)))</f>
        <v>0</v>
      </c>
      <c r="AK246" s="13">
        <f>IF($D246="",0,IF($E246="",0,IF(VLOOKUP($E246,paramètres!$E$33:$F$44,2,FALSE)&lt;=VLOOKUP($AK$18,paramètres!$E$33:$F$44,2,FALSE),Y246*$D246,0)))</f>
        <v>0</v>
      </c>
      <c r="AL246" s="13">
        <f>IF($D246="",0,IF($E246="",0,IF(VLOOKUP($E246,paramètres!$E$33:$F$44,2,FALSE)&lt;=VLOOKUP($AL$18,paramètres!$E$33:$F$44,2,FALSE),Z246*$D246,0)))</f>
        <v>0</v>
      </c>
      <c r="AM246" s="126">
        <f>IF($D246="",0,IF($E246="",0,IF(VLOOKUP($E246,paramètres!$E$33:$F$44,2,FALSE)&lt;=VLOOKUP($AM$18,paramètres!$E$33:$F$44,2,FALSE),AA246*$D246,0)))</f>
        <v>0</v>
      </c>
      <c r="AN246" s="121" t="str">
        <f>IF(paramètres!$B$28=1,((SUM(P246:Y246)/1.02)+SUM(Z246:AA246))*0.0303/9*COUNT(P246:X246),IF(paramètres!$B$28=2,(SUM(P246:AA246))*0.0303/9*COUNT(P246:X246),"Missing Delta option"))</f>
        <v>Missing Delta option</v>
      </c>
      <c r="AO246" s="13" t="str">
        <f>IF(paramètres!$B$28=1,(((SUM(P246:Y246)/1.02)+SUM(Z246:AA246))+((SUM(AB246:AK246)/1.02)+SUM(AL246:AN246)))*cotpatr,IF(paramètres!$B$28=2,(SUM(P246:AN246)*cotpatr),"Missing Delta Option"))</f>
        <v>Missing Delta Option</v>
      </c>
      <c r="AP246" s="13" t="str" cm="1">
        <f t="array" ref="AP246">IF(paramètres!$B$28=1,(((SUM(P246:Y246)/1.02)+SUM(Z246:AA246))+((SUM(AB246:AM246)/1.02)+SUM(AL246:AM246)))/12*pécule,IF(paramètres!$B$28=2,SUM(P246:AM246)/12*pécule,"Missing Delta Option"))</f>
        <v>Missing Delta Option</v>
      </c>
      <c r="AQ246" s="105" t="e">
        <f>IF(paramètres!$B$28=1,(((SUM(P246:Y246)/1.02)+SUM(Z246:AA246))+((SUM(AB246:AM246)/1.02)+SUM(AL246:AM246)))+AN246+AO246+AP246,SUM(P246:AM246)+AN246+AO246+AP246)</f>
        <v>#VALUE!</v>
      </c>
    </row>
    <row r="247" spans="1:43" x14ac:dyDescent="0.25">
      <c r="A247" s="104"/>
      <c r="B247" s="39"/>
      <c r="C247" s="39"/>
      <c r="D247" s="70"/>
      <c r="E247" s="49"/>
      <c r="F247" s="40"/>
      <c r="G247" s="38"/>
      <c r="H247" s="71"/>
      <c r="I247" s="40"/>
      <c r="J247" s="38"/>
      <c r="K247" s="71"/>
      <c r="L247" s="40"/>
      <c r="M247" s="38"/>
      <c r="N247" s="71"/>
      <c r="O247" s="49"/>
      <c r="P247" s="177"/>
      <c r="Q247" s="178"/>
      <c r="R247" s="178"/>
      <c r="S247" s="178"/>
      <c r="T247" s="178"/>
      <c r="U247" s="178"/>
      <c r="V247" s="178"/>
      <c r="W247" s="178"/>
      <c r="X247" s="178"/>
      <c r="Y247" s="178"/>
      <c r="Z247" s="178"/>
      <c r="AA247" s="179"/>
      <c r="AB247" s="121">
        <f>IF($D247="",0,IF($E247="",0,IF(VLOOKUP($E247,paramètres!$E$33:$F$44,2,FALSE)&lt;=VLOOKUP($AB$18,paramètres!$E$33:$F$44,2,FALSE),P247*$D247,0)))</f>
        <v>0</v>
      </c>
      <c r="AC247" s="13">
        <f>IF($D247="",0,IF($E247="",0,IF(VLOOKUP($E247,paramètres!$E$33:$F$44,2,FALSE)&lt;=VLOOKUP($AC$18,paramètres!$E$33:$F$44,2,FALSE),Q247*$D247,0)))</f>
        <v>0</v>
      </c>
      <c r="AD247" s="13">
        <f>IF($D247="",0,IF($E247="",0,IF(VLOOKUP($E247,paramètres!$E$33:$F$44,2,FALSE)&lt;=VLOOKUP($AD$18,paramètres!$E$33:$F$44,2,FALSE),R247*$D247,0)))</f>
        <v>0</v>
      </c>
      <c r="AE247" s="13">
        <f>IF($D247="",0,IF($E247="",0,IF(VLOOKUP($E247,paramètres!$E$33:$F$44,2,FALSE)&lt;=VLOOKUP($AE$18,paramètres!$E$33:$F$44,2,FALSE),S247*$D247,0)))</f>
        <v>0</v>
      </c>
      <c r="AF247" s="13">
        <f>IF($D247="",0,IF($E247="",0,IF(VLOOKUP($E247,paramètres!$E$33:$F$44,2,FALSE)&lt;=VLOOKUP($AF$18,paramètres!$E$33:$F$44,2,FALSE),T247*$D247,0)))</f>
        <v>0</v>
      </c>
      <c r="AG247" s="13">
        <f>IF($D247="",0,IF($E247="",0,IF(VLOOKUP($E247,paramètres!$E$33:$F$44,2,FALSE)&lt;=VLOOKUP($AG$18,paramètres!$E$33:$F$44,2,FALSE),U247*$D247,0)))</f>
        <v>0</v>
      </c>
      <c r="AH247" s="13">
        <f>IF($D247="",0,IF($E247="",0,IF(VLOOKUP($E247,paramètres!$E$33:$F$44,2,FALSE)&lt;=VLOOKUP($AH$18,paramètres!$E$33:$F$44,2,FALSE),V247*$D247,0)))</f>
        <v>0</v>
      </c>
      <c r="AI247" s="13">
        <f>IF($D247="",0,IF($E247="",0,IF(VLOOKUP($E247,paramètres!$E$33:$F$44,2,FALSE)&lt;=VLOOKUP($AI$18,paramètres!$E$33:$F$44,2,FALSE),W247*$D247,0)))</f>
        <v>0</v>
      </c>
      <c r="AJ247" s="13">
        <f>IF($D247="",0,IF($E247="",0,IF(VLOOKUP($E247,paramètres!$E$33:$F$44,2,FALSE)&lt;=VLOOKUP($AJ$18,paramètres!$E$33:$F$44,2,FALSE),X247*$D247,0)))</f>
        <v>0</v>
      </c>
      <c r="AK247" s="13">
        <f>IF($D247="",0,IF($E247="",0,IF(VLOOKUP($E247,paramètres!$E$33:$F$44,2,FALSE)&lt;=VLOOKUP($AK$18,paramètres!$E$33:$F$44,2,FALSE),Y247*$D247,0)))</f>
        <v>0</v>
      </c>
      <c r="AL247" s="13">
        <f>IF($D247="",0,IF($E247="",0,IF(VLOOKUP($E247,paramètres!$E$33:$F$44,2,FALSE)&lt;=VLOOKUP($AL$18,paramètres!$E$33:$F$44,2,FALSE),Z247*$D247,0)))</f>
        <v>0</v>
      </c>
      <c r="AM247" s="126">
        <f>IF($D247="",0,IF($E247="",0,IF(VLOOKUP($E247,paramètres!$E$33:$F$44,2,FALSE)&lt;=VLOOKUP($AM$18,paramètres!$E$33:$F$44,2,FALSE),AA247*$D247,0)))</f>
        <v>0</v>
      </c>
      <c r="AN247" s="121" t="str">
        <f>IF(paramètres!$B$28=1,((SUM(P247:Y247)/1.02)+SUM(Z247:AA247))*0.0303/9*COUNT(P247:X247),IF(paramètres!$B$28=2,(SUM(P247:AA247))*0.0303/9*COUNT(P247:X247),"Missing Delta option"))</f>
        <v>Missing Delta option</v>
      </c>
      <c r="AO247" s="13" t="str">
        <f>IF(paramètres!$B$28=1,(((SUM(P247:Y247)/1.02)+SUM(Z247:AA247))+((SUM(AB247:AK247)/1.02)+SUM(AL247:AN247)))*cotpatr,IF(paramètres!$B$28=2,(SUM(P247:AN247)*cotpatr),"Missing Delta Option"))</f>
        <v>Missing Delta Option</v>
      </c>
      <c r="AP247" s="13" t="str" cm="1">
        <f t="array" ref="AP247">IF(paramètres!$B$28=1,(((SUM(P247:Y247)/1.02)+SUM(Z247:AA247))+((SUM(AB247:AM247)/1.02)+SUM(AL247:AM247)))/12*pécule,IF(paramètres!$B$28=2,SUM(P247:AM247)/12*pécule,"Missing Delta Option"))</f>
        <v>Missing Delta Option</v>
      </c>
      <c r="AQ247" s="105" t="e">
        <f>IF(paramètres!$B$28=1,(((SUM(P247:Y247)/1.02)+SUM(Z247:AA247))+((SUM(AB247:AM247)/1.02)+SUM(AL247:AM247)))+AN247+AO247+AP247,SUM(P247:AM247)+AN247+AO247+AP247)</f>
        <v>#VALUE!</v>
      </c>
    </row>
    <row r="248" spans="1:43" x14ac:dyDescent="0.25">
      <c r="A248" s="104"/>
      <c r="B248" s="39"/>
      <c r="C248" s="39"/>
      <c r="D248" s="70"/>
      <c r="E248" s="49"/>
      <c r="F248" s="40"/>
      <c r="G248" s="38"/>
      <c r="H248" s="71"/>
      <c r="I248" s="40"/>
      <c r="J248" s="38"/>
      <c r="K248" s="71"/>
      <c r="L248" s="40"/>
      <c r="M248" s="38"/>
      <c r="N248" s="71"/>
      <c r="O248" s="49"/>
      <c r="P248" s="177"/>
      <c r="Q248" s="178"/>
      <c r="R248" s="178"/>
      <c r="S248" s="178"/>
      <c r="T248" s="178"/>
      <c r="U248" s="178"/>
      <c r="V248" s="178"/>
      <c r="W248" s="178"/>
      <c r="X248" s="178"/>
      <c r="Y248" s="178"/>
      <c r="Z248" s="178"/>
      <c r="AA248" s="179"/>
      <c r="AB248" s="121">
        <f>IF($D248="",0,IF($E248="",0,IF(VLOOKUP($E248,paramètres!$E$33:$F$44,2,FALSE)&lt;=VLOOKUP($AB$18,paramètres!$E$33:$F$44,2,FALSE),P248*$D248,0)))</f>
        <v>0</v>
      </c>
      <c r="AC248" s="13">
        <f>IF($D248="",0,IF($E248="",0,IF(VLOOKUP($E248,paramètres!$E$33:$F$44,2,FALSE)&lt;=VLOOKUP($AC$18,paramètres!$E$33:$F$44,2,FALSE),Q248*$D248,0)))</f>
        <v>0</v>
      </c>
      <c r="AD248" s="13">
        <f>IF($D248="",0,IF($E248="",0,IF(VLOOKUP($E248,paramètres!$E$33:$F$44,2,FALSE)&lt;=VLOOKUP($AD$18,paramètres!$E$33:$F$44,2,FALSE),R248*$D248,0)))</f>
        <v>0</v>
      </c>
      <c r="AE248" s="13">
        <f>IF($D248="",0,IF($E248="",0,IF(VLOOKUP($E248,paramètres!$E$33:$F$44,2,FALSE)&lt;=VLOOKUP($AE$18,paramètres!$E$33:$F$44,2,FALSE),S248*$D248,0)))</f>
        <v>0</v>
      </c>
      <c r="AF248" s="13">
        <f>IF($D248="",0,IF($E248="",0,IF(VLOOKUP($E248,paramètres!$E$33:$F$44,2,FALSE)&lt;=VLOOKUP($AF$18,paramètres!$E$33:$F$44,2,FALSE),T248*$D248,0)))</f>
        <v>0</v>
      </c>
      <c r="AG248" s="13">
        <f>IF($D248="",0,IF($E248="",0,IF(VLOOKUP($E248,paramètres!$E$33:$F$44,2,FALSE)&lt;=VLOOKUP($AG$18,paramètres!$E$33:$F$44,2,FALSE),U248*$D248,0)))</f>
        <v>0</v>
      </c>
      <c r="AH248" s="13">
        <f>IF($D248="",0,IF($E248="",0,IF(VLOOKUP($E248,paramètres!$E$33:$F$44,2,FALSE)&lt;=VLOOKUP($AH$18,paramètres!$E$33:$F$44,2,FALSE),V248*$D248,0)))</f>
        <v>0</v>
      </c>
      <c r="AI248" s="13">
        <f>IF($D248="",0,IF($E248="",0,IF(VLOOKUP($E248,paramètres!$E$33:$F$44,2,FALSE)&lt;=VLOOKUP($AI$18,paramètres!$E$33:$F$44,2,FALSE),W248*$D248,0)))</f>
        <v>0</v>
      </c>
      <c r="AJ248" s="13">
        <f>IF($D248="",0,IF($E248="",0,IF(VLOOKUP($E248,paramètres!$E$33:$F$44,2,FALSE)&lt;=VLOOKUP($AJ$18,paramètres!$E$33:$F$44,2,FALSE),X248*$D248,0)))</f>
        <v>0</v>
      </c>
      <c r="AK248" s="13">
        <f>IF($D248="",0,IF($E248="",0,IF(VLOOKUP($E248,paramètres!$E$33:$F$44,2,FALSE)&lt;=VLOOKUP($AK$18,paramètres!$E$33:$F$44,2,FALSE),Y248*$D248,0)))</f>
        <v>0</v>
      </c>
      <c r="AL248" s="13">
        <f>IF($D248="",0,IF($E248="",0,IF(VLOOKUP($E248,paramètres!$E$33:$F$44,2,FALSE)&lt;=VLOOKUP($AL$18,paramètres!$E$33:$F$44,2,FALSE),Z248*$D248,0)))</f>
        <v>0</v>
      </c>
      <c r="AM248" s="126">
        <f>IF($D248="",0,IF($E248="",0,IF(VLOOKUP($E248,paramètres!$E$33:$F$44,2,FALSE)&lt;=VLOOKUP($AM$18,paramètres!$E$33:$F$44,2,FALSE),AA248*$D248,0)))</f>
        <v>0</v>
      </c>
      <c r="AN248" s="121" t="str">
        <f>IF(paramètres!$B$28=1,((SUM(P248:Y248)/1.02)+SUM(Z248:AA248))*0.0303/9*COUNT(P248:X248),IF(paramètres!$B$28=2,(SUM(P248:AA248))*0.0303/9*COUNT(P248:X248),"Missing Delta option"))</f>
        <v>Missing Delta option</v>
      </c>
      <c r="AO248" s="13" t="str">
        <f>IF(paramètres!$B$28=1,(((SUM(P248:Y248)/1.02)+SUM(Z248:AA248))+((SUM(AB248:AK248)/1.02)+SUM(AL248:AN248)))*cotpatr,IF(paramètres!$B$28=2,(SUM(P248:AN248)*cotpatr),"Missing Delta Option"))</f>
        <v>Missing Delta Option</v>
      </c>
      <c r="AP248" s="13" t="str" cm="1">
        <f t="array" ref="AP248">IF(paramètres!$B$28=1,(((SUM(P248:Y248)/1.02)+SUM(Z248:AA248))+((SUM(AB248:AM248)/1.02)+SUM(AL248:AM248)))/12*pécule,IF(paramètres!$B$28=2,SUM(P248:AM248)/12*pécule,"Missing Delta Option"))</f>
        <v>Missing Delta Option</v>
      </c>
      <c r="AQ248" s="105" t="e">
        <f>IF(paramètres!$B$28=1,(((SUM(P248:Y248)/1.02)+SUM(Z248:AA248))+((SUM(AB248:AM248)/1.02)+SUM(AL248:AM248)))+AN248+AO248+AP248,SUM(P248:AM248)+AN248+AO248+AP248)</f>
        <v>#VALUE!</v>
      </c>
    </row>
    <row r="249" spans="1:43" x14ac:dyDescent="0.25">
      <c r="A249" s="104"/>
      <c r="B249" s="39"/>
      <c r="C249" s="39"/>
      <c r="D249" s="70"/>
      <c r="E249" s="49"/>
      <c r="F249" s="40"/>
      <c r="G249" s="38"/>
      <c r="H249" s="71"/>
      <c r="I249" s="40"/>
      <c r="J249" s="38"/>
      <c r="K249" s="71"/>
      <c r="L249" s="40"/>
      <c r="M249" s="38"/>
      <c r="N249" s="71"/>
      <c r="O249" s="49"/>
      <c r="P249" s="177"/>
      <c r="Q249" s="178"/>
      <c r="R249" s="178"/>
      <c r="S249" s="178"/>
      <c r="T249" s="178"/>
      <c r="U249" s="178"/>
      <c r="V249" s="178"/>
      <c r="W249" s="178"/>
      <c r="X249" s="178"/>
      <c r="Y249" s="178"/>
      <c r="Z249" s="178"/>
      <c r="AA249" s="179"/>
      <c r="AB249" s="121">
        <f>IF($D249="",0,IF($E249="",0,IF(VLOOKUP($E249,paramètres!$E$33:$F$44,2,FALSE)&lt;=VLOOKUP($AB$18,paramètres!$E$33:$F$44,2,FALSE),P249*$D249,0)))</f>
        <v>0</v>
      </c>
      <c r="AC249" s="13">
        <f>IF($D249="",0,IF($E249="",0,IF(VLOOKUP($E249,paramètres!$E$33:$F$44,2,FALSE)&lt;=VLOOKUP($AC$18,paramètres!$E$33:$F$44,2,FALSE),Q249*$D249,0)))</f>
        <v>0</v>
      </c>
      <c r="AD249" s="13">
        <f>IF($D249="",0,IF($E249="",0,IF(VLOOKUP($E249,paramètres!$E$33:$F$44,2,FALSE)&lt;=VLOOKUP($AD$18,paramètres!$E$33:$F$44,2,FALSE),R249*$D249,0)))</f>
        <v>0</v>
      </c>
      <c r="AE249" s="13">
        <f>IF($D249="",0,IF($E249="",0,IF(VLOOKUP($E249,paramètres!$E$33:$F$44,2,FALSE)&lt;=VLOOKUP($AE$18,paramètres!$E$33:$F$44,2,FALSE),S249*$D249,0)))</f>
        <v>0</v>
      </c>
      <c r="AF249" s="13">
        <f>IF($D249="",0,IF($E249="",0,IF(VLOOKUP($E249,paramètres!$E$33:$F$44,2,FALSE)&lt;=VLOOKUP($AF$18,paramètres!$E$33:$F$44,2,FALSE),T249*$D249,0)))</f>
        <v>0</v>
      </c>
      <c r="AG249" s="13">
        <f>IF($D249="",0,IF($E249="",0,IF(VLOOKUP($E249,paramètres!$E$33:$F$44,2,FALSE)&lt;=VLOOKUP($AG$18,paramètres!$E$33:$F$44,2,FALSE),U249*$D249,0)))</f>
        <v>0</v>
      </c>
      <c r="AH249" s="13">
        <f>IF($D249="",0,IF($E249="",0,IF(VLOOKUP($E249,paramètres!$E$33:$F$44,2,FALSE)&lt;=VLOOKUP($AH$18,paramètres!$E$33:$F$44,2,FALSE),V249*$D249,0)))</f>
        <v>0</v>
      </c>
      <c r="AI249" s="13">
        <f>IF($D249="",0,IF($E249="",0,IF(VLOOKUP($E249,paramètres!$E$33:$F$44,2,FALSE)&lt;=VLOOKUP($AI$18,paramètres!$E$33:$F$44,2,FALSE),W249*$D249,0)))</f>
        <v>0</v>
      </c>
      <c r="AJ249" s="13">
        <f>IF($D249="",0,IF($E249="",0,IF(VLOOKUP($E249,paramètres!$E$33:$F$44,2,FALSE)&lt;=VLOOKUP($AJ$18,paramètres!$E$33:$F$44,2,FALSE),X249*$D249,0)))</f>
        <v>0</v>
      </c>
      <c r="AK249" s="13">
        <f>IF($D249="",0,IF($E249="",0,IF(VLOOKUP($E249,paramètres!$E$33:$F$44,2,FALSE)&lt;=VLOOKUP($AK$18,paramètres!$E$33:$F$44,2,FALSE),Y249*$D249,0)))</f>
        <v>0</v>
      </c>
      <c r="AL249" s="13">
        <f>IF($D249="",0,IF($E249="",0,IF(VLOOKUP($E249,paramètres!$E$33:$F$44,2,FALSE)&lt;=VLOOKUP($AL$18,paramètres!$E$33:$F$44,2,FALSE),Z249*$D249,0)))</f>
        <v>0</v>
      </c>
      <c r="AM249" s="126">
        <f>IF($D249="",0,IF($E249="",0,IF(VLOOKUP($E249,paramètres!$E$33:$F$44,2,FALSE)&lt;=VLOOKUP($AM$18,paramètres!$E$33:$F$44,2,FALSE),AA249*$D249,0)))</f>
        <v>0</v>
      </c>
      <c r="AN249" s="121" t="str">
        <f>IF(paramètres!$B$28=1,((SUM(P249:Y249)/1.02)+SUM(Z249:AA249))*0.0303/9*COUNT(P249:X249),IF(paramètres!$B$28=2,(SUM(P249:AA249))*0.0303/9*COUNT(P249:X249),"Missing Delta option"))</f>
        <v>Missing Delta option</v>
      </c>
      <c r="AO249" s="13" t="str">
        <f>IF(paramètres!$B$28=1,(((SUM(P249:Y249)/1.02)+SUM(Z249:AA249))+((SUM(AB249:AK249)/1.02)+SUM(AL249:AN249)))*cotpatr,IF(paramètres!$B$28=2,(SUM(P249:AN249)*cotpatr),"Missing Delta Option"))</f>
        <v>Missing Delta Option</v>
      </c>
      <c r="AP249" s="13" t="str" cm="1">
        <f t="array" ref="AP249">IF(paramètres!$B$28=1,(((SUM(P249:Y249)/1.02)+SUM(Z249:AA249))+((SUM(AB249:AM249)/1.02)+SUM(AL249:AM249)))/12*pécule,IF(paramètres!$B$28=2,SUM(P249:AM249)/12*pécule,"Missing Delta Option"))</f>
        <v>Missing Delta Option</v>
      </c>
      <c r="AQ249" s="105" t="e">
        <f>IF(paramètres!$B$28=1,(((SUM(P249:Y249)/1.02)+SUM(Z249:AA249))+((SUM(AB249:AM249)/1.02)+SUM(AL249:AM249)))+AN249+AO249+AP249,SUM(P249:AM249)+AN249+AO249+AP249)</f>
        <v>#VALUE!</v>
      </c>
    </row>
    <row r="250" spans="1:43" x14ac:dyDescent="0.25">
      <c r="A250" s="104"/>
      <c r="B250" s="39"/>
      <c r="C250" s="39"/>
      <c r="D250" s="70"/>
      <c r="E250" s="49"/>
      <c r="F250" s="40"/>
      <c r="G250" s="38"/>
      <c r="H250" s="71"/>
      <c r="I250" s="40"/>
      <c r="J250" s="38"/>
      <c r="K250" s="71"/>
      <c r="L250" s="40"/>
      <c r="M250" s="38"/>
      <c r="N250" s="71"/>
      <c r="O250" s="49"/>
      <c r="P250" s="177"/>
      <c r="Q250" s="178"/>
      <c r="R250" s="178"/>
      <c r="S250" s="178"/>
      <c r="T250" s="178"/>
      <c r="U250" s="178"/>
      <c r="V250" s="178"/>
      <c r="W250" s="178"/>
      <c r="X250" s="178"/>
      <c r="Y250" s="178"/>
      <c r="Z250" s="178"/>
      <c r="AA250" s="179"/>
      <c r="AB250" s="121">
        <f>IF($D250="",0,IF($E250="",0,IF(VLOOKUP($E250,paramètres!$E$33:$F$44,2,FALSE)&lt;=VLOOKUP($AB$18,paramètres!$E$33:$F$44,2,FALSE),P250*$D250,0)))</f>
        <v>0</v>
      </c>
      <c r="AC250" s="13">
        <f>IF($D250="",0,IF($E250="",0,IF(VLOOKUP($E250,paramètres!$E$33:$F$44,2,FALSE)&lt;=VLOOKUP($AC$18,paramètres!$E$33:$F$44,2,FALSE),Q250*$D250,0)))</f>
        <v>0</v>
      </c>
      <c r="AD250" s="13">
        <f>IF($D250="",0,IF($E250="",0,IF(VLOOKUP($E250,paramètres!$E$33:$F$44,2,FALSE)&lt;=VLOOKUP($AD$18,paramètres!$E$33:$F$44,2,FALSE),R250*$D250,0)))</f>
        <v>0</v>
      </c>
      <c r="AE250" s="13">
        <f>IF($D250="",0,IF($E250="",0,IF(VLOOKUP($E250,paramètres!$E$33:$F$44,2,FALSE)&lt;=VLOOKUP($AE$18,paramètres!$E$33:$F$44,2,FALSE),S250*$D250,0)))</f>
        <v>0</v>
      </c>
      <c r="AF250" s="13">
        <f>IF($D250="",0,IF($E250="",0,IF(VLOOKUP($E250,paramètres!$E$33:$F$44,2,FALSE)&lt;=VLOOKUP($AF$18,paramètres!$E$33:$F$44,2,FALSE),T250*$D250,0)))</f>
        <v>0</v>
      </c>
      <c r="AG250" s="13">
        <f>IF($D250="",0,IF($E250="",0,IF(VLOOKUP($E250,paramètres!$E$33:$F$44,2,FALSE)&lt;=VLOOKUP($AG$18,paramètres!$E$33:$F$44,2,FALSE),U250*$D250,0)))</f>
        <v>0</v>
      </c>
      <c r="AH250" s="13">
        <f>IF($D250="",0,IF($E250="",0,IF(VLOOKUP($E250,paramètres!$E$33:$F$44,2,FALSE)&lt;=VLOOKUP($AH$18,paramètres!$E$33:$F$44,2,FALSE),V250*$D250,0)))</f>
        <v>0</v>
      </c>
      <c r="AI250" s="13">
        <f>IF($D250="",0,IF($E250="",0,IF(VLOOKUP($E250,paramètres!$E$33:$F$44,2,FALSE)&lt;=VLOOKUP($AI$18,paramètres!$E$33:$F$44,2,FALSE),W250*$D250,0)))</f>
        <v>0</v>
      </c>
      <c r="AJ250" s="13">
        <f>IF($D250="",0,IF($E250="",0,IF(VLOOKUP($E250,paramètres!$E$33:$F$44,2,FALSE)&lt;=VLOOKUP($AJ$18,paramètres!$E$33:$F$44,2,FALSE),X250*$D250,0)))</f>
        <v>0</v>
      </c>
      <c r="AK250" s="13">
        <f>IF($D250="",0,IF($E250="",0,IF(VLOOKUP($E250,paramètres!$E$33:$F$44,2,FALSE)&lt;=VLOOKUP($AK$18,paramètres!$E$33:$F$44,2,FALSE),Y250*$D250,0)))</f>
        <v>0</v>
      </c>
      <c r="AL250" s="13">
        <f>IF($D250="",0,IF($E250="",0,IF(VLOOKUP($E250,paramètres!$E$33:$F$44,2,FALSE)&lt;=VLOOKUP($AL$18,paramètres!$E$33:$F$44,2,FALSE),Z250*$D250,0)))</f>
        <v>0</v>
      </c>
      <c r="AM250" s="126">
        <f>IF($D250="",0,IF($E250="",0,IF(VLOOKUP($E250,paramètres!$E$33:$F$44,2,FALSE)&lt;=VLOOKUP($AM$18,paramètres!$E$33:$F$44,2,FALSE),AA250*$D250,0)))</f>
        <v>0</v>
      </c>
      <c r="AN250" s="121" t="str">
        <f>IF(paramètres!$B$28=1,((SUM(P250:Y250)/1.02)+SUM(Z250:AA250))*0.0303/9*COUNT(P250:X250),IF(paramètres!$B$28=2,(SUM(P250:AA250))*0.0303/9*COUNT(P250:X250),"Missing Delta option"))</f>
        <v>Missing Delta option</v>
      </c>
      <c r="AO250" s="13" t="str">
        <f>IF(paramètres!$B$28=1,(((SUM(P250:Y250)/1.02)+SUM(Z250:AA250))+((SUM(AB250:AK250)/1.02)+SUM(AL250:AN250)))*cotpatr,IF(paramètres!$B$28=2,(SUM(P250:AN250)*cotpatr),"Missing Delta Option"))</f>
        <v>Missing Delta Option</v>
      </c>
      <c r="AP250" s="13" t="str" cm="1">
        <f t="array" ref="AP250">IF(paramètres!$B$28=1,(((SUM(P250:Y250)/1.02)+SUM(Z250:AA250))+((SUM(AB250:AM250)/1.02)+SUM(AL250:AM250)))/12*pécule,IF(paramètres!$B$28=2,SUM(P250:AM250)/12*pécule,"Missing Delta Option"))</f>
        <v>Missing Delta Option</v>
      </c>
      <c r="AQ250" s="105" t="e">
        <f>IF(paramètres!$B$28=1,(((SUM(P250:Y250)/1.02)+SUM(Z250:AA250))+((SUM(AB250:AM250)/1.02)+SUM(AL250:AM250)))+AN250+AO250+AP250,SUM(P250:AM250)+AN250+AO250+AP250)</f>
        <v>#VALUE!</v>
      </c>
    </row>
    <row r="251" spans="1:43" x14ac:dyDescent="0.25">
      <c r="A251" s="104"/>
      <c r="B251" s="39"/>
      <c r="C251" s="39"/>
      <c r="D251" s="70"/>
      <c r="E251" s="49"/>
      <c r="F251" s="40"/>
      <c r="G251" s="38"/>
      <c r="H251" s="71"/>
      <c r="I251" s="40"/>
      <c r="J251" s="38"/>
      <c r="K251" s="71"/>
      <c r="L251" s="40"/>
      <c r="M251" s="38"/>
      <c r="N251" s="71"/>
      <c r="O251" s="49"/>
      <c r="P251" s="177"/>
      <c r="Q251" s="178"/>
      <c r="R251" s="178"/>
      <c r="S251" s="178"/>
      <c r="T251" s="178"/>
      <c r="U251" s="178"/>
      <c r="V251" s="178"/>
      <c r="W251" s="178"/>
      <c r="X251" s="178"/>
      <c r="Y251" s="178"/>
      <c r="Z251" s="178"/>
      <c r="AA251" s="179"/>
      <c r="AB251" s="121">
        <f>IF($D251="",0,IF($E251="",0,IF(VLOOKUP($E251,paramètres!$E$33:$F$44,2,FALSE)&lt;=VLOOKUP($AB$18,paramètres!$E$33:$F$44,2,FALSE),P251*$D251,0)))</f>
        <v>0</v>
      </c>
      <c r="AC251" s="13">
        <f>IF($D251="",0,IF($E251="",0,IF(VLOOKUP($E251,paramètres!$E$33:$F$44,2,FALSE)&lt;=VLOOKUP($AC$18,paramètres!$E$33:$F$44,2,FALSE),Q251*$D251,0)))</f>
        <v>0</v>
      </c>
      <c r="AD251" s="13">
        <f>IF($D251="",0,IF($E251="",0,IF(VLOOKUP($E251,paramètres!$E$33:$F$44,2,FALSE)&lt;=VLOOKUP($AD$18,paramètres!$E$33:$F$44,2,FALSE),R251*$D251,0)))</f>
        <v>0</v>
      </c>
      <c r="AE251" s="13">
        <f>IF($D251="",0,IF($E251="",0,IF(VLOOKUP($E251,paramètres!$E$33:$F$44,2,FALSE)&lt;=VLOOKUP($AE$18,paramètres!$E$33:$F$44,2,FALSE),S251*$D251,0)))</f>
        <v>0</v>
      </c>
      <c r="AF251" s="13">
        <f>IF($D251="",0,IF($E251="",0,IF(VLOOKUP($E251,paramètres!$E$33:$F$44,2,FALSE)&lt;=VLOOKUP($AF$18,paramètres!$E$33:$F$44,2,FALSE),T251*$D251,0)))</f>
        <v>0</v>
      </c>
      <c r="AG251" s="13">
        <f>IF($D251="",0,IF($E251="",0,IF(VLOOKUP($E251,paramètres!$E$33:$F$44,2,FALSE)&lt;=VLOOKUP($AG$18,paramètres!$E$33:$F$44,2,FALSE),U251*$D251,0)))</f>
        <v>0</v>
      </c>
      <c r="AH251" s="13">
        <f>IF($D251="",0,IF($E251="",0,IF(VLOOKUP($E251,paramètres!$E$33:$F$44,2,FALSE)&lt;=VLOOKUP($AH$18,paramètres!$E$33:$F$44,2,FALSE),V251*$D251,0)))</f>
        <v>0</v>
      </c>
      <c r="AI251" s="13">
        <f>IF($D251="",0,IF($E251="",0,IF(VLOOKUP($E251,paramètres!$E$33:$F$44,2,FALSE)&lt;=VLOOKUP($AI$18,paramètres!$E$33:$F$44,2,FALSE),W251*$D251,0)))</f>
        <v>0</v>
      </c>
      <c r="AJ251" s="13">
        <f>IF($D251="",0,IF($E251="",0,IF(VLOOKUP($E251,paramètres!$E$33:$F$44,2,FALSE)&lt;=VLOOKUP($AJ$18,paramètres!$E$33:$F$44,2,FALSE),X251*$D251,0)))</f>
        <v>0</v>
      </c>
      <c r="AK251" s="13">
        <f>IF($D251="",0,IF($E251="",0,IF(VLOOKUP($E251,paramètres!$E$33:$F$44,2,FALSE)&lt;=VLOOKUP($AK$18,paramètres!$E$33:$F$44,2,FALSE),Y251*$D251,0)))</f>
        <v>0</v>
      </c>
      <c r="AL251" s="13">
        <f>IF($D251="",0,IF($E251="",0,IF(VLOOKUP($E251,paramètres!$E$33:$F$44,2,FALSE)&lt;=VLOOKUP($AL$18,paramètres!$E$33:$F$44,2,FALSE),Z251*$D251,0)))</f>
        <v>0</v>
      </c>
      <c r="AM251" s="126">
        <f>IF($D251="",0,IF($E251="",0,IF(VLOOKUP($E251,paramètres!$E$33:$F$44,2,FALSE)&lt;=VLOOKUP($AM$18,paramètres!$E$33:$F$44,2,FALSE),AA251*$D251,0)))</f>
        <v>0</v>
      </c>
      <c r="AN251" s="121" t="str">
        <f>IF(paramètres!$B$28=1,((SUM(P251:Y251)/1.02)+SUM(Z251:AA251))*0.0303/9*COUNT(P251:X251),IF(paramètres!$B$28=2,(SUM(P251:AA251))*0.0303/9*COUNT(P251:X251),"Missing Delta option"))</f>
        <v>Missing Delta option</v>
      </c>
      <c r="AO251" s="13" t="str">
        <f>IF(paramètres!$B$28=1,(((SUM(P251:Y251)/1.02)+SUM(Z251:AA251))+((SUM(AB251:AK251)/1.02)+SUM(AL251:AN251)))*cotpatr,IF(paramètres!$B$28=2,(SUM(P251:AN251)*cotpatr),"Missing Delta Option"))</f>
        <v>Missing Delta Option</v>
      </c>
      <c r="AP251" s="13" t="str" cm="1">
        <f t="array" ref="AP251">IF(paramètres!$B$28=1,(((SUM(P251:Y251)/1.02)+SUM(Z251:AA251))+((SUM(AB251:AM251)/1.02)+SUM(AL251:AM251)))/12*pécule,IF(paramètres!$B$28=2,SUM(P251:AM251)/12*pécule,"Missing Delta Option"))</f>
        <v>Missing Delta Option</v>
      </c>
      <c r="AQ251" s="105" t="e">
        <f>IF(paramètres!$B$28=1,(((SUM(P251:Y251)/1.02)+SUM(Z251:AA251))+((SUM(AB251:AM251)/1.02)+SUM(AL251:AM251)))+AN251+AO251+AP251,SUM(P251:AM251)+AN251+AO251+AP251)</f>
        <v>#VALUE!</v>
      </c>
    </row>
    <row r="252" spans="1:43" x14ac:dyDescent="0.25">
      <c r="A252" s="104"/>
      <c r="B252" s="39"/>
      <c r="C252" s="39"/>
      <c r="D252" s="70"/>
      <c r="E252" s="49"/>
      <c r="F252" s="40"/>
      <c r="G252" s="38"/>
      <c r="H252" s="71"/>
      <c r="I252" s="40"/>
      <c r="J252" s="38"/>
      <c r="K252" s="71"/>
      <c r="L252" s="40"/>
      <c r="M252" s="38"/>
      <c r="N252" s="71"/>
      <c r="O252" s="49"/>
      <c r="P252" s="177"/>
      <c r="Q252" s="178"/>
      <c r="R252" s="178"/>
      <c r="S252" s="178"/>
      <c r="T252" s="178"/>
      <c r="U252" s="178"/>
      <c r="V252" s="178"/>
      <c r="W252" s="178"/>
      <c r="X252" s="178"/>
      <c r="Y252" s="178"/>
      <c r="Z252" s="178"/>
      <c r="AA252" s="179"/>
      <c r="AB252" s="121">
        <f>IF($D252="",0,IF($E252="",0,IF(VLOOKUP($E252,paramètres!$E$33:$F$44,2,FALSE)&lt;=VLOOKUP($AB$18,paramètres!$E$33:$F$44,2,FALSE),P252*$D252,0)))</f>
        <v>0</v>
      </c>
      <c r="AC252" s="13">
        <f>IF($D252="",0,IF($E252="",0,IF(VLOOKUP($E252,paramètres!$E$33:$F$44,2,FALSE)&lt;=VLOOKUP($AC$18,paramètres!$E$33:$F$44,2,FALSE),Q252*$D252,0)))</f>
        <v>0</v>
      </c>
      <c r="AD252" s="13">
        <f>IF($D252="",0,IF($E252="",0,IF(VLOOKUP($E252,paramètres!$E$33:$F$44,2,FALSE)&lt;=VLOOKUP($AD$18,paramètres!$E$33:$F$44,2,FALSE),R252*$D252,0)))</f>
        <v>0</v>
      </c>
      <c r="AE252" s="13">
        <f>IF($D252="",0,IF($E252="",0,IF(VLOOKUP($E252,paramètres!$E$33:$F$44,2,FALSE)&lt;=VLOOKUP($AE$18,paramètres!$E$33:$F$44,2,FALSE),S252*$D252,0)))</f>
        <v>0</v>
      </c>
      <c r="AF252" s="13">
        <f>IF($D252="",0,IF($E252="",0,IF(VLOOKUP($E252,paramètres!$E$33:$F$44,2,FALSE)&lt;=VLOOKUP($AF$18,paramètres!$E$33:$F$44,2,FALSE),T252*$D252,0)))</f>
        <v>0</v>
      </c>
      <c r="AG252" s="13">
        <f>IF($D252="",0,IF($E252="",0,IF(VLOOKUP($E252,paramètres!$E$33:$F$44,2,FALSE)&lt;=VLOOKUP($AG$18,paramètres!$E$33:$F$44,2,FALSE),U252*$D252,0)))</f>
        <v>0</v>
      </c>
      <c r="AH252" s="13">
        <f>IF($D252="",0,IF($E252="",0,IF(VLOOKUP($E252,paramètres!$E$33:$F$44,2,FALSE)&lt;=VLOOKUP($AH$18,paramètres!$E$33:$F$44,2,FALSE),V252*$D252,0)))</f>
        <v>0</v>
      </c>
      <c r="AI252" s="13">
        <f>IF($D252="",0,IF($E252="",0,IF(VLOOKUP($E252,paramètres!$E$33:$F$44,2,FALSE)&lt;=VLOOKUP($AI$18,paramètres!$E$33:$F$44,2,FALSE),W252*$D252,0)))</f>
        <v>0</v>
      </c>
      <c r="AJ252" s="13">
        <f>IF($D252="",0,IF($E252="",0,IF(VLOOKUP($E252,paramètres!$E$33:$F$44,2,FALSE)&lt;=VLOOKUP($AJ$18,paramètres!$E$33:$F$44,2,FALSE),X252*$D252,0)))</f>
        <v>0</v>
      </c>
      <c r="AK252" s="13">
        <f>IF($D252="",0,IF($E252="",0,IF(VLOOKUP($E252,paramètres!$E$33:$F$44,2,FALSE)&lt;=VLOOKUP($AK$18,paramètres!$E$33:$F$44,2,FALSE),Y252*$D252,0)))</f>
        <v>0</v>
      </c>
      <c r="AL252" s="13">
        <f>IF($D252="",0,IF($E252="",0,IF(VLOOKUP($E252,paramètres!$E$33:$F$44,2,FALSE)&lt;=VLOOKUP($AL$18,paramètres!$E$33:$F$44,2,FALSE),Z252*$D252,0)))</f>
        <v>0</v>
      </c>
      <c r="AM252" s="126">
        <f>IF($D252="",0,IF($E252="",0,IF(VLOOKUP($E252,paramètres!$E$33:$F$44,2,FALSE)&lt;=VLOOKUP($AM$18,paramètres!$E$33:$F$44,2,FALSE),AA252*$D252,0)))</f>
        <v>0</v>
      </c>
      <c r="AN252" s="121" t="str">
        <f>IF(paramètres!$B$28=1,((SUM(P252:Y252)/1.02)+SUM(Z252:AA252))*0.0303/9*COUNT(P252:X252),IF(paramètres!$B$28=2,(SUM(P252:AA252))*0.0303/9*COUNT(P252:X252),"Missing Delta option"))</f>
        <v>Missing Delta option</v>
      </c>
      <c r="AO252" s="13" t="str">
        <f>IF(paramètres!$B$28=1,(((SUM(P252:Y252)/1.02)+SUM(Z252:AA252))+((SUM(AB252:AK252)/1.02)+SUM(AL252:AN252)))*cotpatr,IF(paramètres!$B$28=2,(SUM(P252:AN252)*cotpatr),"Missing Delta Option"))</f>
        <v>Missing Delta Option</v>
      </c>
      <c r="AP252" s="13" t="str" cm="1">
        <f t="array" ref="AP252">IF(paramètres!$B$28=1,(((SUM(P252:Y252)/1.02)+SUM(Z252:AA252))+((SUM(AB252:AM252)/1.02)+SUM(AL252:AM252)))/12*pécule,IF(paramètres!$B$28=2,SUM(P252:AM252)/12*pécule,"Missing Delta Option"))</f>
        <v>Missing Delta Option</v>
      </c>
      <c r="AQ252" s="105" t="e">
        <f>IF(paramètres!$B$28=1,(((SUM(P252:Y252)/1.02)+SUM(Z252:AA252))+((SUM(AB252:AM252)/1.02)+SUM(AL252:AM252)))+AN252+AO252+AP252,SUM(P252:AM252)+AN252+AO252+AP252)</f>
        <v>#VALUE!</v>
      </c>
    </row>
    <row r="253" spans="1:43" x14ac:dyDescent="0.25">
      <c r="A253" s="104"/>
      <c r="B253" s="39"/>
      <c r="C253" s="39"/>
      <c r="D253" s="70"/>
      <c r="E253" s="49"/>
      <c r="F253" s="40"/>
      <c r="G253" s="38"/>
      <c r="H253" s="71"/>
      <c r="I253" s="40"/>
      <c r="J253" s="38"/>
      <c r="K253" s="71"/>
      <c r="L253" s="40"/>
      <c r="M253" s="38"/>
      <c r="N253" s="71"/>
      <c r="O253" s="49"/>
      <c r="P253" s="177"/>
      <c r="Q253" s="178"/>
      <c r="R253" s="178"/>
      <c r="S253" s="178"/>
      <c r="T253" s="178"/>
      <c r="U253" s="178"/>
      <c r="V253" s="178"/>
      <c r="W253" s="178"/>
      <c r="X253" s="178"/>
      <c r="Y253" s="178"/>
      <c r="Z253" s="178"/>
      <c r="AA253" s="179"/>
      <c r="AB253" s="121">
        <f>IF($D253="",0,IF($E253="",0,IF(VLOOKUP($E253,paramètres!$E$33:$F$44,2,FALSE)&lt;=VLOOKUP($AB$18,paramètres!$E$33:$F$44,2,FALSE),P253*$D253,0)))</f>
        <v>0</v>
      </c>
      <c r="AC253" s="13">
        <f>IF($D253="",0,IF($E253="",0,IF(VLOOKUP($E253,paramètres!$E$33:$F$44,2,FALSE)&lt;=VLOOKUP($AC$18,paramètres!$E$33:$F$44,2,FALSE),Q253*$D253,0)))</f>
        <v>0</v>
      </c>
      <c r="AD253" s="13">
        <f>IF($D253="",0,IF($E253="",0,IF(VLOOKUP($E253,paramètres!$E$33:$F$44,2,FALSE)&lt;=VLOOKUP($AD$18,paramètres!$E$33:$F$44,2,FALSE),R253*$D253,0)))</f>
        <v>0</v>
      </c>
      <c r="AE253" s="13">
        <f>IF($D253="",0,IF($E253="",0,IF(VLOOKUP($E253,paramètres!$E$33:$F$44,2,FALSE)&lt;=VLOOKUP($AE$18,paramètres!$E$33:$F$44,2,FALSE),S253*$D253,0)))</f>
        <v>0</v>
      </c>
      <c r="AF253" s="13">
        <f>IF($D253="",0,IF($E253="",0,IF(VLOOKUP($E253,paramètres!$E$33:$F$44,2,FALSE)&lt;=VLOOKUP($AF$18,paramètres!$E$33:$F$44,2,FALSE),T253*$D253,0)))</f>
        <v>0</v>
      </c>
      <c r="AG253" s="13">
        <f>IF($D253="",0,IF($E253="",0,IF(VLOOKUP($E253,paramètres!$E$33:$F$44,2,FALSE)&lt;=VLOOKUP($AG$18,paramètres!$E$33:$F$44,2,FALSE),U253*$D253,0)))</f>
        <v>0</v>
      </c>
      <c r="AH253" s="13">
        <f>IF($D253="",0,IF($E253="",0,IF(VLOOKUP($E253,paramètres!$E$33:$F$44,2,FALSE)&lt;=VLOOKUP($AH$18,paramètres!$E$33:$F$44,2,FALSE),V253*$D253,0)))</f>
        <v>0</v>
      </c>
      <c r="AI253" s="13">
        <f>IF($D253="",0,IF($E253="",0,IF(VLOOKUP($E253,paramètres!$E$33:$F$44,2,FALSE)&lt;=VLOOKUP($AI$18,paramètres!$E$33:$F$44,2,FALSE),W253*$D253,0)))</f>
        <v>0</v>
      </c>
      <c r="AJ253" s="13">
        <f>IF($D253="",0,IF($E253="",0,IF(VLOOKUP($E253,paramètres!$E$33:$F$44,2,FALSE)&lt;=VLOOKUP($AJ$18,paramètres!$E$33:$F$44,2,FALSE),X253*$D253,0)))</f>
        <v>0</v>
      </c>
      <c r="AK253" s="13">
        <f>IF($D253="",0,IF($E253="",0,IF(VLOOKUP($E253,paramètres!$E$33:$F$44,2,FALSE)&lt;=VLOOKUP($AK$18,paramètres!$E$33:$F$44,2,FALSE),Y253*$D253,0)))</f>
        <v>0</v>
      </c>
      <c r="AL253" s="13">
        <f>IF($D253="",0,IF($E253="",0,IF(VLOOKUP($E253,paramètres!$E$33:$F$44,2,FALSE)&lt;=VLOOKUP($AL$18,paramètres!$E$33:$F$44,2,FALSE),Z253*$D253,0)))</f>
        <v>0</v>
      </c>
      <c r="AM253" s="126">
        <f>IF($D253="",0,IF($E253="",0,IF(VLOOKUP($E253,paramètres!$E$33:$F$44,2,FALSE)&lt;=VLOOKUP($AM$18,paramètres!$E$33:$F$44,2,FALSE),AA253*$D253,0)))</f>
        <v>0</v>
      </c>
      <c r="AN253" s="121" t="str">
        <f>IF(paramètres!$B$28=1,((SUM(P253:Y253)/1.02)+SUM(Z253:AA253))*0.0303/9*COUNT(P253:X253),IF(paramètres!$B$28=2,(SUM(P253:AA253))*0.0303/9*COUNT(P253:X253),"Missing Delta option"))</f>
        <v>Missing Delta option</v>
      </c>
      <c r="AO253" s="13" t="str">
        <f>IF(paramètres!$B$28=1,(((SUM(P253:Y253)/1.02)+SUM(Z253:AA253))+((SUM(AB253:AK253)/1.02)+SUM(AL253:AN253)))*cotpatr,IF(paramètres!$B$28=2,(SUM(P253:AN253)*cotpatr),"Missing Delta Option"))</f>
        <v>Missing Delta Option</v>
      </c>
      <c r="AP253" s="13" t="str" cm="1">
        <f t="array" ref="AP253">IF(paramètres!$B$28=1,(((SUM(P253:Y253)/1.02)+SUM(Z253:AA253))+((SUM(AB253:AM253)/1.02)+SUM(AL253:AM253)))/12*pécule,IF(paramètres!$B$28=2,SUM(P253:AM253)/12*pécule,"Missing Delta Option"))</f>
        <v>Missing Delta Option</v>
      </c>
      <c r="AQ253" s="105" t="e">
        <f>IF(paramètres!$B$28=1,(((SUM(P253:Y253)/1.02)+SUM(Z253:AA253))+((SUM(AB253:AM253)/1.02)+SUM(AL253:AM253)))+AN253+AO253+AP253,SUM(P253:AM253)+AN253+AO253+AP253)</f>
        <v>#VALUE!</v>
      </c>
    </row>
    <row r="254" spans="1:43" x14ac:dyDescent="0.25">
      <c r="A254" s="104"/>
      <c r="B254" s="39"/>
      <c r="C254" s="39"/>
      <c r="D254" s="70"/>
      <c r="E254" s="49"/>
      <c r="F254" s="40"/>
      <c r="G254" s="38"/>
      <c r="H254" s="71"/>
      <c r="I254" s="40"/>
      <c r="J254" s="38"/>
      <c r="K254" s="71"/>
      <c r="L254" s="40"/>
      <c r="M254" s="38"/>
      <c r="N254" s="71"/>
      <c r="O254" s="49"/>
      <c r="P254" s="177"/>
      <c r="Q254" s="178"/>
      <c r="R254" s="178"/>
      <c r="S254" s="178"/>
      <c r="T254" s="178"/>
      <c r="U254" s="178"/>
      <c r="V254" s="178"/>
      <c r="W254" s="178"/>
      <c r="X254" s="178"/>
      <c r="Y254" s="178"/>
      <c r="Z254" s="178"/>
      <c r="AA254" s="179"/>
      <c r="AB254" s="121">
        <f>IF($D254="",0,IF($E254="",0,IF(VLOOKUP($E254,paramètres!$E$33:$F$44,2,FALSE)&lt;=VLOOKUP($AB$18,paramètres!$E$33:$F$44,2,FALSE),P254*$D254,0)))</f>
        <v>0</v>
      </c>
      <c r="AC254" s="13">
        <f>IF($D254="",0,IF($E254="",0,IF(VLOOKUP($E254,paramètres!$E$33:$F$44,2,FALSE)&lt;=VLOOKUP($AC$18,paramètres!$E$33:$F$44,2,FALSE),Q254*$D254,0)))</f>
        <v>0</v>
      </c>
      <c r="AD254" s="13">
        <f>IF($D254="",0,IF($E254="",0,IF(VLOOKUP($E254,paramètres!$E$33:$F$44,2,FALSE)&lt;=VLOOKUP($AD$18,paramètres!$E$33:$F$44,2,FALSE),R254*$D254,0)))</f>
        <v>0</v>
      </c>
      <c r="AE254" s="13">
        <f>IF($D254="",0,IF($E254="",0,IF(VLOOKUP($E254,paramètres!$E$33:$F$44,2,FALSE)&lt;=VLOOKUP($AE$18,paramètres!$E$33:$F$44,2,FALSE),S254*$D254,0)))</f>
        <v>0</v>
      </c>
      <c r="AF254" s="13">
        <f>IF($D254="",0,IF($E254="",0,IF(VLOOKUP($E254,paramètres!$E$33:$F$44,2,FALSE)&lt;=VLOOKUP($AF$18,paramètres!$E$33:$F$44,2,FALSE),T254*$D254,0)))</f>
        <v>0</v>
      </c>
      <c r="AG254" s="13">
        <f>IF($D254="",0,IF($E254="",0,IF(VLOOKUP($E254,paramètres!$E$33:$F$44,2,FALSE)&lt;=VLOOKUP($AG$18,paramètres!$E$33:$F$44,2,FALSE),U254*$D254,0)))</f>
        <v>0</v>
      </c>
      <c r="AH254" s="13">
        <f>IF($D254="",0,IF($E254="",0,IF(VLOOKUP($E254,paramètres!$E$33:$F$44,2,FALSE)&lt;=VLOOKUP($AH$18,paramètres!$E$33:$F$44,2,FALSE),V254*$D254,0)))</f>
        <v>0</v>
      </c>
      <c r="AI254" s="13">
        <f>IF($D254="",0,IF($E254="",0,IF(VLOOKUP($E254,paramètres!$E$33:$F$44,2,FALSE)&lt;=VLOOKUP($AI$18,paramètres!$E$33:$F$44,2,FALSE),W254*$D254,0)))</f>
        <v>0</v>
      </c>
      <c r="AJ254" s="13">
        <f>IF($D254="",0,IF($E254="",0,IF(VLOOKUP($E254,paramètres!$E$33:$F$44,2,FALSE)&lt;=VLOOKUP($AJ$18,paramètres!$E$33:$F$44,2,FALSE),X254*$D254,0)))</f>
        <v>0</v>
      </c>
      <c r="AK254" s="13">
        <f>IF($D254="",0,IF($E254="",0,IF(VLOOKUP($E254,paramètres!$E$33:$F$44,2,FALSE)&lt;=VLOOKUP($AK$18,paramètres!$E$33:$F$44,2,FALSE),Y254*$D254,0)))</f>
        <v>0</v>
      </c>
      <c r="AL254" s="13">
        <f>IF($D254="",0,IF($E254="",0,IF(VLOOKUP($E254,paramètres!$E$33:$F$44,2,FALSE)&lt;=VLOOKUP($AL$18,paramètres!$E$33:$F$44,2,FALSE),Z254*$D254,0)))</f>
        <v>0</v>
      </c>
      <c r="AM254" s="126">
        <f>IF($D254="",0,IF($E254="",0,IF(VLOOKUP($E254,paramètres!$E$33:$F$44,2,FALSE)&lt;=VLOOKUP($AM$18,paramètres!$E$33:$F$44,2,FALSE),AA254*$D254,0)))</f>
        <v>0</v>
      </c>
      <c r="AN254" s="121" t="str">
        <f>IF(paramètres!$B$28=1,((SUM(P254:Y254)/1.02)+SUM(Z254:AA254))*0.0303/9*COUNT(P254:X254),IF(paramètres!$B$28=2,(SUM(P254:AA254))*0.0303/9*COUNT(P254:X254),"Missing Delta option"))</f>
        <v>Missing Delta option</v>
      </c>
      <c r="AO254" s="13" t="str">
        <f>IF(paramètres!$B$28=1,(((SUM(P254:Y254)/1.02)+SUM(Z254:AA254))+((SUM(AB254:AK254)/1.02)+SUM(AL254:AN254)))*cotpatr,IF(paramètres!$B$28=2,(SUM(P254:AN254)*cotpatr),"Missing Delta Option"))</f>
        <v>Missing Delta Option</v>
      </c>
      <c r="AP254" s="13" t="str" cm="1">
        <f t="array" ref="AP254">IF(paramètres!$B$28=1,(((SUM(P254:Y254)/1.02)+SUM(Z254:AA254))+((SUM(AB254:AM254)/1.02)+SUM(AL254:AM254)))/12*pécule,IF(paramètres!$B$28=2,SUM(P254:AM254)/12*pécule,"Missing Delta Option"))</f>
        <v>Missing Delta Option</v>
      </c>
      <c r="AQ254" s="105" t="e">
        <f>IF(paramètres!$B$28=1,(((SUM(P254:Y254)/1.02)+SUM(Z254:AA254))+((SUM(AB254:AM254)/1.02)+SUM(AL254:AM254)))+AN254+AO254+AP254,SUM(P254:AM254)+AN254+AO254+AP254)</f>
        <v>#VALUE!</v>
      </c>
    </row>
    <row r="255" spans="1:43" x14ac:dyDescent="0.25">
      <c r="A255" s="104"/>
      <c r="B255" s="39"/>
      <c r="C255" s="39"/>
      <c r="D255" s="70"/>
      <c r="E255" s="49"/>
      <c r="F255" s="40"/>
      <c r="G255" s="38"/>
      <c r="H255" s="71"/>
      <c r="I255" s="40"/>
      <c r="J255" s="38"/>
      <c r="K255" s="71"/>
      <c r="L255" s="40"/>
      <c r="M255" s="38"/>
      <c r="N255" s="71"/>
      <c r="O255" s="49"/>
      <c r="P255" s="177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9"/>
      <c r="AB255" s="121">
        <f>IF($D255="",0,IF($E255="",0,IF(VLOOKUP($E255,paramètres!$E$33:$F$44,2,FALSE)&lt;=VLOOKUP($AB$18,paramètres!$E$33:$F$44,2,FALSE),P255*$D255,0)))</f>
        <v>0</v>
      </c>
      <c r="AC255" s="13">
        <f>IF($D255="",0,IF($E255="",0,IF(VLOOKUP($E255,paramètres!$E$33:$F$44,2,FALSE)&lt;=VLOOKUP($AC$18,paramètres!$E$33:$F$44,2,FALSE),Q255*$D255,0)))</f>
        <v>0</v>
      </c>
      <c r="AD255" s="13">
        <f>IF($D255="",0,IF($E255="",0,IF(VLOOKUP($E255,paramètres!$E$33:$F$44,2,FALSE)&lt;=VLOOKUP($AD$18,paramètres!$E$33:$F$44,2,FALSE),R255*$D255,0)))</f>
        <v>0</v>
      </c>
      <c r="AE255" s="13">
        <f>IF($D255="",0,IF($E255="",0,IF(VLOOKUP($E255,paramètres!$E$33:$F$44,2,FALSE)&lt;=VLOOKUP($AE$18,paramètres!$E$33:$F$44,2,FALSE),S255*$D255,0)))</f>
        <v>0</v>
      </c>
      <c r="AF255" s="13">
        <f>IF($D255="",0,IF($E255="",0,IF(VLOOKUP($E255,paramètres!$E$33:$F$44,2,FALSE)&lt;=VLOOKUP($AF$18,paramètres!$E$33:$F$44,2,FALSE),T255*$D255,0)))</f>
        <v>0</v>
      </c>
      <c r="AG255" s="13">
        <f>IF($D255="",0,IF($E255="",0,IF(VLOOKUP($E255,paramètres!$E$33:$F$44,2,FALSE)&lt;=VLOOKUP($AG$18,paramètres!$E$33:$F$44,2,FALSE),U255*$D255,0)))</f>
        <v>0</v>
      </c>
      <c r="AH255" s="13">
        <f>IF($D255="",0,IF($E255="",0,IF(VLOOKUP($E255,paramètres!$E$33:$F$44,2,FALSE)&lt;=VLOOKUP($AH$18,paramètres!$E$33:$F$44,2,FALSE),V255*$D255,0)))</f>
        <v>0</v>
      </c>
      <c r="AI255" s="13">
        <f>IF($D255="",0,IF($E255="",0,IF(VLOOKUP($E255,paramètres!$E$33:$F$44,2,FALSE)&lt;=VLOOKUP($AI$18,paramètres!$E$33:$F$44,2,FALSE),W255*$D255,0)))</f>
        <v>0</v>
      </c>
      <c r="AJ255" s="13">
        <f>IF($D255="",0,IF($E255="",0,IF(VLOOKUP($E255,paramètres!$E$33:$F$44,2,FALSE)&lt;=VLOOKUP($AJ$18,paramètres!$E$33:$F$44,2,FALSE),X255*$D255,0)))</f>
        <v>0</v>
      </c>
      <c r="AK255" s="13">
        <f>IF($D255="",0,IF($E255="",0,IF(VLOOKUP($E255,paramètres!$E$33:$F$44,2,FALSE)&lt;=VLOOKUP($AK$18,paramètres!$E$33:$F$44,2,FALSE),Y255*$D255,0)))</f>
        <v>0</v>
      </c>
      <c r="AL255" s="13">
        <f>IF($D255="",0,IF($E255="",0,IF(VLOOKUP($E255,paramètres!$E$33:$F$44,2,FALSE)&lt;=VLOOKUP($AL$18,paramètres!$E$33:$F$44,2,FALSE),Z255*$D255,0)))</f>
        <v>0</v>
      </c>
      <c r="AM255" s="126">
        <f>IF($D255="",0,IF($E255="",0,IF(VLOOKUP($E255,paramètres!$E$33:$F$44,2,FALSE)&lt;=VLOOKUP($AM$18,paramètres!$E$33:$F$44,2,FALSE),AA255*$D255,0)))</f>
        <v>0</v>
      </c>
      <c r="AN255" s="121" t="str">
        <f>IF(paramètres!$B$28=1,((SUM(P255:Y255)/1.02)+SUM(Z255:AA255))*0.0303/9*COUNT(P255:X255),IF(paramètres!$B$28=2,(SUM(P255:AA255))*0.0303/9*COUNT(P255:X255),"Missing Delta option"))</f>
        <v>Missing Delta option</v>
      </c>
      <c r="AO255" s="13" t="str">
        <f>IF(paramètres!$B$28=1,(((SUM(P255:Y255)/1.02)+SUM(Z255:AA255))+((SUM(AB255:AK255)/1.02)+SUM(AL255:AN255)))*cotpatr,IF(paramètres!$B$28=2,(SUM(P255:AN255)*cotpatr),"Missing Delta Option"))</f>
        <v>Missing Delta Option</v>
      </c>
      <c r="AP255" s="13" t="str" cm="1">
        <f t="array" ref="AP255">IF(paramètres!$B$28=1,(((SUM(P255:Y255)/1.02)+SUM(Z255:AA255))+((SUM(AB255:AM255)/1.02)+SUM(AL255:AM255)))/12*pécule,IF(paramètres!$B$28=2,SUM(P255:AM255)/12*pécule,"Missing Delta Option"))</f>
        <v>Missing Delta Option</v>
      </c>
      <c r="AQ255" s="105" t="e">
        <f>IF(paramètres!$B$28=1,(((SUM(P255:Y255)/1.02)+SUM(Z255:AA255))+((SUM(AB255:AM255)/1.02)+SUM(AL255:AM255)))+AN255+AO255+AP255,SUM(P255:AM255)+AN255+AO255+AP255)</f>
        <v>#VALUE!</v>
      </c>
    </row>
    <row r="256" spans="1:43" x14ac:dyDescent="0.25">
      <c r="A256" s="104"/>
      <c r="B256" s="39"/>
      <c r="C256" s="39"/>
      <c r="D256" s="70"/>
      <c r="E256" s="49"/>
      <c r="F256" s="40"/>
      <c r="G256" s="38"/>
      <c r="H256" s="71"/>
      <c r="I256" s="40"/>
      <c r="J256" s="38"/>
      <c r="K256" s="71"/>
      <c r="L256" s="40"/>
      <c r="M256" s="38"/>
      <c r="N256" s="71"/>
      <c r="O256" s="49"/>
      <c r="P256" s="177"/>
      <c r="Q256" s="178"/>
      <c r="R256" s="178"/>
      <c r="S256" s="178"/>
      <c r="T256" s="178"/>
      <c r="U256" s="178"/>
      <c r="V256" s="178"/>
      <c r="W256" s="178"/>
      <c r="X256" s="178"/>
      <c r="Y256" s="178"/>
      <c r="Z256" s="178"/>
      <c r="AA256" s="179"/>
      <c r="AB256" s="121">
        <f>IF($D256="",0,IF($E256="",0,IF(VLOOKUP($E256,paramètres!$E$33:$F$44,2,FALSE)&lt;=VLOOKUP($AB$18,paramètres!$E$33:$F$44,2,FALSE),P256*$D256,0)))</f>
        <v>0</v>
      </c>
      <c r="AC256" s="13">
        <f>IF($D256="",0,IF($E256="",0,IF(VLOOKUP($E256,paramètres!$E$33:$F$44,2,FALSE)&lt;=VLOOKUP($AC$18,paramètres!$E$33:$F$44,2,FALSE),Q256*$D256,0)))</f>
        <v>0</v>
      </c>
      <c r="AD256" s="13">
        <f>IF($D256="",0,IF($E256="",0,IF(VLOOKUP($E256,paramètres!$E$33:$F$44,2,FALSE)&lt;=VLOOKUP($AD$18,paramètres!$E$33:$F$44,2,FALSE),R256*$D256,0)))</f>
        <v>0</v>
      </c>
      <c r="AE256" s="13">
        <f>IF($D256="",0,IF($E256="",0,IF(VLOOKUP($E256,paramètres!$E$33:$F$44,2,FALSE)&lt;=VLOOKUP($AE$18,paramètres!$E$33:$F$44,2,FALSE),S256*$D256,0)))</f>
        <v>0</v>
      </c>
      <c r="AF256" s="13">
        <f>IF($D256="",0,IF($E256="",0,IF(VLOOKUP($E256,paramètres!$E$33:$F$44,2,FALSE)&lt;=VLOOKUP($AF$18,paramètres!$E$33:$F$44,2,FALSE),T256*$D256,0)))</f>
        <v>0</v>
      </c>
      <c r="AG256" s="13">
        <f>IF($D256="",0,IF($E256="",0,IF(VLOOKUP($E256,paramètres!$E$33:$F$44,2,FALSE)&lt;=VLOOKUP($AG$18,paramètres!$E$33:$F$44,2,FALSE),U256*$D256,0)))</f>
        <v>0</v>
      </c>
      <c r="AH256" s="13">
        <f>IF($D256="",0,IF($E256="",0,IF(VLOOKUP($E256,paramètres!$E$33:$F$44,2,FALSE)&lt;=VLOOKUP($AH$18,paramètres!$E$33:$F$44,2,FALSE),V256*$D256,0)))</f>
        <v>0</v>
      </c>
      <c r="AI256" s="13">
        <f>IF($D256="",0,IF($E256="",0,IF(VLOOKUP($E256,paramètres!$E$33:$F$44,2,FALSE)&lt;=VLOOKUP($AI$18,paramètres!$E$33:$F$44,2,FALSE),W256*$D256,0)))</f>
        <v>0</v>
      </c>
      <c r="AJ256" s="13">
        <f>IF($D256="",0,IF($E256="",0,IF(VLOOKUP($E256,paramètres!$E$33:$F$44,2,FALSE)&lt;=VLOOKUP($AJ$18,paramètres!$E$33:$F$44,2,FALSE),X256*$D256,0)))</f>
        <v>0</v>
      </c>
      <c r="AK256" s="13">
        <f>IF($D256="",0,IF($E256="",0,IF(VLOOKUP($E256,paramètres!$E$33:$F$44,2,FALSE)&lt;=VLOOKUP($AK$18,paramètres!$E$33:$F$44,2,FALSE),Y256*$D256,0)))</f>
        <v>0</v>
      </c>
      <c r="AL256" s="13">
        <f>IF($D256="",0,IF($E256="",0,IF(VLOOKUP($E256,paramètres!$E$33:$F$44,2,FALSE)&lt;=VLOOKUP($AL$18,paramètres!$E$33:$F$44,2,FALSE),Z256*$D256,0)))</f>
        <v>0</v>
      </c>
      <c r="AM256" s="126">
        <f>IF($D256="",0,IF($E256="",0,IF(VLOOKUP($E256,paramètres!$E$33:$F$44,2,FALSE)&lt;=VLOOKUP($AM$18,paramètres!$E$33:$F$44,2,FALSE),AA256*$D256,0)))</f>
        <v>0</v>
      </c>
      <c r="AN256" s="121" t="str">
        <f>IF(paramètres!$B$28=1,((SUM(P256:Y256)/1.02)+SUM(Z256:AA256))*0.0303/9*COUNT(P256:X256),IF(paramètres!$B$28=2,(SUM(P256:AA256))*0.0303/9*COUNT(P256:X256),"Missing Delta option"))</f>
        <v>Missing Delta option</v>
      </c>
      <c r="AO256" s="13" t="str">
        <f>IF(paramètres!$B$28=1,(((SUM(P256:Y256)/1.02)+SUM(Z256:AA256))+((SUM(AB256:AK256)/1.02)+SUM(AL256:AN256)))*cotpatr,IF(paramètres!$B$28=2,(SUM(P256:AN256)*cotpatr),"Missing Delta Option"))</f>
        <v>Missing Delta Option</v>
      </c>
      <c r="AP256" s="13" t="str" cm="1">
        <f t="array" ref="AP256">IF(paramètres!$B$28=1,(((SUM(P256:Y256)/1.02)+SUM(Z256:AA256))+((SUM(AB256:AM256)/1.02)+SUM(AL256:AM256)))/12*pécule,IF(paramètres!$B$28=2,SUM(P256:AM256)/12*pécule,"Missing Delta Option"))</f>
        <v>Missing Delta Option</v>
      </c>
      <c r="AQ256" s="105" t="e">
        <f>IF(paramètres!$B$28=1,(((SUM(P256:Y256)/1.02)+SUM(Z256:AA256))+((SUM(AB256:AM256)/1.02)+SUM(AL256:AM256)))+AN256+AO256+AP256,SUM(P256:AM256)+AN256+AO256+AP256)</f>
        <v>#VALUE!</v>
      </c>
    </row>
    <row r="257" spans="1:43" x14ac:dyDescent="0.25">
      <c r="A257" s="104"/>
      <c r="B257" s="39"/>
      <c r="C257" s="39"/>
      <c r="D257" s="70"/>
      <c r="E257" s="49"/>
      <c r="F257" s="40"/>
      <c r="G257" s="38"/>
      <c r="H257" s="71"/>
      <c r="I257" s="40"/>
      <c r="J257" s="38"/>
      <c r="K257" s="71"/>
      <c r="L257" s="40"/>
      <c r="M257" s="38"/>
      <c r="N257" s="71"/>
      <c r="O257" s="49"/>
      <c r="P257" s="177"/>
      <c r="Q257" s="178"/>
      <c r="R257" s="178"/>
      <c r="S257" s="178"/>
      <c r="T257" s="178"/>
      <c r="U257" s="178"/>
      <c r="V257" s="178"/>
      <c r="W257" s="178"/>
      <c r="X257" s="178"/>
      <c r="Y257" s="178"/>
      <c r="Z257" s="178"/>
      <c r="AA257" s="179"/>
      <c r="AB257" s="121">
        <f>IF($D257="",0,IF($E257="",0,IF(VLOOKUP($E257,paramètres!$E$33:$F$44,2,FALSE)&lt;=VLOOKUP($AB$18,paramètres!$E$33:$F$44,2,FALSE),P257*$D257,0)))</f>
        <v>0</v>
      </c>
      <c r="AC257" s="13">
        <f>IF($D257="",0,IF($E257="",0,IF(VLOOKUP($E257,paramètres!$E$33:$F$44,2,FALSE)&lt;=VLOOKUP($AC$18,paramètres!$E$33:$F$44,2,FALSE),Q257*$D257,0)))</f>
        <v>0</v>
      </c>
      <c r="AD257" s="13">
        <f>IF($D257="",0,IF($E257="",0,IF(VLOOKUP($E257,paramètres!$E$33:$F$44,2,FALSE)&lt;=VLOOKUP($AD$18,paramètres!$E$33:$F$44,2,FALSE),R257*$D257,0)))</f>
        <v>0</v>
      </c>
      <c r="AE257" s="13">
        <f>IF($D257="",0,IF($E257="",0,IF(VLOOKUP($E257,paramètres!$E$33:$F$44,2,FALSE)&lt;=VLOOKUP($AE$18,paramètres!$E$33:$F$44,2,FALSE),S257*$D257,0)))</f>
        <v>0</v>
      </c>
      <c r="AF257" s="13">
        <f>IF($D257="",0,IF($E257="",0,IF(VLOOKUP($E257,paramètres!$E$33:$F$44,2,FALSE)&lt;=VLOOKUP($AF$18,paramètres!$E$33:$F$44,2,FALSE),T257*$D257,0)))</f>
        <v>0</v>
      </c>
      <c r="AG257" s="13">
        <f>IF($D257="",0,IF($E257="",0,IF(VLOOKUP($E257,paramètres!$E$33:$F$44,2,FALSE)&lt;=VLOOKUP($AG$18,paramètres!$E$33:$F$44,2,FALSE),U257*$D257,0)))</f>
        <v>0</v>
      </c>
      <c r="AH257" s="13">
        <f>IF($D257="",0,IF($E257="",0,IF(VLOOKUP($E257,paramètres!$E$33:$F$44,2,FALSE)&lt;=VLOOKUP($AH$18,paramètres!$E$33:$F$44,2,FALSE),V257*$D257,0)))</f>
        <v>0</v>
      </c>
      <c r="AI257" s="13">
        <f>IF($D257="",0,IF($E257="",0,IF(VLOOKUP($E257,paramètres!$E$33:$F$44,2,FALSE)&lt;=VLOOKUP($AI$18,paramètres!$E$33:$F$44,2,FALSE),W257*$D257,0)))</f>
        <v>0</v>
      </c>
      <c r="AJ257" s="13">
        <f>IF($D257="",0,IF($E257="",0,IF(VLOOKUP($E257,paramètres!$E$33:$F$44,2,FALSE)&lt;=VLOOKUP($AJ$18,paramètres!$E$33:$F$44,2,FALSE),X257*$D257,0)))</f>
        <v>0</v>
      </c>
      <c r="AK257" s="13">
        <f>IF($D257="",0,IF($E257="",0,IF(VLOOKUP($E257,paramètres!$E$33:$F$44,2,FALSE)&lt;=VLOOKUP($AK$18,paramètres!$E$33:$F$44,2,FALSE),Y257*$D257,0)))</f>
        <v>0</v>
      </c>
      <c r="AL257" s="13">
        <f>IF($D257="",0,IF($E257="",0,IF(VLOOKUP($E257,paramètres!$E$33:$F$44,2,FALSE)&lt;=VLOOKUP($AL$18,paramètres!$E$33:$F$44,2,FALSE),Z257*$D257,0)))</f>
        <v>0</v>
      </c>
      <c r="AM257" s="126">
        <f>IF($D257="",0,IF($E257="",0,IF(VLOOKUP($E257,paramètres!$E$33:$F$44,2,FALSE)&lt;=VLOOKUP($AM$18,paramètres!$E$33:$F$44,2,FALSE),AA257*$D257,0)))</f>
        <v>0</v>
      </c>
      <c r="AN257" s="121" t="str">
        <f>IF(paramètres!$B$28=1,((SUM(P257:Y257)/1.02)+SUM(Z257:AA257))*0.0303/9*COUNT(P257:X257),IF(paramètres!$B$28=2,(SUM(P257:AA257))*0.0303/9*COUNT(P257:X257),"Missing Delta option"))</f>
        <v>Missing Delta option</v>
      </c>
      <c r="AO257" s="13" t="str">
        <f>IF(paramètres!$B$28=1,(((SUM(P257:Y257)/1.02)+SUM(Z257:AA257))+((SUM(AB257:AK257)/1.02)+SUM(AL257:AN257)))*cotpatr,IF(paramètres!$B$28=2,(SUM(P257:AN257)*cotpatr),"Missing Delta Option"))</f>
        <v>Missing Delta Option</v>
      </c>
      <c r="AP257" s="13" t="str" cm="1">
        <f t="array" ref="AP257">IF(paramètres!$B$28=1,(((SUM(P257:Y257)/1.02)+SUM(Z257:AA257))+((SUM(AB257:AM257)/1.02)+SUM(AL257:AM257)))/12*pécule,IF(paramètres!$B$28=2,SUM(P257:AM257)/12*pécule,"Missing Delta Option"))</f>
        <v>Missing Delta Option</v>
      </c>
      <c r="AQ257" s="105" t="e">
        <f>IF(paramètres!$B$28=1,(((SUM(P257:Y257)/1.02)+SUM(Z257:AA257))+((SUM(AB257:AM257)/1.02)+SUM(AL257:AM257)))+AN257+AO257+AP257,SUM(P257:AM257)+AN257+AO257+AP257)</f>
        <v>#VALUE!</v>
      </c>
    </row>
    <row r="258" spans="1:43" x14ac:dyDescent="0.25">
      <c r="A258" s="104"/>
      <c r="B258" s="39"/>
      <c r="C258" s="39"/>
      <c r="D258" s="70"/>
      <c r="E258" s="49"/>
      <c r="F258" s="40"/>
      <c r="G258" s="38"/>
      <c r="H258" s="71"/>
      <c r="I258" s="40"/>
      <c r="J258" s="38"/>
      <c r="K258" s="71"/>
      <c r="L258" s="40"/>
      <c r="M258" s="38"/>
      <c r="N258" s="71"/>
      <c r="O258" s="49"/>
      <c r="P258" s="177"/>
      <c r="Q258" s="178"/>
      <c r="R258" s="178"/>
      <c r="S258" s="178"/>
      <c r="T258" s="178"/>
      <c r="U258" s="178"/>
      <c r="V258" s="178"/>
      <c r="W258" s="178"/>
      <c r="X258" s="178"/>
      <c r="Y258" s="178"/>
      <c r="Z258" s="178"/>
      <c r="AA258" s="179"/>
      <c r="AB258" s="121">
        <f>IF($D258="",0,IF($E258="",0,IF(VLOOKUP($E258,paramètres!$E$33:$F$44,2,FALSE)&lt;=VLOOKUP($AB$18,paramètres!$E$33:$F$44,2,FALSE),P258*$D258,0)))</f>
        <v>0</v>
      </c>
      <c r="AC258" s="13">
        <f>IF($D258="",0,IF($E258="",0,IF(VLOOKUP($E258,paramètres!$E$33:$F$44,2,FALSE)&lt;=VLOOKUP($AC$18,paramètres!$E$33:$F$44,2,FALSE),Q258*$D258,0)))</f>
        <v>0</v>
      </c>
      <c r="AD258" s="13">
        <f>IF($D258="",0,IF($E258="",0,IF(VLOOKUP($E258,paramètres!$E$33:$F$44,2,FALSE)&lt;=VLOOKUP($AD$18,paramètres!$E$33:$F$44,2,FALSE),R258*$D258,0)))</f>
        <v>0</v>
      </c>
      <c r="AE258" s="13">
        <f>IF($D258="",0,IF($E258="",0,IF(VLOOKUP($E258,paramètres!$E$33:$F$44,2,FALSE)&lt;=VLOOKUP($AE$18,paramètres!$E$33:$F$44,2,FALSE),S258*$D258,0)))</f>
        <v>0</v>
      </c>
      <c r="AF258" s="13">
        <f>IF($D258="",0,IF($E258="",0,IF(VLOOKUP($E258,paramètres!$E$33:$F$44,2,FALSE)&lt;=VLOOKUP($AF$18,paramètres!$E$33:$F$44,2,FALSE),T258*$D258,0)))</f>
        <v>0</v>
      </c>
      <c r="AG258" s="13">
        <f>IF($D258="",0,IF($E258="",0,IF(VLOOKUP($E258,paramètres!$E$33:$F$44,2,FALSE)&lt;=VLOOKUP($AG$18,paramètres!$E$33:$F$44,2,FALSE),U258*$D258,0)))</f>
        <v>0</v>
      </c>
      <c r="AH258" s="13">
        <f>IF($D258="",0,IF($E258="",0,IF(VLOOKUP($E258,paramètres!$E$33:$F$44,2,FALSE)&lt;=VLOOKUP($AH$18,paramètres!$E$33:$F$44,2,FALSE),V258*$D258,0)))</f>
        <v>0</v>
      </c>
      <c r="AI258" s="13">
        <f>IF($D258="",0,IF($E258="",0,IF(VLOOKUP($E258,paramètres!$E$33:$F$44,2,FALSE)&lt;=VLOOKUP($AI$18,paramètres!$E$33:$F$44,2,FALSE),W258*$D258,0)))</f>
        <v>0</v>
      </c>
      <c r="AJ258" s="13">
        <f>IF($D258="",0,IF($E258="",0,IF(VLOOKUP($E258,paramètres!$E$33:$F$44,2,FALSE)&lt;=VLOOKUP($AJ$18,paramètres!$E$33:$F$44,2,FALSE),X258*$D258,0)))</f>
        <v>0</v>
      </c>
      <c r="AK258" s="13">
        <f>IF($D258="",0,IF($E258="",0,IF(VLOOKUP($E258,paramètres!$E$33:$F$44,2,FALSE)&lt;=VLOOKUP($AK$18,paramètres!$E$33:$F$44,2,FALSE),Y258*$D258,0)))</f>
        <v>0</v>
      </c>
      <c r="AL258" s="13">
        <f>IF($D258="",0,IF($E258="",0,IF(VLOOKUP($E258,paramètres!$E$33:$F$44,2,FALSE)&lt;=VLOOKUP($AL$18,paramètres!$E$33:$F$44,2,FALSE),Z258*$D258,0)))</f>
        <v>0</v>
      </c>
      <c r="AM258" s="126">
        <f>IF($D258="",0,IF($E258="",0,IF(VLOOKUP($E258,paramètres!$E$33:$F$44,2,FALSE)&lt;=VLOOKUP($AM$18,paramètres!$E$33:$F$44,2,FALSE),AA258*$D258,0)))</f>
        <v>0</v>
      </c>
      <c r="AN258" s="121" t="str">
        <f>IF(paramètres!$B$28=1,((SUM(P258:Y258)/1.02)+SUM(Z258:AA258))*0.0303/9*COUNT(P258:X258),IF(paramètres!$B$28=2,(SUM(P258:AA258))*0.0303/9*COUNT(P258:X258),"Missing Delta option"))</f>
        <v>Missing Delta option</v>
      </c>
      <c r="AO258" s="13" t="str">
        <f>IF(paramètres!$B$28=1,(((SUM(P258:Y258)/1.02)+SUM(Z258:AA258))+((SUM(AB258:AK258)/1.02)+SUM(AL258:AN258)))*cotpatr,IF(paramètres!$B$28=2,(SUM(P258:AN258)*cotpatr),"Missing Delta Option"))</f>
        <v>Missing Delta Option</v>
      </c>
      <c r="AP258" s="13" t="str" cm="1">
        <f t="array" ref="AP258">IF(paramètres!$B$28=1,(((SUM(P258:Y258)/1.02)+SUM(Z258:AA258))+((SUM(AB258:AM258)/1.02)+SUM(AL258:AM258)))/12*pécule,IF(paramètres!$B$28=2,SUM(P258:AM258)/12*pécule,"Missing Delta Option"))</f>
        <v>Missing Delta Option</v>
      </c>
      <c r="AQ258" s="105" t="e">
        <f>IF(paramètres!$B$28=1,(((SUM(P258:Y258)/1.02)+SUM(Z258:AA258))+((SUM(AB258:AM258)/1.02)+SUM(AL258:AM258)))+AN258+AO258+AP258,SUM(P258:AM258)+AN258+AO258+AP258)</f>
        <v>#VALUE!</v>
      </c>
    </row>
    <row r="259" spans="1:43" x14ac:dyDescent="0.25">
      <c r="A259" s="104"/>
      <c r="B259" s="39"/>
      <c r="C259" s="39"/>
      <c r="D259" s="70"/>
      <c r="E259" s="49"/>
      <c r="F259" s="40"/>
      <c r="G259" s="38"/>
      <c r="H259" s="71"/>
      <c r="I259" s="40"/>
      <c r="J259" s="38"/>
      <c r="K259" s="71"/>
      <c r="L259" s="40"/>
      <c r="M259" s="38"/>
      <c r="N259" s="71"/>
      <c r="O259" s="49"/>
      <c r="P259" s="177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9"/>
      <c r="AB259" s="121">
        <f>IF($D259="",0,IF($E259="",0,IF(VLOOKUP($E259,paramètres!$E$33:$F$44,2,FALSE)&lt;=VLOOKUP($AB$18,paramètres!$E$33:$F$44,2,FALSE),P259*$D259,0)))</f>
        <v>0</v>
      </c>
      <c r="AC259" s="13">
        <f>IF($D259="",0,IF($E259="",0,IF(VLOOKUP($E259,paramètres!$E$33:$F$44,2,FALSE)&lt;=VLOOKUP($AC$18,paramètres!$E$33:$F$44,2,FALSE),Q259*$D259,0)))</f>
        <v>0</v>
      </c>
      <c r="AD259" s="13">
        <f>IF($D259="",0,IF($E259="",0,IF(VLOOKUP($E259,paramètres!$E$33:$F$44,2,FALSE)&lt;=VLOOKUP($AD$18,paramètres!$E$33:$F$44,2,FALSE),R259*$D259,0)))</f>
        <v>0</v>
      </c>
      <c r="AE259" s="13">
        <f>IF($D259="",0,IF($E259="",0,IF(VLOOKUP($E259,paramètres!$E$33:$F$44,2,FALSE)&lt;=VLOOKUP($AE$18,paramètres!$E$33:$F$44,2,FALSE),S259*$D259,0)))</f>
        <v>0</v>
      </c>
      <c r="AF259" s="13">
        <f>IF($D259="",0,IF($E259="",0,IF(VLOOKUP($E259,paramètres!$E$33:$F$44,2,FALSE)&lt;=VLOOKUP($AF$18,paramètres!$E$33:$F$44,2,FALSE),T259*$D259,0)))</f>
        <v>0</v>
      </c>
      <c r="AG259" s="13">
        <f>IF($D259="",0,IF($E259="",0,IF(VLOOKUP($E259,paramètres!$E$33:$F$44,2,FALSE)&lt;=VLOOKUP($AG$18,paramètres!$E$33:$F$44,2,FALSE),U259*$D259,0)))</f>
        <v>0</v>
      </c>
      <c r="AH259" s="13">
        <f>IF($D259="",0,IF($E259="",0,IF(VLOOKUP($E259,paramètres!$E$33:$F$44,2,FALSE)&lt;=VLOOKUP($AH$18,paramètres!$E$33:$F$44,2,FALSE),V259*$D259,0)))</f>
        <v>0</v>
      </c>
      <c r="AI259" s="13">
        <f>IF($D259="",0,IF($E259="",0,IF(VLOOKUP($E259,paramètres!$E$33:$F$44,2,FALSE)&lt;=VLOOKUP($AI$18,paramètres!$E$33:$F$44,2,FALSE),W259*$D259,0)))</f>
        <v>0</v>
      </c>
      <c r="AJ259" s="13">
        <f>IF($D259="",0,IF($E259="",0,IF(VLOOKUP($E259,paramètres!$E$33:$F$44,2,FALSE)&lt;=VLOOKUP($AJ$18,paramètres!$E$33:$F$44,2,FALSE),X259*$D259,0)))</f>
        <v>0</v>
      </c>
      <c r="AK259" s="13">
        <f>IF($D259="",0,IF($E259="",0,IF(VLOOKUP($E259,paramètres!$E$33:$F$44,2,FALSE)&lt;=VLOOKUP($AK$18,paramètres!$E$33:$F$44,2,FALSE),Y259*$D259,0)))</f>
        <v>0</v>
      </c>
      <c r="AL259" s="13">
        <f>IF($D259="",0,IF($E259="",0,IF(VLOOKUP($E259,paramètres!$E$33:$F$44,2,FALSE)&lt;=VLOOKUP($AL$18,paramètres!$E$33:$F$44,2,FALSE),Z259*$D259,0)))</f>
        <v>0</v>
      </c>
      <c r="AM259" s="126">
        <f>IF($D259="",0,IF($E259="",0,IF(VLOOKUP($E259,paramètres!$E$33:$F$44,2,FALSE)&lt;=VLOOKUP($AM$18,paramètres!$E$33:$F$44,2,FALSE),AA259*$D259,0)))</f>
        <v>0</v>
      </c>
      <c r="AN259" s="121" t="str">
        <f>IF(paramètres!$B$28=1,((SUM(P259:Y259)/1.02)+SUM(Z259:AA259))*0.0303/9*COUNT(P259:X259),IF(paramètres!$B$28=2,(SUM(P259:AA259))*0.0303/9*COUNT(P259:X259),"Missing Delta option"))</f>
        <v>Missing Delta option</v>
      </c>
      <c r="AO259" s="13" t="str">
        <f>IF(paramètres!$B$28=1,(((SUM(P259:Y259)/1.02)+SUM(Z259:AA259))+((SUM(AB259:AK259)/1.02)+SUM(AL259:AN259)))*cotpatr,IF(paramètres!$B$28=2,(SUM(P259:AN259)*cotpatr),"Missing Delta Option"))</f>
        <v>Missing Delta Option</v>
      </c>
      <c r="AP259" s="13" t="str" cm="1">
        <f t="array" ref="AP259">IF(paramètres!$B$28=1,(((SUM(P259:Y259)/1.02)+SUM(Z259:AA259))+((SUM(AB259:AM259)/1.02)+SUM(AL259:AM259)))/12*pécule,IF(paramètres!$B$28=2,SUM(P259:AM259)/12*pécule,"Missing Delta Option"))</f>
        <v>Missing Delta Option</v>
      </c>
      <c r="AQ259" s="105" t="e">
        <f>IF(paramètres!$B$28=1,(((SUM(P259:Y259)/1.02)+SUM(Z259:AA259))+((SUM(AB259:AM259)/1.02)+SUM(AL259:AM259)))+AN259+AO259+AP259,SUM(P259:AM259)+AN259+AO259+AP259)</f>
        <v>#VALUE!</v>
      </c>
    </row>
    <row r="260" spans="1:43" x14ac:dyDescent="0.25">
      <c r="A260" s="104"/>
      <c r="B260" s="39"/>
      <c r="C260" s="39"/>
      <c r="D260" s="70"/>
      <c r="E260" s="49"/>
      <c r="F260" s="40"/>
      <c r="G260" s="38"/>
      <c r="H260" s="71"/>
      <c r="I260" s="40"/>
      <c r="J260" s="38"/>
      <c r="K260" s="71"/>
      <c r="L260" s="40"/>
      <c r="M260" s="38"/>
      <c r="N260" s="71"/>
      <c r="O260" s="49"/>
      <c r="P260" s="177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9"/>
      <c r="AB260" s="121">
        <f>IF($D260="",0,IF($E260="",0,IF(VLOOKUP($E260,paramètres!$E$33:$F$44,2,FALSE)&lt;=VLOOKUP($AB$18,paramètres!$E$33:$F$44,2,FALSE),P260*$D260,0)))</f>
        <v>0</v>
      </c>
      <c r="AC260" s="13">
        <f>IF($D260="",0,IF($E260="",0,IF(VLOOKUP($E260,paramètres!$E$33:$F$44,2,FALSE)&lt;=VLOOKUP($AC$18,paramètres!$E$33:$F$44,2,FALSE),Q260*$D260,0)))</f>
        <v>0</v>
      </c>
      <c r="AD260" s="13">
        <f>IF($D260="",0,IF($E260="",0,IF(VLOOKUP($E260,paramètres!$E$33:$F$44,2,FALSE)&lt;=VLOOKUP($AD$18,paramètres!$E$33:$F$44,2,FALSE),R260*$D260,0)))</f>
        <v>0</v>
      </c>
      <c r="AE260" s="13">
        <f>IF($D260="",0,IF($E260="",0,IF(VLOOKUP($E260,paramètres!$E$33:$F$44,2,FALSE)&lt;=VLOOKUP($AE$18,paramètres!$E$33:$F$44,2,FALSE),S260*$D260,0)))</f>
        <v>0</v>
      </c>
      <c r="AF260" s="13">
        <f>IF($D260="",0,IF($E260="",0,IF(VLOOKUP($E260,paramètres!$E$33:$F$44,2,FALSE)&lt;=VLOOKUP($AF$18,paramètres!$E$33:$F$44,2,FALSE),T260*$D260,0)))</f>
        <v>0</v>
      </c>
      <c r="AG260" s="13">
        <f>IF($D260="",0,IF($E260="",0,IF(VLOOKUP($E260,paramètres!$E$33:$F$44,2,FALSE)&lt;=VLOOKUP($AG$18,paramètres!$E$33:$F$44,2,FALSE),U260*$D260,0)))</f>
        <v>0</v>
      </c>
      <c r="AH260" s="13">
        <f>IF($D260="",0,IF($E260="",0,IF(VLOOKUP($E260,paramètres!$E$33:$F$44,2,FALSE)&lt;=VLOOKUP($AH$18,paramètres!$E$33:$F$44,2,FALSE),V260*$D260,0)))</f>
        <v>0</v>
      </c>
      <c r="AI260" s="13">
        <f>IF($D260="",0,IF($E260="",0,IF(VLOOKUP($E260,paramètres!$E$33:$F$44,2,FALSE)&lt;=VLOOKUP($AI$18,paramètres!$E$33:$F$44,2,FALSE),W260*$D260,0)))</f>
        <v>0</v>
      </c>
      <c r="AJ260" s="13">
        <f>IF($D260="",0,IF($E260="",0,IF(VLOOKUP($E260,paramètres!$E$33:$F$44,2,FALSE)&lt;=VLOOKUP($AJ$18,paramètres!$E$33:$F$44,2,FALSE),X260*$D260,0)))</f>
        <v>0</v>
      </c>
      <c r="AK260" s="13">
        <f>IF($D260="",0,IF($E260="",0,IF(VLOOKUP($E260,paramètres!$E$33:$F$44,2,FALSE)&lt;=VLOOKUP($AK$18,paramètres!$E$33:$F$44,2,FALSE),Y260*$D260,0)))</f>
        <v>0</v>
      </c>
      <c r="AL260" s="13">
        <f>IF($D260="",0,IF($E260="",0,IF(VLOOKUP($E260,paramètres!$E$33:$F$44,2,FALSE)&lt;=VLOOKUP($AL$18,paramètres!$E$33:$F$44,2,FALSE),Z260*$D260,0)))</f>
        <v>0</v>
      </c>
      <c r="AM260" s="126">
        <f>IF($D260="",0,IF($E260="",0,IF(VLOOKUP($E260,paramètres!$E$33:$F$44,2,FALSE)&lt;=VLOOKUP($AM$18,paramètres!$E$33:$F$44,2,FALSE),AA260*$D260,0)))</f>
        <v>0</v>
      </c>
      <c r="AN260" s="121" t="str">
        <f>IF(paramètres!$B$28=1,((SUM(P260:Y260)/1.02)+SUM(Z260:AA260))*0.0303/9*COUNT(P260:X260),IF(paramètres!$B$28=2,(SUM(P260:AA260))*0.0303/9*COUNT(P260:X260),"Missing Delta option"))</f>
        <v>Missing Delta option</v>
      </c>
      <c r="AO260" s="13" t="str">
        <f>IF(paramètres!$B$28=1,(((SUM(P260:Y260)/1.02)+SUM(Z260:AA260))+((SUM(AB260:AK260)/1.02)+SUM(AL260:AN260)))*cotpatr,IF(paramètres!$B$28=2,(SUM(P260:AN260)*cotpatr),"Missing Delta Option"))</f>
        <v>Missing Delta Option</v>
      </c>
      <c r="AP260" s="13" t="str" cm="1">
        <f t="array" ref="AP260">IF(paramètres!$B$28=1,(((SUM(P260:Y260)/1.02)+SUM(Z260:AA260))+((SUM(AB260:AM260)/1.02)+SUM(AL260:AM260)))/12*pécule,IF(paramètres!$B$28=2,SUM(P260:AM260)/12*pécule,"Missing Delta Option"))</f>
        <v>Missing Delta Option</v>
      </c>
      <c r="AQ260" s="105" t="e">
        <f>IF(paramètres!$B$28=1,(((SUM(P260:Y260)/1.02)+SUM(Z260:AA260))+((SUM(AB260:AM260)/1.02)+SUM(AL260:AM260)))+AN260+AO260+AP260,SUM(P260:AM260)+AN260+AO260+AP260)</f>
        <v>#VALUE!</v>
      </c>
    </row>
    <row r="261" spans="1:43" x14ac:dyDescent="0.25">
      <c r="A261" s="104"/>
      <c r="B261" s="39"/>
      <c r="C261" s="39"/>
      <c r="D261" s="70"/>
      <c r="E261" s="49"/>
      <c r="F261" s="40"/>
      <c r="G261" s="38"/>
      <c r="H261" s="71"/>
      <c r="I261" s="40"/>
      <c r="J261" s="38"/>
      <c r="K261" s="71"/>
      <c r="L261" s="40"/>
      <c r="M261" s="38"/>
      <c r="N261" s="71"/>
      <c r="O261" s="49"/>
      <c r="P261" s="177"/>
      <c r="Q261" s="178"/>
      <c r="R261" s="178"/>
      <c r="S261" s="178"/>
      <c r="T261" s="178"/>
      <c r="U261" s="178"/>
      <c r="V261" s="178"/>
      <c r="W261" s="178"/>
      <c r="X261" s="178"/>
      <c r="Y261" s="178"/>
      <c r="Z261" s="178"/>
      <c r="AA261" s="179"/>
      <c r="AB261" s="121">
        <f>IF($D261="",0,IF($E261="",0,IF(VLOOKUP($E261,paramètres!$E$33:$F$44,2,FALSE)&lt;=VLOOKUP($AB$18,paramètres!$E$33:$F$44,2,FALSE),P261*$D261,0)))</f>
        <v>0</v>
      </c>
      <c r="AC261" s="13">
        <f>IF($D261="",0,IF($E261="",0,IF(VLOOKUP($E261,paramètres!$E$33:$F$44,2,FALSE)&lt;=VLOOKUP($AC$18,paramètres!$E$33:$F$44,2,FALSE),Q261*$D261,0)))</f>
        <v>0</v>
      </c>
      <c r="AD261" s="13">
        <f>IF($D261="",0,IF($E261="",0,IF(VLOOKUP($E261,paramètres!$E$33:$F$44,2,FALSE)&lt;=VLOOKUP($AD$18,paramètres!$E$33:$F$44,2,FALSE),R261*$D261,0)))</f>
        <v>0</v>
      </c>
      <c r="AE261" s="13">
        <f>IF($D261="",0,IF($E261="",0,IF(VLOOKUP($E261,paramètres!$E$33:$F$44,2,FALSE)&lt;=VLOOKUP($AE$18,paramètres!$E$33:$F$44,2,FALSE),S261*$D261,0)))</f>
        <v>0</v>
      </c>
      <c r="AF261" s="13">
        <f>IF($D261="",0,IF($E261="",0,IF(VLOOKUP($E261,paramètres!$E$33:$F$44,2,FALSE)&lt;=VLOOKUP($AF$18,paramètres!$E$33:$F$44,2,FALSE),T261*$D261,0)))</f>
        <v>0</v>
      </c>
      <c r="AG261" s="13">
        <f>IF($D261="",0,IF($E261="",0,IF(VLOOKUP($E261,paramètres!$E$33:$F$44,2,FALSE)&lt;=VLOOKUP($AG$18,paramètres!$E$33:$F$44,2,FALSE),U261*$D261,0)))</f>
        <v>0</v>
      </c>
      <c r="AH261" s="13">
        <f>IF($D261="",0,IF($E261="",0,IF(VLOOKUP($E261,paramètres!$E$33:$F$44,2,FALSE)&lt;=VLOOKUP($AH$18,paramètres!$E$33:$F$44,2,FALSE),V261*$D261,0)))</f>
        <v>0</v>
      </c>
      <c r="AI261" s="13">
        <f>IF($D261="",0,IF($E261="",0,IF(VLOOKUP($E261,paramètres!$E$33:$F$44,2,FALSE)&lt;=VLOOKUP($AI$18,paramètres!$E$33:$F$44,2,FALSE),W261*$D261,0)))</f>
        <v>0</v>
      </c>
      <c r="AJ261" s="13">
        <f>IF($D261="",0,IF($E261="",0,IF(VLOOKUP($E261,paramètres!$E$33:$F$44,2,FALSE)&lt;=VLOOKUP($AJ$18,paramètres!$E$33:$F$44,2,FALSE),X261*$D261,0)))</f>
        <v>0</v>
      </c>
      <c r="AK261" s="13">
        <f>IF($D261="",0,IF($E261="",0,IF(VLOOKUP($E261,paramètres!$E$33:$F$44,2,FALSE)&lt;=VLOOKUP($AK$18,paramètres!$E$33:$F$44,2,FALSE),Y261*$D261,0)))</f>
        <v>0</v>
      </c>
      <c r="AL261" s="13">
        <f>IF($D261="",0,IF($E261="",0,IF(VLOOKUP($E261,paramètres!$E$33:$F$44,2,FALSE)&lt;=VLOOKUP($AL$18,paramètres!$E$33:$F$44,2,FALSE),Z261*$D261,0)))</f>
        <v>0</v>
      </c>
      <c r="AM261" s="126">
        <f>IF($D261="",0,IF($E261="",0,IF(VLOOKUP($E261,paramètres!$E$33:$F$44,2,FALSE)&lt;=VLOOKUP($AM$18,paramètres!$E$33:$F$44,2,FALSE),AA261*$D261,0)))</f>
        <v>0</v>
      </c>
      <c r="AN261" s="121" t="str">
        <f>IF(paramètres!$B$28=1,((SUM(P261:Y261)/1.02)+SUM(Z261:AA261))*0.0303/9*COUNT(P261:X261),IF(paramètres!$B$28=2,(SUM(P261:AA261))*0.0303/9*COUNT(P261:X261),"Missing Delta option"))</f>
        <v>Missing Delta option</v>
      </c>
      <c r="AO261" s="13" t="str">
        <f>IF(paramètres!$B$28=1,(((SUM(P261:Y261)/1.02)+SUM(Z261:AA261))+((SUM(AB261:AK261)/1.02)+SUM(AL261:AN261)))*cotpatr,IF(paramètres!$B$28=2,(SUM(P261:AN261)*cotpatr),"Missing Delta Option"))</f>
        <v>Missing Delta Option</v>
      </c>
      <c r="AP261" s="13" t="str" cm="1">
        <f t="array" ref="AP261">IF(paramètres!$B$28=1,(((SUM(P261:Y261)/1.02)+SUM(Z261:AA261))+((SUM(AB261:AM261)/1.02)+SUM(AL261:AM261)))/12*pécule,IF(paramètres!$B$28=2,SUM(P261:AM261)/12*pécule,"Missing Delta Option"))</f>
        <v>Missing Delta Option</v>
      </c>
      <c r="AQ261" s="105" t="e">
        <f>IF(paramètres!$B$28=1,(((SUM(P261:Y261)/1.02)+SUM(Z261:AA261))+((SUM(AB261:AM261)/1.02)+SUM(AL261:AM261)))+AN261+AO261+AP261,SUM(P261:AM261)+AN261+AO261+AP261)</f>
        <v>#VALUE!</v>
      </c>
    </row>
    <row r="262" spans="1:43" x14ac:dyDescent="0.25">
      <c r="A262" s="104"/>
      <c r="B262" s="39"/>
      <c r="C262" s="39"/>
      <c r="D262" s="70"/>
      <c r="E262" s="49"/>
      <c r="F262" s="40"/>
      <c r="G262" s="38"/>
      <c r="H262" s="71"/>
      <c r="I262" s="40"/>
      <c r="J262" s="38"/>
      <c r="K262" s="71"/>
      <c r="L262" s="40"/>
      <c r="M262" s="38"/>
      <c r="N262" s="71"/>
      <c r="O262" s="49"/>
      <c r="P262" s="177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9"/>
      <c r="AB262" s="121">
        <f>IF($D262="",0,IF($E262="",0,IF(VLOOKUP($E262,paramètres!$E$33:$F$44,2,FALSE)&lt;=VLOOKUP($AB$18,paramètres!$E$33:$F$44,2,FALSE),P262*$D262,0)))</f>
        <v>0</v>
      </c>
      <c r="AC262" s="13">
        <f>IF($D262="",0,IF($E262="",0,IF(VLOOKUP($E262,paramètres!$E$33:$F$44,2,FALSE)&lt;=VLOOKUP($AC$18,paramètres!$E$33:$F$44,2,FALSE),Q262*$D262,0)))</f>
        <v>0</v>
      </c>
      <c r="AD262" s="13">
        <f>IF($D262="",0,IF($E262="",0,IF(VLOOKUP($E262,paramètres!$E$33:$F$44,2,FALSE)&lt;=VLOOKUP($AD$18,paramètres!$E$33:$F$44,2,FALSE),R262*$D262,0)))</f>
        <v>0</v>
      </c>
      <c r="AE262" s="13">
        <f>IF($D262="",0,IF($E262="",0,IF(VLOOKUP($E262,paramètres!$E$33:$F$44,2,FALSE)&lt;=VLOOKUP($AE$18,paramètres!$E$33:$F$44,2,FALSE),S262*$D262,0)))</f>
        <v>0</v>
      </c>
      <c r="AF262" s="13">
        <f>IF($D262="",0,IF($E262="",0,IF(VLOOKUP($E262,paramètres!$E$33:$F$44,2,FALSE)&lt;=VLOOKUP($AF$18,paramètres!$E$33:$F$44,2,FALSE),T262*$D262,0)))</f>
        <v>0</v>
      </c>
      <c r="AG262" s="13">
        <f>IF($D262="",0,IF($E262="",0,IF(VLOOKUP($E262,paramètres!$E$33:$F$44,2,FALSE)&lt;=VLOOKUP($AG$18,paramètres!$E$33:$F$44,2,FALSE),U262*$D262,0)))</f>
        <v>0</v>
      </c>
      <c r="AH262" s="13">
        <f>IF($D262="",0,IF($E262="",0,IF(VLOOKUP($E262,paramètres!$E$33:$F$44,2,FALSE)&lt;=VLOOKUP($AH$18,paramètres!$E$33:$F$44,2,FALSE),V262*$D262,0)))</f>
        <v>0</v>
      </c>
      <c r="AI262" s="13">
        <f>IF($D262="",0,IF($E262="",0,IF(VLOOKUP($E262,paramètres!$E$33:$F$44,2,FALSE)&lt;=VLOOKUP($AI$18,paramètres!$E$33:$F$44,2,FALSE),W262*$D262,0)))</f>
        <v>0</v>
      </c>
      <c r="AJ262" s="13">
        <f>IF($D262="",0,IF($E262="",0,IF(VLOOKUP($E262,paramètres!$E$33:$F$44,2,FALSE)&lt;=VLOOKUP($AJ$18,paramètres!$E$33:$F$44,2,FALSE),X262*$D262,0)))</f>
        <v>0</v>
      </c>
      <c r="AK262" s="13">
        <f>IF($D262="",0,IF($E262="",0,IF(VLOOKUP($E262,paramètres!$E$33:$F$44,2,FALSE)&lt;=VLOOKUP($AK$18,paramètres!$E$33:$F$44,2,FALSE),Y262*$D262,0)))</f>
        <v>0</v>
      </c>
      <c r="AL262" s="13">
        <f>IF($D262="",0,IF($E262="",0,IF(VLOOKUP($E262,paramètres!$E$33:$F$44,2,FALSE)&lt;=VLOOKUP($AL$18,paramètres!$E$33:$F$44,2,FALSE),Z262*$D262,0)))</f>
        <v>0</v>
      </c>
      <c r="AM262" s="126">
        <f>IF($D262="",0,IF($E262="",0,IF(VLOOKUP($E262,paramètres!$E$33:$F$44,2,FALSE)&lt;=VLOOKUP($AM$18,paramètres!$E$33:$F$44,2,FALSE),AA262*$D262,0)))</f>
        <v>0</v>
      </c>
      <c r="AN262" s="121" t="str">
        <f>IF(paramètres!$B$28=1,((SUM(P262:Y262)/1.02)+SUM(Z262:AA262))*0.0303/9*COUNT(P262:X262),IF(paramètres!$B$28=2,(SUM(P262:AA262))*0.0303/9*COUNT(P262:X262),"Missing Delta option"))</f>
        <v>Missing Delta option</v>
      </c>
      <c r="AO262" s="13" t="str">
        <f>IF(paramètres!$B$28=1,(((SUM(P262:Y262)/1.02)+SUM(Z262:AA262))+((SUM(AB262:AK262)/1.02)+SUM(AL262:AN262)))*cotpatr,IF(paramètres!$B$28=2,(SUM(P262:AN262)*cotpatr),"Missing Delta Option"))</f>
        <v>Missing Delta Option</v>
      </c>
      <c r="AP262" s="13" t="str" cm="1">
        <f t="array" ref="AP262">IF(paramètres!$B$28=1,(((SUM(P262:Y262)/1.02)+SUM(Z262:AA262))+((SUM(AB262:AM262)/1.02)+SUM(AL262:AM262)))/12*pécule,IF(paramètres!$B$28=2,SUM(P262:AM262)/12*pécule,"Missing Delta Option"))</f>
        <v>Missing Delta Option</v>
      </c>
      <c r="AQ262" s="105" t="e">
        <f>IF(paramètres!$B$28=1,(((SUM(P262:Y262)/1.02)+SUM(Z262:AA262))+((SUM(AB262:AM262)/1.02)+SUM(AL262:AM262)))+AN262+AO262+AP262,SUM(P262:AM262)+AN262+AO262+AP262)</f>
        <v>#VALUE!</v>
      </c>
    </row>
    <row r="263" spans="1:43" x14ac:dyDescent="0.25">
      <c r="A263" s="104"/>
      <c r="B263" s="39"/>
      <c r="C263" s="39"/>
      <c r="D263" s="70"/>
      <c r="E263" s="49"/>
      <c r="F263" s="40"/>
      <c r="G263" s="38"/>
      <c r="H263" s="71"/>
      <c r="I263" s="40"/>
      <c r="J263" s="38"/>
      <c r="K263" s="71"/>
      <c r="L263" s="40"/>
      <c r="M263" s="38"/>
      <c r="N263" s="71"/>
      <c r="O263" s="49"/>
      <c r="P263" s="177"/>
      <c r="Q263" s="178"/>
      <c r="R263" s="178"/>
      <c r="S263" s="178"/>
      <c r="T263" s="178"/>
      <c r="U263" s="178"/>
      <c r="V263" s="178"/>
      <c r="W263" s="178"/>
      <c r="X263" s="178"/>
      <c r="Y263" s="178"/>
      <c r="Z263" s="178"/>
      <c r="AA263" s="179"/>
      <c r="AB263" s="121">
        <f>IF($D263="",0,IF($E263="",0,IF(VLOOKUP($E263,paramètres!$E$33:$F$44,2,FALSE)&lt;=VLOOKUP($AB$18,paramètres!$E$33:$F$44,2,FALSE),P263*$D263,0)))</f>
        <v>0</v>
      </c>
      <c r="AC263" s="13">
        <f>IF($D263="",0,IF($E263="",0,IF(VLOOKUP($E263,paramètres!$E$33:$F$44,2,FALSE)&lt;=VLOOKUP($AC$18,paramètres!$E$33:$F$44,2,FALSE),Q263*$D263,0)))</f>
        <v>0</v>
      </c>
      <c r="AD263" s="13">
        <f>IF($D263="",0,IF($E263="",0,IF(VLOOKUP($E263,paramètres!$E$33:$F$44,2,FALSE)&lt;=VLOOKUP($AD$18,paramètres!$E$33:$F$44,2,FALSE),R263*$D263,0)))</f>
        <v>0</v>
      </c>
      <c r="AE263" s="13">
        <f>IF($D263="",0,IF($E263="",0,IF(VLOOKUP($E263,paramètres!$E$33:$F$44,2,FALSE)&lt;=VLOOKUP($AE$18,paramètres!$E$33:$F$44,2,FALSE),S263*$D263,0)))</f>
        <v>0</v>
      </c>
      <c r="AF263" s="13">
        <f>IF($D263="",0,IF($E263="",0,IF(VLOOKUP($E263,paramètres!$E$33:$F$44,2,FALSE)&lt;=VLOOKUP($AF$18,paramètres!$E$33:$F$44,2,FALSE),T263*$D263,0)))</f>
        <v>0</v>
      </c>
      <c r="AG263" s="13">
        <f>IF($D263="",0,IF($E263="",0,IF(VLOOKUP($E263,paramètres!$E$33:$F$44,2,FALSE)&lt;=VLOOKUP($AG$18,paramètres!$E$33:$F$44,2,FALSE),U263*$D263,0)))</f>
        <v>0</v>
      </c>
      <c r="AH263" s="13">
        <f>IF($D263="",0,IF($E263="",0,IF(VLOOKUP($E263,paramètres!$E$33:$F$44,2,FALSE)&lt;=VLOOKUP($AH$18,paramètres!$E$33:$F$44,2,FALSE),V263*$D263,0)))</f>
        <v>0</v>
      </c>
      <c r="AI263" s="13">
        <f>IF($D263="",0,IF($E263="",0,IF(VLOOKUP($E263,paramètres!$E$33:$F$44,2,FALSE)&lt;=VLOOKUP($AI$18,paramètres!$E$33:$F$44,2,FALSE),W263*$D263,0)))</f>
        <v>0</v>
      </c>
      <c r="AJ263" s="13">
        <f>IF($D263="",0,IF($E263="",0,IF(VLOOKUP($E263,paramètres!$E$33:$F$44,2,FALSE)&lt;=VLOOKUP($AJ$18,paramètres!$E$33:$F$44,2,FALSE),X263*$D263,0)))</f>
        <v>0</v>
      </c>
      <c r="AK263" s="13">
        <f>IF($D263="",0,IF($E263="",0,IF(VLOOKUP($E263,paramètres!$E$33:$F$44,2,FALSE)&lt;=VLOOKUP($AK$18,paramètres!$E$33:$F$44,2,FALSE),Y263*$D263,0)))</f>
        <v>0</v>
      </c>
      <c r="AL263" s="13">
        <f>IF($D263="",0,IF($E263="",0,IF(VLOOKUP($E263,paramètres!$E$33:$F$44,2,FALSE)&lt;=VLOOKUP($AL$18,paramètres!$E$33:$F$44,2,FALSE),Z263*$D263,0)))</f>
        <v>0</v>
      </c>
      <c r="AM263" s="126">
        <f>IF($D263="",0,IF($E263="",0,IF(VLOOKUP($E263,paramètres!$E$33:$F$44,2,FALSE)&lt;=VLOOKUP($AM$18,paramètres!$E$33:$F$44,2,FALSE),AA263*$D263,0)))</f>
        <v>0</v>
      </c>
      <c r="AN263" s="121" t="str">
        <f>IF(paramètres!$B$28=1,((SUM(P263:Y263)/1.02)+SUM(Z263:AA263))*0.0303/9*COUNT(P263:X263),IF(paramètres!$B$28=2,(SUM(P263:AA263))*0.0303/9*COUNT(P263:X263),"Missing Delta option"))</f>
        <v>Missing Delta option</v>
      </c>
      <c r="AO263" s="13" t="str">
        <f>IF(paramètres!$B$28=1,(((SUM(P263:Y263)/1.02)+SUM(Z263:AA263))+((SUM(AB263:AK263)/1.02)+SUM(AL263:AN263)))*cotpatr,IF(paramètres!$B$28=2,(SUM(P263:AN263)*cotpatr),"Missing Delta Option"))</f>
        <v>Missing Delta Option</v>
      </c>
      <c r="AP263" s="13" t="str" cm="1">
        <f t="array" ref="AP263">IF(paramètres!$B$28=1,(((SUM(P263:Y263)/1.02)+SUM(Z263:AA263))+((SUM(AB263:AM263)/1.02)+SUM(AL263:AM263)))/12*pécule,IF(paramètres!$B$28=2,SUM(P263:AM263)/12*pécule,"Missing Delta Option"))</f>
        <v>Missing Delta Option</v>
      </c>
      <c r="AQ263" s="105" t="e">
        <f>IF(paramètres!$B$28=1,(((SUM(P263:Y263)/1.02)+SUM(Z263:AA263))+((SUM(AB263:AM263)/1.02)+SUM(AL263:AM263)))+AN263+AO263+AP263,SUM(P263:AM263)+AN263+AO263+AP263)</f>
        <v>#VALUE!</v>
      </c>
    </row>
    <row r="264" spans="1:43" x14ac:dyDescent="0.25">
      <c r="A264" s="104"/>
      <c r="B264" s="39"/>
      <c r="C264" s="39"/>
      <c r="D264" s="70"/>
      <c r="E264" s="49"/>
      <c r="F264" s="40"/>
      <c r="G264" s="38"/>
      <c r="H264" s="71"/>
      <c r="I264" s="40"/>
      <c r="J264" s="38"/>
      <c r="K264" s="71"/>
      <c r="L264" s="40"/>
      <c r="M264" s="38"/>
      <c r="N264" s="71"/>
      <c r="O264" s="49"/>
      <c r="P264" s="177"/>
      <c r="Q264" s="178"/>
      <c r="R264" s="178"/>
      <c r="S264" s="178"/>
      <c r="T264" s="178"/>
      <c r="U264" s="178"/>
      <c r="V264" s="178"/>
      <c r="W264" s="178"/>
      <c r="X264" s="178"/>
      <c r="Y264" s="178"/>
      <c r="Z264" s="178"/>
      <c r="AA264" s="179"/>
      <c r="AB264" s="121">
        <f>IF($D264="",0,IF($E264="",0,IF(VLOOKUP($E264,paramètres!$E$33:$F$44,2,FALSE)&lt;=VLOOKUP($AB$18,paramètres!$E$33:$F$44,2,FALSE),P264*$D264,0)))</f>
        <v>0</v>
      </c>
      <c r="AC264" s="13">
        <f>IF($D264="",0,IF($E264="",0,IF(VLOOKUP($E264,paramètres!$E$33:$F$44,2,FALSE)&lt;=VLOOKUP($AC$18,paramètres!$E$33:$F$44,2,FALSE),Q264*$D264,0)))</f>
        <v>0</v>
      </c>
      <c r="AD264" s="13">
        <f>IF($D264="",0,IF($E264="",0,IF(VLOOKUP($E264,paramètres!$E$33:$F$44,2,FALSE)&lt;=VLOOKUP($AD$18,paramètres!$E$33:$F$44,2,FALSE),R264*$D264,0)))</f>
        <v>0</v>
      </c>
      <c r="AE264" s="13">
        <f>IF($D264="",0,IF($E264="",0,IF(VLOOKUP($E264,paramètres!$E$33:$F$44,2,FALSE)&lt;=VLOOKUP($AE$18,paramètres!$E$33:$F$44,2,FALSE),S264*$D264,0)))</f>
        <v>0</v>
      </c>
      <c r="AF264" s="13">
        <f>IF($D264="",0,IF($E264="",0,IF(VLOOKUP($E264,paramètres!$E$33:$F$44,2,FALSE)&lt;=VLOOKUP($AF$18,paramètres!$E$33:$F$44,2,FALSE),T264*$D264,0)))</f>
        <v>0</v>
      </c>
      <c r="AG264" s="13">
        <f>IF($D264="",0,IF($E264="",0,IF(VLOOKUP($E264,paramètres!$E$33:$F$44,2,FALSE)&lt;=VLOOKUP($AG$18,paramètres!$E$33:$F$44,2,FALSE),U264*$D264,0)))</f>
        <v>0</v>
      </c>
      <c r="AH264" s="13">
        <f>IF($D264="",0,IF($E264="",0,IF(VLOOKUP($E264,paramètres!$E$33:$F$44,2,FALSE)&lt;=VLOOKUP($AH$18,paramètres!$E$33:$F$44,2,FALSE),V264*$D264,0)))</f>
        <v>0</v>
      </c>
      <c r="AI264" s="13">
        <f>IF($D264="",0,IF($E264="",0,IF(VLOOKUP($E264,paramètres!$E$33:$F$44,2,FALSE)&lt;=VLOOKUP($AI$18,paramètres!$E$33:$F$44,2,FALSE),W264*$D264,0)))</f>
        <v>0</v>
      </c>
      <c r="AJ264" s="13">
        <f>IF($D264="",0,IF($E264="",0,IF(VLOOKUP($E264,paramètres!$E$33:$F$44,2,FALSE)&lt;=VLOOKUP($AJ$18,paramètres!$E$33:$F$44,2,FALSE),X264*$D264,0)))</f>
        <v>0</v>
      </c>
      <c r="AK264" s="13">
        <f>IF($D264="",0,IF($E264="",0,IF(VLOOKUP($E264,paramètres!$E$33:$F$44,2,FALSE)&lt;=VLOOKUP($AK$18,paramètres!$E$33:$F$44,2,FALSE),Y264*$D264,0)))</f>
        <v>0</v>
      </c>
      <c r="AL264" s="13">
        <f>IF($D264="",0,IF($E264="",0,IF(VLOOKUP($E264,paramètres!$E$33:$F$44,2,FALSE)&lt;=VLOOKUP($AL$18,paramètres!$E$33:$F$44,2,FALSE),Z264*$D264,0)))</f>
        <v>0</v>
      </c>
      <c r="AM264" s="126">
        <f>IF($D264="",0,IF($E264="",0,IF(VLOOKUP($E264,paramètres!$E$33:$F$44,2,FALSE)&lt;=VLOOKUP($AM$18,paramètres!$E$33:$F$44,2,FALSE),AA264*$D264,0)))</f>
        <v>0</v>
      </c>
      <c r="AN264" s="121" t="str">
        <f>IF(paramètres!$B$28=1,((SUM(P264:Y264)/1.02)+SUM(Z264:AA264))*0.0303/9*COUNT(P264:X264),IF(paramètres!$B$28=2,(SUM(P264:AA264))*0.0303/9*COUNT(P264:X264),"Missing Delta option"))</f>
        <v>Missing Delta option</v>
      </c>
      <c r="AO264" s="13" t="str">
        <f>IF(paramètres!$B$28=1,(((SUM(P264:Y264)/1.02)+SUM(Z264:AA264))+((SUM(AB264:AK264)/1.02)+SUM(AL264:AN264)))*cotpatr,IF(paramètres!$B$28=2,(SUM(P264:AN264)*cotpatr),"Missing Delta Option"))</f>
        <v>Missing Delta Option</v>
      </c>
      <c r="AP264" s="13" t="str" cm="1">
        <f t="array" ref="AP264">IF(paramètres!$B$28=1,(((SUM(P264:Y264)/1.02)+SUM(Z264:AA264))+((SUM(AB264:AM264)/1.02)+SUM(AL264:AM264)))/12*pécule,IF(paramètres!$B$28=2,SUM(P264:AM264)/12*pécule,"Missing Delta Option"))</f>
        <v>Missing Delta Option</v>
      </c>
      <c r="AQ264" s="105" t="e">
        <f>IF(paramètres!$B$28=1,(((SUM(P264:Y264)/1.02)+SUM(Z264:AA264))+((SUM(AB264:AM264)/1.02)+SUM(AL264:AM264)))+AN264+AO264+AP264,SUM(P264:AM264)+AN264+AO264+AP264)</f>
        <v>#VALUE!</v>
      </c>
    </row>
    <row r="265" spans="1:43" x14ac:dyDescent="0.25">
      <c r="A265" s="104"/>
      <c r="B265" s="39"/>
      <c r="C265" s="39"/>
      <c r="D265" s="70"/>
      <c r="E265" s="49"/>
      <c r="F265" s="40"/>
      <c r="G265" s="38"/>
      <c r="H265" s="71"/>
      <c r="I265" s="40"/>
      <c r="J265" s="38"/>
      <c r="K265" s="71"/>
      <c r="L265" s="40"/>
      <c r="M265" s="38"/>
      <c r="N265" s="71"/>
      <c r="O265" s="49"/>
      <c r="P265" s="177"/>
      <c r="Q265" s="178"/>
      <c r="R265" s="178"/>
      <c r="S265" s="178"/>
      <c r="T265" s="178"/>
      <c r="U265" s="178"/>
      <c r="V265" s="178"/>
      <c r="W265" s="178"/>
      <c r="X265" s="178"/>
      <c r="Y265" s="178"/>
      <c r="Z265" s="178"/>
      <c r="AA265" s="179"/>
      <c r="AB265" s="121">
        <f>IF($D265="",0,IF($E265="",0,IF(VLOOKUP($E265,paramètres!$E$33:$F$44,2,FALSE)&lt;=VLOOKUP($AB$18,paramètres!$E$33:$F$44,2,FALSE),P265*$D265,0)))</f>
        <v>0</v>
      </c>
      <c r="AC265" s="13">
        <f>IF($D265="",0,IF($E265="",0,IF(VLOOKUP($E265,paramètres!$E$33:$F$44,2,FALSE)&lt;=VLOOKUP($AC$18,paramètres!$E$33:$F$44,2,FALSE),Q265*$D265,0)))</f>
        <v>0</v>
      </c>
      <c r="AD265" s="13">
        <f>IF($D265="",0,IF($E265="",0,IF(VLOOKUP($E265,paramètres!$E$33:$F$44,2,FALSE)&lt;=VLOOKUP($AD$18,paramètres!$E$33:$F$44,2,FALSE),R265*$D265,0)))</f>
        <v>0</v>
      </c>
      <c r="AE265" s="13">
        <f>IF($D265="",0,IF($E265="",0,IF(VLOOKUP($E265,paramètres!$E$33:$F$44,2,FALSE)&lt;=VLOOKUP($AE$18,paramètres!$E$33:$F$44,2,FALSE),S265*$D265,0)))</f>
        <v>0</v>
      </c>
      <c r="AF265" s="13">
        <f>IF($D265="",0,IF($E265="",0,IF(VLOOKUP($E265,paramètres!$E$33:$F$44,2,FALSE)&lt;=VLOOKUP($AF$18,paramètres!$E$33:$F$44,2,FALSE),T265*$D265,0)))</f>
        <v>0</v>
      </c>
      <c r="AG265" s="13">
        <f>IF($D265="",0,IF($E265="",0,IF(VLOOKUP($E265,paramètres!$E$33:$F$44,2,FALSE)&lt;=VLOOKUP($AG$18,paramètres!$E$33:$F$44,2,FALSE),U265*$D265,0)))</f>
        <v>0</v>
      </c>
      <c r="AH265" s="13">
        <f>IF($D265="",0,IF($E265="",0,IF(VLOOKUP($E265,paramètres!$E$33:$F$44,2,FALSE)&lt;=VLOOKUP($AH$18,paramètres!$E$33:$F$44,2,FALSE),V265*$D265,0)))</f>
        <v>0</v>
      </c>
      <c r="AI265" s="13">
        <f>IF($D265="",0,IF($E265="",0,IF(VLOOKUP($E265,paramètres!$E$33:$F$44,2,FALSE)&lt;=VLOOKUP($AI$18,paramètres!$E$33:$F$44,2,FALSE),W265*$D265,0)))</f>
        <v>0</v>
      </c>
      <c r="AJ265" s="13">
        <f>IF($D265="",0,IF($E265="",0,IF(VLOOKUP($E265,paramètres!$E$33:$F$44,2,FALSE)&lt;=VLOOKUP($AJ$18,paramètres!$E$33:$F$44,2,FALSE),X265*$D265,0)))</f>
        <v>0</v>
      </c>
      <c r="AK265" s="13">
        <f>IF($D265="",0,IF($E265="",0,IF(VLOOKUP($E265,paramètres!$E$33:$F$44,2,FALSE)&lt;=VLOOKUP($AK$18,paramètres!$E$33:$F$44,2,FALSE),Y265*$D265,0)))</f>
        <v>0</v>
      </c>
      <c r="AL265" s="13">
        <f>IF($D265="",0,IF($E265="",0,IF(VLOOKUP($E265,paramètres!$E$33:$F$44,2,FALSE)&lt;=VLOOKUP($AL$18,paramètres!$E$33:$F$44,2,FALSE),Z265*$D265,0)))</f>
        <v>0</v>
      </c>
      <c r="AM265" s="126">
        <f>IF($D265="",0,IF($E265="",0,IF(VLOOKUP($E265,paramètres!$E$33:$F$44,2,FALSE)&lt;=VLOOKUP($AM$18,paramètres!$E$33:$F$44,2,FALSE),AA265*$D265,0)))</f>
        <v>0</v>
      </c>
      <c r="AN265" s="121" t="str">
        <f>IF(paramètres!$B$28=1,((SUM(P265:Y265)/1.02)+SUM(Z265:AA265))*0.0303/9*COUNT(P265:X265),IF(paramètres!$B$28=2,(SUM(P265:AA265))*0.0303/9*COUNT(P265:X265),"Missing Delta option"))</f>
        <v>Missing Delta option</v>
      </c>
      <c r="AO265" s="13" t="str">
        <f>IF(paramètres!$B$28=1,(((SUM(P265:Y265)/1.02)+SUM(Z265:AA265))+((SUM(AB265:AK265)/1.02)+SUM(AL265:AN265)))*cotpatr,IF(paramètres!$B$28=2,(SUM(P265:AN265)*cotpatr),"Missing Delta Option"))</f>
        <v>Missing Delta Option</v>
      </c>
      <c r="AP265" s="13" t="str" cm="1">
        <f t="array" ref="AP265">IF(paramètres!$B$28=1,(((SUM(P265:Y265)/1.02)+SUM(Z265:AA265))+((SUM(AB265:AM265)/1.02)+SUM(AL265:AM265)))/12*pécule,IF(paramètres!$B$28=2,SUM(P265:AM265)/12*pécule,"Missing Delta Option"))</f>
        <v>Missing Delta Option</v>
      </c>
      <c r="AQ265" s="105" t="e">
        <f>IF(paramètres!$B$28=1,(((SUM(P265:Y265)/1.02)+SUM(Z265:AA265))+((SUM(AB265:AM265)/1.02)+SUM(AL265:AM265)))+AN265+AO265+AP265,SUM(P265:AM265)+AN265+AO265+AP265)</f>
        <v>#VALUE!</v>
      </c>
    </row>
    <row r="266" spans="1:43" x14ac:dyDescent="0.25">
      <c r="A266" s="104"/>
      <c r="B266" s="39"/>
      <c r="C266" s="39"/>
      <c r="D266" s="70"/>
      <c r="E266" s="49"/>
      <c r="F266" s="40"/>
      <c r="G266" s="38"/>
      <c r="H266" s="71"/>
      <c r="I266" s="40"/>
      <c r="J266" s="38"/>
      <c r="K266" s="71"/>
      <c r="L266" s="40"/>
      <c r="M266" s="38"/>
      <c r="N266" s="71"/>
      <c r="O266" s="49"/>
      <c r="P266" s="177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9"/>
      <c r="AB266" s="121">
        <f>IF($D266="",0,IF($E266="",0,IF(VLOOKUP($E266,paramètres!$E$33:$F$44,2,FALSE)&lt;=VLOOKUP($AB$18,paramètres!$E$33:$F$44,2,FALSE),P266*$D266,0)))</f>
        <v>0</v>
      </c>
      <c r="AC266" s="13">
        <f>IF($D266="",0,IF($E266="",0,IF(VLOOKUP($E266,paramètres!$E$33:$F$44,2,FALSE)&lt;=VLOOKUP($AC$18,paramètres!$E$33:$F$44,2,FALSE),Q266*$D266,0)))</f>
        <v>0</v>
      </c>
      <c r="AD266" s="13">
        <f>IF($D266="",0,IF($E266="",0,IF(VLOOKUP($E266,paramètres!$E$33:$F$44,2,FALSE)&lt;=VLOOKUP($AD$18,paramètres!$E$33:$F$44,2,FALSE),R266*$D266,0)))</f>
        <v>0</v>
      </c>
      <c r="AE266" s="13">
        <f>IF($D266="",0,IF($E266="",0,IF(VLOOKUP($E266,paramètres!$E$33:$F$44,2,FALSE)&lt;=VLOOKUP($AE$18,paramètres!$E$33:$F$44,2,FALSE),S266*$D266,0)))</f>
        <v>0</v>
      </c>
      <c r="AF266" s="13">
        <f>IF($D266="",0,IF($E266="",0,IF(VLOOKUP($E266,paramètres!$E$33:$F$44,2,FALSE)&lt;=VLOOKUP($AF$18,paramètres!$E$33:$F$44,2,FALSE),T266*$D266,0)))</f>
        <v>0</v>
      </c>
      <c r="AG266" s="13">
        <f>IF($D266="",0,IF($E266="",0,IF(VLOOKUP($E266,paramètres!$E$33:$F$44,2,FALSE)&lt;=VLOOKUP($AG$18,paramètres!$E$33:$F$44,2,FALSE),U266*$D266,0)))</f>
        <v>0</v>
      </c>
      <c r="AH266" s="13">
        <f>IF($D266="",0,IF($E266="",0,IF(VLOOKUP($E266,paramètres!$E$33:$F$44,2,FALSE)&lt;=VLOOKUP($AH$18,paramètres!$E$33:$F$44,2,FALSE),V266*$D266,0)))</f>
        <v>0</v>
      </c>
      <c r="AI266" s="13">
        <f>IF($D266="",0,IF($E266="",0,IF(VLOOKUP($E266,paramètres!$E$33:$F$44,2,FALSE)&lt;=VLOOKUP($AI$18,paramètres!$E$33:$F$44,2,FALSE),W266*$D266,0)))</f>
        <v>0</v>
      </c>
      <c r="AJ266" s="13">
        <f>IF($D266="",0,IF($E266="",0,IF(VLOOKUP($E266,paramètres!$E$33:$F$44,2,FALSE)&lt;=VLOOKUP($AJ$18,paramètres!$E$33:$F$44,2,FALSE),X266*$D266,0)))</f>
        <v>0</v>
      </c>
      <c r="AK266" s="13">
        <f>IF($D266="",0,IF($E266="",0,IF(VLOOKUP($E266,paramètres!$E$33:$F$44,2,FALSE)&lt;=VLOOKUP($AK$18,paramètres!$E$33:$F$44,2,FALSE),Y266*$D266,0)))</f>
        <v>0</v>
      </c>
      <c r="AL266" s="13">
        <f>IF($D266="",0,IF($E266="",0,IF(VLOOKUP($E266,paramètres!$E$33:$F$44,2,FALSE)&lt;=VLOOKUP($AL$18,paramètres!$E$33:$F$44,2,FALSE),Z266*$D266,0)))</f>
        <v>0</v>
      </c>
      <c r="AM266" s="126">
        <f>IF($D266="",0,IF($E266="",0,IF(VLOOKUP($E266,paramètres!$E$33:$F$44,2,FALSE)&lt;=VLOOKUP($AM$18,paramètres!$E$33:$F$44,2,FALSE),AA266*$D266,0)))</f>
        <v>0</v>
      </c>
      <c r="AN266" s="121" t="str">
        <f>IF(paramètres!$B$28=1,((SUM(P266:Y266)/1.02)+SUM(Z266:AA266))*0.0303/9*COUNT(P266:X266),IF(paramètres!$B$28=2,(SUM(P266:AA266))*0.0303/9*COUNT(P266:X266),"Missing Delta option"))</f>
        <v>Missing Delta option</v>
      </c>
      <c r="AO266" s="13" t="str">
        <f>IF(paramètres!$B$28=1,(((SUM(P266:Y266)/1.02)+SUM(Z266:AA266))+((SUM(AB266:AK266)/1.02)+SUM(AL266:AN266)))*cotpatr,IF(paramètres!$B$28=2,(SUM(P266:AN266)*cotpatr),"Missing Delta Option"))</f>
        <v>Missing Delta Option</v>
      </c>
      <c r="AP266" s="13" t="str" cm="1">
        <f t="array" ref="AP266">IF(paramètres!$B$28=1,(((SUM(P266:Y266)/1.02)+SUM(Z266:AA266))+((SUM(AB266:AM266)/1.02)+SUM(AL266:AM266)))/12*pécule,IF(paramètres!$B$28=2,SUM(P266:AM266)/12*pécule,"Missing Delta Option"))</f>
        <v>Missing Delta Option</v>
      </c>
      <c r="AQ266" s="105" t="e">
        <f>IF(paramètres!$B$28=1,(((SUM(P266:Y266)/1.02)+SUM(Z266:AA266))+((SUM(AB266:AM266)/1.02)+SUM(AL266:AM266)))+AN266+AO266+AP266,SUM(P266:AM266)+AN266+AO266+AP266)</f>
        <v>#VALUE!</v>
      </c>
    </row>
    <row r="267" spans="1:43" x14ac:dyDescent="0.25">
      <c r="A267" s="104"/>
      <c r="B267" s="39"/>
      <c r="C267" s="39"/>
      <c r="D267" s="70"/>
      <c r="E267" s="49"/>
      <c r="F267" s="40"/>
      <c r="G267" s="38"/>
      <c r="H267" s="71"/>
      <c r="I267" s="40"/>
      <c r="J267" s="38"/>
      <c r="K267" s="71"/>
      <c r="L267" s="40"/>
      <c r="M267" s="38"/>
      <c r="N267" s="71"/>
      <c r="O267" s="49"/>
      <c r="P267" s="177"/>
      <c r="Q267" s="178"/>
      <c r="R267" s="178"/>
      <c r="S267" s="178"/>
      <c r="T267" s="178"/>
      <c r="U267" s="178"/>
      <c r="V267" s="178"/>
      <c r="W267" s="178"/>
      <c r="X267" s="178"/>
      <c r="Y267" s="178"/>
      <c r="Z267" s="178"/>
      <c r="AA267" s="179"/>
      <c r="AB267" s="121">
        <f>IF($D267="",0,IF($E267="",0,IF(VLOOKUP($E267,paramètres!$E$33:$F$44,2,FALSE)&lt;=VLOOKUP($AB$18,paramètres!$E$33:$F$44,2,FALSE),P267*$D267,0)))</f>
        <v>0</v>
      </c>
      <c r="AC267" s="13">
        <f>IF($D267="",0,IF($E267="",0,IF(VLOOKUP($E267,paramètres!$E$33:$F$44,2,FALSE)&lt;=VLOOKUP($AC$18,paramètres!$E$33:$F$44,2,FALSE),Q267*$D267,0)))</f>
        <v>0</v>
      </c>
      <c r="AD267" s="13">
        <f>IF($D267="",0,IF($E267="",0,IF(VLOOKUP($E267,paramètres!$E$33:$F$44,2,FALSE)&lt;=VLOOKUP($AD$18,paramètres!$E$33:$F$44,2,FALSE),R267*$D267,0)))</f>
        <v>0</v>
      </c>
      <c r="AE267" s="13">
        <f>IF($D267="",0,IF($E267="",0,IF(VLOOKUP($E267,paramètres!$E$33:$F$44,2,FALSE)&lt;=VLOOKUP($AE$18,paramètres!$E$33:$F$44,2,FALSE),S267*$D267,0)))</f>
        <v>0</v>
      </c>
      <c r="AF267" s="13">
        <f>IF($D267="",0,IF($E267="",0,IF(VLOOKUP($E267,paramètres!$E$33:$F$44,2,FALSE)&lt;=VLOOKUP($AF$18,paramètres!$E$33:$F$44,2,FALSE),T267*$D267,0)))</f>
        <v>0</v>
      </c>
      <c r="AG267" s="13">
        <f>IF($D267="",0,IF($E267="",0,IF(VLOOKUP($E267,paramètres!$E$33:$F$44,2,FALSE)&lt;=VLOOKUP($AG$18,paramètres!$E$33:$F$44,2,FALSE),U267*$D267,0)))</f>
        <v>0</v>
      </c>
      <c r="AH267" s="13">
        <f>IF($D267="",0,IF($E267="",0,IF(VLOOKUP($E267,paramètres!$E$33:$F$44,2,FALSE)&lt;=VLOOKUP($AH$18,paramètres!$E$33:$F$44,2,FALSE),V267*$D267,0)))</f>
        <v>0</v>
      </c>
      <c r="AI267" s="13">
        <f>IF($D267="",0,IF($E267="",0,IF(VLOOKUP($E267,paramètres!$E$33:$F$44,2,FALSE)&lt;=VLOOKUP($AI$18,paramètres!$E$33:$F$44,2,FALSE),W267*$D267,0)))</f>
        <v>0</v>
      </c>
      <c r="AJ267" s="13">
        <f>IF($D267="",0,IF($E267="",0,IF(VLOOKUP($E267,paramètres!$E$33:$F$44,2,FALSE)&lt;=VLOOKUP($AJ$18,paramètres!$E$33:$F$44,2,FALSE),X267*$D267,0)))</f>
        <v>0</v>
      </c>
      <c r="AK267" s="13">
        <f>IF($D267="",0,IF($E267="",0,IF(VLOOKUP($E267,paramètres!$E$33:$F$44,2,FALSE)&lt;=VLOOKUP($AK$18,paramètres!$E$33:$F$44,2,FALSE),Y267*$D267,0)))</f>
        <v>0</v>
      </c>
      <c r="AL267" s="13">
        <f>IF($D267="",0,IF($E267="",0,IF(VLOOKUP($E267,paramètres!$E$33:$F$44,2,FALSE)&lt;=VLOOKUP($AL$18,paramètres!$E$33:$F$44,2,FALSE),Z267*$D267,0)))</f>
        <v>0</v>
      </c>
      <c r="AM267" s="126">
        <f>IF($D267="",0,IF($E267="",0,IF(VLOOKUP($E267,paramètres!$E$33:$F$44,2,FALSE)&lt;=VLOOKUP($AM$18,paramètres!$E$33:$F$44,2,FALSE),AA267*$D267,0)))</f>
        <v>0</v>
      </c>
      <c r="AN267" s="121" t="str">
        <f>IF(paramètres!$B$28=1,((SUM(P267:Y267)/1.02)+SUM(Z267:AA267))*0.0303/9*COUNT(P267:X267),IF(paramètres!$B$28=2,(SUM(P267:AA267))*0.0303/9*COUNT(P267:X267),"Missing Delta option"))</f>
        <v>Missing Delta option</v>
      </c>
      <c r="AO267" s="13" t="str">
        <f>IF(paramètres!$B$28=1,(((SUM(P267:Y267)/1.02)+SUM(Z267:AA267))+((SUM(AB267:AK267)/1.02)+SUM(AL267:AN267)))*cotpatr,IF(paramètres!$B$28=2,(SUM(P267:AN267)*cotpatr),"Missing Delta Option"))</f>
        <v>Missing Delta Option</v>
      </c>
      <c r="AP267" s="13" t="str" cm="1">
        <f t="array" ref="AP267">IF(paramètres!$B$28=1,(((SUM(P267:Y267)/1.02)+SUM(Z267:AA267))+((SUM(AB267:AM267)/1.02)+SUM(AL267:AM267)))/12*pécule,IF(paramètres!$B$28=2,SUM(P267:AM267)/12*pécule,"Missing Delta Option"))</f>
        <v>Missing Delta Option</v>
      </c>
      <c r="AQ267" s="105" t="e">
        <f>IF(paramètres!$B$28=1,(((SUM(P267:Y267)/1.02)+SUM(Z267:AA267))+((SUM(AB267:AM267)/1.02)+SUM(AL267:AM267)))+AN267+AO267+AP267,SUM(P267:AM267)+AN267+AO267+AP267)</f>
        <v>#VALUE!</v>
      </c>
    </row>
    <row r="268" spans="1:43" x14ac:dyDescent="0.25">
      <c r="A268" s="104"/>
      <c r="B268" s="39"/>
      <c r="C268" s="39"/>
      <c r="D268" s="70"/>
      <c r="E268" s="49"/>
      <c r="F268" s="40"/>
      <c r="G268" s="38"/>
      <c r="H268" s="71"/>
      <c r="I268" s="40"/>
      <c r="J268" s="38"/>
      <c r="K268" s="71"/>
      <c r="L268" s="40"/>
      <c r="M268" s="38"/>
      <c r="N268" s="71"/>
      <c r="O268" s="49"/>
      <c r="P268" s="177"/>
      <c r="Q268" s="178"/>
      <c r="R268" s="178"/>
      <c r="S268" s="178"/>
      <c r="T268" s="178"/>
      <c r="U268" s="178"/>
      <c r="V268" s="178"/>
      <c r="W268" s="178"/>
      <c r="X268" s="178"/>
      <c r="Y268" s="178"/>
      <c r="Z268" s="178"/>
      <c r="AA268" s="179"/>
      <c r="AB268" s="121">
        <f>IF($D268="",0,IF($E268="",0,IF(VLOOKUP($E268,paramètres!$E$33:$F$44,2,FALSE)&lt;=VLOOKUP($AB$18,paramètres!$E$33:$F$44,2,FALSE),P268*$D268,0)))</f>
        <v>0</v>
      </c>
      <c r="AC268" s="13">
        <f>IF($D268="",0,IF($E268="",0,IF(VLOOKUP($E268,paramètres!$E$33:$F$44,2,FALSE)&lt;=VLOOKUP($AC$18,paramètres!$E$33:$F$44,2,FALSE),Q268*$D268,0)))</f>
        <v>0</v>
      </c>
      <c r="AD268" s="13">
        <f>IF($D268="",0,IF($E268="",0,IF(VLOOKUP($E268,paramètres!$E$33:$F$44,2,FALSE)&lt;=VLOOKUP($AD$18,paramètres!$E$33:$F$44,2,FALSE),R268*$D268,0)))</f>
        <v>0</v>
      </c>
      <c r="AE268" s="13">
        <f>IF($D268="",0,IF($E268="",0,IF(VLOOKUP($E268,paramètres!$E$33:$F$44,2,FALSE)&lt;=VLOOKUP($AE$18,paramètres!$E$33:$F$44,2,FALSE),S268*$D268,0)))</f>
        <v>0</v>
      </c>
      <c r="AF268" s="13">
        <f>IF($D268="",0,IF($E268="",0,IF(VLOOKUP($E268,paramètres!$E$33:$F$44,2,FALSE)&lt;=VLOOKUP($AF$18,paramètres!$E$33:$F$44,2,FALSE),T268*$D268,0)))</f>
        <v>0</v>
      </c>
      <c r="AG268" s="13">
        <f>IF($D268="",0,IF($E268="",0,IF(VLOOKUP($E268,paramètres!$E$33:$F$44,2,FALSE)&lt;=VLOOKUP($AG$18,paramètres!$E$33:$F$44,2,FALSE),U268*$D268,0)))</f>
        <v>0</v>
      </c>
      <c r="AH268" s="13">
        <f>IF($D268="",0,IF($E268="",0,IF(VLOOKUP($E268,paramètres!$E$33:$F$44,2,FALSE)&lt;=VLOOKUP($AH$18,paramètres!$E$33:$F$44,2,FALSE),V268*$D268,0)))</f>
        <v>0</v>
      </c>
      <c r="AI268" s="13">
        <f>IF($D268="",0,IF($E268="",0,IF(VLOOKUP($E268,paramètres!$E$33:$F$44,2,FALSE)&lt;=VLOOKUP($AI$18,paramètres!$E$33:$F$44,2,FALSE),W268*$D268,0)))</f>
        <v>0</v>
      </c>
      <c r="AJ268" s="13">
        <f>IF($D268="",0,IF($E268="",0,IF(VLOOKUP($E268,paramètres!$E$33:$F$44,2,FALSE)&lt;=VLOOKUP($AJ$18,paramètres!$E$33:$F$44,2,FALSE),X268*$D268,0)))</f>
        <v>0</v>
      </c>
      <c r="AK268" s="13">
        <f>IF($D268="",0,IF($E268="",0,IF(VLOOKUP($E268,paramètres!$E$33:$F$44,2,FALSE)&lt;=VLOOKUP($AK$18,paramètres!$E$33:$F$44,2,FALSE),Y268*$D268,0)))</f>
        <v>0</v>
      </c>
      <c r="AL268" s="13">
        <f>IF($D268="",0,IF($E268="",0,IF(VLOOKUP($E268,paramètres!$E$33:$F$44,2,FALSE)&lt;=VLOOKUP($AL$18,paramètres!$E$33:$F$44,2,FALSE),Z268*$D268,0)))</f>
        <v>0</v>
      </c>
      <c r="AM268" s="126">
        <f>IF($D268="",0,IF($E268="",0,IF(VLOOKUP($E268,paramètres!$E$33:$F$44,2,FALSE)&lt;=VLOOKUP($AM$18,paramètres!$E$33:$F$44,2,FALSE),AA268*$D268,0)))</f>
        <v>0</v>
      </c>
      <c r="AN268" s="121" t="str">
        <f>IF(paramètres!$B$28=1,((SUM(P268:Y268)/1.02)+SUM(Z268:AA268))*0.0303/9*COUNT(P268:X268),IF(paramètres!$B$28=2,(SUM(P268:AA268))*0.0303/9*COUNT(P268:X268),"Missing Delta option"))</f>
        <v>Missing Delta option</v>
      </c>
      <c r="AO268" s="13" t="str">
        <f>IF(paramètres!$B$28=1,(((SUM(P268:Y268)/1.02)+SUM(Z268:AA268))+((SUM(AB268:AK268)/1.02)+SUM(AL268:AN268)))*cotpatr,IF(paramètres!$B$28=2,(SUM(P268:AN268)*cotpatr),"Missing Delta Option"))</f>
        <v>Missing Delta Option</v>
      </c>
      <c r="AP268" s="13" t="str" cm="1">
        <f t="array" ref="AP268">IF(paramètres!$B$28=1,(((SUM(P268:Y268)/1.02)+SUM(Z268:AA268))+((SUM(AB268:AM268)/1.02)+SUM(AL268:AM268)))/12*pécule,IF(paramètres!$B$28=2,SUM(P268:AM268)/12*pécule,"Missing Delta Option"))</f>
        <v>Missing Delta Option</v>
      </c>
      <c r="AQ268" s="105" t="e">
        <f>IF(paramètres!$B$28=1,(((SUM(P268:Y268)/1.02)+SUM(Z268:AA268))+((SUM(AB268:AM268)/1.02)+SUM(AL268:AM268)))+AN268+AO268+AP268,SUM(P268:AM268)+AN268+AO268+AP268)</f>
        <v>#VALUE!</v>
      </c>
    </row>
    <row r="269" spans="1:43" x14ac:dyDescent="0.25">
      <c r="A269" s="104"/>
      <c r="B269" s="39"/>
      <c r="C269" s="39"/>
      <c r="D269" s="70"/>
      <c r="E269" s="49"/>
      <c r="F269" s="40"/>
      <c r="G269" s="38"/>
      <c r="H269" s="71"/>
      <c r="I269" s="40"/>
      <c r="J269" s="38"/>
      <c r="K269" s="71"/>
      <c r="L269" s="40"/>
      <c r="M269" s="38"/>
      <c r="N269" s="71"/>
      <c r="O269" s="49"/>
      <c r="P269" s="177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9"/>
      <c r="AB269" s="121">
        <f>IF($D269="",0,IF($E269="",0,IF(VLOOKUP($E269,paramètres!$E$33:$F$44,2,FALSE)&lt;=VLOOKUP($AB$18,paramètres!$E$33:$F$44,2,FALSE),P269*$D269,0)))</f>
        <v>0</v>
      </c>
      <c r="AC269" s="13">
        <f>IF($D269="",0,IF($E269="",0,IF(VLOOKUP($E269,paramètres!$E$33:$F$44,2,FALSE)&lt;=VLOOKUP($AC$18,paramètres!$E$33:$F$44,2,FALSE),Q269*$D269,0)))</f>
        <v>0</v>
      </c>
      <c r="AD269" s="13">
        <f>IF($D269="",0,IF($E269="",0,IF(VLOOKUP($E269,paramètres!$E$33:$F$44,2,FALSE)&lt;=VLOOKUP($AD$18,paramètres!$E$33:$F$44,2,FALSE),R269*$D269,0)))</f>
        <v>0</v>
      </c>
      <c r="AE269" s="13">
        <f>IF($D269="",0,IF($E269="",0,IF(VLOOKUP($E269,paramètres!$E$33:$F$44,2,FALSE)&lt;=VLOOKUP($AE$18,paramètres!$E$33:$F$44,2,FALSE),S269*$D269,0)))</f>
        <v>0</v>
      </c>
      <c r="AF269" s="13">
        <f>IF($D269="",0,IF($E269="",0,IF(VLOOKUP($E269,paramètres!$E$33:$F$44,2,FALSE)&lt;=VLOOKUP($AF$18,paramètres!$E$33:$F$44,2,FALSE),T269*$D269,0)))</f>
        <v>0</v>
      </c>
      <c r="AG269" s="13">
        <f>IF($D269="",0,IF($E269="",0,IF(VLOOKUP($E269,paramètres!$E$33:$F$44,2,FALSE)&lt;=VLOOKUP($AG$18,paramètres!$E$33:$F$44,2,FALSE),U269*$D269,0)))</f>
        <v>0</v>
      </c>
      <c r="AH269" s="13">
        <f>IF($D269="",0,IF($E269="",0,IF(VLOOKUP($E269,paramètres!$E$33:$F$44,2,FALSE)&lt;=VLOOKUP($AH$18,paramètres!$E$33:$F$44,2,FALSE),V269*$D269,0)))</f>
        <v>0</v>
      </c>
      <c r="AI269" s="13">
        <f>IF($D269="",0,IF($E269="",0,IF(VLOOKUP($E269,paramètres!$E$33:$F$44,2,FALSE)&lt;=VLOOKUP($AI$18,paramètres!$E$33:$F$44,2,FALSE),W269*$D269,0)))</f>
        <v>0</v>
      </c>
      <c r="AJ269" s="13">
        <f>IF($D269="",0,IF($E269="",0,IF(VLOOKUP($E269,paramètres!$E$33:$F$44,2,FALSE)&lt;=VLOOKUP($AJ$18,paramètres!$E$33:$F$44,2,FALSE),X269*$D269,0)))</f>
        <v>0</v>
      </c>
      <c r="AK269" s="13">
        <f>IF($D269="",0,IF($E269="",0,IF(VLOOKUP($E269,paramètres!$E$33:$F$44,2,FALSE)&lt;=VLOOKUP($AK$18,paramètres!$E$33:$F$44,2,FALSE),Y269*$D269,0)))</f>
        <v>0</v>
      </c>
      <c r="AL269" s="13">
        <f>IF($D269="",0,IF($E269="",0,IF(VLOOKUP($E269,paramètres!$E$33:$F$44,2,FALSE)&lt;=VLOOKUP($AL$18,paramètres!$E$33:$F$44,2,FALSE),Z269*$D269,0)))</f>
        <v>0</v>
      </c>
      <c r="AM269" s="126">
        <f>IF($D269="",0,IF($E269="",0,IF(VLOOKUP($E269,paramètres!$E$33:$F$44,2,FALSE)&lt;=VLOOKUP($AM$18,paramètres!$E$33:$F$44,2,FALSE),AA269*$D269,0)))</f>
        <v>0</v>
      </c>
      <c r="AN269" s="121" t="str">
        <f>IF(paramètres!$B$28=1,((SUM(P269:Y269)/1.02)+SUM(Z269:AA269))*0.0303/9*COUNT(P269:X269),IF(paramètres!$B$28=2,(SUM(P269:AA269))*0.0303/9*COUNT(P269:X269),"Missing Delta option"))</f>
        <v>Missing Delta option</v>
      </c>
      <c r="AO269" s="13" t="str">
        <f>IF(paramètres!$B$28=1,(((SUM(P269:Y269)/1.02)+SUM(Z269:AA269))+((SUM(AB269:AK269)/1.02)+SUM(AL269:AN269)))*cotpatr,IF(paramètres!$B$28=2,(SUM(P269:AN269)*cotpatr),"Missing Delta Option"))</f>
        <v>Missing Delta Option</v>
      </c>
      <c r="AP269" s="13" t="str" cm="1">
        <f t="array" ref="AP269">IF(paramètres!$B$28=1,(((SUM(P269:Y269)/1.02)+SUM(Z269:AA269))+((SUM(AB269:AM269)/1.02)+SUM(AL269:AM269)))/12*pécule,IF(paramètres!$B$28=2,SUM(P269:AM269)/12*pécule,"Missing Delta Option"))</f>
        <v>Missing Delta Option</v>
      </c>
      <c r="AQ269" s="105" t="e">
        <f>IF(paramètres!$B$28=1,(((SUM(P269:Y269)/1.02)+SUM(Z269:AA269))+((SUM(AB269:AM269)/1.02)+SUM(AL269:AM269)))+AN269+AO269+AP269,SUM(P269:AM269)+AN269+AO269+AP269)</f>
        <v>#VALUE!</v>
      </c>
    </row>
    <row r="270" spans="1:43" x14ac:dyDescent="0.25">
      <c r="A270" s="104"/>
      <c r="B270" s="39"/>
      <c r="C270" s="39"/>
      <c r="D270" s="70"/>
      <c r="E270" s="49"/>
      <c r="F270" s="40"/>
      <c r="G270" s="38"/>
      <c r="H270" s="71"/>
      <c r="I270" s="40"/>
      <c r="J270" s="38"/>
      <c r="K270" s="71"/>
      <c r="L270" s="40"/>
      <c r="M270" s="38"/>
      <c r="N270" s="71"/>
      <c r="O270" s="49"/>
      <c r="P270" s="177"/>
      <c r="Q270" s="178"/>
      <c r="R270" s="178"/>
      <c r="S270" s="178"/>
      <c r="T270" s="178"/>
      <c r="U270" s="178"/>
      <c r="V270" s="178"/>
      <c r="W270" s="178"/>
      <c r="X270" s="178"/>
      <c r="Y270" s="178"/>
      <c r="Z270" s="178"/>
      <c r="AA270" s="179"/>
      <c r="AB270" s="121">
        <f>IF($D270="",0,IF($E270="",0,IF(VLOOKUP($E270,paramètres!$E$33:$F$44,2,FALSE)&lt;=VLOOKUP($AB$18,paramètres!$E$33:$F$44,2,FALSE),P270*$D270,0)))</f>
        <v>0</v>
      </c>
      <c r="AC270" s="13">
        <f>IF($D270="",0,IF($E270="",0,IF(VLOOKUP($E270,paramètres!$E$33:$F$44,2,FALSE)&lt;=VLOOKUP($AC$18,paramètres!$E$33:$F$44,2,FALSE),Q270*$D270,0)))</f>
        <v>0</v>
      </c>
      <c r="AD270" s="13">
        <f>IF($D270="",0,IF($E270="",0,IF(VLOOKUP($E270,paramètres!$E$33:$F$44,2,FALSE)&lt;=VLOOKUP($AD$18,paramètres!$E$33:$F$44,2,FALSE),R270*$D270,0)))</f>
        <v>0</v>
      </c>
      <c r="AE270" s="13">
        <f>IF($D270="",0,IF($E270="",0,IF(VLOOKUP($E270,paramètres!$E$33:$F$44,2,FALSE)&lt;=VLOOKUP($AE$18,paramètres!$E$33:$F$44,2,FALSE),S270*$D270,0)))</f>
        <v>0</v>
      </c>
      <c r="AF270" s="13">
        <f>IF($D270="",0,IF($E270="",0,IF(VLOOKUP($E270,paramètres!$E$33:$F$44,2,FALSE)&lt;=VLOOKUP($AF$18,paramètres!$E$33:$F$44,2,FALSE),T270*$D270,0)))</f>
        <v>0</v>
      </c>
      <c r="AG270" s="13">
        <f>IF($D270="",0,IF($E270="",0,IF(VLOOKUP($E270,paramètres!$E$33:$F$44,2,FALSE)&lt;=VLOOKUP($AG$18,paramètres!$E$33:$F$44,2,FALSE),U270*$D270,0)))</f>
        <v>0</v>
      </c>
      <c r="AH270" s="13">
        <f>IF($D270="",0,IF($E270="",0,IF(VLOOKUP($E270,paramètres!$E$33:$F$44,2,FALSE)&lt;=VLOOKUP($AH$18,paramètres!$E$33:$F$44,2,FALSE),V270*$D270,0)))</f>
        <v>0</v>
      </c>
      <c r="AI270" s="13">
        <f>IF($D270="",0,IF($E270="",0,IF(VLOOKUP($E270,paramètres!$E$33:$F$44,2,FALSE)&lt;=VLOOKUP($AI$18,paramètres!$E$33:$F$44,2,FALSE),W270*$D270,0)))</f>
        <v>0</v>
      </c>
      <c r="AJ270" s="13">
        <f>IF($D270="",0,IF($E270="",0,IF(VLOOKUP($E270,paramètres!$E$33:$F$44,2,FALSE)&lt;=VLOOKUP($AJ$18,paramètres!$E$33:$F$44,2,FALSE),X270*$D270,0)))</f>
        <v>0</v>
      </c>
      <c r="AK270" s="13">
        <f>IF($D270="",0,IF($E270="",0,IF(VLOOKUP($E270,paramètres!$E$33:$F$44,2,FALSE)&lt;=VLOOKUP($AK$18,paramètres!$E$33:$F$44,2,FALSE),Y270*$D270,0)))</f>
        <v>0</v>
      </c>
      <c r="AL270" s="13">
        <f>IF($D270="",0,IF($E270="",0,IF(VLOOKUP($E270,paramètres!$E$33:$F$44,2,FALSE)&lt;=VLOOKUP($AL$18,paramètres!$E$33:$F$44,2,FALSE),Z270*$D270,0)))</f>
        <v>0</v>
      </c>
      <c r="AM270" s="126">
        <f>IF($D270="",0,IF($E270="",0,IF(VLOOKUP($E270,paramètres!$E$33:$F$44,2,FALSE)&lt;=VLOOKUP($AM$18,paramètres!$E$33:$F$44,2,FALSE),AA270*$D270,0)))</f>
        <v>0</v>
      </c>
      <c r="AN270" s="121" t="str">
        <f>IF(paramètres!$B$28=1,((SUM(P270:Y270)/1.02)+SUM(Z270:AA270))*0.0303/9*COUNT(P270:X270),IF(paramètres!$B$28=2,(SUM(P270:AA270))*0.0303/9*COUNT(P270:X270),"Missing Delta option"))</f>
        <v>Missing Delta option</v>
      </c>
      <c r="AO270" s="13" t="str">
        <f>IF(paramètres!$B$28=1,(((SUM(P270:Y270)/1.02)+SUM(Z270:AA270))+((SUM(AB270:AK270)/1.02)+SUM(AL270:AN270)))*cotpatr,IF(paramètres!$B$28=2,(SUM(P270:AN270)*cotpatr),"Missing Delta Option"))</f>
        <v>Missing Delta Option</v>
      </c>
      <c r="AP270" s="13" t="str" cm="1">
        <f t="array" ref="AP270">IF(paramètres!$B$28=1,(((SUM(P270:Y270)/1.02)+SUM(Z270:AA270))+((SUM(AB270:AM270)/1.02)+SUM(AL270:AM270)))/12*pécule,IF(paramètres!$B$28=2,SUM(P270:AM270)/12*pécule,"Missing Delta Option"))</f>
        <v>Missing Delta Option</v>
      </c>
      <c r="AQ270" s="105" t="e">
        <f>IF(paramètres!$B$28=1,(((SUM(P270:Y270)/1.02)+SUM(Z270:AA270))+((SUM(AB270:AM270)/1.02)+SUM(AL270:AM270)))+AN270+AO270+AP270,SUM(P270:AM270)+AN270+AO270+AP270)</f>
        <v>#VALUE!</v>
      </c>
    </row>
    <row r="271" spans="1:43" x14ac:dyDescent="0.25">
      <c r="A271" s="104"/>
      <c r="B271" s="39"/>
      <c r="C271" s="39"/>
      <c r="D271" s="70"/>
      <c r="E271" s="49"/>
      <c r="F271" s="40"/>
      <c r="G271" s="38"/>
      <c r="H271" s="71"/>
      <c r="I271" s="40"/>
      <c r="J271" s="38"/>
      <c r="K271" s="71"/>
      <c r="L271" s="40"/>
      <c r="M271" s="38"/>
      <c r="N271" s="71"/>
      <c r="O271" s="49"/>
      <c r="P271" s="177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9"/>
      <c r="AB271" s="121">
        <f>IF($D271="",0,IF($E271="",0,IF(VLOOKUP($E271,paramètres!$E$33:$F$44,2,FALSE)&lt;=VLOOKUP($AB$18,paramètres!$E$33:$F$44,2,FALSE),P271*$D271,0)))</f>
        <v>0</v>
      </c>
      <c r="AC271" s="13">
        <f>IF($D271="",0,IF($E271="",0,IF(VLOOKUP($E271,paramètres!$E$33:$F$44,2,FALSE)&lt;=VLOOKUP($AC$18,paramètres!$E$33:$F$44,2,FALSE),Q271*$D271,0)))</f>
        <v>0</v>
      </c>
      <c r="AD271" s="13">
        <f>IF($D271="",0,IF($E271="",0,IF(VLOOKUP($E271,paramètres!$E$33:$F$44,2,FALSE)&lt;=VLOOKUP($AD$18,paramètres!$E$33:$F$44,2,FALSE),R271*$D271,0)))</f>
        <v>0</v>
      </c>
      <c r="AE271" s="13">
        <f>IF($D271="",0,IF($E271="",0,IF(VLOOKUP($E271,paramètres!$E$33:$F$44,2,FALSE)&lt;=VLOOKUP($AE$18,paramètres!$E$33:$F$44,2,FALSE),S271*$D271,0)))</f>
        <v>0</v>
      </c>
      <c r="AF271" s="13">
        <f>IF($D271="",0,IF($E271="",0,IF(VLOOKUP($E271,paramètres!$E$33:$F$44,2,FALSE)&lt;=VLOOKUP($AF$18,paramètres!$E$33:$F$44,2,FALSE),T271*$D271,0)))</f>
        <v>0</v>
      </c>
      <c r="AG271" s="13">
        <f>IF($D271="",0,IF($E271="",0,IF(VLOOKUP($E271,paramètres!$E$33:$F$44,2,FALSE)&lt;=VLOOKUP($AG$18,paramètres!$E$33:$F$44,2,FALSE),U271*$D271,0)))</f>
        <v>0</v>
      </c>
      <c r="AH271" s="13">
        <f>IF($D271="",0,IF($E271="",0,IF(VLOOKUP($E271,paramètres!$E$33:$F$44,2,FALSE)&lt;=VLOOKUP($AH$18,paramètres!$E$33:$F$44,2,FALSE),V271*$D271,0)))</f>
        <v>0</v>
      </c>
      <c r="AI271" s="13">
        <f>IF($D271="",0,IF($E271="",0,IF(VLOOKUP($E271,paramètres!$E$33:$F$44,2,FALSE)&lt;=VLOOKUP($AI$18,paramètres!$E$33:$F$44,2,FALSE),W271*$D271,0)))</f>
        <v>0</v>
      </c>
      <c r="AJ271" s="13">
        <f>IF($D271="",0,IF($E271="",0,IF(VLOOKUP($E271,paramètres!$E$33:$F$44,2,FALSE)&lt;=VLOOKUP($AJ$18,paramètres!$E$33:$F$44,2,FALSE),X271*$D271,0)))</f>
        <v>0</v>
      </c>
      <c r="AK271" s="13">
        <f>IF($D271="",0,IF($E271="",0,IF(VLOOKUP($E271,paramètres!$E$33:$F$44,2,FALSE)&lt;=VLOOKUP($AK$18,paramètres!$E$33:$F$44,2,FALSE),Y271*$D271,0)))</f>
        <v>0</v>
      </c>
      <c r="AL271" s="13">
        <f>IF($D271="",0,IF($E271="",0,IF(VLOOKUP($E271,paramètres!$E$33:$F$44,2,FALSE)&lt;=VLOOKUP($AL$18,paramètres!$E$33:$F$44,2,FALSE),Z271*$D271,0)))</f>
        <v>0</v>
      </c>
      <c r="AM271" s="126">
        <f>IF($D271="",0,IF($E271="",0,IF(VLOOKUP($E271,paramètres!$E$33:$F$44,2,FALSE)&lt;=VLOOKUP($AM$18,paramètres!$E$33:$F$44,2,FALSE),AA271*$D271,0)))</f>
        <v>0</v>
      </c>
      <c r="AN271" s="121" t="str">
        <f>IF(paramètres!$B$28=1,((SUM(P271:Y271)/1.02)+SUM(Z271:AA271))*0.0303/9*COUNT(P271:X271),IF(paramètres!$B$28=2,(SUM(P271:AA271))*0.0303/9*COUNT(P271:X271),"Missing Delta option"))</f>
        <v>Missing Delta option</v>
      </c>
      <c r="AO271" s="13" t="str">
        <f>IF(paramètres!$B$28=1,(((SUM(P271:Y271)/1.02)+SUM(Z271:AA271))+((SUM(AB271:AK271)/1.02)+SUM(AL271:AN271)))*cotpatr,IF(paramètres!$B$28=2,(SUM(P271:AN271)*cotpatr),"Missing Delta Option"))</f>
        <v>Missing Delta Option</v>
      </c>
      <c r="AP271" s="13" t="str" cm="1">
        <f t="array" ref="AP271">IF(paramètres!$B$28=1,(((SUM(P271:Y271)/1.02)+SUM(Z271:AA271))+((SUM(AB271:AM271)/1.02)+SUM(AL271:AM271)))/12*pécule,IF(paramètres!$B$28=2,SUM(P271:AM271)/12*pécule,"Missing Delta Option"))</f>
        <v>Missing Delta Option</v>
      </c>
      <c r="AQ271" s="105" t="e">
        <f>IF(paramètres!$B$28=1,(((SUM(P271:Y271)/1.02)+SUM(Z271:AA271))+((SUM(AB271:AM271)/1.02)+SUM(AL271:AM271)))+AN271+AO271+AP271,SUM(P271:AM271)+AN271+AO271+AP271)</f>
        <v>#VALUE!</v>
      </c>
    </row>
    <row r="272" spans="1:43" x14ac:dyDescent="0.25">
      <c r="A272" s="104"/>
      <c r="B272" s="39"/>
      <c r="C272" s="39"/>
      <c r="D272" s="70"/>
      <c r="E272" s="49"/>
      <c r="F272" s="40"/>
      <c r="G272" s="38"/>
      <c r="H272" s="71"/>
      <c r="I272" s="40"/>
      <c r="J272" s="38"/>
      <c r="K272" s="71"/>
      <c r="L272" s="40"/>
      <c r="M272" s="38"/>
      <c r="N272" s="71"/>
      <c r="O272" s="49"/>
      <c r="P272" s="177"/>
      <c r="Q272" s="178"/>
      <c r="R272" s="178"/>
      <c r="S272" s="178"/>
      <c r="T272" s="178"/>
      <c r="U272" s="178"/>
      <c r="V272" s="178"/>
      <c r="W272" s="178"/>
      <c r="X272" s="178"/>
      <c r="Y272" s="178"/>
      <c r="Z272" s="178"/>
      <c r="AA272" s="179"/>
      <c r="AB272" s="121">
        <f>IF($D272="",0,IF($E272="",0,IF(VLOOKUP($E272,paramètres!$E$33:$F$44,2,FALSE)&lt;=VLOOKUP($AB$18,paramètres!$E$33:$F$44,2,FALSE),P272*$D272,0)))</f>
        <v>0</v>
      </c>
      <c r="AC272" s="13">
        <f>IF($D272="",0,IF($E272="",0,IF(VLOOKUP($E272,paramètres!$E$33:$F$44,2,FALSE)&lt;=VLOOKUP($AC$18,paramètres!$E$33:$F$44,2,FALSE),Q272*$D272,0)))</f>
        <v>0</v>
      </c>
      <c r="AD272" s="13">
        <f>IF($D272="",0,IF($E272="",0,IF(VLOOKUP($E272,paramètres!$E$33:$F$44,2,FALSE)&lt;=VLOOKUP($AD$18,paramètres!$E$33:$F$44,2,FALSE),R272*$D272,0)))</f>
        <v>0</v>
      </c>
      <c r="AE272" s="13">
        <f>IF($D272="",0,IF($E272="",0,IF(VLOOKUP($E272,paramètres!$E$33:$F$44,2,FALSE)&lt;=VLOOKUP($AE$18,paramètres!$E$33:$F$44,2,FALSE),S272*$D272,0)))</f>
        <v>0</v>
      </c>
      <c r="AF272" s="13">
        <f>IF($D272="",0,IF($E272="",0,IF(VLOOKUP($E272,paramètres!$E$33:$F$44,2,FALSE)&lt;=VLOOKUP($AF$18,paramètres!$E$33:$F$44,2,FALSE),T272*$D272,0)))</f>
        <v>0</v>
      </c>
      <c r="AG272" s="13">
        <f>IF($D272="",0,IF($E272="",0,IF(VLOOKUP($E272,paramètres!$E$33:$F$44,2,FALSE)&lt;=VLOOKUP($AG$18,paramètres!$E$33:$F$44,2,FALSE),U272*$D272,0)))</f>
        <v>0</v>
      </c>
      <c r="AH272" s="13">
        <f>IF($D272="",0,IF($E272="",0,IF(VLOOKUP($E272,paramètres!$E$33:$F$44,2,FALSE)&lt;=VLOOKUP($AH$18,paramètres!$E$33:$F$44,2,FALSE),V272*$D272,0)))</f>
        <v>0</v>
      </c>
      <c r="AI272" s="13">
        <f>IF($D272="",0,IF($E272="",0,IF(VLOOKUP($E272,paramètres!$E$33:$F$44,2,FALSE)&lt;=VLOOKUP($AI$18,paramètres!$E$33:$F$44,2,FALSE),W272*$D272,0)))</f>
        <v>0</v>
      </c>
      <c r="AJ272" s="13">
        <f>IF($D272="",0,IF($E272="",0,IF(VLOOKUP($E272,paramètres!$E$33:$F$44,2,FALSE)&lt;=VLOOKUP($AJ$18,paramètres!$E$33:$F$44,2,FALSE),X272*$D272,0)))</f>
        <v>0</v>
      </c>
      <c r="AK272" s="13">
        <f>IF($D272="",0,IF($E272="",0,IF(VLOOKUP($E272,paramètres!$E$33:$F$44,2,FALSE)&lt;=VLOOKUP($AK$18,paramètres!$E$33:$F$44,2,FALSE),Y272*$D272,0)))</f>
        <v>0</v>
      </c>
      <c r="AL272" s="13">
        <f>IF($D272="",0,IF($E272="",0,IF(VLOOKUP($E272,paramètres!$E$33:$F$44,2,FALSE)&lt;=VLOOKUP($AL$18,paramètres!$E$33:$F$44,2,FALSE),Z272*$D272,0)))</f>
        <v>0</v>
      </c>
      <c r="AM272" s="126">
        <f>IF($D272="",0,IF($E272="",0,IF(VLOOKUP($E272,paramètres!$E$33:$F$44,2,FALSE)&lt;=VLOOKUP($AM$18,paramètres!$E$33:$F$44,2,FALSE),AA272*$D272,0)))</f>
        <v>0</v>
      </c>
      <c r="AN272" s="121" t="str">
        <f>IF(paramètres!$B$28=1,((SUM(P272:Y272)/1.02)+SUM(Z272:AA272))*0.0303/9*COUNT(P272:X272),IF(paramètres!$B$28=2,(SUM(P272:AA272))*0.0303/9*COUNT(P272:X272),"Missing Delta option"))</f>
        <v>Missing Delta option</v>
      </c>
      <c r="AO272" s="13" t="str">
        <f>IF(paramètres!$B$28=1,(((SUM(P272:Y272)/1.02)+SUM(Z272:AA272))+((SUM(AB272:AK272)/1.02)+SUM(AL272:AN272)))*cotpatr,IF(paramètres!$B$28=2,(SUM(P272:AN272)*cotpatr),"Missing Delta Option"))</f>
        <v>Missing Delta Option</v>
      </c>
      <c r="AP272" s="13" t="str" cm="1">
        <f t="array" ref="AP272">IF(paramètres!$B$28=1,(((SUM(P272:Y272)/1.02)+SUM(Z272:AA272))+((SUM(AB272:AM272)/1.02)+SUM(AL272:AM272)))/12*pécule,IF(paramètres!$B$28=2,SUM(P272:AM272)/12*pécule,"Missing Delta Option"))</f>
        <v>Missing Delta Option</v>
      </c>
      <c r="AQ272" s="105" t="e">
        <f>IF(paramètres!$B$28=1,(((SUM(P272:Y272)/1.02)+SUM(Z272:AA272))+((SUM(AB272:AM272)/1.02)+SUM(AL272:AM272)))+AN272+AO272+AP272,SUM(P272:AM272)+AN272+AO272+AP272)</f>
        <v>#VALUE!</v>
      </c>
    </row>
    <row r="273" spans="1:43" x14ac:dyDescent="0.25">
      <c r="A273" s="104"/>
      <c r="B273" s="39"/>
      <c r="C273" s="39"/>
      <c r="D273" s="70"/>
      <c r="E273" s="49"/>
      <c r="F273" s="40"/>
      <c r="G273" s="38"/>
      <c r="H273" s="71"/>
      <c r="I273" s="40"/>
      <c r="J273" s="38"/>
      <c r="K273" s="71"/>
      <c r="L273" s="40"/>
      <c r="M273" s="38"/>
      <c r="N273" s="71"/>
      <c r="O273" s="49"/>
      <c r="P273" s="177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9"/>
      <c r="AB273" s="121">
        <f>IF($D273="",0,IF($E273="",0,IF(VLOOKUP($E273,paramètres!$E$33:$F$44,2,FALSE)&lt;=VLOOKUP($AB$18,paramètres!$E$33:$F$44,2,FALSE),P273*$D273,0)))</f>
        <v>0</v>
      </c>
      <c r="AC273" s="13">
        <f>IF($D273="",0,IF($E273="",0,IF(VLOOKUP($E273,paramètres!$E$33:$F$44,2,FALSE)&lt;=VLOOKUP($AC$18,paramètres!$E$33:$F$44,2,FALSE),Q273*$D273,0)))</f>
        <v>0</v>
      </c>
      <c r="AD273" s="13">
        <f>IF($D273="",0,IF($E273="",0,IF(VLOOKUP($E273,paramètres!$E$33:$F$44,2,FALSE)&lt;=VLOOKUP($AD$18,paramètres!$E$33:$F$44,2,FALSE),R273*$D273,0)))</f>
        <v>0</v>
      </c>
      <c r="AE273" s="13">
        <f>IF($D273="",0,IF($E273="",0,IF(VLOOKUP($E273,paramètres!$E$33:$F$44,2,FALSE)&lt;=VLOOKUP($AE$18,paramètres!$E$33:$F$44,2,FALSE),S273*$D273,0)))</f>
        <v>0</v>
      </c>
      <c r="AF273" s="13">
        <f>IF($D273="",0,IF($E273="",0,IF(VLOOKUP($E273,paramètres!$E$33:$F$44,2,FALSE)&lt;=VLOOKUP($AF$18,paramètres!$E$33:$F$44,2,FALSE),T273*$D273,0)))</f>
        <v>0</v>
      </c>
      <c r="AG273" s="13">
        <f>IF($D273="",0,IF($E273="",0,IF(VLOOKUP($E273,paramètres!$E$33:$F$44,2,FALSE)&lt;=VLOOKUP($AG$18,paramètres!$E$33:$F$44,2,FALSE),U273*$D273,0)))</f>
        <v>0</v>
      </c>
      <c r="AH273" s="13">
        <f>IF($D273="",0,IF($E273="",0,IF(VLOOKUP($E273,paramètres!$E$33:$F$44,2,FALSE)&lt;=VLOOKUP($AH$18,paramètres!$E$33:$F$44,2,FALSE),V273*$D273,0)))</f>
        <v>0</v>
      </c>
      <c r="AI273" s="13">
        <f>IF($D273="",0,IF($E273="",0,IF(VLOOKUP($E273,paramètres!$E$33:$F$44,2,FALSE)&lt;=VLOOKUP($AI$18,paramètres!$E$33:$F$44,2,FALSE),W273*$D273,0)))</f>
        <v>0</v>
      </c>
      <c r="AJ273" s="13">
        <f>IF($D273="",0,IF($E273="",0,IF(VLOOKUP($E273,paramètres!$E$33:$F$44,2,FALSE)&lt;=VLOOKUP($AJ$18,paramètres!$E$33:$F$44,2,FALSE),X273*$D273,0)))</f>
        <v>0</v>
      </c>
      <c r="AK273" s="13">
        <f>IF($D273="",0,IF($E273="",0,IF(VLOOKUP($E273,paramètres!$E$33:$F$44,2,FALSE)&lt;=VLOOKUP($AK$18,paramètres!$E$33:$F$44,2,FALSE),Y273*$D273,0)))</f>
        <v>0</v>
      </c>
      <c r="AL273" s="13">
        <f>IF($D273="",0,IF($E273="",0,IF(VLOOKUP($E273,paramètres!$E$33:$F$44,2,FALSE)&lt;=VLOOKUP($AL$18,paramètres!$E$33:$F$44,2,FALSE),Z273*$D273,0)))</f>
        <v>0</v>
      </c>
      <c r="AM273" s="126">
        <f>IF($D273="",0,IF($E273="",0,IF(VLOOKUP($E273,paramètres!$E$33:$F$44,2,FALSE)&lt;=VLOOKUP($AM$18,paramètres!$E$33:$F$44,2,FALSE),AA273*$D273,0)))</f>
        <v>0</v>
      </c>
      <c r="AN273" s="121" t="str">
        <f>IF(paramètres!$B$28=1,((SUM(P273:Y273)/1.02)+SUM(Z273:AA273))*0.0303/9*COUNT(P273:X273),IF(paramètres!$B$28=2,(SUM(P273:AA273))*0.0303/9*COUNT(P273:X273),"Missing Delta option"))</f>
        <v>Missing Delta option</v>
      </c>
      <c r="AO273" s="13" t="str">
        <f>IF(paramètres!$B$28=1,(((SUM(P273:Y273)/1.02)+SUM(Z273:AA273))+((SUM(AB273:AK273)/1.02)+SUM(AL273:AN273)))*cotpatr,IF(paramètres!$B$28=2,(SUM(P273:AN273)*cotpatr),"Missing Delta Option"))</f>
        <v>Missing Delta Option</v>
      </c>
      <c r="AP273" s="13" t="str" cm="1">
        <f t="array" ref="AP273">IF(paramètres!$B$28=1,(((SUM(P273:Y273)/1.02)+SUM(Z273:AA273))+((SUM(AB273:AM273)/1.02)+SUM(AL273:AM273)))/12*pécule,IF(paramètres!$B$28=2,SUM(P273:AM273)/12*pécule,"Missing Delta Option"))</f>
        <v>Missing Delta Option</v>
      </c>
      <c r="AQ273" s="105" t="e">
        <f>IF(paramètres!$B$28=1,(((SUM(P273:Y273)/1.02)+SUM(Z273:AA273))+((SUM(AB273:AM273)/1.02)+SUM(AL273:AM273)))+AN273+AO273+AP273,SUM(P273:AM273)+AN273+AO273+AP273)</f>
        <v>#VALUE!</v>
      </c>
    </row>
    <row r="274" spans="1:43" x14ac:dyDescent="0.25">
      <c r="A274" s="104"/>
      <c r="B274" s="39"/>
      <c r="C274" s="39"/>
      <c r="D274" s="70"/>
      <c r="E274" s="49"/>
      <c r="F274" s="40"/>
      <c r="G274" s="38"/>
      <c r="H274" s="71"/>
      <c r="I274" s="40"/>
      <c r="J274" s="38"/>
      <c r="K274" s="71"/>
      <c r="L274" s="40"/>
      <c r="M274" s="38"/>
      <c r="N274" s="71"/>
      <c r="O274" s="49"/>
      <c r="P274" s="177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9"/>
      <c r="AB274" s="121">
        <f>IF($D274="",0,IF($E274="",0,IF(VLOOKUP($E274,paramètres!$E$33:$F$44,2,FALSE)&lt;=VLOOKUP($AB$18,paramètres!$E$33:$F$44,2,FALSE),P274*$D274,0)))</f>
        <v>0</v>
      </c>
      <c r="AC274" s="13">
        <f>IF($D274="",0,IF($E274="",0,IF(VLOOKUP($E274,paramètres!$E$33:$F$44,2,FALSE)&lt;=VLOOKUP($AC$18,paramètres!$E$33:$F$44,2,FALSE),Q274*$D274,0)))</f>
        <v>0</v>
      </c>
      <c r="AD274" s="13">
        <f>IF($D274="",0,IF($E274="",0,IF(VLOOKUP($E274,paramètres!$E$33:$F$44,2,FALSE)&lt;=VLOOKUP($AD$18,paramètres!$E$33:$F$44,2,FALSE),R274*$D274,0)))</f>
        <v>0</v>
      </c>
      <c r="AE274" s="13">
        <f>IF($D274="",0,IF($E274="",0,IF(VLOOKUP($E274,paramètres!$E$33:$F$44,2,FALSE)&lt;=VLOOKUP($AE$18,paramètres!$E$33:$F$44,2,FALSE),S274*$D274,0)))</f>
        <v>0</v>
      </c>
      <c r="AF274" s="13">
        <f>IF($D274="",0,IF($E274="",0,IF(VLOOKUP($E274,paramètres!$E$33:$F$44,2,FALSE)&lt;=VLOOKUP($AF$18,paramètres!$E$33:$F$44,2,FALSE),T274*$D274,0)))</f>
        <v>0</v>
      </c>
      <c r="AG274" s="13">
        <f>IF($D274="",0,IF($E274="",0,IF(VLOOKUP($E274,paramètres!$E$33:$F$44,2,FALSE)&lt;=VLOOKUP($AG$18,paramètres!$E$33:$F$44,2,FALSE),U274*$D274,0)))</f>
        <v>0</v>
      </c>
      <c r="AH274" s="13">
        <f>IF($D274="",0,IF($E274="",0,IF(VLOOKUP($E274,paramètres!$E$33:$F$44,2,FALSE)&lt;=VLOOKUP($AH$18,paramètres!$E$33:$F$44,2,FALSE),V274*$D274,0)))</f>
        <v>0</v>
      </c>
      <c r="AI274" s="13">
        <f>IF($D274="",0,IF($E274="",0,IF(VLOOKUP($E274,paramètres!$E$33:$F$44,2,FALSE)&lt;=VLOOKUP($AI$18,paramètres!$E$33:$F$44,2,FALSE),W274*$D274,0)))</f>
        <v>0</v>
      </c>
      <c r="AJ274" s="13">
        <f>IF($D274="",0,IF($E274="",0,IF(VLOOKUP($E274,paramètres!$E$33:$F$44,2,FALSE)&lt;=VLOOKUP($AJ$18,paramètres!$E$33:$F$44,2,FALSE),X274*$D274,0)))</f>
        <v>0</v>
      </c>
      <c r="AK274" s="13">
        <f>IF($D274="",0,IF($E274="",0,IF(VLOOKUP($E274,paramètres!$E$33:$F$44,2,FALSE)&lt;=VLOOKUP($AK$18,paramètres!$E$33:$F$44,2,FALSE),Y274*$D274,0)))</f>
        <v>0</v>
      </c>
      <c r="AL274" s="13">
        <f>IF($D274="",0,IF($E274="",0,IF(VLOOKUP($E274,paramètres!$E$33:$F$44,2,FALSE)&lt;=VLOOKUP($AL$18,paramètres!$E$33:$F$44,2,FALSE),Z274*$D274,0)))</f>
        <v>0</v>
      </c>
      <c r="AM274" s="126">
        <f>IF($D274="",0,IF($E274="",0,IF(VLOOKUP($E274,paramètres!$E$33:$F$44,2,FALSE)&lt;=VLOOKUP($AM$18,paramètres!$E$33:$F$44,2,FALSE),AA274*$D274,0)))</f>
        <v>0</v>
      </c>
      <c r="AN274" s="121" t="str">
        <f>IF(paramètres!$B$28=1,((SUM(P274:Y274)/1.02)+SUM(Z274:AA274))*0.0303/9*COUNT(P274:X274),IF(paramètres!$B$28=2,(SUM(P274:AA274))*0.0303/9*COUNT(P274:X274),"Missing Delta option"))</f>
        <v>Missing Delta option</v>
      </c>
      <c r="AO274" s="13" t="str">
        <f>IF(paramètres!$B$28=1,(((SUM(P274:Y274)/1.02)+SUM(Z274:AA274))+((SUM(AB274:AK274)/1.02)+SUM(AL274:AN274)))*cotpatr,IF(paramètres!$B$28=2,(SUM(P274:AN274)*cotpatr),"Missing Delta Option"))</f>
        <v>Missing Delta Option</v>
      </c>
      <c r="AP274" s="13" t="str" cm="1">
        <f t="array" ref="AP274">IF(paramètres!$B$28=1,(((SUM(P274:Y274)/1.02)+SUM(Z274:AA274))+((SUM(AB274:AM274)/1.02)+SUM(AL274:AM274)))/12*pécule,IF(paramètres!$B$28=2,SUM(P274:AM274)/12*pécule,"Missing Delta Option"))</f>
        <v>Missing Delta Option</v>
      </c>
      <c r="AQ274" s="105" t="e">
        <f>IF(paramètres!$B$28=1,(((SUM(P274:Y274)/1.02)+SUM(Z274:AA274))+((SUM(AB274:AM274)/1.02)+SUM(AL274:AM274)))+AN274+AO274+AP274,SUM(P274:AM274)+AN274+AO274+AP274)</f>
        <v>#VALUE!</v>
      </c>
    </row>
    <row r="275" spans="1:43" x14ac:dyDescent="0.25">
      <c r="A275" s="104"/>
      <c r="B275" s="39"/>
      <c r="C275" s="39"/>
      <c r="D275" s="70"/>
      <c r="E275" s="49"/>
      <c r="F275" s="40"/>
      <c r="G275" s="38"/>
      <c r="H275" s="71"/>
      <c r="I275" s="40"/>
      <c r="J275" s="38"/>
      <c r="K275" s="71"/>
      <c r="L275" s="40"/>
      <c r="M275" s="38"/>
      <c r="N275" s="71"/>
      <c r="O275" s="49"/>
      <c r="P275" s="177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9"/>
      <c r="AB275" s="121">
        <f>IF($D275="",0,IF($E275="",0,IF(VLOOKUP($E275,paramètres!$E$33:$F$44,2,FALSE)&lt;=VLOOKUP($AB$18,paramètres!$E$33:$F$44,2,FALSE),P275*$D275,0)))</f>
        <v>0</v>
      </c>
      <c r="AC275" s="13">
        <f>IF($D275="",0,IF($E275="",0,IF(VLOOKUP($E275,paramètres!$E$33:$F$44,2,FALSE)&lt;=VLOOKUP($AC$18,paramètres!$E$33:$F$44,2,FALSE),Q275*$D275,0)))</f>
        <v>0</v>
      </c>
      <c r="AD275" s="13">
        <f>IF($D275="",0,IF($E275="",0,IF(VLOOKUP($E275,paramètres!$E$33:$F$44,2,FALSE)&lt;=VLOOKUP($AD$18,paramètres!$E$33:$F$44,2,FALSE),R275*$D275,0)))</f>
        <v>0</v>
      </c>
      <c r="AE275" s="13">
        <f>IF($D275="",0,IF($E275="",0,IF(VLOOKUP($E275,paramètres!$E$33:$F$44,2,FALSE)&lt;=VLOOKUP($AE$18,paramètres!$E$33:$F$44,2,FALSE),S275*$D275,0)))</f>
        <v>0</v>
      </c>
      <c r="AF275" s="13">
        <f>IF($D275="",0,IF($E275="",0,IF(VLOOKUP($E275,paramètres!$E$33:$F$44,2,FALSE)&lt;=VLOOKUP($AF$18,paramètres!$E$33:$F$44,2,FALSE),T275*$D275,0)))</f>
        <v>0</v>
      </c>
      <c r="AG275" s="13">
        <f>IF($D275="",0,IF($E275="",0,IF(VLOOKUP($E275,paramètres!$E$33:$F$44,2,FALSE)&lt;=VLOOKUP($AG$18,paramètres!$E$33:$F$44,2,FALSE),U275*$D275,0)))</f>
        <v>0</v>
      </c>
      <c r="AH275" s="13">
        <f>IF($D275="",0,IF($E275="",0,IF(VLOOKUP($E275,paramètres!$E$33:$F$44,2,FALSE)&lt;=VLOOKUP($AH$18,paramètres!$E$33:$F$44,2,FALSE),V275*$D275,0)))</f>
        <v>0</v>
      </c>
      <c r="AI275" s="13">
        <f>IF($D275="",0,IF($E275="",0,IF(VLOOKUP($E275,paramètres!$E$33:$F$44,2,FALSE)&lt;=VLOOKUP($AI$18,paramètres!$E$33:$F$44,2,FALSE),W275*$D275,0)))</f>
        <v>0</v>
      </c>
      <c r="AJ275" s="13">
        <f>IF($D275="",0,IF($E275="",0,IF(VLOOKUP($E275,paramètres!$E$33:$F$44,2,FALSE)&lt;=VLOOKUP($AJ$18,paramètres!$E$33:$F$44,2,FALSE),X275*$D275,0)))</f>
        <v>0</v>
      </c>
      <c r="AK275" s="13">
        <f>IF($D275="",0,IF($E275="",0,IF(VLOOKUP($E275,paramètres!$E$33:$F$44,2,FALSE)&lt;=VLOOKUP($AK$18,paramètres!$E$33:$F$44,2,FALSE),Y275*$D275,0)))</f>
        <v>0</v>
      </c>
      <c r="AL275" s="13">
        <f>IF($D275="",0,IF($E275="",0,IF(VLOOKUP($E275,paramètres!$E$33:$F$44,2,FALSE)&lt;=VLOOKUP($AL$18,paramètres!$E$33:$F$44,2,FALSE),Z275*$D275,0)))</f>
        <v>0</v>
      </c>
      <c r="AM275" s="126">
        <f>IF($D275="",0,IF($E275="",0,IF(VLOOKUP($E275,paramètres!$E$33:$F$44,2,FALSE)&lt;=VLOOKUP($AM$18,paramètres!$E$33:$F$44,2,FALSE),AA275*$D275,0)))</f>
        <v>0</v>
      </c>
      <c r="AN275" s="121" t="str">
        <f>IF(paramètres!$B$28=1,((SUM(P275:Y275)/1.02)+SUM(Z275:AA275))*0.0303/9*COUNT(P275:X275),IF(paramètres!$B$28=2,(SUM(P275:AA275))*0.0303/9*COUNT(P275:X275),"Missing Delta option"))</f>
        <v>Missing Delta option</v>
      </c>
      <c r="AO275" s="13" t="str">
        <f>IF(paramètres!$B$28=1,(((SUM(P275:Y275)/1.02)+SUM(Z275:AA275))+((SUM(AB275:AK275)/1.02)+SUM(AL275:AN275)))*cotpatr,IF(paramètres!$B$28=2,(SUM(P275:AN275)*cotpatr),"Missing Delta Option"))</f>
        <v>Missing Delta Option</v>
      </c>
      <c r="AP275" s="13" t="str" cm="1">
        <f t="array" ref="AP275">IF(paramètres!$B$28=1,(((SUM(P275:Y275)/1.02)+SUM(Z275:AA275))+((SUM(AB275:AM275)/1.02)+SUM(AL275:AM275)))/12*pécule,IF(paramètres!$B$28=2,SUM(P275:AM275)/12*pécule,"Missing Delta Option"))</f>
        <v>Missing Delta Option</v>
      </c>
      <c r="AQ275" s="105" t="e">
        <f>IF(paramètres!$B$28=1,(((SUM(P275:Y275)/1.02)+SUM(Z275:AA275))+((SUM(AB275:AM275)/1.02)+SUM(AL275:AM275)))+AN275+AO275+AP275,SUM(P275:AM275)+AN275+AO275+AP275)</f>
        <v>#VALUE!</v>
      </c>
    </row>
    <row r="276" spans="1:43" x14ac:dyDescent="0.25">
      <c r="A276" s="104"/>
      <c r="B276" s="39"/>
      <c r="C276" s="39"/>
      <c r="D276" s="70"/>
      <c r="E276" s="49"/>
      <c r="F276" s="40"/>
      <c r="G276" s="38"/>
      <c r="H276" s="71"/>
      <c r="I276" s="40"/>
      <c r="J276" s="38"/>
      <c r="K276" s="71"/>
      <c r="L276" s="40"/>
      <c r="M276" s="38"/>
      <c r="N276" s="71"/>
      <c r="O276" s="49"/>
      <c r="P276" s="177"/>
      <c r="Q276" s="178"/>
      <c r="R276" s="178"/>
      <c r="S276" s="178"/>
      <c r="T276" s="178"/>
      <c r="U276" s="178"/>
      <c r="V276" s="178"/>
      <c r="W276" s="178"/>
      <c r="X276" s="178"/>
      <c r="Y276" s="178"/>
      <c r="Z276" s="178"/>
      <c r="AA276" s="179"/>
      <c r="AB276" s="121">
        <f>IF($D276="",0,IF($E276="",0,IF(VLOOKUP($E276,paramètres!$E$33:$F$44,2,FALSE)&lt;=VLOOKUP($AB$18,paramètres!$E$33:$F$44,2,FALSE),P276*$D276,0)))</f>
        <v>0</v>
      </c>
      <c r="AC276" s="13">
        <f>IF($D276="",0,IF($E276="",0,IF(VLOOKUP($E276,paramètres!$E$33:$F$44,2,FALSE)&lt;=VLOOKUP($AC$18,paramètres!$E$33:$F$44,2,FALSE),Q276*$D276,0)))</f>
        <v>0</v>
      </c>
      <c r="AD276" s="13">
        <f>IF($D276="",0,IF($E276="",0,IF(VLOOKUP($E276,paramètres!$E$33:$F$44,2,FALSE)&lt;=VLOOKUP($AD$18,paramètres!$E$33:$F$44,2,FALSE),R276*$D276,0)))</f>
        <v>0</v>
      </c>
      <c r="AE276" s="13">
        <f>IF($D276="",0,IF($E276="",0,IF(VLOOKUP($E276,paramètres!$E$33:$F$44,2,FALSE)&lt;=VLOOKUP($AE$18,paramètres!$E$33:$F$44,2,FALSE),S276*$D276,0)))</f>
        <v>0</v>
      </c>
      <c r="AF276" s="13">
        <f>IF($D276="",0,IF($E276="",0,IF(VLOOKUP($E276,paramètres!$E$33:$F$44,2,FALSE)&lt;=VLOOKUP($AF$18,paramètres!$E$33:$F$44,2,FALSE),T276*$D276,0)))</f>
        <v>0</v>
      </c>
      <c r="AG276" s="13">
        <f>IF($D276="",0,IF($E276="",0,IF(VLOOKUP($E276,paramètres!$E$33:$F$44,2,FALSE)&lt;=VLOOKUP($AG$18,paramètres!$E$33:$F$44,2,FALSE),U276*$D276,0)))</f>
        <v>0</v>
      </c>
      <c r="AH276" s="13">
        <f>IF($D276="",0,IF($E276="",0,IF(VLOOKUP($E276,paramètres!$E$33:$F$44,2,FALSE)&lt;=VLOOKUP($AH$18,paramètres!$E$33:$F$44,2,FALSE),V276*$D276,0)))</f>
        <v>0</v>
      </c>
      <c r="AI276" s="13">
        <f>IF($D276="",0,IF($E276="",0,IF(VLOOKUP($E276,paramètres!$E$33:$F$44,2,FALSE)&lt;=VLOOKUP($AI$18,paramètres!$E$33:$F$44,2,FALSE),W276*$D276,0)))</f>
        <v>0</v>
      </c>
      <c r="AJ276" s="13">
        <f>IF($D276="",0,IF($E276="",0,IF(VLOOKUP($E276,paramètres!$E$33:$F$44,2,FALSE)&lt;=VLOOKUP($AJ$18,paramètres!$E$33:$F$44,2,FALSE),X276*$D276,0)))</f>
        <v>0</v>
      </c>
      <c r="AK276" s="13">
        <f>IF($D276="",0,IF($E276="",0,IF(VLOOKUP($E276,paramètres!$E$33:$F$44,2,FALSE)&lt;=VLOOKUP($AK$18,paramètres!$E$33:$F$44,2,FALSE),Y276*$D276,0)))</f>
        <v>0</v>
      </c>
      <c r="AL276" s="13">
        <f>IF($D276="",0,IF($E276="",0,IF(VLOOKUP($E276,paramètres!$E$33:$F$44,2,FALSE)&lt;=VLOOKUP($AL$18,paramètres!$E$33:$F$44,2,FALSE),Z276*$D276,0)))</f>
        <v>0</v>
      </c>
      <c r="AM276" s="126">
        <f>IF($D276="",0,IF($E276="",0,IF(VLOOKUP($E276,paramètres!$E$33:$F$44,2,FALSE)&lt;=VLOOKUP($AM$18,paramètres!$E$33:$F$44,2,FALSE),AA276*$D276,0)))</f>
        <v>0</v>
      </c>
      <c r="AN276" s="121" t="str">
        <f>IF(paramètres!$B$28=1,((SUM(P276:Y276)/1.02)+SUM(Z276:AA276))*0.0303/9*COUNT(P276:X276),IF(paramètres!$B$28=2,(SUM(P276:AA276))*0.0303/9*COUNT(P276:X276),"Missing Delta option"))</f>
        <v>Missing Delta option</v>
      </c>
      <c r="AO276" s="13" t="str">
        <f>IF(paramètres!$B$28=1,(((SUM(P276:Y276)/1.02)+SUM(Z276:AA276))+((SUM(AB276:AK276)/1.02)+SUM(AL276:AN276)))*cotpatr,IF(paramètres!$B$28=2,(SUM(P276:AN276)*cotpatr),"Missing Delta Option"))</f>
        <v>Missing Delta Option</v>
      </c>
      <c r="AP276" s="13" t="str" cm="1">
        <f t="array" ref="AP276">IF(paramètres!$B$28=1,(((SUM(P276:Y276)/1.02)+SUM(Z276:AA276))+((SUM(AB276:AM276)/1.02)+SUM(AL276:AM276)))/12*pécule,IF(paramètres!$B$28=2,SUM(P276:AM276)/12*pécule,"Missing Delta Option"))</f>
        <v>Missing Delta Option</v>
      </c>
      <c r="AQ276" s="105" t="e">
        <f>IF(paramètres!$B$28=1,(((SUM(P276:Y276)/1.02)+SUM(Z276:AA276))+((SUM(AB276:AM276)/1.02)+SUM(AL276:AM276)))+AN276+AO276+AP276,SUM(P276:AM276)+AN276+AO276+AP276)</f>
        <v>#VALUE!</v>
      </c>
    </row>
    <row r="277" spans="1:43" x14ac:dyDescent="0.25">
      <c r="A277" s="104"/>
      <c r="B277" s="39"/>
      <c r="C277" s="39"/>
      <c r="D277" s="70"/>
      <c r="E277" s="49"/>
      <c r="F277" s="40"/>
      <c r="G277" s="38"/>
      <c r="H277" s="71"/>
      <c r="I277" s="40"/>
      <c r="J277" s="38"/>
      <c r="K277" s="71"/>
      <c r="L277" s="40"/>
      <c r="M277" s="38"/>
      <c r="N277" s="71"/>
      <c r="O277" s="49"/>
      <c r="P277" s="177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9"/>
      <c r="AB277" s="121">
        <f>IF($D277="",0,IF($E277="",0,IF(VLOOKUP($E277,paramètres!$E$33:$F$44,2,FALSE)&lt;=VLOOKUP($AB$18,paramètres!$E$33:$F$44,2,FALSE),P277*$D277,0)))</f>
        <v>0</v>
      </c>
      <c r="AC277" s="13">
        <f>IF($D277="",0,IF($E277="",0,IF(VLOOKUP($E277,paramètres!$E$33:$F$44,2,FALSE)&lt;=VLOOKUP($AC$18,paramètres!$E$33:$F$44,2,FALSE),Q277*$D277,0)))</f>
        <v>0</v>
      </c>
      <c r="AD277" s="13">
        <f>IF($D277="",0,IF($E277="",0,IF(VLOOKUP($E277,paramètres!$E$33:$F$44,2,FALSE)&lt;=VLOOKUP($AD$18,paramètres!$E$33:$F$44,2,FALSE),R277*$D277,0)))</f>
        <v>0</v>
      </c>
      <c r="AE277" s="13">
        <f>IF($D277="",0,IF($E277="",0,IF(VLOOKUP($E277,paramètres!$E$33:$F$44,2,FALSE)&lt;=VLOOKUP($AE$18,paramètres!$E$33:$F$44,2,FALSE),S277*$D277,0)))</f>
        <v>0</v>
      </c>
      <c r="AF277" s="13">
        <f>IF($D277="",0,IF($E277="",0,IF(VLOOKUP($E277,paramètres!$E$33:$F$44,2,FALSE)&lt;=VLOOKUP($AF$18,paramètres!$E$33:$F$44,2,FALSE),T277*$D277,0)))</f>
        <v>0</v>
      </c>
      <c r="AG277" s="13">
        <f>IF($D277="",0,IF($E277="",0,IF(VLOOKUP($E277,paramètres!$E$33:$F$44,2,FALSE)&lt;=VLOOKUP($AG$18,paramètres!$E$33:$F$44,2,FALSE),U277*$D277,0)))</f>
        <v>0</v>
      </c>
      <c r="AH277" s="13">
        <f>IF($D277="",0,IF($E277="",0,IF(VLOOKUP($E277,paramètres!$E$33:$F$44,2,FALSE)&lt;=VLOOKUP($AH$18,paramètres!$E$33:$F$44,2,FALSE),V277*$D277,0)))</f>
        <v>0</v>
      </c>
      <c r="AI277" s="13">
        <f>IF($D277="",0,IF($E277="",0,IF(VLOOKUP($E277,paramètres!$E$33:$F$44,2,FALSE)&lt;=VLOOKUP($AI$18,paramètres!$E$33:$F$44,2,FALSE),W277*$D277,0)))</f>
        <v>0</v>
      </c>
      <c r="AJ277" s="13">
        <f>IF($D277="",0,IF($E277="",0,IF(VLOOKUP($E277,paramètres!$E$33:$F$44,2,FALSE)&lt;=VLOOKUP($AJ$18,paramètres!$E$33:$F$44,2,FALSE),X277*$D277,0)))</f>
        <v>0</v>
      </c>
      <c r="AK277" s="13">
        <f>IF($D277="",0,IF($E277="",0,IF(VLOOKUP($E277,paramètres!$E$33:$F$44,2,FALSE)&lt;=VLOOKUP($AK$18,paramètres!$E$33:$F$44,2,FALSE),Y277*$D277,0)))</f>
        <v>0</v>
      </c>
      <c r="AL277" s="13">
        <f>IF($D277="",0,IF($E277="",0,IF(VLOOKUP($E277,paramètres!$E$33:$F$44,2,FALSE)&lt;=VLOOKUP($AL$18,paramètres!$E$33:$F$44,2,FALSE),Z277*$D277,0)))</f>
        <v>0</v>
      </c>
      <c r="AM277" s="126">
        <f>IF($D277="",0,IF($E277="",0,IF(VLOOKUP($E277,paramètres!$E$33:$F$44,2,FALSE)&lt;=VLOOKUP($AM$18,paramètres!$E$33:$F$44,2,FALSE),AA277*$D277,0)))</f>
        <v>0</v>
      </c>
      <c r="AN277" s="121" t="str">
        <f>IF(paramètres!$B$28=1,((SUM(P277:Y277)/1.02)+SUM(Z277:AA277))*0.0303/9*COUNT(P277:X277),IF(paramètres!$B$28=2,(SUM(P277:AA277))*0.0303/9*COUNT(P277:X277),"Missing Delta option"))</f>
        <v>Missing Delta option</v>
      </c>
      <c r="AO277" s="13" t="str">
        <f>IF(paramètres!$B$28=1,(((SUM(P277:Y277)/1.02)+SUM(Z277:AA277))+((SUM(AB277:AK277)/1.02)+SUM(AL277:AN277)))*cotpatr,IF(paramètres!$B$28=2,(SUM(P277:AN277)*cotpatr),"Missing Delta Option"))</f>
        <v>Missing Delta Option</v>
      </c>
      <c r="AP277" s="13" t="str" cm="1">
        <f t="array" ref="AP277">IF(paramètres!$B$28=1,(((SUM(P277:Y277)/1.02)+SUM(Z277:AA277))+((SUM(AB277:AM277)/1.02)+SUM(AL277:AM277)))/12*pécule,IF(paramètres!$B$28=2,SUM(P277:AM277)/12*pécule,"Missing Delta Option"))</f>
        <v>Missing Delta Option</v>
      </c>
      <c r="AQ277" s="105" t="e">
        <f>IF(paramètres!$B$28=1,(((SUM(P277:Y277)/1.02)+SUM(Z277:AA277))+((SUM(AB277:AM277)/1.02)+SUM(AL277:AM277)))+AN277+AO277+AP277,SUM(P277:AM277)+AN277+AO277+AP277)</f>
        <v>#VALUE!</v>
      </c>
    </row>
    <row r="278" spans="1:43" x14ac:dyDescent="0.25">
      <c r="A278" s="104"/>
      <c r="B278" s="39"/>
      <c r="C278" s="39"/>
      <c r="D278" s="70"/>
      <c r="E278" s="49"/>
      <c r="F278" s="40"/>
      <c r="G278" s="38"/>
      <c r="H278" s="71"/>
      <c r="I278" s="40"/>
      <c r="J278" s="38"/>
      <c r="K278" s="71"/>
      <c r="L278" s="40"/>
      <c r="M278" s="38"/>
      <c r="N278" s="71"/>
      <c r="O278" s="49"/>
      <c r="P278" s="177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9"/>
      <c r="AB278" s="121">
        <f>IF($D278="",0,IF($E278="",0,IF(VLOOKUP($E278,paramètres!$E$33:$F$44,2,FALSE)&lt;=VLOOKUP($AB$18,paramètres!$E$33:$F$44,2,FALSE),P278*$D278,0)))</f>
        <v>0</v>
      </c>
      <c r="AC278" s="13">
        <f>IF($D278="",0,IF($E278="",0,IF(VLOOKUP($E278,paramètres!$E$33:$F$44,2,FALSE)&lt;=VLOOKUP($AC$18,paramètres!$E$33:$F$44,2,FALSE),Q278*$D278,0)))</f>
        <v>0</v>
      </c>
      <c r="AD278" s="13">
        <f>IF($D278="",0,IF($E278="",0,IF(VLOOKUP($E278,paramètres!$E$33:$F$44,2,FALSE)&lt;=VLOOKUP($AD$18,paramètres!$E$33:$F$44,2,FALSE),R278*$D278,0)))</f>
        <v>0</v>
      </c>
      <c r="AE278" s="13">
        <f>IF($D278="",0,IF($E278="",0,IF(VLOOKUP($E278,paramètres!$E$33:$F$44,2,FALSE)&lt;=VLOOKUP($AE$18,paramètres!$E$33:$F$44,2,FALSE),S278*$D278,0)))</f>
        <v>0</v>
      </c>
      <c r="AF278" s="13">
        <f>IF($D278="",0,IF($E278="",0,IF(VLOOKUP($E278,paramètres!$E$33:$F$44,2,FALSE)&lt;=VLOOKUP($AF$18,paramètres!$E$33:$F$44,2,FALSE),T278*$D278,0)))</f>
        <v>0</v>
      </c>
      <c r="AG278" s="13">
        <f>IF($D278="",0,IF($E278="",0,IF(VLOOKUP($E278,paramètres!$E$33:$F$44,2,FALSE)&lt;=VLOOKUP($AG$18,paramètres!$E$33:$F$44,2,FALSE),U278*$D278,0)))</f>
        <v>0</v>
      </c>
      <c r="AH278" s="13">
        <f>IF($D278="",0,IF($E278="",0,IF(VLOOKUP($E278,paramètres!$E$33:$F$44,2,FALSE)&lt;=VLOOKUP($AH$18,paramètres!$E$33:$F$44,2,FALSE),V278*$D278,0)))</f>
        <v>0</v>
      </c>
      <c r="AI278" s="13">
        <f>IF($D278="",0,IF($E278="",0,IF(VLOOKUP($E278,paramètres!$E$33:$F$44,2,FALSE)&lt;=VLOOKUP($AI$18,paramètres!$E$33:$F$44,2,FALSE),W278*$D278,0)))</f>
        <v>0</v>
      </c>
      <c r="AJ278" s="13">
        <f>IF($D278="",0,IF($E278="",0,IF(VLOOKUP($E278,paramètres!$E$33:$F$44,2,FALSE)&lt;=VLOOKUP($AJ$18,paramètres!$E$33:$F$44,2,FALSE),X278*$D278,0)))</f>
        <v>0</v>
      </c>
      <c r="AK278" s="13">
        <f>IF($D278="",0,IF($E278="",0,IF(VLOOKUP($E278,paramètres!$E$33:$F$44,2,FALSE)&lt;=VLOOKUP($AK$18,paramètres!$E$33:$F$44,2,FALSE),Y278*$D278,0)))</f>
        <v>0</v>
      </c>
      <c r="AL278" s="13">
        <f>IF($D278="",0,IF($E278="",0,IF(VLOOKUP($E278,paramètres!$E$33:$F$44,2,FALSE)&lt;=VLOOKUP($AL$18,paramètres!$E$33:$F$44,2,FALSE),Z278*$D278,0)))</f>
        <v>0</v>
      </c>
      <c r="AM278" s="126">
        <f>IF($D278="",0,IF($E278="",0,IF(VLOOKUP($E278,paramètres!$E$33:$F$44,2,FALSE)&lt;=VLOOKUP($AM$18,paramètres!$E$33:$F$44,2,FALSE),AA278*$D278,0)))</f>
        <v>0</v>
      </c>
      <c r="AN278" s="121" t="str">
        <f>IF(paramètres!$B$28=1,((SUM(P278:Y278)/1.02)+SUM(Z278:AA278))*0.0303/9*COUNT(P278:X278),IF(paramètres!$B$28=2,(SUM(P278:AA278))*0.0303/9*COUNT(P278:X278),"Missing Delta option"))</f>
        <v>Missing Delta option</v>
      </c>
      <c r="AO278" s="13" t="str">
        <f>IF(paramètres!$B$28=1,(((SUM(P278:Y278)/1.02)+SUM(Z278:AA278))+((SUM(AB278:AK278)/1.02)+SUM(AL278:AN278)))*cotpatr,IF(paramètres!$B$28=2,(SUM(P278:AN278)*cotpatr),"Missing Delta Option"))</f>
        <v>Missing Delta Option</v>
      </c>
      <c r="AP278" s="13" t="str" cm="1">
        <f t="array" ref="AP278">IF(paramètres!$B$28=1,(((SUM(P278:Y278)/1.02)+SUM(Z278:AA278))+((SUM(AB278:AM278)/1.02)+SUM(AL278:AM278)))/12*pécule,IF(paramètres!$B$28=2,SUM(P278:AM278)/12*pécule,"Missing Delta Option"))</f>
        <v>Missing Delta Option</v>
      </c>
      <c r="AQ278" s="105" t="e">
        <f>IF(paramètres!$B$28=1,(((SUM(P278:Y278)/1.02)+SUM(Z278:AA278))+((SUM(AB278:AM278)/1.02)+SUM(AL278:AM278)))+AN278+AO278+AP278,SUM(P278:AM278)+AN278+AO278+AP278)</f>
        <v>#VALUE!</v>
      </c>
    </row>
    <row r="279" spans="1:43" x14ac:dyDescent="0.25">
      <c r="A279" s="104"/>
      <c r="B279" s="39"/>
      <c r="C279" s="39"/>
      <c r="D279" s="70"/>
      <c r="E279" s="49"/>
      <c r="F279" s="40"/>
      <c r="G279" s="38"/>
      <c r="H279" s="71"/>
      <c r="I279" s="40"/>
      <c r="J279" s="38"/>
      <c r="K279" s="71"/>
      <c r="L279" s="40"/>
      <c r="M279" s="38"/>
      <c r="N279" s="71"/>
      <c r="O279" s="49"/>
      <c r="P279" s="177"/>
      <c r="Q279" s="178"/>
      <c r="R279" s="178"/>
      <c r="S279" s="178"/>
      <c r="T279" s="178"/>
      <c r="U279" s="178"/>
      <c r="V279" s="178"/>
      <c r="W279" s="178"/>
      <c r="X279" s="178"/>
      <c r="Y279" s="178"/>
      <c r="Z279" s="178"/>
      <c r="AA279" s="179"/>
      <c r="AB279" s="121">
        <f>IF($D279="",0,IF($E279="",0,IF(VLOOKUP($E279,paramètres!$E$33:$F$44,2,FALSE)&lt;=VLOOKUP($AB$18,paramètres!$E$33:$F$44,2,FALSE),P279*$D279,0)))</f>
        <v>0</v>
      </c>
      <c r="AC279" s="13">
        <f>IF($D279="",0,IF($E279="",0,IF(VLOOKUP($E279,paramètres!$E$33:$F$44,2,FALSE)&lt;=VLOOKUP($AC$18,paramètres!$E$33:$F$44,2,FALSE),Q279*$D279,0)))</f>
        <v>0</v>
      </c>
      <c r="AD279" s="13">
        <f>IF($D279="",0,IF($E279="",0,IF(VLOOKUP($E279,paramètres!$E$33:$F$44,2,FALSE)&lt;=VLOOKUP($AD$18,paramètres!$E$33:$F$44,2,FALSE),R279*$D279,0)))</f>
        <v>0</v>
      </c>
      <c r="AE279" s="13">
        <f>IF($D279="",0,IF($E279="",0,IF(VLOOKUP($E279,paramètres!$E$33:$F$44,2,FALSE)&lt;=VLOOKUP($AE$18,paramètres!$E$33:$F$44,2,FALSE),S279*$D279,0)))</f>
        <v>0</v>
      </c>
      <c r="AF279" s="13">
        <f>IF($D279="",0,IF($E279="",0,IF(VLOOKUP($E279,paramètres!$E$33:$F$44,2,FALSE)&lt;=VLOOKUP($AF$18,paramètres!$E$33:$F$44,2,FALSE),T279*$D279,0)))</f>
        <v>0</v>
      </c>
      <c r="AG279" s="13">
        <f>IF($D279="",0,IF($E279="",0,IF(VLOOKUP($E279,paramètres!$E$33:$F$44,2,FALSE)&lt;=VLOOKUP($AG$18,paramètres!$E$33:$F$44,2,FALSE),U279*$D279,0)))</f>
        <v>0</v>
      </c>
      <c r="AH279" s="13">
        <f>IF($D279="",0,IF($E279="",0,IF(VLOOKUP($E279,paramètres!$E$33:$F$44,2,FALSE)&lt;=VLOOKUP($AH$18,paramètres!$E$33:$F$44,2,FALSE),V279*$D279,0)))</f>
        <v>0</v>
      </c>
      <c r="AI279" s="13">
        <f>IF($D279="",0,IF($E279="",0,IF(VLOOKUP($E279,paramètres!$E$33:$F$44,2,FALSE)&lt;=VLOOKUP($AI$18,paramètres!$E$33:$F$44,2,FALSE),W279*$D279,0)))</f>
        <v>0</v>
      </c>
      <c r="AJ279" s="13">
        <f>IF($D279="",0,IF($E279="",0,IF(VLOOKUP($E279,paramètres!$E$33:$F$44,2,FALSE)&lt;=VLOOKUP($AJ$18,paramètres!$E$33:$F$44,2,FALSE),X279*$D279,0)))</f>
        <v>0</v>
      </c>
      <c r="AK279" s="13">
        <f>IF($D279="",0,IF($E279="",0,IF(VLOOKUP($E279,paramètres!$E$33:$F$44,2,FALSE)&lt;=VLOOKUP($AK$18,paramètres!$E$33:$F$44,2,FALSE),Y279*$D279,0)))</f>
        <v>0</v>
      </c>
      <c r="AL279" s="13">
        <f>IF($D279="",0,IF($E279="",0,IF(VLOOKUP($E279,paramètres!$E$33:$F$44,2,FALSE)&lt;=VLOOKUP($AL$18,paramètres!$E$33:$F$44,2,FALSE),Z279*$D279,0)))</f>
        <v>0</v>
      </c>
      <c r="AM279" s="126">
        <f>IF($D279="",0,IF($E279="",0,IF(VLOOKUP($E279,paramètres!$E$33:$F$44,2,FALSE)&lt;=VLOOKUP($AM$18,paramètres!$E$33:$F$44,2,FALSE),AA279*$D279,0)))</f>
        <v>0</v>
      </c>
      <c r="AN279" s="121" t="str">
        <f>IF(paramètres!$B$28=1,((SUM(P279:Y279)/1.02)+SUM(Z279:AA279))*0.0303/9*COUNT(P279:X279),IF(paramètres!$B$28=2,(SUM(P279:AA279))*0.0303/9*COUNT(P279:X279),"Missing Delta option"))</f>
        <v>Missing Delta option</v>
      </c>
      <c r="AO279" s="13" t="str">
        <f>IF(paramètres!$B$28=1,(((SUM(P279:Y279)/1.02)+SUM(Z279:AA279))+((SUM(AB279:AK279)/1.02)+SUM(AL279:AN279)))*cotpatr,IF(paramètres!$B$28=2,(SUM(P279:AN279)*cotpatr),"Missing Delta Option"))</f>
        <v>Missing Delta Option</v>
      </c>
      <c r="AP279" s="13" t="str" cm="1">
        <f t="array" ref="AP279">IF(paramètres!$B$28=1,(((SUM(P279:Y279)/1.02)+SUM(Z279:AA279))+((SUM(AB279:AM279)/1.02)+SUM(AL279:AM279)))/12*pécule,IF(paramètres!$B$28=2,SUM(P279:AM279)/12*pécule,"Missing Delta Option"))</f>
        <v>Missing Delta Option</v>
      </c>
      <c r="AQ279" s="105" t="e">
        <f>IF(paramètres!$B$28=1,(((SUM(P279:Y279)/1.02)+SUM(Z279:AA279))+((SUM(AB279:AM279)/1.02)+SUM(AL279:AM279)))+AN279+AO279+AP279,SUM(P279:AM279)+AN279+AO279+AP279)</f>
        <v>#VALUE!</v>
      </c>
    </row>
    <row r="280" spans="1:43" x14ac:dyDescent="0.25">
      <c r="A280" s="104"/>
      <c r="B280" s="39"/>
      <c r="C280" s="39"/>
      <c r="D280" s="70"/>
      <c r="E280" s="49"/>
      <c r="F280" s="40"/>
      <c r="G280" s="38"/>
      <c r="H280" s="71"/>
      <c r="I280" s="40"/>
      <c r="J280" s="38"/>
      <c r="K280" s="71"/>
      <c r="L280" s="40"/>
      <c r="M280" s="38"/>
      <c r="N280" s="71"/>
      <c r="O280" s="49"/>
      <c r="P280" s="177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9"/>
      <c r="AB280" s="121">
        <f>IF($D280="",0,IF($E280="",0,IF(VLOOKUP($E280,paramètres!$E$33:$F$44,2,FALSE)&lt;=VLOOKUP($AB$18,paramètres!$E$33:$F$44,2,FALSE),P280*$D280,0)))</f>
        <v>0</v>
      </c>
      <c r="AC280" s="13">
        <f>IF($D280="",0,IF($E280="",0,IF(VLOOKUP($E280,paramètres!$E$33:$F$44,2,FALSE)&lt;=VLOOKUP($AC$18,paramètres!$E$33:$F$44,2,FALSE),Q280*$D280,0)))</f>
        <v>0</v>
      </c>
      <c r="AD280" s="13">
        <f>IF($D280="",0,IF($E280="",0,IF(VLOOKUP($E280,paramètres!$E$33:$F$44,2,FALSE)&lt;=VLOOKUP($AD$18,paramètres!$E$33:$F$44,2,FALSE),R280*$D280,0)))</f>
        <v>0</v>
      </c>
      <c r="AE280" s="13">
        <f>IF($D280="",0,IF($E280="",0,IF(VLOOKUP($E280,paramètres!$E$33:$F$44,2,FALSE)&lt;=VLOOKUP($AE$18,paramètres!$E$33:$F$44,2,FALSE),S280*$D280,0)))</f>
        <v>0</v>
      </c>
      <c r="AF280" s="13">
        <f>IF($D280="",0,IF($E280="",0,IF(VLOOKUP($E280,paramètres!$E$33:$F$44,2,FALSE)&lt;=VLOOKUP($AF$18,paramètres!$E$33:$F$44,2,FALSE),T280*$D280,0)))</f>
        <v>0</v>
      </c>
      <c r="AG280" s="13">
        <f>IF($D280="",0,IF($E280="",0,IF(VLOOKUP($E280,paramètres!$E$33:$F$44,2,FALSE)&lt;=VLOOKUP($AG$18,paramètres!$E$33:$F$44,2,FALSE),U280*$D280,0)))</f>
        <v>0</v>
      </c>
      <c r="AH280" s="13">
        <f>IF($D280="",0,IF($E280="",0,IF(VLOOKUP($E280,paramètres!$E$33:$F$44,2,FALSE)&lt;=VLOOKUP($AH$18,paramètres!$E$33:$F$44,2,FALSE),V280*$D280,0)))</f>
        <v>0</v>
      </c>
      <c r="AI280" s="13">
        <f>IF($D280="",0,IF($E280="",0,IF(VLOOKUP($E280,paramètres!$E$33:$F$44,2,FALSE)&lt;=VLOOKUP($AI$18,paramètres!$E$33:$F$44,2,FALSE),W280*$D280,0)))</f>
        <v>0</v>
      </c>
      <c r="AJ280" s="13">
        <f>IF($D280="",0,IF($E280="",0,IF(VLOOKUP($E280,paramètres!$E$33:$F$44,2,FALSE)&lt;=VLOOKUP($AJ$18,paramètres!$E$33:$F$44,2,FALSE),X280*$D280,0)))</f>
        <v>0</v>
      </c>
      <c r="AK280" s="13">
        <f>IF($D280="",0,IF($E280="",0,IF(VLOOKUP($E280,paramètres!$E$33:$F$44,2,FALSE)&lt;=VLOOKUP($AK$18,paramètres!$E$33:$F$44,2,FALSE),Y280*$D280,0)))</f>
        <v>0</v>
      </c>
      <c r="AL280" s="13">
        <f>IF($D280="",0,IF($E280="",0,IF(VLOOKUP($E280,paramètres!$E$33:$F$44,2,FALSE)&lt;=VLOOKUP($AL$18,paramètres!$E$33:$F$44,2,FALSE),Z280*$D280,0)))</f>
        <v>0</v>
      </c>
      <c r="AM280" s="126">
        <f>IF($D280="",0,IF($E280="",0,IF(VLOOKUP($E280,paramètres!$E$33:$F$44,2,FALSE)&lt;=VLOOKUP($AM$18,paramètres!$E$33:$F$44,2,FALSE),AA280*$D280,0)))</f>
        <v>0</v>
      </c>
      <c r="AN280" s="121" t="str">
        <f>IF(paramètres!$B$28=1,((SUM(P280:Y280)/1.02)+SUM(Z280:AA280))*0.0303/9*COUNT(P280:X280),IF(paramètres!$B$28=2,(SUM(P280:AA280))*0.0303/9*COUNT(P280:X280),"Missing Delta option"))</f>
        <v>Missing Delta option</v>
      </c>
      <c r="AO280" s="13" t="str">
        <f>IF(paramètres!$B$28=1,(((SUM(P280:Y280)/1.02)+SUM(Z280:AA280))+((SUM(AB280:AK280)/1.02)+SUM(AL280:AN280)))*cotpatr,IF(paramètres!$B$28=2,(SUM(P280:AN280)*cotpatr),"Missing Delta Option"))</f>
        <v>Missing Delta Option</v>
      </c>
      <c r="AP280" s="13" t="str" cm="1">
        <f t="array" ref="AP280">IF(paramètres!$B$28=1,(((SUM(P280:Y280)/1.02)+SUM(Z280:AA280))+((SUM(AB280:AM280)/1.02)+SUM(AL280:AM280)))/12*pécule,IF(paramètres!$B$28=2,SUM(P280:AM280)/12*pécule,"Missing Delta Option"))</f>
        <v>Missing Delta Option</v>
      </c>
      <c r="AQ280" s="105" t="e">
        <f>IF(paramètres!$B$28=1,(((SUM(P280:Y280)/1.02)+SUM(Z280:AA280))+((SUM(AB280:AM280)/1.02)+SUM(AL280:AM280)))+AN280+AO280+AP280,SUM(P280:AM280)+AN280+AO280+AP280)</f>
        <v>#VALUE!</v>
      </c>
    </row>
    <row r="281" spans="1:43" x14ac:dyDescent="0.25">
      <c r="A281" s="104"/>
      <c r="B281" s="39"/>
      <c r="C281" s="39"/>
      <c r="D281" s="70"/>
      <c r="E281" s="49"/>
      <c r="F281" s="40"/>
      <c r="G281" s="38"/>
      <c r="H281" s="71"/>
      <c r="I281" s="40"/>
      <c r="J281" s="38"/>
      <c r="K281" s="71"/>
      <c r="L281" s="40"/>
      <c r="M281" s="38"/>
      <c r="N281" s="71"/>
      <c r="O281" s="49"/>
      <c r="P281" s="177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9"/>
      <c r="AB281" s="121">
        <f>IF($D281="",0,IF($E281="",0,IF(VLOOKUP($E281,paramètres!$E$33:$F$44,2,FALSE)&lt;=VLOOKUP($AB$18,paramètres!$E$33:$F$44,2,FALSE),P281*$D281,0)))</f>
        <v>0</v>
      </c>
      <c r="AC281" s="13">
        <f>IF($D281="",0,IF($E281="",0,IF(VLOOKUP($E281,paramètres!$E$33:$F$44,2,FALSE)&lt;=VLOOKUP($AC$18,paramètres!$E$33:$F$44,2,FALSE),Q281*$D281,0)))</f>
        <v>0</v>
      </c>
      <c r="AD281" s="13">
        <f>IF($D281="",0,IF($E281="",0,IF(VLOOKUP($E281,paramètres!$E$33:$F$44,2,FALSE)&lt;=VLOOKUP($AD$18,paramètres!$E$33:$F$44,2,FALSE),R281*$D281,0)))</f>
        <v>0</v>
      </c>
      <c r="AE281" s="13">
        <f>IF($D281="",0,IF($E281="",0,IF(VLOOKUP($E281,paramètres!$E$33:$F$44,2,FALSE)&lt;=VLOOKUP($AE$18,paramètres!$E$33:$F$44,2,FALSE),S281*$D281,0)))</f>
        <v>0</v>
      </c>
      <c r="AF281" s="13">
        <f>IF($D281="",0,IF($E281="",0,IF(VLOOKUP($E281,paramètres!$E$33:$F$44,2,FALSE)&lt;=VLOOKUP($AF$18,paramètres!$E$33:$F$44,2,FALSE),T281*$D281,0)))</f>
        <v>0</v>
      </c>
      <c r="AG281" s="13">
        <f>IF($D281="",0,IF($E281="",0,IF(VLOOKUP($E281,paramètres!$E$33:$F$44,2,FALSE)&lt;=VLOOKUP($AG$18,paramètres!$E$33:$F$44,2,FALSE),U281*$D281,0)))</f>
        <v>0</v>
      </c>
      <c r="AH281" s="13">
        <f>IF($D281="",0,IF($E281="",0,IF(VLOOKUP($E281,paramètres!$E$33:$F$44,2,FALSE)&lt;=VLOOKUP($AH$18,paramètres!$E$33:$F$44,2,FALSE),V281*$D281,0)))</f>
        <v>0</v>
      </c>
      <c r="AI281" s="13">
        <f>IF($D281="",0,IF($E281="",0,IF(VLOOKUP($E281,paramètres!$E$33:$F$44,2,FALSE)&lt;=VLOOKUP($AI$18,paramètres!$E$33:$F$44,2,FALSE),W281*$D281,0)))</f>
        <v>0</v>
      </c>
      <c r="AJ281" s="13">
        <f>IF($D281="",0,IF($E281="",0,IF(VLOOKUP($E281,paramètres!$E$33:$F$44,2,FALSE)&lt;=VLOOKUP($AJ$18,paramètres!$E$33:$F$44,2,FALSE),X281*$D281,0)))</f>
        <v>0</v>
      </c>
      <c r="AK281" s="13">
        <f>IF($D281="",0,IF($E281="",0,IF(VLOOKUP($E281,paramètres!$E$33:$F$44,2,FALSE)&lt;=VLOOKUP($AK$18,paramètres!$E$33:$F$44,2,FALSE),Y281*$D281,0)))</f>
        <v>0</v>
      </c>
      <c r="AL281" s="13">
        <f>IF($D281="",0,IF($E281="",0,IF(VLOOKUP($E281,paramètres!$E$33:$F$44,2,FALSE)&lt;=VLOOKUP($AL$18,paramètres!$E$33:$F$44,2,FALSE),Z281*$D281,0)))</f>
        <v>0</v>
      </c>
      <c r="AM281" s="126">
        <f>IF($D281="",0,IF($E281="",0,IF(VLOOKUP($E281,paramètres!$E$33:$F$44,2,FALSE)&lt;=VLOOKUP($AM$18,paramètres!$E$33:$F$44,2,FALSE),AA281*$D281,0)))</f>
        <v>0</v>
      </c>
      <c r="AN281" s="121" t="str">
        <f>IF(paramètres!$B$28=1,((SUM(P281:Y281)/1.02)+SUM(Z281:AA281))*0.0303/9*COUNT(P281:X281),IF(paramètres!$B$28=2,(SUM(P281:AA281))*0.0303/9*COUNT(P281:X281),"Missing Delta option"))</f>
        <v>Missing Delta option</v>
      </c>
      <c r="AO281" s="13" t="str">
        <f>IF(paramètres!$B$28=1,(((SUM(P281:Y281)/1.02)+SUM(Z281:AA281))+((SUM(AB281:AK281)/1.02)+SUM(AL281:AN281)))*cotpatr,IF(paramètres!$B$28=2,(SUM(P281:AN281)*cotpatr),"Missing Delta Option"))</f>
        <v>Missing Delta Option</v>
      </c>
      <c r="AP281" s="13" t="str" cm="1">
        <f t="array" ref="AP281">IF(paramètres!$B$28=1,(((SUM(P281:Y281)/1.02)+SUM(Z281:AA281))+((SUM(AB281:AM281)/1.02)+SUM(AL281:AM281)))/12*pécule,IF(paramètres!$B$28=2,SUM(P281:AM281)/12*pécule,"Missing Delta Option"))</f>
        <v>Missing Delta Option</v>
      </c>
      <c r="AQ281" s="105" t="e">
        <f>IF(paramètres!$B$28=1,(((SUM(P281:Y281)/1.02)+SUM(Z281:AA281))+((SUM(AB281:AM281)/1.02)+SUM(AL281:AM281)))+AN281+AO281+AP281,SUM(P281:AM281)+AN281+AO281+AP281)</f>
        <v>#VALUE!</v>
      </c>
    </row>
    <row r="282" spans="1:43" x14ac:dyDescent="0.25">
      <c r="A282" s="104"/>
      <c r="B282" s="39"/>
      <c r="C282" s="39"/>
      <c r="D282" s="70"/>
      <c r="E282" s="49"/>
      <c r="F282" s="40"/>
      <c r="G282" s="38"/>
      <c r="H282" s="71"/>
      <c r="I282" s="40"/>
      <c r="J282" s="38"/>
      <c r="K282" s="71"/>
      <c r="L282" s="40"/>
      <c r="M282" s="38"/>
      <c r="N282" s="71"/>
      <c r="O282" s="49"/>
      <c r="P282" s="177"/>
      <c r="Q282" s="178"/>
      <c r="R282" s="178"/>
      <c r="S282" s="178"/>
      <c r="T282" s="178"/>
      <c r="U282" s="178"/>
      <c r="V282" s="178"/>
      <c r="W282" s="178"/>
      <c r="X282" s="178"/>
      <c r="Y282" s="178"/>
      <c r="Z282" s="178"/>
      <c r="AA282" s="179"/>
      <c r="AB282" s="121">
        <f>IF($D282="",0,IF($E282="",0,IF(VLOOKUP($E282,paramètres!$E$33:$F$44,2,FALSE)&lt;=VLOOKUP($AB$18,paramètres!$E$33:$F$44,2,FALSE),P282*$D282,0)))</f>
        <v>0</v>
      </c>
      <c r="AC282" s="13">
        <f>IF($D282="",0,IF($E282="",0,IF(VLOOKUP($E282,paramètres!$E$33:$F$44,2,FALSE)&lt;=VLOOKUP($AC$18,paramètres!$E$33:$F$44,2,FALSE),Q282*$D282,0)))</f>
        <v>0</v>
      </c>
      <c r="AD282" s="13">
        <f>IF($D282="",0,IF($E282="",0,IF(VLOOKUP($E282,paramètres!$E$33:$F$44,2,FALSE)&lt;=VLOOKUP($AD$18,paramètres!$E$33:$F$44,2,FALSE),R282*$D282,0)))</f>
        <v>0</v>
      </c>
      <c r="AE282" s="13">
        <f>IF($D282="",0,IF($E282="",0,IF(VLOOKUP($E282,paramètres!$E$33:$F$44,2,FALSE)&lt;=VLOOKUP($AE$18,paramètres!$E$33:$F$44,2,FALSE),S282*$D282,0)))</f>
        <v>0</v>
      </c>
      <c r="AF282" s="13">
        <f>IF($D282="",0,IF($E282="",0,IF(VLOOKUP($E282,paramètres!$E$33:$F$44,2,FALSE)&lt;=VLOOKUP($AF$18,paramètres!$E$33:$F$44,2,FALSE),T282*$D282,0)))</f>
        <v>0</v>
      </c>
      <c r="AG282" s="13">
        <f>IF($D282="",0,IF($E282="",0,IF(VLOOKUP($E282,paramètres!$E$33:$F$44,2,FALSE)&lt;=VLOOKUP($AG$18,paramètres!$E$33:$F$44,2,FALSE),U282*$D282,0)))</f>
        <v>0</v>
      </c>
      <c r="AH282" s="13">
        <f>IF($D282="",0,IF($E282="",0,IF(VLOOKUP($E282,paramètres!$E$33:$F$44,2,FALSE)&lt;=VLOOKUP($AH$18,paramètres!$E$33:$F$44,2,FALSE),V282*$D282,0)))</f>
        <v>0</v>
      </c>
      <c r="AI282" s="13">
        <f>IF($D282="",0,IF($E282="",0,IF(VLOOKUP($E282,paramètres!$E$33:$F$44,2,FALSE)&lt;=VLOOKUP($AI$18,paramètres!$E$33:$F$44,2,FALSE),W282*$D282,0)))</f>
        <v>0</v>
      </c>
      <c r="AJ282" s="13">
        <f>IF($D282="",0,IF($E282="",0,IF(VLOOKUP($E282,paramètres!$E$33:$F$44,2,FALSE)&lt;=VLOOKUP($AJ$18,paramètres!$E$33:$F$44,2,FALSE),X282*$D282,0)))</f>
        <v>0</v>
      </c>
      <c r="AK282" s="13">
        <f>IF($D282="",0,IF($E282="",0,IF(VLOOKUP($E282,paramètres!$E$33:$F$44,2,FALSE)&lt;=VLOOKUP($AK$18,paramètres!$E$33:$F$44,2,FALSE),Y282*$D282,0)))</f>
        <v>0</v>
      </c>
      <c r="AL282" s="13">
        <f>IF($D282="",0,IF($E282="",0,IF(VLOOKUP($E282,paramètres!$E$33:$F$44,2,FALSE)&lt;=VLOOKUP($AL$18,paramètres!$E$33:$F$44,2,FALSE),Z282*$D282,0)))</f>
        <v>0</v>
      </c>
      <c r="AM282" s="126">
        <f>IF($D282="",0,IF($E282="",0,IF(VLOOKUP($E282,paramètres!$E$33:$F$44,2,FALSE)&lt;=VLOOKUP($AM$18,paramètres!$E$33:$F$44,2,FALSE),AA282*$D282,0)))</f>
        <v>0</v>
      </c>
      <c r="AN282" s="121" t="str">
        <f>IF(paramètres!$B$28=1,((SUM(P282:Y282)/1.02)+SUM(Z282:AA282))*0.0303/9*COUNT(P282:X282),IF(paramètres!$B$28=2,(SUM(P282:AA282))*0.0303/9*COUNT(P282:X282),"Missing Delta option"))</f>
        <v>Missing Delta option</v>
      </c>
      <c r="AO282" s="13" t="str">
        <f>IF(paramètres!$B$28=1,(((SUM(P282:Y282)/1.02)+SUM(Z282:AA282))+((SUM(AB282:AK282)/1.02)+SUM(AL282:AN282)))*cotpatr,IF(paramètres!$B$28=2,(SUM(P282:AN282)*cotpatr),"Missing Delta Option"))</f>
        <v>Missing Delta Option</v>
      </c>
      <c r="AP282" s="13" t="str" cm="1">
        <f t="array" ref="AP282">IF(paramètres!$B$28=1,(((SUM(P282:Y282)/1.02)+SUM(Z282:AA282))+((SUM(AB282:AM282)/1.02)+SUM(AL282:AM282)))/12*pécule,IF(paramètres!$B$28=2,SUM(P282:AM282)/12*pécule,"Missing Delta Option"))</f>
        <v>Missing Delta Option</v>
      </c>
      <c r="AQ282" s="105" t="e">
        <f>IF(paramètres!$B$28=1,(((SUM(P282:Y282)/1.02)+SUM(Z282:AA282))+((SUM(AB282:AM282)/1.02)+SUM(AL282:AM282)))+AN282+AO282+AP282,SUM(P282:AM282)+AN282+AO282+AP282)</f>
        <v>#VALUE!</v>
      </c>
    </row>
    <row r="283" spans="1:43" x14ac:dyDescent="0.25">
      <c r="A283" s="104"/>
      <c r="B283" s="39"/>
      <c r="C283" s="39"/>
      <c r="D283" s="70"/>
      <c r="E283" s="49"/>
      <c r="F283" s="40"/>
      <c r="G283" s="38"/>
      <c r="H283" s="71"/>
      <c r="I283" s="40"/>
      <c r="J283" s="38"/>
      <c r="K283" s="71"/>
      <c r="L283" s="40"/>
      <c r="M283" s="38"/>
      <c r="N283" s="71"/>
      <c r="O283" s="49"/>
      <c r="P283" s="177"/>
      <c r="Q283" s="178"/>
      <c r="R283" s="178"/>
      <c r="S283" s="178"/>
      <c r="T283" s="178"/>
      <c r="U283" s="178"/>
      <c r="V283" s="178"/>
      <c r="W283" s="178"/>
      <c r="X283" s="178"/>
      <c r="Y283" s="178"/>
      <c r="Z283" s="178"/>
      <c r="AA283" s="179"/>
      <c r="AB283" s="121">
        <f>IF($D283="",0,IF($E283="",0,IF(VLOOKUP($E283,paramètres!$E$33:$F$44,2,FALSE)&lt;=VLOOKUP($AB$18,paramètres!$E$33:$F$44,2,FALSE),P283*$D283,0)))</f>
        <v>0</v>
      </c>
      <c r="AC283" s="13">
        <f>IF($D283="",0,IF($E283="",0,IF(VLOOKUP($E283,paramètres!$E$33:$F$44,2,FALSE)&lt;=VLOOKUP($AC$18,paramètres!$E$33:$F$44,2,FALSE),Q283*$D283,0)))</f>
        <v>0</v>
      </c>
      <c r="AD283" s="13">
        <f>IF($D283="",0,IF($E283="",0,IF(VLOOKUP($E283,paramètres!$E$33:$F$44,2,FALSE)&lt;=VLOOKUP($AD$18,paramètres!$E$33:$F$44,2,FALSE),R283*$D283,0)))</f>
        <v>0</v>
      </c>
      <c r="AE283" s="13">
        <f>IF($D283="",0,IF($E283="",0,IF(VLOOKUP($E283,paramètres!$E$33:$F$44,2,FALSE)&lt;=VLOOKUP($AE$18,paramètres!$E$33:$F$44,2,FALSE),S283*$D283,0)))</f>
        <v>0</v>
      </c>
      <c r="AF283" s="13">
        <f>IF($D283="",0,IF($E283="",0,IF(VLOOKUP($E283,paramètres!$E$33:$F$44,2,FALSE)&lt;=VLOOKUP($AF$18,paramètres!$E$33:$F$44,2,FALSE),T283*$D283,0)))</f>
        <v>0</v>
      </c>
      <c r="AG283" s="13">
        <f>IF($D283="",0,IF($E283="",0,IF(VLOOKUP($E283,paramètres!$E$33:$F$44,2,FALSE)&lt;=VLOOKUP($AG$18,paramètres!$E$33:$F$44,2,FALSE),U283*$D283,0)))</f>
        <v>0</v>
      </c>
      <c r="AH283" s="13">
        <f>IF($D283="",0,IF($E283="",0,IF(VLOOKUP($E283,paramètres!$E$33:$F$44,2,FALSE)&lt;=VLOOKUP($AH$18,paramètres!$E$33:$F$44,2,FALSE),V283*$D283,0)))</f>
        <v>0</v>
      </c>
      <c r="AI283" s="13">
        <f>IF($D283="",0,IF($E283="",0,IF(VLOOKUP($E283,paramètres!$E$33:$F$44,2,FALSE)&lt;=VLOOKUP($AI$18,paramètres!$E$33:$F$44,2,FALSE),W283*$D283,0)))</f>
        <v>0</v>
      </c>
      <c r="AJ283" s="13">
        <f>IF($D283="",0,IF($E283="",0,IF(VLOOKUP($E283,paramètres!$E$33:$F$44,2,FALSE)&lt;=VLOOKUP($AJ$18,paramètres!$E$33:$F$44,2,FALSE),X283*$D283,0)))</f>
        <v>0</v>
      </c>
      <c r="AK283" s="13">
        <f>IF($D283="",0,IF($E283="",0,IF(VLOOKUP($E283,paramètres!$E$33:$F$44,2,FALSE)&lt;=VLOOKUP($AK$18,paramètres!$E$33:$F$44,2,FALSE),Y283*$D283,0)))</f>
        <v>0</v>
      </c>
      <c r="AL283" s="13">
        <f>IF($D283="",0,IF($E283="",0,IF(VLOOKUP($E283,paramètres!$E$33:$F$44,2,FALSE)&lt;=VLOOKUP($AL$18,paramètres!$E$33:$F$44,2,FALSE),Z283*$D283,0)))</f>
        <v>0</v>
      </c>
      <c r="AM283" s="126">
        <f>IF($D283="",0,IF($E283="",0,IF(VLOOKUP($E283,paramètres!$E$33:$F$44,2,FALSE)&lt;=VLOOKUP($AM$18,paramètres!$E$33:$F$44,2,FALSE),AA283*$D283,0)))</f>
        <v>0</v>
      </c>
      <c r="AN283" s="121" t="str">
        <f>IF(paramètres!$B$28=1,((SUM(P283:Y283)/1.02)+SUM(Z283:AA283))*0.0303/9*COUNT(P283:X283),IF(paramètres!$B$28=2,(SUM(P283:AA283))*0.0303/9*COUNT(P283:X283),"Missing Delta option"))</f>
        <v>Missing Delta option</v>
      </c>
      <c r="AO283" s="13" t="str">
        <f>IF(paramètres!$B$28=1,(((SUM(P283:Y283)/1.02)+SUM(Z283:AA283))+((SUM(AB283:AK283)/1.02)+SUM(AL283:AN283)))*cotpatr,IF(paramètres!$B$28=2,(SUM(P283:AN283)*cotpatr),"Missing Delta Option"))</f>
        <v>Missing Delta Option</v>
      </c>
      <c r="AP283" s="13" t="str" cm="1">
        <f t="array" ref="AP283">IF(paramètres!$B$28=1,(((SUM(P283:Y283)/1.02)+SUM(Z283:AA283))+((SUM(AB283:AM283)/1.02)+SUM(AL283:AM283)))/12*pécule,IF(paramètres!$B$28=2,SUM(P283:AM283)/12*pécule,"Missing Delta Option"))</f>
        <v>Missing Delta Option</v>
      </c>
      <c r="AQ283" s="105" t="e">
        <f>IF(paramètres!$B$28=1,(((SUM(P283:Y283)/1.02)+SUM(Z283:AA283))+((SUM(AB283:AM283)/1.02)+SUM(AL283:AM283)))+AN283+AO283+AP283,SUM(P283:AM283)+AN283+AO283+AP283)</f>
        <v>#VALUE!</v>
      </c>
    </row>
    <row r="284" spans="1:43" x14ac:dyDescent="0.25">
      <c r="A284" s="104"/>
      <c r="B284" s="39"/>
      <c r="C284" s="39"/>
      <c r="D284" s="70"/>
      <c r="E284" s="49"/>
      <c r="F284" s="40"/>
      <c r="G284" s="38"/>
      <c r="H284" s="71"/>
      <c r="I284" s="40"/>
      <c r="J284" s="38"/>
      <c r="K284" s="71"/>
      <c r="L284" s="40"/>
      <c r="M284" s="38"/>
      <c r="N284" s="71"/>
      <c r="O284" s="49"/>
      <c r="P284" s="177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9"/>
      <c r="AB284" s="121">
        <f>IF($D284="",0,IF($E284="",0,IF(VLOOKUP($E284,paramètres!$E$33:$F$44,2,FALSE)&lt;=VLOOKUP($AB$18,paramètres!$E$33:$F$44,2,FALSE),P284*$D284,0)))</f>
        <v>0</v>
      </c>
      <c r="AC284" s="13">
        <f>IF($D284="",0,IF($E284="",0,IF(VLOOKUP($E284,paramètres!$E$33:$F$44,2,FALSE)&lt;=VLOOKUP($AC$18,paramètres!$E$33:$F$44,2,FALSE),Q284*$D284,0)))</f>
        <v>0</v>
      </c>
      <c r="AD284" s="13">
        <f>IF($D284="",0,IF($E284="",0,IF(VLOOKUP($E284,paramètres!$E$33:$F$44,2,FALSE)&lt;=VLOOKUP($AD$18,paramètres!$E$33:$F$44,2,FALSE),R284*$D284,0)))</f>
        <v>0</v>
      </c>
      <c r="AE284" s="13">
        <f>IF($D284="",0,IF($E284="",0,IF(VLOOKUP($E284,paramètres!$E$33:$F$44,2,FALSE)&lt;=VLOOKUP($AE$18,paramètres!$E$33:$F$44,2,FALSE),S284*$D284,0)))</f>
        <v>0</v>
      </c>
      <c r="AF284" s="13">
        <f>IF($D284="",0,IF($E284="",0,IF(VLOOKUP($E284,paramètres!$E$33:$F$44,2,FALSE)&lt;=VLOOKUP($AF$18,paramètres!$E$33:$F$44,2,FALSE),T284*$D284,0)))</f>
        <v>0</v>
      </c>
      <c r="AG284" s="13">
        <f>IF($D284="",0,IF($E284="",0,IF(VLOOKUP($E284,paramètres!$E$33:$F$44,2,FALSE)&lt;=VLOOKUP($AG$18,paramètres!$E$33:$F$44,2,FALSE),U284*$D284,0)))</f>
        <v>0</v>
      </c>
      <c r="AH284" s="13">
        <f>IF($D284="",0,IF($E284="",0,IF(VLOOKUP($E284,paramètres!$E$33:$F$44,2,FALSE)&lt;=VLOOKUP($AH$18,paramètres!$E$33:$F$44,2,FALSE),V284*$D284,0)))</f>
        <v>0</v>
      </c>
      <c r="AI284" s="13">
        <f>IF($D284="",0,IF($E284="",0,IF(VLOOKUP($E284,paramètres!$E$33:$F$44,2,FALSE)&lt;=VLOOKUP($AI$18,paramètres!$E$33:$F$44,2,FALSE),W284*$D284,0)))</f>
        <v>0</v>
      </c>
      <c r="AJ284" s="13">
        <f>IF($D284="",0,IF($E284="",0,IF(VLOOKUP($E284,paramètres!$E$33:$F$44,2,FALSE)&lt;=VLOOKUP($AJ$18,paramètres!$E$33:$F$44,2,FALSE),X284*$D284,0)))</f>
        <v>0</v>
      </c>
      <c r="AK284" s="13">
        <f>IF($D284="",0,IF($E284="",0,IF(VLOOKUP($E284,paramètres!$E$33:$F$44,2,FALSE)&lt;=VLOOKUP($AK$18,paramètres!$E$33:$F$44,2,FALSE),Y284*$D284,0)))</f>
        <v>0</v>
      </c>
      <c r="AL284" s="13">
        <f>IF($D284="",0,IF($E284="",0,IF(VLOOKUP($E284,paramètres!$E$33:$F$44,2,FALSE)&lt;=VLOOKUP($AL$18,paramètres!$E$33:$F$44,2,FALSE),Z284*$D284,0)))</f>
        <v>0</v>
      </c>
      <c r="AM284" s="126">
        <f>IF($D284="",0,IF($E284="",0,IF(VLOOKUP($E284,paramètres!$E$33:$F$44,2,FALSE)&lt;=VLOOKUP($AM$18,paramètres!$E$33:$F$44,2,FALSE),AA284*$D284,0)))</f>
        <v>0</v>
      </c>
      <c r="AN284" s="121" t="str">
        <f>IF(paramètres!$B$28=1,((SUM(P284:Y284)/1.02)+SUM(Z284:AA284))*0.0303/9*COUNT(P284:X284),IF(paramètres!$B$28=2,(SUM(P284:AA284))*0.0303/9*COUNT(P284:X284),"Missing Delta option"))</f>
        <v>Missing Delta option</v>
      </c>
      <c r="AO284" s="13" t="str">
        <f>IF(paramètres!$B$28=1,(((SUM(P284:Y284)/1.02)+SUM(Z284:AA284))+((SUM(AB284:AK284)/1.02)+SUM(AL284:AN284)))*cotpatr,IF(paramètres!$B$28=2,(SUM(P284:AN284)*cotpatr),"Missing Delta Option"))</f>
        <v>Missing Delta Option</v>
      </c>
      <c r="AP284" s="13" t="str" cm="1">
        <f t="array" ref="AP284">IF(paramètres!$B$28=1,(((SUM(P284:Y284)/1.02)+SUM(Z284:AA284))+((SUM(AB284:AM284)/1.02)+SUM(AL284:AM284)))/12*pécule,IF(paramètres!$B$28=2,SUM(P284:AM284)/12*pécule,"Missing Delta Option"))</f>
        <v>Missing Delta Option</v>
      </c>
      <c r="AQ284" s="105" t="e">
        <f>IF(paramètres!$B$28=1,(((SUM(P284:Y284)/1.02)+SUM(Z284:AA284))+((SUM(AB284:AM284)/1.02)+SUM(AL284:AM284)))+AN284+AO284+AP284,SUM(P284:AM284)+AN284+AO284+AP284)</f>
        <v>#VALUE!</v>
      </c>
    </row>
    <row r="285" spans="1:43" x14ac:dyDescent="0.25">
      <c r="A285" s="104"/>
      <c r="B285" s="39"/>
      <c r="C285" s="39"/>
      <c r="D285" s="70"/>
      <c r="E285" s="49"/>
      <c r="F285" s="40"/>
      <c r="G285" s="38"/>
      <c r="H285" s="71"/>
      <c r="I285" s="40"/>
      <c r="J285" s="38"/>
      <c r="K285" s="71"/>
      <c r="L285" s="40"/>
      <c r="M285" s="38"/>
      <c r="N285" s="71"/>
      <c r="O285" s="49"/>
      <c r="P285" s="177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9"/>
      <c r="AB285" s="121">
        <f>IF($D285="",0,IF($E285="",0,IF(VLOOKUP($E285,paramètres!$E$33:$F$44,2,FALSE)&lt;=VLOOKUP($AB$18,paramètres!$E$33:$F$44,2,FALSE),P285*$D285,0)))</f>
        <v>0</v>
      </c>
      <c r="AC285" s="13">
        <f>IF($D285="",0,IF($E285="",0,IF(VLOOKUP($E285,paramètres!$E$33:$F$44,2,FALSE)&lt;=VLOOKUP($AC$18,paramètres!$E$33:$F$44,2,FALSE),Q285*$D285,0)))</f>
        <v>0</v>
      </c>
      <c r="AD285" s="13">
        <f>IF($D285="",0,IF($E285="",0,IF(VLOOKUP($E285,paramètres!$E$33:$F$44,2,FALSE)&lt;=VLOOKUP($AD$18,paramètres!$E$33:$F$44,2,FALSE),R285*$D285,0)))</f>
        <v>0</v>
      </c>
      <c r="AE285" s="13">
        <f>IF($D285="",0,IF($E285="",0,IF(VLOOKUP($E285,paramètres!$E$33:$F$44,2,FALSE)&lt;=VLOOKUP($AE$18,paramètres!$E$33:$F$44,2,FALSE),S285*$D285,0)))</f>
        <v>0</v>
      </c>
      <c r="AF285" s="13">
        <f>IF($D285="",0,IF($E285="",0,IF(VLOOKUP($E285,paramètres!$E$33:$F$44,2,FALSE)&lt;=VLOOKUP($AF$18,paramètres!$E$33:$F$44,2,FALSE),T285*$D285,0)))</f>
        <v>0</v>
      </c>
      <c r="AG285" s="13">
        <f>IF($D285="",0,IF($E285="",0,IF(VLOOKUP($E285,paramètres!$E$33:$F$44,2,FALSE)&lt;=VLOOKUP($AG$18,paramètres!$E$33:$F$44,2,FALSE),U285*$D285,0)))</f>
        <v>0</v>
      </c>
      <c r="AH285" s="13">
        <f>IF($D285="",0,IF($E285="",0,IF(VLOOKUP($E285,paramètres!$E$33:$F$44,2,FALSE)&lt;=VLOOKUP($AH$18,paramètres!$E$33:$F$44,2,FALSE),V285*$D285,0)))</f>
        <v>0</v>
      </c>
      <c r="AI285" s="13">
        <f>IF($D285="",0,IF($E285="",0,IF(VLOOKUP($E285,paramètres!$E$33:$F$44,2,FALSE)&lt;=VLOOKUP($AI$18,paramètres!$E$33:$F$44,2,FALSE),W285*$D285,0)))</f>
        <v>0</v>
      </c>
      <c r="AJ285" s="13">
        <f>IF($D285="",0,IF($E285="",0,IF(VLOOKUP($E285,paramètres!$E$33:$F$44,2,FALSE)&lt;=VLOOKUP($AJ$18,paramètres!$E$33:$F$44,2,FALSE),X285*$D285,0)))</f>
        <v>0</v>
      </c>
      <c r="AK285" s="13">
        <f>IF($D285="",0,IF($E285="",0,IF(VLOOKUP($E285,paramètres!$E$33:$F$44,2,FALSE)&lt;=VLOOKUP($AK$18,paramètres!$E$33:$F$44,2,FALSE),Y285*$D285,0)))</f>
        <v>0</v>
      </c>
      <c r="AL285" s="13">
        <f>IF($D285="",0,IF($E285="",0,IF(VLOOKUP($E285,paramètres!$E$33:$F$44,2,FALSE)&lt;=VLOOKUP($AL$18,paramètres!$E$33:$F$44,2,FALSE),Z285*$D285,0)))</f>
        <v>0</v>
      </c>
      <c r="AM285" s="126">
        <f>IF($D285="",0,IF($E285="",0,IF(VLOOKUP($E285,paramètres!$E$33:$F$44,2,FALSE)&lt;=VLOOKUP($AM$18,paramètres!$E$33:$F$44,2,FALSE),AA285*$D285,0)))</f>
        <v>0</v>
      </c>
      <c r="AN285" s="121" t="str">
        <f>IF(paramètres!$B$28=1,((SUM(P285:Y285)/1.02)+SUM(Z285:AA285))*0.0303/9*COUNT(P285:X285),IF(paramètres!$B$28=2,(SUM(P285:AA285))*0.0303/9*COUNT(P285:X285),"Missing Delta option"))</f>
        <v>Missing Delta option</v>
      </c>
      <c r="AO285" s="13" t="str">
        <f>IF(paramètres!$B$28=1,(((SUM(P285:Y285)/1.02)+SUM(Z285:AA285))+((SUM(AB285:AK285)/1.02)+SUM(AL285:AN285)))*cotpatr,IF(paramètres!$B$28=2,(SUM(P285:AN285)*cotpatr),"Missing Delta Option"))</f>
        <v>Missing Delta Option</v>
      </c>
      <c r="AP285" s="13" t="str" cm="1">
        <f t="array" ref="AP285">IF(paramètres!$B$28=1,(((SUM(P285:Y285)/1.02)+SUM(Z285:AA285))+((SUM(AB285:AM285)/1.02)+SUM(AL285:AM285)))/12*pécule,IF(paramètres!$B$28=2,SUM(P285:AM285)/12*pécule,"Missing Delta Option"))</f>
        <v>Missing Delta Option</v>
      </c>
      <c r="AQ285" s="105" t="e">
        <f>IF(paramètres!$B$28=1,(((SUM(P285:Y285)/1.02)+SUM(Z285:AA285))+((SUM(AB285:AM285)/1.02)+SUM(AL285:AM285)))+AN285+AO285+AP285,SUM(P285:AM285)+AN285+AO285+AP285)</f>
        <v>#VALUE!</v>
      </c>
    </row>
    <row r="286" spans="1:43" x14ac:dyDescent="0.25">
      <c r="A286" s="104"/>
      <c r="B286" s="39"/>
      <c r="C286" s="39"/>
      <c r="D286" s="70"/>
      <c r="E286" s="49"/>
      <c r="F286" s="40"/>
      <c r="G286" s="38"/>
      <c r="H286" s="71"/>
      <c r="I286" s="40"/>
      <c r="J286" s="38"/>
      <c r="K286" s="71"/>
      <c r="L286" s="40"/>
      <c r="M286" s="38"/>
      <c r="N286" s="71"/>
      <c r="O286" s="49"/>
      <c r="P286" s="177"/>
      <c r="Q286" s="178"/>
      <c r="R286" s="178"/>
      <c r="S286" s="178"/>
      <c r="T286" s="178"/>
      <c r="U286" s="178"/>
      <c r="V286" s="178"/>
      <c r="W286" s="178"/>
      <c r="X286" s="178"/>
      <c r="Y286" s="178"/>
      <c r="Z286" s="178"/>
      <c r="AA286" s="179"/>
      <c r="AB286" s="121">
        <f>IF($D286="",0,IF($E286="",0,IF(VLOOKUP($E286,paramètres!$E$33:$F$44,2,FALSE)&lt;=VLOOKUP($AB$18,paramètres!$E$33:$F$44,2,FALSE),P286*$D286,0)))</f>
        <v>0</v>
      </c>
      <c r="AC286" s="13">
        <f>IF($D286="",0,IF($E286="",0,IF(VLOOKUP($E286,paramètres!$E$33:$F$44,2,FALSE)&lt;=VLOOKUP($AC$18,paramètres!$E$33:$F$44,2,FALSE),Q286*$D286,0)))</f>
        <v>0</v>
      </c>
      <c r="AD286" s="13">
        <f>IF($D286="",0,IF($E286="",0,IF(VLOOKUP($E286,paramètres!$E$33:$F$44,2,FALSE)&lt;=VLOOKUP($AD$18,paramètres!$E$33:$F$44,2,FALSE),R286*$D286,0)))</f>
        <v>0</v>
      </c>
      <c r="AE286" s="13">
        <f>IF($D286="",0,IF($E286="",0,IF(VLOOKUP($E286,paramètres!$E$33:$F$44,2,FALSE)&lt;=VLOOKUP($AE$18,paramètres!$E$33:$F$44,2,FALSE),S286*$D286,0)))</f>
        <v>0</v>
      </c>
      <c r="AF286" s="13">
        <f>IF($D286="",0,IF($E286="",0,IF(VLOOKUP($E286,paramètres!$E$33:$F$44,2,FALSE)&lt;=VLOOKUP($AF$18,paramètres!$E$33:$F$44,2,FALSE),T286*$D286,0)))</f>
        <v>0</v>
      </c>
      <c r="AG286" s="13">
        <f>IF($D286="",0,IF($E286="",0,IF(VLOOKUP($E286,paramètres!$E$33:$F$44,2,FALSE)&lt;=VLOOKUP($AG$18,paramètres!$E$33:$F$44,2,FALSE),U286*$D286,0)))</f>
        <v>0</v>
      </c>
      <c r="AH286" s="13">
        <f>IF($D286="",0,IF($E286="",0,IF(VLOOKUP($E286,paramètres!$E$33:$F$44,2,FALSE)&lt;=VLOOKUP($AH$18,paramètres!$E$33:$F$44,2,FALSE),V286*$D286,0)))</f>
        <v>0</v>
      </c>
      <c r="AI286" s="13">
        <f>IF($D286="",0,IF($E286="",0,IF(VLOOKUP($E286,paramètres!$E$33:$F$44,2,FALSE)&lt;=VLOOKUP($AI$18,paramètres!$E$33:$F$44,2,FALSE),W286*$D286,0)))</f>
        <v>0</v>
      </c>
      <c r="AJ286" s="13">
        <f>IF($D286="",0,IF($E286="",0,IF(VLOOKUP($E286,paramètres!$E$33:$F$44,2,FALSE)&lt;=VLOOKUP($AJ$18,paramètres!$E$33:$F$44,2,FALSE),X286*$D286,0)))</f>
        <v>0</v>
      </c>
      <c r="AK286" s="13">
        <f>IF($D286="",0,IF($E286="",0,IF(VLOOKUP($E286,paramètres!$E$33:$F$44,2,FALSE)&lt;=VLOOKUP($AK$18,paramètres!$E$33:$F$44,2,FALSE),Y286*$D286,0)))</f>
        <v>0</v>
      </c>
      <c r="AL286" s="13">
        <f>IF($D286="",0,IF($E286="",0,IF(VLOOKUP($E286,paramètres!$E$33:$F$44,2,FALSE)&lt;=VLOOKUP($AL$18,paramètres!$E$33:$F$44,2,FALSE),Z286*$D286,0)))</f>
        <v>0</v>
      </c>
      <c r="AM286" s="126">
        <f>IF($D286="",0,IF($E286="",0,IF(VLOOKUP($E286,paramètres!$E$33:$F$44,2,FALSE)&lt;=VLOOKUP($AM$18,paramètres!$E$33:$F$44,2,FALSE),AA286*$D286,0)))</f>
        <v>0</v>
      </c>
      <c r="AN286" s="121" t="str">
        <f>IF(paramètres!$B$28=1,((SUM(P286:Y286)/1.02)+SUM(Z286:AA286))*0.0303/9*COUNT(P286:X286),IF(paramètres!$B$28=2,(SUM(P286:AA286))*0.0303/9*COUNT(P286:X286),"Missing Delta option"))</f>
        <v>Missing Delta option</v>
      </c>
      <c r="AO286" s="13" t="str">
        <f>IF(paramètres!$B$28=1,(((SUM(P286:Y286)/1.02)+SUM(Z286:AA286))+((SUM(AB286:AK286)/1.02)+SUM(AL286:AN286)))*cotpatr,IF(paramètres!$B$28=2,(SUM(P286:AN286)*cotpatr),"Missing Delta Option"))</f>
        <v>Missing Delta Option</v>
      </c>
      <c r="AP286" s="13" t="str" cm="1">
        <f t="array" ref="AP286">IF(paramètres!$B$28=1,(((SUM(P286:Y286)/1.02)+SUM(Z286:AA286))+((SUM(AB286:AM286)/1.02)+SUM(AL286:AM286)))/12*pécule,IF(paramètres!$B$28=2,SUM(P286:AM286)/12*pécule,"Missing Delta Option"))</f>
        <v>Missing Delta Option</v>
      </c>
      <c r="AQ286" s="105" t="e">
        <f>IF(paramètres!$B$28=1,(((SUM(P286:Y286)/1.02)+SUM(Z286:AA286))+((SUM(AB286:AM286)/1.02)+SUM(AL286:AM286)))+AN286+AO286+AP286,SUM(P286:AM286)+AN286+AO286+AP286)</f>
        <v>#VALUE!</v>
      </c>
    </row>
    <row r="287" spans="1:43" x14ac:dyDescent="0.25">
      <c r="A287" s="104"/>
      <c r="B287" s="39"/>
      <c r="C287" s="39"/>
      <c r="D287" s="70"/>
      <c r="E287" s="49"/>
      <c r="F287" s="40"/>
      <c r="G287" s="38"/>
      <c r="H287" s="71"/>
      <c r="I287" s="40"/>
      <c r="J287" s="38"/>
      <c r="K287" s="71"/>
      <c r="L287" s="40"/>
      <c r="M287" s="38"/>
      <c r="N287" s="71"/>
      <c r="O287" s="49"/>
      <c r="P287" s="177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9"/>
      <c r="AB287" s="121">
        <f>IF($D287="",0,IF($E287="",0,IF(VLOOKUP($E287,paramètres!$E$33:$F$44,2,FALSE)&lt;=VLOOKUP($AB$18,paramètres!$E$33:$F$44,2,FALSE),P287*$D287,0)))</f>
        <v>0</v>
      </c>
      <c r="AC287" s="13">
        <f>IF($D287="",0,IF($E287="",0,IF(VLOOKUP($E287,paramètres!$E$33:$F$44,2,FALSE)&lt;=VLOOKUP($AC$18,paramètres!$E$33:$F$44,2,FALSE),Q287*$D287,0)))</f>
        <v>0</v>
      </c>
      <c r="AD287" s="13">
        <f>IF($D287="",0,IF($E287="",0,IF(VLOOKUP($E287,paramètres!$E$33:$F$44,2,FALSE)&lt;=VLOOKUP($AD$18,paramètres!$E$33:$F$44,2,FALSE),R287*$D287,0)))</f>
        <v>0</v>
      </c>
      <c r="AE287" s="13">
        <f>IF($D287="",0,IF($E287="",0,IF(VLOOKUP($E287,paramètres!$E$33:$F$44,2,FALSE)&lt;=VLOOKUP($AE$18,paramètres!$E$33:$F$44,2,FALSE),S287*$D287,0)))</f>
        <v>0</v>
      </c>
      <c r="AF287" s="13">
        <f>IF($D287="",0,IF($E287="",0,IF(VLOOKUP($E287,paramètres!$E$33:$F$44,2,FALSE)&lt;=VLOOKUP($AF$18,paramètres!$E$33:$F$44,2,FALSE),T287*$D287,0)))</f>
        <v>0</v>
      </c>
      <c r="AG287" s="13">
        <f>IF($D287="",0,IF($E287="",0,IF(VLOOKUP($E287,paramètres!$E$33:$F$44,2,FALSE)&lt;=VLOOKUP($AG$18,paramètres!$E$33:$F$44,2,FALSE),U287*$D287,0)))</f>
        <v>0</v>
      </c>
      <c r="AH287" s="13">
        <f>IF($D287="",0,IF($E287="",0,IF(VLOOKUP($E287,paramètres!$E$33:$F$44,2,FALSE)&lt;=VLOOKUP($AH$18,paramètres!$E$33:$F$44,2,FALSE),V287*$D287,0)))</f>
        <v>0</v>
      </c>
      <c r="AI287" s="13">
        <f>IF($D287="",0,IF($E287="",0,IF(VLOOKUP($E287,paramètres!$E$33:$F$44,2,FALSE)&lt;=VLOOKUP($AI$18,paramètres!$E$33:$F$44,2,FALSE),W287*$D287,0)))</f>
        <v>0</v>
      </c>
      <c r="AJ287" s="13">
        <f>IF($D287="",0,IF($E287="",0,IF(VLOOKUP($E287,paramètres!$E$33:$F$44,2,FALSE)&lt;=VLOOKUP($AJ$18,paramètres!$E$33:$F$44,2,FALSE),X287*$D287,0)))</f>
        <v>0</v>
      </c>
      <c r="AK287" s="13">
        <f>IF($D287="",0,IF($E287="",0,IF(VLOOKUP($E287,paramètres!$E$33:$F$44,2,FALSE)&lt;=VLOOKUP($AK$18,paramètres!$E$33:$F$44,2,FALSE),Y287*$D287,0)))</f>
        <v>0</v>
      </c>
      <c r="AL287" s="13">
        <f>IF($D287="",0,IF($E287="",0,IF(VLOOKUP($E287,paramètres!$E$33:$F$44,2,FALSE)&lt;=VLOOKUP($AL$18,paramètres!$E$33:$F$44,2,FALSE),Z287*$D287,0)))</f>
        <v>0</v>
      </c>
      <c r="AM287" s="126">
        <f>IF($D287="",0,IF($E287="",0,IF(VLOOKUP($E287,paramètres!$E$33:$F$44,2,FALSE)&lt;=VLOOKUP($AM$18,paramètres!$E$33:$F$44,2,FALSE),AA287*$D287,0)))</f>
        <v>0</v>
      </c>
      <c r="AN287" s="121" t="str">
        <f>IF(paramètres!$B$28=1,((SUM(P287:Y287)/1.02)+SUM(Z287:AA287))*0.0303/9*COUNT(P287:X287),IF(paramètres!$B$28=2,(SUM(P287:AA287))*0.0303/9*COUNT(P287:X287),"Missing Delta option"))</f>
        <v>Missing Delta option</v>
      </c>
      <c r="AO287" s="13" t="str">
        <f>IF(paramètres!$B$28=1,(((SUM(P287:Y287)/1.02)+SUM(Z287:AA287))+((SUM(AB287:AK287)/1.02)+SUM(AL287:AN287)))*cotpatr,IF(paramètres!$B$28=2,(SUM(P287:AN287)*cotpatr),"Missing Delta Option"))</f>
        <v>Missing Delta Option</v>
      </c>
      <c r="AP287" s="13" t="str" cm="1">
        <f t="array" ref="AP287">IF(paramètres!$B$28=1,(((SUM(P287:Y287)/1.02)+SUM(Z287:AA287))+((SUM(AB287:AM287)/1.02)+SUM(AL287:AM287)))/12*pécule,IF(paramètres!$B$28=2,SUM(P287:AM287)/12*pécule,"Missing Delta Option"))</f>
        <v>Missing Delta Option</v>
      </c>
      <c r="AQ287" s="105" t="e">
        <f>IF(paramètres!$B$28=1,(((SUM(P287:Y287)/1.02)+SUM(Z287:AA287))+((SUM(AB287:AM287)/1.02)+SUM(AL287:AM287)))+AN287+AO287+AP287,SUM(P287:AM287)+AN287+AO287+AP287)</f>
        <v>#VALUE!</v>
      </c>
    </row>
    <row r="288" spans="1:43" x14ac:dyDescent="0.25">
      <c r="A288" s="104"/>
      <c r="B288" s="39"/>
      <c r="C288" s="39"/>
      <c r="D288" s="70"/>
      <c r="E288" s="49"/>
      <c r="F288" s="40"/>
      <c r="G288" s="38"/>
      <c r="H288" s="71"/>
      <c r="I288" s="40"/>
      <c r="J288" s="38"/>
      <c r="K288" s="71"/>
      <c r="L288" s="40"/>
      <c r="M288" s="38"/>
      <c r="N288" s="71"/>
      <c r="O288" s="49"/>
      <c r="P288" s="177"/>
      <c r="Q288" s="178"/>
      <c r="R288" s="178"/>
      <c r="S288" s="178"/>
      <c r="T288" s="178"/>
      <c r="U288" s="178"/>
      <c r="V288" s="178"/>
      <c r="W288" s="178"/>
      <c r="X288" s="178"/>
      <c r="Y288" s="178"/>
      <c r="Z288" s="178"/>
      <c r="AA288" s="179"/>
      <c r="AB288" s="121">
        <f>IF($D288="",0,IF($E288="",0,IF(VLOOKUP($E288,paramètres!$E$33:$F$44,2,FALSE)&lt;=VLOOKUP($AB$18,paramètres!$E$33:$F$44,2,FALSE),P288*$D288,0)))</f>
        <v>0</v>
      </c>
      <c r="AC288" s="13">
        <f>IF($D288="",0,IF($E288="",0,IF(VLOOKUP($E288,paramètres!$E$33:$F$44,2,FALSE)&lt;=VLOOKUP($AC$18,paramètres!$E$33:$F$44,2,FALSE),Q288*$D288,0)))</f>
        <v>0</v>
      </c>
      <c r="AD288" s="13">
        <f>IF($D288="",0,IF($E288="",0,IF(VLOOKUP($E288,paramètres!$E$33:$F$44,2,FALSE)&lt;=VLOOKUP($AD$18,paramètres!$E$33:$F$44,2,FALSE),R288*$D288,0)))</f>
        <v>0</v>
      </c>
      <c r="AE288" s="13">
        <f>IF($D288="",0,IF($E288="",0,IF(VLOOKUP($E288,paramètres!$E$33:$F$44,2,FALSE)&lt;=VLOOKUP($AE$18,paramètres!$E$33:$F$44,2,FALSE),S288*$D288,0)))</f>
        <v>0</v>
      </c>
      <c r="AF288" s="13">
        <f>IF($D288="",0,IF($E288="",0,IF(VLOOKUP($E288,paramètres!$E$33:$F$44,2,FALSE)&lt;=VLOOKUP($AF$18,paramètres!$E$33:$F$44,2,FALSE),T288*$D288,0)))</f>
        <v>0</v>
      </c>
      <c r="AG288" s="13">
        <f>IF($D288="",0,IF($E288="",0,IF(VLOOKUP($E288,paramètres!$E$33:$F$44,2,FALSE)&lt;=VLOOKUP($AG$18,paramètres!$E$33:$F$44,2,FALSE),U288*$D288,0)))</f>
        <v>0</v>
      </c>
      <c r="AH288" s="13">
        <f>IF($D288="",0,IF($E288="",0,IF(VLOOKUP($E288,paramètres!$E$33:$F$44,2,FALSE)&lt;=VLOOKUP($AH$18,paramètres!$E$33:$F$44,2,FALSE),V288*$D288,0)))</f>
        <v>0</v>
      </c>
      <c r="AI288" s="13">
        <f>IF($D288="",0,IF($E288="",0,IF(VLOOKUP($E288,paramètres!$E$33:$F$44,2,FALSE)&lt;=VLOOKUP($AI$18,paramètres!$E$33:$F$44,2,FALSE),W288*$D288,0)))</f>
        <v>0</v>
      </c>
      <c r="AJ288" s="13">
        <f>IF($D288="",0,IF($E288="",0,IF(VLOOKUP($E288,paramètres!$E$33:$F$44,2,FALSE)&lt;=VLOOKUP($AJ$18,paramètres!$E$33:$F$44,2,FALSE),X288*$D288,0)))</f>
        <v>0</v>
      </c>
      <c r="AK288" s="13">
        <f>IF($D288="",0,IF($E288="",0,IF(VLOOKUP($E288,paramètres!$E$33:$F$44,2,FALSE)&lt;=VLOOKUP($AK$18,paramètres!$E$33:$F$44,2,FALSE),Y288*$D288,0)))</f>
        <v>0</v>
      </c>
      <c r="AL288" s="13">
        <f>IF($D288="",0,IF($E288="",0,IF(VLOOKUP($E288,paramètres!$E$33:$F$44,2,FALSE)&lt;=VLOOKUP($AL$18,paramètres!$E$33:$F$44,2,FALSE),Z288*$D288,0)))</f>
        <v>0</v>
      </c>
      <c r="AM288" s="126">
        <f>IF($D288="",0,IF($E288="",0,IF(VLOOKUP($E288,paramètres!$E$33:$F$44,2,FALSE)&lt;=VLOOKUP($AM$18,paramètres!$E$33:$F$44,2,FALSE),AA288*$D288,0)))</f>
        <v>0</v>
      </c>
      <c r="AN288" s="121" t="str">
        <f>IF(paramètres!$B$28=1,((SUM(P288:Y288)/1.02)+SUM(Z288:AA288))*0.0303/9*COUNT(P288:X288),IF(paramètres!$B$28=2,(SUM(P288:AA288))*0.0303/9*COUNT(P288:X288),"Missing Delta option"))</f>
        <v>Missing Delta option</v>
      </c>
      <c r="AO288" s="13" t="str">
        <f>IF(paramètres!$B$28=1,(((SUM(P288:Y288)/1.02)+SUM(Z288:AA288))+((SUM(AB288:AK288)/1.02)+SUM(AL288:AN288)))*cotpatr,IF(paramètres!$B$28=2,(SUM(P288:AN288)*cotpatr),"Missing Delta Option"))</f>
        <v>Missing Delta Option</v>
      </c>
      <c r="AP288" s="13" t="str" cm="1">
        <f t="array" ref="AP288">IF(paramètres!$B$28=1,(((SUM(P288:Y288)/1.02)+SUM(Z288:AA288))+((SUM(AB288:AM288)/1.02)+SUM(AL288:AM288)))/12*pécule,IF(paramètres!$B$28=2,SUM(P288:AM288)/12*pécule,"Missing Delta Option"))</f>
        <v>Missing Delta Option</v>
      </c>
      <c r="AQ288" s="105" t="e">
        <f>IF(paramètres!$B$28=1,(((SUM(P288:Y288)/1.02)+SUM(Z288:AA288))+((SUM(AB288:AM288)/1.02)+SUM(AL288:AM288)))+AN288+AO288+AP288,SUM(P288:AM288)+AN288+AO288+AP288)</f>
        <v>#VALUE!</v>
      </c>
    </row>
    <row r="289" spans="1:43" x14ac:dyDescent="0.25">
      <c r="A289" s="104"/>
      <c r="B289" s="39"/>
      <c r="C289" s="39"/>
      <c r="D289" s="70"/>
      <c r="E289" s="49"/>
      <c r="F289" s="40"/>
      <c r="G289" s="38"/>
      <c r="H289" s="71"/>
      <c r="I289" s="40"/>
      <c r="J289" s="38"/>
      <c r="K289" s="71"/>
      <c r="L289" s="40"/>
      <c r="M289" s="38"/>
      <c r="N289" s="71"/>
      <c r="O289" s="49"/>
      <c r="P289" s="177"/>
      <c r="Q289" s="178"/>
      <c r="R289" s="178"/>
      <c r="S289" s="178"/>
      <c r="T289" s="178"/>
      <c r="U289" s="178"/>
      <c r="V289" s="178"/>
      <c r="W289" s="178"/>
      <c r="X289" s="178"/>
      <c r="Y289" s="178"/>
      <c r="Z289" s="178"/>
      <c r="AA289" s="179"/>
      <c r="AB289" s="121">
        <f>IF($D289="",0,IF($E289="",0,IF(VLOOKUP($E289,paramètres!$E$33:$F$44,2,FALSE)&lt;=VLOOKUP($AB$18,paramètres!$E$33:$F$44,2,FALSE),P289*$D289,0)))</f>
        <v>0</v>
      </c>
      <c r="AC289" s="13">
        <f>IF($D289="",0,IF($E289="",0,IF(VLOOKUP($E289,paramètres!$E$33:$F$44,2,FALSE)&lt;=VLOOKUP($AC$18,paramètres!$E$33:$F$44,2,FALSE),Q289*$D289,0)))</f>
        <v>0</v>
      </c>
      <c r="AD289" s="13">
        <f>IF($D289="",0,IF($E289="",0,IF(VLOOKUP($E289,paramètres!$E$33:$F$44,2,FALSE)&lt;=VLOOKUP($AD$18,paramètres!$E$33:$F$44,2,FALSE),R289*$D289,0)))</f>
        <v>0</v>
      </c>
      <c r="AE289" s="13">
        <f>IF($D289="",0,IF($E289="",0,IF(VLOOKUP($E289,paramètres!$E$33:$F$44,2,FALSE)&lt;=VLOOKUP($AE$18,paramètres!$E$33:$F$44,2,FALSE),S289*$D289,0)))</f>
        <v>0</v>
      </c>
      <c r="AF289" s="13">
        <f>IF($D289="",0,IF($E289="",0,IF(VLOOKUP($E289,paramètres!$E$33:$F$44,2,FALSE)&lt;=VLOOKUP($AF$18,paramètres!$E$33:$F$44,2,FALSE),T289*$D289,0)))</f>
        <v>0</v>
      </c>
      <c r="AG289" s="13">
        <f>IF($D289="",0,IF($E289="",0,IF(VLOOKUP($E289,paramètres!$E$33:$F$44,2,FALSE)&lt;=VLOOKUP($AG$18,paramètres!$E$33:$F$44,2,FALSE),U289*$D289,0)))</f>
        <v>0</v>
      </c>
      <c r="AH289" s="13">
        <f>IF($D289="",0,IF($E289="",0,IF(VLOOKUP($E289,paramètres!$E$33:$F$44,2,FALSE)&lt;=VLOOKUP($AH$18,paramètres!$E$33:$F$44,2,FALSE),V289*$D289,0)))</f>
        <v>0</v>
      </c>
      <c r="AI289" s="13">
        <f>IF($D289="",0,IF($E289="",0,IF(VLOOKUP($E289,paramètres!$E$33:$F$44,2,FALSE)&lt;=VLOOKUP($AI$18,paramètres!$E$33:$F$44,2,FALSE),W289*$D289,0)))</f>
        <v>0</v>
      </c>
      <c r="AJ289" s="13">
        <f>IF($D289="",0,IF($E289="",0,IF(VLOOKUP($E289,paramètres!$E$33:$F$44,2,FALSE)&lt;=VLOOKUP($AJ$18,paramètres!$E$33:$F$44,2,FALSE),X289*$D289,0)))</f>
        <v>0</v>
      </c>
      <c r="AK289" s="13">
        <f>IF($D289="",0,IF($E289="",0,IF(VLOOKUP($E289,paramètres!$E$33:$F$44,2,FALSE)&lt;=VLOOKUP($AK$18,paramètres!$E$33:$F$44,2,FALSE),Y289*$D289,0)))</f>
        <v>0</v>
      </c>
      <c r="AL289" s="13">
        <f>IF($D289="",0,IF($E289="",0,IF(VLOOKUP($E289,paramètres!$E$33:$F$44,2,FALSE)&lt;=VLOOKUP($AL$18,paramètres!$E$33:$F$44,2,FALSE),Z289*$D289,0)))</f>
        <v>0</v>
      </c>
      <c r="AM289" s="126">
        <f>IF($D289="",0,IF($E289="",0,IF(VLOOKUP($E289,paramètres!$E$33:$F$44,2,FALSE)&lt;=VLOOKUP($AM$18,paramètres!$E$33:$F$44,2,FALSE),AA289*$D289,0)))</f>
        <v>0</v>
      </c>
      <c r="AN289" s="121" t="str">
        <f>IF(paramètres!$B$28=1,((SUM(P289:Y289)/1.02)+SUM(Z289:AA289))*0.0303/9*COUNT(P289:X289),IF(paramètres!$B$28=2,(SUM(P289:AA289))*0.0303/9*COUNT(P289:X289),"Missing Delta option"))</f>
        <v>Missing Delta option</v>
      </c>
      <c r="AO289" s="13" t="str">
        <f>IF(paramètres!$B$28=1,(((SUM(P289:Y289)/1.02)+SUM(Z289:AA289))+((SUM(AB289:AK289)/1.02)+SUM(AL289:AN289)))*cotpatr,IF(paramètres!$B$28=2,(SUM(P289:AN289)*cotpatr),"Missing Delta Option"))</f>
        <v>Missing Delta Option</v>
      </c>
      <c r="AP289" s="13" t="str" cm="1">
        <f t="array" ref="AP289">IF(paramètres!$B$28=1,(((SUM(P289:Y289)/1.02)+SUM(Z289:AA289))+((SUM(AB289:AM289)/1.02)+SUM(AL289:AM289)))/12*pécule,IF(paramètres!$B$28=2,SUM(P289:AM289)/12*pécule,"Missing Delta Option"))</f>
        <v>Missing Delta Option</v>
      </c>
      <c r="AQ289" s="105" t="e">
        <f>IF(paramètres!$B$28=1,(((SUM(P289:Y289)/1.02)+SUM(Z289:AA289))+((SUM(AB289:AM289)/1.02)+SUM(AL289:AM289)))+AN289+AO289+AP289,SUM(P289:AM289)+AN289+AO289+AP289)</f>
        <v>#VALUE!</v>
      </c>
    </row>
    <row r="290" spans="1:43" x14ac:dyDescent="0.25">
      <c r="A290" s="104"/>
      <c r="B290" s="39"/>
      <c r="C290" s="39"/>
      <c r="D290" s="70"/>
      <c r="E290" s="49"/>
      <c r="F290" s="40"/>
      <c r="G290" s="38"/>
      <c r="H290" s="71"/>
      <c r="I290" s="40"/>
      <c r="J290" s="38"/>
      <c r="K290" s="71"/>
      <c r="L290" s="40"/>
      <c r="M290" s="38"/>
      <c r="N290" s="71"/>
      <c r="O290" s="49"/>
      <c r="P290" s="177"/>
      <c r="Q290" s="178"/>
      <c r="R290" s="178"/>
      <c r="S290" s="178"/>
      <c r="T290" s="178"/>
      <c r="U290" s="178"/>
      <c r="V290" s="178"/>
      <c r="W290" s="178"/>
      <c r="X290" s="178"/>
      <c r="Y290" s="178"/>
      <c r="Z290" s="178"/>
      <c r="AA290" s="179"/>
      <c r="AB290" s="121">
        <f>IF($D290="",0,IF($E290="",0,IF(VLOOKUP($E290,paramètres!$E$33:$F$44,2,FALSE)&lt;=VLOOKUP($AB$18,paramètres!$E$33:$F$44,2,FALSE),P290*$D290,0)))</f>
        <v>0</v>
      </c>
      <c r="AC290" s="13">
        <f>IF($D290="",0,IF($E290="",0,IF(VLOOKUP($E290,paramètres!$E$33:$F$44,2,FALSE)&lt;=VLOOKUP($AC$18,paramètres!$E$33:$F$44,2,FALSE),Q290*$D290,0)))</f>
        <v>0</v>
      </c>
      <c r="AD290" s="13">
        <f>IF($D290="",0,IF($E290="",0,IF(VLOOKUP($E290,paramètres!$E$33:$F$44,2,FALSE)&lt;=VLOOKUP($AD$18,paramètres!$E$33:$F$44,2,FALSE),R290*$D290,0)))</f>
        <v>0</v>
      </c>
      <c r="AE290" s="13">
        <f>IF($D290="",0,IF($E290="",0,IF(VLOOKUP($E290,paramètres!$E$33:$F$44,2,FALSE)&lt;=VLOOKUP($AE$18,paramètres!$E$33:$F$44,2,FALSE),S290*$D290,0)))</f>
        <v>0</v>
      </c>
      <c r="AF290" s="13">
        <f>IF($D290="",0,IF($E290="",0,IF(VLOOKUP($E290,paramètres!$E$33:$F$44,2,FALSE)&lt;=VLOOKUP($AF$18,paramètres!$E$33:$F$44,2,FALSE),T290*$D290,0)))</f>
        <v>0</v>
      </c>
      <c r="AG290" s="13">
        <f>IF($D290="",0,IF($E290="",0,IF(VLOOKUP($E290,paramètres!$E$33:$F$44,2,FALSE)&lt;=VLOOKUP($AG$18,paramètres!$E$33:$F$44,2,FALSE),U290*$D290,0)))</f>
        <v>0</v>
      </c>
      <c r="AH290" s="13">
        <f>IF($D290="",0,IF($E290="",0,IF(VLOOKUP($E290,paramètres!$E$33:$F$44,2,FALSE)&lt;=VLOOKUP($AH$18,paramètres!$E$33:$F$44,2,FALSE),V290*$D290,0)))</f>
        <v>0</v>
      </c>
      <c r="AI290" s="13">
        <f>IF($D290="",0,IF($E290="",0,IF(VLOOKUP($E290,paramètres!$E$33:$F$44,2,FALSE)&lt;=VLOOKUP($AI$18,paramètres!$E$33:$F$44,2,FALSE),W290*$D290,0)))</f>
        <v>0</v>
      </c>
      <c r="AJ290" s="13">
        <f>IF($D290="",0,IF($E290="",0,IF(VLOOKUP($E290,paramètres!$E$33:$F$44,2,FALSE)&lt;=VLOOKUP($AJ$18,paramètres!$E$33:$F$44,2,FALSE),X290*$D290,0)))</f>
        <v>0</v>
      </c>
      <c r="AK290" s="13">
        <f>IF($D290="",0,IF($E290="",0,IF(VLOOKUP($E290,paramètres!$E$33:$F$44,2,FALSE)&lt;=VLOOKUP($AK$18,paramètres!$E$33:$F$44,2,FALSE),Y290*$D290,0)))</f>
        <v>0</v>
      </c>
      <c r="AL290" s="13">
        <f>IF($D290="",0,IF($E290="",0,IF(VLOOKUP($E290,paramètres!$E$33:$F$44,2,FALSE)&lt;=VLOOKUP($AL$18,paramètres!$E$33:$F$44,2,FALSE),Z290*$D290,0)))</f>
        <v>0</v>
      </c>
      <c r="AM290" s="126">
        <f>IF($D290="",0,IF($E290="",0,IF(VLOOKUP($E290,paramètres!$E$33:$F$44,2,FALSE)&lt;=VLOOKUP($AM$18,paramètres!$E$33:$F$44,2,FALSE),AA290*$D290,0)))</f>
        <v>0</v>
      </c>
      <c r="AN290" s="121" t="str">
        <f>IF(paramètres!$B$28=1,((SUM(P290:Y290)/1.02)+SUM(Z290:AA290))*0.0303/9*COUNT(P290:X290),IF(paramètres!$B$28=2,(SUM(P290:AA290))*0.0303/9*COUNT(P290:X290),"Missing Delta option"))</f>
        <v>Missing Delta option</v>
      </c>
      <c r="AO290" s="13" t="str">
        <f>IF(paramètres!$B$28=1,(((SUM(P290:Y290)/1.02)+SUM(Z290:AA290))+((SUM(AB290:AK290)/1.02)+SUM(AL290:AN290)))*cotpatr,IF(paramètres!$B$28=2,(SUM(P290:AN290)*cotpatr),"Missing Delta Option"))</f>
        <v>Missing Delta Option</v>
      </c>
      <c r="AP290" s="13" t="str" cm="1">
        <f t="array" ref="AP290">IF(paramètres!$B$28=1,(((SUM(P290:Y290)/1.02)+SUM(Z290:AA290))+((SUM(AB290:AM290)/1.02)+SUM(AL290:AM290)))/12*pécule,IF(paramètres!$B$28=2,SUM(P290:AM290)/12*pécule,"Missing Delta Option"))</f>
        <v>Missing Delta Option</v>
      </c>
      <c r="AQ290" s="105" t="e">
        <f>IF(paramètres!$B$28=1,(((SUM(P290:Y290)/1.02)+SUM(Z290:AA290))+((SUM(AB290:AM290)/1.02)+SUM(AL290:AM290)))+AN290+AO290+AP290,SUM(P290:AM290)+AN290+AO290+AP290)</f>
        <v>#VALUE!</v>
      </c>
    </row>
    <row r="291" spans="1:43" x14ac:dyDescent="0.25">
      <c r="A291" s="104"/>
      <c r="B291" s="39"/>
      <c r="C291" s="39"/>
      <c r="D291" s="70"/>
      <c r="E291" s="49"/>
      <c r="F291" s="40"/>
      <c r="G291" s="38"/>
      <c r="H291" s="71"/>
      <c r="I291" s="40"/>
      <c r="J291" s="38"/>
      <c r="K291" s="71"/>
      <c r="L291" s="40"/>
      <c r="M291" s="38"/>
      <c r="N291" s="71"/>
      <c r="O291" s="49"/>
      <c r="P291" s="177"/>
      <c r="Q291" s="178"/>
      <c r="R291" s="178"/>
      <c r="S291" s="178"/>
      <c r="T291" s="178"/>
      <c r="U291" s="178"/>
      <c r="V291" s="178"/>
      <c r="W291" s="178"/>
      <c r="X291" s="178"/>
      <c r="Y291" s="178"/>
      <c r="Z291" s="178"/>
      <c r="AA291" s="179"/>
      <c r="AB291" s="121">
        <f>IF($D291="",0,IF($E291="",0,IF(VLOOKUP($E291,paramètres!$E$33:$F$44,2,FALSE)&lt;=VLOOKUP($AB$18,paramètres!$E$33:$F$44,2,FALSE),P291*$D291,0)))</f>
        <v>0</v>
      </c>
      <c r="AC291" s="13">
        <f>IF($D291="",0,IF($E291="",0,IF(VLOOKUP($E291,paramètres!$E$33:$F$44,2,FALSE)&lt;=VLOOKUP($AC$18,paramètres!$E$33:$F$44,2,FALSE),Q291*$D291,0)))</f>
        <v>0</v>
      </c>
      <c r="AD291" s="13">
        <f>IF($D291="",0,IF($E291="",0,IF(VLOOKUP($E291,paramètres!$E$33:$F$44,2,FALSE)&lt;=VLOOKUP($AD$18,paramètres!$E$33:$F$44,2,FALSE),R291*$D291,0)))</f>
        <v>0</v>
      </c>
      <c r="AE291" s="13">
        <f>IF($D291="",0,IF($E291="",0,IF(VLOOKUP($E291,paramètres!$E$33:$F$44,2,FALSE)&lt;=VLOOKUP($AE$18,paramètres!$E$33:$F$44,2,FALSE),S291*$D291,0)))</f>
        <v>0</v>
      </c>
      <c r="AF291" s="13">
        <f>IF($D291="",0,IF($E291="",0,IF(VLOOKUP($E291,paramètres!$E$33:$F$44,2,FALSE)&lt;=VLOOKUP($AF$18,paramètres!$E$33:$F$44,2,FALSE),T291*$D291,0)))</f>
        <v>0</v>
      </c>
      <c r="AG291" s="13">
        <f>IF($D291="",0,IF($E291="",0,IF(VLOOKUP($E291,paramètres!$E$33:$F$44,2,FALSE)&lt;=VLOOKUP($AG$18,paramètres!$E$33:$F$44,2,FALSE),U291*$D291,0)))</f>
        <v>0</v>
      </c>
      <c r="AH291" s="13">
        <f>IF($D291="",0,IF($E291="",0,IF(VLOOKUP($E291,paramètres!$E$33:$F$44,2,FALSE)&lt;=VLOOKUP($AH$18,paramètres!$E$33:$F$44,2,FALSE),V291*$D291,0)))</f>
        <v>0</v>
      </c>
      <c r="AI291" s="13">
        <f>IF($D291="",0,IF($E291="",0,IF(VLOOKUP($E291,paramètres!$E$33:$F$44,2,FALSE)&lt;=VLOOKUP($AI$18,paramètres!$E$33:$F$44,2,FALSE),W291*$D291,0)))</f>
        <v>0</v>
      </c>
      <c r="AJ291" s="13">
        <f>IF($D291="",0,IF($E291="",0,IF(VLOOKUP($E291,paramètres!$E$33:$F$44,2,FALSE)&lt;=VLOOKUP($AJ$18,paramètres!$E$33:$F$44,2,FALSE),X291*$D291,0)))</f>
        <v>0</v>
      </c>
      <c r="AK291" s="13">
        <f>IF($D291="",0,IF($E291="",0,IF(VLOOKUP($E291,paramètres!$E$33:$F$44,2,FALSE)&lt;=VLOOKUP($AK$18,paramètres!$E$33:$F$44,2,FALSE),Y291*$D291,0)))</f>
        <v>0</v>
      </c>
      <c r="AL291" s="13">
        <f>IF($D291="",0,IF($E291="",0,IF(VLOOKUP($E291,paramètres!$E$33:$F$44,2,FALSE)&lt;=VLOOKUP($AL$18,paramètres!$E$33:$F$44,2,FALSE),Z291*$D291,0)))</f>
        <v>0</v>
      </c>
      <c r="AM291" s="126">
        <f>IF($D291="",0,IF($E291="",0,IF(VLOOKUP($E291,paramètres!$E$33:$F$44,2,FALSE)&lt;=VLOOKUP($AM$18,paramètres!$E$33:$F$44,2,FALSE),AA291*$D291,0)))</f>
        <v>0</v>
      </c>
      <c r="AN291" s="121" t="str">
        <f>IF(paramètres!$B$28=1,((SUM(P291:Y291)/1.02)+SUM(Z291:AA291))*0.0303/9*COUNT(P291:X291),IF(paramètres!$B$28=2,(SUM(P291:AA291))*0.0303/9*COUNT(P291:X291),"Missing Delta option"))</f>
        <v>Missing Delta option</v>
      </c>
      <c r="AO291" s="13" t="str">
        <f>IF(paramètres!$B$28=1,(((SUM(P291:Y291)/1.02)+SUM(Z291:AA291))+((SUM(AB291:AK291)/1.02)+SUM(AL291:AN291)))*cotpatr,IF(paramètres!$B$28=2,(SUM(P291:AN291)*cotpatr),"Missing Delta Option"))</f>
        <v>Missing Delta Option</v>
      </c>
      <c r="AP291" s="13" t="str" cm="1">
        <f t="array" ref="AP291">IF(paramètres!$B$28=1,(((SUM(P291:Y291)/1.02)+SUM(Z291:AA291))+((SUM(AB291:AM291)/1.02)+SUM(AL291:AM291)))/12*pécule,IF(paramètres!$B$28=2,SUM(P291:AM291)/12*pécule,"Missing Delta Option"))</f>
        <v>Missing Delta Option</v>
      </c>
      <c r="AQ291" s="105" t="e">
        <f>IF(paramètres!$B$28=1,(((SUM(P291:Y291)/1.02)+SUM(Z291:AA291))+((SUM(AB291:AM291)/1.02)+SUM(AL291:AM291)))+AN291+AO291+AP291,SUM(P291:AM291)+AN291+AO291+AP291)</f>
        <v>#VALUE!</v>
      </c>
    </row>
    <row r="292" spans="1:43" x14ac:dyDescent="0.25">
      <c r="A292" s="104"/>
      <c r="B292" s="39"/>
      <c r="C292" s="39"/>
      <c r="D292" s="70"/>
      <c r="E292" s="49"/>
      <c r="F292" s="40"/>
      <c r="G292" s="38"/>
      <c r="H292" s="71"/>
      <c r="I292" s="40"/>
      <c r="J292" s="38"/>
      <c r="K292" s="71"/>
      <c r="L292" s="40"/>
      <c r="M292" s="38"/>
      <c r="N292" s="71"/>
      <c r="O292" s="49"/>
      <c r="P292" s="177"/>
      <c r="Q292" s="178"/>
      <c r="R292" s="178"/>
      <c r="S292" s="178"/>
      <c r="T292" s="178"/>
      <c r="U292" s="178"/>
      <c r="V292" s="178"/>
      <c r="W292" s="178"/>
      <c r="X292" s="178"/>
      <c r="Y292" s="178"/>
      <c r="Z292" s="178"/>
      <c r="AA292" s="179"/>
      <c r="AB292" s="121">
        <f>IF($D292="",0,IF($E292="",0,IF(VLOOKUP($E292,paramètres!$E$33:$F$44,2,FALSE)&lt;=VLOOKUP($AB$18,paramètres!$E$33:$F$44,2,FALSE),P292*$D292,0)))</f>
        <v>0</v>
      </c>
      <c r="AC292" s="13">
        <f>IF($D292="",0,IF($E292="",0,IF(VLOOKUP($E292,paramètres!$E$33:$F$44,2,FALSE)&lt;=VLOOKUP($AC$18,paramètres!$E$33:$F$44,2,FALSE),Q292*$D292,0)))</f>
        <v>0</v>
      </c>
      <c r="AD292" s="13">
        <f>IF($D292="",0,IF($E292="",0,IF(VLOOKUP($E292,paramètres!$E$33:$F$44,2,FALSE)&lt;=VLOOKUP($AD$18,paramètres!$E$33:$F$44,2,FALSE),R292*$D292,0)))</f>
        <v>0</v>
      </c>
      <c r="AE292" s="13">
        <f>IF($D292="",0,IF($E292="",0,IF(VLOOKUP($E292,paramètres!$E$33:$F$44,2,FALSE)&lt;=VLOOKUP($AE$18,paramètres!$E$33:$F$44,2,FALSE),S292*$D292,0)))</f>
        <v>0</v>
      </c>
      <c r="AF292" s="13">
        <f>IF($D292="",0,IF($E292="",0,IF(VLOOKUP($E292,paramètres!$E$33:$F$44,2,FALSE)&lt;=VLOOKUP($AF$18,paramètres!$E$33:$F$44,2,FALSE),T292*$D292,0)))</f>
        <v>0</v>
      </c>
      <c r="AG292" s="13">
        <f>IF($D292="",0,IF($E292="",0,IF(VLOOKUP($E292,paramètres!$E$33:$F$44,2,FALSE)&lt;=VLOOKUP($AG$18,paramètres!$E$33:$F$44,2,FALSE),U292*$D292,0)))</f>
        <v>0</v>
      </c>
      <c r="AH292" s="13">
        <f>IF($D292="",0,IF($E292="",0,IF(VLOOKUP($E292,paramètres!$E$33:$F$44,2,FALSE)&lt;=VLOOKUP($AH$18,paramètres!$E$33:$F$44,2,FALSE),V292*$D292,0)))</f>
        <v>0</v>
      </c>
      <c r="AI292" s="13">
        <f>IF($D292="",0,IF($E292="",0,IF(VLOOKUP($E292,paramètres!$E$33:$F$44,2,FALSE)&lt;=VLOOKUP($AI$18,paramètres!$E$33:$F$44,2,FALSE),W292*$D292,0)))</f>
        <v>0</v>
      </c>
      <c r="AJ292" s="13">
        <f>IF($D292="",0,IF($E292="",0,IF(VLOOKUP($E292,paramètres!$E$33:$F$44,2,FALSE)&lt;=VLOOKUP($AJ$18,paramètres!$E$33:$F$44,2,FALSE),X292*$D292,0)))</f>
        <v>0</v>
      </c>
      <c r="AK292" s="13">
        <f>IF($D292="",0,IF($E292="",0,IF(VLOOKUP($E292,paramètres!$E$33:$F$44,2,FALSE)&lt;=VLOOKUP($AK$18,paramètres!$E$33:$F$44,2,FALSE),Y292*$D292,0)))</f>
        <v>0</v>
      </c>
      <c r="AL292" s="13">
        <f>IF($D292="",0,IF($E292="",0,IF(VLOOKUP($E292,paramètres!$E$33:$F$44,2,FALSE)&lt;=VLOOKUP($AL$18,paramètres!$E$33:$F$44,2,FALSE),Z292*$D292,0)))</f>
        <v>0</v>
      </c>
      <c r="AM292" s="126">
        <f>IF($D292="",0,IF($E292="",0,IF(VLOOKUP($E292,paramètres!$E$33:$F$44,2,FALSE)&lt;=VLOOKUP($AM$18,paramètres!$E$33:$F$44,2,FALSE),AA292*$D292,0)))</f>
        <v>0</v>
      </c>
      <c r="AN292" s="121" t="str">
        <f>IF(paramètres!$B$28=1,((SUM(P292:Y292)/1.02)+SUM(Z292:AA292))*0.0303/9*COUNT(P292:X292),IF(paramètres!$B$28=2,(SUM(P292:AA292))*0.0303/9*COUNT(P292:X292),"Missing Delta option"))</f>
        <v>Missing Delta option</v>
      </c>
      <c r="AO292" s="13" t="str">
        <f>IF(paramètres!$B$28=1,(((SUM(P292:Y292)/1.02)+SUM(Z292:AA292))+((SUM(AB292:AK292)/1.02)+SUM(AL292:AN292)))*cotpatr,IF(paramètres!$B$28=2,(SUM(P292:AN292)*cotpatr),"Missing Delta Option"))</f>
        <v>Missing Delta Option</v>
      </c>
      <c r="AP292" s="13" t="str" cm="1">
        <f t="array" ref="AP292">IF(paramètres!$B$28=1,(((SUM(P292:Y292)/1.02)+SUM(Z292:AA292))+((SUM(AB292:AM292)/1.02)+SUM(AL292:AM292)))/12*pécule,IF(paramètres!$B$28=2,SUM(P292:AM292)/12*pécule,"Missing Delta Option"))</f>
        <v>Missing Delta Option</v>
      </c>
      <c r="AQ292" s="105" t="e">
        <f>IF(paramètres!$B$28=1,(((SUM(P292:Y292)/1.02)+SUM(Z292:AA292))+((SUM(AB292:AM292)/1.02)+SUM(AL292:AM292)))+AN292+AO292+AP292,SUM(P292:AM292)+AN292+AO292+AP292)</f>
        <v>#VALUE!</v>
      </c>
    </row>
    <row r="293" spans="1:43" x14ac:dyDescent="0.25">
      <c r="A293" s="104"/>
      <c r="B293" s="39"/>
      <c r="C293" s="39"/>
      <c r="D293" s="70"/>
      <c r="E293" s="49"/>
      <c r="F293" s="40"/>
      <c r="G293" s="38"/>
      <c r="H293" s="71"/>
      <c r="I293" s="40"/>
      <c r="J293" s="38"/>
      <c r="K293" s="71"/>
      <c r="L293" s="40"/>
      <c r="M293" s="38"/>
      <c r="N293" s="71"/>
      <c r="O293" s="49"/>
      <c r="P293" s="177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9"/>
      <c r="AB293" s="121">
        <f>IF($D293="",0,IF($E293="",0,IF(VLOOKUP($E293,paramètres!$E$33:$F$44,2,FALSE)&lt;=VLOOKUP($AB$18,paramètres!$E$33:$F$44,2,FALSE),P293*$D293,0)))</f>
        <v>0</v>
      </c>
      <c r="AC293" s="13">
        <f>IF($D293="",0,IF($E293="",0,IF(VLOOKUP($E293,paramètres!$E$33:$F$44,2,FALSE)&lt;=VLOOKUP($AC$18,paramètres!$E$33:$F$44,2,FALSE),Q293*$D293,0)))</f>
        <v>0</v>
      </c>
      <c r="AD293" s="13">
        <f>IF($D293="",0,IF($E293="",0,IF(VLOOKUP($E293,paramètres!$E$33:$F$44,2,FALSE)&lt;=VLOOKUP($AD$18,paramètres!$E$33:$F$44,2,FALSE),R293*$D293,0)))</f>
        <v>0</v>
      </c>
      <c r="AE293" s="13">
        <f>IF($D293="",0,IF($E293="",0,IF(VLOOKUP($E293,paramètres!$E$33:$F$44,2,FALSE)&lt;=VLOOKUP($AE$18,paramètres!$E$33:$F$44,2,FALSE),S293*$D293,0)))</f>
        <v>0</v>
      </c>
      <c r="AF293" s="13">
        <f>IF($D293="",0,IF($E293="",0,IF(VLOOKUP($E293,paramètres!$E$33:$F$44,2,FALSE)&lt;=VLOOKUP($AF$18,paramètres!$E$33:$F$44,2,FALSE),T293*$D293,0)))</f>
        <v>0</v>
      </c>
      <c r="AG293" s="13">
        <f>IF($D293="",0,IF($E293="",0,IF(VLOOKUP($E293,paramètres!$E$33:$F$44,2,FALSE)&lt;=VLOOKUP($AG$18,paramètres!$E$33:$F$44,2,FALSE),U293*$D293,0)))</f>
        <v>0</v>
      </c>
      <c r="AH293" s="13">
        <f>IF($D293="",0,IF($E293="",0,IF(VLOOKUP($E293,paramètres!$E$33:$F$44,2,FALSE)&lt;=VLOOKUP($AH$18,paramètres!$E$33:$F$44,2,FALSE),V293*$D293,0)))</f>
        <v>0</v>
      </c>
      <c r="AI293" s="13">
        <f>IF($D293="",0,IF($E293="",0,IF(VLOOKUP($E293,paramètres!$E$33:$F$44,2,FALSE)&lt;=VLOOKUP($AI$18,paramètres!$E$33:$F$44,2,FALSE),W293*$D293,0)))</f>
        <v>0</v>
      </c>
      <c r="AJ293" s="13">
        <f>IF($D293="",0,IF($E293="",0,IF(VLOOKUP($E293,paramètres!$E$33:$F$44,2,FALSE)&lt;=VLOOKUP($AJ$18,paramètres!$E$33:$F$44,2,FALSE),X293*$D293,0)))</f>
        <v>0</v>
      </c>
      <c r="AK293" s="13">
        <f>IF($D293="",0,IF($E293="",0,IF(VLOOKUP($E293,paramètres!$E$33:$F$44,2,FALSE)&lt;=VLOOKUP($AK$18,paramètres!$E$33:$F$44,2,FALSE),Y293*$D293,0)))</f>
        <v>0</v>
      </c>
      <c r="AL293" s="13">
        <f>IF($D293="",0,IF($E293="",0,IF(VLOOKUP($E293,paramètres!$E$33:$F$44,2,FALSE)&lt;=VLOOKUP($AL$18,paramètres!$E$33:$F$44,2,FALSE),Z293*$D293,0)))</f>
        <v>0</v>
      </c>
      <c r="AM293" s="126">
        <f>IF($D293="",0,IF($E293="",0,IF(VLOOKUP($E293,paramètres!$E$33:$F$44,2,FALSE)&lt;=VLOOKUP($AM$18,paramètres!$E$33:$F$44,2,FALSE),AA293*$D293,0)))</f>
        <v>0</v>
      </c>
      <c r="AN293" s="121" t="str">
        <f>IF(paramètres!$B$28=1,((SUM(P293:Y293)/1.02)+SUM(Z293:AA293))*0.0303/9*COUNT(P293:X293),IF(paramètres!$B$28=2,(SUM(P293:AA293))*0.0303/9*COUNT(P293:X293),"Missing Delta option"))</f>
        <v>Missing Delta option</v>
      </c>
      <c r="AO293" s="13" t="str">
        <f>IF(paramètres!$B$28=1,(((SUM(P293:Y293)/1.02)+SUM(Z293:AA293))+((SUM(AB293:AK293)/1.02)+SUM(AL293:AN293)))*cotpatr,IF(paramètres!$B$28=2,(SUM(P293:AN293)*cotpatr),"Missing Delta Option"))</f>
        <v>Missing Delta Option</v>
      </c>
      <c r="AP293" s="13" t="str" cm="1">
        <f t="array" ref="AP293">IF(paramètres!$B$28=1,(((SUM(P293:Y293)/1.02)+SUM(Z293:AA293))+((SUM(AB293:AM293)/1.02)+SUM(AL293:AM293)))/12*pécule,IF(paramètres!$B$28=2,SUM(P293:AM293)/12*pécule,"Missing Delta Option"))</f>
        <v>Missing Delta Option</v>
      </c>
      <c r="AQ293" s="105" t="e">
        <f>IF(paramètres!$B$28=1,(((SUM(P293:Y293)/1.02)+SUM(Z293:AA293))+((SUM(AB293:AM293)/1.02)+SUM(AL293:AM293)))+AN293+AO293+AP293,SUM(P293:AM293)+AN293+AO293+AP293)</f>
        <v>#VALUE!</v>
      </c>
    </row>
    <row r="294" spans="1:43" x14ac:dyDescent="0.25">
      <c r="A294" s="104"/>
      <c r="B294" s="39"/>
      <c r="C294" s="39"/>
      <c r="D294" s="70"/>
      <c r="E294" s="49"/>
      <c r="F294" s="40"/>
      <c r="G294" s="38"/>
      <c r="H294" s="71"/>
      <c r="I294" s="40"/>
      <c r="J294" s="38"/>
      <c r="K294" s="71"/>
      <c r="L294" s="40"/>
      <c r="M294" s="38"/>
      <c r="N294" s="71"/>
      <c r="O294" s="49"/>
      <c r="P294" s="177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9"/>
      <c r="AB294" s="121">
        <f>IF($D294="",0,IF($E294="",0,IF(VLOOKUP($E294,paramètres!$E$33:$F$44,2,FALSE)&lt;=VLOOKUP($AB$18,paramètres!$E$33:$F$44,2,FALSE),P294*$D294,0)))</f>
        <v>0</v>
      </c>
      <c r="AC294" s="13">
        <f>IF($D294="",0,IF($E294="",0,IF(VLOOKUP($E294,paramètres!$E$33:$F$44,2,FALSE)&lt;=VLOOKUP($AC$18,paramètres!$E$33:$F$44,2,FALSE),Q294*$D294,0)))</f>
        <v>0</v>
      </c>
      <c r="AD294" s="13">
        <f>IF($D294="",0,IF($E294="",0,IF(VLOOKUP($E294,paramètres!$E$33:$F$44,2,FALSE)&lt;=VLOOKUP($AD$18,paramètres!$E$33:$F$44,2,FALSE),R294*$D294,0)))</f>
        <v>0</v>
      </c>
      <c r="AE294" s="13">
        <f>IF($D294="",0,IF($E294="",0,IF(VLOOKUP($E294,paramètres!$E$33:$F$44,2,FALSE)&lt;=VLOOKUP($AE$18,paramètres!$E$33:$F$44,2,FALSE),S294*$D294,0)))</f>
        <v>0</v>
      </c>
      <c r="AF294" s="13">
        <f>IF($D294="",0,IF($E294="",0,IF(VLOOKUP($E294,paramètres!$E$33:$F$44,2,FALSE)&lt;=VLOOKUP($AF$18,paramètres!$E$33:$F$44,2,FALSE),T294*$D294,0)))</f>
        <v>0</v>
      </c>
      <c r="AG294" s="13">
        <f>IF($D294="",0,IF($E294="",0,IF(VLOOKUP($E294,paramètres!$E$33:$F$44,2,FALSE)&lt;=VLOOKUP($AG$18,paramètres!$E$33:$F$44,2,FALSE),U294*$D294,0)))</f>
        <v>0</v>
      </c>
      <c r="AH294" s="13">
        <f>IF($D294="",0,IF($E294="",0,IF(VLOOKUP($E294,paramètres!$E$33:$F$44,2,FALSE)&lt;=VLOOKUP($AH$18,paramètres!$E$33:$F$44,2,FALSE),V294*$D294,0)))</f>
        <v>0</v>
      </c>
      <c r="AI294" s="13">
        <f>IF($D294="",0,IF($E294="",0,IF(VLOOKUP($E294,paramètres!$E$33:$F$44,2,FALSE)&lt;=VLOOKUP($AI$18,paramètres!$E$33:$F$44,2,FALSE),W294*$D294,0)))</f>
        <v>0</v>
      </c>
      <c r="AJ294" s="13">
        <f>IF($D294="",0,IF($E294="",0,IF(VLOOKUP($E294,paramètres!$E$33:$F$44,2,FALSE)&lt;=VLOOKUP($AJ$18,paramètres!$E$33:$F$44,2,FALSE),X294*$D294,0)))</f>
        <v>0</v>
      </c>
      <c r="AK294" s="13">
        <f>IF($D294="",0,IF($E294="",0,IF(VLOOKUP($E294,paramètres!$E$33:$F$44,2,FALSE)&lt;=VLOOKUP($AK$18,paramètres!$E$33:$F$44,2,FALSE),Y294*$D294,0)))</f>
        <v>0</v>
      </c>
      <c r="AL294" s="13">
        <f>IF($D294="",0,IF($E294="",0,IF(VLOOKUP($E294,paramètres!$E$33:$F$44,2,FALSE)&lt;=VLOOKUP($AL$18,paramètres!$E$33:$F$44,2,FALSE),Z294*$D294,0)))</f>
        <v>0</v>
      </c>
      <c r="AM294" s="126">
        <f>IF($D294="",0,IF($E294="",0,IF(VLOOKUP($E294,paramètres!$E$33:$F$44,2,FALSE)&lt;=VLOOKUP($AM$18,paramètres!$E$33:$F$44,2,FALSE),AA294*$D294,0)))</f>
        <v>0</v>
      </c>
      <c r="AN294" s="121" t="str">
        <f>IF(paramètres!$B$28=1,((SUM(P294:Y294)/1.02)+SUM(Z294:AA294))*0.0303/9*COUNT(P294:X294),IF(paramètres!$B$28=2,(SUM(P294:AA294))*0.0303/9*COUNT(P294:X294),"Missing Delta option"))</f>
        <v>Missing Delta option</v>
      </c>
      <c r="AO294" s="13" t="str">
        <f>IF(paramètres!$B$28=1,(((SUM(P294:Y294)/1.02)+SUM(Z294:AA294))+((SUM(AB294:AK294)/1.02)+SUM(AL294:AN294)))*cotpatr,IF(paramètres!$B$28=2,(SUM(P294:AN294)*cotpatr),"Missing Delta Option"))</f>
        <v>Missing Delta Option</v>
      </c>
      <c r="AP294" s="13" t="str" cm="1">
        <f t="array" ref="AP294">IF(paramètres!$B$28=1,(((SUM(P294:Y294)/1.02)+SUM(Z294:AA294))+((SUM(AB294:AM294)/1.02)+SUM(AL294:AM294)))/12*pécule,IF(paramètres!$B$28=2,SUM(P294:AM294)/12*pécule,"Missing Delta Option"))</f>
        <v>Missing Delta Option</v>
      </c>
      <c r="AQ294" s="105" t="e">
        <f>IF(paramètres!$B$28=1,(((SUM(P294:Y294)/1.02)+SUM(Z294:AA294))+((SUM(AB294:AM294)/1.02)+SUM(AL294:AM294)))+AN294+AO294+AP294,SUM(P294:AM294)+AN294+AO294+AP294)</f>
        <v>#VALUE!</v>
      </c>
    </row>
    <row r="295" spans="1:43" x14ac:dyDescent="0.25">
      <c r="A295" s="104"/>
      <c r="B295" s="39"/>
      <c r="C295" s="39"/>
      <c r="D295" s="70"/>
      <c r="E295" s="49"/>
      <c r="F295" s="40"/>
      <c r="G295" s="38"/>
      <c r="H295" s="71"/>
      <c r="I295" s="40"/>
      <c r="J295" s="38"/>
      <c r="K295" s="71"/>
      <c r="L295" s="40"/>
      <c r="M295" s="38"/>
      <c r="N295" s="71"/>
      <c r="O295" s="49"/>
      <c r="P295" s="177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9"/>
      <c r="AB295" s="121">
        <f>IF($D295="",0,IF($E295="",0,IF(VLOOKUP($E295,paramètres!$E$33:$F$44,2,FALSE)&lt;=VLOOKUP($AB$18,paramètres!$E$33:$F$44,2,FALSE),P295*$D295,0)))</f>
        <v>0</v>
      </c>
      <c r="AC295" s="13">
        <f>IF($D295="",0,IF($E295="",0,IF(VLOOKUP($E295,paramètres!$E$33:$F$44,2,FALSE)&lt;=VLOOKUP($AC$18,paramètres!$E$33:$F$44,2,FALSE),Q295*$D295,0)))</f>
        <v>0</v>
      </c>
      <c r="AD295" s="13">
        <f>IF($D295="",0,IF($E295="",0,IF(VLOOKUP($E295,paramètres!$E$33:$F$44,2,FALSE)&lt;=VLOOKUP($AD$18,paramètres!$E$33:$F$44,2,FALSE),R295*$D295,0)))</f>
        <v>0</v>
      </c>
      <c r="AE295" s="13">
        <f>IF($D295="",0,IF($E295="",0,IF(VLOOKUP($E295,paramètres!$E$33:$F$44,2,FALSE)&lt;=VLOOKUP($AE$18,paramètres!$E$33:$F$44,2,FALSE),S295*$D295,0)))</f>
        <v>0</v>
      </c>
      <c r="AF295" s="13">
        <f>IF($D295="",0,IF($E295="",0,IF(VLOOKUP($E295,paramètres!$E$33:$F$44,2,FALSE)&lt;=VLOOKUP($AF$18,paramètres!$E$33:$F$44,2,FALSE),T295*$D295,0)))</f>
        <v>0</v>
      </c>
      <c r="AG295" s="13">
        <f>IF($D295="",0,IF($E295="",0,IF(VLOOKUP($E295,paramètres!$E$33:$F$44,2,FALSE)&lt;=VLOOKUP($AG$18,paramètres!$E$33:$F$44,2,FALSE),U295*$D295,0)))</f>
        <v>0</v>
      </c>
      <c r="AH295" s="13">
        <f>IF($D295="",0,IF($E295="",0,IF(VLOOKUP($E295,paramètres!$E$33:$F$44,2,FALSE)&lt;=VLOOKUP($AH$18,paramètres!$E$33:$F$44,2,FALSE),V295*$D295,0)))</f>
        <v>0</v>
      </c>
      <c r="AI295" s="13">
        <f>IF($D295="",0,IF($E295="",0,IF(VLOOKUP($E295,paramètres!$E$33:$F$44,2,FALSE)&lt;=VLOOKUP($AI$18,paramètres!$E$33:$F$44,2,FALSE),W295*$D295,0)))</f>
        <v>0</v>
      </c>
      <c r="AJ295" s="13">
        <f>IF($D295="",0,IF($E295="",0,IF(VLOOKUP($E295,paramètres!$E$33:$F$44,2,FALSE)&lt;=VLOOKUP($AJ$18,paramètres!$E$33:$F$44,2,FALSE),X295*$D295,0)))</f>
        <v>0</v>
      </c>
      <c r="AK295" s="13">
        <f>IF($D295="",0,IF($E295="",0,IF(VLOOKUP($E295,paramètres!$E$33:$F$44,2,FALSE)&lt;=VLOOKUP($AK$18,paramètres!$E$33:$F$44,2,FALSE),Y295*$D295,0)))</f>
        <v>0</v>
      </c>
      <c r="AL295" s="13">
        <f>IF($D295="",0,IF($E295="",0,IF(VLOOKUP($E295,paramètres!$E$33:$F$44,2,FALSE)&lt;=VLOOKUP($AL$18,paramètres!$E$33:$F$44,2,FALSE),Z295*$D295,0)))</f>
        <v>0</v>
      </c>
      <c r="AM295" s="126">
        <f>IF($D295="",0,IF($E295="",0,IF(VLOOKUP($E295,paramètres!$E$33:$F$44,2,FALSE)&lt;=VLOOKUP($AM$18,paramètres!$E$33:$F$44,2,FALSE),AA295*$D295,0)))</f>
        <v>0</v>
      </c>
      <c r="AN295" s="121" t="str">
        <f>IF(paramètres!$B$28=1,((SUM(P295:Y295)/1.02)+SUM(Z295:AA295))*0.0303/9*COUNT(P295:X295),IF(paramètres!$B$28=2,(SUM(P295:AA295))*0.0303/9*COUNT(P295:X295),"Missing Delta option"))</f>
        <v>Missing Delta option</v>
      </c>
      <c r="AO295" s="13" t="str">
        <f>IF(paramètres!$B$28=1,(((SUM(P295:Y295)/1.02)+SUM(Z295:AA295))+((SUM(AB295:AK295)/1.02)+SUM(AL295:AN295)))*cotpatr,IF(paramètres!$B$28=2,(SUM(P295:AN295)*cotpatr),"Missing Delta Option"))</f>
        <v>Missing Delta Option</v>
      </c>
      <c r="AP295" s="13" t="str" cm="1">
        <f t="array" ref="AP295">IF(paramètres!$B$28=1,(((SUM(P295:Y295)/1.02)+SUM(Z295:AA295))+((SUM(AB295:AM295)/1.02)+SUM(AL295:AM295)))/12*pécule,IF(paramètres!$B$28=2,SUM(P295:AM295)/12*pécule,"Missing Delta Option"))</f>
        <v>Missing Delta Option</v>
      </c>
      <c r="AQ295" s="105" t="e">
        <f>IF(paramètres!$B$28=1,(((SUM(P295:Y295)/1.02)+SUM(Z295:AA295))+((SUM(AB295:AM295)/1.02)+SUM(AL295:AM295)))+AN295+AO295+AP295,SUM(P295:AM295)+AN295+AO295+AP295)</f>
        <v>#VALUE!</v>
      </c>
    </row>
    <row r="296" spans="1:43" x14ac:dyDescent="0.25">
      <c r="A296" s="104"/>
      <c r="B296" s="39"/>
      <c r="C296" s="39"/>
      <c r="D296" s="70"/>
      <c r="E296" s="49"/>
      <c r="F296" s="40"/>
      <c r="G296" s="38"/>
      <c r="H296" s="71"/>
      <c r="I296" s="40"/>
      <c r="J296" s="38"/>
      <c r="K296" s="71"/>
      <c r="L296" s="40"/>
      <c r="M296" s="38"/>
      <c r="N296" s="71"/>
      <c r="O296" s="49"/>
      <c r="P296" s="177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179"/>
      <c r="AB296" s="121">
        <f>IF($D296="",0,IF($E296="",0,IF(VLOOKUP($E296,paramètres!$E$33:$F$44,2,FALSE)&lt;=VLOOKUP($AB$18,paramètres!$E$33:$F$44,2,FALSE),P296*$D296,0)))</f>
        <v>0</v>
      </c>
      <c r="AC296" s="13">
        <f>IF($D296="",0,IF($E296="",0,IF(VLOOKUP($E296,paramètres!$E$33:$F$44,2,FALSE)&lt;=VLOOKUP($AC$18,paramètres!$E$33:$F$44,2,FALSE),Q296*$D296,0)))</f>
        <v>0</v>
      </c>
      <c r="AD296" s="13">
        <f>IF($D296="",0,IF($E296="",0,IF(VLOOKUP($E296,paramètres!$E$33:$F$44,2,FALSE)&lt;=VLOOKUP($AD$18,paramètres!$E$33:$F$44,2,FALSE),R296*$D296,0)))</f>
        <v>0</v>
      </c>
      <c r="AE296" s="13">
        <f>IF($D296="",0,IF($E296="",0,IF(VLOOKUP($E296,paramètres!$E$33:$F$44,2,FALSE)&lt;=VLOOKUP($AE$18,paramètres!$E$33:$F$44,2,FALSE),S296*$D296,0)))</f>
        <v>0</v>
      </c>
      <c r="AF296" s="13">
        <f>IF($D296="",0,IF($E296="",0,IF(VLOOKUP($E296,paramètres!$E$33:$F$44,2,FALSE)&lt;=VLOOKUP($AF$18,paramètres!$E$33:$F$44,2,FALSE),T296*$D296,0)))</f>
        <v>0</v>
      </c>
      <c r="AG296" s="13">
        <f>IF($D296="",0,IF($E296="",0,IF(VLOOKUP($E296,paramètres!$E$33:$F$44,2,FALSE)&lt;=VLOOKUP($AG$18,paramètres!$E$33:$F$44,2,FALSE),U296*$D296,0)))</f>
        <v>0</v>
      </c>
      <c r="AH296" s="13">
        <f>IF($D296="",0,IF($E296="",0,IF(VLOOKUP($E296,paramètres!$E$33:$F$44,2,FALSE)&lt;=VLOOKUP($AH$18,paramètres!$E$33:$F$44,2,FALSE),V296*$D296,0)))</f>
        <v>0</v>
      </c>
      <c r="AI296" s="13">
        <f>IF($D296="",0,IF($E296="",0,IF(VLOOKUP($E296,paramètres!$E$33:$F$44,2,FALSE)&lt;=VLOOKUP($AI$18,paramètres!$E$33:$F$44,2,FALSE),W296*$D296,0)))</f>
        <v>0</v>
      </c>
      <c r="AJ296" s="13">
        <f>IF($D296="",0,IF($E296="",0,IF(VLOOKUP($E296,paramètres!$E$33:$F$44,2,FALSE)&lt;=VLOOKUP($AJ$18,paramètres!$E$33:$F$44,2,FALSE),X296*$D296,0)))</f>
        <v>0</v>
      </c>
      <c r="AK296" s="13">
        <f>IF($D296="",0,IF($E296="",0,IF(VLOOKUP($E296,paramètres!$E$33:$F$44,2,FALSE)&lt;=VLOOKUP($AK$18,paramètres!$E$33:$F$44,2,FALSE),Y296*$D296,0)))</f>
        <v>0</v>
      </c>
      <c r="AL296" s="13">
        <f>IF($D296="",0,IF($E296="",0,IF(VLOOKUP($E296,paramètres!$E$33:$F$44,2,FALSE)&lt;=VLOOKUP($AL$18,paramètres!$E$33:$F$44,2,FALSE),Z296*$D296,0)))</f>
        <v>0</v>
      </c>
      <c r="AM296" s="126">
        <f>IF($D296="",0,IF($E296="",0,IF(VLOOKUP($E296,paramètres!$E$33:$F$44,2,FALSE)&lt;=VLOOKUP($AM$18,paramètres!$E$33:$F$44,2,FALSE),AA296*$D296,0)))</f>
        <v>0</v>
      </c>
      <c r="AN296" s="121" t="str">
        <f>IF(paramètres!$B$28=1,((SUM(P296:Y296)/1.02)+SUM(Z296:AA296))*0.0303/9*COUNT(P296:X296),IF(paramètres!$B$28=2,(SUM(P296:AA296))*0.0303/9*COUNT(P296:X296),"Missing Delta option"))</f>
        <v>Missing Delta option</v>
      </c>
      <c r="AO296" s="13" t="str">
        <f>IF(paramètres!$B$28=1,(((SUM(P296:Y296)/1.02)+SUM(Z296:AA296))+((SUM(AB296:AK296)/1.02)+SUM(AL296:AN296)))*cotpatr,IF(paramètres!$B$28=2,(SUM(P296:AN296)*cotpatr),"Missing Delta Option"))</f>
        <v>Missing Delta Option</v>
      </c>
      <c r="AP296" s="13" t="str" cm="1">
        <f t="array" ref="AP296">IF(paramètres!$B$28=1,(((SUM(P296:Y296)/1.02)+SUM(Z296:AA296))+((SUM(AB296:AM296)/1.02)+SUM(AL296:AM296)))/12*pécule,IF(paramètres!$B$28=2,SUM(P296:AM296)/12*pécule,"Missing Delta Option"))</f>
        <v>Missing Delta Option</v>
      </c>
      <c r="AQ296" s="105" t="e">
        <f>IF(paramètres!$B$28=1,(((SUM(P296:Y296)/1.02)+SUM(Z296:AA296))+((SUM(AB296:AM296)/1.02)+SUM(AL296:AM296)))+AN296+AO296+AP296,SUM(P296:AM296)+AN296+AO296+AP296)</f>
        <v>#VALUE!</v>
      </c>
    </row>
    <row r="297" spans="1:43" x14ac:dyDescent="0.25">
      <c r="A297" s="104"/>
      <c r="B297" s="39"/>
      <c r="C297" s="39"/>
      <c r="D297" s="70"/>
      <c r="E297" s="49"/>
      <c r="F297" s="40"/>
      <c r="G297" s="38"/>
      <c r="H297" s="71"/>
      <c r="I297" s="40"/>
      <c r="J297" s="38"/>
      <c r="K297" s="71"/>
      <c r="L297" s="40"/>
      <c r="M297" s="38"/>
      <c r="N297" s="71"/>
      <c r="O297" s="49"/>
      <c r="P297" s="177"/>
      <c r="Q297" s="178"/>
      <c r="R297" s="178"/>
      <c r="S297" s="178"/>
      <c r="T297" s="178"/>
      <c r="U297" s="178"/>
      <c r="V297" s="178"/>
      <c r="W297" s="178"/>
      <c r="X297" s="178"/>
      <c r="Y297" s="178"/>
      <c r="Z297" s="178"/>
      <c r="AA297" s="179"/>
      <c r="AB297" s="121">
        <f>IF($D297="",0,IF($E297="",0,IF(VLOOKUP($E297,paramètres!$E$33:$F$44,2,FALSE)&lt;=VLOOKUP($AB$18,paramètres!$E$33:$F$44,2,FALSE),P297*$D297,0)))</f>
        <v>0</v>
      </c>
      <c r="AC297" s="13">
        <f>IF($D297="",0,IF($E297="",0,IF(VLOOKUP($E297,paramètres!$E$33:$F$44,2,FALSE)&lt;=VLOOKUP($AC$18,paramètres!$E$33:$F$44,2,FALSE),Q297*$D297,0)))</f>
        <v>0</v>
      </c>
      <c r="AD297" s="13">
        <f>IF($D297="",0,IF($E297="",0,IF(VLOOKUP($E297,paramètres!$E$33:$F$44,2,FALSE)&lt;=VLOOKUP($AD$18,paramètres!$E$33:$F$44,2,FALSE),R297*$D297,0)))</f>
        <v>0</v>
      </c>
      <c r="AE297" s="13">
        <f>IF($D297="",0,IF($E297="",0,IF(VLOOKUP($E297,paramètres!$E$33:$F$44,2,FALSE)&lt;=VLOOKUP($AE$18,paramètres!$E$33:$F$44,2,FALSE),S297*$D297,0)))</f>
        <v>0</v>
      </c>
      <c r="AF297" s="13">
        <f>IF($D297="",0,IF($E297="",0,IF(VLOOKUP($E297,paramètres!$E$33:$F$44,2,FALSE)&lt;=VLOOKUP($AF$18,paramètres!$E$33:$F$44,2,FALSE),T297*$D297,0)))</f>
        <v>0</v>
      </c>
      <c r="AG297" s="13">
        <f>IF($D297="",0,IF($E297="",0,IF(VLOOKUP($E297,paramètres!$E$33:$F$44,2,FALSE)&lt;=VLOOKUP($AG$18,paramètres!$E$33:$F$44,2,FALSE),U297*$D297,0)))</f>
        <v>0</v>
      </c>
      <c r="AH297" s="13">
        <f>IF($D297="",0,IF($E297="",0,IF(VLOOKUP($E297,paramètres!$E$33:$F$44,2,FALSE)&lt;=VLOOKUP($AH$18,paramètres!$E$33:$F$44,2,FALSE),V297*$D297,0)))</f>
        <v>0</v>
      </c>
      <c r="AI297" s="13">
        <f>IF($D297="",0,IF($E297="",0,IF(VLOOKUP($E297,paramètres!$E$33:$F$44,2,FALSE)&lt;=VLOOKUP($AI$18,paramètres!$E$33:$F$44,2,FALSE),W297*$D297,0)))</f>
        <v>0</v>
      </c>
      <c r="AJ297" s="13">
        <f>IF($D297="",0,IF($E297="",0,IF(VLOOKUP($E297,paramètres!$E$33:$F$44,2,FALSE)&lt;=VLOOKUP($AJ$18,paramètres!$E$33:$F$44,2,FALSE),X297*$D297,0)))</f>
        <v>0</v>
      </c>
      <c r="AK297" s="13">
        <f>IF($D297="",0,IF($E297="",0,IF(VLOOKUP($E297,paramètres!$E$33:$F$44,2,FALSE)&lt;=VLOOKUP($AK$18,paramètres!$E$33:$F$44,2,FALSE),Y297*$D297,0)))</f>
        <v>0</v>
      </c>
      <c r="AL297" s="13">
        <f>IF($D297="",0,IF($E297="",0,IF(VLOOKUP($E297,paramètres!$E$33:$F$44,2,FALSE)&lt;=VLOOKUP($AL$18,paramètres!$E$33:$F$44,2,FALSE),Z297*$D297,0)))</f>
        <v>0</v>
      </c>
      <c r="AM297" s="126">
        <f>IF($D297="",0,IF($E297="",0,IF(VLOOKUP($E297,paramètres!$E$33:$F$44,2,FALSE)&lt;=VLOOKUP($AM$18,paramètres!$E$33:$F$44,2,FALSE),AA297*$D297,0)))</f>
        <v>0</v>
      </c>
      <c r="AN297" s="121" t="str">
        <f>IF(paramètres!$B$28=1,((SUM(P297:Y297)/1.02)+SUM(Z297:AA297))*0.0303/9*COUNT(P297:X297),IF(paramètres!$B$28=2,(SUM(P297:AA297))*0.0303/9*COUNT(P297:X297),"Missing Delta option"))</f>
        <v>Missing Delta option</v>
      </c>
      <c r="AO297" s="13" t="str">
        <f>IF(paramètres!$B$28=1,(((SUM(P297:Y297)/1.02)+SUM(Z297:AA297))+((SUM(AB297:AK297)/1.02)+SUM(AL297:AN297)))*cotpatr,IF(paramètres!$B$28=2,(SUM(P297:AN297)*cotpatr),"Missing Delta Option"))</f>
        <v>Missing Delta Option</v>
      </c>
      <c r="AP297" s="13" t="str" cm="1">
        <f t="array" ref="AP297">IF(paramètres!$B$28=1,(((SUM(P297:Y297)/1.02)+SUM(Z297:AA297))+((SUM(AB297:AM297)/1.02)+SUM(AL297:AM297)))/12*pécule,IF(paramètres!$B$28=2,SUM(P297:AM297)/12*pécule,"Missing Delta Option"))</f>
        <v>Missing Delta Option</v>
      </c>
      <c r="AQ297" s="105" t="e">
        <f>IF(paramètres!$B$28=1,(((SUM(P297:Y297)/1.02)+SUM(Z297:AA297))+((SUM(AB297:AM297)/1.02)+SUM(AL297:AM297)))+AN297+AO297+AP297,SUM(P297:AM297)+AN297+AO297+AP297)</f>
        <v>#VALUE!</v>
      </c>
    </row>
    <row r="298" spans="1:43" x14ac:dyDescent="0.25">
      <c r="A298" s="104"/>
      <c r="B298" s="39"/>
      <c r="C298" s="39"/>
      <c r="D298" s="70"/>
      <c r="E298" s="49"/>
      <c r="F298" s="40"/>
      <c r="G298" s="38"/>
      <c r="H298" s="71"/>
      <c r="I298" s="40"/>
      <c r="J298" s="38"/>
      <c r="K298" s="71"/>
      <c r="L298" s="40"/>
      <c r="M298" s="38"/>
      <c r="N298" s="71"/>
      <c r="O298" s="49"/>
      <c r="P298" s="177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9"/>
      <c r="AB298" s="121">
        <f>IF($D298="",0,IF($E298="",0,IF(VLOOKUP($E298,paramètres!$E$33:$F$44,2,FALSE)&lt;=VLOOKUP($AB$18,paramètres!$E$33:$F$44,2,FALSE),P298*$D298,0)))</f>
        <v>0</v>
      </c>
      <c r="AC298" s="13">
        <f>IF($D298="",0,IF($E298="",0,IF(VLOOKUP($E298,paramètres!$E$33:$F$44,2,FALSE)&lt;=VLOOKUP($AC$18,paramètres!$E$33:$F$44,2,FALSE),Q298*$D298,0)))</f>
        <v>0</v>
      </c>
      <c r="AD298" s="13">
        <f>IF($D298="",0,IF($E298="",0,IF(VLOOKUP($E298,paramètres!$E$33:$F$44,2,FALSE)&lt;=VLOOKUP($AD$18,paramètres!$E$33:$F$44,2,FALSE),R298*$D298,0)))</f>
        <v>0</v>
      </c>
      <c r="AE298" s="13">
        <f>IF($D298="",0,IF($E298="",0,IF(VLOOKUP($E298,paramètres!$E$33:$F$44,2,FALSE)&lt;=VLOOKUP($AE$18,paramètres!$E$33:$F$44,2,FALSE),S298*$D298,0)))</f>
        <v>0</v>
      </c>
      <c r="AF298" s="13">
        <f>IF($D298="",0,IF($E298="",0,IF(VLOOKUP($E298,paramètres!$E$33:$F$44,2,FALSE)&lt;=VLOOKUP($AF$18,paramètres!$E$33:$F$44,2,FALSE),T298*$D298,0)))</f>
        <v>0</v>
      </c>
      <c r="AG298" s="13">
        <f>IF($D298="",0,IF($E298="",0,IF(VLOOKUP($E298,paramètres!$E$33:$F$44,2,FALSE)&lt;=VLOOKUP($AG$18,paramètres!$E$33:$F$44,2,FALSE),U298*$D298,0)))</f>
        <v>0</v>
      </c>
      <c r="AH298" s="13">
        <f>IF($D298="",0,IF($E298="",0,IF(VLOOKUP($E298,paramètres!$E$33:$F$44,2,FALSE)&lt;=VLOOKUP($AH$18,paramètres!$E$33:$F$44,2,FALSE),V298*$D298,0)))</f>
        <v>0</v>
      </c>
      <c r="AI298" s="13">
        <f>IF($D298="",0,IF($E298="",0,IF(VLOOKUP($E298,paramètres!$E$33:$F$44,2,FALSE)&lt;=VLOOKUP($AI$18,paramètres!$E$33:$F$44,2,FALSE),W298*$D298,0)))</f>
        <v>0</v>
      </c>
      <c r="AJ298" s="13">
        <f>IF($D298="",0,IF($E298="",0,IF(VLOOKUP($E298,paramètres!$E$33:$F$44,2,FALSE)&lt;=VLOOKUP($AJ$18,paramètres!$E$33:$F$44,2,FALSE),X298*$D298,0)))</f>
        <v>0</v>
      </c>
      <c r="AK298" s="13">
        <f>IF($D298="",0,IF($E298="",0,IF(VLOOKUP($E298,paramètres!$E$33:$F$44,2,FALSE)&lt;=VLOOKUP($AK$18,paramètres!$E$33:$F$44,2,FALSE),Y298*$D298,0)))</f>
        <v>0</v>
      </c>
      <c r="AL298" s="13">
        <f>IF($D298="",0,IF($E298="",0,IF(VLOOKUP($E298,paramètres!$E$33:$F$44,2,FALSE)&lt;=VLOOKUP($AL$18,paramètres!$E$33:$F$44,2,FALSE),Z298*$D298,0)))</f>
        <v>0</v>
      </c>
      <c r="AM298" s="126">
        <f>IF($D298="",0,IF($E298="",0,IF(VLOOKUP($E298,paramètres!$E$33:$F$44,2,FALSE)&lt;=VLOOKUP($AM$18,paramètres!$E$33:$F$44,2,FALSE),AA298*$D298,0)))</f>
        <v>0</v>
      </c>
      <c r="AN298" s="121" t="str">
        <f>IF(paramètres!$B$28=1,((SUM(P298:Y298)/1.02)+SUM(Z298:AA298))*0.0303/9*COUNT(P298:X298),IF(paramètres!$B$28=2,(SUM(P298:AA298))*0.0303/9*COUNT(P298:X298),"Missing Delta option"))</f>
        <v>Missing Delta option</v>
      </c>
      <c r="AO298" s="13" t="str">
        <f>IF(paramètres!$B$28=1,(((SUM(P298:Y298)/1.02)+SUM(Z298:AA298))+((SUM(AB298:AK298)/1.02)+SUM(AL298:AN298)))*cotpatr,IF(paramètres!$B$28=2,(SUM(P298:AN298)*cotpatr),"Missing Delta Option"))</f>
        <v>Missing Delta Option</v>
      </c>
      <c r="AP298" s="13" t="str" cm="1">
        <f t="array" ref="AP298">IF(paramètres!$B$28=1,(((SUM(P298:Y298)/1.02)+SUM(Z298:AA298))+((SUM(AB298:AM298)/1.02)+SUM(AL298:AM298)))/12*pécule,IF(paramètres!$B$28=2,SUM(P298:AM298)/12*pécule,"Missing Delta Option"))</f>
        <v>Missing Delta Option</v>
      </c>
      <c r="AQ298" s="105" t="e">
        <f>IF(paramètres!$B$28=1,(((SUM(P298:Y298)/1.02)+SUM(Z298:AA298))+((SUM(AB298:AM298)/1.02)+SUM(AL298:AM298)))+AN298+AO298+AP298,SUM(P298:AM298)+AN298+AO298+AP298)</f>
        <v>#VALUE!</v>
      </c>
    </row>
    <row r="299" spans="1:43" x14ac:dyDescent="0.25">
      <c r="A299" s="104"/>
      <c r="B299" s="39"/>
      <c r="C299" s="39"/>
      <c r="D299" s="70"/>
      <c r="E299" s="49"/>
      <c r="F299" s="40"/>
      <c r="G299" s="38"/>
      <c r="H299" s="71"/>
      <c r="I299" s="40"/>
      <c r="J299" s="38"/>
      <c r="K299" s="71"/>
      <c r="L299" s="40"/>
      <c r="M299" s="38"/>
      <c r="N299" s="71"/>
      <c r="O299" s="49"/>
      <c r="P299" s="177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9"/>
      <c r="AB299" s="121">
        <f>IF($D299="",0,IF($E299="",0,IF(VLOOKUP($E299,paramètres!$E$33:$F$44,2,FALSE)&lt;=VLOOKUP($AB$18,paramètres!$E$33:$F$44,2,FALSE),P299*$D299,0)))</f>
        <v>0</v>
      </c>
      <c r="AC299" s="13">
        <f>IF($D299="",0,IF($E299="",0,IF(VLOOKUP($E299,paramètres!$E$33:$F$44,2,FALSE)&lt;=VLOOKUP($AC$18,paramètres!$E$33:$F$44,2,FALSE),Q299*$D299,0)))</f>
        <v>0</v>
      </c>
      <c r="AD299" s="13">
        <f>IF($D299="",0,IF($E299="",0,IF(VLOOKUP($E299,paramètres!$E$33:$F$44,2,FALSE)&lt;=VLOOKUP($AD$18,paramètres!$E$33:$F$44,2,FALSE),R299*$D299,0)))</f>
        <v>0</v>
      </c>
      <c r="AE299" s="13">
        <f>IF($D299="",0,IF($E299="",0,IF(VLOOKUP($E299,paramètres!$E$33:$F$44,2,FALSE)&lt;=VLOOKUP($AE$18,paramètres!$E$33:$F$44,2,FALSE),S299*$D299,0)))</f>
        <v>0</v>
      </c>
      <c r="AF299" s="13">
        <f>IF($D299="",0,IF($E299="",0,IF(VLOOKUP($E299,paramètres!$E$33:$F$44,2,FALSE)&lt;=VLOOKUP($AF$18,paramètres!$E$33:$F$44,2,FALSE),T299*$D299,0)))</f>
        <v>0</v>
      </c>
      <c r="AG299" s="13">
        <f>IF($D299="",0,IF($E299="",0,IF(VLOOKUP($E299,paramètres!$E$33:$F$44,2,FALSE)&lt;=VLOOKUP($AG$18,paramètres!$E$33:$F$44,2,FALSE),U299*$D299,0)))</f>
        <v>0</v>
      </c>
      <c r="AH299" s="13">
        <f>IF($D299="",0,IF($E299="",0,IF(VLOOKUP($E299,paramètres!$E$33:$F$44,2,FALSE)&lt;=VLOOKUP($AH$18,paramètres!$E$33:$F$44,2,FALSE),V299*$D299,0)))</f>
        <v>0</v>
      </c>
      <c r="AI299" s="13">
        <f>IF($D299="",0,IF($E299="",0,IF(VLOOKUP($E299,paramètres!$E$33:$F$44,2,FALSE)&lt;=VLOOKUP($AI$18,paramètres!$E$33:$F$44,2,FALSE),W299*$D299,0)))</f>
        <v>0</v>
      </c>
      <c r="AJ299" s="13">
        <f>IF($D299="",0,IF($E299="",0,IF(VLOOKUP($E299,paramètres!$E$33:$F$44,2,FALSE)&lt;=VLOOKUP($AJ$18,paramètres!$E$33:$F$44,2,FALSE),X299*$D299,0)))</f>
        <v>0</v>
      </c>
      <c r="AK299" s="13">
        <f>IF($D299="",0,IF($E299="",0,IF(VLOOKUP($E299,paramètres!$E$33:$F$44,2,FALSE)&lt;=VLOOKUP($AK$18,paramètres!$E$33:$F$44,2,FALSE),Y299*$D299,0)))</f>
        <v>0</v>
      </c>
      <c r="AL299" s="13">
        <f>IF($D299="",0,IF($E299="",0,IF(VLOOKUP($E299,paramètres!$E$33:$F$44,2,FALSE)&lt;=VLOOKUP($AL$18,paramètres!$E$33:$F$44,2,FALSE),Z299*$D299,0)))</f>
        <v>0</v>
      </c>
      <c r="AM299" s="126">
        <f>IF($D299="",0,IF($E299="",0,IF(VLOOKUP($E299,paramètres!$E$33:$F$44,2,FALSE)&lt;=VLOOKUP($AM$18,paramètres!$E$33:$F$44,2,FALSE),AA299*$D299,0)))</f>
        <v>0</v>
      </c>
      <c r="AN299" s="121" t="str">
        <f>IF(paramètres!$B$28=1,((SUM(P299:Y299)/1.02)+SUM(Z299:AA299))*0.0303/9*COUNT(P299:X299),IF(paramètres!$B$28=2,(SUM(P299:AA299))*0.0303/9*COUNT(P299:X299),"Missing Delta option"))</f>
        <v>Missing Delta option</v>
      </c>
      <c r="AO299" s="13" t="str">
        <f>IF(paramètres!$B$28=1,(((SUM(P299:Y299)/1.02)+SUM(Z299:AA299))+((SUM(AB299:AK299)/1.02)+SUM(AL299:AN299)))*cotpatr,IF(paramètres!$B$28=2,(SUM(P299:AN299)*cotpatr),"Missing Delta Option"))</f>
        <v>Missing Delta Option</v>
      </c>
      <c r="AP299" s="13" t="str" cm="1">
        <f t="array" ref="AP299">IF(paramètres!$B$28=1,(((SUM(P299:Y299)/1.02)+SUM(Z299:AA299))+((SUM(AB299:AM299)/1.02)+SUM(AL299:AM299)))/12*pécule,IF(paramètres!$B$28=2,SUM(P299:AM299)/12*pécule,"Missing Delta Option"))</f>
        <v>Missing Delta Option</v>
      </c>
      <c r="AQ299" s="105" t="e">
        <f>IF(paramètres!$B$28=1,(((SUM(P299:Y299)/1.02)+SUM(Z299:AA299))+((SUM(AB299:AM299)/1.02)+SUM(AL299:AM299)))+AN299+AO299+AP299,SUM(P299:AM299)+AN299+AO299+AP299)</f>
        <v>#VALUE!</v>
      </c>
    </row>
    <row r="300" spans="1:43" x14ac:dyDescent="0.25">
      <c r="A300" s="104"/>
      <c r="B300" s="39"/>
      <c r="C300" s="39"/>
      <c r="D300" s="70"/>
      <c r="E300" s="49"/>
      <c r="F300" s="40"/>
      <c r="G300" s="38"/>
      <c r="H300" s="71"/>
      <c r="I300" s="40"/>
      <c r="J300" s="38"/>
      <c r="K300" s="71"/>
      <c r="L300" s="40"/>
      <c r="M300" s="38"/>
      <c r="N300" s="71"/>
      <c r="O300" s="49"/>
      <c r="P300" s="177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9"/>
      <c r="AB300" s="121">
        <f>IF($D300="",0,IF($E300="",0,IF(VLOOKUP($E300,paramètres!$E$33:$F$44,2,FALSE)&lt;=VLOOKUP($AB$18,paramètres!$E$33:$F$44,2,FALSE),P300*$D300,0)))</f>
        <v>0</v>
      </c>
      <c r="AC300" s="13">
        <f>IF($D300="",0,IF($E300="",0,IF(VLOOKUP($E300,paramètres!$E$33:$F$44,2,FALSE)&lt;=VLOOKUP($AC$18,paramètres!$E$33:$F$44,2,FALSE),Q300*$D300,0)))</f>
        <v>0</v>
      </c>
      <c r="AD300" s="13">
        <f>IF($D300="",0,IF($E300="",0,IF(VLOOKUP($E300,paramètres!$E$33:$F$44,2,FALSE)&lt;=VLOOKUP($AD$18,paramètres!$E$33:$F$44,2,FALSE),R300*$D300,0)))</f>
        <v>0</v>
      </c>
      <c r="AE300" s="13">
        <f>IF($D300="",0,IF($E300="",0,IF(VLOOKUP($E300,paramètres!$E$33:$F$44,2,FALSE)&lt;=VLOOKUP($AE$18,paramètres!$E$33:$F$44,2,FALSE),S300*$D300,0)))</f>
        <v>0</v>
      </c>
      <c r="AF300" s="13">
        <f>IF($D300="",0,IF($E300="",0,IF(VLOOKUP($E300,paramètres!$E$33:$F$44,2,FALSE)&lt;=VLOOKUP($AF$18,paramètres!$E$33:$F$44,2,FALSE),T300*$D300,0)))</f>
        <v>0</v>
      </c>
      <c r="AG300" s="13">
        <f>IF($D300="",0,IF($E300="",0,IF(VLOOKUP($E300,paramètres!$E$33:$F$44,2,FALSE)&lt;=VLOOKUP($AG$18,paramètres!$E$33:$F$44,2,FALSE),U300*$D300,0)))</f>
        <v>0</v>
      </c>
      <c r="AH300" s="13">
        <f>IF($D300="",0,IF($E300="",0,IF(VLOOKUP($E300,paramètres!$E$33:$F$44,2,FALSE)&lt;=VLOOKUP($AH$18,paramètres!$E$33:$F$44,2,FALSE),V300*$D300,0)))</f>
        <v>0</v>
      </c>
      <c r="AI300" s="13">
        <f>IF($D300="",0,IF($E300="",0,IF(VLOOKUP($E300,paramètres!$E$33:$F$44,2,FALSE)&lt;=VLOOKUP($AI$18,paramètres!$E$33:$F$44,2,FALSE),W300*$D300,0)))</f>
        <v>0</v>
      </c>
      <c r="AJ300" s="13">
        <f>IF($D300="",0,IF($E300="",0,IF(VLOOKUP($E300,paramètres!$E$33:$F$44,2,FALSE)&lt;=VLOOKUP($AJ$18,paramètres!$E$33:$F$44,2,FALSE),X300*$D300,0)))</f>
        <v>0</v>
      </c>
      <c r="AK300" s="13">
        <f>IF($D300="",0,IF($E300="",0,IF(VLOOKUP($E300,paramètres!$E$33:$F$44,2,FALSE)&lt;=VLOOKUP($AK$18,paramètres!$E$33:$F$44,2,FALSE),Y300*$D300,0)))</f>
        <v>0</v>
      </c>
      <c r="AL300" s="13">
        <f>IF($D300="",0,IF($E300="",0,IF(VLOOKUP($E300,paramètres!$E$33:$F$44,2,FALSE)&lt;=VLOOKUP($AL$18,paramètres!$E$33:$F$44,2,FALSE),Z300*$D300,0)))</f>
        <v>0</v>
      </c>
      <c r="AM300" s="126">
        <f>IF($D300="",0,IF($E300="",0,IF(VLOOKUP($E300,paramètres!$E$33:$F$44,2,FALSE)&lt;=VLOOKUP($AM$18,paramètres!$E$33:$F$44,2,FALSE),AA300*$D300,0)))</f>
        <v>0</v>
      </c>
      <c r="AN300" s="121" t="str">
        <f>IF(paramètres!$B$28=1,((SUM(P300:Y300)/1.02)+SUM(Z300:AA300))*0.0303/9*COUNT(P300:X300),IF(paramètres!$B$28=2,(SUM(P300:AA300))*0.0303/9*COUNT(P300:X300),"Missing Delta option"))</f>
        <v>Missing Delta option</v>
      </c>
      <c r="AO300" s="13" t="str">
        <f>IF(paramètres!$B$28=1,(((SUM(P300:Y300)/1.02)+SUM(Z300:AA300))+((SUM(AB300:AK300)/1.02)+SUM(AL300:AN300)))*cotpatr,IF(paramètres!$B$28=2,(SUM(P300:AN300)*cotpatr),"Missing Delta Option"))</f>
        <v>Missing Delta Option</v>
      </c>
      <c r="AP300" s="13" t="str" cm="1">
        <f t="array" ref="AP300">IF(paramètres!$B$28=1,(((SUM(P300:Y300)/1.02)+SUM(Z300:AA300))+((SUM(AB300:AM300)/1.02)+SUM(AL300:AM300)))/12*pécule,IF(paramètres!$B$28=2,SUM(P300:AM300)/12*pécule,"Missing Delta Option"))</f>
        <v>Missing Delta Option</v>
      </c>
      <c r="AQ300" s="105" t="e">
        <f>IF(paramètres!$B$28=1,(((SUM(P300:Y300)/1.02)+SUM(Z300:AA300))+((SUM(AB300:AM300)/1.02)+SUM(AL300:AM300)))+AN300+AO300+AP300,SUM(P300:AM300)+AN300+AO300+AP300)</f>
        <v>#VALUE!</v>
      </c>
    </row>
    <row r="301" spans="1:43" x14ac:dyDescent="0.25">
      <c r="A301" s="104"/>
      <c r="B301" s="39"/>
      <c r="C301" s="39"/>
      <c r="D301" s="70"/>
      <c r="E301" s="49"/>
      <c r="F301" s="40"/>
      <c r="G301" s="38"/>
      <c r="H301" s="71"/>
      <c r="I301" s="40"/>
      <c r="J301" s="38"/>
      <c r="K301" s="71"/>
      <c r="L301" s="40"/>
      <c r="M301" s="38"/>
      <c r="N301" s="71"/>
      <c r="O301" s="49"/>
      <c r="P301" s="177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9"/>
      <c r="AB301" s="121">
        <f>IF($D301="",0,IF($E301="",0,IF(VLOOKUP($E301,paramètres!$E$33:$F$44,2,FALSE)&lt;=VLOOKUP($AB$18,paramètres!$E$33:$F$44,2,FALSE),P301*$D301,0)))</f>
        <v>0</v>
      </c>
      <c r="AC301" s="13">
        <f>IF($D301="",0,IF($E301="",0,IF(VLOOKUP($E301,paramètres!$E$33:$F$44,2,FALSE)&lt;=VLOOKUP($AC$18,paramètres!$E$33:$F$44,2,FALSE),Q301*$D301,0)))</f>
        <v>0</v>
      </c>
      <c r="AD301" s="13">
        <f>IF($D301="",0,IF($E301="",0,IF(VLOOKUP($E301,paramètres!$E$33:$F$44,2,FALSE)&lt;=VLOOKUP($AD$18,paramètres!$E$33:$F$44,2,FALSE),R301*$D301,0)))</f>
        <v>0</v>
      </c>
      <c r="AE301" s="13">
        <f>IF($D301="",0,IF($E301="",0,IF(VLOOKUP($E301,paramètres!$E$33:$F$44,2,FALSE)&lt;=VLOOKUP($AE$18,paramètres!$E$33:$F$44,2,FALSE),S301*$D301,0)))</f>
        <v>0</v>
      </c>
      <c r="AF301" s="13">
        <f>IF($D301="",0,IF($E301="",0,IF(VLOOKUP($E301,paramètres!$E$33:$F$44,2,FALSE)&lt;=VLOOKUP($AF$18,paramètres!$E$33:$F$44,2,FALSE),T301*$D301,0)))</f>
        <v>0</v>
      </c>
      <c r="AG301" s="13">
        <f>IF($D301="",0,IF($E301="",0,IF(VLOOKUP($E301,paramètres!$E$33:$F$44,2,FALSE)&lt;=VLOOKUP($AG$18,paramètres!$E$33:$F$44,2,FALSE),U301*$D301,0)))</f>
        <v>0</v>
      </c>
      <c r="AH301" s="13">
        <f>IF($D301="",0,IF($E301="",0,IF(VLOOKUP($E301,paramètres!$E$33:$F$44,2,FALSE)&lt;=VLOOKUP($AH$18,paramètres!$E$33:$F$44,2,FALSE),V301*$D301,0)))</f>
        <v>0</v>
      </c>
      <c r="AI301" s="13">
        <f>IF($D301="",0,IF($E301="",0,IF(VLOOKUP($E301,paramètres!$E$33:$F$44,2,FALSE)&lt;=VLOOKUP($AI$18,paramètres!$E$33:$F$44,2,FALSE),W301*$D301,0)))</f>
        <v>0</v>
      </c>
      <c r="AJ301" s="13">
        <f>IF($D301="",0,IF($E301="",0,IF(VLOOKUP($E301,paramètres!$E$33:$F$44,2,FALSE)&lt;=VLOOKUP($AJ$18,paramètres!$E$33:$F$44,2,FALSE),X301*$D301,0)))</f>
        <v>0</v>
      </c>
      <c r="AK301" s="13">
        <f>IF($D301="",0,IF($E301="",0,IF(VLOOKUP($E301,paramètres!$E$33:$F$44,2,FALSE)&lt;=VLOOKUP($AK$18,paramètres!$E$33:$F$44,2,FALSE),Y301*$D301,0)))</f>
        <v>0</v>
      </c>
      <c r="AL301" s="13">
        <f>IF($D301="",0,IF($E301="",0,IF(VLOOKUP($E301,paramètres!$E$33:$F$44,2,FALSE)&lt;=VLOOKUP($AL$18,paramètres!$E$33:$F$44,2,FALSE),Z301*$D301,0)))</f>
        <v>0</v>
      </c>
      <c r="AM301" s="126">
        <f>IF($D301="",0,IF($E301="",0,IF(VLOOKUP($E301,paramètres!$E$33:$F$44,2,FALSE)&lt;=VLOOKUP($AM$18,paramètres!$E$33:$F$44,2,FALSE),AA301*$D301,0)))</f>
        <v>0</v>
      </c>
      <c r="AN301" s="121" t="str">
        <f>IF(paramètres!$B$28=1,((SUM(P301:Y301)/1.02)+SUM(Z301:AA301))*0.0303/9*COUNT(P301:X301),IF(paramètres!$B$28=2,(SUM(P301:AA301))*0.0303/9*COUNT(P301:X301),"Missing Delta option"))</f>
        <v>Missing Delta option</v>
      </c>
      <c r="AO301" s="13" t="str">
        <f>IF(paramètres!$B$28=1,(((SUM(P301:Y301)/1.02)+SUM(Z301:AA301))+((SUM(AB301:AK301)/1.02)+SUM(AL301:AN301)))*cotpatr,IF(paramètres!$B$28=2,(SUM(P301:AN301)*cotpatr),"Missing Delta Option"))</f>
        <v>Missing Delta Option</v>
      </c>
      <c r="AP301" s="13" t="str" cm="1">
        <f t="array" ref="AP301">IF(paramètres!$B$28=1,(((SUM(P301:Y301)/1.02)+SUM(Z301:AA301))+((SUM(AB301:AM301)/1.02)+SUM(AL301:AM301)))/12*pécule,IF(paramètres!$B$28=2,SUM(P301:AM301)/12*pécule,"Missing Delta Option"))</f>
        <v>Missing Delta Option</v>
      </c>
      <c r="AQ301" s="105" t="e">
        <f>IF(paramètres!$B$28=1,(((SUM(P301:Y301)/1.02)+SUM(Z301:AA301))+((SUM(AB301:AM301)/1.02)+SUM(AL301:AM301)))+AN301+AO301+AP301,SUM(P301:AM301)+AN301+AO301+AP301)</f>
        <v>#VALUE!</v>
      </c>
    </row>
    <row r="302" spans="1:43" x14ac:dyDescent="0.25">
      <c r="A302" s="104"/>
      <c r="B302" s="39"/>
      <c r="C302" s="39"/>
      <c r="D302" s="70"/>
      <c r="E302" s="49"/>
      <c r="F302" s="40"/>
      <c r="G302" s="38"/>
      <c r="H302" s="71"/>
      <c r="I302" s="40"/>
      <c r="J302" s="38"/>
      <c r="K302" s="71"/>
      <c r="L302" s="40"/>
      <c r="M302" s="38"/>
      <c r="N302" s="71"/>
      <c r="O302" s="49"/>
      <c r="P302" s="177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9"/>
      <c r="AB302" s="121">
        <f>IF($D302="",0,IF($E302="",0,IF(VLOOKUP($E302,paramètres!$E$33:$F$44,2,FALSE)&lt;=VLOOKUP($AB$18,paramètres!$E$33:$F$44,2,FALSE),P302*$D302,0)))</f>
        <v>0</v>
      </c>
      <c r="AC302" s="13">
        <f>IF($D302="",0,IF($E302="",0,IF(VLOOKUP($E302,paramètres!$E$33:$F$44,2,FALSE)&lt;=VLOOKUP($AC$18,paramètres!$E$33:$F$44,2,FALSE),Q302*$D302,0)))</f>
        <v>0</v>
      </c>
      <c r="AD302" s="13">
        <f>IF($D302="",0,IF($E302="",0,IF(VLOOKUP($E302,paramètres!$E$33:$F$44,2,FALSE)&lt;=VLOOKUP($AD$18,paramètres!$E$33:$F$44,2,FALSE),R302*$D302,0)))</f>
        <v>0</v>
      </c>
      <c r="AE302" s="13">
        <f>IF($D302="",0,IF($E302="",0,IF(VLOOKUP($E302,paramètres!$E$33:$F$44,2,FALSE)&lt;=VLOOKUP($AE$18,paramètres!$E$33:$F$44,2,FALSE),S302*$D302,0)))</f>
        <v>0</v>
      </c>
      <c r="AF302" s="13">
        <f>IF($D302="",0,IF($E302="",0,IF(VLOOKUP($E302,paramètres!$E$33:$F$44,2,FALSE)&lt;=VLOOKUP($AF$18,paramètres!$E$33:$F$44,2,FALSE),T302*$D302,0)))</f>
        <v>0</v>
      </c>
      <c r="AG302" s="13">
        <f>IF($D302="",0,IF($E302="",0,IF(VLOOKUP($E302,paramètres!$E$33:$F$44,2,FALSE)&lt;=VLOOKUP($AG$18,paramètres!$E$33:$F$44,2,FALSE),U302*$D302,0)))</f>
        <v>0</v>
      </c>
      <c r="AH302" s="13">
        <f>IF($D302="",0,IF($E302="",0,IF(VLOOKUP($E302,paramètres!$E$33:$F$44,2,FALSE)&lt;=VLOOKUP($AH$18,paramètres!$E$33:$F$44,2,FALSE),V302*$D302,0)))</f>
        <v>0</v>
      </c>
      <c r="AI302" s="13">
        <f>IF($D302="",0,IF($E302="",0,IF(VLOOKUP($E302,paramètres!$E$33:$F$44,2,FALSE)&lt;=VLOOKUP($AI$18,paramètres!$E$33:$F$44,2,FALSE),W302*$D302,0)))</f>
        <v>0</v>
      </c>
      <c r="AJ302" s="13">
        <f>IF($D302="",0,IF($E302="",0,IF(VLOOKUP($E302,paramètres!$E$33:$F$44,2,FALSE)&lt;=VLOOKUP($AJ$18,paramètres!$E$33:$F$44,2,FALSE),X302*$D302,0)))</f>
        <v>0</v>
      </c>
      <c r="AK302" s="13">
        <f>IF($D302="",0,IF($E302="",0,IF(VLOOKUP($E302,paramètres!$E$33:$F$44,2,FALSE)&lt;=VLOOKUP($AK$18,paramètres!$E$33:$F$44,2,FALSE),Y302*$D302,0)))</f>
        <v>0</v>
      </c>
      <c r="AL302" s="13">
        <f>IF($D302="",0,IF($E302="",0,IF(VLOOKUP($E302,paramètres!$E$33:$F$44,2,FALSE)&lt;=VLOOKUP($AL$18,paramètres!$E$33:$F$44,2,FALSE),Z302*$D302,0)))</f>
        <v>0</v>
      </c>
      <c r="AM302" s="126">
        <f>IF($D302="",0,IF($E302="",0,IF(VLOOKUP($E302,paramètres!$E$33:$F$44,2,FALSE)&lt;=VLOOKUP($AM$18,paramètres!$E$33:$F$44,2,FALSE),AA302*$D302,0)))</f>
        <v>0</v>
      </c>
      <c r="AN302" s="121" t="str">
        <f>IF(paramètres!$B$28=1,((SUM(P302:Y302)/1.02)+SUM(Z302:AA302))*0.0303/9*COUNT(P302:X302),IF(paramètres!$B$28=2,(SUM(P302:AA302))*0.0303/9*COUNT(P302:X302),"Missing Delta option"))</f>
        <v>Missing Delta option</v>
      </c>
      <c r="AO302" s="13" t="str">
        <f>IF(paramètres!$B$28=1,(((SUM(P302:Y302)/1.02)+SUM(Z302:AA302))+((SUM(AB302:AK302)/1.02)+SUM(AL302:AN302)))*cotpatr,IF(paramètres!$B$28=2,(SUM(P302:AN302)*cotpatr),"Missing Delta Option"))</f>
        <v>Missing Delta Option</v>
      </c>
      <c r="AP302" s="13" t="str" cm="1">
        <f t="array" ref="AP302">IF(paramètres!$B$28=1,(((SUM(P302:Y302)/1.02)+SUM(Z302:AA302))+((SUM(AB302:AM302)/1.02)+SUM(AL302:AM302)))/12*pécule,IF(paramètres!$B$28=2,SUM(P302:AM302)/12*pécule,"Missing Delta Option"))</f>
        <v>Missing Delta Option</v>
      </c>
      <c r="AQ302" s="105" t="e">
        <f>IF(paramètres!$B$28=1,(((SUM(P302:Y302)/1.02)+SUM(Z302:AA302))+((SUM(AB302:AM302)/1.02)+SUM(AL302:AM302)))+AN302+AO302+AP302,SUM(P302:AM302)+AN302+AO302+AP302)</f>
        <v>#VALUE!</v>
      </c>
    </row>
    <row r="303" spans="1:43" x14ac:dyDescent="0.25">
      <c r="A303" s="104"/>
      <c r="B303" s="39"/>
      <c r="C303" s="39"/>
      <c r="D303" s="70"/>
      <c r="E303" s="49"/>
      <c r="F303" s="40"/>
      <c r="G303" s="38"/>
      <c r="H303" s="71"/>
      <c r="I303" s="40"/>
      <c r="J303" s="38"/>
      <c r="K303" s="71"/>
      <c r="L303" s="40"/>
      <c r="M303" s="38"/>
      <c r="N303" s="71"/>
      <c r="O303" s="49"/>
      <c r="P303" s="177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9"/>
      <c r="AB303" s="121">
        <f>IF($D303="",0,IF($E303="",0,IF(VLOOKUP($E303,paramètres!$E$33:$F$44,2,FALSE)&lt;=VLOOKUP($AB$18,paramètres!$E$33:$F$44,2,FALSE),P303*$D303,0)))</f>
        <v>0</v>
      </c>
      <c r="AC303" s="13">
        <f>IF($D303="",0,IF($E303="",0,IF(VLOOKUP($E303,paramètres!$E$33:$F$44,2,FALSE)&lt;=VLOOKUP($AC$18,paramètres!$E$33:$F$44,2,FALSE),Q303*$D303,0)))</f>
        <v>0</v>
      </c>
      <c r="AD303" s="13">
        <f>IF($D303="",0,IF($E303="",0,IF(VLOOKUP($E303,paramètres!$E$33:$F$44,2,FALSE)&lt;=VLOOKUP($AD$18,paramètres!$E$33:$F$44,2,FALSE),R303*$D303,0)))</f>
        <v>0</v>
      </c>
      <c r="AE303" s="13">
        <f>IF($D303="",0,IF($E303="",0,IF(VLOOKUP($E303,paramètres!$E$33:$F$44,2,FALSE)&lt;=VLOOKUP($AE$18,paramètres!$E$33:$F$44,2,FALSE),S303*$D303,0)))</f>
        <v>0</v>
      </c>
      <c r="AF303" s="13">
        <f>IF($D303="",0,IF($E303="",0,IF(VLOOKUP($E303,paramètres!$E$33:$F$44,2,FALSE)&lt;=VLOOKUP($AF$18,paramètres!$E$33:$F$44,2,FALSE),T303*$D303,0)))</f>
        <v>0</v>
      </c>
      <c r="AG303" s="13">
        <f>IF($D303="",0,IF($E303="",0,IF(VLOOKUP($E303,paramètres!$E$33:$F$44,2,FALSE)&lt;=VLOOKUP($AG$18,paramètres!$E$33:$F$44,2,FALSE),U303*$D303,0)))</f>
        <v>0</v>
      </c>
      <c r="AH303" s="13">
        <f>IF($D303="",0,IF($E303="",0,IF(VLOOKUP($E303,paramètres!$E$33:$F$44,2,FALSE)&lt;=VLOOKUP($AH$18,paramètres!$E$33:$F$44,2,FALSE),V303*$D303,0)))</f>
        <v>0</v>
      </c>
      <c r="AI303" s="13">
        <f>IF($D303="",0,IF($E303="",0,IF(VLOOKUP($E303,paramètres!$E$33:$F$44,2,FALSE)&lt;=VLOOKUP($AI$18,paramètres!$E$33:$F$44,2,FALSE),W303*$D303,0)))</f>
        <v>0</v>
      </c>
      <c r="AJ303" s="13">
        <f>IF($D303="",0,IF($E303="",0,IF(VLOOKUP($E303,paramètres!$E$33:$F$44,2,FALSE)&lt;=VLOOKUP($AJ$18,paramètres!$E$33:$F$44,2,FALSE),X303*$D303,0)))</f>
        <v>0</v>
      </c>
      <c r="AK303" s="13">
        <f>IF($D303="",0,IF($E303="",0,IF(VLOOKUP($E303,paramètres!$E$33:$F$44,2,FALSE)&lt;=VLOOKUP($AK$18,paramètres!$E$33:$F$44,2,FALSE),Y303*$D303,0)))</f>
        <v>0</v>
      </c>
      <c r="AL303" s="13">
        <f>IF($D303="",0,IF($E303="",0,IF(VLOOKUP($E303,paramètres!$E$33:$F$44,2,FALSE)&lt;=VLOOKUP($AL$18,paramètres!$E$33:$F$44,2,FALSE),Z303*$D303,0)))</f>
        <v>0</v>
      </c>
      <c r="AM303" s="126">
        <f>IF($D303="",0,IF($E303="",0,IF(VLOOKUP($E303,paramètres!$E$33:$F$44,2,FALSE)&lt;=VLOOKUP($AM$18,paramètres!$E$33:$F$44,2,FALSE),AA303*$D303,0)))</f>
        <v>0</v>
      </c>
      <c r="AN303" s="121" t="str">
        <f>IF(paramètres!$B$28=1,((SUM(P303:Y303)/1.02)+SUM(Z303:AA303))*0.0303/9*COUNT(P303:X303),IF(paramètres!$B$28=2,(SUM(P303:AA303))*0.0303/9*COUNT(P303:X303),"Missing Delta option"))</f>
        <v>Missing Delta option</v>
      </c>
      <c r="AO303" s="13" t="str">
        <f>IF(paramètres!$B$28=1,(((SUM(P303:Y303)/1.02)+SUM(Z303:AA303))+((SUM(AB303:AK303)/1.02)+SUM(AL303:AN303)))*cotpatr,IF(paramètres!$B$28=2,(SUM(P303:AN303)*cotpatr),"Missing Delta Option"))</f>
        <v>Missing Delta Option</v>
      </c>
      <c r="AP303" s="13" t="str" cm="1">
        <f t="array" ref="AP303">IF(paramètres!$B$28=1,(((SUM(P303:Y303)/1.02)+SUM(Z303:AA303))+((SUM(AB303:AM303)/1.02)+SUM(AL303:AM303)))/12*pécule,IF(paramètres!$B$28=2,SUM(P303:AM303)/12*pécule,"Missing Delta Option"))</f>
        <v>Missing Delta Option</v>
      </c>
      <c r="AQ303" s="105" t="e">
        <f>IF(paramètres!$B$28=1,(((SUM(P303:Y303)/1.02)+SUM(Z303:AA303))+((SUM(AB303:AM303)/1.02)+SUM(AL303:AM303)))+AN303+AO303+AP303,SUM(P303:AM303)+AN303+AO303+AP303)</f>
        <v>#VALUE!</v>
      </c>
    </row>
    <row r="304" spans="1:43" x14ac:dyDescent="0.25">
      <c r="A304" s="104"/>
      <c r="B304" s="39"/>
      <c r="C304" s="39"/>
      <c r="D304" s="70"/>
      <c r="E304" s="49"/>
      <c r="F304" s="40"/>
      <c r="G304" s="38"/>
      <c r="H304" s="71"/>
      <c r="I304" s="40"/>
      <c r="J304" s="38"/>
      <c r="K304" s="71"/>
      <c r="L304" s="40"/>
      <c r="M304" s="38"/>
      <c r="N304" s="71"/>
      <c r="O304" s="49"/>
      <c r="P304" s="177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9"/>
      <c r="AB304" s="121">
        <f>IF($D304="",0,IF($E304="",0,IF(VLOOKUP($E304,paramètres!$E$33:$F$44,2,FALSE)&lt;=VLOOKUP($AB$18,paramètres!$E$33:$F$44,2,FALSE),P304*$D304,0)))</f>
        <v>0</v>
      </c>
      <c r="AC304" s="13">
        <f>IF($D304="",0,IF($E304="",0,IF(VLOOKUP($E304,paramètres!$E$33:$F$44,2,FALSE)&lt;=VLOOKUP($AC$18,paramètres!$E$33:$F$44,2,FALSE),Q304*$D304,0)))</f>
        <v>0</v>
      </c>
      <c r="AD304" s="13">
        <f>IF($D304="",0,IF($E304="",0,IF(VLOOKUP($E304,paramètres!$E$33:$F$44,2,FALSE)&lt;=VLOOKUP($AD$18,paramètres!$E$33:$F$44,2,FALSE),R304*$D304,0)))</f>
        <v>0</v>
      </c>
      <c r="AE304" s="13">
        <f>IF($D304="",0,IF($E304="",0,IF(VLOOKUP($E304,paramètres!$E$33:$F$44,2,FALSE)&lt;=VLOOKUP($AE$18,paramètres!$E$33:$F$44,2,FALSE),S304*$D304,0)))</f>
        <v>0</v>
      </c>
      <c r="AF304" s="13">
        <f>IF($D304="",0,IF($E304="",0,IF(VLOOKUP($E304,paramètres!$E$33:$F$44,2,FALSE)&lt;=VLOOKUP($AF$18,paramètres!$E$33:$F$44,2,FALSE),T304*$D304,0)))</f>
        <v>0</v>
      </c>
      <c r="AG304" s="13">
        <f>IF($D304="",0,IF($E304="",0,IF(VLOOKUP($E304,paramètres!$E$33:$F$44,2,FALSE)&lt;=VLOOKUP($AG$18,paramètres!$E$33:$F$44,2,FALSE),U304*$D304,0)))</f>
        <v>0</v>
      </c>
      <c r="AH304" s="13">
        <f>IF($D304="",0,IF($E304="",0,IF(VLOOKUP($E304,paramètres!$E$33:$F$44,2,FALSE)&lt;=VLOOKUP($AH$18,paramètres!$E$33:$F$44,2,FALSE),V304*$D304,0)))</f>
        <v>0</v>
      </c>
      <c r="AI304" s="13">
        <f>IF($D304="",0,IF($E304="",0,IF(VLOOKUP($E304,paramètres!$E$33:$F$44,2,FALSE)&lt;=VLOOKUP($AI$18,paramètres!$E$33:$F$44,2,FALSE),W304*$D304,0)))</f>
        <v>0</v>
      </c>
      <c r="AJ304" s="13">
        <f>IF($D304="",0,IF($E304="",0,IF(VLOOKUP($E304,paramètres!$E$33:$F$44,2,FALSE)&lt;=VLOOKUP($AJ$18,paramètres!$E$33:$F$44,2,FALSE),X304*$D304,0)))</f>
        <v>0</v>
      </c>
      <c r="AK304" s="13">
        <f>IF($D304="",0,IF($E304="",0,IF(VLOOKUP($E304,paramètres!$E$33:$F$44,2,FALSE)&lt;=VLOOKUP($AK$18,paramètres!$E$33:$F$44,2,FALSE),Y304*$D304,0)))</f>
        <v>0</v>
      </c>
      <c r="AL304" s="13">
        <f>IF($D304="",0,IF($E304="",0,IF(VLOOKUP($E304,paramètres!$E$33:$F$44,2,FALSE)&lt;=VLOOKUP($AL$18,paramètres!$E$33:$F$44,2,FALSE),Z304*$D304,0)))</f>
        <v>0</v>
      </c>
      <c r="AM304" s="126">
        <f>IF($D304="",0,IF($E304="",0,IF(VLOOKUP($E304,paramètres!$E$33:$F$44,2,FALSE)&lt;=VLOOKUP($AM$18,paramètres!$E$33:$F$44,2,FALSE),AA304*$D304,0)))</f>
        <v>0</v>
      </c>
      <c r="AN304" s="121" t="str">
        <f>IF(paramètres!$B$28=1,((SUM(P304:Y304)/1.02)+SUM(Z304:AA304))*0.0303/9*COUNT(P304:X304),IF(paramètres!$B$28=2,(SUM(P304:AA304))*0.0303/9*COUNT(P304:X304),"Missing Delta option"))</f>
        <v>Missing Delta option</v>
      </c>
      <c r="AO304" s="13" t="str">
        <f>IF(paramètres!$B$28=1,(((SUM(P304:Y304)/1.02)+SUM(Z304:AA304))+((SUM(AB304:AK304)/1.02)+SUM(AL304:AN304)))*cotpatr,IF(paramètres!$B$28=2,(SUM(P304:AN304)*cotpatr),"Missing Delta Option"))</f>
        <v>Missing Delta Option</v>
      </c>
      <c r="AP304" s="13" t="str" cm="1">
        <f t="array" ref="AP304">IF(paramètres!$B$28=1,(((SUM(P304:Y304)/1.02)+SUM(Z304:AA304))+((SUM(AB304:AM304)/1.02)+SUM(AL304:AM304)))/12*pécule,IF(paramètres!$B$28=2,SUM(P304:AM304)/12*pécule,"Missing Delta Option"))</f>
        <v>Missing Delta Option</v>
      </c>
      <c r="AQ304" s="105" t="e">
        <f>IF(paramètres!$B$28=1,(((SUM(P304:Y304)/1.02)+SUM(Z304:AA304))+((SUM(AB304:AM304)/1.02)+SUM(AL304:AM304)))+AN304+AO304+AP304,SUM(P304:AM304)+AN304+AO304+AP304)</f>
        <v>#VALUE!</v>
      </c>
    </row>
    <row r="305" spans="1:43" x14ac:dyDescent="0.25">
      <c r="A305" s="104"/>
      <c r="B305" s="39"/>
      <c r="C305" s="39"/>
      <c r="D305" s="70"/>
      <c r="E305" s="49"/>
      <c r="F305" s="40"/>
      <c r="G305" s="38"/>
      <c r="H305" s="71"/>
      <c r="I305" s="40"/>
      <c r="J305" s="38"/>
      <c r="K305" s="71"/>
      <c r="L305" s="40"/>
      <c r="M305" s="38"/>
      <c r="N305" s="71"/>
      <c r="O305" s="49"/>
      <c r="P305" s="177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9"/>
      <c r="AB305" s="121">
        <f>IF($D305="",0,IF($E305="",0,IF(VLOOKUP($E305,paramètres!$E$33:$F$44,2,FALSE)&lt;=VLOOKUP($AB$18,paramètres!$E$33:$F$44,2,FALSE),P305*$D305,0)))</f>
        <v>0</v>
      </c>
      <c r="AC305" s="13">
        <f>IF($D305="",0,IF($E305="",0,IF(VLOOKUP($E305,paramètres!$E$33:$F$44,2,FALSE)&lt;=VLOOKUP($AC$18,paramètres!$E$33:$F$44,2,FALSE),Q305*$D305,0)))</f>
        <v>0</v>
      </c>
      <c r="AD305" s="13">
        <f>IF($D305="",0,IF($E305="",0,IF(VLOOKUP($E305,paramètres!$E$33:$F$44,2,FALSE)&lt;=VLOOKUP($AD$18,paramètres!$E$33:$F$44,2,FALSE),R305*$D305,0)))</f>
        <v>0</v>
      </c>
      <c r="AE305" s="13">
        <f>IF($D305="",0,IF($E305="",0,IF(VLOOKUP($E305,paramètres!$E$33:$F$44,2,FALSE)&lt;=VLOOKUP($AE$18,paramètres!$E$33:$F$44,2,FALSE),S305*$D305,0)))</f>
        <v>0</v>
      </c>
      <c r="AF305" s="13">
        <f>IF($D305="",0,IF($E305="",0,IF(VLOOKUP($E305,paramètres!$E$33:$F$44,2,FALSE)&lt;=VLOOKUP($AF$18,paramètres!$E$33:$F$44,2,FALSE),T305*$D305,0)))</f>
        <v>0</v>
      </c>
      <c r="AG305" s="13">
        <f>IF($D305="",0,IF($E305="",0,IF(VLOOKUP($E305,paramètres!$E$33:$F$44,2,FALSE)&lt;=VLOOKUP($AG$18,paramètres!$E$33:$F$44,2,FALSE),U305*$D305,0)))</f>
        <v>0</v>
      </c>
      <c r="AH305" s="13">
        <f>IF($D305="",0,IF($E305="",0,IF(VLOOKUP($E305,paramètres!$E$33:$F$44,2,FALSE)&lt;=VLOOKUP($AH$18,paramètres!$E$33:$F$44,2,FALSE),V305*$D305,0)))</f>
        <v>0</v>
      </c>
      <c r="AI305" s="13">
        <f>IF($D305="",0,IF($E305="",0,IF(VLOOKUP($E305,paramètres!$E$33:$F$44,2,FALSE)&lt;=VLOOKUP($AI$18,paramètres!$E$33:$F$44,2,FALSE),W305*$D305,0)))</f>
        <v>0</v>
      </c>
      <c r="AJ305" s="13">
        <f>IF($D305="",0,IF($E305="",0,IF(VLOOKUP($E305,paramètres!$E$33:$F$44,2,FALSE)&lt;=VLOOKUP($AJ$18,paramètres!$E$33:$F$44,2,FALSE),X305*$D305,0)))</f>
        <v>0</v>
      </c>
      <c r="AK305" s="13">
        <f>IF($D305="",0,IF($E305="",0,IF(VLOOKUP($E305,paramètres!$E$33:$F$44,2,FALSE)&lt;=VLOOKUP($AK$18,paramètres!$E$33:$F$44,2,FALSE),Y305*$D305,0)))</f>
        <v>0</v>
      </c>
      <c r="AL305" s="13">
        <f>IF($D305="",0,IF($E305="",0,IF(VLOOKUP($E305,paramètres!$E$33:$F$44,2,FALSE)&lt;=VLOOKUP($AL$18,paramètres!$E$33:$F$44,2,FALSE),Z305*$D305,0)))</f>
        <v>0</v>
      </c>
      <c r="AM305" s="126">
        <f>IF($D305="",0,IF($E305="",0,IF(VLOOKUP($E305,paramètres!$E$33:$F$44,2,FALSE)&lt;=VLOOKUP($AM$18,paramètres!$E$33:$F$44,2,FALSE),AA305*$D305,0)))</f>
        <v>0</v>
      </c>
      <c r="AN305" s="121" t="str">
        <f>IF(paramètres!$B$28=1,((SUM(P305:Y305)/1.02)+SUM(Z305:AA305))*0.0303/9*COUNT(P305:X305),IF(paramètres!$B$28=2,(SUM(P305:AA305))*0.0303/9*COUNT(P305:X305),"Missing Delta option"))</f>
        <v>Missing Delta option</v>
      </c>
      <c r="AO305" s="13" t="str">
        <f>IF(paramètres!$B$28=1,(((SUM(P305:Y305)/1.02)+SUM(Z305:AA305))+((SUM(AB305:AK305)/1.02)+SUM(AL305:AN305)))*cotpatr,IF(paramètres!$B$28=2,(SUM(P305:AN305)*cotpatr),"Missing Delta Option"))</f>
        <v>Missing Delta Option</v>
      </c>
      <c r="AP305" s="13" t="str" cm="1">
        <f t="array" ref="AP305">IF(paramètres!$B$28=1,(((SUM(P305:Y305)/1.02)+SUM(Z305:AA305))+((SUM(AB305:AM305)/1.02)+SUM(AL305:AM305)))/12*pécule,IF(paramètres!$B$28=2,SUM(P305:AM305)/12*pécule,"Missing Delta Option"))</f>
        <v>Missing Delta Option</v>
      </c>
      <c r="AQ305" s="105" t="e">
        <f>IF(paramètres!$B$28=1,(((SUM(P305:Y305)/1.02)+SUM(Z305:AA305))+((SUM(AB305:AM305)/1.02)+SUM(AL305:AM305)))+AN305+AO305+AP305,SUM(P305:AM305)+AN305+AO305+AP305)</f>
        <v>#VALUE!</v>
      </c>
    </row>
    <row r="306" spans="1:43" x14ac:dyDescent="0.25">
      <c r="A306" s="104"/>
      <c r="B306" s="39"/>
      <c r="C306" s="39"/>
      <c r="D306" s="70"/>
      <c r="E306" s="49"/>
      <c r="F306" s="40"/>
      <c r="G306" s="38"/>
      <c r="H306" s="71"/>
      <c r="I306" s="40"/>
      <c r="J306" s="38"/>
      <c r="K306" s="71"/>
      <c r="L306" s="40"/>
      <c r="M306" s="38"/>
      <c r="N306" s="71"/>
      <c r="O306" s="49"/>
      <c r="P306" s="177"/>
      <c r="Q306" s="178"/>
      <c r="R306" s="178"/>
      <c r="S306" s="178"/>
      <c r="T306" s="178"/>
      <c r="U306" s="178"/>
      <c r="V306" s="178"/>
      <c r="W306" s="178"/>
      <c r="X306" s="178"/>
      <c r="Y306" s="178"/>
      <c r="Z306" s="178"/>
      <c r="AA306" s="179"/>
      <c r="AB306" s="121">
        <f>IF($D306="",0,IF($E306="",0,IF(VLOOKUP($E306,paramètres!$E$33:$F$44,2,FALSE)&lt;=VLOOKUP($AB$18,paramètres!$E$33:$F$44,2,FALSE),P306*$D306,0)))</f>
        <v>0</v>
      </c>
      <c r="AC306" s="13">
        <f>IF($D306="",0,IF($E306="",0,IF(VLOOKUP($E306,paramètres!$E$33:$F$44,2,FALSE)&lt;=VLOOKUP($AC$18,paramètres!$E$33:$F$44,2,FALSE),Q306*$D306,0)))</f>
        <v>0</v>
      </c>
      <c r="AD306" s="13">
        <f>IF($D306="",0,IF($E306="",0,IF(VLOOKUP($E306,paramètres!$E$33:$F$44,2,FALSE)&lt;=VLOOKUP($AD$18,paramètres!$E$33:$F$44,2,FALSE),R306*$D306,0)))</f>
        <v>0</v>
      </c>
      <c r="AE306" s="13">
        <f>IF($D306="",0,IF($E306="",0,IF(VLOOKUP($E306,paramètres!$E$33:$F$44,2,FALSE)&lt;=VLOOKUP($AE$18,paramètres!$E$33:$F$44,2,FALSE),S306*$D306,0)))</f>
        <v>0</v>
      </c>
      <c r="AF306" s="13">
        <f>IF($D306="",0,IF($E306="",0,IF(VLOOKUP($E306,paramètres!$E$33:$F$44,2,FALSE)&lt;=VLOOKUP($AF$18,paramètres!$E$33:$F$44,2,FALSE),T306*$D306,0)))</f>
        <v>0</v>
      </c>
      <c r="AG306" s="13">
        <f>IF($D306="",0,IF($E306="",0,IF(VLOOKUP($E306,paramètres!$E$33:$F$44,2,FALSE)&lt;=VLOOKUP($AG$18,paramètres!$E$33:$F$44,2,FALSE),U306*$D306,0)))</f>
        <v>0</v>
      </c>
      <c r="AH306" s="13">
        <f>IF($D306="",0,IF($E306="",0,IF(VLOOKUP($E306,paramètres!$E$33:$F$44,2,FALSE)&lt;=VLOOKUP($AH$18,paramètres!$E$33:$F$44,2,FALSE),V306*$D306,0)))</f>
        <v>0</v>
      </c>
      <c r="AI306" s="13">
        <f>IF($D306="",0,IF($E306="",0,IF(VLOOKUP($E306,paramètres!$E$33:$F$44,2,FALSE)&lt;=VLOOKUP($AI$18,paramètres!$E$33:$F$44,2,FALSE),W306*$D306,0)))</f>
        <v>0</v>
      </c>
      <c r="AJ306" s="13">
        <f>IF($D306="",0,IF($E306="",0,IF(VLOOKUP($E306,paramètres!$E$33:$F$44,2,FALSE)&lt;=VLOOKUP($AJ$18,paramètres!$E$33:$F$44,2,FALSE),X306*$D306,0)))</f>
        <v>0</v>
      </c>
      <c r="AK306" s="13">
        <f>IF($D306="",0,IF($E306="",0,IF(VLOOKUP($E306,paramètres!$E$33:$F$44,2,FALSE)&lt;=VLOOKUP($AK$18,paramètres!$E$33:$F$44,2,FALSE),Y306*$D306,0)))</f>
        <v>0</v>
      </c>
      <c r="AL306" s="13">
        <f>IF($D306="",0,IF($E306="",0,IF(VLOOKUP($E306,paramètres!$E$33:$F$44,2,FALSE)&lt;=VLOOKUP($AL$18,paramètres!$E$33:$F$44,2,FALSE),Z306*$D306,0)))</f>
        <v>0</v>
      </c>
      <c r="AM306" s="126">
        <f>IF($D306="",0,IF($E306="",0,IF(VLOOKUP($E306,paramètres!$E$33:$F$44,2,FALSE)&lt;=VLOOKUP($AM$18,paramètres!$E$33:$F$44,2,FALSE),AA306*$D306,0)))</f>
        <v>0</v>
      </c>
      <c r="AN306" s="121" t="str">
        <f>IF(paramètres!$B$28=1,((SUM(P306:Y306)/1.02)+SUM(Z306:AA306))*0.0303/9*COUNT(P306:X306),IF(paramètres!$B$28=2,(SUM(P306:AA306))*0.0303/9*COUNT(P306:X306),"Missing Delta option"))</f>
        <v>Missing Delta option</v>
      </c>
      <c r="AO306" s="13" t="str">
        <f>IF(paramètres!$B$28=1,(((SUM(P306:Y306)/1.02)+SUM(Z306:AA306))+((SUM(AB306:AK306)/1.02)+SUM(AL306:AN306)))*cotpatr,IF(paramètres!$B$28=2,(SUM(P306:AN306)*cotpatr),"Missing Delta Option"))</f>
        <v>Missing Delta Option</v>
      </c>
      <c r="AP306" s="13" t="str" cm="1">
        <f t="array" ref="AP306">IF(paramètres!$B$28=1,(((SUM(P306:Y306)/1.02)+SUM(Z306:AA306))+((SUM(AB306:AM306)/1.02)+SUM(AL306:AM306)))/12*pécule,IF(paramètres!$B$28=2,SUM(P306:AM306)/12*pécule,"Missing Delta Option"))</f>
        <v>Missing Delta Option</v>
      </c>
      <c r="AQ306" s="105" t="e">
        <f>IF(paramètres!$B$28=1,(((SUM(P306:Y306)/1.02)+SUM(Z306:AA306))+((SUM(AB306:AM306)/1.02)+SUM(AL306:AM306)))+AN306+AO306+AP306,SUM(P306:AM306)+AN306+AO306+AP306)</f>
        <v>#VALUE!</v>
      </c>
    </row>
    <row r="307" spans="1:43" x14ac:dyDescent="0.25">
      <c r="A307" s="104"/>
      <c r="B307" s="39"/>
      <c r="C307" s="39"/>
      <c r="D307" s="70"/>
      <c r="E307" s="49"/>
      <c r="F307" s="40"/>
      <c r="G307" s="38"/>
      <c r="H307" s="71"/>
      <c r="I307" s="40"/>
      <c r="J307" s="38"/>
      <c r="K307" s="71"/>
      <c r="L307" s="40"/>
      <c r="M307" s="38"/>
      <c r="N307" s="71"/>
      <c r="O307" s="49"/>
      <c r="P307" s="177"/>
      <c r="Q307" s="178"/>
      <c r="R307" s="178"/>
      <c r="S307" s="178"/>
      <c r="T307" s="178"/>
      <c r="U307" s="178"/>
      <c r="V307" s="178"/>
      <c r="W307" s="178"/>
      <c r="X307" s="178"/>
      <c r="Y307" s="178"/>
      <c r="Z307" s="178"/>
      <c r="AA307" s="179"/>
      <c r="AB307" s="121">
        <f>IF($D307="",0,IF($E307="",0,IF(VLOOKUP($E307,paramètres!$E$33:$F$44,2,FALSE)&lt;=VLOOKUP($AB$18,paramètres!$E$33:$F$44,2,FALSE),P307*$D307,0)))</f>
        <v>0</v>
      </c>
      <c r="AC307" s="13">
        <f>IF($D307="",0,IF($E307="",0,IF(VLOOKUP($E307,paramètres!$E$33:$F$44,2,FALSE)&lt;=VLOOKUP($AC$18,paramètres!$E$33:$F$44,2,FALSE),Q307*$D307,0)))</f>
        <v>0</v>
      </c>
      <c r="AD307" s="13">
        <f>IF($D307="",0,IF($E307="",0,IF(VLOOKUP($E307,paramètres!$E$33:$F$44,2,FALSE)&lt;=VLOOKUP($AD$18,paramètres!$E$33:$F$44,2,FALSE),R307*$D307,0)))</f>
        <v>0</v>
      </c>
      <c r="AE307" s="13">
        <f>IF($D307="",0,IF($E307="",0,IF(VLOOKUP($E307,paramètres!$E$33:$F$44,2,FALSE)&lt;=VLOOKUP($AE$18,paramètres!$E$33:$F$44,2,FALSE),S307*$D307,0)))</f>
        <v>0</v>
      </c>
      <c r="AF307" s="13">
        <f>IF($D307="",0,IF($E307="",0,IF(VLOOKUP($E307,paramètres!$E$33:$F$44,2,FALSE)&lt;=VLOOKUP($AF$18,paramètres!$E$33:$F$44,2,FALSE),T307*$D307,0)))</f>
        <v>0</v>
      </c>
      <c r="AG307" s="13">
        <f>IF($D307="",0,IF($E307="",0,IF(VLOOKUP($E307,paramètres!$E$33:$F$44,2,FALSE)&lt;=VLOOKUP($AG$18,paramètres!$E$33:$F$44,2,FALSE),U307*$D307,0)))</f>
        <v>0</v>
      </c>
      <c r="AH307" s="13">
        <f>IF($D307="",0,IF($E307="",0,IF(VLOOKUP($E307,paramètres!$E$33:$F$44,2,FALSE)&lt;=VLOOKUP($AH$18,paramètres!$E$33:$F$44,2,FALSE),V307*$D307,0)))</f>
        <v>0</v>
      </c>
      <c r="AI307" s="13">
        <f>IF($D307="",0,IF($E307="",0,IF(VLOOKUP($E307,paramètres!$E$33:$F$44,2,FALSE)&lt;=VLOOKUP($AI$18,paramètres!$E$33:$F$44,2,FALSE),W307*$D307,0)))</f>
        <v>0</v>
      </c>
      <c r="AJ307" s="13">
        <f>IF($D307="",0,IF($E307="",0,IF(VLOOKUP($E307,paramètres!$E$33:$F$44,2,FALSE)&lt;=VLOOKUP($AJ$18,paramètres!$E$33:$F$44,2,FALSE),X307*$D307,0)))</f>
        <v>0</v>
      </c>
      <c r="AK307" s="13">
        <f>IF($D307="",0,IF($E307="",0,IF(VLOOKUP($E307,paramètres!$E$33:$F$44,2,FALSE)&lt;=VLOOKUP($AK$18,paramètres!$E$33:$F$44,2,FALSE),Y307*$D307,0)))</f>
        <v>0</v>
      </c>
      <c r="AL307" s="13">
        <f>IF($D307="",0,IF($E307="",0,IF(VLOOKUP($E307,paramètres!$E$33:$F$44,2,FALSE)&lt;=VLOOKUP($AL$18,paramètres!$E$33:$F$44,2,FALSE),Z307*$D307,0)))</f>
        <v>0</v>
      </c>
      <c r="AM307" s="126">
        <f>IF($D307="",0,IF($E307="",0,IF(VLOOKUP($E307,paramètres!$E$33:$F$44,2,FALSE)&lt;=VLOOKUP($AM$18,paramètres!$E$33:$F$44,2,FALSE),AA307*$D307,0)))</f>
        <v>0</v>
      </c>
      <c r="AN307" s="121" t="str">
        <f>IF(paramètres!$B$28=1,((SUM(P307:Y307)/1.02)+SUM(Z307:AA307))*0.0303/9*COUNT(P307:X307),IF(paramètres!$B$28=2,(SUM(P307:AA307))*0.0303/9*COUNT(P307:X307),"Missing Delta option"))</f>
        <v>Missing Delta option</v>
      </c>
      <c r="AO307" s="13" t="str">
        <f>IF(paramètres!$B$28=1,(((SUM(P307:Y307)/1.02)+SUM(Z307:AA307))+((SUM(AB307:AK307)/1.02)+SUM(AL307:AN307)))*cotpatr,IF(paramètres!$B$28=2,(SUM(P307:AN307)*cotpatr),"Missing Delta Option"))</f>
        <v>Missing Delta Option</v>
      </c>
      <c r="AP307" s="13" t="str" cm="1">
        <f t="array" ref="AP307">IF(paramètres!$B$28=1,(((SUM(P307:Y307)/1.02)+SUM(Z307:AA307))+((SUM(AB307:AM307)/1.02)+SUM(AL307:AM307)))/12*pécule,IF(paramètres!$B$28=2,SUM(P307:AM307)/12*pécule,"Missing Delta Option"))</f>
        <v>Missing Delta Option</v>
      </c>
      <c r="AQ307" s="105" t="e">
        <f>IF(paramètres!$B$28=1,(((SUM(P307:Y307)/1.02)+SUM(Z307:AA307))+((SUM(AB307:AM307)/1.02)+SUM(AL307:AM307)))+AN307+AO307+AP307,SUM(P307:AM307)+AN307+AO307+AP307)</f>
        <v>#VALUE!</v>
      </c>
    </row>
    <row r="308" spans="1:43" x14ac:dyDescent="0.25">
      <c r="A308" s="104"/>
      <c r="B308" s="39"/>
      <c r="C308" s="39"/>
      <c r="D308" s="70"/>
      <c r="E308" s="49"/>
      <c r="F308" s="40"/>
      <c r="G308" s="38"/>
      <c r="H308" s="71"/>
      <c r="I308" s="40"/>
      <c r="J308" s="38"/>
      <c r="K308" s="71"/>
      <c r="L308" s="40"/>
      <c r="M308" s="38"/>
      <c r="N308" s="71"/>
      <c r="O308" s="49"/>
      <c r="P308" s="177"/>
      <c r="Q308" s="178"/>
      <c r="R308" s="178"/>
      <c r="S308" s="178"/>
      <c r="T308" s="178"/>
      <c r="U308" s="178"/>
      <c r="V308" s="178"/>
      <c r="W308" s="178"/>
      <c r="X308" s="178"/>
      <c r="Y308" s="178"/>
      <c r="Z308" s="178"/>
      <c r="AA308" s="179"/>
      <c r="AB308" s="121">
        <f>IF($D308="",0,IF($E308="",0,IF(VLOOKUP($E308,paramètres!$E$33:$F$44,2,FALSE)&lt;=VLOOKUP($AB$18,paramètres!$E$33:$F$44,2,FALSE),P308*$D308,0)))</f>
        <v>0</v>
      </c>
      <c r="AC308" s="13">
        <f>IF($D308="",0,IF($E308="",0,IF(VLOOKUP($E308,paramètres!$E$33:$F$44,2,FALSE)&lt;=VLOOKUP($AC$18,paramètres!$E$33:$F$44,2,FALSE),Q308*$D308,0)))</f>
        <v>0</v>
      </c>
      <c r="AD308" s="13">
        <f>IF($D308="",0,IF($E308="",0,IF(VLOOKUP($E308,paramètres!$E$33:$F$44,2,FALSE)&lt;=VLOOKUP($AD$18,paramètres!$E$33:$F$44,2,FALSE),R308*$D308,0)))</f>
        <v>0</v>
      </c>
      <c r="AE308" s="13">
        <f>IF($D308="",0,IF($E308="",0,IF(VLOOKUP($E308,paramètres!$E$33:$F$44,2,FALSE)&lt;=VLOOKUP($AE$18,paramètres!$E$33:$F$44,2,FALSE),S308*$D308,0)))</f>
        <v>0</v>
      </c>
      <c r="AF308" s="13">
        <f>IF($D308="",0,IF($E308="",0,IF(VLOOKUP($E308,paramètres!$E$33:$F$44,2,FALSE)&lt;=VLOOKUP($AF$18,paramètres!$E$33:$F$44,2,FALSE),T308*$D308,0)))</f>
        <v>0</v>
      </c>
      <c r="AG308" s="13">
        <f>IF($D308="",0,IF($E308="",0,IF(VLOOKUP($E308,paramètres!$E$33:$F$44,2,FALSE)&lt;=VLOOKUP($AG$18,paramètres!$E$33:$F$44,2,FALSE),U308*$D308,0)))</f>
        <v>0</v>
      </c>
      <c r="AH308" s="13">
        <f>IF($D308="",0,IF($E308="",0,IF(VLOOKUP($E308,paramètres!$E$33:$F$44,2,FALSE)&lt;=VLOOKUP($AH$18,paramètres!$E$33:$F$44,2,FALSE),V308*$D308,0)))</f>
        <v>0</v>
      </c>
      <c r="AI308" s="13">
        <f>IF($D308="",0,IF($E308="",0,IF(VLOOKUP($E308,paramètres!$E$33:$F$44,2,FALSE)&lt;=VLOOKUP($AI$18,paramètres!$E$33:$F$44,2,FALSE),W308*$D308,0)))</f>
        <v>0</v>
      </c>
      <c r="AJ308" s="13">
        <f>IF($D308="",0,IF($E308="",0,IF(VLOOKUP($E308,paramètres!$E$33:$F$44,2,FALSE)&lt;=VLOOKUP($AJ$18,paramètres!$E$33:$F$44,2,FALSE),X308*$D308,0)))</f>
        <v>0</v>
      </c>
      <c r="AK308" s="13">
        <f>IF($D308="",0,IF($E308="",0,IF(VLOOKUP($E308,paramètres!$E$33:$F$44,2,FALSE)&lt;=VLOOKUP($AK$18,paramètres!$E$33:$F$44,2,FALSE),Y308*$D308,0)))</f>
        <v>0</v>
      </c>
      <c r="AL308" s="13">
        <f>IF($D308="",0,IF($E308="",0,IF(VLOOKUP($E308,paramètres!$E$33:$F$44,2,FALSE)&lt;=VLOOKUP($AL$18,paramètres!$E$33:$F$44,2,FALSE),Z308*$D308,0)))</f>
        <v>0</v>
      </c>
      <c r="AM308" s="126">
        <f>IF($D308="",0,IF($E308="",0,IF(VLOOKUP($E308,paramètres!$E$33:$F$44,2,FALSE)&lt;=VLOOKUP($AM$18,paramètres!$E$33:$F$44,2,FALSE),AA308*$D308,0)))</f>
        <v>0</v>
      </c>
      <c r="AN308" s="121" t="str">
        <f>IF(paramètres!$B$28=1,((SUM(P308:Y308)/1.02)+SUM(Z308:AA308))*0.0303/9*COUNT(P308:X308),IF(paramètres!$B$28=2,(SUM(P308:AA308))*0.0303/9*COUNT(P308:X308),"Missing Delta option"))</f>
        <v>Missing Delta option</v>
      </c>
      <c r="AO308" s="13" t="str">
        <f>IF(paramètres!$B$28=1,(((SUM(P308:Y308)/1.02)+SUM(Z308:AA308))+((SUM(AB308:AK308)/1.02)+SUM(AL308:AN308)))*cotpatr,IF(paramètres!$B$28=2,(SUM(P308:AN308)*cotpatr),"Missing Delta Option"))</f>
        <v>Missing Delta Option</v>
      </c>
      <c r="AP308" s="13" t="str" cm="1">
        <f t="array" ref="AP308">IF(paramètres!$B$28=1,(((SUM(P308:Y308)/1.02)+SUM(Z308:AA308))+((SUM(AB308:AM308)/1.02)+SUM(AL308:AM308)))/12*pécule,IF(paramètres!$B$28=2,SUM(P308:AM308)/12*pécule,"Missing Delta Option"))</f>
        <v>Missing Delta Option</v>
      </c>
      <c r="AQ308" s="105" t="e">
        <f>IF(paramètres!$B$28=1,(((SUM(P308:Y308)/1.02)+SUM(Z308:AA308))+((SUM(AB308:AM308)/1.02)+SUM(AL308:AM308)))+AN308+AO308+AP308,SUM(P308:AM308)+AN308+AO308+AP308)</f>
        <v>#VALUE!</v>
      </c>
    </row>
    <row r="309" spans="1:43" x14ac:dyDescent="0.25">
      <c r="A309" s="104"/>
      <c r="B309" s="39"/>
      <c r="C309" s="39"/>
      <c r="D309" s="70"/>
      <c r="E309" s="49"/>
      <c r="F309" s="40"/>
      <c r="G309" s="38"/>
      <c r="H309" s="71"/>
      <c r="I309" s="40"/>
      <c r="J309" s="38"/>
      <c r="K309" s="71"/>
      <c r="L309" s="40"/>
      <c r="M309" s="38"/>
      <c r="N309" s="71"/>
      <c r="O309" s="49"/>
      <c r="P309" s="177"/>
      <c r="Q309" s="178"/>
      <c r="R309" s="178"/>
      <c r="S309" s="178"/>
      <c r="T309" s="178"/>
      <c r="U309" s="178"/>
      <c r="V309" s="178"/>
      <c r="W309" s="178"/>
      <c r="X309" s="178"/>
      <c r="Y309" s="178"/>
      <c r="Z309" s="178"/>
      <c r="AA309" s="179"/>
      <c r="AB309" s="121">
        <f>IF($D309="",0,IF($E309="",0,IF(VLOOKUP($E309,paramètres!$E$33:$F$44,2,FALSE)&lt;=VLOOKUP($AB$18,paramètres!$E$33:$F$44,2,FALSE),P309*$D309,0)))</f>
        <v>0</v>
      </c>
      <c r="AC309" s="13">
        <f>IF($D309="",0,IF($E309="",0,IF(VLOOKUP($E309,paramètres!$E$33:$F$44,2,FALSE)&lt;=VLOOKUP($AC$18,paramètres!$E$33:$F$44,2,FALSE),Q309*$D309,0)))</f>
        <v>0</v>
      </c>
      <c r="AD309" s="13">
        <f>IF($D309="",0,IF($E309="",0,IF(VLOOKUP($E309,paramètres!$E$33:$F$44,2,FALSE)&lt;=VLOOKUP($AD$18,paramètres!$E$33:$F$44,2,FALSE),R309*$D309,0)))</f>
        <v>0</v>
      </c>
      <c r="AE309" s="13">
        <f>IF($D309="",0,IF($E309="",0,IF(VLOOKUP($E309,paramètres!$E$33:$F$44,2,FALSE)&lt;=VLOOKUP($AE$18,paramètres!$E$33:$F$44,2,FALSE),S309*$D309,0)))</f>
        <v>0</v>
      </c>
      <c r="AF309" s="13">
        <f>IF($D309="",0,IF($E309="",0,IF(VLOOKUP($E309,paramètres!$E$33:$F$44,2,FALSE)&lt;=VLOOKUP($AF$18,paramètres!$E$33:$F$44,2,FALSE),T309*$D309,0)))</f>
        <v>0</v>
      </c>
      <c r="AG309" s="13">
        <f>IF($D309="",0,IF($E309="",0,IF(VLOOKUP($E309,paramètres!$E$33:$F$44,2,FALSE)&lt;=VLOOKUP($AG$18,paramètres!$E$33:$F$44,2,FALSE),U309*$D309,0)))</f>
        <v>0</v>
      </c>
      <c r="AH309" s="13">
        <f>IF($D309="",0,IF($E309="",0,IF(VLOOKUP($E309,paramètres!$E$33:$F$44,2,FALSE)&lt;=VLOOKUP($AH$18,paramètres!$E$33:$F$44,2,FALSE),V309*$D309,0)))</f>
        <v>0</v>
      </c>
      <c r="AI309" s="13">
        <f>IF($D309="",0,IF($E309="",0,IF(VLOOKUP($E309,paramètres!$E$33:$F$44,2,FALSE)&lt;=VLOOKUP($AI$18,paramètres!$E$33:$F$44,2,FALSE),W309*$D309,0)))</f>
        <v>0</v>
      </c>
      <c r="AJ309" s="13">
        <f>IF($D309="",0,IF($E309="",0,IF(VLOOKUP($E309,paramètres!$E$33:$F$44,2,FALSE)&lt;=VLOOKUP($AJ$18,paramètres!$E$33:$F$44,2,FALSE),X309*$D309,0)))</f>
        <v>0</v>
      </c>
      <c r="AK309" s="13">
        <f>IF($D309="",0,IF($E309="",0,IF(VLOOKUP($E309,paramètres!$E$33:$F$44,2,FALSE)&lt;=VLOOKUP($AK$18,paramètres!$E$33:$F$44,2,FALSE),Y309*$D309,0)))</f>
        <v>0</v>
      </c>
      <c r="AL309" s="13">
        <f>IF($D309="",0,IF($E309="",0,IF(VLOOKUP($E309,paramètres!$E$33:$F$44,2,FALSE)&lt;=VLOOKUP($AL$18,paramètres!$E$33:$F$44,2,FALSE),Z309*$D309,0)))</f>
        <v>0</v>
      </c>
      <c r="AM309" s="126">
        <f>IF($D309="",0,IF($E309="",0,IF(VLOOKUP($E309,paramètres!$E$33:$F$44,2,FALSE)&lt;=VLOOKUP($AM$18,paramètres!$E$33:$F$44,2,FALSE),AA309*$D309,0)))</f>
        <v>0</v>
      </c>
      <c r="AN309" s="121" t="str">
        <f>IF(paramètres!$B$28=1,((SUM(P309:Y309)/1.02)+SUM(Z309:AA309))*0.0303/9*COUNT(P309:X309),IF(paramètres!$B$28=2,(SUM(P309:AA309))*0.0303/9*COUNT(P309:X309),"Missing Delta option"))</f>
        <v>Missing Delta option</v>
      </c>
      <c r="AO309" s="13" t="str">
        <f>IF(paramètres!$B$28=1,(((SUM(P309:Y309)/1.02)+SUM(Z309:AA309))+((SUM(AB309:AK309)/1.02)+SUM(AL309:AN309)))*cotpatr,IF(paramètres!$B$28=2,(SUM(P309:AN309)*cotpatr),"Missing Delta Option"))</f>
        <v>Missing Delta Option</v>
      </c>
      <c r="AP309" s="13" t="str" cm="1">
        <f t="array" ref="AP309">IF(paramètres!$B$28=1,(((SUM(P309:Y309)/1.02)+SUM(Z309:AA309))+((SUM(AB309:AM309)/1.02)+SUM(AL309:AM309)))/12*pécule,IF(paramètres!$B$28=2,SUM(P309:AM309)/12*pécule,"Missing Delta Option"))</f>
        <v>Missing Delta Option</v>
      </c>
      <c r="AQ309" s="105" t="e">
        <f>IF(paramètres!$B$28=1,(((SUM(P309:Y309)/1.02)+SUM(Z309:AA309))+((SUM(AB309:AM309)/1.02)+SUM(AL309:AM309)))+AN309+AO309+AP309,SUM(P309:AM309)+AN309+AO309+AP309)</f>
        <v>#VALUE!</v>
      </c>
    </row>
    <row r="310" spans="1:43" x14ac:dyDescent="0.25">
      <c r="A310" s="104"/>
      <c r="B310" s="39"/>
      <c r="C310" s="39"/>
      <c r="D310" s="70"/>
      <c r="E310" s="49"/>
      <c r="F310" s="40"/>
      <c r="G310" s="38"/>
      <c r="H310" s="71"/>
      <c r="I310" s="40"/>
      <c r="J310" s="38"/>
      <c r="K310" s="71"/>
      <c r="L310" s="40"/>
      <c r="M310" s="38"/>
      <c r="N310" s="71"/>
      <c r="O310" s="49"/>
      <c r="P310" s="177"/>
      <c r="Q310" s="178"/>
      <c r="R310" s="178"/>
      <c r="S310" s="178"/>
      <c r="T310" s="178"/>
      <c r="U310" s="178"/>
      <c r="V310" s="178"/>
      <c r="W310" s="178"/>
      <c r="X310" s="178"/>
      <c r="Y310" s="178"/>
      <c r="Z310" s="178"/>
      <c r="AA310" s="179"/>
      <c r="AB310" s="121">
        <f>IF($D310="",0,IF($E310="",0,IF(VLOOKUP($E310,paramètres!$E$33:$F$44,2,FALSE)&lt;=VLOOKUP($AB$18,paramètres!$E$33:$F$44,2,FALSE),P310*$D310,0)))</f>
        <v>0</v>
      </c>
      <c r="AC310" s="13">
        <f>IF($D310="",0,IF($E310="",0,IF(VLOOKUP($E310,paramètres!$E$33:$F$44,2,FALSE)&lt;=VLOOKUP($AC$18,paramètres!$E$33:$F$44,2,FALSE),Q310*$D310,0)))</f>
        <v>0</v>
      </c>
      <c r="AD310" s="13">
        <f>IF($D310="",0,IF($E310="",0,IF(VLOOKUP($E310,paramètres!$E$33:$F$44,2,FALSE)&lt;=VLOOKUP($AD$18,paramètres!$E$33:$F$44,2,FALSE),R310*$D310,0)))</f>
        <v>0</v>
      </c>
      <c r="AE310" s="13">
        <f>IF($D310="",0,IF($E310="",0,IF(VLOOKUP($E310,paramètres!$E$33:$F$44,2,FALSE)&lt;=VLOOKUP($AE$18,paramètres!$E$33:$F$44,2,FALSE),S310*$D310,0)))</f>
        <v>0</v>
      </c>
      <c r="AF310" s="13">
        <f>IF($D310="",0,IF($E310="",0,IF(VLOOKUP($E310,paramètres!$E$33:$F$44,2,FALSE)&lt;=VLOOKUP($AF$18,paramètres!$E$33:$F$44,2,FALSE),T310*$D310,0)))</f>
        <v>0</v>
      </c>
      <c r="AG310" s="13">
        <f>IF($D310="",0,IF($E310="",0,IF(VLOOKUP($E310,paramètres!$E$33:$F$44,2,FALSE)&lt;=VLOOKUP($AG$18,paramètres!$E$33:$F$44,2,FALSE),U310*$D310,0)))</f>
        <v>0</v>
      </c>
      <c r="AH310" s="13">
        <f>IF($D310="",0,IF($E310="",0,IF(VLOOKUP($E310,paramètres!$E$33:$F$44,2,FALSE)&lt;=VLOOKUP($AH$18,paramètres!$E$33:$F$44,2,FALSE),V310*$D310,0)))</f>
        <v>0</v>
      </c>
      <c r="AI310" s="13">
        <f>IF($D310="",0,IF($E310="",0,IF(VLOOKUP($E310,paramètres!$E$33:$F$44,2,FALSE)&lt;=VLOOKUP($AI$18,paramètres!$E$33:$F$44,2,FALSE),W310*$D310,0)))</f>
        <v>0</v>
      </c>
      <c r="AJ310" s="13">
        <f>IF($D310="",0,IF($E310="",0,IF(VLOOKUP($E310,paramètres!$E$33:$F$44,2,FALSE)&lt;=VLOOKUP($AJ$18,paramètres!$E$33:$F$44,2,FALSE),X310*$D310,0)))</f>
        <v>0</v>
      </c>
      <c r="AK310" s="13">
        <f>IF($D310="",0,IF($E310="",0,IF(VLOOKUP($E310,paramètres!$E$33:$F$44,2,FALSE)&lt;=VLOOKUP($AK$18,paramètres!$E$33:$F$44,2,FALSE),Y310*$D310,0)))</f>
        <v>0</v>
      </c>
      <c r="AL310" s="13">
        <f>IF($D310="",0,IF($E310="",0,IF(VLOOKUP($E310,paramètres!$E$33:$F$44,2,FALSE)&lt;=VLOOKUP($AL$18,paramètres!$E$33:$F$44,2,FALSE),Z310*$D310,0)))</f>
        <v>0</v>
      </c>
      <c r="AM310" s="126">
        <f>IF($D310="",0,IF($E310="",0,IF(VLOOKUP($E310,paramètres!$E$33:$F$44,2,FALSE)&lt;=VLOOKUP($AM$18,paramètres!$E$33:$F$44,2,FALSE),AA310*$D310,0)))</f>
        <v>0</v>
      </c>
      <c r="AN310" s="121" t="str">
        <f>IF(paramètres!$B$28=1,((SUM(P310:Y310)/1.02)+SUM(Z310:AA310))*0.0303/9*COUNT(P310:X310),IF(paramètres!$B$28=2,(SUM(P310:AA310))*0.0303/9*COUNT(P310:X310),"Missing Delta option"))</f>
        <v>Missing Delta option</v>
      </c>
      <c r="AO310" s="13" t="str">
        <f>IF(paramètres!$B$28=1,(((SUM(P310:Y310)/1.02)+SUM(Z310:AA310))+((SUM(AB310:AK310)/1.02)+SUM(AL310:AN310)))*cotpatr,IF(paramètres!$B$28=2,(SUM(P310:AN310)*cotpatr),"Missing Delta Option"))</f>
        <v>Missing Delta Option</v>
      </c>
      <c r="AP310" s="13" t="str" cm="1">
        <f t="array" ref="AP310">IF(paramètres!$B$28=1,(((SUM(P310:Y310)/1.02)+SUM(Z310:AA310))+((SUM(AB310:AM310)/1.02)+SUM(AL310:AM310)))/12*pécule,IF(paramètres!$B$28=2,SUM(P310:AM310)/12*pécule,"Missing Delta Option"))</f>
        <v>Missing Delta Option</v>
      </c>
      <c r="AQ310" s="105" t="e">
        <f>IF(paramètres!$B$28=1,(((SUM(P310:Y310)/1.02)+SUM(Z310:AA310))+((SUM(AB310:AM310)/1.02)+SUM(AL310:AM310)))+AN310+AO310+AP310,SUM(P310:AM310)+AN310+AO310+AP310)</f>
        <v>#VALUE!</v>
      </c>
    </row>
    <row r="311" spans="1:43" x14ac:dyDescent="0.25">
      <c r="A311" s="104"/>
      <c r="B311" s="39"/>
      <c r="C311" s="39"/>
      <c r="D311" s="70"/>
      <c r="E311" s="49"/>
      <c r="F311" s="40"/>
      <c r="G311" s="38"/>
      <c r="H311" s="71"/>
      <c r="I311" s="40"/>
      <c r="J311" s="38"/>
      <c r="K311" s="71"/>
      <c r="L311" s="40"/>
      <c r="M311" s="38"/>
      <c r="N311" s="71"/>
      <c r="O311" s="49"/>
      <c r="P311" s="177"/>
      <c r="Q311" s="178"/>
      <c r="R311" s="178"/>
      <c r="S311" s="178"/>
      <c r="T311" s="178"/>
      <c r="U311" s="178"/>
      <c r="V311" s="178"/>
      <c r="W311" s="178"/>
      <c r="X311" s="178"/>
      <c r="Y311" s="178"/>
      <c r="Z311" s="178"/>
      <c r="AA311" s="179"/>
      <c r="AB311" s="121">
        <f>IF($D311="",0,IF($E311="",0,IF(VLOOKUP($E311,paramètres!$E$33:$F$44,2,FALSE)&lt;=VLOOKUP($AB$18,paramètres!$E$33:$F$44,2,FALSE),P311*$D311,0)))</f>
        <v>0</v>
      </c>
      <c r="AC311" s="13">
        <f>IF($D311="",0,IF($E311="",0,IF(VLOOKUP($E311,paramètres!$E$33:$F$44,2,FALSE)&lt;=VLOOKUP($AC$18,paramètres!$E$33:$F$44,2,FALSE),Q311*$D311,0)))</f>
        <v>0</v>
      </c>
      <c r="AD311" s="13">
        <f>IF($D311="",0,IF($E311="",0,IF(VLOOKUP($E311,paramètres!$E$33:$F$44,2,FALSE)&lt;=VLOOKUP($AD$18,paramètres!$E$33:$F$44,2,FALSE),R311*$D311,0)))</f>
        <v>0</v>
      </c>
      <c r="AE311" s="13">
        <f>IF($D311="",0,IF($E311="",0,IF(VLOOKUP($E311,paramètres!$E$33:$F$44,2,FALSE)&lt;=VLOOKUP($AE$18,paramètres!$E$33:$F$44,2,FALSE),S311*$D311,0)))</f>
        <v>0</v>
      </c>
      <c r="AF311" s="13">
        <f>IF($D311="",0,IF($E311="",0,IF(VLOOKUP($E311,paramètres!$E$33:$F$44,2,FALSE)&lt;=VLOOKUP($AF$18,paramètres!$E$33:$F$44,2,FALSE),T311*$D311,0)))</f>
        <v>0</v>
      </c>
      <c r="AG311" s="13">
        <f>IF($D311="",0,IF($E311="",0,IF(VLOOKUP($E311,paramètres!$E$33:$F$44,2,FALSE)&lt;=VLOOKUP($AG$18,paramètres!$E$33:$F$44,2,FALSE),U311*$D311,0)))</f>
        <v>0</v>
      </c>
      <c r="AH311" s="13">
        <f>IF($D311="",0,IF($E311="",0,IF(VLOOKUP($E311,paramètres!$E$33:$F$44,2,FALSE)&lt;=VLOOKUP($AH$18,paramètres!$E$33:$F$44,2,FALSE),V311*$D311,0)))</f>
        <v>0</v>
      </c>
      <c r="AI311" s="13">
        <f>IF($D311="",0,IF($E311="",0,IF(VLOOKUP($E311,paramètres!$E$33:$F$44,2,FALSE)&lt;=VLOOKUP($AI$18,paramètres!$E$33:$F$44,2,FALSE),W311*$D311,0)))</f>
        <v>0</v>
      </c>
      <c r="AJ311" s="13">
        <f>IF($D311="",0,IF($E311="",0,IF(VLOOKUP($E311,paramètres!$E$33:$F$44,2,FALSE)&lt;=VLOOKUP($AJ$18,paramètres!$E$33:$F$44,2,FALSE),X311*$D311,0)))</f>
        <v>0</v>
      </c>
      <c r="AK311" s="13">
        <f>IF($D311="",0,IF($E311="",0,IF(VLOOKUP($E311,paramètres!$E$33:$F$44,2,FALSE)&lt;=VLOOKUP($AK$18,paramètres!$E$33:$F$44,2,FALSE),Y311*$D311,0)))</f>
        <v>0</v>
      </c>
      <c r="AL311" s="13">
        <f>IF($D311="",0,IF($E311="",0,IF(VLOOKUP($E311,paramètres!$E$33:$F$44,2,FALSE)&lt;=VLOOKUP($AL$18,paramètres!$E$33:$F$44,2,FALSE),Z311*$D311,0)))</f>
        <v>0</v>
      </c>
      <c r="AM311" s="126">
        <f>IF($D311="",0,IF($E311="",0,IF(VLOOKUP($E311,paramètres!$E$33:$F$44,2,FALSE)&lt;=VLOOKUP($AM$18,paramètres!$E$33:$F$44,2,FALSE),AA311*$D311,0)))</f>
        <v>0</v>
      </c>
      <c r="AN311" s="121" t="str">
        <f>IF(paramètres!$B$28=1,((SUM(P311:Y311)/1.02)+SUM(Z311:AA311))*0.0303/9*COUNT(P311:X311),IF(paramètres!$B$28=2,(SUM(P311:AA311))*0.0303/9*COUNT(P311:X311),"Missing Delta option"))</f>
        <v>Missing Delta option</v>
      </c>
      <c r="AO311" s="13" t="str">
        <f>IF(paramètres!$B$28=1,(((SUM(P311:Y311)/1.02)+SUM(Z311:AA311))+((SUM(AB311:AK311)/1.02)+SUM(AL311:AN311)))*cotpatr,IF(paramètres!$B$28=2,(SUM(P311:AN311)*cotpatr),"Missing Delta Option"))</f>
        <v>Missing Delta Option</v>
      </c>
      <c r="AP311" s="13" t="str" cm="1">
        <f t="array" ref="AP311">IF(paramètres!$B$28=1,(((SUM(P311:Y311)/1.02)+SUM(Z311:AA311))+((SUM(AB311:AM311)/1.02)+SUM(AL311:AM311)))/12*pécule,IF(paramètres!$B$28=2,SUM(P311:AM311)/12*pécule,"Missing Delta Option"))</f>
        <v>Missing Delta Option</v>
      </c>
      <c r="AQ311" s="105" t="e">
        <f>IF(paramètres!$B$28=1,(((SUM(P311:Y311)/1.02)+SUM(Z311:AA311))+((SUM(AB311:AM311)/1.02)+SUM(AL311:AM311)))+AN311+AO311+AP311,SUM(P311:AM311)+AN311+AO311+AP311)</f>
        <v>#VALUE!</v>
      </c>
    </row>
    <row r="312" spans="1:43" x14ac:dyDescent="0.25">
      <c r="A312" s="104"/>
      <c r="B312" s="39"/>
      <c r="C312" s="39"/>
      <c r="D312" s="70"/>
      <c r="E312" s="49"/>
      <c r="F312" s="40"/>
      <c r="G312" s="38"/>
      <c r="H312" s="71"/>
      <c r="I312" s="40"/>
      <c r="J312" s="38"/>
      <c r="K312" s="71"/>
      <c r="L312" s="40"/>
      <c r="M312" s="38"/>
      <c r="N312" s="71"/>
      <c r="O312" s="49"/>
      <c r="P312" s="177"/>
      <c r="Q312" s="178"/>
      <c r="R312" s="178"/>
      <c r="S312" s="178"/>
      <c r="T312" s="178"/>
      <c r="U312" s="178"/>
      <c r="V312" s="178"/>
      <c r="W312" s="178"/>
      <c r="X312" s="178"/>
      <c r="Y312" s="178"/>
      <c r="Z312" s="178"/>
      <c r="AA312" s="179"/>
      <c r="AB312" s="121">
        <f>IF($D312="",0,IF($E312="",0,IF(VLOOKUP($E312,paramètres!$E$33:$F$44,2,FALSE)&lt;=VLOOKUP($AB$18,paramètres!$E$33:$F$44,2,FALSE),P312*$D312,0)))</f>
        <v>0</v>
      </c>
      <c r="AC312" s="13">
        <f>IF($D312="",0,IF($E312="",0,IF(VLOOKUP($E312,paramètres!$E$33:$F$44,2,FALSE)&lt;=VLOOKUP($AC$18,paramètres!$E$33:$F$44,2,FALSE),Q312*$D312,0)))</f>
        <v>0</v>
      </c>
      <c r="AD312" s="13">
        <f>IF($D312="",0,IF($E312="",0,IF(VLOOKUP($E312,paramètres!$E$33:$F$44,2,FALSE)&lt;=VLOOKUP($AD$18,paramètres!$E$33:$F$44,2,FALSE),R312*$D312,0)))</f>
        <v>0</v>
      </c>
      <c r="AE312" s="13">
        <f>IF($D312="",0,IF($E312="",0,IF(VLOOKUP($E312,paramètres!$E$33:$F$44,2,FALSE)&lt;=VLOOKUP($AE$18,paramètres!$E$33:$F$44,2,FALSE),S312*$D312,0)))</f>
        <v>0</v>
      </c>
      <c r="AF312" s="13">
        <f>IF($D312="",0,IF($E312="",0,IF(VLOOKUP($E312,paramètres!$E$33:$F$44,2,FALSE)&lt;=VLOOKUP($AF$18,paramètres!$E$33:$F$44,2,FALSE),T312*$D312,0)))</f>
        <v>0</v>
      </c>
      <c r="AG312" s="13">
        <f>IF($D312="",0,IF($E312="",0,IF(VLOOKUP($E312,paramètres!$E$33:$F$44,2,FALSE)&lt;=VLOOKUP($AG$18,paramètres!$E$33:$F$44,2,FALSE),U312*$D312,0)))</f>
        <v>0</v>
      </c>
      <c r="AH312" s="13">
        <f>IF($D312="",0,IF($E312="",0,IF(VLOOKUP($E312,paramètres!$E$33:$F$44,2,FALSE)&lt;=VLOOKUP($AH$18,paramètres!$E$33:$F$44,2,FALSE),V312*$D312,0)))</f>
        <v>0</v>
      </c>
      <c r="AI312" s="13">
        <f>IF($D312="",0,IF($E312="",0,IF(VLOOKUP($E312,paramètres!$E$33:$F$44,2,FALSE)&lt;=VLOOKUP($AI$18,paramètres!$E$33:$F$44,2,FALSE),W312*$D312,0)))</f>
        <v>0</v>
      </c>
      <c r="AJ312" s="13">
        <f>IF($D312="",0,IF($E312="",0,IF(VLOOKUP($E312,paramètres!$E$33:$F$44,2,FALSE)&lt;=VLOOKUP($AJ$18,paramètres!$E$33:$F$44,2,FALSE),X312*$D312,0)))</f>
        <v>0</v>
      </c>
      <c r="AK312" s="13">
        <f>IF($D312="",0,IF($E312="",0,IF(VLOOKUP($E312,paramètres!$E$33:$F$44,2,FALSE)&lt;=VLOOKUP($AK$18,paramètres!$E$33:$F$44,2,FALSE),Y312*$D312,0)))</f>
        <v>0</v>
      </c>
      <c r="AL312" s="13">
        <f>IF($D312="",0,IF($E312="",0,IF(VLOOKUP($E312,paramètres!$E$33:$F$44,2,FALSE)&lt;=VLOOKUP($AL$18,paramètres!$E$33:$F$44,2,FALSE),Z312*$D312,0)))</f>
        <v>0</v>
      </c>
      <c r="AM312" s="126">
        <f>IF($D312="",0,IF($E312="",0,IF(VLOOKUP($E312,paramètres!$E$33:$F$44,2,FALSE)&lt;=VLOOKUP($AM$18,paramètres!$E$33:$F$44,2,FALSE),AA312*$D312,0)))</f>
        <v>0</v>
      </c>
      <c r="AN312" s="121" t="str">
        <f>IF(paramètres!$B$28=1,((SUM(P312:Y312)/1.02)+SUM(Z312:AA312))*0.0303/9*COUNT(P312:X312),IF(paramètres!$B$28=2,(SUM(P312:AA312))*0.0303/9*COUNT(P312:X312),"Missing Delta option"))</f>
        <v>Missing Delta option</v>
      </c>
      <c r="AO312" s="13" t="str">
        <f>IF(paramètres!$B$28=1,(((SUM(P312:Y312)/1.02)+SUM(Z312:AA312))+((SUM(AB312:AK312)/1.02)+SUM(AL312:AN312)))*cotpatr,IF(paramètres!$B$28=2,(SUM(P312:AN312)*cotpatr),"Missing Delta Option"))</f>
        <v>Missing Delta Option</v>
      </c>
      <c r="AP312" s="13" t="str" cm="1">
        <f t="array" ref="AP312">IF(paramètres!$B$28=1,(((SUM(P312:Y312)/1.02)+SUM(Z312:AA312))+((SUM(AB312:AM312)/1.02)+SUM(AL312:AM312)))/12*pécule,IF(paramètres!$B$28=2,SUM(P312:AM312)/12*pécule,"Missing Delta Option"))</f>
        <v>Missing Delta Option</v>
      </c>
      <c r="AQ312" s="105" t="e">
        <f>IF(paramètres!$B$28=1,(((SUM(P312:Y312)/1.02)+SUM(Z312:AA312))+((SUM(AB312:AM312)/1.02)+SUM(AL312:AM312)))+AN312+AO312+AP312,SUM(P312:AM312)+AN312+AO312+AP312)</f>
        <v>#VALUE!</v>
      </c>
    </row>
    <row r="313" spans="1:43" x14ac:dyDescent="0.25">
      <c r="A313" s="104"/>
      <c r="B313" s="39"/>
      <c r="C313" s="39"/>
      <c r="D313" s="70"/>
      <c r="E313" s="49"/>
      <c r="F313" s="40"/>
      <c r="G313" s="38"/>
      <c r="H313" s="71"/>
      <c r="I313" s="40"/>
      <c r="J313" s="38"/>
      <c r="K313" s="71"/>
      <c r="L313" s="40"/>
      <c r="M313" s="38"/>
      <c r="N313" s="71"/>
      <c r="O313" s="49"/>
      <c r="P313" s="177"/>
      <c r="Q313" s="178"/>
      <c r="R313" s="178"/>
      <c r="S313" s="178"/>
      <c r="T313" s="178"/>
      <c r="U313" s="178"/>
      <c r="V313" s="178"/>
      <c r="W313" s="178"/>
      <c r="X313" s="178"/>
      <c r="Y313" s="178"/>
      <c r="Z313" s="178"/>
      <c r="AA313" s="179"/>
      <c r="AB313" s="121">
        <f>IF($D313="",0,IF($E313="",0,IF(VLOOKUP($E313,paramètres!$E$33:$F$44,2,FALSE)&lt;=VLOOKUP($AB$18,paramètres!$E$33:$F$44,2,FALSE),P313*$D313,0)))</f>
        <v>0</v>
      </c>
      <c r="AC313" s="13">
        <f>IF($D313="",0,IF($E313="",0,IF(VLOOKUP($E313,paramètres!$E$33:$F$44,2,FALSE)&lt;=VLOOKUP($AC$18,paramètres!$E$33:$F$44,2,FALSE),Q313*$D313,0)))</f>
        <v>0</v>
      </c>
      <c r="AD313" s="13">
        <f>IF($D313="",0,IF($E313="",0,IF(VLOOKUP($E313,paramètres!$E$33:$F$44,2,FALSE)&lt;=VLOOKUP($AD$18,paramètres!$E$33:$F$44,2,FALSE),R313*$D313,0)))</f>
        <v>0</v>
      </c>
      <c r="AE313" s="13">
        <f>IF($D313="",0,IF($E313="",0,IF(VLOOKUP($E313,paramètres!$E$33:$F$44,2,FALSE)&lt;=VLOOKUP($AE$18,paramètres!$E$33:$F$44,2,FALSE),S313*$D313,0)))</f>
        <v>0</v>
      </c>
      <c r="AF313" s="13">
        <f>IF($D313="",0,IF($E313="",0,IF(VLOOKUP($E313,paramètres!$E$33:$F$44,2,FALSE)&lt;=VLOOKUP($AF$18,paramètres!$E$33:$F$44,2,FALSE),T313*$D313,0)))</f>
        <v>0</v>
      </c>
      <c r="AG313" s="13">
        <f>IF($D313="",0,IF($E313="",0,IF(VLOOKUP($E313,paramètres!$E$33:$F$44,2,FALSE)&lt;=VLOOKUP($AG$18,paramètres!$E$33:$F$44,2,FALSE),U313*$D313,0)))</f>
        <v>0</v>
      </c>
      <c r="AH313" s="13">
        <f>IF($D313="",0,IF($E313="",0,IF(VLOOKUP($E313,paramètres!$E$33:$F$44,2,FALSE)&lt;=VLOOKUP($AH$18,paramètres!$E$33:$F$44,2,FALSE),V313*$D313,0)))</f>
        <v>0</v>
      </c>
      <c r="AI313" s="13">
        <f>IF($D313="",0,IF($E313="",0,IF(VLOOKUP($E313,paramètres!$E$33:$F$44,2,FALSE)&lt;=VLOOKUP($AI$18,paramètres!$E$33:$F$44,2,FALSE),W313*$D313,0)))</f>
        <v>0</v>
      </c>
      <c r="AJ313" s="13">
        <f>IF($D313="",0,IF($E313="",0,IF(VLOOKUP($E313,paramètres!$E$33:$F$44,2,FALSE)&lt;=VLOOKUP($AJ$18,paramètres!$E$33:$F$44,2,FALSE),X313*$D313,0)))</f>
        <v>0</v>
      </c>
      <c r="AK313" s="13">
        <f>IF($D313="",0,IF($E313="",0,IF(VLOOKUP($E313,paramètres!$E$33:$F$44,2,FALSE)&lt;=VLOOKUP($AK$18,paramètres!$E$33:$F$44,2,FALSE),Y313*$D313,0)))</f>
        <v>0</v>
      </c>
      <c r="AL313" s="13">
        <f>IF($D313="",0,IF($E313="",0,IF(VLOOKUP($E313,paramètres!$E$33:$F$44,2,FALSE)&lt;=VLOOKUP($AL$18,paramètres!$E$33:$F$44,2,FALSE),Z313*$D313,0)))</f>
        <v>0</v>
      </c>
      <c r="AM313" s="126">
        <f>IF($D313="",0,IF($E313="",0,IF(VLOOKUP($E313,paramètres!$E$33:$F$44,2,FALSE)&lt;=VLOOKUP($AM$18,paramètres!$E$33:$F$44,2,FALSE),AA313*$D313,0)))</f>
        <v>0</v>
      </c>
      <c r="AN313" s="121" t="str">
        <f>IF(paramètres!$B$28=1,((SUM(P313:Y313)/1.02)+SUM(Z313:AA313))*0.0303/9*COUNT(P313:X313),IF(paramètres!$B$28=2,(SUM(P313:AA313))*0.0303/9*COUNT(P313:X313),"Missing Delta option"))</f>
        <v>Missing Delta option</v>
      </c>
      <c r="AO313" s="13" t="str">
        <f>IF(paramètres!$B$28=1,(((SUM(P313:Y313)/1.02)+SUM(Z313:AA313))+((SUM(AB313:AK313)/1.02)+SUM(AL313:AN313)))*cotpatr,IF(paramètres!$B$28=2,(SUM(P313:AN313)*cotpatr),"Missing Delta Option"))</f>
        <v>Missing Delta Option</v>
      </c>
      <c r="AP313" s="13" t="str" cm="1">
        <f t="array" ref="AP313">IF(paramètres!$B$28=1,(((SUM(P313:Y313)/1.02)+SUM(Z313:AA313))+((SUM(AB313:AM313)/1.02)+SUM(AL313:AM313)))/12*pécule,IF(paramètres!$B$28=2,SUM(P313:AM313)/12*pécule,"Missing Delta Option"))</f>
        <v>Missing Delta Option</v>
      </c>
      <c r="AQ313" s="105" t="e">
        <f>IF(paramètres!$B$28=1,(((SUM(P313:Y313)/1.02)+SUM(Z313:AA313))+((SUM(AB313:AM313)/1.02)+SUM(AL313:AM313)))+AN313+AO313+AP313,SUM(P313:AM313)+AN313+AO313+AP313)</f>
        <v>#VALUE!</v>
      </c>
    </row>
    <row r="314" spans="1:43" x14ac:dyDescent="0.25">
      <c r="A314" s="104"/>
      <c r="B314" s="39"/>
      <c r="C314" s="39"/>
      <c r="D314" s="70"/>
      <c r="E314" s="49"/>
      <c r="F314" s="40"/>
      <c r="G314" s="38"/>
      <c r="H314" s="71"/>
      <c r="I314" s="40"/>
      <c r="J314" s="38"/>
      <c r="K314" s="71"/>
      <c r="L314" s="40"/>
      <c r="M314" s="38"/>
      <c r="N314" s="71"/>
      <c r="O314" s="49"/>
      <c r="P314" s="177"/>
      <c r="Q314" s="178"/>
      <c r="R314" s="178"/>
      <c r="S314" s="178"/>
      <c r="T314" s="178"/>
      <c r="U314" s="178"/>
      <c r="V314" s="178"/>
      <c r="W314" s="178"/>
      <c r="X314" s="178"/>
      <c r="Y314" s="178"/>
      <c r="Z314" s="178"/>
      <c r="AA314" s="179"/>
      <c r="AB314" s="121">
        <f>IF($D314="",0,IF($E314="",0,IF(VLOOKUP($E314,paramètres!$E$33:$F$44,2,FALSE)&lt;=VLOOKUP($AB$18,paramètres!$E$33:$F$44,2,FALSE),P314*$D314,0)))</f>
        <v>0</v>
      </c>
      <c r="AC314" s="13">
        <f>IF($D314="",0,IF($E314="",0,IF(VLOOKUP($E314,paramètres!$E$33:$F$44,2,FALSE)&lt;=VLOOKUP($AC$18,paramètres!$E$33:$F$44,2,FALSE),Q314*$D314,0)))</f>
        <v>0</v>
      </c>
      <c r="AD314" s="13">
        <f>IF($D314="",0,IF($E314="",0,IF(VLOOKUP($E314,paramètres!$E$33:$F$44,2,FALSE)&lt;=VLOOKUP($AD$18,paramètres!$E$33:$F$44,2,FALSE),R314*$D314,0)))</f>
        <v>0</v>
      </c>
      <c r="AE314" s="13">
        <f>IF($D314="",0,IF($E314="",0,IF(VLOOKUP($E314,paramètres!$E$33:$F$44,2,FALSE)&lt;=VLOOKUP($AE$18,paramètres!$E$33:$F$44,2,FALSE),S314*$D314,0)))</f>
        <v>0</v>
      </c>
      <c r="AF314" s="13">
        <f>IF($D314="",0,IF($E314="",0,IF(VLOOKUP($E314,paramètres!$E$33:$F$44,2,FALSE)&lt;=VLOOKUP($AF$18,paramètres!$E$33:$F$44,2,FALSE),T314*$D314,0)))</f>
        <v>0</v>
      </c>
      <c r="AG314" s="13">
        <f>IF($D314="",0,IF($E314="",0,IF(VLOOKUP($E314,paramètres!$E$33:$F$44,2,FALSE)&lt;=VLOOKUP($AG$18,paramètres!$E$33:$F$44,2,FALSE),U314*$D314,0)))</f>
        <v>0</v>
      </c>
      <c r="AH314" s="13">
        <f>IF($D314="",0,IF($E314="",0,IF(VLOOKUP($E314,paramètres!$E$33:$F$44,2,FALSE)&lt;=VLOOKUP($AH$18,paramètres!$E$33:$F$44,2,FALSE),V314*$D314,0)))</f>
        <v>0</v>
      </c>
      <c r="AI314" s="13">
        <f>IF($D314="",0,IF($E314="",0,IF(VLOOKUP($E314,paramètres!$E$33:$F$44,2,FALSE)&lt;=VLOOKUP($AI$18,paramètres!$E$33:$F$44,2,FALSE),W314*$D314,0)))</f>
        <v>0</v>
      </c>
      <c r="AJ314" s="13">
        <f>IF($D314="",0,IF($E314="",0,IF(VLOOKUP($E314,paramètres!$E$33:$F$44,2,FALSE)&lt;=VLOOKUP($AJ$18,paramètres!$E$33:$F$44,2,FALSE),X314*$D314,0)))</f>
        <v>0</v>
      </c>
      <c r="AK314" s="13">
        <f>IF($D314="",0,IF($E314="",0,IF(VLOOKUP($E314,paramètres!$E$33:$F$44,2,FALSE)&lt;=VLOOKUP($AK$18,paramètres!$E$33:$F$44,2,FALSE),Y314*$D314,0)))</f>
        <v>0</v>
      </c>
      <c r="AL314" s="13">
        <f>IF($D314="",0,IF($E314="",0,IF(VLOOKUP($E314,paramètres!$E$33:$F$44,2,FALSE)&lt;=VLOOKUP($AL$18,paramètres!$E$33:$F$44,2,FALSE),Z314*$D314,0)))</f>
        <v>0</v>
      </c>
      <c r="AM314" s="126">
        <f>IF($D314="",0,IF($E314="",0,IF(VLOOKUP($E314,paramètres!$E$33:$F$44,2,FALSE)&lt;=VLOOKUP($AM$18,paramètres!$E$33:$F$44,2,FALSE),AA314*$D314,0)))</f>
        <v>0</v>
      </c>
      <c r="AN314" s="121" t="str">
        <f>IF(paramètres!$B$28=1,((SUM(P314:Y314)/1.02)+SUM(Z314:AA314))*0.0303/9*COUNT(P314:X314),IF(paramètres!$B$28=2,(SUM(P314:AA314))*0.0303/9*COUNT(P314:X314),"Missing Delta option"))</f>
        <v>Missing Delta option</v>
      </c>
      <c r="AO314" s="13" t="str">
        <f>IF(paramètres!$B$28=1,(((SUM(P314:Y314)/1.02)+SUM(Z314:AA314))+((SUM(AB314:AK314)/1.02)+SUM(AL314:AN314)))*cotpatr,IF(paramètres!$B$28=2,(SUM(P314:AN314)*cotpatr),"Missing Delta Option"))</f>
        <v>Missing Delta Option</v>
      </c>
      <c r="AP314" s="13" t="str" cm="1">
        <f t="array" ref="AP314">IF(paramètres!$B$28=1,(((SUM(P314:Y314)/1.02)+SUM(Z314:AA314))+((SUM(AB314:AM314)/1.02)+SUM(AL314:AM314)))/12*pécule,IF(paramètres!$B$28=2,SUM(P314:AM314)/12*pécule,"Missing Delta Option"))</f>
        <v>Missing Delta Option</v>
      </c>
      <c r="AQ314" s="105" t="e">
        <f>IF(paramètres!$B$28=1,(((SUM(P314:Y314)/1.02)+SUM(Z314:AA314))+((SUM(AB314:AM314)/1.02)+SUM(AL314:AM314)))+AN314+AO314+AP314,SUM(P314:AM314)+AN314+AO314+AP314)</f>
        <v>#VALUE!</v>
      </c>
    </row>
    <row r="315" spans="1:43" x14ac:dyDescent="0.25">
      <c r="A315" s="104"/>
      <c r="B315" s="39"/>
      <c r="C315" s="39"/>
      <c r="D315" s="70"/>
      <c r="E315" s="49"/>
      <c r="F315" s="40"/>
      <c r="G315" s="38"/>
      <c r="H315" s="71"/>
      <c r="I315" s="40"/>
      <c r="J315" s="38"/>
      <c r="K315" s="71"/>
      <c r="L315" s="40"/>
      <c r="M315" s="38"/>
      <c r="N315" s="71"/>
      <c r="O315" s="49"/>
      <c r="P315" s="177"/>
      <c r="Q315" s="178"/>
      <c r="R315" s="178"/>
      <c r="S315" s="178"/>
      <c r="T315" s="178"/>
      <c r="U315" s="178"/>
      <c r="V315" s="178"/>
      <c r="W315" s="178"/>
      <c r="X315" s="178"/>
      <c r="Y315" s="178"/>
      <c r="Z315" s="178"/>
      <c r="AA315" s="179"/>
      <c r="AB315" s="121">
        <f>IF($D315="",0,IF($E315="",0,IF(VLOOKUP($E315,paramètres!$E$33:$F$44,2,FALSE)&lt;=VLOOKUP($AB$18,paramètres!$E$33:$F$44,2,FALSE),P315*$D315,0)))</f>
        <v>0</v>
      </c>
      <c r="AC315" s="13">
        <f>IF($D315="",0,IF($E315="",0,IF(VLOOKUP($E315,paramètres!$E$33:$F$44,2,FALSE)&lt;=VLOOKUP($AC$18,paramètres!$E$33:$F$44,2,FALSE),Q315*$D315,0)))</f>
        <v>0</v>
      </c>
      <c r="AD315" s="13">
        <f>IF($D315="",0,IF($E315="",0,IF(VLOOKUP($E315,paramètres!$E$33:$F$44,2,FALSE)&lt;=VLOOKUP($AD$18,paramètres!$E$33:$F$44,2,FALSE),R315*$D315,0)))</f>
        <v>0</v>
      </c>
      <c r="AE315" s="13">
        <f>IF($D315="",0,IF($E315="",0,IF(VLOOKUP($E315,paramètres!$E$33:$F$44,2,FALSE)&lt;=VLOOKUP($AE$18,paramètres!$E$33:$F$44,2,FALSE),S315*$D315,0)))</f>
        <v>0</v>
      </c>
      <c r="AF315" s="13">
        <f>IF($D315="",0,IF($E315="",0,IF(VLOOKUP($E315,paramètres!$E$33:$F$44,2,FALSE)&lt;=VLOOKUP($AF$18,paramètres!$E$33:$F$44,2,FALSE),T315*$D315,0)))</f>
        <v>0</v>
      </c>
      <c r="AG315" s="13">
        <f>IF($D315="",0,IF($E315="",0,IF(VLOOKUP($E315,paramètres!$E$33:$F$44,2,FALSE)&lt;=VLOOKUP($AG$18,paramètres!$E$33:$F$44,2,FALSE),U315*$D315,0)))</f>
        <v>0</v>
      </c>
      <c r="AH315" s="13">
        <f>IF($D315="",0,IF($E315="",0,IF(VLOOKUP($E315,paramètres!$E$33:$F$44,2,FALSE)&lt;=VLOOKUP($AH$18,paramètres!$E$33:$F$44,2,FALSE),V315*$D315,0)))</f>
        <v>0</v>
      </c>
      <c r="AI315" s="13">
        <f>IF($D315="",0,IF($E315="",0,IF(VLOOKUP($E315,paramètres!$E$33:$F$44,2,FALSE)&lt;=VLOOKUP($AI$18,paramètres!$E$33:$F$44,2,FALSE),W315*$D315,0)))</f>
        <v>0</v>
      </c>
      <c r="AJ315" s="13">
        <f>IF($D315="",0,IF($E315="",0,IF(VLOOKUP($E315,paramètres!$E$33:$F$44,2,FALSE)&lt;=VLOOKUP($AJ$18,paramètres!$E$33:$F$44,2,FALSE),X315*$D315,0)))</f>
        <v>0</v>
      </c>
      <c r="AK315" s="13">
        <f>IF($D315="",0,IF($E315="",0,IF(VLOOKUP($E315,paramètres!$E$33:$F$44,2,FALSE)&lt;=VLOOKUP($AK$18,paramètres!$E$33:$F$44,2,FALSE),Y315*$D315,0)))</f>
        <v>0</v>
      </c>
      <c r="AL315" s="13">
        <f>IF($D315="",0,IF($E315="",0,IF(VLOOKUP($E315,paramètres!$E$33:$F$44,2,FALSE)&lt;=VLOOKUP($AL$18,paramètres!$E$33:$F$44,2,FALSE),Z315*$D315,0)))</f>
        <v>0</v>
      </c>
      <c r="AM315" s="126">
        <f>IF($D315="",0,IF($E315="",0,IF(VLOOKUP($E315,paramètres!$E$33:$F$44,2,FALSE)&lt;=VLOOKUP($AM$18,paramètres!$E$33:$F$44,2,FALSE),AA315*$D315,0)))</f>
        <v>0</v>
      </c>
      <c r="AN315" s="121" t="str">
        <f>IF(paramètres!$B$28=1,((SUM(P315:Y315)/1.02)+SUM(Z315:AA315))*0.0303/9*COUNT(P315:X315),IF(paramètres!$B$28=2,(SUM(P315:AA315))*0.0303/9*COUNT(P315:X315),"Missing Delta option"))</f>
        <v>Missing Delta option</v>
      </c>
      <c r="AO315" s="13" t="str">
        <f>IF(paramètres!$B$28=1,(((SUM(P315:Y315)/1.02)+SUM(Z315:AA315))+((SUM(AB315:AK315)/1.02)+SUM(AL315:AN315)))*cotpatr,IF(paramètres!$B$28=2,(SUM(P315:AN315)*cotpatr),"Missing Delta Option"))</f>
        <v>Missing Delta Option</v>
      </c>
      <c r="AP315" s="13" t="str" cm="1">
        <f t="array" ref="AP315">IF(paramètres!$B$28=1,(((SUM(P315:Y315)/1.02)+SUM(Z315:AA315))+((SUM(AB315:AM315)/1.02)+SUM(AL315:AM315)))/12*pécule,IF(paramètres!$B$28=2,SUM(P315:AM315)/12*pécule,"Missing Delta Option"))</f>
        <v>Missing Delta Option</v>
      </c>
      <c r="AQ315" s="105" t="e">
        <f>IF(paramètres!$B$28=1,(((SUM(P315:Y315)/1.02)+SUM(Z315:AA315))+((SUM(AB315:AM315)/1.02)+SUM(AL315:AM315)))+AN315+AO315+AP315,SUM(P315:AM315)+AN315+AO315+AP315)</f>
        <v>#VALUE!</v>
      </c>
    </row>
    <row r="316" spans="1:43" x14ac:dyDescent="0.25">
      <c r="A316" s="104"/>
      <c r="B316" s="39"/>
      <c r="C316" s="39"/>
      <c r="D316" s="70"/>
      <c r="E316" s="49"/>
      <c r="F316" s="40"/>
      <c r="G316" s="38"/>
      <c r="H316" s="71"/>
      <c r="I316" s="40"/>
      <c r="J316" s="38"/>
      <c r="K316" s="71"/>
      <c r="L316" s="40"/>
      <c r="M316" s="38"/>
      <c r="N316" s="71"/>
      <c r="O316" s="49"/>
      <c r="P316" s="177"/>
      <c r="Q316" s="178"/>
      <c r="R316" s="178"/>
      <c r="S316" s="178"/>
      <c r="T316" s="178"/>
      <c r="U316" s="178"/>
      <c r="V316" s="178"/>
      <c r="W316" s="178"/>
      <c r="X316" s="178"/>
      <c r="Y316" s="178"/>
      <c r="Z316" s="178"/>
      <c r="AA316" s="179"/>
      <c r="AB316" s="121">
        <f>IF($D316="",0,IF($E316="",0,IF(VLOOKUP($E316,paramètres!$E$33:$F$44,2,FALSE)&lt;=VLOOKUP($AB$18,paramètres!$E$33:$F$44,2,FALSE),P316*$D316,0)))</f>
        <v>0</v>
      </c>
      <c r="AC316" s="13">
        <f>IF($D316="",0,IF($E316="",0,IF(VLOOKUP($E316,paramètres!$E$33:$F$44,2,FALSE)&lt;=VLOOKUP($AC$18,paramètres!$E$33:$F$44,2,FALSE),Q316*$D316,0)))</f>
        <v>0</v>
      </c>
      <c r="AD316" s="13">
        <f>IF($D316="",0,IF($E316="",0,IF(VLOOKUP($E316,paramètres!$E$33:$F$44,2,FALSE)&lt;=VLOOKUP($AD$18,paramètres!$E$33:$F$44,2,FALSE),R316*$D316,0)))</f>
        <v>0</v>
      </c>
      <c r="AE316" s="13">
        <f>IF($D316="",0,IF($E316="",0,IF(VLOOKUP($E316,paramètres!$E$33:$F$44,2,FALSE)&lt;=VLOOKUP($AE$18,paramètres!$E$33:$F$44,2,FALSE),S316*$D316,0)))</f>
        <v>0</v>
      </c>
      <c r="AF316" s="13">
        <f>IF($D316="",0,IF($E316="",0,IF(VLOOKUP($E316,paramètres!$E$33:$F$44,2,FALSE)&lt;=VLOOKUP($AF$18,paramètres!$E$33:$F$44,2,FALSE),T316*$D316,0)))</f>
        <v>0</v>
      </c>
      <c r="AG316" s="13">
        <f>IF($D316="",0,IF($E316="",0,IF(VLOOKUP($E316,paramètres!$E$33:$F$44,2,FALSE)&lt;=VLOOKUP($AG$18,paramètres!$E$33:$F$44,2,FALSE),U316*$D316,0)))</f>
        <v>0</v>
      </c>
      <c r="AH316" s="13">
        <f>IF($D316="",0,IF($E316="",0,IF(VLOOKUP($E316,paramètres!$E$33:$F$44,2,FALSE)&lt;=VLOOKUP($AH$18,paramètres!$E$33:$F$44,2,FALSE),V316*$D316,0)))</f>
        <v>0</v>
      </c>
      <c r="AI316" s="13">
        <f>IF($D316="",0,IF($E316="",0,IF(VLOOKUP($E316,paramètres!$E$33:$F$44,2,FALSE)&lt;=VLOOKUP($AI$18,paramètres!$E$33:$F$44,2,FALSE),W316*$D316,0)))</f>
        <v>0</v>
      </c>
      <c r="AJ316" s="13">
        <f>IF($D316="",0,IF($E316="",0,IF(VLOOKUP($E316,paramètres!$E$33:$F$44,2,FALSE)&lt;=VLOOKUP($AJ$18,paramètres!$E$33:$F$44,2,FALSE),X316*$D316,0)))</f>
        <v>0</v>
      </c>
      <c r="AK316" s="13">
        <f>IF($D316="",0,IF($E316="",0,IF(VLOOKUP($E316,paramètres!$E$33:$F$44,2,FALSE)&lt;=VLOOKUP($AK$18,paramètres!$E$33:$F$44,2,FALSE),Y316*$D316,0)))</f>
        <v>0</v>
      </c>
      <c r="AL316" s="13">
        <f>IF($D316="",0,IF($E316="",0,IF(VLOOKUP($E316,paramètres!$E$33:$F$44,2,FALSE)&lt;=VLOOKUP($AL$18,paramètres!$E$33:$F$44,2,FALSE),Z316*$D316,0)))</f>
        <v>0</v>
      </c>
      <c r="AM316" s="126">
        <f>IF($D316="",0,IF($E316="",0,IF(VLOOKUP($E316,paramètres!$E$33:$F$44,2,FALSE)&lt;=VLOOKUP($AM$18,paramètres!$E$33:$F$44,2,FALSE),AA316*$D316,0)))</f>
        <v>0</v>
      </c>
      <c r="AN316" s="121" t="str">
        <f>IF(paramètres!$B$28=1,((SUM(P316:Y316)/1.02)+SUM(Z316:AA316))*0.0303/9*COUNT(P316:X316),IF(paramètres!$B$28=2,(SUM(P316:AA316))*0.0303/9*COUNT(P316:X316),"Missing Delta option"))</f>
        <v>Missing Delta option</v>
      </c>
      <c r="AO316" s="13" t="str">
        <f>IF(paramètres!$B$28=1,(((SUM(P316:Y316)/1.02)+SUM(Z316:AA316))+((SUM(AB316:AK316)/1.02)+SUM(AL316:AN316)))*cotpatr,IF(paramètres!$B$28=2,(SUM(P316:AN316)*cotpatr),"Missing Delta Option"))</f>
        <v>Missing Delta Option</v>
      </c>
      <c r="AP316" s="13" t="str" cm="1">
        <f t="array" ref="AP316">IF(paramètres!$B$28=1,(((SUM(P316:Y316)/1.02)+SUM(Z316:AA316))+((SUM(AB316:AM316)/1.02)+SUM(AL316:AM316)))/12*pécule,IF(paramètres!$B$28=2,SUM(P316:AM316)/12*pécule,"Missing Delta Option"))</f>
        <v>Missing Delta Option</v>
      </c>
      <c r="AQ316" s="105" t="e">
        <f>IF(paramètres!$B$28=1,(((SUM(P316:Y316)/1.02)+SUM(Z316:AA316))+((SUM(AB316:AM316)/1.02)+SUM(AL316:AM316)))+AN316+AO316+AP316,SUM(P316:AM316)+AN316+AO316+AP316)</f>
        <v>#VALUE!</v>
      </c>
    </row>
    <row r="317" spans="1:43" x14ac:dyDescent="0.25">
      <c r="A317" s="104"/>
      <c r="B317" s="39"/>
      <c r="C317" s="39"/>
      <c r="D317" s="70"/>
      <c r="E317" s="49"/>
      <c r="F317" s="40"/>
      <c r="G317" s="38"/>
      <c r="H317" s="71"/>
      <c r="I317" s="40"/>
      <c r="J317" s="38"/>
      <c r="K317" s="71"/>
      <c r="L317" s="40"/>
      <c r="M317" s="38"/>
      <c r="N317" s="71"/>
      <c r="O317" s="49"/>
      <c r="P317" s="177"/>
      <c r="Q317" s="178"/>
      <c r="R317" s="178"/>
      <c r="S317" s="178"/>
      <c r="T317" s="178"/>
      <c r="U317" s="178"/>
      <c r="V317" s="178"/>
      <c r="W317" s="178"/>
      <c r="X317" s="178"/>
      <c r="Y317" s="178"/>
      <c r="Z317" s="178"/>
      <c r="AA317" s="179"/>
      <c r="AB317" s="121">
        <f>IF($D317="",0,IF($E317="",0,IF(VLOOKUP($E317,paramètres!$E$33:$F$44,2,FALSE)&lt;=VLOOKUP($AB$18,paramètres!$E$33:$F$44,2,FALSE),P317*$D317,0)))</f>
        <v>0</v>
      </c>
      <c r="AC317" s="13">
        <f>IF($D317="",0,IF($E317="",0,IF(VLOOKUP($E317,paramètres!$E$33:$F$44,2,FALSE)&lt;=VLOOKUP($AC$18,paramètres!$E$33:$F$44,2,FALSE),Q317*$D317,0)))</f>
        <v>0</v>
      </c>
      <c r="AD317" s="13">
        <f>IF($D317="",0,IF($E317="",0,IF(VLOOKUP($E317,paramètres!$E$33:$F$44,2,FALSE)&lt;=VLOOKUP($AD$18,paramètres!$E$33:$F$44,2,FALSE),R317*$D317,0)))</f>
        <v>0</v>
      </c>
      <c r="AE317" s="13">
        <f>IF($D317="",0,IF($E317="",0,IF(VLOOKUP($E317,paramètres!$E$33:$F$44,2,FALSE)&lt;=VLOOKUP($AE$18,paramètres!$E$33:$F$44,2,FALSE),S317*$D317,0)))</f>
        <v>0</v>
      </c>
      <c r="AF317" s="13">
        <f>IF($D317="",0,IF($E317="",0,IF(VLOOKUP($E317,paramètres!$E$33:$F$44,2,FALSE)&lt;=VLOOKUP($AF$18,paramètres!$E$33:$F$44,2,FALSE),T317*$D317,0)))</f>
        <v>0</v>
      </c>
      <c r="AG317" s="13">
        <f>IF($D317="",0,IF($E317="",0,IF(VLOOKUP($E317,paramètres!$E$33:$F$44,2,FALSE)&lt;=VLOOKUP($AG$18,paramètres!$E$33:$F$44,2,FALSE),U317*$D317,0)))</f>
        <v>0</v>
      </c>
      <c r="AH317" s="13">
        <f>IF($D317="",0,IF($E317="",0,IF(VLOOKUP($E317,paramètres!$E$33:$F$44,2,FALSE)&lt;=VLOOKUP($AH$18,paramètres!$E$33:$F$44,2,FALSE),V317*$D317,0)))</f>
        <v>0</v>
      </c>
      <c r="AI317" s="13">
        <f>IF($D317="",0,IF($E317="",0,IF(VLOOKUP($E317,paramètres!$E$33:$F$44,2,FALSE)&lt;=VLOOKUP($AI$18,paramètres!$E$33:$F$44,2,FALSE),W317*$D317,0)))</f>
        <v>0</v>
      </c>
      <c r="AJ317" s="13">
        <f>IF($D317="",0,IF($E317="",0,IF(VLOOKUP($E317,paramètres!$E$33:$F$44,2,FALSE)&lt;=VLOOKUP($AJ$18,paramètres!$E$33:$F$44,2,FALSE),X317*$D317,0)))</f>
        <v>0</v>
      </c>
      <c r="AK317" s="13">
        <f>IF($D317="",0,IF($E317="",0,IF(VLOOKUP($E317,paramètres!$E$33:$F$44,2,FALSE)&lt;=VLOOKUP($AK$18,paramètres!$E$33:$F$44,2,FALSE),Y317*$D317,0)))</f>
        <v>0</v>
      </c>
      <c r="AL317" s="13">
        <f>IF($D317="",0,IF($E317="",0,IF(VLOOKUP($E317,paramètres!$E$33:$F$44,2,FALSE)&lt;=VLOOKUP($AL$18,paramètres!$E$33:$F$44,2,FALSE),Z317*$D317,0)))</f>
        <v>0</v>
      </c>
      <c r="AM317" s="126">
        <f>IF($D317="",0,IF($E317="",0,IF(VLOOKUP($E317,paramètres!$E$33:$F$44,2,FALSE)&lt;=VLOOKUP($AM$18,paramètres!$E$33:$F$44,2,FALSE),AA317*$D317,0)))</f>
        <v>0</v>
      </c>
      <c r="AN317" s="121" t="str">
        <f>IF(paramètres!$B$28=1,((SUM(P317:Y317)/1.02)+SUM(Z317:AA317))*0.0303/9*COUNT(P317:X317),IF(paramètres!$B$28=2,(SUM(P317:AA317))*0.0303/9*COUNT(P317:X317),"Missing Delta option"))</f>
        <v>Missing Delta option</v>
      </c>
      <c r="AO317" s="13" t="str">
        <f>IF(paramètres!$B$28=1,(((SUM(P317:Y317)/1.02)+SUM(Z317:AA317))+((SUM(AB317:AK317)/1.02)+SUM(AL317:AN317)))*cotpatr,IF(paramètres!$B$28=2,(SUM(P317:AN317)*cotpatr),"Missing Delta Option"))</f>
        <v>Missing Delta Option</v>
      </c>
      <c r="AP317" s="13" t="str" cm="1">
        <f t="array" ref="AP317">IF(paramètres!$B$28=1,(((SUM(P317:Y317)/1.02)+SUM(Z317:AA317))+((SUM(AB317:AM317)/1.02)+SUM(AL317:AM317)))/12*pécule,IF(paramètres!$B$28=2,SUM(P317:AM317)/12*pécule,"Missing Delta Option"))</f>
        <v>Missing Delta Option</v>
      </c>
      <c r="AQ317" s="105" t="e">
        <f>IF(paramètres!$B$28=1,(((SUM(P317:Y317)/1.02)+SUM(Z317:AA317))+((SUM(AB317:AM317)/1.02)+SUM(AL317:AM317)))+AN317+AO317+AP317,SUM(P317:AM317)+AN317+AO317+AP317)</f>
        <v>#VALUE!</v>
      </c>
    </row>
    <row r="318" spans="1:43" x14ac:dyDescent="0.25">
      <c r="A318" s="104"/>
      <c r="B318" s="39"/>
      <c r="C318" s="39"/>
      <c r="D318" s="70"/>
      <c r="E318" s="49"/>
      <c r="F318" s="40"/>
      <c r="G318" s="38"/>
      <c r="H318" s="71"/>
      <c r="I318" s="40"/>
      <c r="J318" s="38"/>
      <c r="K318" s="71"/>
      <c r="L318" s="40"/>
      <c r="M318" s="38"/>
      <c r="N318" s="71"/>
      <c r="O318" s="49"/>
      <c r="P318" s="177"/>
      <c r="Q318" s="178"/>
      <c r="R318" s="178"/>
      <c r="S318" s="178"/>
      <c r="T318" s="178"/>
      <c r="U318" s="178"/>
      <c r="V318" s="178"/>
      <c r="W318" s="178"/>
      <c r="X318" s="178"/>
      <c r="Y318" s="178"/>
      <c r="Z318" s="178"/>
      <c r="AA318" s="179"/>
      <c r="AB318" s="121">
        <f>IF($D318="",0,IF($E318="",0,IF(VLOOKUP($E318,paramètres!$E$33:$F$44,2,FALSE)&lt;=VLOOKUP($AB$18,paramètres!$E$33:$F$44,2,FALSE),P318*$D318,0)))</f>
        <v>0</v>
      </c>
      <c r="AC318" s="13">
        <f>IF($D318="",0,IF($E318="",0,IF(VLOOKUP($E318,paramètres!$E$33:$F$44,2,FALSE)&lt;=VLOOKUP($AC$18,paramètres!$E$33:$F$44,2,FALSE),Q318*$D318,0)))</f>
        <v>0</v>
      </c>
      <c r="AD318" s="13">
        <f>IF($D318="",0,IF($E318="",0,IF(VLOOKUP($E318,paramètres!$E$33:$F$44,2,FALSE)&lt;=VLOOKUP($AD$18,paramètres!$E$33:$F$44,2,FALSE),R318*$D318,0)))</f>
        <v>0</v>
      </c>
      <c r="AE318" s="13">
        <f>IF($D318="",0,IF($E318="",0,IF(VLOOKUP($E318,paramètres!$E$33:$F$44,2,FALSE)&lt;=VLOOKUP($AE$18,paramètres!$E$33:$F$44,2,FALSE),S318*$D318,0)))</f>
        <v>0</v>
      </c>
      <c r="AF318" s="13">
        <f>IF($D318="",0,IF($E318="",0,IF(VLOOKUP($E318,paramètres!$E$33:$F$44,2,FALSE)&lt;=VLOOKUP($AF$18,paramètres!$E$33:$F$44,2,FALSE),T318*$D318,0)))</f>
        <v>0</v>
      </c>
      <c r="AG318" s="13">
        <f>IF($D318="",0,IF($E318="",0,IF(VLOOKUP($E318,paramètres!$E$33:$F$44,2,FALSE)&lt;=VLOOKUP($AG$18,paramètres!$E$33:$F$44,2,FALSE),U318*$D318,0)))</f>
        <v>0</v>
      </c>
      <c r="AH318" s="13">
        <f>IF($D318="",0,IF($E318="",0,IF(VLOOKUP($E318,paramètres!$E$33:$F$44,2,FALSE)&lt;=VLOOKUP($AH$18,paramètres!$E$33:$F$44,2,FALSE),V318*$D318,0)))</f>
        <v>0</v>
      </c>
      <c r="AI318" s="13">
        <f>IF($D318="",0,IF($E318="",0,IF(VLOOKUP($E318,paramètres!$E$33:$F$44,2,FALSE)&lt;=VLOOKUP($AI$18,paramètres!$E$33:$F$44,2,FALSE),W318*$D318,0)))</f>
        <v>0</v>
      </c>
      <c r="AJ318" s="13">
        <f>IF($D318="",0,IF($E318="",0,IF(VLOOKUP($E318,paramètres!$E$33:$F$44,2,FALSE)&lt;=VLOOKUP($AJ$18,paramètres!$E$33:$F$44,2,FALSE),X318*$D318,0)))</f>
        <v>0</v>
      </c>
      <c r="AK318" s="13">
        <f>IF($D318="",0,IF($E318="",0,IF(VLOOKUP($E318,paramètres!$E$33:$F$44,2,FALSE)&lt;=VLOOKUP($AK$18,paramètres!$E$33:$F$44,2,FALSE),Y318*$D318,0)))</f>
        <v>0</v>
      </c>
      <c r="AL318" s="13">
        <f>IF($D318="",0,IF($E318="",0,IF(VLOOKUP($E318,paramètres!$E$33:$F$44,2,FALSE)&lt;=VLOOKUP($AL$18,paramètres!$E$33:$F$44,2,FALSE),Z318*$D318,0)))</f>
        <v>0</v>
      </c>
      <c r="AM318" s="126">
        <f>IF($D318="",0,IF($E318="",0,IF(VLOOKUP($E318,paramètres!$E$33:$F$44,2,FALSE)&lt;=VLOOKUP($AM$18,paramètres!$E$33:$F$44,2,FALSE),AA318*$D318,0)))</f>
        <v>0</v>
      </c>
      <c r="AN318" s="121" t="str">
        <f>IF(paramètres!$B$28=1,((SUM(P318:Y318)/1.02)+SUM(Z318:AA318))*0.0303/9*COUNT(P318:X318),IF(paramètres!$B$28=2,(SUM(P318:AA318))*0.0303/9*COUNT(P318:X318),"Missing Delta option"))</f>
        <v>Missing Delta option</v>
      </c>
      <c r="AO318" s="13" t="str">
        <f>IF(paramètres!$B$28=1,(((SUM(P318:Y318)/1.02)+SUM(Z318:AA318))+((SUM(AB318:AK318)/1.02)+SUM(AL318:AN318)))*cotpatr,IF(paramètres!$B$28=2,(SUM(P318:AN318)*cotpatr),"Missing Delta Option"))</f>
        <v>Missing Delta Option</v>
      </c>
      <c r="AP318" s="13" t="str" cm="1">
        <f t="array" ref="AP318">IF(paramètres!$B$28=1,(((SUM(P318:Y318)/1.02)+SUM(Z318:AA318))+((SUM(AB318:AM318)/1.02)+SUM(AL318:AM318)))/12*pécule,IF(paramètres!$B$28=2,SUM(P318:AM318)/12*pécule,"Missing Delta Option"))</f>
        <v>Missing Delta Option</v>
      </c>
      <c r="AQ318" s="105" t="e">
        <f>IF(paramètres!$B$28=1,(((SUM(P318:Y318)/1.02)+SUM(Z318:AA318))+((SUM(AB318:AM318)/1.02)+SUM(AL318:AM318)))+AN318+AO318+AP318,SUM(P318:AM318)+AN318+AO318+AP318)</f>
        <v>#VALUE!</v>
      </c>
    </row>
    <row r="319" spans="1:43" x14ac:dyDescent="0.25">
      <c r="A319" s="104"/>
      <c r="B319" s="39"/>
      <c r="C319" s="39"/>
      <c r="D319" s="70"/>
      <c r="E319" s="49"/>
      <c r="F319" s="40"/>
      <c r="G319" s="38"/>
      <c r="H319" s="71"/>
      <c r="I319" s="40"/>
      <c r="J319" s="38"/>
      <c r="K319" s="71"/>
      <c r="L319" s="40"/>
      <c r="M319" s="38"/>
      <c r="N319" s="71"/>
      <c r="O319" s="49"/>
      <c r="P319" s="177"/>
      <c r="Q319" s="178"/>
      <c r="R319" s="178"/>
      <c r="S319" s="178"/>
      <c r="T319" s="178"/>
      <c r="U319" s="178"/>
      <c r="V319" s="178"/>
      <c r="W319" s="178"/>
      <c r="X319" s="178"/>
      <c r="Y319" s="178"/>
      <c r="Z319" s="178"/>
      <c r="AA319" s="179"/>
      <c r="AB319" s="121">
        <f>IF($D319="",0,IF($E319="",0,IF(VLOOKUP($E319,paramètres!$E$33:$F$44,2,FALSE)&lt;=VLOOKUP($AB$18,paramètres!$E$33:$F$44,2,FALSE),P319*$D319,0)))</f>
        <v>0</v>
      </c>
      <c r="AC319" s="13">
        <f>IF($D319="",0,IF($E319="",0,IF(VLOOKUP($E319,paramètres!$E$33:$F$44,2,FALSE)&lt;=VLOOKUP($AC$18,paramètres!$E$33:$F$44,2,FALSE),Q319*$D319,0)))</f>
        <v>0</v>
      </c>
      <c r="AD319" s="13">
        <f>IF($D319="",0,IF($E319="",0,IF(VLOOKUP($E319,paramètres!$E$33:$F$44,2,FALSE)&lt;=VLOOKUP($AD$18,paramètres!$E$33:$F$44,2,FALSE),R319*$D319,0)))</f>
        <v>0</v>
      </c>
      <c r="AE319" s="13">
        <f>IF($D319="",0,IF($E319="",0,IF(VLOOKUP($E319,paramètres!$E$33:$F$44,2,FALSE)&lt;=VLOOKUP($AE$18,paramètres!$E$33:$F$44,2,FALSE),S319*$D319,0)))</f>
        <v>0</v>
      </c>
      <c r="AF319" s="13">
        <f>IF($D319="",0,IF($E319="",0,IF(VLOOKUP($E319,paramètres!$E$33:$F$44,2,FALSE)&lt;=VLOOKUP($AF$18,paramètres!$E$33:$F$44,2,FALSE),T319*$D319,0)))</f>
        <v>0</v>
      </c>
      <c r="AG319" s="13">
        <f>IF($D319="",0,IF($E319="",0,IF(VLOOKUP($E319,paramètres!$E$33:$F$44,2,FALSE)&lt;=VLOOKUP($AG$18,paramètres!$E$33:$F$44,2,FALSE),U319*$D319,0)))</f>
        <v>0</v>
      </c>
      <c r="AH319" s="13">
        <f>IF($D319="",0,IF($E319="",0,IF(VLOOKUP($E319,paramètres!$E$33:$F$44,2,FALSE)&lt;=VLOOKUP($AH$18,paramètres!$E$33:$F$44,2,FALSE),V319*$D319,0)))</f>
        <v>0</v>
      </c>
      <c r="AI319" s="13">
        <f>IF($D319="",0,IF($E319="",0,IF(VLOOKUP($E319,paramètres!$E$33:$F$44,2,FALSE)&lt;=VLOOKUP($AI$18,paramètres!$E$33:$F$44,2,FALSE),W319*$D319,0)))</f>
        <v>0</v>
      </c>
      <c r="AJ319" s="13">
        <f>IF($D319="",0,IF($E319="",0,IF(VLOOKUP($E319,paramètres!$E$33:$F$44,2,FALSE)&lt;=VLOOKUP($AJ$18,paramètres!$E$33:$F$44,2,FALSE),X319*$D319,0)))</f>
        <v>0</v>
      </c>
      <c r="AK319" s="13">
        <f>IF($D319="",0,IF($E319="",0,IF(VLOOKUP($E319,paramètres!$E$33:$F$44,2,FALSE)&lt;=VLOOKUP($AK$18,paramètres!$E$33:$F$44,2,FALSE),Y319*$D319,0)))</f>
        <v>0</v>
      </c>
      <c r="AL319" s="13">
        <f>IF($D319="",0,IF($E319="",0,IF(VLOOKUP($E319,paramètres!$E$33:$F$44,2,FALSE)&lt;=VLOOKUP($AL$18,paramètres!$E$33:$F$44,2,FALSE),Z319*$D319,0)))</f>
        <v>0</v>
      </c>
      <c r="AM319" s="126">
        <f>IF($D319="",0,IF($E319="",0,IF(VLOOKUP($E319,paramètres!$E$33:$F$44,2,FALSE)&lt;=VLOOKUP($AM$18,paramètres!$E$33:$F$44,2,FALSE),AA319*$D319,0)))</f>
        <v>0</v>
      </c>
      <c r="AN319" s="121" t="str">
        <f>IF(paramètres!$B$28=1,((SUM(P319:Y319)/1.02)+SUM(Z319:AA319))*0.0303/9*COUNT(P319:X319),IF(paramètres!$B$28=2,(SUM(P319:AA319))*0.0303/9*COUNT(P319:X319),"Missing Delta option"))</f>
        <v>Missing Delta option</v>
      </c>
      <c r="AO319" s="13" t="str">
        <f>IF(paramètres!$B$28=1,(((SUM(P319:Y319)/1.02)+SUM(Z319:AA319))+((SUM(AB319:AK319)/1.02)+SUM(AL319:AN319)))*cotpatr,IF(paramètres!$B$28=2,(SUM(P319:AN319)*cotpatr),"Missing Delta Option"))</f>
        <v>Missing Delta Option</v>
      </c>
      <c r="AP319" s="13" t="str" cm="1">
        <f t="array" ref="AP319">IF(paramètres!$B$28=1,(((SUM(P319:Y319)/1.02)+SUM(Z319:AA319))+((SUM(AB319:AM319)/1.02)+SUM(AL319:AM319)))/12*pécule,IF(paramètres!$B$28=2,SUM(P319:AM319)/12*pécule,"Missing Delta Option"))</f>
        <v>Missing Delta Option</v>
      </c>
      <c r="AQ319" s="105" t="e">
        <f>IF(paramètres!$B$28=1,(((SUM(P319:Y319)/1.02)+SUM(Z319:AA319))+((SUM(AB319:AM319)/1.02)+SUM(AL319:AM319)))+AN319+AO319+AP319,SUM(P319:AM319)+AN319+AO319+AP319)</f>
        <v>#VALUE!</v>
      </c>
    </row>
    <row r="320" spans="1:43" x14ac:dyDescent="0.25">
      <c r="A320" s="104"/>
      <c r="B320" s="39"/>
      <c r="C320" s="39"/>
      <c r="D320" s="70"/>
      <c r="E320" s="49"/>
      <c r="F320" s="40"/>
      <c r="G320" s="38"/>
      <c r="H320" s="71"/>
      <c r="I320" s="40"/>
      <c r="J320" s="38"/>
      <c r="K320" s="71"/>
      <c r="L320" s="40"/>
      <c r="M320" s="38"/>
      <c r="N320" s="71"/>
      <c r="O320" s="49"/>
      <c r="P320" s="177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9"/>
      <c r="AB320" s="121">
        <f>IF($D320="",0,IF($E320="",0,IF(VLOOKUP($E320,paramètres!$E$33:$F$44,2,FALSE)&lt;=VLOOKUP($AB$18,paramètres!$E$33:$F$44,2,FALSE),P320*$D320,0)))</f>
        <v>0</v>
      </c>
      <c r="AC320" s="13">
        <f>IF($D320="",0,IF($E320="",0,IF(VLOOKUP($E320,paramètres!$E$33:$F$44,2,FALSE)&lt;=VLOOKUP($AC$18,paramètres!$E$33:$F$44,2,FALSE),Q320*$D320,0)))</f>
        <v>0</v>
      </c>
      <c r="AD320" s="13">
        <f>IF($D320="",0,IF($E320="",0,IF(VLOOKUP($E320,paramètres!$E$33:$F$44,2,FALSE)&lt;=VLOOKUP($AD$18,paramètres!$E$33:$F$44,2,FALSE),R320*$D320,0)))</f>
        <v>0</v>
      </c>
      <c r="AE320" s="13">
        <f>IF($D320="",0,IF($E320="",0,IF(VLOOKUP($E320,paramètres!$E$33:$F$44,2,FALSE)&lt;=VLOOKUP($AE$18,paramètres!$E$33:$F$44,2,FALSE),S320*$D320,0)))</f>
        <v>0</v>
      </c>
      <c r="AF320" s="13">
        <f>IF($D320="",0,IF($E320="",0,IF(VLOOKUP($E320,paramètres!$E$33:$F$44,2,FALSE)&lt;=VLOOKUP($AF$18,paramètres!$E$33:$F$44,2,FALSE),T320*$D320,0)))</f>
        <v>0</v>
      </c>
      <c r="AG320" s="13">
        <f>IF($D320="",0,IF($E320="",0,IF(VLOOKUP($E320,paramètres!$E$33:$F$44,2,FALSE)&lt;=VLOOKUP($AG$18,paramètres!$E$33:$F$44,2,FALSE),U320*$D320,0)))</f>
        <v>0</v>
      </c>
      <c r="AH320" s="13">
        <f>IF($D320="",0,IF($E320="",0,IF(VLOOKUP($E320,paramètres!$E$33:$F$44,2,FALSE)&lt;=VLOOKUP($AH$18,paramètres!$E$33:$F$44,2,FALSE),V320*$D320,0)))</f>
        <v>0</v>
      </c>
      <c r="AI320" s="13">
        <f>IF($D320="",0,IF($E320="",0,IF(VLOOKUP($E320,paramètres!$E$33:$F$44,2,FALSE)&lt;=VLOOKUP($AI$18,paramètres!$E$33:$F$44,2,FALSE),W320*$D320,0)))</f>
        <v>0</v>
      </c>
      <c r="AJ320" s="13">
        <f>IF($D320="",0,IF($E320="",0,IF(VLOOKUP($E320,paramètres!$E$33:$F$44,2,FALSE)&lt;=VLOOKUP($AJ$18,paramètres!$E$33:$F$44,2,FALSE),X320*$D320,0)))</f>
        <v>0</v>
      </c>
      <c r="AK320" s="13">
        <f>IF($D320="",0,IF($E320="",0,IF(VLOOKUP($E320,paramètres!$E$33:$F$44,2,FALSE)&lt;=VLOOKUP($AK$18,paramètres!$E$33:$F$44,2,FALSE),Y320*$D320,0)))</f>
        <v>0</v>
      </c>
      <c r="AL320" s="13">
        <f>IF($D320="",0,IF($E320="",0,IF(VLOOKUP($E320,paramètres!$E$33:$F$44,2,FALSE)&lt;=VLOOKUP($AL$18,paramètres!$E$33:$F$44,2,FALSE),Z320*$D320,0)))</f>
        <v>0</v>
      </c>
      <c r="AM320" s="126">
        <f>IF($D320="",0,IF($E320="",0,IF(VLOOKUP($E320,paramètres!$E$33:$F$44,2,FALSE)&lt;=VLOOKUP($AM$18,paramètres!$E$33:$F$44,2,FALSE),AA320*$D320,0)))</f>
        <v>0</v>
      </c>
      <c r="AN320" s="121" t="str">
        <f>IF(paramètres!$B$28=1,((SUM(P320:Y320)/1.02)+SUM(Z320:AA320))*0.0303/9*COUNT(P320:X320),IF(paramètres!$B$28=2,(SUM(P320:AA320))*0.0303/9*COUNT(P320:X320),"Missing Delta option"))</f>
        <v>Missing Delta option</v>
      </c>
      <c r="AO320" s="13" t="str">
        <f>IF(paramètres!$B$28=1,(((SUM(P320:Y320)/1.02)+SUM(Z320:AA320))+((SUM(AB320:AK320)/1.02)+SUM(AL320:AN320)))*cotpatr,IF(paramètres!$B$28=2,(SUM(P320:AN320)*cotpatr),"Missing Delta Option"))</f>
        <v>Missing Delta Option</v>
      </c>
      <c r="AP320" s="13" t="str" cm="1">
        <f t="array" ref="AP320">IF(paramètres!$B$28=1,(((SUM(P320:Y320)/1.02)+SUM(Z320:AA320))+((SUM(AB320:AM320)/1.02)+SUM(AL320:AM320)))/12*pécule,IF(paramètres!$B$28=2,SUM(P320:AM320)/12*pécule,"Missing Delta Option"))</f>
        <v>Missing Delta Option</v>
      </c>
      <c r="AQ320" s="105" t="e">
        <f>IF(paramètres!$B$28=1,(((SUM(P320:Y320)/1.02)+SUM(Z320:AA320))+((SUM(AB320:AM320)/1.02)+SUM(AL320:AM320)))+AN320+AO320+AP320,SUM(P320:AM320)+AN320+AO320+AP320)</f>
        <v>#VALUE!</v>
      </c>
    </row>
    <row r="321" spans="1:43" x14ac:dyDescent="0.25">
      <c r="A321" s="104"/>
      <c r="B321" s="39"/>
      <c r="C321" s="39"/>
      <c r="D321" s="70"/>
      <c r="E321" s="49"/>
      <c r="F321" s="40"/>
      <c r="G321" s="38"/>
      <c r="H321" s="71"/>
      <c r="I321" s="40"/>
      <c r="J321" s="38"/>
      <c r="K321" s="71"/>
      <c r="L321" s="40"/>
      <c r="M321" s="38"/>
      <c r="N321" s="71"/>
      <c r="O321" s="49"/>
      <c r="P321" s="177"/>
      <c r="Q321" s="178"/>
      <c r="R321" s="178"/>
      <c r="S321" s="178"/>
      <c r="T321" s="178"/>
      <c r="U321" s="178"/>
      <c r="V321" s="178"/>
      <c r="W321" s="178"/>
      <c r="X321" s="178"/>
      <c r="Y321" s="178"/>
      <c r="Z321" s="178"/>
      <c r="AA321" s="179"/>
      <c r="AB321" s="121">
        <f>IF($D321="",0,IF($E321="",0,IF(VLOOKUP($E321,paramètres!$E$33:$F$44,2,FALSE)&lt;=VLOOKUP($AB$18,paramètres!$E$33:$F$44,2,FALSE),P321*$D321,0)))</f>
        <v>0</v>
      </c>
      <c r="AC321" s="13">
        <f>IF($D321="",0,IF($E321="",0,IF(VLOOKUP($E321,paramètres!$E$33:$F$44,2,FALSE)&lt;=VLOOKUP($AC$18,paramètres!$E$33:$F$44,2,FALSE),Q321*$D321,0)))</f>
        <v>0</v>
      </c>
      <c r="AD321" s="13">
        <f>IF($D321="",0,IF($E321="",0,IF(VLOOKUP($E321,paramètres!$E$33:$F$44,2,FALSE)&lt;=VLOOKUP($AD$18,paramètres!$E$33:$F$44,2,FALSE),R321*$D321,0)))</f>
        <v>0</v>
      </c>
      <c r="AE321" s="13">
        <f>IF($D321="",0,IF($E321="",0,IF(VLOOKUP($E321,paramètres!$E$33:$F$44,2,FALSE)&lt;=VLOOKUP($AE$18,paramètres!$E$33:$F$44,2,FALSE),S321*$D321,0)))</f>
        <v>0</v>
      </c>
      <c r="AF321" s="13">
        <f>IF($D321="",0,IF($E321="",0,IF(VLOOKUP($E321,paramètres!$E$33:$F$44,2,FALSE)&lt;=VLOOKUP($AF$18,paramètres!$E$33:$F$44,2,FALSE),T321*$D321,0)))</f>
        <v>0</v>
      </c>
      <c r="AG321" s="13">
        <f>IF($D321="",0,IF($E321="",0,IF(VLOOKUP($E321,paramètres!$E$33:$F$44,2,FALSE)&lt;=VLOOKUP($AG$18,paramètres!$E$33:$F$44,2,FALSE),U321*$D321,0)))</f>
        <v>0</v>
      </c>
      <c r="AH321" s="13">
        <f>IF($D321="",0,IF($E321="",0,IF(VLOOKUP($E321,paramètres!$E$33:$F$44,2,FALSE)&lt;=VLOOKUP($AH$18,paramètres!$E$33:$F$44,2,FALSE),V321*$D321,0)))</f>
        <v>0</v>
      </c>
      <c r="AI321" s="13">
        <f>IF($D321="",0,IF($E321="",0,IF(VLOOKUP($E321,paramètres!$E$33:$F$44,2,FALSE)&lt;=VLOOKUP($AI$18,paramètres!$E$33:$F$44,2,FALSE),W321*$D321,0)))</f>
        <v>0</v>
      </c>
      <c r="AJ321" s="13">
        <f>IF($D321="",0,IF($E321="",0,IF(VLOOKUP($E321,paramètres!$E$33:$F$44,2,FALSE)&lt;=VLOOKUP($AJ$18,paramètres!$E$33:$F$44,2,FALSE),X321*$D321,0)))</f>
        <v>0</v>
      </c>
      <c r="AK321" s="13">
        <f>IF($D321="",0,IF($E321="",0,IF(VLOOKUP($E321,paramètres!$E$33:$F$44,2,FALSE)&lt;=VLOOKUP($AK$18,paramètres!$E$33:$F$44,2,FALSE),Y321*$D321,0)))</f>
        <v>0</v>
      </c>
      <c r="AL321" s="13">
        <f>IF($D321="",0,IF($E321="",0,IF(VLOOKUP($E321,paramètres!$E$33:$F$44,2,FALSE)&lt;=VLOOKUP($AL$18,paramètres!$E$33:$F$44,2,FALSE),Z321*$D321,0)))</f>
        <v>0</v>
      </c>
      <c r="AM321" s="126">
        <f>IF($D321="",0,IF($E321="",0,IF(VLOOKUP($E321,paramètres!$E$33:$F$44,2,FALSE)&lt;=VLOOKUP($AM$18,paramètres!$E$33:$F$44,2,FALSE),AA321*$D321,0)))</f>
        <v>0</v>
      </c>
      <c r="AN321" s="121" t="str">
        <f>IF(paramètres!$B$28=1,((SUM(P321:Y321)/1.02)+SUM(Z321:AA321))*0.0303/9*COUNT(P321:X321),IF(paramètres!$B$28=2,(SUM(P321:AA321))*0.0303/9*COUNT(P321:X321),"Missing Delta option"))</f>
        <v>Missing Delta option</v>
      </c>
      <c r="AO321" s="13" t="str">
        <f>IF(paramètres!$B$28=1,(((SUM(P321:Y321)/1.02)+SUM(Z321:AA321))+((SUM(AB321:AK321)/1.02)+SUM(AL321:AN321)))*cotpatr,IF(paramètres!$B$28=2,(SUM(P321:AN321)*cotpatr),"Missing Delta Option"))</f>
        <v>Missing Delta Option</v>
      </c>
      <c r="AP321" s="13" t="str" cm="1">
        <f t="array" ref="AP321">IF(paramètres!$B$28=1,(((SUM(P321:Y321)/1.02)+SUM(Z321:AA321))+((SUM(AB321:AM321)/1.02)+SUM(AL321:AM321)))/12*pécule,IF(paramètres!$B$28=2,SUM(P321:AM321)/12*pécule,"Missing Delta Option"))</f>
        <v>Missing Delta Option</v>
      </c>
      <c r="AQ321" s="105" t="e">
        <f>IF(paramètres!$B$28=1,(((SUM(P321:Y321)/1.02)+SUM(Z321:AA321))+((SUM(AB321:AM321)/1.02)+SUM(AL321:AM321)))+AN321+AO321+AP321,SUM(P321:AM321)+AN321+AO321+AP321)</f>
        <v>#VALUE!</v>
      </c>
    </row>
    <row r="322" spans="1:43" x14ac:dyDescent="0.25">
      <c r="A322" s="104"/>
      <c r="B322" s="39"/>
      <c r="C322" s="39"/>
      <c r="D322" s="70"/>
      <c r="E322" s="49"/>
      <c r="F322" s="40"/>
      <c r="G322" s="38"/>
      <c r="H322" s="71"/>
      <c r="I322" s="40"/>
      <c r="J322" s="38"/>
      <c r="K322" s="71"/>
      <c r="L322" s="40"/>
      <c r="M322" s="38"/>
      <c r="N322" s="71"/>
      <c r="O322" s="49"/>
      <c r="P322" s="177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9"/>
      <c r="AB322" s="121">
        <f>IF($D322="",0,IF($E322="",0,IF(VLOOKUP($E322,paramètres!$E$33:$F$44,2,FALSE)&lt;=VLOOKUP($AB$18,paramètres!$E$33:$F$44,2,FALSE),P322*$D322,0)))</f>
        <v>0</v>
      </c>
      <c r="AC322" s="13">
        <f>IF($D322="",0,IF($E322="",0,IF(VLOOKUP($E322,paramètres!$E$33:$F$44,2,FALSE)&lt;=VLOOKUP($AC$18,paramètres!$E$33:$F$44,2,FALSE),Q322*$D322,0)))</f>
        <v>0</v>
      </c>
      <c r="AD322" s="13">
        <f>IF($D322="",0,IF($E322="",0,IF(VLOOKUP($E322,paramètres!$E$33:$F$44,2,FALSE)&lt;=VLOOKUP($AD$18,paramètres!$E$33:$F$44,2,FALSE),R322*$D322,0)))</f>
        <v>0</v>
      </c>
      <c r="AE322" s="13">
        <f>IF($D322="",0,IF($E322="",0,IF(VLOOKUP($E322,paramètres!$E$33:$F$44,2,FALSE)&lt;=VLOOKUP($AE$18,paramètres!$E$33:$F$44,2,FALSE),S322*$D322,0)))</f>
        <v>0</v>
      </c>
      <c r="AF322" s="13">
        <f>IF($D322="",0,IF($E322="",0,IF(VLOOKUP($E322,paramètres!$E$33:$F$44,2,FALSE)&lt;=VLOOKUP($AF$18,paramètres!$E$33:$F$44,2,FALSE),T322*$D322,0)))</f>
        <v>0</v>
      </c>
      <c r="AG322" s="13">
        <f>IF($D322="",0,IF($E322="",0,IF(VLOOKUP($E322,paramètres!$E$33:$F$44,2,FALSE)&lt;=VLOOKUP($AG$18,paramètres!$E$33:$F$44,2,FALSE),U322*$D322,0)))</f>
        <v>0</v>
      </c>
      <c r="AH322" s="13">
        <f>IF($D322="",0,IF($E322="",0,IF(VLOOKUP($E322,paramètres!$E$33:$F$44,2,FALSE)&lt;=VLOOKUP($AH$18,paramètres!$E$33:$F$44,2,FALSE),V322*$D322,0)))</f>
        <v>0</v>
      </c>
      <c r="AI322" s="13">
        <f>IF($D322="",0,IF($E322="",0,IF(VLOOKUP($E322,paramètres!$E$33:$F$44,2,FALSE)&lt;=VLOOKUP($AI$18,paramètres!$E$33:$F$44,2,FALSE),W322*$D322,0)))</f>
        <v>0</v>
      </c>
      <c r="AJ322" s="13">
        <f>IF($D322="",0,IF($E322="",0,IF(VLOOKUP($E322,paramètres!$E$33:$F$44,2,FALSE)&lt;=VLOOKUP($AJ$18,paramètres!$E$33:$F$44,2,FALSE),X322*$D322,0)))</f>
        <v>0</v>
      </c>
      <c r="AK322" s="13">
        <f>IF($D322="",0,IF($E322="",0,IF(VLOOKUP($E322,paramètres!$E$33:$F$44,2,FALSE)&lt;=VLOOKUP($AK$18,paramètres!$E$33:$F$44,2,FALSE),Y322*$D322,0)))</f>
        <v>0</v>
      </c>
      <c r="AL322" s="13">
        <f>IF($D322="",0,IF($E322="",0,IF(VLOOKUP($E322,paramètres!$E$33:$F$44,2,FALSE)&lt;=VLOOKUP($AL$18,paramètres!$E$33:$F$44,2,FALSE),Z322*$D322,0)))</f>
        <v>0</v>
      </c>
      <c r="AM322" s="126">
        <f>IF($D322="",0,IF($E322="",0,IF(VLOOKUP($E322,paramètres!$E$33:$F$44,2,FALSE)&lt;=VLOOKUP($AM$18,paramètres!$E$33:$F$44,2,FALSE),AA322*$D322,0)))</f>
        <v>0</v>
      </c>
      <c r="AN322" s="121" t="str">
        <f>IF(paramètres!$B$28=1,((SUM(P322:Y322)/1.02)+SUM(Z322:AA322))*0.0303/9*COUNT(P322:X322),IF(paramètres!$B$28=2,(SUM(P322:AA322))*0.0303/9*COUNT(P322:X322),"Missing Delta option"))</f>
        <v>Missing Delta option</v>
      </c>
      <c r="AO322" s="13" t="str">
        <f>IF(paramètres!$B$28=1,(((SUM(P322:Y322)/1.02)+SUM(Z322:AA322))+((SUM(AB322:AK322)/1.02)+SUM(AL322:AN322)))*cotpatr,IF(paramètres!$B$28=2,(SUM(P322:AN322)*cotpatr),"Missing Delta Option"))</f>
        <v>Missing Delta Option</v>
      </c>
      <c r="AP322" s="13" t="str" cm="1">
        <f t="array" ref="AP322">IF(paramètres!$B$28=1,(((SUM(P322:Y322)/1.02)+SUM(Z322:AA322))+((SUM(AB322:AM322)/1.02)+SUM(AL322:AM322)))/12*pécule,IF(paramètres!$B$28=2,SUM(P322:AM322)/12*pécule,"Missing Delta Option"))</f>
        <v>Missing Delta Option</v>
      </c>
      <c r="AQ322" s="105" t="e">
        <f>IF(paramètres!$B$28=1,(((SUM(P322:Y322)/1.02)+SUM(Z322:AA322))+((SUM(AB322:AM322)/1.02)+SUM(AL322:AM322)))+AN322+AO322+AP322,SUM(P322:AM322)+AN322+AO322+AP322)</f>
        <v>#VALUE!</v>
      </c>
    </row>
    <row r="323" spans="1:43" x14ac:dyDescent="0.25">
      <c r="A323" s="104"/>
      <c r="B323" s="39"/>
      <c r="C323" s="39"/>
      <c r="D323" s="70"/>
      <c r="E323" s="49"/>
      <c r="F323" s="40"/>
      <c r="G323" s="38"/>
      <c r="H323" s="71"/>
      <c r="I323" s="40"/>
      <c r="J323" s="38"/>
      <c r="K323" s="71"/>
      <c r="L323" s="40"/>
      <c r="M323" s="38"/>
      <c r="N323" s="71"/>
      <c r="O323" s="49"/>
      <c r="P323" s="177"/>
      <c r="Q323" s="178"/>
      <c r="R323" s="178"/>
      <c r="S323" s="178"/>
      <c r="T323" s="178"/>
      <c r="U323" s="178"/>
      <c r="V323" s="178"/>
      <c r="W323" s="178"/>
      <c r="X323" s="178"/>
      <c r="Y323" s="178"/>
      <c r="Z323" s="178"/>
      <c r="AA323" s="179"/>
      <c r="AB323" s="121">
        <f>IF($D323="",0,IF($E323="",0,IF(VLOOKUP($E323,paramètres!$E$33:$F$44,2,FALSE)&lt;=VLOOKUP($AB$18,paramètres!$E$33:$F$44,2,FALSE),P323*$D323,0)))</f>
        <v>0</v>
      </c>
      <c r="AC323" s="13">
        <f>IF($D323="",0,IF($E323="",0,IF(VLOOKUP($E323,paramètres!$E$33:$F$44,2,FALSE)&lt;=VLOOKUP($AC$18,paramètres!$E$33:$F$44,2,FALSE),Q323*$D323,0)))</f>
        <v>0</v>
      </c>
      <c r="AD323" s="13">
        <f>IF($D323="",0,IF($E323="",0,IF(VLOOKUP($E323,paramètres!$E$33:$F$44,2,FALSE)&lt;=VLOOKUP($AD$18,paramètres!$E$33:$F$44,2,FALSE),R323*$D323,0)))</f>
        <v>0</v>
      </c>
      <c r="AE323" s="13">
        <f>IF($D323="",0,IF($E323="",0,IF(VLOOKUP($E323,paramètres!$E$33:$F$44,2,FALSE)&lt;=VLOOKUP($AE$18,paramètres!$E$33:$F$44,2,FALSE),S323*$D323,0)))</f>
        <v>0</v>
      </c>
      <c r="AF323" s="13">
        <f>IF($D323="",0,IF($E323="",0,IF(VLOOKUP($E323,paramètres!$E$33:$F$44,2,FALSE)&lt;=VLOOKUP($AF$18,paramètres!$E$33:$F$44,2,FALSE),T323*$D323,0)))</f>
        <v>0</v>
      </c>
      <c r="AG323" s="13">
        <f>IF($D323="",0,IF($E323="",0,IF(VLOOKUP($E323,paramètres!$E$33:$F$44,2,FALSE)&lt;=VLOOKUP($AG$18,paramètres!$E$33:$F$44,2,FALSE),U323*$D323,0)))</f>
        <v>0</v>
      </c>
      <c r="AH323" s="13">
        <f>IF($D323="",0,IF($E323="",0,IF(VLOOKUP($E323,paramètres!$E$33:$F$44,2,FALSE)&lt;=VLOOKUP($AH$18,paramètres!$E$33:$F$44,2,FALSE),V323*$D323,0)))</f>
        <v>0</v>
      </c>
      <c r="AI323" s="13">
        <f>IF($D323="",0,IF($E323="",0,IF(VLOOKUP($E323,paramètres!$E$33:$F$44,2,FALSE)&lt;=VLOOKUP($AI$18,paramètres!$E$33:$F$44,2,FALSE),W323*$D323,0)))</f>
        <v>0</v>
      </c>
      <c r="AJ323" s="13">
        <f>IF($D323="",0,IF($E323="",0,IF(VLOOKUP($E323,paramètres!$E$33:$F$44,2,FALSE)&lt;=VLOOKUP($AJ$18,paramètres!$E$33:$F$44,2,FALSE),X323*$D323,0)))</f>
        <v>0</v>
      </c>
      <c r="AK323" s="13">
        <f>IF($D323="",0,IF($E323="",0,IF(VLOOKUP($E323,paramètres!$E$33:$F$44,2,FALSE)&lt;=VLOOKUP($AK$18,paramètres!$E$33:$F$44,2,FALSE),Y323*$D323,0)))</f>
        <v>0</v>
      </c>
      <c r="AL323" s="13">
        <f>IF($D323="",0,IF($E323="",0,IF(VLOOKUP($E323,paramètres!$E$33:$F$44,2,FALSE)&lt;=VLOOKUP($AL$18,paramètres!$E$33:$F$44,2,FALSE),Z323*$D323,0)))</f>
        <v>0</v>
      </c>
      <c r="AM323" s="126">
        <f>IF($D323="",0,IF($E323="",0,IF(VLOOKUP($E323,paramètres!$E$33:$F$44,2,FALSE)&lt;=VLOOKUP($AM$18,paramètres!$E$33:$F$44,2,FALSE),AA323*$D323,0)))</f>
        <v>0</v>
      </c>
      <c r="AN323" s="121" t="str">
        <f>IF(paramètres!$B$28=1,((SUM(P323:Y323)/1.02)+SUM(Z323:AA323))*0.0303/9*COUNT(P323:X323),IF(paramètres!$B$28=2,(SUM(P323:AA323))*0.0303/9*COUNT(P323:X323),"Missing Delta option"))</f>
        <v>Missing Delta option</v>
      </c>
      <c r="AO323" s="13" t="str">
        <f>IF(paramètres!$B$28=1,(((SUM(P323:Y323)/1.02)+SUM(Z323:AA323))+((SUM(AB323:AK323)/1.02)+SUM(AL323:AN323)))*cotpatr,IF(paramètres!$B$28=2,(SUM(P323:AN323)*cotpatr),"Missing Delta Option"))</f>
        <v>Missing Delta Option</v>
      </c>
      <c r="AP323" s="13" t="str" cm="1">
        <f t="array" ref="AP323">IF(paramètres!$B$28=1,(((SUM(P323:Y323)/1.02)+SUM(Z323:AA323))+((SUM(AB323:AM323)/1.02)+SUM(AL323:AM323)))/12*pécule,IF(paramètres!$B$28=2,SUM(P323:AM323)/12*pécule,"Missing Delta Option"))</f>
        <v>Missing Delta Option</v>
      </c>
      <c r="AQ323" s="105" t="e">
        <f>IF(paramètres!$B$28=1,(((SUM(P323:Y323)/1.02)+SUM(Z323:AA323))+((SUM(AB323:AM323)/1.02)+SUM(AL323:AM323)))+AN323+AO323+AP323,SUM(P323:AM323)+AN323+AO323+AP323)</f>
        <v>#VALUE!</v>
      </c>
    </row>
    <row r="324" spans="1:43" x14ac:dyDescent="0.25">
      <c r="A324" s="104"/>
      <c r="B324" s="39"/>
      <c r="C324" s="39"/>
      <c r="D324" s="70"/>
      <c r="E324" s="49"/>
      <c r="F324" s="40"/>
      <c r="G324" s="38"/>
      <c r="H324" s="71"/>
      <c r="I324" s="40"/>
      <c r="J324" s="38"/>
      <c r="K324" s="71"/>
      <c r="L324" s="40"/>
      <c r="M324" s="38"/>
      <c r="N324" s="71"/>
      <c r="O324" s="49"/>
      <c r="P324" s="177"/>
      <c r="Q324" s="178"/>
      <c r="R324" s="178"/>
      <c r="S324" s="178"/>
      <c r="T324" s="178"/>
      <c r="U324" s="178"/>
      <c r="V324" s="178"/>
      <c r="W324" s="178"/>
      <c r="X324" s="178"/>
      <c r="Y324" s="178"/>
      <c r="Z324" s="178"/>
      <c r="AA324" s="179"/>
      <c r="AB324" s="121">
        <f>IF($D324="",0,IF($E324="",0,IF(VLOOKUP($E324,paramètres!$E$33:$F$44,2,FALSE)&lt;=VLOOKUP($AB$18,paramètres!$E$33:$F$44,2,FALSE),P324*$D324,0)))</f>
        <v>0</v>
      </c>
      <c r="AC324" s="13">
        <f>IF($D324="",0,IF($E324="",0,IF(VLOOKUP($E324,paramètres!$E$33:$F$44,2,FALSE)&lt;=VLOOKUP($AC$18,paramètres!$E$33:$F$44,2,FALSE),Q324*$D324,0)))</f>
        <v>0</v>
      </c>
      <c r="AD324" s="13">
        <f>IF($D324="",0,IF($E324="",0,IF(VLOOKUP($E324,paramètres!$E$33:$F$44,2,FALSE)&lt;=VLOOKUP($AD$18,paramètres!$E$33:$F$44,2,FALSE),R324*$D324,0)))</f>
        <v>0</v>
      </c>
      <c r="AE324" s="13">
        <f>IF($D324="",0,IF($E324="",0,IF(VLOOKUP($E324,paramètres!$E$33:$F$44,2,FALSE)&lt;=VLOOKUP($AE$18,paramètres!$E$33:$F$44,2,FALSE),S324*$D324,0)))</f>
        <v>0</v>
      </c>
      <c r="AF324" s="13">
        <f>IF($D324="",0,IF($E324="",0,IF(VLOOKUP($E324,paramètres!$E$33:$F$44,2,FALSE)&lt;=VLOOKUP($AF$18,paramètres!$E$33:$F$44,2,FALSE),T324*$D324,0)))</f>
        <v>0</v>
      </c>
      <c r="AG324" s="13">
        <f>IF($D324="",0,IF($E324="",0,IF(VLOOKUP($E324,paramètres!$E$33:$F$44,2,FALSE)&lt;=VLOOKUP($AG$18,paramètres!$E$33:$F$44,2,FALSE),U324*$D324,0)))</f>
        <v>0</v>
      </c>
      <c r="AH324" s="13">
        <f>IF($D324="",0,IF($E324="",0,IF(VLOOKUP($E324,paramètres!$E$33:$F$44,2,FALSE)&lt;=VLOOKUP($AH$18,paramètres!$E$33:$F$44,2,FALSE),V324*$D324,0)))</f>
        <v>0</v>
      </c>
      <c r="AI324" s="13">
        <f>IF($D324="",0,IF($E324="",0,IF(VLOOKUP($E324,paramètres!$E$33:$F$44,2,FALSE)&lt;=VLOOKUP($AI$18,paramètres!$E$33:$F$44,2,FALSE),W324*$D324,0)))</f>
        <v>0</v>
      </c>
      <c r="AJ324" s="13">
        <f>IF($D324="",0,IF($E324="",0,IF(VLOOKUP($E324,paramètres!$E$33:$F$44,2,FALSE)&lt;=VLOOKUP($AJ$18,paramètres!$E$33:$F$44,2,FALSE),X324*$D324,0)))</f>
        <v>0</v>
      </c>
      <c r="AK324" s="13">
        <f>IF($D324="",0,IF($E324="",0,IF(VLOOKUP($E324,paramètres!$E$33:$F$44,2,FALSE)&lt;=VLOOKUP($AK$18,paramètres!$E$33:$F$44,2,FALSE),Y324*$D324,0)))</f>
        <v>0</v>
      </c>
      <c r="AL324" s="13">
        <f>IF($D324="",0,IF($E324="",0,IF(VLOOKUP($E324,paramètres!$E$33:$F$44,2,FALSE)&lt;=VLOOKUP($AL$18,paramètres!$E$33:$F$44,2,FALSE),Z324*$D324,0)))</f>
        <v>0</v>
      </c>
      <c r="AM324" s="126">
        <f>IF($D324="",0,IF($E324="",0,IF(VLOOKUP($E324,paramètres!$E$33:$F$44,2,FALSE)&lt;=VLOOKUP($AM$18,paramètres!$E$33:$F$44,2,FALSE),AA324*$D324,0)))</f>
        <v>0</v>
      </c>
      <c r="AN324" s="121" t="str">
        <f>IF(paramètres!$B$28=1,((SUM(P324:Y324)/1.02)+SUM(Z324:AA324))*0.0303/9*COUNT(P324:X324),IF(paramètres!$B$28=2,(SUM(P324:AA324))*0.0303/9*COUNT(P324:X324),"Missing Delta option"))</f>
        <v>Missing Delta option</v>
      </c>
      <c r="AO324" s="13" t="str">
        <f>IF(paramètres!$B$28=1,(((SUM(P324:Y324)/1.02)+SUM(Z324:AA324))+((SUM(AB324:AK324)/1.02)+SUM(AL324:AN324)))*cotpatr,IF(paramètres!$B$28=2,(SUM(P324:AN324)*cotpatr),"Missing Delta Option"))</f>
        <v>Missing Delta Option</v>
      </c>
      <c r="AP324" s="13" t="str" cm="1">
        <f t="array" ref="AP324">IF(paramètres!$B$28=1,(((SUM(P324:Y324)/1.02)+SUM(Z324:AA324))+((SUM(AB324:AM324)/1.02)+SUM(AL324:AM324)))/12*pécule,IF(paramètres!$B$28=2,SUM(P324:AM324)/12*pécule,"Missing Delta Option"))</f>
        <v>Missing Delta Option</v>
      </c>
      <c r="AQ324" s="105" t="e">
        <f>IF(paramètres!$B$28=1,(((SUM(P324:Y324)/1.02)+SUM(Z324:AA324))+((SUM(AB324:AM324)/1.02)+SUM(AL324:AM324)))+AN324+AO324+AP324,SUM(P324:AM324)+AN324+AO324+AP324)</f>
        <v>#VALUE!</v>
      </c>
    </row>
    <row r="325" spans="1:43" x14ac:dyDescent="0.25">
      <c r="A325" s="104"/>
      <c r="B325" s="39"/>
      <c r="C325" s="39"/>
      <c r="D325" s="70"/>
      <c r="E325" s="49"/>
      <c r="F325" s="40"/>
      <c r="G325" s="38"/>
      <c r="H325" s="71"/>
      <c r="I325" s="40"/>
      <c r="J325" s="38"/>
      <c r="K325" s="71"/>
      <c r="L325" s="40"/>
      <c r="M325" s="38"/>
      <c r="N325" s="71"/>
      <c r="O325" s="49"/>
      <c r="P325" s="177"/>
      <c r="Q325" s="178"/>
      <c r="R325" s="178"/>
      <c r="S325" s="178"/>
      <c r="T325" s="178"/>
      <c r="U325" s="178"/>
      <c r="V325" s="178"/>
      <c r="W325" s="178"/>
      <c r="X325" s="178"/>
      <c r="Y325" s="178"/>
      <c r="Z325" s="178"/>
      <c r="AA325" s="179"/>
      <c r="AB325" s="121">
        <f>IF($D325="",0,IF($E325="",0,IF(VLOOKUP($E325,paramètres!$E$33:$F$44,2,FALSE)&lt;=VLOOKUP($AB$18,paramètres!$E$33:$F$44,2,FALSE),P325*$D325,0)))</f>
        <v>0</v>
      </c>
      <c r="AC325" s="13">
        <f>IF($D325="",0,IF($E325="",0,IF(VLOOKUP($E325,paramètres!$E$33:$F$44,2,FALSE)&lt;=VLOOKUP($AC$18,paramètres!$E$33:$F$44,2,FALSE),Q325*$D325,0)))</f>
        <v>0</v>
      </c>
      <c r="AD325" s="13">
        <f>IF($D325="",0,IF($E325="",0,IF(VLOOKUP($E325,paramètres!$E$33:$F$44,2,FALSE)&lt;=VLOOKUP($AD$18,paramètres!$E$33:$F$44,2,FALSE),R325*$D325,0)))</f>
        <v>0</v>
      </c>
      <c r="AE325" s="13">
        <f>IF($D325="",0,IF($E325="",0,IF(VLOOKUP($E325,paramètres!$E$33:$F$44,2,FALSE)&lt;=VLOOKUP($AE$18,paramètres!$E$33:$F$44,2,FALSE),S325*$D325,0)))</f>
        <v>0</v>
      </c>
      <c r="AF325" s="13">
        <f>IF($D325="",0,IF($E325="",0,IF(VLOOKUP($E325,paramètres!$E$33:$F$44,2,FALSE)&lt;=VLOOKUP($AF$18,paramètres!$E$33:$F$44,2,FALSE),T325*$D325,0)))</f>
        <v>0</v>
      </c>
      <c r="AG325" s="13">
        <f>IF($D325="",0,IF($E325="",0,IF(VLOOKUP($E325,paramètres!$E$33:$F$44,2,FALSE)&lt;=VLOOKUP($AG$18,paramètres!$E$33:$F$44,2,FALSE),U325*$D325,0)))</f>
        <v>0</v>
      </c>
      <c r="AH325" s="13">
        <f>IF($D325="",0,IF($E325="",0,IF(VLOOKUP($E325,paramètres!$E$33:$F$44,2,FALSE)&lt;=VLOOKUP($AH$18,paramètres!$E$33:$F$44,2,FALSE),V325*$D325,0)))</f>
        <v>0</v>
      </c>
      <c r="AI325" s="13">
        <f>IF($D325="",0,IF($E325="",0,IF(VLOOKUP($E325,paramètres!$E$33:$F$44,2,FALSE)&lt;=VLOOKUP($AI$18,paramètres!$E$33:$F$44,2,FALSE),W325*$D325,0)))</f>
        <v>0</v>
      </c>
      <c r="AJ325" s="13">
        <f>IF($D325="",0,IF($E325="",0,IF(VLOOKUP($E325,paramètres!$E$33:$F$44,2,FALSE)&lt;=VLOOKUP($AJ$18,paramètres!$E$33:$F$44,2,FALSE),X325*$D325,0)))</f>
        <v>0</v>
      </c>
      <c r="AK325" s="13">
        <f>IF($D325="",0,IF($E325="",0,IF(VLOOKUP($E325,paramètres!$E$33:$F$44,2,FALSE)&lt;=VLOOKUP($AK$18,paramètres!$E$33:$F$44,2,FALSE),Y325*$D325,0)))</f>
        <v>0</v>
      </c>
      <c r="AL325" s="13">
        <f>IF($D325="",0,IF($E325="",0,IF(VLOOKUP($E325,paramètres!$E$33:$F$44,2,FALSE)&lt;=VLOOKUP($AL$18,paramètres!$E$33:$F$44,2,FALSE),Z325*$D325,0)))</f>
        <v>0</v>
      </c>
      <c r="AM325" s="126">
        <f>IF($D325="",0,IF($E325="",0,IF(VLOOKUP($E325,paramètres!$E$33:$F$44,2,FALSE)&lt;=VLOOKUP($AM$18,paramètres!$E$33:$F$44,2,FALSE),AA325*$D325,0)))</f>
        <v>0</v>
      </c>
      <c r="AN325" s="121" t="str">
        <f>IF(paramètres!$B$28=1,((SUM(P325:Y325)/1.02)+SUM(Z325:AA325))*0.0303/9*COUNT(P325:X325),IF(paramètres!$B$28=2,(SUM(P325:AA325))*0.0303/9*COUNT(P325:X325),"Missing Delta option"))</f>
        <v>Missing Delta option</v>
      </c>
      <c r="AO325" s="13" t="str">
        <f>IF(paramètres!$B$28=1,(((SUM(P325:Y325)/1.02)+SUM(Z325:AA325))+((SUM(AB325:AK325)/1.02)+SUM(AL325:AN325)))*cotpatr,IF(paramètres!$B$28=2,(SUM(P325:AN325)*cotpatr),"Missing Delta Option"))</f>
        <v>Missing Delta Option</v>
      </c>
      <c r="AP325" s="13" t="str" cm="1">
        <f t="array" ref="AP325">IF(paramètres!$B$28=1,(((SUM(P325:Y325)/1.02)+SUM(Z325:AA325))+((SUM(AB325:AM325)/1.02)+SUM(AL325:AM325)))/12*pécule,IF(paramètres!$B$28=2,SUM(P325:AM325)/12*pécule,"Missing Delta Option"))</f>
        <v>Missing Delta Option</v>
      </c>
      <c r="AQ325" s="105" t="e">
        <f>IF(paramètres!$B$28=1,(((SUM(P325:Y325)/1.02)+SUM(Z325:AA325))+((SUM(AB325:AM325)/1.02)+SUM(AL325:AM325)))+AN325+AO325+AP325,SUM(P325:AM325)+AN325+AO325+AP325)</f>
        <v>#VALUE!</v>
      </c>
    </row>
    <row r="326" spans="1:43" x14ac:dyDescent="0.25">
      <c r="A326" s="104"/>
      <c r="B326" s="39"/>
      <c r="C326" s="39"/>
      <c r="D326" s="70"/>
      <c r="E326" s="49"/>
      <c r="F326" s="40"/>
      <c r="G326" s="38"/>
      <c r="H326" s="71"/>
      <c r="I326" s="40"/>
      <c r="J326" s="38"/>
      <c r="K326" s="71"/>
      <c r="L326" s="40"/>
      <c r="M326" s="38"/>
      <c r="N326" s="71"/>
      <c r="O326" s="49"/>
      <c r="P326" s="177"/>
      <c r="Q326" s="178"/>
      <c r="R326" s="178"/>
      <c r="S326" s="178"/>
      <c r="T326" s="178"/>
      <c r="U326" s="178"/>
      <c r="V326" s="178"/>
      <c r="W326" s="178"/>
      <c r="X326" s="178"/>
      <c r="Y326" s="178"/>
      <c r="Z326" s="178"/>
      <c r="AA326" s="179"/>
      <c r="AB326" s="121">
        <f>IF($D326="",0,IF($E326="",0,IF(VLOOKUP($E326,paramètres!$E$33:$F$44,2,FALSE)&lt;=VLOOKUP($AB$18,paramètres!$E$33:$F$44,2,FALSE),P326*$D326,0)))</f>
        <v>0</v>
      </c>
      <c r="AC326" s="13">
        <f>IF($D326="",0,IF($E326="",0,IF(VLOOKUP($E326,paramètres!$E$33:$F$44,2,FALSE)&lt;=VLOOKUP($AC$18,paramètres!$E$33:$F$44,2,FALSE),Q326*$D326,0)))</f>
        <v>0</v>
      </c>
      <c r="AD326" s="13">
        <f>IF($D326="",0,IF($E326="",0,IF(VLOOKUP($E326,paramètres!$E$33:$F$44,2,FALSE)&lt;=VLOOKUP($AD$18,paramètres!$E$33:$F$44,2,FALSE),R326*$D326,0)))</f>
        <v>0</v>
      </c>
      <c r="AE326" s="13">
        <f>IF($D326="",0,IF($E326="",0,IF(VLOOKUP($E326,paramètres!$E$33:$F$44,2,FALSE)&lt;=VLOOKUP($AE$18,paramètres!$E$33:$F$44,2,FALSE),S326*$D326,0)))</f>
        <v>0</v>
      </c>
      <c r="AF326" s="13">
        <f>IF($D326="",0,IF($E326="",0,IF(VLOOKUP($E326,paramètres!$E$33:$F$44,2,FALSE)&lt;=VLOOKUP($AF$18,paramètres!$E$33:$F$44,2,FALSE),T326*$D326,0)))</f>
        <v>0</v>
      </c>
      <c r="AG326" s="13">
        <f>IF($D326="",0,IF($E326="",0,IF(VLOOKUP($E326,paramètres!$E$33:$F$44,2,FALSE)&lt;=VLOOKUP($AG$18,paramètres!$E$33:$F$44,2,FALSE),U326*$D326,0)))</f>
        <v>0</v>
      </c>
      <c r="AH326" s="13">
        <f>IF($D326="",0,IF($E326="",0,IF(VLOOKUP($E326,paramètres!$E$33:$F$44,2,FALSE)&lt;=VLOOKUP($AH$18,paramètres!$E$33:$F$44,2,FALSE),V326*$D326,0)))</f>
        <v>0</v>
      </c>
      <c r="AI326" s="13">
        <f>IF($D326="",0,IF($E326="",0,IF(VLOOKUP($E326,paramètres!$E$33:$F$44,2,FALSE)&lt;=VLOOKUP($AI$18,paramètres!$E$33:$F$44,2,FALSE),W326*$D326,0)))</f>
        <v>0</v>
      </c>
      <c r="AJ326" s="13">
        <f>IF($D326="",0,IF($E326="",0,IF(VLOOKUP($E326,paramètres!$E$33:$F$44,2,FALSE)&lt;=VLOOKUP($AJ$18,paramètres!$E$33:$F$44,2,FALSE),X326*$D326,0)))</f>
        <v>0</v>
      </c>
      <c r="AK326" s="13">
        <f>IF($D326="",0,IF($E326="",0,IF(VLOOKUP($E326,paramètres!$E$33:$F$44,2,FALSE)&lt;=VLOOKUP($AK$18,paramètres!$E$33:$F$44,2,FALSE),Y326*$D326,0)))</f>
        <v>0</v>
      </c>
      <c r="AL326" s="13">
        <f>IF($D326="",0,IF($E326="",0,IF(VLOOKUP($E326,paramètres!$E$33:$F$44,2,FALSE)&lt;=VLOOKUP($AL$18,paramètres!$E$33:$F$44,2,FALSE),Z326*$D326,0)))</f>
        <v>0</v>
      </c>
      <c r="AM326" s="126">
        <f>IF($D326="",0,IF($E326="",0,IF(VLOOKUP($E326,paramètres!$E$33:$F$44,2,FALSE)&lt;=VLOOKUP($AM$18,paramètres!$E$33:$F$44,2,FALSE),AA326*$D326,0)))</f>
        <v>0</v>
      </c>
      <c r="AN326" s="121" t="str">
        <f>IF(paramètres!$B$28=1,((SUM(P326:Y326)/1.02)+SUM(Z326:AA326))*0.0303/9*COUNT(P326:X326),IF(paramètres!$B$28=2,(SUM(P326:AA326))*0.0303/9*COUNT(P326:X326),"Missing Delta option"))</f>
        <v>Missing Delta option</v>
      </c>
      <c r="AO326" s="13" t="str">
        <f>IF(paramètres!$B$28=1,(((SUM(P326:Y326)/1.02)+SUM(Z326:AA326))+((SUM(AB326:AK326)/1.02)+SUM(AL326:AN326)))*cotpatr,IF(paramètres!$B$28=2,(SUM(P326:AN326)*cotpatr),"Missing Delta Option"))</f>
        <v>Missing Delta Option</v>
      </c>
      <c r="AP326" s="13" t="str" cm="1">
        <f t="array" ref="AP326">IF(paramètres!$B$28=1,(((SUM(P326:Y326)/1.02)+SUM(Z326:AA326))+((SUM(AB326:AM326)/1.02)+SUM(AL326:AM326)))/12*pécule,IF(paramètres!$B$28=2,SUM(P326:AM326)/12*pécule,"Missing Delta Option"))</f>
        <v>Missing Delta Option</v>
      </c>
      <c r="AQ326" s="105" t="e">
        <f>IF(paramètres!$B$28=1,(((SUM(P326:Y326)/1.02)+SUM(Z326:AA326))+((SUM(AB326:AM326)/1.02)+SUM(AL326:AM326)))+AN326+AO326+AP326,SUM(P326:AM326)+AN326+AO326+AP326)</f>
        <v>#VALUE!</v>
      </c>
    </row>
    <row r="327" spans="1:43" x14ac:dyDescent="0.25">
      <c r="A327" s="104"/>
      <c r="B327" s="39"/>
      <c r="C327" s="39"/>
      <c r="D327" s="70"/>
      <c r="E327" s="49"/>
      <c r="F327" s="40"/>
      <c r="G327" s="38"/>
      <c r="H327" s="71"/>
      <c r="I327" s="40"/>
      <c r="J327" s="38"/>
      <c r="K327" s="71"/>
      <c r="L327" s="40"/>
      <c r="M327" s="38"/>
      <c r="N327" s="71"/>
      <c r="O327" s="49"/>
      <c r="P327" s="177"/>
      <c r="Q327" s="178"/>
      <c r="R327" s="178"/>
      <c r="S327" s="178"/>
      <c r="T327" s="178"/>
      <c r="U327" s="178"/>
      <c r="V327" s="178"/>
      <c r="W327" s="178"/>
      <c r="X327" s="178"/>
      <c r="Y327" s="178"/>
      <c r="Z327" s="178"/>
      <c r="AA327" s="179"/>
      <c r="AB327" s="121">
        <f>IF($D327="",0,IF($E327="",0,IF(VLOOKUP($E327,paramètres!$E$33:$F$44,2,FALSE)&lt;=VLOOKUP($AB$18,paramètres!$E$33:$F$44,2,FALSE),P327*$D327,0)))</f>
        <v>0</v>
      </c>
      <c r="AC327" s="13">
        <f>IF($D327="",0,IF($E327="",0,IF(VLOOKUP($E327,paramètres!$E$33:$F$44,2,FALSE)&lt;=VLOOKUP($AC$18,paramètres!$E$33:$F$44,2,FALSE),Q327*$D327,0)))</f>
        <v>0</v>
      </c>
      <c r="AD327" s="13">
        <f>IF($D327="",0,IF($E327="",0,IF(VLOOKUP($E327,paramètres!$E$33:$F$44,2,FALSE)&lt;=VLOOKUP($AD$18,paramètres!$E$33:$F$44,2,FALSE),R327*$D327,0)))</f>
        <v>0</v>
      </c>
      <c r="AE327" s="13">
        <f>IF($D327="",0,IF($E327="",0,IF(VLOOKUP($E327,paramètres!$E$33:$F$44,2,FALSE)&lt;=VLOOKUP($AE$18,paramètres!$E$33:$F$44,2,FALSE),S327*$D327,0)))</f>
        <v>0</v>
      </c>
      <c r="AF327" s="13">
        <f>IF($D327="",0,IF($E327="",0,IF(VLOOKUP($E327,paramètres!$E$33:$F$44,2,FALSE)&lt;=VLOOKUP($AF$18,paramètres!$E$33:$F$44,2,FALSE),T327*$D327,0)))</f>
        <v>0</v>
      </c>
      <c r="AG327" s="13">
        <f>IF($D327="",0,IF($E327="",0,IF(VLOOKUP($E327,paramètres!$E$33:$F$44,2,FALSE)&lt;=VLOOKUP($AG$18,paramètres!$E$33:$F$44,2,FALSE),U327*$D327,0)))</f>
        <v>0</v>
      </c>
      <c r="AH327" s="13">
        <f>IF($D327="",0,IF($E327="",0,IF(VLOOKUP($E327,paramètres!$E$33:$F$44,2,FALSE)&lt;=VLOOKUP($AH$18,paramètres!$E$33:$F$44,2,FALSE),V327*$D327,0)))</f>
        <v>0</v>
      </c>
      <c r="AI327" s="13">
        <f>IF($D327="",0,IF($E327="",0,IF(VLOOKUP($E327,paramètres!$E$33:$F$44,2,FALSE)&lt;=VLOOKUP($AI$18,paramètres!$E$33:$F$44,2,FALSE),W327*$D327,0)))</f>
        <v>0</v>
      </c>
      <c r="AJ327" s="13">
        <f>IF($D327="",0,IF($E327="",0,IF(VLOOKUP($E327,paramètres!$E$33:$F$44,2,FALSE)&lt;=VLOOKUP($AJ$18,paramètres!$E$33:$F$44,2,FALSE),X327*$D327,0)))</f>
        <v>0</v>
      </c>
      <c r="AK327" s="13">
        <f>IF($D327="",0,IF($E327="",0,IF(VLOOKUP($E327,paramètres!$E$33:$F$44,2,FALSE)&lt;=VLOOKUP($AK$18,paramètres!$E$33:$F$44,2,FALSE),Y327*$D327,0)))</f>
        <v>0</v>
      </c>
      <c r="AL327" s="13">
        <f>IF($D327="",0,IF($E327="",0,IF(VLOOKUP($E327,paramètres!$E$33:$F$44,2,FALSE)&lt;=VLOOKUP($AL$18,paramètres!$E$33:$F$44,2,FALSE),Z327*$D327,0)))</f>
        <v>0</v>
      </c>
      <c r="AM327" s="126">
        <f>IF($D327="",0,IF($E327="",0,IF(VLOOKUP($E327,paramètres!$E$33:$F$44,2,FALSE)&lt;=VLOOKUP($AM$18,paramètres!$E$33:$F$44,2,FALSE),AA327*$D327,0)))</f>
        <v>0</v>
      </c>
      <c r="AN327" s="121" t="str">
        <f>IF(paramètres!$B$28=1,((SUM(P327:Y327)/1.02)+SUM(Z327:AA327))*0.0303/9*COUNT(P327:X327),IF(paramètres!$B$28=2,(SUM(P327:AA327))*0.0303/9*COUNT(P327:X327),"Missing Delta option"))</f>
        <v>Missing Delta option</v>
      </c>
      <c r="AO327" s="13" t="str">
        <f>IF(paramètres!$B$28=1,(((SUM(P327:Y327)/1.02)+SUM(Z327:AA327))+((SUM(AB327:AK327)/1.02)+SUM(AL327:AN327)))*cotpatr,IF(paramètres!$B$28=2,(SUM(P327:AN327)*cotpatr),"Missing Delta Option"))</f>
        <v>Missing Delta Option</v>
      </c>
      <c r="AP327" s="13" t="str" cm="1">
        <f t="array" ref="AP327">IF(paramètres!$B$28=1,(((SUM(P327:Y327)/1.02)+SUM(Z327:AA327))+((SUM(AB327:AM327)/1.02)+SUM(AL327:AM327)))/12*pécule,IF(paramètres!$B$28=2,SUM(P327:AM327)/12*pécule,"Missing Delta Option"))</f>
        <v>Missing Delta Option</v>
      </c>
      <c r="AQ327" s="105" t="e">
        <f>IF(paramètres!$B$28=1,(((SUM(P327:Y327)/1.02)+SUM(Z327:AA327))+((SUM(AB327:AM327)/1.02)+SUM(AL327:AM327)))+AN327+AO327+AP327,SUM(P327:AM327)+AN327+AO327+AP327)</f>
        <v>#VALUE!</v>
      </c>
    </row>
    <row r="328" spans="1:43" x14ac:dyDescent="0.25">
      <c r="A328" s="104"/>
      <c r="B328" s="39"/>
      <c r="C328" s="39"/>
      <c r="D328" s="70"/>
      <c r="E328" s="49"/>
      <c r="F328" s="40"/>
      <c r="G328" s="38"/>
      <c r="H328" s="71"/>
      <c r="I328" s="40"/>
      <c r="J328" s="38"/>
      <c r="K328" s="71"/>
      <c r="L328" s="40"/>
      <c r="M328" s="38"/>
      <c r="N328" s="71"/>
      <c r="O328" s="49"/>
      <c r="P328" s="177"/>
      <c r="Q328" s="178"/>
      <c r="R328" s="178"/>
      <c r="S328" s="178"/>
      <c r="T328" s="178"/>
      <c r="U328" s="178"/>
      <c r="V328" s="178"/>
      <c r="W328" s="178"/>
      <c r="X328" s="178"/>
      <c r="Y328" s="178"/>
      <c r="Z328" s="178"/>
      <c r="AA328" s="179"/>
      <c r="AB328" s="121">
        <f>IF($D328="",0,IF($E328="",0,IF(VLOOKUP($E328,paramètres!$E$33:$F$44,2,FALSE)&lt;=VLOOKUP($AB$18,paramètres!$E$33:$F$44,2,FALSE),P328*$D328,0)))</f>
        <v>0</v>
      </c>
      <c r="AC328" s="13">
        <f>IF($D328="",0,IF($E328="",0,IF(VLOOKUP($E328,paramètres!$E$33:$F$44,2,FALSE)&lt;=VLOOKUP($AC$18,paramètres!$E$33:$F$44,2,FALSE),Q328*$D328,0)))</f>
        <v>0</v>
      </c>
      <c r="AD328" s="13">
        <f>IF($D328="",0,IF($E328="",0,IF(VLOOKUP($E328,paramètres!$E$33:$F$44,2,FALSE)&lt;=VLOOKUP($AD$18,paramètres!$E$33:$F$44,2,FALSE),R328*$D328,0)))</f>
        <v>0</v>
      </c>
      <c r="AE328" s="13">
        <f>IF($D328="",0,IF($E328="",0,IF(VLOOKUP($E328,paramètres!$E$33:$F$44,2,FALSE)&lt;=VLOOKUP($AE$18,paramètres!$E$33:$F$44,2,FALSE),S328*$D328,0)))</f>
        <v>0</v>
      </c>
      <c r="AF328" s="13">
        <f>IF($D328="",0,IF($E328="",0,IF(VLOOKUP($E328,paramètres!$E$33:$F$44,2,FALSE)&lt;=VLOOKUP($AF$18,paramètres!$E$33:$F$44,2,FALSE),T328*$D328,0)))</f>
        <v>0</v>
      </c>
      <c r="AG328" s="13">
        <f>IF($D328="",0,IF($E328="",0,IF(VLOOKUP($E328,paramètres!$E$33:$F$44,2,FALSE)&lt;=VLOOKUP($AG$18,paramètres!$E$33:$F$44,2,FALSE),U328*$D328,0)))</f>
        <v>0</v>
      </c>
      <c r="AH328" s="13">
        <f>IF($D328="",0,IF($E328="",0,IF(VLOOKUP($E328,paramètres!$E$33:$F$44,2,FALSE)&lt;=VLOOKUP($AH$18,paramètres!$E$33:$F$44,2,FALSE),V328*$D328,0)))</f>
        <v>0</v>
      </c>
      <c r="AI328" s="13">
        <f>IF($D328="",0,IF($E328="",0,IF(VLOOKUP($E328,paramètres!$E$33:$F$44,2,FALSE)&lt;=VLOOKUP($AI$18,paramètres!$E$33:$F$44,2,FALSE),W328*$D328,0)))</f>
        <v>0</v>
      </c>
      <c r="AJ328" s="13">
        <f>IF($D328="",0,IF($E328="",0,IF(VLOOKUP($E328,paramètres!$E$33:$F$44,2,FALSE)&lt;=VLOOKUP($AJ$18,paramètres!$E$33:$F$44,2,FALSE),X328*$D328,0)))</f>
        <v>0</v>
      </c>
      <c r="AK328" s="13">
        <f>IF($D328="",0,IF($E328="",0,IF(VLOOKUP($E328,paramètres!$E$33:$F$44,2,FALSE)&lt;=VLOOKUP($AK$18,paramètres!$E$33:$F$44,2,FALSE),Y328*$D328,0)))</f>
        <v>0</v>
      </c>
      <c r="AL328" s="13">
        <f>IF($D328="",0,IF($E328="",0,IF(VLOOKUP($E328,paramètres!$E$33:$F$44,2,FALSE)&lt;=VLOOKUP($AL$18,paramètres!$E$33:$F$44,2,FALSE),Z328*$D328,0)))</f>
        <v>0</v>
      </c>
      <c r="AM328" s="126">
        <f>IF($D328="",0,IF($E328="",0,IF(VLOOKUP($E328,paramètres!$E$33:$F$44,2,FALSE)&lt;=VLOOKUP($AM$18,paramètres!$E$33:$F$44,2,FALSE),AA328*$D328,0)))</f>
        <v>0</v>
      </c>
      <c r="AN328" s="121" t="str">
        <f>IF(paramètres!$B$28=1,((SUM(P328:Y328)/1.02)+SUM(Z328:AA328))*0.0303/9*COUNT(P328:X328),IF(paramètres!$B$28=2,(SUM(P328:AA328))*0.0303/9*COUNT(P328:X328),"Missing Delta option"))</f>
        <v>Missing Delta option</v>
      </c>
      <c r="AO328" s="13" t="str">
        <f>IF(paramètres!$B$28=1,(((SUM(P328:Y328)/1.02)+SUM(Z328:AA328))+((SUM(AB328:AK328)/1.02)+SUM(AL328:AN328)))*cotpatr,IF(paramètres!$B$28=2,(SUM(P328:AN328)*cotpatr),"Missing Delta Option"))</f>
        <v>Missing Delta Option</v>
      </c>
      <c r="AP328" s="13" t="str" cm="1">
        <f t="array" ref="AP328">IF(paramètres!$B$28=1,(((SUM(P328:Y328)/1.02)+SUM(Z328:AA328))+((SUM(AB328:AM328)/1.02)+SUM(AL328:AM328)))/12*pécule,IF(paramètres!$B$28=2,SUM(P328:AM328)/12*pécule,"Missing Delta Option"))</f>
        <v>Missing Delta Option</v>
      </c>
      <c r="AQ328" s="105" t="e">
        <f>IF(paramètres!$B$28=1,(((SUM(P328:Y328)/1.02)+SUM(Z328:AA328))+((SUM(AB328:AM328)/1.02)+SUM(AL328:AM328)))+AN328+AO328+AP328,SUM(P328:AM328)+AN328+AO328+AP328)</f>
        <v>#VALUE!</v>
      </c>
    </row>
    <row r="329" spans="1:43" x14ac:dyDescent="0.25">
      <c r="A329" s="104"/>
      <c r="B329" s="39"/>
      <c r="C329" s="39"/>
      <c r="D329" s="70"/>
      <c r="E329" s="49"/>
      <c r="F329" s="40"/>
      <c r="G329" s="38"/>
      <c r="H329" s="71"/>
      <c r="I329" s="40"/>
      <c r="J329" s="38"/>
      <c r="K329" s="71"/>
      <c r="L329" s="40"/>
      <c r="M329" s="38"/>
      <c r="N329" s="71"/>
      <c r="O329" s="49"/>
      <c r="P329" s="177"/>
      <c r="Q329" s="178"/>
      <c r="R329" s="178"/>
      <c r="S329" s="178"/>
      <c r="T329" s="178"/>
      <c r="U329" s="178"/>
      <c r="V329" s="178"/>
      <c r="W329" s="178"/>
      <c r="X329" s="178"/>
      <c r="Y329" s="178"/>
      <c r="Z329" s="178"/>
      <c r="AA329" s="179"/>
      <c r="AB329" s="121">
        <f>IF($D329="",0,IF($E329="",0,IF(VLOOKUP($E329,paramètres!$E$33:$F$44,2,FALSE)&lt;=VLOOKUP($AB$18,paramètres!$E$33:$F$44,2,FALSE),P329*$D329,0)))</f>
        <v>0</v>
      </c>
      <c r="AC329" s="13">
        <f>IF($D329="",0,IF($E329="",0,IF(VLOOKUP($E329,paramètres!$E$33:$F$44,2,FALSE)&lt;=VLOOKUP($AC$18,paramètres!$E$33:$F$44,2,FALSE),Q329*$D329,0)))</f>
        <v>0</v>
      </c>
      <c r="AD329" s="13">
        <f>IF($D329="",0,IF($E329="",0,IF(VLOOKUP($E329,paramètres!$E$33:$F$44,2,FALSE)&lt;=VLOOKUP($AD$18,paramètres!$E$33:$F$44,2,FALSE),R329*$D329,0)))</f>
        <v>0</v>
      </c>
      <c r="AE329" s="13">
        <f>IF($D329="",0,IF($E329="",0,IF(VLOOKUP($E329,paramètres!$E$33:$F$44,2,FALSE)&lt;=VLOOKUP($AE$18,paramètres!$E$33:$F$44,2,FALSE),S329*$D329,0)))</f>
        <v>0</v>
      </c>
      <c r="AF329" s="13">
        <f>IF($D329="",0,IF($E329="",0,IF(VLOOKUP($E329,paramètres!$E$33:$F$44,2,FALSE)&lt;=VLOOKUP($AF$18,paramètres!$E$33:$F$44,2,FALSE),T329*$D329,0)))</f>
        <v>0</v>
      </c>
      <c r="AG329" s="13">
        <f>IF($D329="",0,IF($E329="",0,IF(VLOOKUP($E329,paramètres!$E$33:$F$44,2,FALSE)&lt;=VLOOKUP($AG$18,paramètres!$E$33:$F$44,2,FALSE),U329*$D329,0)))</f>
        <v>0</v>
      </c>
      <c r="AH329" s="13">
        <f>IF($D329="",0,IF($E329="",0,IF(VLOOKUP($E329,paramètres!$E$33:$F$44,2,FALSE)&lt;=VLOOKUP($AH$18,paramètres!$E$33:$F$44,2,FALSE),V329*$D329,0)))</f>
        <v>0</v>
      </c>
      <c r="AI329" s="13">
        <f>IF($D329="",0,IF($E329="",0,IF(VLOOKUP($E329,paramètres!$E$33:$F$44,2,FALSE)&lt;=VLOOKUP($AI$18,paramètres!$E$33:$F$44,2,FALSE),W329*$D329,0)))</f>
        <v>0</v>
      </c>
      <c r="AJ329" s="13">
        <f>IF($D329="",0,IF($E329="",0,IF(VLOOKUP($E329,paramètres!$E$33:$F$44,2,FALSE)&lt;=VLOOKUP($AJ$18,paramètres!$E$33:$F$44,2,FALSE),X329*$D329,0)))</f>
        <v>0</v>
      </c>
      <c r="AK329" s="13">
        <f>IF($D329="",0,IF($E329="",0,IF(VLOOKUP($E329,paramètres!$E$33:$F$44,2,FALSE)&lt;=VLOOKUP($AK$18,paramètres!$E$33:$F$44,2,FALSE),Y329*$D329,0)))</f>
        <v>0</v>
      </c>
      <c r="AL329" s="13">
        <f>IF($D329="",0,IF($E329="",0,IF(VLOOKUP($E329,paramètres!$E$33:$F$44,2,FALSE)&lt;=VLOOKUP($AL$18,paramètres!$E$33:$F$44,2,FALSE),Z329*$D329,0)))</f>
        <v>0</v>
      </c>
      <c r="AM329" s="126">
        <f>IF($D329="",0,IF($E329="",0,IF(VLOOKUP($E329,paramètres!$E$33:$F$44,2,FALSE)&lt;=VLOOKUP($AM$18,paramètres!$E$33:$F$44,2,FALSE),AA329*$D329,0)))</f>
        <v>0</v>
      </c>
      <c r="AN329" s="121" t="str">
        <f>IF(paramètres!$B$28=1,((SUM(P329:Y329)/1.02)+SUM(Z329:AA329))*0.0303/9*COUNT(P329:X329),IF(paramètres!$B$28=2,(SUM(P329:AA329))*0.0303/9*COUNT(P329:X329),"Missing Delta option"))</f>
        <v>Missing Delta option</v>
      </c>
      <c r="AO329" s="13" t="str">
        <f>IF(paramètres!$B$28=1,(((SUM(P329:Y329)/1.02)+SUM(Z329:AA329))+((SUM(AB329:AK329)/1.02)+SUM(AL329:AN329)))*cotpatr,IF(paramètres!$B$28=2,(SUM(P329:AN329)*cotpatr),"Missing Delta Option"))</f>
        <v>Missing Delta Option</v>
      </c>
      <c r="AP329" s="13" t="str" cm="1">
        <f t="array" ref="AP329">IF(paramètres!$B$28=1,(((SUM(P329:Y329)/1.02)+SUM(Z329:AA329))+((SUM(AB329:AM329)/1.02)+SUM(AL329:AM329)))/12*pécule,IF(paramètres!$B$28=2,SUM(P329:AM329)/12*pécule,"Missing Delta Option"))</f>
        <v>Missing Delta Option</v>
      </c>
      <c r="AQ329" s="105" t="e">
        <f>IF(paramètres!$B$28=1,(((SUM(P329:Y329)/1.02)+SUM(Z329:AA329))+((SUM(AB329:AM329)/1.02)+SUM(AL329:AM329)))+AN329+AO329+AP329,SUM(P329:AM329)+AN329+AO329+AP329)</f>
        <v>#VALUE!</v>
      </c>
    </row>
    <row r="330" spans="1:43" x14ac:dyDescent="0.25">
      <c r="A330" s="104"/>
      <c r="B330" s="39"/>
      <c r="C330" s="39"/>
      <c r="D330" s="70"/>
      <c r="E330" s="49"/>
      <c r="F330" s="40"/>
      <c r="G330" s="38"/>
      <c r="H330" s="71"/>
      <c r="I330" s="40"/>
      <c r="J330" s="38"/>
      <c r="K330" s="71"/>
      <c r="L330" s="40"/>
      <c r="M330" s="38"/>
      <c r="N330" s="71"/>
      <c r="O330" s="49"/>
      <c r="P330" s="177"/>
      <c r="Q330" s="178"/>
      <c r="R330" s="178"/>
      <c r="S330" s="178"/>
      <c r="T330" s="178"/>
      <c r="U330" s="178"/>
      <c r="V330" s="178"/>
      <c r="W330" s="178"/>
      <c r="X330" s="178"/>
      <c r="Y330" s="178"/>
      <c r="Z330" s="178"/>
      <c r="AA330" s="179"/>
      <c r="AB330" s="121">
        <f>IF($D330="",0,IF($E330="",0,IF(VLOOKUP($E330,paramètres!$E$33:$F$44,2,FALSE)&lt;=VLOOKUP($AB$18,paramètres!$E$33:$F$44,2,FALSE),P330*$D330,0)))</f>
        <v>0</v>
      </c>
      <c r="AC330" s="13">
        <f>IF($D330="",0,IF($E330="",0,IF(VLOOKUP($E330,paramètres!$E$33:$F$44,2,FALSE)&lt;=VLOOKUP($AC$18,paramètres!$E$33:$F$44,2,FALSE),Q330*$D330,0)))</f>
        <v>0</v>
      </c>
      <c r="AD330" s="13">
        <f>IF($D330="",0,IF($E330="",0,IF(VLOOKUP($E330,paramètres!$E$33:$F$44,2,FALSE)&lt;=VLOOKUP($AD$18,paramètres!$E$33:$F$44,2,FALSE),R330*$D330,0)))</f>
        <v>0</v>
      </c>
      <c r="AE330" s="13">
        <f>IF($D330="",0,IF($E330="",0,IF(VLOOKUP($E330,paramètres!$E$33:$F$44,2,FALSE)&lt;=VLOOKUP($AE$18,paramètres!$E$33:$F$44,2,FALSE),S330*$D330,0)))</f>
        <v>0</v>
      </c>
      <c r="AF330" s="13">
        <f>IF($D330="",0,IF($E330="",0,IF(VLOOKUP($E330,paramètres!$E$33:$F$44,2,FALSE)&lt;=VLOOKUP($AF$18,paramètres!$E$33:$F$44,2,FALSE),T330*$D330,0)))</f>
        <v>0</v>
      </c>
      <c r="AG330" s="13">
        <f>IF($D330="",0,IF($E330="",0,IF(VLOOKUP($E330,paramètres!$E$33:$F$44,2,FALSE)&lt;=VLOOKUP($AG$18,paramètres!$E$33:$F$44,2,FALSE),U330*$D330,0)))</f>
        <v>0</v>
      </c>
      <c r="AH330" s="13">
        <f>IF($D330="",0,IF($E330="",0,IF(VLOOKUP($E330,paramètres!$E$33:$F$44,2,FALSE)&lt;=VLOOKUP($AH$18,paramètres!$E$33:$F$44,2,FALSE),V330*$D330,0)))</f>
        <v>0</v>
      </c>
      <c r="AI330" s="13">
        <f>IF($D330="",0,IF($E330="",0,IF(VLOOKUP($E330,paramètres!$E$33:$F$44,2,FALSE)&lt;=VLOOKUP($AI$18,paramètres!$E$33:$F$44,2,FALSE),W330*$D330,0)))</f>
        <v>0</v>
      </c>
      <c r="AJ330" s="13">
        <f>IF($D330="",0,IF($E330="",0,IF(VLOOKUP($E330,paramètres!$E$33:$F$44,2,FALSE)&lt;=VLOOKUP($AJ$18,paramètres!$E$33:$F$44,2,FALSE),X330*$D330,0)))</f>
        <v>0</v>
      </c>
      <c r="AK330" s="13">
        <f>IF($D330="",0,IF($E330="",0,IF(VLOOKUP($E330,paramètres!$E$33:$F$44,2,FALSE)&lt;=VLOOKUP($AK$18,paramètres!$E$33:$F$44,2,FALSE),Y330*$D330,0)))</f>
        <v>0</v>
      </c>
      <c r="AL330" s="13">
        <f>IF($D330="",0,IF($E330="",0,IF(VLOOKUP($E330,paramètres!$E$33:$F$44,2,FALSE)&lt;=VLOOKUP($AL$18,paramètres!$E$33:$F$44,2,FALSE),Z330*$D330,0)))</f>
        <v>0</v>
      </c>
      <c r="AM330" s="126">
        <f>IF($D330="",0,IF($E330="",0,IF(VLOOKUP($E330,paramètres!$E$33:$F$44,2,FALSE)&lt;=VLOOKUP($AM$18,paramètres!$E$33:$F$44,2,FALSE),AA330*$D330,0)))</f>
        <v>0</v>
      </c>
      <c r="AN330" s="121" t="str">
        <f>IF(paramètres!$B$28=1,((SUM(P330:Y330)/1.02)+SUM(Z330:AA330))*0.0303/9*COUNT(P330:X330),IF(paramètres!$B$28=2,(SUM(P330:AA330))*0.0303/9*COUNT(P330:X330),"Missing Delta option"))</f>
        <v>Missing Delta option</v>
      </c>
      <c r="AO330" s="13" t="str">
        <f>IF(paramètres!$B$28=1,(((SUM(P330:Y330)/1.02)+SUM(Z330:AA330))+((SUM(AB330:AK330)/1.02)+SUM(AL330:AN330)))*cotpatr,IF(paramètres!$B$28=2,(SUM(P330:AN330)*cotpatr),"Missing Delta Option"))</f>
        <v>Missing Delta Option</v>
      </c>
      <c r="AP330" s="13" t="str" cm="1">
        <f t="array" ref="AP330">IF(paramètres!$B$28=1,(((SUM(P330:Y330)/1.02)+SUM(Z330:AA330))+((SUM(AB330:AM330)/1.02)+SUM(AL330:AM330)))/12*pécule,IF(paramètres!$B$28=2,SUM(P330:AM330)/12*pécule,"Missing Delta Option"))</f>
        <v>Missing Delta Option</v>
      </c>
      <c r="AQ330" s="105" t="e">
        <f>IF(paramètres!$B$28=1,(((SUM(P330:Y330)/1.02)+SUM(Z330:AA330))+((SUM(AB330:AM330)/1.02)+SUM(AL330:AM330)))+AN330+AO330+AP330,SUM(P330:AM330)+AN330+AO330+AP330)</f>
        <v>#VALUE!</v>
      </c>
    </row>
    <row r="331" spans="1:43" x14ac:dyDescent="0.25">
      <c r="A331" s="104"/>
      <c r="B331" s="39"/>
      <c r="C331" s="39"/>
      <c r="D331" s="70"/>
      <c r="E331" s="49"/>
      <c r="F331" s="40"/>
      <c r="G331" s="38"/>
      <c r="H331" s="71"/>
      <c r="I331" s="40"/>
      <c r="J331" s="38"/>
      <c r="K331" s="71"/>
      <c r="L331" s="40"/>
      <c r="M331" s="38"/>
      <c r="N331" s="71"/>
      <c r="O331" s="49"/>
      <c r="P331" s="177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9"/>
      <c r="AB331" s="121">
        <f>IF($D331="",0,IF($E331="",0,IF(VLOOKUP($E331,paramètres!$E$33:$F$44,2,FALSE)&lt;=VLOOKUP($AB$18,paramètres!$E$33:$F$44,2,FALSE),P331*$D331,0)))</f>
        <v>0</v>
      </c>
      <c r="AC331" s="13">
        <f>IF($D331="",0,IF($E331="",0,IF(VLOOKUP($E331,paramètres!$E$33:$F$44,2,FALSE)&lt;=VLOOKUP($AC$18,paramètres!$E$33:$F$44,2,FALSE),Q331*$D331,0)))</f>
        <v>0</v>
      </c>
      <c r="AD331" s="13">
        <f>IF($D331="",0,IF($E331="",0,IF(VLOOKUP($E331,paramètres!$E$33:$F$44,2,FALSE)&lt;=VLOOKUP($AD$18,paramètres!$E$33:$F$44,2,FALSE),R331*$D331,0)))</f>
        <v>0</v>
      </c>
      <c r="AE331" s="13">
        <f>IF($D331="",0,IF($E331="",0,IF(VLOOKUP($E331,paramètres!$E$33:$F$44,2,FALSE)&lt;=VLOOKUP($AE$18,paramètres!$E$33:$F$44,2,FALSE),S331*$D331,0)))</f>
        <v>0</v>
      </c>
      <c r="AF331" s="13">
        <f>IF($D331="",0,IF($E331="",0,IF(VLOOKUP($E331,paramètres!$E$33:$F$44,2,FALSE)&lt;=VLOOKUP($AF$18,paramètres!$E$33:$F$44,2,FALSE),T331*$D331,0)))</f>
        <v>0</v>
      </c>
      <c r="AG331" s="13">
        <f>IF($D331="",0,IF($E331="",0,IF(VLOOKUP($E331,paramètres!$E$33:$F$44,2,FALSE)&lt;=VLOOKUP($AG$18,paramètres!$E$33:$F$44,2,FALSE),U331*$D331,0)))</f>
        <v>0</v>
      </c>
      <c r="AH331" s="13">
        <f>IF($D331="",0,IF($E331="",0,IF(VLOOKUP($E331,paramètres!$E$33:$F$44,2,FALSE)&lt;=VLOOKUP($AH$18,paramètres!$E$33:$F$44,2,FALSE),V331*$D331,0)))</f>
        <v>0</v>
      </c>
      <c r="AI331" s="13">
        <f>IF($D331="",0,IF($E331="",0,IF(VLOOKUP($E331,paramètres!$E$33:$F$44,2,FALSE)&lt;=VLOOKUP($AI$18,paramètres!$E$33:$F$44,2,FALSE),W331*$D331,0)))</f>
        <v>0</v>
      </c>
      <c r="AJ331" s="13">
        <f>IF($D331="",0,IF($E331="",0,IF(VLOOKUP($E331,paramètres!$E$33:$F$44,2,FALSE)&lt;=VLOOKUP($AJ$18,paramètres!$E$33:$F$44,2,FALSE),X331*$D331,0)))</f>
        <v>0</v>
      </c>
      <c r="AK331" s="13">
        <f>IF($D331="",0,IF($E331="",0,IF(VLOOKUP($E331,paramètres!$E$33:$F$44,2,FALSE)&lt;=VLOOKUP($AK$18,paramètres!$E$33:$F$44,2,FALSE),Y331*$D331,0)))</f>
        <v>0</v>
      </c>
      <c r="AL331" s="13">
        <f>IF($D331="",0,IF($E331="",0,IF(VLOOKUP($E331,paramètres!$E$33:$F$44,2,FALSE)&lt;=VLOOKUP($AL$18,paramètres!$E$33:$F$44,2,FALSE),Z331*$D331,0)))</f>
        <v>0</v>
      </c>
      <c r="AM331" s="126">
        <f>IF($D331="",0,IF($E331="",0,IF(VLOOKUP($E331,paramètres!$E$33:$F$44,2,FALSE)&lt;=VLOOKUP($AM$18,paramètres!$E$33:$F$44,2,FALSE),AA331*$D331,0)))</f>
        <v>0</v>
      </c>
      <c r="AN331" s="121" t="str">
        <f>IF(paramètres!$B$28=1,((SUM(P331:Y331)/1.02)+SUM(Z331:AA331))*0.0303/9*COUNT(P331:X331),IF(paramètres!$B$28=2,(SUM(P331:AA331))*0.0303/9*COUNT(P331:X331),"Missing Delta option"))</f>
        <v>Missing Delta option</v>
      </c>
      <c r="AO331" s="13" t="str">
        <f>IF(paramètres!$B$28=1,(((SUM(P331:Y331)/1.02)+SUM(Z331:AA331))+((SUM(AB331:AK331)/1.02)+SUM(AL331:AN331)))*cotpatr,IF(paramètres!$B$28=2,(SUM(P331:AN331)*cotpatr),"Missing Delta Option"))</f>
        <v>Missing Delta Option</v>
      </c>
      <c r="AP331" s="13" t="str" cm="1">
        <f t="array" ref="AP331">IF(paramètres!$B$28=1,(((SUM(P331:Y331)/1.02)+SUM(Z331:AA331))+((SUM(AB331:AM331)/1.02)+SUM(AL331:AM331)))/12*pécule,IF(paramètres!$B$28=2,SUM(P331:AM331)/12*pécule,"Missing Delta Option"))</f>
        <v>Missing Delta Option</v>
      </c>
      <c r="AQ331" s="105" t="e">
        <f>IF(paramètres!$B$28=1,(((SUM(P331:Y331)/1.02)+SUM(Z331:AA331))+((SUM(AB331:AM331)/1.02)+SUM(AL331:AM331)))+AN331+AO331+AP331,SUM(P331:AM331)+AN331+AO331+AP331)</f>
        <v>#VALUE!</v>
      </c>
    </row>
    <row r="332" spans="1:43" x14ac:dyDescent="0.25">
      <c r="A332" s="104"/>
      <c r="B332" s="39"/>
      <c r="C332" s="39"/>
      <c r="D332" s="70"/>
      <c r="E332" s="49"/>
      <c r="F332" s="40"/>
      <c r="G332" s="38"/>
      <c r="H332" s="71"/>
      <c r="I332" s="40"/>
      <c r="J332" s="38"/>
      <c r="K332" s="71"/>
      <c r="L332" s="40"/>
      <c r="M332" s="38"/>
      <c r="N332" s="71"/>
      <c r="O332" s="49"/>
      <c r="P332" s="177"/>
      <c r="Q332" s="178"/>
      <c r="R332" s="178"/>
      <c r="S332" s="178"/>
      <c r="T332" s="178"/>
      <c r="U332" s="178"/>
      <c r="V332" s="178"/>
      <c r="W332" s="178"/>
      <c r="X332" s="178"/>
      <c r="Y332" s="178"/>
      <c r="Z332" s="178"/>
      <c r="AA332" s="179"/>
      <c r="AB332" s="121">
        <f>IF($D332="",0,IF($E332="",0,IF(VLOOKUP($E332,paramètres!$E$33:$F$44,2,FALSE)&lt;=VLOOKUP($AB$18,paramètres!$E$33:$F$44,2,FALSE),P332*$D332,0)))</f>
        <v>0</v>
      </c>
      <c r="AC332" s="13">
        <f>IF($D332="",0,IF($E332="",0,IF(VLOOKUP($E332,paramètres!$E$33:$F$44,2,FALSE)&lt;=VLOOKUP($AC$18,paramètres!$E$33:$F$44,2,FALSE),Q332*$D332,0)))</f>
        <v>0</v>
      </c>
      <c r="AD332" s="13">
        <f>IF($D332="",0,IF($E332="",0,IF(VLOOKUP($E332,paramètres!$E$33:$F$44,2,FALSE)&lt;=VLOOKUP($AD$18,paramètres!$E$33:$F$44,2,FALSE),R332*$D332,0)))</f>
        <v>0</v>
      </c>
      <c r="AE332" s="13">
        <f>IF($D332="",0,IF($E332="",0,IF(VLOOKUP($E332,paramètres!$E$33:$F$44,2,FALSE)&lt;=VLOOKUP($AE$18,paramètres!$E$33:$F$44,2,FALSE),S332*$D332,0)))</f>
        <v>0</v>
      </c>
      <c r="AF332" s="13">
        <f>IF($D332="",0,IF($E332="",0,IF(VLOOKUP($E332,paramètres!$E$33:$F$44,2,FALSE)&lt;=VLOOKUP($AF$18,paramètres!$E$33:$F$44,2,FALSE),T332*$D332,0)))</f>
        <v>0</v>
      </c>
      <c r="AG332" s="13">
        <f>IF($D332="",0,IF($E332="",0,IF(VLOOKUP($E332,paramètres!$E$33:$F$44,2,FALSE)&lt;=VLOOKUP($AG$18,paramètres!$E$33:$F$44,2,FALSE),U332*$D332,0)))</f>
        <v>0</v>
      </c>
      <c r="AH332" s="13">
        <f>IF($D332="",0,IF($E332="",0,IF(VLOOKUP($E332,paramètres!$E$33:$F$44,2,FALSE)&lt;=VLOOKUP($AH$18,paramètres!$E$33:$F$44,2,FALSE),V332*$D332,0)))</f>
        <v>0</v>
      </c>
      <c r="AI332" s="13">
        <f>IF($D332="",0,IF($E332="",0,IF(VLOOKUP($E332,paramètres!$E$33:$F$44,2,FALSE)&lt;=VLOOKUP($AI$18,paramètres!$E$33:$F$44,2,FALSE),W332*$D332,0)))</f>
        <v>0</v>
      </c>
      <c r="AJ332" s="13">
        <f>IF($D332="",0,IF($E332="",0,IF(VLOOKUP($E332,paramètres!$E$33:$F$44,2,FALSE)&lt;=VLOOKUP($AJ$18,paramètres!$E$33:$F$44,2,FALSE),X332*$D332,0)))</f>
        <v>0</v>
      </c>
      <c r="AK332" s="13">
        <f>IF($D332="",0,IF($E332="",0,IF(VLOOKUP($E332,paramètres!$E$33:$F$44,2,FALSE)&lt;=VLOOKUP($AK$18,paramètres!$E$33:$F$44,2,FALSE),Y332*$D332,0)))</f>
        <v>0</v>
      </c>
      <c r="AL332" s="13">
        <f>IF($D332="",0,IF($E332="",0,IF(VLOOKUP($E332,paramètres!$E$33:$F$44,2,FALSE)&lt;=VLOOKUP($AL$18,paramètres!$E$33:$F$44,2,FALSE),Z332*$D332,0)))</f>
        <v>0</v>
      </c>
      <c r="AM332" s="126">
        <f>IF($D332="",0,IF($E332="",0,IF(VLOOKUP($E332,paramètres!$E$33:$F$44,2,FALSE)&lt;=VLOOKUP($AM$18,paramètres!$E$33:$F$44,2,FALSE),AA332*$D332,0)))</f>
        <v>0</v>
      </c>
      <c r="AN332" s="121" t="str">
        <f>IF(paramètres!$B$28=1,((SUM(P332:Y332)/1.02)+SUM(Z332:AA332))*0.0303/9*COUNT(P332:X332),IF(paramètres!$B$28=2,(SUM(P332:AA332))*0.0303/9*COUNT(P332:X332),"Missing Delta option"))</f>
        <v>Missing Delta option</v>
      </c>
      <c r="AO332" s="13" t="str">
        <f>IF(paramètres!$B$28=1,(((SUM(P332:Y332)/1.02)+SUM(Z332:AA332))+((SUM(AB332:AK332)/1.02)+SUM(AL332:AN332)))*cotpatr,IF(paramètres!$B$28=2,(SUM(P332:AN332)*cotpatr),"Missing Delta Option"))</f>
        <v>Missing Delta Option</v>
      </c>
      <c r="AP332" s="13" t="str" cm="1">
        <f t="array" ref="AP332">IF(paramètres!$B$28=1,(((SUM(P332:Y332)/1.02)+SUM(Z332:AA332))+((SUM(AB332:AM332)/1.02)+SUM(AL332:AM332)))/12*pécule,IF(paramètres!$B$28=2,SUM(P332:AM332)/12*pécule,"Missing Delta Option"))</f>
        <v>Missing Delta Option</v>
      </c>
      <c r="AQ332" s="105" t="e">
        <f>IF(paramètres!$B$28=1,(((SUM(P332:Y332)/1.02)+SUM(Z332:AA332))+((SUM(AB332:AM332)/1.02)+SUM(AL332:AM332)))+AN332+AO332+AP332,SUM(P332:AM332)+AN332+AO332+AP332)</f>
        <v>#VALUE!</v>
      </c>
    </row>
    <row r="333" spans="1:43" x14ac:dyDescent="0.25">
      <c r="A333" s="104"/>
      <c r="B333" s="39"/>
      <c r="C333" s="39"/>
      <c r="D333" s="70"/>
      <c r="E333" s="49"/>
      <c r="F333" s="40"/>
      <c r="G333" s="38"/>
      <c r="H333" s="71"/>
      <c r="I333" s="40"/>
      <c r="J333" s="38"/>
      <c r="K333" s="71"/>
      <c r="L333" s="40"/>
      <c r="M333" s="38"/>
      <c r="N333" s="71"/>
      <c r="O333" s="49"/>
      <c r="P333" s="177"/>
      <c r="Q333" s="178"/>
      <c r="R333" s="178"/>
      <c r="S333" s="178"/>
      <c r="T333" s="178"/>
      <c r="U333" s="178"/>
      <c r="V333" s="178"/>
      <c r="W333" s="178"/>
      <c r="X333" s="178"/>
      <c r="Y333" s="178"/>
      <c r="Z333" s="178"/>
      <c r="AA333" s="179"/>
      <c r="AB333" s="121">
        <f>IF($D333="",0,IF($E333="",0,IF(VLOOKUP($E333,paramètres!$E$33:$F$44,2,FALSE)&lt;=VLOOKUP($AB$18,paramètres!$E$33:$F$44,2,FALSE),P333*$D333,0)))</f>
        <v>0</v>
      </c>
      <c r="AC333" s="13">
        <f>IF($D333="",0,IF($E333="",0,IF(VLOOKUP($E333,paramètres!$E$33:$F$44,2,FALSE)&lt;=VLOOKUP($AC$18,paramètres!$E$33:$F$44,2,FALSE),Q333*$D333,0)))</f>
        <v>0</v>
      </c>
      <c r="AD333" s="13">
        <f>IF($D333="",0,IF($E333="",0,IF(VLOOKUP($E333,paramètres!$E$33:$F$44,2,FALSE)&lt;=VLOOKUP($AD$18,paramètres!$E$33:$F$44,2,FALSE),R333*$D333,0)))</f>
        <v>0</v>
      </c>
      <c r="AE333" s="13">
        <f>IF($D333="",0,IF($E333="",0,IF(VLOOKUP($E333,paramètres!$E$33:$F$44,2,FALSE)&lt;=VLOOKUP($AE$18,paramètres!$E$33:$F$44,2,FALSE),S333*$D333,0)))</f>
        <v>0</v>
      </c>
      <c r="AF333" s="13">
        <f>IF($D333="",0,IF($E333="",0,IF(VLOOKUP($E333,paramètres!$E$33:$F$44,2,FALSE)&lt;=VLOOKUP($AF$18,paramètres!$E$33:$F$44,2,FALSE),T333*$D333,0)))</f>
        <v>0</v>
      </c>
      <c r="AG333" s="13">
        <f>IF($D333="",0,IF($E333="",0,IF(VLOOKUP($E333,paramètres!$E$33:$F$44,2,FALSE)&lt;=VLOOKUP($AG$18,paramètres!$E$33:$F$44,2,FALSE),U333*$D333,0)))</f>
        <v>0</v>
      </c>
      <c r="AH333" s="13">
        <f>IF($D333="",0,IF($E333="",0,IF(VLOOKUP($E333,paramètres!$E$33:$F$44,2,FALSE)&lt;=VLOOKUP($AH$18,paramètres!$E$33:$F$44,2,FALSE),V333*$D333,0)))</f>
        <v>0</v>
      </c>
      <c r="AI333" s="13">
        <f>IF($D333="",0,IF($E333="",0,IF(VLOOKUP($E333,paramètres!$E$33:$F$44,2,FALSE)&lt;=VLOOKUP($AI$18,paramètres!$E$33:$F$44,2,FALSE),W333*$D333,0)))</f>
        <v>0</v>
      </c>
      <c r="AJ333" s="13">
        <f>IF($D333="",0,IF($E333="",0,IF(VLOOKUP($E333,paramètres!$E$33:$F$44,2,FALSE)&lt;=VLOOKUP($AJ$18,paramètres!$E$33:$F$44,2,FALSE),X333*$D333,0)))</f>
        <v>0</v>
      </c>
      <c r="AK333" s="13">
        <f>IF($D333="",0,IF($E333="",0,IF(VLOOKUP($E333,paramètres!$E$33:$F$44,2,FALSE)&lt;=VLOOKUP($AK$18,paramètres!$E$33:$F$44,2,FALSE),Y333*$D333,0)))</f>
        <v>0</v>
      </c>
      <c r="AL333" s="13">
        <f>IF($D333="",0,IF($E333="",0,IF(VLOOKUP($E333,paramètres!$E$33:$F$44,2,FALSE)&lt;=VLOOKUP($AL$18,paramètres!$E$33:$F$44,2,FALSE),Z333*$D333,0)))</f>
        <v>0</v>
      </c>
      <c r="AM333" s="126">
        <f>IF($D333="",0,IF($E333="",0,IF(VLOOKUP($E333,paramètres!$E$33:$F$44,2,FALSE)&lt;=VLOOKUP($AM$18,paramètres!$E$33:$F$44,2,FALSE),AA333*$D333,0)))</f>
        <v>0</v>
      </c>
      <c r="AN333" s="121" t="str">
        <f>IF(paramètres!$B$28=1,((SUM(P333:Y333)/1.02)+SUM(Z333:AA333))*0.0303/9*COUNT(P333:X333),IF(paramètres!$B$28=2,(SUM(P333:AA333))*0.0303/9*COUNT(P333:X333),"Missing Delta option"))</f>
        <v>Missing Delta option</v>
      </c>
      <c r="AO333" s="13" t="str">
        <f>IF(paramètres!$B$28=1,(((SUM(P333:Y333)/1.02)+SUM(Z333:AA333))+((SUM(AB333:AK333)/1.02)+SUM(AL333:AN333)))*cotpatr,IF(paramètres!$B$28=2,(SUM(P333:AN333)*cotpatr),"Missing Delta Option"))</f>
        <v>Missing Delta Option</v>
      </c>
      <c r="AP333" s="13" t="str" cm="1">
        <f t="array" ref="AP333">IF(paramètres!$B$28=1,(((SUM(P333:Y333)/1.02)+SUM(Z333:AA333))+((SUM(AB333:AM333)/1.02)+SUM(AL333:AM333)))/12*pécule,IF(paramètres!$B$28=2,SUM(P333:AM333)/12*pécule,"Missing Delta Option"))</f>
        <v>Missing Delta Option</v>
      </c>
      <c r="AQ333" s="105" t="e">
        <f>IF(paramètres!$B$28=1,(((SUM(P333:Y333)/1.02)+SUM(Z333:AA333))+((SUM(AB333:AM333)/1.02)+SUM(AL333:AM333)))+AN333+AO333+AP333,SUM(P333:AM333)+AN333+AO333+AP333)</f>
        <v>#VALUE!</v>
      </c>
    </row>
    <row r="334" spans="1:43" x14ac:dyDescent="0.25">
      <c r="A334" s="104"/>
      <c r="B334" s="39"/>
      <c r="C334" s="39"/>
      <c r="D334" s="70"/>
      <c r="E334" s="49"/>
      <c r="F334" s="40"/>
      <c r="G334" s="38"/>
      <c r="H334" s="71"/>
      <c r="I334" s="40"/>
      <c r="J334" s="38"/>
      <c r="K334" s="71"/>
      <c r="L334" s="40"/>
      <c r="M334" s="38"/>
      <c r="N334" s="71"/>
      <c r="O334" s="49"/>
      <c r="P334" s="177"/>
      <c r="Q334" s="178"/>
      <c r="R334" s="178"/>
      <c r="S334" s="178"/>
      <c r="T334" s="178"/>
      <c r="U334" s="178"/>
      <c r="V334" s="178"/>
      <c r="W334" s="178"/>
      <c r="X334" s="178"/>
      <c r="Y334" s="178"/>
      <c r="Z334" s="178"/>
      <c r="AA334" s="179"/>
      <c r="AB334" s="121">
        <f>IF($D334="",0,IF($E334="",0,IF(VLOOKUP($E334,paramètres!$E$33:$F$44,2,FALSE)&lt;=VLOOKUP($AB$18,paramètres!$E$33:$F$44,2,FALSE),P334*$D334,0)))</f>
        <v>0</v>
      </c>
      <c r="AC334" s="13">
        <f>IF($D334="",0,IF($E334="",0,IF(VLOOKUP($E334,paramètres!$E$33:$F$44,2,FALSE)&lt;=VLOOKUP($AC$18,paramètres!$E$33:$F$44,2,FALSE),Q334*$D334,0)))</f>
        <v>0</v>
      </c>
      <c r="AD334" s="13">
        <f>IF($D334="",0,IF($E334="",0,IF(VLOOKUP($E334,paramètres!$E$33:$F$44,2,FALSE)&lt;=VLOOKUP($AD$18,paramètres!$E$33:$F$44,2,FALSE),R334*$D334,0)))</f>
        <v>0</v>
      </c>
      <c r="AE334" s="13">
        <f>IF($D334="",0,IF($E334="",0,IF(VLOOKUP($E334,paramètres!$E$33:$F$44,2,FALSE)&lt;=VLOOKUP($AE$18,paramètres!$E$33:$F$44,2,FALSE),S334*$D334,0)))</f>
        <v>0</v>
      </c>
      <c r="AF334" s="13">
        <f>IF($D334="",0,IF($E334="",0,IF(VLOOKUP($E334,paramètres!$E$33:$F$44,2,FALSE)&lt;=VLOOKUP($AF$18,paramètres!$E$33:$F$44,2,FALSE),T334*$D334,0)))</f>
        <v>0</v>
      </c>
      <c r="AG334" s="13">
        <f>IF($D334="",0,IF($E334="",0,IF(VLOOKUP($E334,paramètres!$E$33:$F$44,2,FALSE)&lt;=VLOOKUP($AG$18,paramètres!$E$33:$F$44,2,FALSE),U334*$D334,0)))</f>
        <v>0</v>
      </c>
      <c r="AH334" s="13">
        <f>IF($D334="",0,IF($E334="",0,IF(VLOOKUP($E334,paramètres!$E$33:$F$44,2,FALSE)&lt;=VLOOKUP($AH$18,paramètres!$E$33:$F$44,2,FALSE),V334*$D334,0)))</f>
        <v>0</v>
      </c>
      <c r="AI334" s="13">
        <f>IF($D334="",0,IF($E334="",0,IF(VLOOKUP($E334,paramètres!$E$33:$F$44,2,FALSE)&lt;=VLOOKUP($AI$18,paramètres!$E$33:$F$44,2,FALSE),W334*$D334,0)))</f>
        <v>0</v>
      </c>
      <c r="AJ334" s="13">
        <f>IF($D334="",0,IF($E334="",0,IF(VLOOKUP($E334,paramètres!$E$33:$F$44,2,FALSE)&lt;=VLOOKUP($AJ$18,paramètres!$E$33:$F$44,2,FALSE),X334*$D334,0)))</f>
        <v>0</v>
      </c>
      <c r="AK334" s="13">
        <f>IF($D334="",0,IF($E334="",0,IF(VLOOKUP($E334,paramètres!$E$33:$F$44,2,FALSE)&lt;=VLOOKUP($AK$18,paramètres!$E$33:$F$44,2,FALSE),Y334*$D334,0)))</f>
        <v>0</v>
      </c>
      <c r="AL334" s="13">
        <f>IF($D334="",0,IF($E334="",0,IF(VLOOKUP($E334,paramètres!$E$33:$F$44,2,FALSE)&lt;=VLOOKUP($AL$18,paramètres!$E$33:$F$44,2,FALSE),Z334*$D334,0)))</f>
        <v>0</v>
      </c>
      <c r="AM334" s="126">
        <f>IF($D334="",0,IF($E334="",0,IF(VLOOKUP($E334,paramètres!$E$33:$F$44,2,FALSE)&lt;=VLOOKUP($AM$18,paramètres!$E$33:$F$44,2,FALSE),AA334*$D334,0)))</f>
        <v>0</v>
      </c>
      <c r="AN334" s="121" t="str">
        <f>IF(paramètres!$B$28=1,((SUM(P334:Y334)/1.02)+SUM(Z334:AA334))*0.0303/9*COUNT(P334:X334),IF(paramètres!$B$28=2,(SUM(P334:AA334))*0.0303/9*COUNT(P334:X334),"Missing Delta option"))</f>
        <v>Missing Delta option</v>
      </c>
      <c r="AO334" s="13" t="str">
        <f>IF(paramètres!$B$28=1,(((SUM(P334:Y334)/1.02)+SUM(Z334:AA334))+((SUM(AB334:AK334)/1.02)+SUM(AL334:AN334)))*cotpatr,IF(paramètres!$B$28=2,(SUM(P334:AN334)*cotpatr),"Missing Delta Option"))</f>
        <v>Missing Delta Option</v>
      </c>
      <c r="AP334" s="13" t="str" cm="1">
        <f t="array" ref="AP334">IF(paramètres!$B$28=1,(((SUM(P334:Y334)/1.02)+SUM(Z334:AA334))+((SUM(AB334:AM334)/1.02)+SUM(AL334:AM334)))/12*pécule,IF(paramètres!$B$28=2,SUM(P334:AM334)/12*pécule,"Missing Delta Option"))</f>
        <v>Missing Delta Option</v>
      </c>
      <c r="AQ334" s="105" t="e">
        <f>IF(paramètres!$B$28=1,(((SUM(P334:Y334)/1.02)+SUM(Z334:AA334))+((SUM(AB334:AM334)/1.02)+SUM(AL334:AM334)))+AN334+AO334+AP334,SUM(P334:AM334)+AN334+AO334+AP334)</f>
        <v>#VALUE!</v>
      </c>
    </row>
    <row r="335" spans="1:43" x14ac:dyDescent="0.25">
      <c r="A335" s="104"/>
      <c r="B335" s="39"/>
      <c r="C335" s="39"/>
      <c r="D335" s="70"/>
      <c r="E335" s="49"/>
      <c r="F335" s="40"/>
      <c r="G335" s="38"/>
      <c r="H335" s="71"/>
      <c r="I335" s="40"/>
      <c r="J335" s="38"/>
      <c r="K335" s="71"/>
      <c r="L335" s="40"/>
      <c r="M335" s="38"/>
      <c r="N335" s="71"/>
      <c r="O335" s="49"/>
      <c r="P335" s="177"/>
      <c r="Q335" s="178"/>
      <c r="R335" s="178"/>
      <c r="S335" s="178"/>
      <c r="T335" s="178"/>
      <c r="U335" s="178"/>
      <c r="V335" s="178"/>
      <c r="W335" s="178"/>
      <c r="X335" s="178"/>
      <c r="Y335" s="178"/>
      <c r="Z335" s="178"/>
      <c r="AA335" s="179"/>
      <c r="AB335" s="121">
        <f>IF($D335="",0,IF($E335="",0,IF(VLOOKUP($E335,paramètres!$E$33:$F$44,2,FALSE)&lt;=VLOOKUP($AB$18,paramètres!$E$33:$F$44,2,FALSE),P335*$D335,0)))</f>
        <v>0</v>
      </c>
      <c r="AC335" s="13">
        <f>IF($D335="",0,IF($E335="",0,IF(VLOOKUP($E335,paramètres!$E$33:$F$44,2,FALSE)&lt;=VLOOKUP($AC$18,paramètres!$E$33:$F$44,2,FALSE),Q335*$D335,0)))</f>
        <v>0</v>
      </c>
      <c r="AD335" s="13">
        <f>IF($D335="",0,IF($E335="",0,IF(VLOOKUP($E335,paramètres!$E$33:$F$44,2,FALSE)&lt;=VLOOKUP($AD$18,paramètres!$E$33:$F$44,2,FALSE),R335*$D335,0)))</f>
        <v>0</v>
      </c>
      <c r="AE335" s="13">
        <f>IF($D335="",0,IF($E335="",0,IF(VLOOKUP($E335,paramètres!$E$33:$F$44,2,FALSE)&lt;=VLOOKUP($AE$18,paramètres!$E$33:$F$44,2,FALSE),S335*$D335,0)))</f>
        <v>0</v>
      </c>
      <c r="AF335" s="13">
        <f>IF($D335="",0,IF($E335="",0,IF(VLOOKUP($E335,paramètres!$E$33:$F$44,2,FALSE)&lt;=VLOOKUP($AF$18,paramètres!$E$33:$F$44,2,FALSE),T335*$D335,0)))</f>
        <v>0</v>
      </c>
      <c r="AG335" s="13">
        <f>IF($D335="",0,IF($E335="",0,IF(VLOOKUP($E335,paramètres!$E$33:$F$44,2,FALSE)&lt;=VLOOKUP($AG$18,paramètres!$E$33:$F$44,2,FALSE),U335*$D335,0)))</f>
        <v>0</v>
      </c>
      <c r="AH335" s="13">
        <f>IF($D335="",0,IF($E335="",0,IF(VLOOKUP($E335,paramètres!$E$33:$F$44,2,FALSE)&lt;=VLOOKUP($AH$18,paramètres!$E$33:$F$44,2,FALSE),V335*$D335,0)))</f>
        <v>0</v>
      </c>
      <c r="AI335" s="13">
        <f>IF($D335="",0,IF($E335="",0,IF(VLOOKUP($E335,paramètres!$E$33:$F$44,2,FALSE)&lt;=VLOOKUP($AI$18,paramètres!$E$33:$F$44,2,FALSE),W335*$D335,0)))</f>
        <v>0</v>
      </c>
      <c r="AJ335" s="13">
        <f>IF($D335="",0,IF($E335="",0,IF(VLOOKUP($E335,paramètres!$E$33:$F$44,2,FALSE)&lt;=VLOOKUP($AJ$18,paramètres!$E$33:$F$44,2,FALSE),X335*$D335,0)))</f>
        <v>0</v>
      </c>
      <c r="AK335" s="13">
        <f>IF($D335="",0,IF($E335="",0,IF(VLOOKUP($E335,paramètres!$E$33:$F$44,2,FALSE)&lt;=VLOOKUP($AK$18,paramètres!$E$33:$F$44,2,FALSE),Y335*$D335,0)))</f>
        <v>0</v>
      </c>
      <c r="AL335" s="13">
        <f>IF($D335="",0,IF($E335="",0,IF(VLOOKUP($E335,paramètres!$E$33:$F$44,2,FALSE)&lt;=VLOOKUP($AL$18,paramètres!$E$33:$F$44,2,FALSE),Z335*$D335,0)))</f>
        <v>0</v>
      </c>
      <c r="AM335" s="126">
        <f>IF($D335="",0,IF($E335="",0,IF(VLOOKUP($E335,paramètres!$E$33:$F$44,2,FALSE)&lt;=VLOOKUP($AM$18,paramètres!$E$33:$F$44,2,FALSE),AA335*$D335,0)))</f>
        <v>0</v>
      </c>
      <c r="AN335" s="121" t="str">
        <f>IF(paramètres!$B$28=1,((SUM(P335:Y335)/1.02)+SUM(Z335:AA335))*0.0303/9*COUNT(P335:X335),IF(paramètres!$B$28=2,(SUM(P335:AA335))*0.0303/9*COUNT(P335:X335),"Missing Delta option"))</f>
        <v>Missing Delta option</v>
      </c>
      <c r="AO335" s="13" t="str">
        <f>IF(paramètres!$B$28=1,(((SUM(P335:Y335)/1.02)+SUM(Z335:AA335))+((SUM(AB335:AK335)/1.02)+SUM(AL335:AN335)))*cotpatr,IF(paramètres!$B$28=2,(SUM(P335:AN335)*cotpatr),"Missing Delta Option"))</f>
        <v>Missing Delta Option</v>
      </c>
      <c r="AP335" s="13" t="str" cm="1">
        <f t="array" ref="AP335">IF(paramètres!$B$28=1,(((SUM(P335:Y335)/1.02)+SUM(Z335:AA335))+((SUM(AB335:AM335)/1.02)+SUM(AL335:AM335)))/12*pécule,IF(paramètres!$B$28=2,SUM(P335:AM335)/12*pécule,"Missing Delta Option"))</f>
        <v>Missing Delta Option</v>
      </c>
      <c r="AQ335" s="105" t="e">
        <f>IF(paramètres!$B$28=1,(((SUM(P335:Y335)/1.02)+SUM(Z335:AA335))+((SUM(AB335:AM335)/1.02)+SUM(AL335:AM335)))+AN335+AO335+AP335,SUM(P335:AM335)+AN335+AO335+AP335)</f>
        <v>#VALUE!</v>
      </c>
    </row>
    <row r="336" spans="1:43" x14ac:dyDescent="0.25">
      <c r="A336" s="104"/>
      <c r="B336" s="39"/>
      <c r="C336" s="39"/>
      <c r="D336" s="70"/>
      <c r="E336" s="49"/>
      <c r="F336" s="40"/>
      <c r="G336" s="38"/>
      <c r="H336" s="71"/>
      <c r="I336" s="40"/>
      <c r="J336" s="38"/>
      <c r="K336" s="71"/>
      <c r="L336" s="40"/>
      <c r="M336" s="38"/>
      <c r="N336" s="71"/>
      <c r="O336" s="49"/>
      <c r="P336" s="177"/>
      <c r="Q336" s="178"/>
      <c r="R336" s="178"/>
      <c r="S336" s="178"/>
      <c r="T336" s="178"/>
      <c r="U336" s="178"/>
      <c r="V336" s="178"/>
      <c r="W336" s="178"/>
      <c r="X336" s="178"/>
      <c r="Y336" s="178"/>
      <c r="Z336" s="178"/>
      <c r="AA336" s="179"/>
      <c r="AB336" s="121">
        <f>IF($D336="",0,IF($E336="",0,IF(VLOOKUP($E336,paramètres!$E$33:$F$44,2,FALSE)&lt;=VLOOKUP($AB$18,paramètres!$E$33:$F$44,2,FALSE),P336*$D336,0)))</f>
        <v>0</v>
      </c>
      <c r="AC336" s="13">
        <f>IF($D336="",0,IF($E336="",0,IF(VLOOKUP($E336,paramètres!$E$33:$F$44,2,FALSE)&lt;=VLOOKUP($AC$18,paramètres!$E$33:$F$44,2,FALSE),Q336*$D336,0)))</f>
        <v>0</v>
      </c>
      <c r="AD336" s="13">
        <f>IF($D336="",0,IF($E336="",0,IF(VLOOKUP($E336,paramètres!$E$33:$F$44,2,FALSE)&lt;=VLOOKUP($AD$18,paramètres!$E$33:$F$44,2,FALSE),R336*$D336,0)))</f>
        <v>0</v>
      </c>
      <c r="AE336" s="13">
        <f>IF($D336="",0,IF($E336="",0,IF(VLOOKUP($E336,paramètres!$E$33:$F$44,2,FALSE)&lt;=VLOOKUP($AE$18,paramètres!$E$33:$F$44,2,FALSE),S336*$D336,0)))</f>
        <v>0</v>
      </c>
      <c r="AF336" s="13">
        <f>IF($D336="",0,IF($E336="",0,IF(VLOOKUP($E336,paramètres!$E$33:$F$44,2,FALSE)&lt;=VLOOKUP($AF$18,paramètres!$E$33:$F$44,2,FALSE),T336*$D336,0)))</f>
        <v>0</v>
      </c>
      <c r="AG336" s="13">
        <f>IF($D336="",0,IF($E336="",0,IF(VLOOKUP($E336,paramètres!$E$33:$F$44,2,FALSE)&lt;=VLOOKUP($AG$18,paramètres!$E$33:$F$44,2,FALSE),U336*$D336,0)))</f>
        <v>0</v>
      </c>
      <c r="AH336" s="13">
        <f>IF($D336="",0,IF($E336="",0,IF(VLOOKUP($E336,paramètres!$E$33:$F$44,2,FALSE)&lt;=VLOOKUP($AH$18,paramètres!$E$33:$F$44,2,FALSE),V336*$D336,0)))</f>
        <v>0</v>
      </c>
      <c r="AI336" s="13">
        <f>IF($D336="",0,IF($E336="",0,IF(VLOOKUP($E336,paramètres!$E$33:$F$44,2,FALSE)&lt;=VLOOKUP($AI$18,paramètres!$E$33:$F$44,2,FALSE),W336*$D336,0)))</f>
        <v>0</v>
      </c>
      <c r="AJ336" s="13">
        <f>IF($D336="",0,IF($E336="",0,IF(VLOOKUP($E336,paramètres!$E$33:$F$44,2,FALSE)&lt;=VLOOKUP($AJ$18,paramètres!$E$33:$F$44,2,FALSE),X336*$D336,0)))</f>
        <v>0</v>
      </c>
      <c r="AK336" s="13">
        <f>IF($D336="",0,IF($E336="",0,IF(VLOOKUP($E336,paramètres!$E$33:$F$44,2,FALSE)&lt;=VLOOKUP($AK$18,paramètres!$E$33:$F$44,2,FALSE),Y336*$D336,0)))</f>
        <v>0</v>
      </c>
      <c r="AL336" s="13">
        <f>IF($D336="",0,IF($E336="",0,IF(VLOOKUP($E336,paramètres!$E$33:$F$44,2,FALSE)&lt;=VLOOKUP($AL$18,paramètres!$E$33:$F$44,2,FALSE),Z336*$D336,0)))</f>
        <v>0</v>
      </c>
      <c r="AM336" s="126">
        <f>IF($D336="",0,IF($E336="",0,IF(VLOOKUP($E336,paramètres!$E$33:$F$44,2,FALSE)&lt;=VLOOKUP($AM$18,paramètres!$E$33:$F$44,2,FALSE),AA336*$D336,0)))</f>
        <v>0</v>
      </c>
      <c r="AN336" s="121" t="str">
        <f>IF(paramètres!$B$28=1,((SUM(P336:Y336)/1.02)+SUM(Z336:AA336))*0.0303/9*COUNT(P336:X336),IF(paramètres!$B$28=2,(SUM(P336:AA336))*0.0303/9*COUNT(P336:X336),"Missing Delta option"))</f>
        <v>Missing Delta option</v>
      </c>
      <c r="AO336" s="13" t="str">
        <f>IF(paramètres!$B$28=1,(((SUM(P336:Y336)/1.02)+SUM(Z336:AA336))+((SUM(AB336:AK336)/1.02)+SUM(AL336:AN336)))*cotpatr,IF(paramètres!$B$28=2,(SUM(P336:AN336)*cotpatr),"Missing Delta Option"))</f>
        <v>Missing Delta Option</v>
      </c>
      <c r="AP336" s="13" t="str" cm="1">
        <f t="array" ref="AP336">IF(paramètres!$B$28=1,(((SUM(P336:Y336)/1.02)+SUM(Z336:AA336))+((SUM(AB336:AM336)/1.02)+SUM(AL336:AM336)))/12*pécule,IF(paramètres!$B$28=2,SUM(P336:AM336)/12*pécule,"Missing Delta Option"))</f>
        <v>Missing Delta Option</v>
      </c>
      <c r="AQ336" s="105" t="e">
        <f>IF(paramètres!$B$28=1,(((SUM(P336:Y336)/1.02)+SUM(Z336:AA336))+((SUM(AB336:AM336)/1.02)+SUM(AL336:AM336)))+AN336+AO336+AP336,SUM(P336:AM336)+AN336+AO336+AP336)</f>
        <v>#VALUE!</v>
      </c>
    </row>
    <row r="337" spans="1:43" x14ac:dyDescent="0.25">
      <c r="A337" s="104"/>
      <c r="B337" s="39"/>
      <c r="C337" s="39"/>
      <c r="D337" s="70"/>
      <c r="E337" s="49"/>
      <c r="F337" s="40"/>
      <c r="G337" s="38"/>
      <c r="H337" s="71"/>
      <c r="I337" s="40"/>
      <c r="J337" s="38"/>
      <c r="K337" s="71"/>
      <c r="L337" s="40"/>
      <c r="M337" s="38"/>
      <c r="N337" s="71"/>
      <c r="O337" s="49"/>
      <c r="P337" s="177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9"/>
      <c r="AB337" s="121">
        <f>IF($D337="",0,IF($E337="",0,IF(VLOOKUP($E337,paramètres!$E$33:$F$44,2,FALSE)&lt;=VLOOKUP($AB$18,paramètres!$E$33:$F$44,2,FALSE),P337*$D337,0)))</f>
        <v>0</v>
      </c>
      <c r="AC337" s="13">
        <f>IF($D337="",0,IF($E337="",0,IF(VLOOKUP($E337,paramètres!$E$33:$F$44,2,FALSE)&lt;=VLOOKUP($AC$18,paramètres!$E$33:$F$44,2,FALSE),Q337*$D337,0)))</f>
        <v>0</v>
      </c>
      <c r="AD337" s="13">
        <f>IF($D337="",0,IF($E337="",0,IF(VLOOKUP($E337,paramètres!$E$33:$F$44,2,FALSE)&lt;=VLOOKUP($AD$18,paramètres!$E$33:$F$44,2,FALSE),R337*$D337,0)))</f>
        <v>0</v>
      </c>
      <c r="AE337" s="13">
        <f>IF($D337="",0,IF($E337="",0,IF(VLOOKUP($E337,paramètres!$E$33:$F$44,2,FALSE)&lt;=VLOOKUP($AE$18,paramètres!$E$33:$F$44,2,FALSE),S337*$D337,0)))</f>
        <v>0</v>
      </c>
      <c r="AF337" s="13">
        <f>IF($D337="",0,IF($E337="",0,IF(VLOOKUP($E337,paramètres!$E$33:$F$44,2,FALSE)&lt;=VLOOKUP($AF$18,paramètres!$E$33:$F$44,2,FALSE),T337*$D337,0)))</f>
        <v>0</v>
      </c>
      <c r="AG337" s="13">
        <f>IF($D337="",0,IF($E337="",0,IF(VLOOKUP($E337,paramètres!$E$33:$F$44,2,FALSE)&lt;=VLOOKUP($AG$18,paramètres!$E$33:$F$44,2,FALSE),U337*$D337,0)))</f>
        <v>0</v>
      </c>
      <c r="AH337" s="13">
        <f>IF($D337="",0,IF($E337="",0,IF(VLOOKUP($E337,paramètres!$E$33:$F$44,2,FALSE)&lt;=VLOOKUP($AH$18,paramètres!$E$33:$F$44,2,FALSE),V337*$D337,0)))</f>
        <v>0</v>
      </c>
      <c r="AI337" s="13">
        <f>IF($D337="",0,IF($E337="",0,IF(VLOOKUP($E337,paramètres!$E$33:$F$44,2,FALSE)&lt;=VLOOKUP($AI$18,paramètres!$E$33:$F$44,2,FALSE),W337*$D337,0)))</f>
        <v>0</v>
      </c>
      <c r="AJ337" s="13">
        <f>IF($D337="",0,IF($E337="",0,IF(VLOOKUP($E337,paramètres!$E$33:$F$44,2,FALSE)&lt;=VLOOKUP($AJ$18,paramètres!$E$33:$F$44,2,FALSE),X337*$D337,0)))</f>
        <v>0</v>
      </c>
      <c r="AK337" s="13">
        <f>IF($D337="",0,IF($E337="",0,IF(VLOOKUP($E337,paramètres!$E$33:$F$44,2,FALSE)&lt;=VLOOKUP($AK$18,paramètres!$E$33:$F$44,2,FALSE),Y337*$D337,0)))</f>
        <v>0</v>
      </c>
      <c r="AL337" s="13">
        <f>IF($D337="",0,IF($E337="",0,IF(VLOOKUP($E337,paramètres!$E$33:$F$44,2,FALSE)&lt;=VLOOKUP($AL$18,paramètres!$E$33:$F$44,2,FALSE),Z337*$D337,0)))</f>
        <v>0</v>
      </c>
      <c r="AM337" s="126">
        <f>IF($D337="",0,IF($E337="",0,IF(VLOOKUP($E337,paramètres!$E$33:$F$44,2,FALSE)&lt;=VLOOKUP($AM$18,paramètres!$E$33:$F$44,2,FALSE),AA337*$D337,0)))</f>
        <v>0</v>
      </c>
      <c r="AN337" s="121" t="str">
        <f>IF(paramètres!$B$28=1,((SUM(P337:Y337)/1.02)+SUM(Z337:AA337))*0.0303/9*COUNT(P337:X337),IF(paramètres!$B$28=2,(SUM(P337:AA337))*0.0303/9*COUNT(P337:X337),"Missing Delta option"))</f>
        <v>Missing Delta option</v>
      </c>
      <c r="AO337" s="13" t="str">
        <f>IF(paramètres!$B$28=1,(((SUM(P337:Y337)/1.02)+SUM(Z337:AA337))+((SUM(AB337:AK337)/1.02)+SUM(AL337:AN337)))*cotpatr,IF(paramètres!$B$28=2,(SUM(P337:AN337)*cotpatr),"Missing Delta Option"))</f>
        <v>Missing Delta Option</v>
      </c>
      <c r="AP337" s="13" t="str" cm="1">
        <f t="array" ref="AP337">IF(paramètres!$B$28=1,(((SUM(P337:Y337)/1.02)+SUM(Z337:AA337))+((SUM(AB337:AM337)/1.02)+SUM(AL337:AM337)))/12*pécule,IF(paramètres!$B$28=2,SUM(P337:AM337)/12*pécule,"Missing Delta Option"))</f>
        <v>Missing Delta Option</v>
      </c>
      <c r="AQ337" s="105" t="e">
        <f>IF(paramètres!$B$28=1,(((SUM(P337:Y337)/1.02)+SUM(Z337:AA337))+((SUM(AB337:AM337)/1.02)+SUM(AL337:AM337)))+AN337+AO337+AP337,SUM(P337:AM337)+AN337+AO337+AP337)</f>
        <v>#VALUE!</v>
      </c>
    </row>
    <row r="338" spans="1:43" x14ac:dyDescent="0.25">
      <c r="A338" s="104"/>
      <c r="B338" s="39"/>
      <c r="C338" s="39"/>
      <c r="D338" s="70"/>
      <c r="E338" s="49"/>
      <c r="F338" s="40"/>
      <c r="G338" s="38"/>
      <c r="H338" s="71"/>
      <c r="I338" s="40"/>
      <c r="J338" s="38"/>
      <c r="K338" s="71"/>
      <c r="L338" s="40"/>
      <c r="M338" s="38"/>
      <c r="N338" s="71"/>
      <c r="O338" s="49"/>
      <c r="P338" s="177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9"/>
      <c r="AB338" s="121">
        <f>IF($D338="",0,IF($E338="",0,IF(VLOOKUP($E338,paramètres!$E$33:$F$44,2,FALSE)&lt;=VLOOKUP($AB$18,paramètres!$E$33:$F$44,2,FALSE),P338*$D338,0)))</f>
        <v>0</v>
      </c>
      <c r="AC338" s="13">
        <f>IF($D338="",0,IF($E338="",0,IF(VLOOKUP($E338,paramètres!$E$33:$F$44,2,FALSE)&lt;=VLOOKUP($AC$18,paramètres!$E$33:$F$44,2,FALSE),Q338*$D338,0)))</f>
        <v>0</v>
      </c>
      <c r="AD338" s="13">
        <f>IF($D338="",0,IF($E338="",0,IF(VLOOKUP($E338,paramètres!$E$33:$F$44,2,FALSE)&lt;=VLOOKUP($AD$18,paramètres!$E$33:$F$44,2,FALSE),R338*$D338,0)))</f>
        <v>0</v>
      </c>
      <c r="AE338" s="13">
        <f>IF($D338="",0,IF($E338="",0,IF(VLOOKUP($E338,paramètres!$E$33:$F$44,2,FALSE)&lt;=VLOOKUP($AE$18,paramètres!$E$33:$F$44,2,FALSE),S338*$D338,0)))</f>
        <v>0</v>
      </c>
      <c r="AF338" s="13">
        <f>IF($D338="",0,IF($E338="",0,IF(VLOOKUP($E338,paramètres!$E$33:$F$44,2,FALSE)&lt;=VLOOKUP($AF$18,paramètres!$E$33:$F$44,2,FALSE),T338*$D338,0)))</f>
        <v>0</v>
      </c>
      <c r="AG338" s="13">
        <f>IF($D338="",0,IF($E338="",0,IF(VLOOKUP($E338,paramètres!$E$33:$F$44,2,FALSE)&lt;=VLOOKUP($AG$18,paramètres!$E$33:$F$44,2,FALSE),U338*$D338,0)))</f>
        <v>0</v>
      </c>
      <c r="AH338" s="13">
        <f>IF($D338="",0,IF($E338="",0,IF(VLOOKUP($E338,paramètres!$E$33:$F$44,2,FALSE)&lt;=VLOOKUP($AH$18,paramètres!$E$33:$F$44,2,FALSE),V338*$D338,0)))</f>
        <v>0</v>
      </c>
      <c r="AI338" s="13">
        <f>IF($D338="",0,IF($E338="",0,IF(VLOOKUP($E338,paramètres!$E$33:$F$44,2,FALSE)&lt;=VLOOKUP($AI$18,paramètres!$E$33:$F$44,2,FALSE),W338*$D338,0)))</f>
        <v>0</v>
      </c>
      <c r="AJ338" s="13">
        <f>IF($D338="",0,IF($E338="",0,IF(VLOOKUP($E338,paramètres!$E$33:$F$44,2,FALSE)&lt;=VLOOKUP($AJ$18,paramètres!$E$33:$F$44,2,FALSE),X338*$D338,0)))</f>
        <v>0</v>
      </c>
      <c r="AK338" s="13">
        <f>IF($D338="",0,IF($E338="",0,IF(VLOOKUP($E338,paramètres!$E$33:$F$44,2,FALSE)&lt;=VLOOKUP($AK$18,paramètres!$E$33:$F$44,2,FALSE),Y338*$D338,0)))</f>
        <v>0</v>
      </c>
      <c r="AL338" s="13">
        <f>IF($D338="",0,IF($E338="",0,IF(VLOOKUP($E338,paramètres!$E$33:$F$44,2,FALSE)&lt;=VLOOKUP($AL$18,paramètres!$E$33:$F$44,2,FALSE),Z338*$D338,0)))</f>
        <v>0</v>
      </c>
      <c r="AM338" s="126">
        <f>IF($D338="",0,IF($E338="",0,IF(VLOOKUP($E338,paramètres!$E$33:$F$44,2,FALSE)&lt;=VLOOKUP($AM$18,paramètres!$E$33:$F$44,2,FALSE),AA338*$D338,0)))</f>
        <v>0</v>
      </c>
      <c r="AN338" s="121" t="str">
        <f>IF(paramètres!$B$28=1,((SUM(P338:Y338)/1.02)+SUM(Z338:AA338))*0.0303/9*COUNT(P338:X338),IF(paramètres!$B$28=2,(SUM(P338:AA338))*0.0303/9*COUNT(P338:X338),"Missing Delta option"))</f>
        <v>Missing Delta option</v>
      </c>
      <c r="AO338" s="13" t="str">
        <f>IF(paramètres!$B$28=1,(((SUM(P338:Y338)/1.02)+SUM(Z338:AA338))+((SUM(AB338:AK338)/1.02)+SUM(AL338:AN338)))*cotpatr,IF(paramètres!$B$28=2,(SUM(P338:AN338)*cotpatr),"Missing Delta Option"))</f>
        <v>Missing Delta Option</v>
      </c>
      <c r="AP338" s="13" t="str" cm="1">
        <f t="array" ref="AP338">IF(paramètres!$B$28=1,(((SUM(P338:Y338)/1.02)+SUM(Z338:AA338))+((SUM(AB338:AM338)/1.02)+SUM(AL338:AM338)))/12*pécule,IF(paramètres!$B$28=2,SUM(P338:AM338)/12*pécule,"Missing Delta Option"))</f>
        <v>Missing Delta Option</v>
      </c>
      <c r="AQ338" s="105" t="e">
        <f>IF(paramètres!$B$28=1,(((SUM(P338:Y338)/1.02)+SUM(Z338:AA338))+((SUM(AB338:AM338)/1.02)+SUM(AL338:AM338)))+AN338+AO338+AP338,SUM(P338:AM338)+AN338+AO338+AP338)</f>
        <v>#VALUE!</v>
      </c>
    </row>
    <row r="339" spans="1:43" x14ac:dyDescent="0.25">
      <c r="A339" s="104"/>
      <c r="B339" s="39"/>
      <c r="C339" s="39"/>
      <c r="D339" s="70"/>
      <c r="E339" s="49"/>
      <c r="F339" s="40"/>
      <c r="G339" s="38"/>
      <c r="H339" s="71"/>
      <c r="I339" s="40"/>
      <c r="J339" s="38"/>
      <c r="K339" s="71"/>
      <c r="L339" s="40"/>
      <c r="M339" s="38"/>
      <c r="N339" s="71"/>
      <c r="O339" s="49"/>
      <c r="P339" s="177"/>
      <c r="Q339" s="178"/>
      <c r="R339" s="178"/>
      <c r="S339" s="178"/>
      <c r="T339" s="178"/>
      <c r="U339" s="178"/>
      <c r="V339" s="178"/>
      <c r="W339" s="178"/>
      <c r="X339" s="178"/>
      <c r="Y339" s="178"/>
      <c r="Z339" s="178"/>
      <c r="AA339" s="179"/>
      <c r="AB339" s="121">
        <f>IF($D339="",0,IF($E339="",0,IF(VLOOKUP($E339,paramètres!$E$33:$F$44,2,FALSE)&lt;=VLOOKUP($AB$18,paramètres!$E$33:$F$44,2,FALSE),P339*$D339,0)))</f>
        <v>0</v>
      </c>
      <c r="AC339" s="13">
        <f>IF($D339="",0,IF($E339="",0,IF(VLOOKUP($E339,paramètres!$E$33:$F$44,2,FALSE)&lt;=VLOOKUP($AC$18,paramètres!$E$33:$F$44,2,FALSE),Q339*$D339,0)))</f>
        <v>0</v>
      </c>
      <c r="AD339" s="13">
        <f>IF($D339="",0,IF($E339="",0,IF(VLOOKUP($E339,paramètres!$E$33:$F$44,2,FALSE)&lt;=VLOOKUP($AD$18,paramètres!$E$33:$F$44,2,FALSE),R339*$D339,0)))</f>
        <v>0</v>
      </c>
      <c r="AE339" s="13">
        <f>IF($D339="",0,IF($E339="",0,IF(VLOOKUP($E339,paramètres!$E$33:$F$44,2,FALSE)&lt;=VLOOKUP($AE$18,paramètres!$E$33:$F$44,2,FALSE),S339*$D339,0)))</f>
        <v>0</v>
      </c>
      <c r="AF339" s="13">
        <f>IF($D339="",0,IF($E339="",0,IF(VLOOKUP($E339,paramètres!$E$33:$F$44,2,FALSE)&lt;=VLOOKUP($AF$18,paramètres!$E$33:$F$44,2,FALSE),T339*$D339,0)))</f>
        <v>0</v>
      </c>
      <c r="AG339" s="13">
        <f>IF($D339="",0,IF($E339="",0,IF(VLOOKUP($E339,paramètres!$E$33:$F$44,2,FALSE)&lt;=VLOOKUP($AG$18,paramètres!$E$33:$F$44,2,FALSE),U339*$D339,0)))</f>
        <v>0</v>
      </c>
      <c r="AH339" s="13">
        <f>IF($D339="",0,IF($E339="",0,IF(VLOOKUP($E339,paramètres!$E$33:$F$44,2,FALSE)&lt;=VLOOKUP($AH$18,paramètres!$E$33:$F$44,2,FALSE),V339*$D339,0)))</f>
        <v>0</v>
      </c>
      <c r="AI339" s="13">
        <f>IF($D339="",0,IF($E339="",0,IF(VLOOKUP($E339,paramètres!$E$33:$F$44,2,FALSE)&lt;=VLOOKUP($AI$18,paramètres!$E$33:$F$44,2,FALSE),W339*$D339,0)))</f>
        <v>0</v>
      </c>
      <c r="AJ339" s="13">
        <f>IF($D339="",0,IF($E339="",0,IF(VLOOKUP($E339,paramètres!$E$33:$F$44,2,FALSE)&lt;=VLOOKUP($AJ$18,paramètres!$E$33:$F$44,2,FALSE),X339*$D339,0)))</f>
        <v>0</v>
      </c>
      <c r="AK339" s="13">
        <f>IF($D339="",0,IF($E339="",0,IF(VLOOKUP($E339,paramètres!$E$33:$F$44,2,FALSE)&lt;=VLOOKUP($AK$18,paramètres!$E$33:$F$44,2,FALSE),Y339*$D339,0)))</f>
        <v>0</v>
      </c>
      <c r="AL339" s="13">
        <f>IF($D339="",0,IF($E339="",0,IF(VLOOKUP($E339,paramètres!$E$33:$F$44,2,FALSE)&lt;=VLOOKUP($AL$18,paramètres!$E$33:$F$44,2,FALSE),Z339*$D339,0)))</f>
        <v>0</v>
      </c>
      <c r="AM339" s="126">
        <f>IF($D339="",0,IF($E339="",0,IF(VLOOKUP($E339,paramètres!$E$33:$F$44,2,FALSE)&lt;=VLOOKUP($AM$18,paramètres!$E$33:$F$44,2,FALSE),AA339*$D339,0)))</f>
        <v>0</v>
      </c>
      <c r="AN339" s="121" t="str">
        <f>IF(paramètres!$B$28=1,((SUM(P339:Y339)/1.02)+SUM(Z339:AA339))*0.0303/9*COUNT(P339:X339),IF(paramètres!$B$28=2,(SUM(P339:AA339))*0.0303/9*COUNT(P339:X339),"Missing Delta option"))</f>
        <v>Missing Delta option</v>
      </c>
      <c r="AO339" s="13" t="str">
        <f>IF(paramètres!$B$28=1,(((SUM(P339:Y339)/1.02)+SUM(Z339:AA339))+((SUM(AB339:AK339)/1.02)+SUM(AL339:AN339)))*cotpatr,IF(paramètres!$B$28=2,(SUM(P339:AN339)*cotpatr),"Missing Delta Option"))</f>
        <v>Missing Delta Option</v>
      </c>
      <c r="AP339" s="13" t="str" cm="1">
        <f t="array" ref="AP339">IF(paramètres!$B$28=1,(((SUM(P339:Y339)/1.02)+SUM(Z339:AA339))+((SUM(AB339:AM339)/1.02)+SUM(AL339:AM339)))/12*pécule,IF(paramètres!$B$28=2,SUM(P339:AM339)/12*pécule,"Missing Delta Option"))</f>
        <v>Missing Delta Option</v>
      </c>
      <c r="AQ339" s="105" t="e">
        <f>IF(paramètres!$B$28=1,(((SUM(P339:Y339)/1.02)+SUM(Z339:AA339))+((SUM(AB339:AM339)/1.02)+SUM(AL339:AM339)))+AN339+AO339+AP339,SUM(P339:AM339)+AN339+AO339+AP339)</f>
        <v>#VALUE!</v>
      </c>
    </row>
    <row r="340" spans="1:43" x14ac:dyDescent="0.25">
      <c r="A340" s="104"/>
      <c r="B340" s="39"/>
      <c r="C340" s="39"/>
      <c r="D340" s="70"/>
      <c r="E340" s="49"/>
      <c r="F340" s="40"/>
      <c r="G340" s="38"/>
      <c r="H340" s="71"/>
      <c r="I340" s="40"/>
      <c r="J340" s="38"/>
      <c r="K340" s="71"/>
      <c r="L340" s="40"/>
      <c r="M340" s="38"/>
      <c r="N340" s="71"/>
      <c r="O340" s="49"/>
      <c r="P340" s="177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9"/>
      <c r="AB340" s="121">
        <f>IF($D340="",0,IF($E340="",0,IF(VLOOKUP($E340,paramètres!$E$33:$F$44,2,FALSE)&lt;=VLOOKUP($AB$18,paramètres!$E$33:$F$44,2,FALSE),P340*$D340,0)))</f>
        <v>0</v>
      </c>
      <c r="AC340" s="13">
        <f>IF($D340="",0,IF($E340="",0,IF(VLOOKUP($E340,paramètres!$E$33:$F$44,2,FALSE)&lt;=VLOOKUP($AC$18,paramètres!$E$33:$F$44,2,FALSE),Q340*$D340,0)))</f>
        <v>0</v>
      </c>
      <c r="AD340" s="13">
        <f>IF($D340="",0,IF($E340="",0,IF(VLOOKUP($E340,paramètres!$E$33:$F$44,2,FALSE)&lt;=VLOOKUP($AD$18,paramètres!$E$33:$F$44,2,FALSE),R340*$D340,0)))</f>
        <v>0</v>
      </c>
      <c r="AE340" s="13">
        <f>IF($D340="",0,IF($E340="",0,IF(VLOOKUP($E340,paramètres!$E$33:$F$44,2,FALSE)&lt;=VLOOKUP($AE$18,paramètres!$E$33:$F$44,2,FALSE),S340*$D340,0)))</f>
        <v>0</v>
      </c>
      <c r="AF340" s="13">
        <f>IF($D340="",0,IF($E340="",0,IF(VLOOKUP($E340,paramètres!$E$33:$F$44,2,FALSE)&lt;=VLOOKUP($AF$18,paramètres!$E$33:$F$44,2,FALSE),T340*$D340,0)))</f>
        <v>0</v>
      </c>
      <c r="AG340" s="13">
        <f>IF($D340="",0,IF($E340="",0,IF(VLOOKUP($E340,paramètres!$E$33:$F$44,2,FALSE)&lt;=VLOOKUP($AG$18,paramètres!$E$33:$F$44,2,FALSE),U340*$D340,0)))</f>
        <v>0</v>
      </c>
      <c r="AH340" s="13">
        <f>IF($D340="",0,IF($E340="",0,IF(VLOOKUP($E340,paramètres!$E$33:$F$44,2,FALSE)&lt;=VLOOKUP($AH$18,paramètres!$E$33:$F$44,2,FALSE),V340*$D340,0)))</f>
        <v>0</v>
      </c>
      <c r="AI340" s="13">
        <f>IF($D340="",0,IF($E340="",0,IF(VLOOKUP($E340,paramètres!$E$33:$F$44,2,FALSE)&lt;=VLOOKUP($AI$18,paramètres!$E$33:$F$44,2,FALSE),W340*$D340,0)))</f>
        <v>0</v>
      </c>
      <c r="AJ340" s="13">
        <f>IF($D340="",0,IF($E340="",0,IF(VLOOKUP($E340,paramètres!$E$33:$F$44,2,FALSE)&lt;=VLOOKUP($AJ$18,paramètres!$E$33:$F$44,2,FALSE),X340*$D340,0)))</f>
        <v>0</v>
      </c>
      <c r="AK340" s="13">
        <f>IF($D340="",0,IF($E340="",0,IF(VLOOKUP($E340,paramètres!$E$33:$F$44,2,FALSE)&lt;=VLOOKUP($AK$18,paramètres!$E$33:$F$44,2,FALSE),Y340*$D340,0)))</f>
        <v>0</v>
      </c>
      <c r="AL340" s="13">
        <f>IF($D340="",0,IF($E340="",0,IF(VLOOKUP($E340,paramètres!$E$33:$F$44,2,FALSE)&lt;=VLOOKUP($AL$18,paramètres!$E$33:$F$44,2,FALSE),Z340*$D340,0)))</f>
        <v>0</v>
      </c>
      <c r="AM340" s="126">
        <f>IF($D340="",0,IF($E340="",0,IF(VLOOKUP($E340,paramètres!$E$33:$F$44,2,FALSE)&lt;=VLOOKUP($AM$18,paramètres!$E$33:$F$44,2,FALSE),AA340*$D340,0)))</f>
        <v>0</v>
      </c>
      <c r="AN340" s="121" t="str">
        <f>IF(paramètres!$B$28=1,((SUM(P340:Y340)/1.02)+SUM(Z340:AA340))*0.0303/9*COUNT(P340:X340),IF(paramètres!$B$28=2,(SUM(P340:AA340))*0.0303/9*COUNT(P340:X340),"Missing Delta option"))</f>
        <v>Missing Delta option</v>
      </c>
      <c r="AO340" s="13" t="str">
        <f>IF(paramètres!$B$28=1,(((SUM(P340:Y340)/1.02)+SUM(Z340:AA340))+((SUM(AB340:AK340)/1.02)+SUM(AL340:AN340)))*cotpatr,IF(paramètres!$B$28=2,(SUM(P340:AN340)*cotpatr),"Missing Delta Option"))</f>
        <v>Missing Delta Option</v>
      </c>
      <c r="AP340" s="13" t="str" cm="1">
        <f t="array" ref="AP340">IF(paramètres!$B$28=1,(((SUM(P340:Y340)/1.02)+SUM(Z340:AA340))+((SUM(AB340:AM340)/1.02)+SUM(AL340:AM340)))/12*pécule,IF(paramètres!$B$28=2,SUM(P340:AM340)/12*pécule,"Missing Delta Option"))</f>
        <v>Missing Delta Option</v>
      </c>
      <c r="AQ340" s="105" t="e">
        <f>IF(paramètres!$B$28=1,(((SUM(P340:Y340)/1.02)+SUM(Z340:AA340))+((SUM(AB340:AM340)/1.02)+SUM(AL340:AM340)))+AN340+AO340+AP340,SUM(P340:AM340)+AN340+AO340+AP340)</f>
        <v>#VALUE!</v>
      </c>
    </row>
    <row r="341" spans="1:43" x14ac:dyDescent="0.25">
      <c r="A341" s="104"/>
      <c r="B341" s="39"/>
      <c r="C341" s="39"/>
      <c r="D341" s="70"/>
      <c r="E341" s="49"/>
      <c r="F341" s="40"/>
      <c r="G341" s="38"/>
      <c r="H341" s="71"/>
      <c r="I341" s="40"/>
      <c r="J341" s="38"/>
      <c r="K341" s="71"/>
      <c r="L341" s="40"/>
      <c r="M341" s="38"/>
      <c r="N341" s="71"/>
      <c r="O341" s="49"/>
      <c r="P341" s="177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9"/>
      <c r="AB341" s="121">
        <f>IF($D341="",0,IF($E341="",0,IF(VLOOKUP($E341,paramètres!$E$33:$F$44,2,FALSE)&lt;=VLOOKUP($AB$18,paramètres!$E$33:$F$44,2,FALSE),P341*$D341,0)))</f>
        <v>0</v>
      </c>
      <c r="AC341" s="13">
        <f>IF($D341="",0,IF($E341="",0,IF(VLOOKUP($E341,paramètres!$E$33:$F$44,2,FALSE)&lt;=VLOOKUP($AC$18,paramètres!$E$33:$F$44,2,FALSE),Q341*$D341,0)))</f>
        <v>0</v>
      </c>
      <c r="AD341" s="13">
        <f>IF($D341="",0,IF($E341="",0,IF(VLOOKUP($E341,paramètres!$E$33:$F$44,2,FALSE)&lt;=VLOOKUP($AD$18,paramètres!$E$33:$F$44,2,FALSE),R341*$D341,0)))</f>
        <v>0</v>
      </c>
      <c r="AE341" s="13">
        <f>IF($D341="",0,IF($E341="",0,IF(VLOOKUP($E341,paramètres!$E$33:$F$44,2,FALSE)&lt;=VLOOKUP($AE$18,paramètres!$E$33:$F$44,2,FALSE),S341*$D341,0)))</f>
        <v>0</v>
      </c>
      <c r="AF341" s="13">
        <f>IF($D341="",0,IF($E341="",0,IF(VLOOKUP($E341,paramètres!$E$33:$F$44,2,FALSE)&lt;=VLOOKUP($AF$18,paramètres!$E$33:$F$44,2,FALSE),T341*$D341,0)))</f>
        <v>0</v>
      </c>
      <c r="AG341" s="13">
        <f>IF($D341="",0,IF($E341="",0,IF(VLOOKUP($E341,paramètres!$E$33:$F$44,2,FALSE)&lt;=VLOOKUP($AG$18,paramètres!$E$33:$F$44,2,FALSE),U341*$D341,0)))</f>
        <v>0</v>
      </c>
      <c r="AH341" s="13">
        <f>IF($D341="",0,IF($E341="",0,IF(VLOOKUP($E341,paramètres!$E$33:$F$44,2,FALSE)&lt;=VLOOKUP($AH$18,paramètres!$E$33:$F$44,2,FALSE),V341*$D341,0)))</f>
        <v>0</v>
      </c>
      <c r="AI341" s="13">
        <f>IF($D341="",0,IF($E341="",0,IF(VLOOKUP($E341,paramètres!$E$33:$F$44,2,FALSE)&lt;=VLOOKUP($AI$18,paramètres!$E$33:$F$44,2,FALSE),W341*$D341,0)))</f>
        <v>0</v>
      </c>
      <c r="AJ341" s="13">
        <f>IF($D341="",0,IF($E341="",0,IF(VLOOKUP($E341,paramètres!$E$33:$F$44,2,FALSE)&lt;=VLOOKUP($AJ$18,paramètres!$E$33:$F$44,2,FALSE),X341*$D341,0)))</f>
        <v>0</v>
      </c>
      <c r="AK341" s="13">
        <f>IF($D341="",0,IF($E341="",0,IF(VLOOKUP($E341,paramètres!$E$33:$F$44,2,FALSE)&lt;=VLOOKUP($AK$18,paramètres!$E$33:$F$44,2,FALSE),Y341*$D341,0)))</f>
        <v>0</v>
      </c>
      <c r="AL341" s="13">
        <f>IF($D341="",0,IF($E341="",0,IF(VLOOKUP($E341,paramètres!$E$33:$F$44,2,FALSE)&lt;=VLOOKUP($AL$18,paramètres!$E$33:$F$44,2,FALSE),Z341*$D341,0)))</f>
        <v>0</v>
      </c>
      <c r="AM341" s="126">
        <f>IF($D341="",0,IF($E341="",0,IF(VLOOKUP($E341,paramètres!$E$33:$F$44,2,FALSE)&lt;=VLOOKUP($AM$18,paramètres!$E$33:$F$44,2,FALSE),AA341*$D341,0)))</f>
        <v>0</v>
      </c>
      <c r="AN341" s="121" t="str">
        <f>IF(paramètres!$B$28=1,((SUM(P341:Y341)/1.02)+SUM(Z341:AA341))*0.0303/9*COUNT(P341:X341),IF(paramètres!$B$28=2,(SUM(P341:AA341))*0.0303/9*COUNT(P341:X341),"Missing Delta option"))</f>
        <v>Missing Delta option</v>
      </c>
      <c r="AO341" s="13" t="str">
        <f>IF(paramètres!$B$28=1,(((SUM(P341:Y341)/1.02)+SUM(Z341:AA341))+((SUM(AB341:AK341)/1.02)+SUM(AL341:AN341)))*cotpatr,IF(paramètres!$B$28=2,(SUM(P341:AN341)*cotpatr),"Missing Delta Option"))</f>
        <v>Missing Delta Option</v>
      </c>
      <c r="AP341" s="13" t="str" cm="1">
        <f t="array" ref="AP341">IF(paramètres!$B$28=1,(((SUM(P341:Y341)/1.02)+SUM(Z341:AA341))+((SUM(AB341:AM341)/1.02)+SUM(AL341:AM341)))/12*pécule,IF(paramètres!$B$28=2,SUM(P341:AM341)/12*pécule,"Missing Delta Option"))</f>
        <v>Missing Delta Option</v>
      </c>
      <c r="AQ341" s="105" t="e">
        <f>IF(paramètres!$B$28=1,(((SUM(P341:Y341)/1.02)+SUM(Z341:AA341))+((SUM(AB341:AM341)/1.02)+SUM(AL341:AM341)))+AN341+AO341+AP341,SUM(P341:AM341)+AN341+AO341+AP341)</f>
        <v>#VALUE!</v>
      </c>
    </row>
    <row r="342" spans="1:43" x14ac:dyDescent="0.25">
      <c r="A342" s="104"/>
      <c r="B342" s="39"/>
      <c r="C342" s="39"/>
      <c r="D342" s="70"/>
      <c r="E342" s="49"/>
      <c r="F342" s="40"/>
      <c r="G342" s="38"/>
      <c r="H342" s="71"/>
      <c r="I342" s="40"/>
      <c r="J342" s="38"/>
      <c r="K342" s="71"/>
      <c r="L342" s="40"/>
      <c r="M342" s="38"/>
      <c r="N342" s="71"/>
      <c r="O342" s="49"/>
      <c r="P342" s="177"/>
      <c r="Q342" s="178"/>
      <c r="R342" s="178"/>
      <c r="S342" s="178"/>
      <c r="T342" s="178"/>
      <c r="U342" s="178"/>
      <c r="V342" s="178"/>
      <c r="W342" s="178"/>
      <c r="X342" s="178"/>
      <c r="Y342" s="178"/>
      <c r="Z342" s="178"/>
      <c r="AA342" s="179"/>
      <c r="AB342" s="121">
        <f>IF($D342="",0,IF($E342="",0,IF(VLOOKUP($E342,paramètres!$E$33:$F$44,2,FALSE)&lt;=VLOOKUP($AB$18,paramètres!$E$33:$F$44,2,FALSE),P342*$D342,0)))</f>
        <v>0</v>
      </c>
      <c r="AC342" s="13">
        <f>IF($D342="",0,IF($E342="",0,IF(VLOOKUP($E342,paramètres!$E$33:$F$44,2,FALSE)&lt;=VLOOKUP($AC$18,paramètres!$E$33:$F$44,2,FALSE),Q342*$D342,0)))</f>
        <v>0</v>
      </c>
      <c r="AD342" s="13">
        <f>IF($D342="",0,IF($E342="",0,IF(VLOOKUP($E342,paramètres!$E$33:$F$44,2,FALSE)&lt;=VLOOKUP($AD$18,paramètres!$E$33:$F$44,2,FALSE),R342*$D342,0)))</f>
        <v>0</v>
      </c>
      <c r="AE342" s="13">
        <f>IF($D342="",0,IF($E342="",0,IF(VLOOKUP($E342,paramètres!$E$33:$F$44,2,FALSE)&lt;=VLOOKUP($AE$18,paramètres!$E$33:$F$44,2,FALSE),S342*$D342,0)))</f>
        <v>0</v>
      </c>
      <c r="AF342" s="13">
        <f>IF($D342="",0,IF($E342="",0,IF(VLOOKUP($E342,paramètres!$E$33:$F$44,2,FALSE)&lt;=VLOOKUP($AF$18,paramètres!$E$33:$F$44,2,FALSE),T342*$D342,0)))</f>
        <v>0</v>
      </c>
      <c r="AG342" s="13">
        <f>IF($D342="",0,IF($E342="",0,IF(VLOOKUP($E342,paramètres!$E$33:$F$44,2,FALSE)&lt;=VLOOKUP($AG$18,paramètres!$E$33:$F$44,2,FALSE),U342*$D342,0)))</f>
        <v>0</v>
      </c>
      <c r="AH342" s="13">
        <f>IF($D342="",0,IF($E342="",0,IF(VLOOKUP($E342,paramètres!$E$33:$F$44,2,FALSE)&lt;=VLOOKUP($AH$18,paramètres!$E$33:$F$44,2,FALSE),V342*$D342,0)))</f>
        <v>0</v>
      </c>
      <c r="AI342" s="13">
        <f>IF($D342="",0,IF($E342="",0,IF(VLOOKUP($E342,paramètres!$E$33:$F$44,2,FALSE)&lt;=VLOOKUP($AI$18,paramètres!$E$33:$F$44,2,FALSE),W342*$D342,0)))</f>
        <v>0</v>
      </c>
      <c r="AJ342" s="13">
        <f>IF($D342="",0,IF($E342="",0,IF(VLOOKUP($E342,paramètres!$E$33:$F$44,2,FALSE)&lt;=VLOOKUP($AJ$18,paramètres!$E$33:$F$44,2,FALSE),X342*$D342,0)))</f>
        <v>0</v>
      </c>
      <c r="AK342" s="13">
        <f>IF($D342="",0,IF($E342="",0,IF(VLOOKUP($E342,paramètres!$E$33:$F$44,2,FALSE)&lt;=VLOOKUP($AK$18,paramètres!$E$33:$F$44,2,FALSE),Y342*$D342,0)))</f>
        <v>0</v>
      </c>
      <c r="AL342" s="13">
        <f>IF($D342="",0,IF($E342="",0,IF(VLOOKUP($E342,paramètres!$E$33:$F$44,2,FALSE)&lt;=VLOOKUP($AL$18,paramètres!$E$33:$F$44,2,FALSE),Z342*$D342,0)))</f>
        <v>0</v>
      </c>
      <c r="AM342" s="126">
        <f>IF($D342="",0,IF($E342="",0,IF(VLOOKUP($E342,paramètres!$E$33:$F$44,2,FALSE)&lt;=VLOOKUP($AM$18,paramètres!$E$33:$F$44,2,FALSE),AA342*$D342,0)))</f>
        <v>0</v>
      </c>
      <c r="AN342" s="121" t="str">
        <f>IF(paramètres!$B$28=1,((SUM(P342:Y342)/1.02)+SUM(Z342:AA342))*0.0303/9*COUNT(P342:X342),IF(paramètres!$B$28=2,(SUM(P342:AA342))*0.0303/9*COUNT(P342:X342),"Missing Delta option"))</f>
        <v>Missing Delta option</v>
      </c>
      <c r="AO342" s="13" t="str">
        <f>IF(paramètres!$B$28=1,(((SUM(P342:Y342)/1.02)+SUM(Z342:AA342))+((SUM(AB342:AK342)/1.02)+SUM(AL342:AN342)))*cotpatr,IF(paramètres!$B$28=2,(SUM(P342:AN342)*cotpatr),"Missing Delta Option"))</f>
        <v>Missing Delta Option</v>
      </c>
      <c r="AP342" s="13" t="str" cm="1">
        <f t="array" ref="AP342">IF(paramètres!$B$28=1,(((SUM(P342:Y342)/1.02)+SUM(Z342:AA342))+((SUM(AB342:AM342)/1.02)+SUM(AL342:AM342)))/12*pécule,IF(paramètres!$B$28=2,SUM(P342:AM342)/12*pécule,"Missing Delta Option"))</f>
        <v>Missing Delta Option</v>
      </c>
      <c r="AQ342" s="105" t="e">
        <f>IF(paramètres!$B$28=1,(((SUM(P342:Y342)/1.02)+SUM(Z342:AA342))+((SUM(AB342:AM342)/1.02)+SUM(AL342:AM342)))+AN342+AO342+AP342,SUM(P342:AM342)+AN342+AO342+AP342)</f>
        <v>#VALUE!</v>
      </c>
    </row>
    <row r="343" spans="1:43" x14ac:dyDescent="0.25">
      <c r="A343" s="104"/>
      <c r="B343" s="39"/>
      <c r="C343" s="39"/>
      <c r="D343" s="70"/>
      <c r="E343" s="49"/>
      <c r="F343" s="40"/>
      <c r="G343" s="38"/>
      <c r="H343" s="71"/>
      <c r="I343" s="40"/>
      <c r="J343" s="38"/>
      <c r="K343" s="71"/>
      <c r="L343" s="40"/>
      <c r="M343" s="38"/>
      <c r="N343" s="71"/>
      <c r="O343" s="49"/>
      <c r="P343" s="177"/>
      <c r="Q343" s="178"/>
      <c r="R343" s="178"/>
      <c r="S343" s="178"/>
      <c r="T343" s="178"/>
      <c r="U343" s="178"/>
      <c r="V343" s="178"/>
      <c r="W343" s="178"/>
      <c r="X343" s="178"/>
      <c r="Y343" s="178"/>
      <c r="Z343" s="178"/>
      <c r="AA343" s="179"/>
      <c r="AB343" s="121">
        <f>IF($D343="",0,IF($E343="",0,IF(VLOOKUP($E343,paramètres!$E$33:$F$44,2,FALSE)&lt;=VLOOKUP($AB$18,paramètres!$E$33:$F$44,2,FALSE),P343*$D343,0)))</f>
        <v>0</v>
      </c>
      <c r="AC343" s="13">
        <f>IF($D343="",0,IF($E343="",0,IF(VLOOKUP($E343,paramètres!$E$33:$F$44,2,FALSE)&lt;=VLOOKUP($AC$18,paramètres!$E$33:$F$44,2,FALSE),Q343*$D343,0)))</f>
        <v>0</v>
      </c>
      <c r="AD343" s="13">
        <f>IF($D343="",0,IF($E343="",0,IF(VLOOKUP($E343,paramètres!$E$33:$F$44,2,FALSE)&lt;=VLOOKUP($AD$18,paramètres!$E$33:$F$44,2,FALSE),R343*$D343,0)))</f>
        <v>0</v>
      </c>
      <c r="AE343" s="13">
        <f>IF($D343="",0,IF($E343="",0,IF(VLOOKUP($E343,paramètres!$E$33:$F$44,2,FALSE)&lt;=VLOOKUP($AE$18,paramètres!$E$33:$F$44,2,FALSE),S343*$D343,0)))</f>
        <v>0</v>
      </c>
      <c r="AF343" s="13">
        <f>IF($D343="",0,IF($E343="",0,IF(VLOOKUP($E343,paramètres!$E$33:$F$44,2,FALSE)&lt;=VLOOKUP($AF$18,paramètres!$E$33:$F$44,2,FALSE),T343*$D343,0)))</f>
        <v>0</v>
      </c>
      <c r="AG343" s="13">
        <f>IF($D343="",0,IF($E343="",0,IF(VLOOKUP($E343,paramètres!$E$33:$F$44,2,FALSE)&lt;=VLOOKUP($AG$18,paramètres!$E$33:$F$44,2,FALSE),U343*$D343,0)))</f>
        <v>0</v>
      </c>
      <c r="AH343" s="13">
        <f>IF($D343="",0,IF($E343="",0,IF(VLOOKUP($E343,paramètres!$E$33:$F$44,2,FALSE)&lt;=VLOOKUP($AH$18,paramètres!$E$33:$F$44,2,FALSE),V343*$D343,0)))</f>
        <v>0</v>
      </c>
      <c r="AI343" s="13">
        <f>IF($D343="",0,IF($E343="",0,IF(VLOOKUP($E343,paramètres!$E$33:$F$44,2,FALSE)&lt;=VLOOKUP($AI$18,paramètres!$E$33:$F$44,2,FALSE),W343*$D343,0)))</f>
        <v>0</v>
      </c>
      <c r="AJ343" s="13">
        <f>IF($D343="",0,IF($E343="",0,IF(VLOOKUP($E343,paramètres!$E$33:$F$44,2,FALSE)&lt;=VLOOKUP($AJ$18,paramètres!$E$33:$F$44,2,FALSE),X343*$D343,0)))</f>
        <v>0</v>
      </c>
      <c r="AK343" s="13">
        <f>IF($D343="",0,IF($E343="",0,IF(VLOOKUP($E343,paramètres!$E$33:$F$44,2,FALSE)&lt;=VLOOKUP($AK$18,paramètres!$E$33:$F$44,2,FALSE),Y343*$D343,0)))</f>
        <v>0</v>
      </c>
      <c r="AL343" s="13">
        <f>IF($D343="",0,IF($E343="",0,IF(VLOOKUP($E343,paramètres!$E$33:$F$44,2,FALSE)&lt;=VLOOKUP($AL$18,paramètres!$E$33:$F$44,2,FALSE),Z343*$D343,0)))</f>
        <v>0</v>
      </c>
      <c r="AM343" s="126">
        <f>IF($D343="",0,IF($E343="",0,IF(VLOOKUP($E343,paramètres!$E$33:$F$44,2,FALSE)&lt;=VLOOKUP($AM$18,paramètres!$E$33:$F$44,2,FALSE),AA343*$D343,0)))</f>
        <v>0</v>
      </c>
      <c r="AN343" s="121" t="str">
        <f>IF(paramètres!$B$28=1,((SUM(P343:Y343)/1.02)+SUM(Z343:AA343))*0.0303/9*COUNT(P343:X343),IF(paramètres!$B$28=2,(SUM(P343:AA343))*0.0303/9*COUNT(P343:X343),"Missing Delta option"))</f>
        <v>Missing Delta option</v>
      </c>
      <c r="AO343" s="13" t="str">
        <f>IF(paramètres!$B$28=1,(((SUM(P343:Y343)/1.02)+SUM(Z343:AA343))+((SUM(AB343:AK343)/1.02)+SUM(AL343:AN343)))*cotpatr,IF(paramètres!$B$28=2,(SUM(P343:AN343)*cotpatr),"Missing Delta Option"))</f>
        <v>Missing Delta Option</v>
      </c>
      <c r="AP343" s="13" t="str" cm="1">
        <f t="array" ref="AP343">IF(paramètres!$B$28=1,(((SUM(P343:Y343)/1.02)+SUM(Z343:AA343))+((SUM(AB343:AM343)/1.02)+SUM(AL343:AM343)))/12*pécule,IF(paramètres!$B$28=2,SUM(P343:AM343)/12*pécule,"Missing Delta Option"))</f>
        <v>Missing Delta Option</v>
      </c>
      <c r="AQ343" s="105" t="e">
        <f>IF(paramètres!$B$28=1,(((SUM(P343:Y343)/1.02)+SUM(Z343:AA343))+((SUM(AB343:AM343)/1.02)+SUM(AL343:AM343)))+AN343+AO343+AP343,SUM(P343:AM343)+AN343+AO343+AP343)</f>
        <v>#VALUE!</v>
      </c>
    </row>
    <row r="344" spans="1:43" x14ac:dyDescent="0.25">
      <c r="A344" s="104"/>
      <c r="B344" s="39"/>
      <c r="C344" s="39"/>
      <c r="D344" s="70"/>
      <c r="E344" s="49"/>
      <c r="F344" s="40"/>
      <c r="G344" s="38"/>
      <c r="H344" s="71"/>
      <c r="I344" s="40"/>
      <c r="J344" s="38"/>
      <c r="K344" s="71"/>
      <c r="L344" s="40"/>
      <c r="M344" s="38"/>
      <c r="N344" s="71"/>
      <c r="O344" s="49"/>
      <c r="P344" s="177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9"/>
      <c r="AB344" s="121">
        <f>IF($D344="",0,IF($E344="",0,IF(VLOOKUP($E344,paramètres!$E$33:$F$44,2,FALSE)&lt;=VLOOKUP($AB$18,paramètres!$E$33:$F$44,2,FALSE),P344*$D344,0)))</f>
        <v>0</v>
      </c>
      <c r="AC344" s="13">
        <f>IF($D344="",0,IF($E344="",0,IF(VLOOKUP($E344,paramètres!$E$33:$F$44,2,FALSE)&lt;=VLOOKUP($AC$18,paramètres!$E$33:$F$44,2,FALSE),Q344*$D344,0)))</f>
        <v>0</v>
      </c>
      <c r="AD344" s="13">
        <f>IF($D344="",0,IF($E344="",0,IF(VLOOKUP($E344,paramètres!$E$33:$F$44,2,FALSE)&lt;=VLOOKUP($AD$18,paramètres!$E$33:$F$44,2,FALSE),R344*$D344,0)))</f>
        <v>0</v>
      </c>
      <c r="AE344" s="13">
        <f>IF($D344="",0,IF($E344="",0,IF(VLOOKUP($E344,paramètres!$E$33:$F$44,2,FALSE)&lt;=VLOOKUP($AE$18,paramètres!$E$33:$F$44,2,FALSE),S344*$D344,0)))</f>
        <v>0</v>
      </c>
      <c r="AF344" s="13">
        <f>IF($D344="",0,IF($E344="",0,IF(VLOOKUP($E344,paramètres!$E$33:$F$44,2,FALSE)&lt;=VLOOKUP($AF$18,paramètres!$E$33:$F$44,2,FALSE),T344*$D344,0)))</f>
        <v>0</v>
      </c>
      <c r="AG344" s="13">
        <f>IF($D344="",0,IF($E344="",0,IF(VLOOKUP($E344,paramètres!$E$33:$F$44,2,FALSE)&lt;=VLOOKUP($AG$18,paramètres!$E$33:$F$44,2,FALSE),U344*$D344,0)))</f>
        <v>0</v>
      </c>
      <c r="AH344" s="13">
        <f>IF($D344="",0,IF($E344="",0,IF(VLOOKUP($E344,paramètres!$E$33:$F$44,2,FALSE)&lt;=VLOOKUP($AH$18,paramètres!$E$33:$F$44,2,FALSE),V344*$D344,0)))</f>
        <v>0</v>
      </c>
      <c r="AI344" s="13">
        <f>IF($D344="",0,IF($E344="",0,IF(VLOOKUP($E344,paramètres!$E$33:$F$44,2,FALSE)&lt;=VLOOKUP($AI$18,paramètres!$E$33:$F$44,2,FALSE),W344*$D344,0)))</f>
        <v>0</v>
      </c>
      <c r="AJ344" s="13">
        <f>IF($D344="",0,IF($E344="",0,IF(VLOOKUP($E344,paramètres!$E$33:$F$44,2,FALSE)&lt;=VLOOKUP($AJ$18,paramètres!$E$33:$F$44,2,FALSE),X344*$D344,0)))</f>
        <v>0</v>
      </c>
      <c r="AK344" s="13">
        <f>IF($D344="",0,IF($E344="",0,IF(VLOOKUP($E344,paramètres!$E$33:$F$44,2,FALSE)&lt;=VLOOKUP($AK$18,paramètres!$E$33:$F$44,2,FALSE),Y344*$D344,0)))</f>
        <v>0</v>
      </c>
      <c r="AL344" s="13">
        <f>IF($D344="",0,IF($E344="",0,IF(VLOOKUP($E344,paramètres!$E$33:$F$44,2,FALSE)&lt;=VLOOKUP($AL$18,paramètres!$E$33:$F$44,2,FALSE),Z344*$D344,0)))</f>
        <v>0</v>
      </c>
      <c r="AM344" s="126">
        <f>IF($D344="",0,IF($E344="",0,IF(VLOOKUP($E344,paramètres!$E$33:$F$44,2,FALSE)&lt;=VLOOKUP($AM$18,paramètres!$E$33:$F$44,2,FALSE),AA344*$D344,0)))</f>
        <v>0</v>
      </c>
      <c r="AN344" s="121" t="str">
        <f>IF(paramètres!$B$28=1,((SUM(P344:Y344)/1.02)+SUM(Z344:AA344))*0.0303/9*COUNT(P344:X344),IF(paramètres!$B$28=2,(SUM(P344:AA344))*0.0303/9*COUNT(P344:X344),"Missing Delta option"))</f>
        <v>Missing Delta option</v>
      </c>
      <c r="AO344" s="13" t="str">
        <f>IF(paramètres!$B$28=1,(((SUM(P344:Y344)/1.02)+SUM(Z344:AA344))+((SUM(AB344:AK344)/1.02)+SUM(AL344:AN344)))*cotpatr,IF(paramètres!$B$28=2,(SUM(P344:AN344)*cotpatr),"Missing Delta Option"))</f>
        <v>Missing Delta Option</v>
      </c>
      <c r="AP344" s="13" t="str" cm="1">
        <f t="array" ref="AP344">IF(paramètres!$B$28=1,(((SUM(P344:Y344)/1.02)+SUM(Z344:AA344))+((SUM(AB344:AM344)/1.02)+SUM(AL344:AM344)))/12*pécule,IF(paramètres!$B$28=2,SUM(P344:AM344)/12*pécule,"Missing Delta Option"))</f>
        <v>Missing Delta Option</v>
      </c>
      <c r="AQ344" s="105" t="e">
        <f>IF(paramètres!$B$28=1,(((SUM(P344:Y344)/1.02)+SUM(Z344:AA344))+((SUM(AB344:AM344)/1.02)+SUM(AL344:AM344)))+AN344+AO344+AP344,SUM(P344:AM344)+AN344+AO344+AP344)</f>
        <v>#VALUE!</v>
      </c>
    </row>
    <row r="345" spans="1:43" x14ac:dyDescent="0.25">
      <c r="A345" s="104"/>
      <c r="B345" s="39"/>
      <c r="C345" s="39"/>
      <c r="D345" s="70"/>
      <c r="E345" s="49"/>
      <c r="F345" s="40"/>
      <c r="G345" s="38"/>
      <c r="H345" s="71"/>
      <c r="I345" s="40"/>
      <c r="J345" s="38"/>
      <c r="K345" s="71"/>
      <c r="L345" s="40"/>
      <c r="M345" s="38"/>
      <c r="N345" s="71"/>
      <c r="O345" s="49"/>
      <c r="P345" s="177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9"/>
      <c r="AB345" s="121">
        <f>IF($D345="",0,IF($E345="",0,IF(VLOOKUP($E345,paramètres!$E$33:$F$44,2,FALSE)&lt;=VLOOKUP($AB$18,paramètres!$E$33:$F$44,2,FALSE),P345*$D345,0)))</f>
        <v>0</v>
      </c>
      <c r="AC345" s="13">
        <f>IF($D345="",0,IF($E345="",0,IF(VLOOKUP($E345,paramètres!$E$33:$F$44,2,FALSE)&lt;=VLOOKUP($AC$18,paramètres!$E$33:$F$44,2,FALSE),Q345*$D345,0)))</f>
        <v>0</v>
      </c>
      <c r="AD345" s="13">
        <f>IF($D345="",0,IF($E345="",0,IF(VLOOKUP($E345,paramètres!$E$33:$F$44,2,FALSE)&lt;=VLOOKUP($AD$18,paramètres!$E$33:$F$44,2,FALSE),R345*$D345,0)))</f>
        <v>0</v>
      </c>
      <c r="AE345" s="13">
        <f>IF($D345="",0,IF($E345="",0,IF(VLOOKUP($E345,paramètres!$E$33:$F$44,2,FALSE)&lt;=VLOOKUP($AE$18,paramètres!$E$33:$F$44,2,FALSE),S345*$D345,0)))</f>
        <v>0</v>
      </c>
      <c r="AF345" s="13">
        <f>IF($D345="",0,IF($E345="",0,IF(VLOOKUP($E345,paramètres!$E$33:$F$44,2,FALSE)&lt;=VLOOKUP($AF$18,paramètres!$E$33:$F$44,2,FALSE),T345*$D345,0)))</f>
        <v>0</v>
      </c>
      <c r="AG345" s="13">
        <f>IF($D345="",0,IF($E345="",0,IF(VLOOKUP($E345,paramètres!$E$33:$F$44,2,FALSE)&lt;=VLOOKUP($AG$18,paramètres!$E$33:$F$44,2,FALSE),U345*$D345,0)))</f>
        <v>0</v>
      </c>
      <c r="AH345" s="13">
        <f>IF($D345="",0,IF($E345="",0,IF(VLOOKUP($E345,paramètres!$E$33:$F$44,2,FALSE)&lt;=VLOOKUP($AH$18,paramètres!$E$33:$F$44,2,FALSE),V345*$D345,0)))</f>
        <v>0</v>
      </c>
      <c r="AI345" s="13">
        <f>IF($D345="",0,IF($E345="",0,IF(VLOOKUP($E345,paramètres!$E$33:$F$44,2,FALSE)&lt;=VLOOKUP($AI$18,paramètres!$E$33:$F$44,2,FALSE),W345*$D345,0)))</f>
        <v>0</v>
      </c>
      <c r="AJ345" s="13">
        <f>IF($D345="",0,IF($E345="",0,IF(VLOOKUP($E345,paramètres!$E$33:$F$44,2,FALSE)&lt;=VLOOKUP($AJ$18,paramètres!$E$33:$F$44,2,FALSE),X345*$D345,0)))</f>
        <v>0</v>
      </c>
      <c r="AK345" s="13">
        <f>IF($D345="",0,IF($E345="",0,IF(VLOOKUP($E345,paramètres!$E$33:$F$44,2,FALSE)&lt;=VLOOKUP($AK$18,paramètres!$E$33:$F$44,2,FALSE),Y345*$D345,0)))</f>
        <v>0</v>
      </c>
      <c r="AL345" s="13">
        <f>IF($D345="",0,IF($E345="",0,IF(VLOOKUP($E345,paramètres!$E$33:$F$44,2,FALSE)&lt;=VLOOKUP($AL$18,paramètres!$E$33:$F$44,2,FALSE),Z345*$D345,0)))</f>
        <v>0</v>
      </c>
      <c r="AM345" s="126">
        <f>IF($D345="",0,IF($E345="",0,IF(VLOOKUP($E345,paramètres!$E$33:$F$44,2,FALSE)&lt;=VLOOKUP($AM$18,paramètres!$E$33:$F$44,2,FALSE),AA345*$D345,0)))</f>
        <v>0</v>
      </c>
      <c r="AN345" s="121" t="str">
        <f>IF(paramètres!$B$28=1,((SUM(P345:Y345)/1.02)+SUM(Z345:AA345))*0.0303/9*COUNT(P345:X345),IF(paramètres!$B$28=2,(SUM(P345:AA345))*0.0303/9*COUNT(P345:X345),"Missing Delta option"))</f>
        <v>Missing Delta option</v>
      </c>
      <c r="AO345" s="13" t="str">
        <f>IF(paramètres!$B$28=1,(((SUM(P345:Y345)/1.02)+SUM(Z345:AA345))+((SUM(AB345:AK345)/1.02)+SUM(AL345:AN345)))*cotpatr,IF(paramètres!$B$28=2,(SUM(P345:AN345)*cotpatr),"Missing Delta Option"))</f>
        <v>Missing Delta Option</v>
      </c>
      <c r="AP345" s="13" t="str" cm="1">
        <f t="array" ref="AP345">IF(paramètres!$B$28=1,(((SUM(P345:Y345)/1.02)+SUM(Z345:AA345))+((SUM(AB345:AM345)/1.02)+SUM(AL345:AM345)))/12*pécule,IF(paramètres!$B$28=2,SUM(P345:AM345)/12*pécule,"Missing Delta Option"))</f>
        <v>Missing Delta Option</v>
      </c>
      <c r="AQ345" s="105" t="e">
        <f>IF(paramètres!$B$28=1,(((SUM(P345:Y345)/1.02)+SUM(Z345:AA345))+((SUM(AB345:AM345)/1.02)+SUM(AL345:AM345)))+AN345+AO345+AP345,SUM(P345:AM345)+AN345+AO345+AP345)</f>
        <v>#VALUE!</v>
      </c>
    </row>
    <row r="346" spans="1:43" x14ac:dyDescent="0.25">
      <c r="A346" s="104"/>
      <c r="B346" s="39"/>
      <c r="C346" s="39"/>
      <c r="D346" s="70"/>
      <c r="E346" s="49"/>
      <c r="F346" s="40"/>
      <c r="G346" s="38"/>
      <c r="H346" s="71"/>
      <c r="I346" s="40"/>
      <c r="J346" s="38"/>
      <c r="K346" s="71"/>
      <c r="L346" s="40"/>
      <c r="M346" s="38"/>
      <c r="N346" s="71"/>
      <c r="O346" s="49"/>
      <c r="P346" s="177"/>
      <c r="Q346" s="178"/>
      <c r="R346" s="178"/>
      <c r="S346" s="178"/>
      <c r="T346" s="178"/>
      <c r="U346" s="178"/>
      <c r="V346" s="178"/>
      <c r="W346" s="178"/>
      <c r="X346" s="178"/>
      <c r="Y346" s="178"/>
      <c r="Z346" s="178"/>
      <c r="AA346" s="179"/>
      <c r="AB346" s="121">
        <f>IF($D346="",0,IF($E346="",0,IF(VLOOKUP($E346,paramètres!$E$33:$F$44,2,FALSE)&lt;=VLOOKUP($AB$18,paramètres!$E$33:$F$44,2,FALSE),P346*$D346,0)))</f>
        <v>0</v>
      </c>
      <c r="AC346" s="13">
        <f>IF($D346="",0,IF($E346="",0,IF(VLOOKUP($E346,paramètres!$E$33:$F$44,2,FALSE)&lt;=VLOOKUP($AC$18,paramètres!$E$33:$F$44,2,FALSE),Q346*$D346,0)))</f>
        <v>0</v>
      </c>
      <c r="AD346" s="13">
        <f>IF($D346="",0,IF($E346="",0,IF(VLOOKUP($E346,paramètres!$E$33:$F$44,2,FALSE)&lt;=VLOOKUP($AD$18,paramètres!$E$33:$F$44,2,FALSE),R346*$D346,0)))</f>
        <v>0</v>
      </c>
      <c r="AE346" s="13">
        <f>IF($D346="",0,IF($E346="",0,IF(VLOOKUP($E346,paramètres!$E$33:$F$44,2,FALSE)&lt;=VLOOKUP($AE$18,paramètres!$E$33:$F$44,2,FALSE),S346*$D346,0)))</f>
        <v>0</v>
      </c>
      <c r="AF346" s="13">
        <f>IF($D346="",0,IF($E346="",0,IF(VLOOKUP($E346,paramètres!$E$33:$F$44,2,FALSE)&lt;=VLOOKUP($AF$18,paramètres!$E$33:$F$44,2,FALSE),T346*$D346,0)))</f>
        <v>0</v>
      </c>
      <c r="AG346" s="13">
        <f>IF($D346="",0,IF($E346="",0,IF(VLOOKUP($E346,paramètres!$E$33:$F$44,2,FALSE)&lt;=VLOOKUP($AG$18,paramètres!$E$33:$F$44,2,FALSE),U346*$D346,0)))</f>
        <v>0</v>
      </c>
      <c r="AH346" s="13">
        <f>IF($D346="",0,IF($E346="",0,IF(VLOOKUP($E346,paramètres!$E$33:$F$44,2,FALSE)&lt;=VLOOKUP($AH$18,paramètres!$E$33:$F$44,2,FALSE),V346*$D346,0)))</f>
        <v>0</v>
      </c>
      <c r="AI346" s="13">
        <f>IF($D346="",0,IF($E346="",0,IF(VLOOKUP($E346,paramètres!$E$33:$F$44,2,FALSE)&lt;=VLOOKUP($AI$18,paramètres!$E$33:$F$44,2,FALSE),W346*$D346,0)))</f>
        <v>0</v>
      </c>
      <c r="AJ346" s="13">
        <f>IF($D346="",0,IF($E346="",0,IF(VLOOKUP($E346,paramètres!$E$33:$F$44,2,FALSE)&lt;=VLOOKUP($AJ$18,paramètres!$E$33:$F$44,2,FALSE),X346*$D346,0)))</f>
        <v>0</v>
      </c>
      <c r="AK346" s="13">
        <f>IF($D346="",0,IF($E346="",0,IF(VLOOKUP($E346,paramètres!$E$33:$F$44,2,FALSE)&lt;=VLOOKUP($AK$18,paramètres!$E$33:$F$44,2,FALSE),Y346*$D346,0)))</f>
        <v>0</v>
      </c>
      <c r="AL346" s="13">
        <f>IF($D346="",0,IF($E346="",0,IF(VLOOKUP($E346,paramètres!$E$33:$F$44,2,FALSE)&lt;=VLOOKUP($AL$18,paramètres!$E$33:$F$44,2,FALSE),Z346*$D346,0)))</f>
        <v>0</v>
      </c>
      <c r="AM346" s="126">
        <f>IF($D346="",0,IF($E346="",0,IF(VLOOKUP($E346,paramètres!$E$33:$F$44,2,FALSE)&lt;=VLOOKUP($AM$18,paramètres!$E$33:$F$44,2,FALSE),AA346*$D346,0)))</f>
        <v>0</v>
      </c>
      <c r="AN346" s="121" t="str">
        <f>IF(paramètres!$B$28=1,((SUM(P346:Y346)/1.02)+SUM(Z346:AA346))*0.0303/9*COUNT(P346:X346),IF(paramètres!$B$28=2,(SUM(P346:AA346))*0.0303/9*COUNT(P346:X346),"Missing Delta option"))</f>
        <v>Missing Delta option</v>
      </c>
      <c r="AO346" s="13" t="str">
        <f>IF(paramètres!$B$28=1,(((SUM(P346:Y346)/1.02)+SUM(Z346:AA346))+((SUM(AB346:AK346)/1.02)+SUM(AL346:AN346)))*cotpatr,IF(paramètres!$B$28=2,(SUM(P346:AN346)*cotpatr),"Missing Delta Option"))</f>
        <v>Missing Delta Option</v>
      </c>
      <c r="AP346" s="13" t="str" cm="1">
        <f t="array" ref="AP346">IF(paramètres!$B$28=1,(((SUM(P346:Y346)/1.02)+SUM(Z346:AA346))+((SUM(AB346:AM346)/1.02)+SUM(AL346:AM346)))/12*pécule,IF(paramètres!$B$28=2,SUM(P346:AM346)/12*pécule,"Missing Delta Option"))</f>
        <v>Missing Delta Option</v>
      </c>
      <c r="AQ346" s="105" t="e">
        <f>IF(paramètres!$B$28=1,(((SUM(P346:Y346)/1.02)+SUM(Z346:AA346))+((SUM(AB346:AM346)/1.02)+SUM(AL346:AM346)))+AN346+AO346+AP346,SUM(P346:AM346)+AN346+AO346+AP346)</f>
        <v>#VALUE!</v>
      </c>
    </row>
    <row r="347" spans="1:43" x14ac:dyDescent="0.25">
      <c r="A347" s="104"/>
      <c r="B347" s="39"/>
      <c r="C347" s="39"/>
      <c r="D347" s="70"/>
      <c r="E347" s="49"/>
      <c r="F347" s="40"/>
      <c r="G347" s="38"/>
      <c r="H347" s="71"/>
      <c r="I347" s="40"/>
      <c r="J347" s="38"/>
      <c r="K347" s="71"/>
      <c r="L347" s="40"/>
      <c r="M347" s="38"/>
      <c r="N347" s="71"/>
      <c r="O347" s="49"/>
      <c r="P347" s="177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9"/>
      <c r="AB347" s="121">
        <f>IF($D347="",0,IF($E347="",0,IF(VLOOKUP($E347,paramètres!$E$33:$F$44,2,FALSE)&lt;=VLOOKUP($AB$18,paramètres!$E$33:$F$44,2,FALSE),P347*$D347,0)))</f>
        <v>0</v>
      </c>
      <c r="AC347" s="13">
        <f>IF($D347="",0,IF($E347="",0,IF(VLOOKUP($E347,paramètres!$E$33:$F$44,2,FALSE)&lt;=VLOOKUP($AC$18,paramètres!$E$33:$F$44,2,FALSE),Q347*$D347,0)))</f>
        <v>0</v>
      </c>
      <c r="AD347" s="13">
        <f>IF($D347="",0,IF($E347="",0,IF(VLOOKUP($E347,paramètres!$E$33:$F$44,2,FALSE)&lt;=VLOOKUP($AD$18,paramètres!$E$33:$F$44,2,FALSE),R347*$D347,0)))</f>
        <v>0</v>
      </c>
      <c r="AE347" s="13">
        <f>IF($D347="",0,IF($E347="",0,IF(VLOOKUP($E347,paramètres!$E$33:$F$44,2,FALSE)&lt;=VLOOKUP($AE$18,paramètres!$E$33:$F$44,2,FALSE),S347*$D347,0)))</f>
        <v>0</v>
      </c>
      <c r="AF347" s="13">
        <f>IF($D347="",0,IF($E347="",0,IF(VLOOKUP($E347,paramètres!$E$33:$F$44,2,FALSE)&lt;=VLOOKUP($AF$18,paramètres!$E$33:$F$44,2,FALSE),T347*$D347,0)))</f>
        <v>0</v>
      </c>
      <c r="AG347" s="13">
        <f>IF($D347="",0,IF($E347="",0,IF(VLOOKUP($E347,paramètres!$E$33:$F$44,2,FALSE)&lt;=VLOOKUP($AG$18,paramètres!$E$33:$F$44,2,FALSE),U347*$D347,0)))</f>
        <v>0</v>
      </c>
      <c r="AH347" s="13">
        <f>IF($D347="",0,IF($E347="",0,IF(VLOOKUP($E347,paramètres!$E$33:$F$44,2,FALSE)&lt;=VLOOKUP($AH$18,paramètres!$E$33:$F$44,2,FALSE),V347*$D347,0)))</f>
        <v>0</v>
      </c>
      <c r="AI347" s="13">
        <f>IF($D347="",0,IF($E347="",0,IF(VLOOKUP($E347,paramètres!$E$33:$F$44,2,FALSE)&lt;=VLOOKUP($AI$18,paramètres!$E$33:$F$44,2,FALSE),W347*$D347,0)))</f>
        <v>0</v>
      </c>
      <c r="AJ347" s="13">
        <f>IF($D347="",0,IF($E347="",0,IF(VLOOKUP($E347,paramètres!$E$33:$F$44,2,FALSE)&lt;=VLOOKUP($AJ$18,paramètres!$E$33:$F$44,2,FALSE),X347*$D347,0)))</f>
        <v>0</v>
      </c>
      <c r="AK347" s="13">
        <f>IF($D347="",0,IF($E347="",0,IF(VLOOKUP($E347,paramètres!$E$33:$F$44,2,FALSE)&lt;=VLOOKUP($AK$18,paramètres!$E$33:$F$44,2,FALSE),Y347*$D347,0)))</f>
        <v>0</v>
      </c>
      <c r="AL347" s="13">
        <f>IF($D347="",0,IF($E347="",0,IF(VLOOKUP($E347,paramètres!$E$33:$F$44,2,FALSE)&lt;=VLOOKUP($AL$18,paramètres!$E$33:$F$44,2,FALSE),Z347*$D347,0)))</f>
        <v>0</v>
      </c>
      <c r="AM347" s="126">
        <f>IF($D347="",0,IF($E347="",0,IF(VLOOKUP($E347,paramètres!$E$33:$F$44,2,FALSE)&lt;=VLOOKUP($AM$18,paramètres!$E$33:$F$44,2,FALSE),AA347*$D347,0)))</f>
        <v>0</v>
      </c>
      <c r="AN347" s="121" t="str">
        <f>IF(paramètres!$B$28=1,((SUM(P347:Y347)/1.02)+SUM(Z347:AA347))*0.0303/9*COUNT(P347:X347),IF(paramètres!$B$28=2,(SUM(P347:AA347))*0.0303/9*COUNT(P347:X347),"Missing Delta option"))</f>
        <v>Missing Delta option</v>
      </c>
      <c r="AO347" s="13" t="str">
        <f>IF(paramètres!$B$28=1,(((SUM(P347:Y347)/1.02)+SUM(Z347:AA347))+((SUM(AB347:AK347)/1.02)+SUM(AL347:AN347)))*cotpatr,IF(paramètres!$B$28=2,(SUM(P347:AN347)*cotpatr),"Missing Delta Option"))</f>
        <v>Missing Delta Option</v>
      </c>
      <c r="AP347" s="13" t="str" cm="1">
        <f t="array" ref="AP347">IF(paramètres!$B$28=1,(((SUM(P347:Y347)/1.02)+SUM(Z347:AA347))+((SUM(AB347:AM347)/1.02)+SUM(AL347:AM347)))/12*pécule,IF(paramètres!$B$28=2,SUM(P347:AM347)/12*pécule,"Missing Delta Option"))</f>
        <v>Missing Delta Option</v>
      </c>
      <c r="AQ347" s="105" t="e">
        <f>IF(paramètres!$B$28=1,(((SUM(P347:Y347)/1.02)+SUM(Z347:AA347))+((SUM(AB347:AM347)/1.02)+SUM(AL347:AM347)))+AN347+AO347+AP347,SUM(P347:AM347)+AN347+AO347+AP347)</f>
        <v>#VALUE!</v>
      </c>
    </row>
    <row r="348" spans="1:43" x14ac:dyDescent="0.25">
      <c r="A348" s="104"/>
      <c r="B348" s="39"/>
      <c r="C348" s="39"/>
      <c r="D348" s="70"/>
      <c r="E348" s="49"/>
      <c r="F348" s="40"/>
      <c r="G348" s="38"/>
      <c r="H348" s="71"/>
      <c r="I348" s="40"/>
      <c r="J348" s="38"/>
      <c r="K348" s="71"/>
      <c r="L348" s="40"/>
      <c r="M348" s="38"/>
      <c r="N348" s="71"/>
      <c r="O348" s="49"/>
      <c r="P348" s="177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9"/>
      <c r="AB348" s="121">
        <f>IF($D348="",0,IF($E348="",0,IF(VLOOKUP($E348,paramètres!$E$33:$F$44,2,FALSE)&lt;=VLOOKUP($AB$18,paramètres!$E$33:$F$44,2,FALSE),P348*$D348,0)))</f>
        <v>0</v>
      </c>
      <c r="AC348" s="13">
        <f>IF($D348="",0,IF($E348="",0,IF(VLOOKUP($E348,paramètres!$E$33:$F$44,2,FALSE)&lt;=VLOOKUP($AC$18,paramètres!$E$33:$F$44,2,FALSE),Q348*$D348,0)))</f>
        <v>0</v>
      </c>
      <c r="AD348" s="13">
        <f>IF($D348="",0,IF($E348="",0,IF(VLOOKUP($E348,paramètres!$E$33:$F$44,2,FALSE)&lt;=VLOOKUP($AD$18,paramètres!$E$33:$F$44,2,FALSE),R348*$D348,0)))</f>
        <v>0</v>
      </c>
      <c r="AE348" s="13">
        <f>IF($D348="",0,IF($E348="",0,IF(VLOOKUP($E348,paramètres!$E$33:$F$44,2,FALSE)&lt;=VLOOKUP($AE$18,paramètres!$E$33:$F$44,2,FALSE),S348*$D348,0)))</f>
        <v>0</v>
      </c>
      <c r="AF348" s="13">
        <f>IF($D348="",0,IF($E348="",0,IF(VLOOKUP($E348,paramètres!$E$33:$F$44,2,FALSE)&lt;=VLOOKUP($AF$18,paramètres!$E$33:$F$44,2,FALSE),T348*$D348,0)))</f>
        <v>0</v>
      </c>
      <c r="AG348" s="13">
        <f>IF($D348="",0,IF($E348="",0,IF(VLOOKUP($E348,paramètres!$E$33:$F$44,2,FALSE)&lt;=VLOOKUP($AG$18,paramètres!$E$33:$F$44,2,FALSE),U348*$D348,0)))</f>
        <v>0</v>
      </c>
      <c r="AH348" s="13">
        <f>IF($D348="",0,IF($E348="",0,IF(VLOOKUP($E348,paramètres!$E$33:$F$44,2,FALSE)&lt;=VLOOKUP($AH$18,paramètres!$E$33:$F$44,2,FALSE),V348*$D348,0)))</f>
        <v>0</v>
      </c>
      <c r="AI348" s="13">
        <f>IF($D348="",0,IF($E348="",0,IF(VLOOKUP($E348,paramètres!$E$33:$F$44,2,FALSE)&lt;=VLOOKUP($AI$18,paramètres!$E$33:$F$44,2,FALSE),W348*$D348,0)))</f>
        <v>0</v>
      </c>
      <c r="AJ348" s="13">
        <f>IF($D348="",0,IF($E348="",0,IF(VLOOKUP($E348,paramètres!$E$33:$F$44,2,FALSE)&lt;=VLOOKUP($AJ$18,paramètres!$E$33:$F$44,2,FALSE),X348*$D348,0)))</f>
        <v>0</v>
      </c>
      <c r="AK348" s="13">
        <f>IF($D348="",0,IF($E348="",0,IF(VLOOKUP($E348,paramètres!$E$33:$F$44,2,FALSE)&lt;=VLOOKUP($AK$18,paramètres!$E$33:$F$44,2,FALSE),Y348*$D348,0)))</f>
        <v>0</v>
      </c>
      <c r="AL348" s="13">
        <f>IF($D348="",0,IF($E348="",0,IF(VLOOKUP($E348,paramètres!$E$33:$F$44,2,FALSE)&lt;=VLOOKUP($AL$18,paramètres!$E$33:$F$44,2,FALSE),Z348*$D348,0)))</f>
        <v>0</v>
      </c>
      <c r="AM348" s="126">
        <f>IF($D348="",0,IF($E348="",0,IF(VLOOKUP($E348,paramètres!$E$33:$F$44,2,FALSE)&lt;=VLOOKUP($AM$18,paramètres!$E$33:$F$44,2,FALSE),AA348*$D348,0)))</f>
        <v>0</v>
      </c>
      <c r="AN348" s="121" t="str">
        <f>IF(paramètres!$B$28=1,((SUM(P348:Y348)/1.02)+SUM(Z348:AA348))*0.0303/9*COUNT(P348:X348),IF(paramètres!$B$28=2,(SUM(P348:AA348))*0.0303/9*COUNT(P348:X348),"Missing Delta option"))</f>
        <v>Missing Delta option</v>
      </c>
      <c r="AO348" s="13" t="str">
        <f>IF(paramètres!$B$28=1,(((SUM(P348:Y348)/1.02)+SUM(Z348:AA348))+((SUM(AB348:AK348)/1.02)+SUM(AL348:AN348)))*cotpatr,IF(paramètres!$B$28=2,(SUM(P348:AN348)*cotpatr),"Missing Delta Option"))</f>
        <v>Missing Delta Option</v>
      </c>
      <c r="AP348" s="13" t="str" cm="1">
        <f t="array" ref="AP348">IF(paramètres!$B$28=1,(((SUM(P348:Y348)/1.02)+SUM(Z348:AA348))+((SUM(AB348:AM348)/1.02)+SUM(AL348:AM348)))/12*pécule,IF(paramètres!$B$28=2,SUM(P348:AM348)/12*pécule,"Missing Delta Option"))</f>
        <v>Missing Delta Option</v>
      </c>
      <c r="AQ348" s="105" t="e">
        <f>IF(paramètres!$B$28=1,(((SUM(P348:Y348)/1.02)+SUM(Z348:AA348))+((SUM(AB348:AM348)/1.02)+SUM(AL348:AM348)))+AN348+AO348+AP348,SUM(P348:AM348)+AN348+AO348+AP348)</f>
        <v>#VALUE!</v>
      </c>
    </row>
    <row r="349" spans="1:43" x14ac:dyDescent="0.25">
      <c r="A349" s="104"/>
      <c r="B349" s="39"/>
      <c r="C349" s="39"/>
      <c r="D349" s="70"/>
      <c r="E349" s="49"/>
      <c r="F349" s="40"/>
      <c r="G349" s="38"/>
      <c r="H349" s="71"/>
      <c r="I349" s="40"/>
      <c r="J349" s="38"/>
      <c r="K349" s="71"/>
      <c r="L349" s="40"/>
      <c r="M349" s="38"/>
      <c r="N349" s="71"/>
      <c r="O349" s="49"/>
      <c r="P349" s="177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9"/>
      <c r="AB349" s="121">
        <f>IF($D349="",0,IF($E349="",0,IF(VLOOKUP($E349,paramètres!$E$33:$F$44,2,FALSE)&lt;=VLOOKUP($AB$18,paramètres!$E$33:$F$44,2,FALSE),P349*$D349,0)))</f>
        <v>0</v>
      </c>
      <c r="AC349" s="13">
        <f>IF($D349="",0,IF($E349="",0,IF(VLOOKUP($E349,paramètres!$E$33:$F$44,2,FALSE)&lt;=VLOOKUP($AC$18,paramètres!$E$33:$F$44,2,FALSE),Q349*$D349,0)))</f>
        <v>0</v>
      </c>
      <c r="AD349" s="13">
        <f>IF($D349="",0,IF($E349="",0,IF(VLOOKUP($E349,paramètres!$E$33:$F$44,2,FALSE)&lt;=VLOOKUP($AD$18,paramètres!$E$33:$F$44,2,FALSE),R349*$D349,0)))</f>
        <v>0</v>
      </c>
      <c r="AE349" s="13">
        <f>IF($D349="",0,IF($E349="",0,IF(VLOOKUP($E349,paramètres!$E$33:$F$44,2,FALSE)&lt;=VLOOKUP($AE$18,paramètres!$E$33:$F$44,2,FALSE),S349*$D349,0)))</f>
        <v>0</v>
      </c>
      <c r="AF349" s="13">
        <f>IF($D349="",0,IF($E349="",0,IF(VLOOKUP($E349,paramètres!$E$33:$F$44,2,FALSE)&lt;=VLOOKUP($AF$18,paramètres!$E$33:$F$44,2,FALSE),T349*$D349,0)))</f>
        <v>0</v>
      </c>
      <c r="AG349" s="13">
        <f>IF($D349="",0,IF($E349="",0,IF(VLOOKUP($E349,paramètres!$E$33:$F$44,2,FALSE)&lt;=VLOOKUP($AG$18,paramètres!$E$33:$F$44,2,FALSE),U349*$D349,0)))</f>
        <v>0</v>
      </c>
      <c r="AH349" s="13">
        <f>IF($D349="",0,IF($E349="",0,IF(VLOOKUP($E349,paramètres!$E$33:$F$44,2,FALSE)&lt;=VLOOKUP($AH$18,paramètres!$E$33:$F$44,2,FALSE),V349*$D349,0)))</f>
        <v>0</v>
      </c>
      <c r="AI349" s="13">
        <f>IF($D349="",0,IF($E349="",0,IF(VLOOKUP($E349,paramètres!$E$33:$F$44,2,FALSE)&lt;=VLOOKUP($AI$18,paramètres!$E$33:$F$44,2,FALSE),W349*$D349,0)))</f>
        <v>0</v>
      </c>
      <c r="AJ349" s="13">
        <f>IF($D349="",0,IF($E349="",0,IF(VLOOKUP($E349,paramètres!$E$33:$F$44,2,FALSE)&lt;=VLOOKUP($AJ$18,paramètres!$E$33:$F$44,2,FALSE),X349*$D349,0)))</f>
        <v>0</v>
      </c>
      <c r="AK349" s="13">
        <f>IF($D349="",0,IF($E349="",0,IF(VLOOKUP($E349,paramètres!$E$33:$F$44,2,FALSE)&lt;=VLOOKUP($AK$18,paramètres!$E$33:$F$44,2,FALSE),Y349*$D349,0)))</f>
        <v>0</v>
      </c>
      <c r="AL349" s="13">
        <f>IF($D349="",0,IF($E349="",0,IF(VLOOKUP($E349,paramètres!$E$33:$F$44,2,FALSE)&lt;=VLOOKUP($AL$18,paramètres!$E$33:$F$44,2,FALSE),Z349*$D349,0)))</f>
        <v>0</v>
      </c>
      <c r="AM349" s="126">
        <f>IF($D349="",0,IF($E349="",0,IF(VLOOKUP($E349,paramètres!$E$33:$F$44,2,FALSE)&lt;=VLOOKUP($AM$18,paramètres!$E$33:$F$44,2,FALSE),AA349*$D349,0)))</f>
        <v>0</v>
      </c>
      <c r="AN349" s="121" t="str">
        <f>IF(paramètres!$B$28=1,((SUM(P349:Y349)/1.02)+SUM(Z349:AA349))*0.0303/9*COUNT(P349:X349),IF(paramètres!$B$28=2,(SUM(P349:AA349))*0.0303/9*COUNT(P349:X349),"Missing Delta option"))</f>
        <v>Missing Delta option</v>
      </c>
      <c r="AO349" s="13" t="str">
        <f>IF(paramètres!$B$28=1,(((SUM(P349:Y349)/1.02)+SUM(Z349:AA349))+((SUM(AB349:AK349)/1.02)+SUM(AL349:AN349)))*cotpatr,IF(paramètres!$B$28=2,(SUM(P349:AN349)*cotpatr),"Missing Delta Option"))</f>
        <v>Missing Delta Option</v>
      </c>
      <c r="AP349" s="13" t="str" cm="1">
        <f t="array" ref="AP349">IF(paramètres!$B$28=1,(((SUM(P349:Y349)/1.02)+SUM(Z349:AA349))+((SUM(AB349:AM349)/1.02)+SUM(AL349:AM349)))/12*pécule,IF(paramètres!$B$28=2,SUM(P349:AM349)/12*pécule,"Missing Delta Option"))</f>
        <v>Missing Delta Option</v>
      </c>
      <c r="AQ349" s="105" t="e">
        <f>IF(paramètres!$B$28=1,(((SUM(P349:Y349)/1.02)+SUM(Z349:AA349))+((SUM(AB349:AM349)/1.02)+SUM(AL349:AM349)))+AN349+AO349+AP349,SUM(P349:AM349)+AN349+AO349+AP349)</f>
        <v>#VALUE!</v>
      </c>
    </row>
    <row r="350" spans="1:43" x14ac:dyDescent="0.25">
      <c r="A350" s="104"/>
      <c r="B350" s="39"/>
      <c r="C350" s="39"/>
      <c r="D350" s="70"/>
      <c r="E350" s="49"/>
      <c r="F350" s="40"/>
      <c r="G350" s="38"/>
      <c r="H350" s="71"/>
      <c r="I350" s="40"/>
      <c r="J350" s="38"/>
      <c r="K350" s="71"/>
      <c r="L350" s="40"/>
      <c r="M350" s="38"/>
      <c r="N350" s="71"/>
      <c r="O350" s="49"/>
      <c r="P350" s="177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9"/>
      <c r="AB350" s="121">
        <f>IF($D350="",0,IF($E350="",0,IF(VLOOKUP($E350,paramètres!$E$33:$F$44,2,FALSE)&lt;=VLOOKUP($AB$18,paramètres!$E$33:$F$44,2,FALSE),P350*$D350,0)))</f>
        <v>0</v>
      </c>
      <c r="AC350" s="13">
        <f>IF($D350="",0,IF($E350="",0,IF(VLOOKUP($E350,paramètres!$E$33:$F$44,2,FALSE)&lt;=VLOOKUP($AC$18,paramètres!$E$33:$F$44,2,FALSE),Q350*$D350,0)))</f>
        <v>0</v>
      </c>
      <c r="AD350" s="13">
        <f>IF($D350="",0,IF($E350="",0,IF(VLOOKUP($E350,paramètres!$E$33:$F$44,2,FALSE)&lt;=VLOOKUP($AD$18,paramètres!$E$33:$F$44,2,FALSE),R350*$D350,0)))</f>
        <v>0</v>
      </c>
      <c r="AE350" s="13">
        <f>IF($D350="",0,IF($E350="",0,IF(VLOOKUP($E350,paramètres!$E$33:$F$44,2,FALSE)&lt;=VLOOKUP($AE$18,paramètres!$E$33:$F$44,2,FALSE),S350*$D350,0)))</f>
        <v>0</v>
      </c>
      <c r="AF350" s="13">
        <f>IF($D350="",0,IF($E350="",0,IF(VLOOKUP($E350,paramètres!$E$33:$F$44,2,FALSE)&lt;=VLOOKUP($AF$18,paramètres!$E$33:$F$44,2,FALSE),T350*$D350,0)))</f>
        <v>0</v>
      </c>
      <c r="AG350" s="13">
        <f>IF($D350="",0,IF($E350="",0,IF(VLOOKUP($E350,paramètres!$E$33:$F$44,2,FALSE)&lt;=VLOOKUP($AG$18,paramètres!$E$33:$F$44,2,FALSE),U350*$D350,0)))</f>
        <v>0</v>
      </c>
      <c r="AH350" s="13">
        <f>IF($D350="",0,IF($E350="",0,IF(VLOOKUP($E350,paramètres!$E$33:$F$44,2,FALSE)&lt;=VLOOKUP($AH$18,paramètres!$E$33:$F$44,2,FALSE),V350*$D350,0)))</f>
        <v>0</v>
      </c>
      <c r="AI350" s="13">
        <f>IF($D350="",0,IF($E350="",0,IF(VLOOKUP($E350,paramètres!$E$33:$F$44,2,FALSE)&lt;=VLOOKUP($AI$18,paramètres!$E$33:$F$44,2,FALSE),W350*$D350,0)))</f>
        <v>0</v>
      </c>
      <c r="AJ350" s="13">
        <f>IF($D350="",0,IF($E350="",0,IF(VLOOKUP($E350,paramètres!$E$33:$F$44,2,FALSE)&lt;=VLOOKUP($AJ$18,paramètres!$E$33:$F$44,2,FALSE),X350*$D350,0)))</f>
        <v>0</v>
      </c>
      <c r="AK350" s="13">
        <f>IF($D350="",0,IF($E350="",0,IF(VLOOKUP($E350,paramètres!$E$33:$F$44,2,FALSE)&lt;=VLOOKUP($AK$18,paramètres!$E$33:$F$44,2,FALSE),Y350*$D350,0)))</f>
        <v>0</v>
      </c>
      <c r="AL350" s="13">
        <f>IF($D350="",0,IF($E350="",0,IF(VLOOKUP($E350,paramètres!$E$33:$F$44,2,FALSE)&lt;=VLOOKUP($AL$18,paramètres!$E$33:$F$44,2,FALSE),Z350*$D350,0)))</f>
        <v>0</v>
      </c>
      <c r="AM350" s="126">
        <f>IF($D350="",0,IF($E350="",0,IF(VLOOKUP($E350,paramètres!$E$33:$F$44,2,FALSE)&lt;=VLOOKUP($AM$18,paramètres!$E$33:$F$44,2,FALSE),AA350*$D350,0)))</f>
        <v>0</v>
      </c>
      <c r="AN350" s="121" t="str">
        <f>IF(paramètres!$B$28=1,((SUM(P350:Y350)/1.02)+SUM(Z350:AA350))*0.0303/9*COUNT(P350:X350),IF(paramètres!$B$28=2,(SUM(P350:AA350))*0.0303/9*COUNT(P350:X350),"Missing Delta option"))</f>
        <v>Missing Delta option</v>
      </c>
      <c r="AO350" s="13" t="str">
        <f>IF(paramètres!$B$28=1,(((SUM(P350:Y350)/1.02)+SUM(Z350:AA350))+((SUM(AB350:AK350)/1.02)+SUM(AL350:AN350)))*cotpatr,IF(paramètres!$B$28=2,(SUM(P350:AN350)*cotpatr),"Missing Delta Option"))</f>
        <v>Missing Delta Option</v>
      </c>
      <c r="AP350" s="13" t="str" cm="1">
        <f t="array" ref="AP350">IF(paramètres!$B$28=1,(((SUM(P350:Y350)/1.02)+SUM(Z350:AA350))+((SUM(AB350:AM350)/1.02)+SUM(AL350:AM350)))/12*pécule,IF(paramètres!$B$28=2,SUM(P350:AM350)/12*pécule,"Missing Delta Option"))</f>
        <v>Missing Delta Option</v>
      </c>
      <c r="AQ350" s="105" t="e">
        <f>IF(paramètres!$B$28=1,(((SUM(P350:Y350)/1.02)+SUM(Z350:AA350))+((SUM(AB350:AM350)/1.02)+SUM(AL350:AM350)))+AN350+AO350+AP350,SUM(P350:AM350)+AN350+AO350+AP350)</f>
        <v>#VALUE!</v>
      </c>
    </row>
    <row r="351" spans="1:43" x14ac:dyDescent="0.25">
      <c r="A351" s="104"/>
      <c r="B351" s="39"/>
      <c r="C351" s="39"/>
      <c r="D351" s="70"/>
      <c r="E351" s="49"/>
      <c r="F351" s="40"/>
      <c r="G351" s="38"/>
      <c r="H351" s="71"/>
      <c r="I351" s="40"/>
      <c r="J351" s="38"/>
      <c r="K351" s="71"/>
      <c r="L351" s="40"/>
      <c r="M351" s="38"/>
      <c r="N351" s="71"/>
      <c r="O351" s="49"/>
      <c r="P351" s="177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9"/>
      <c r="AB351" s="121">
        <f>IF($D351="",0,IF($E351="",0,IF(VLOOKUP($E351,paramètres!$E$33:$F$44,2,FALSE)&lt;=VLOOKUP($AB$18,paramètres!$E$33:$F$44,2,FALSE),P351*$D351,0)))</f>
        <v>0</v>
      </c>
      <c r="AC351" s="13">
        <f>IF($D351="",0,IF($E351="",0,IF(VLOOKUP($E351,paramètres!$E$33:$F$44,2,FALSE)&lt;=VLOOKUP($AC$18,paramètres!$E$33:$F$44,2,FALSE),Q351*$D351,0)))</f>
        <v>0</v>
      </c>
      <c r="AD351" s="13">
        <f>IF($D351="",0,IF($E351="",0,IF(VLOOKUP($E351,paramètres!$E$33:$F$44,2,FALSE)&lt;=VLOOKUP($AD$18,paramètres!$E$33:$F$44,2,FALSE),R351*$D351,0)))</f>
        <v>0</v>
      </c>
      <c r="AE351" s="13">
        <f>IF($D351="",0,IF($E351="",0,IF(VLOOKUP($E351,paramètres!$E$33:$F$44,2,FALSE)&lt;=VLOOKUP($AE$18,paramètres!$E$33:$F$44,2,FALSE),S351*$D351,0)))</f>
        <v>0</v>
      </c>
      <c r="AF351" s="13">
        <f>IF($D351="",0,IF($E351="",0,IF(VLOOKUP($E351,paramètres!$E$33:$F$44,2,FALSE)&lt;=VLOOKUP($AF$18,paramètres!$E$33:$F$44,2,FALSE),T351*$D351,0)))</f>
        <v>0</v>
      </c>
      <c r="AG351" s="13">
        <f>IF($D351="",0,IF($E351="",0,IF(VLOOKUP($E351,paramètres!$E$33:$F$44,2,FALSE)&lt;=VLOOKUP($AG$18,paramètres!$E$33:$F$44,2,FALSE),U351*$D351,0)))</f>
        <v>0</v>
      </c>
      <c r="AH351" s="13">
        <f>IF($D351="",0,IF($E351="",0,IF(VLOOKUP($E351,paramètres!$E$33:$F$44,2,FALSE)&lt;=VLOOKUP($AH$18,paramètres!$E$33:$F$44,2,FALSE),V351*$D351,0)))</f>
        <v>0</v>
      </c>
      <c r="AI351" s="13">
        <f>IF($D351="",0,IF($E351="",0,IF(VLOOKUP($E351,paramètres!$E$33:$F$44,2,FALSE)&lt;=VLOOKUP($AI$18,paramètres!$E$33:$F$44,2,FALSE),W351*$D351,0)))</f>
        <v>0</v>
      </c>
      <c r="AJ351" s="13">
        <f>IF($D351="",0,IF($E351="",0,IF(VLOOKUP($E351,paramètres!$E$33:$F$44,2,FALSE)&lt;=VLOOKUP($AJ$18,paramètres!$E$33:$F$44,2,FALSE),X351*$D351,0)))</f>
        <v>0</v>
      </c>
      <c r="AK351" s="13">
        <f>IF($D351="",0,IF($E351="",0,IF(VLOOKUP($E351,paramètres!$E$33:$F$44,2,FALSE)&lt;=VLOOKUP($AK$18,paramètres!$E$33:$F$44,2,FALSE),Y351*$D351,0)))</f>
        <v>0</v>
      </c>
      <c r="AL351" s="13">
        <f>IF($D351="",0,IF($E351="",0,IF(VLOOKUP($E351,paramètres!$E$33:$F$44,2,FALSE)&lt;=VLOOKUP($AL$18,paramètres!$E$33:$F$44,2,FALSE),Z351*$D351,0)))</f>
        <v>0</v>
      </c>
      <c r="AM351" s="126">
        <f>IF($D351="",0,IF($E351="",0,IF(VLOOKUP($E351,paramètres!$E$33:$F$44,2,FALSE)&lt;=VLOOKUP($AM$18,paramètres!$E$33:$F$44,2,FALSE),AA351*$D351,0)))</f>
        <v>0</v>
      </c>
      <c r="AN351" s="121" t="str">
        <f>IF(paramètres!$B$28=1,((SUM(P351:Y351)/1.02)+SUM(Z351:AA351))*0.0303/9*COUNT(P351:X351),IF(paramètres!$B$28=2,(SUM(P351:AA351))*0.0303/9*COUNT(P351:X351),"Missing Delta option"))</f>
        <v>Missing Delta option</v>
      </c>
      <c r="AO351" s="13" t="str">
        <f>IF(paramètres!$B$28=1,(((SUM(P351:Y351)/1.02)+SUM(Z351:AA351))+((SUM(AB351:AK351)/1.02)+SUM(AL351:AN351)))*cotpatr,IF(paramètres!$B$28=2,(SUM(P351:AN351)*cotpatr),"Missing Delta Option"))</f>
        <v>Missing Delta Option</v>
      </c>
      <c r="AP351" s="13" t="str" cm="1">
        <f t="array" ref="AP351">IF(paramètres!$B$28=1,(((SUM(P351:Y351)/1.02)+SUM(Z351:AA351))+((SUM(AB351:AM351)/1.02)+SUM(AL351:AM351)))/12*pécule,IF(paramètres!$B$28=2,SUM(P351:AM351)/12*pécule,"Missing Delta Option"))</f>
        <v>Missing Delta Option</v>
      </c>
      <c r="AQ351" s="105" t="e">
        <f>IF(paramètres!$B$28=1,(((SUM(P351:Y351)/1.02)+SUM(Z351:AA351))+((SUM(AB351:AM351)/1.02)+SUM(AL351:AM351)))+AN351+AO351+AP351,SUM(P351:AM351)+AN351+AO351+AP351)</f>
        <v>#VALUE!</v>
      </c>
    </row>
    <row r="352" spans="1:43" x14ac:dyDescent="0.25">
      <c r="A352" s="104"/>
      <c r="B352" s="39"/>
      <c r="C352" s="39"/>
      <c r="D352" s="70"/>
      <c r="E352" s="49"/>
      <c r="F352" s="40"/>
      <c r="G352" s="38"/>
      <c r="H352" s="71"/>
      <c r="I352" s="40"/>
      <c r="J352" s="38"/>
      <c r="K352" s="71"/>
      <c r="L352" s="40"/>
      <c r="M352" s="38"/>
      <c r="N352" s="71"/>
      <c r="O352" s="49"/>
      <c r="P352" s="177"/>
      <c r="Q352" s="178"/>
      <c r="R352" s="178"/>
      <c r="S352" s="178"/>
      <c r="T352" s="178"/>
      <c r="U352" s="178"/>
      <c r="V352" s="178"/>
      <c r="W352" s="178"/>
      <c r="X352" s="178"/>
      <c r="Y352" s="178"/>
      <c r="Z352" s="178"/>
      <c r="AA352" s="179"/>
      <c r="AB352" s="121">
        <f>IF($D352="",0,IF($E352="",0,IF(VLOOKUP($E352,paramètres!$E$33:$F$44,2,FALSE)&lt;=VLOOKUP($AB$18,paramètres!$E$33:$F$44,2,FALSE),P352*$D352,0)))</f>
        <v>0</v>
      </c>
      <c r="AC352" s="13">
        <f>IF($D352="",0,IF($E352="",0,IF(VLOOKUP($E352,paramètres!$E$33:$F$44,2,FALSE)&lt;=VLOOKUP($AC$18,paramètres!$E$33:$F$44,2,FALSE),Q352*$D352,0)))</f>
        <v>0</v>
      </c>
      <c r="AD352" s="13">
        <f>IF($D352="",0,IF($E352="",0,IF(VLOOKUP($E352,paramètres!$E$33:$F$44,2,FALSE)&lt;=VLOOKUP($AD$18,paramètres!$E$33:$F$44,2,FALSE),R352*$D352,0)))</f>
        <v>0</v>
      </c>
      <c r="AE352" s="13">
        <f>IF($D352="",0,IF($E352="",0,IF(VLOOKUP($E352,paramètres!$E$33:$F$44,2,FALSE)&lt;=VLOOKUP($AE$18,paramètres!$E$33:$F$44,2,FALSE),S352*$D352,0)))</f>
        <v>0</v>
      </c>
      <c r="AF352" s="13">
        <f>IF($D352="",0,IF($E352="",0,IF(VLOOKUP($E352,paramètres!$E$33:$F$44,2,FALSE)&lt;=VLOOKUP($AF$18,paramètres!$E$33:$F$44,2,FALSE),T352*$D352,0)))</f>
        <v>0</v>
      </c>
      <c r="AG352" s="13">
        <f>IF($D352="",0,IF($E352="",0,IF(VLOOKUP($E352,paramètres!$E$33:$F$44,2,FALSE)&lt;=VLOOKUP($AG$18,paramètres!$E$33:$F$44,2,FALSE),U352*$D352,0)))</f>
        <v>0</v>
      </c>
      <c r="AH352" s="13">
        <f>IF($D352="",0,IF($E352="",0,IF(VLOOKUP($E352,paramètres!$E$33:$F$44,2,FALSE)&lt;=VLOOKUP($AH$18,paramètres!$E$33:$F$44,2,FALSE),V352*$D352,0)))</f>
        <v>0</v>
      </c>
      <c r="AI352" s="13">
        <f>IF($D352="",0,IF($E352="",0,IF(VLOOKUP($E352,paramètres!$E$33:$F$44,2,FALSE)&lt;=VLOOKUP($AI$18,paramètres!$E$33:$F$44,2,FALSE),W352*$D352,0)))</f>
        <v>0</v>
      </c>
      <c r="AJ352" s="13">
        <f>IF($D352="",0,IF($E352="",0,IF(VLOOKUP($E352,paramètres!$E$33:$F$44,2,FALSE)&lt;=VLOOKUP($AJ$18,paramètres!$E$33:$F$44,2,FALSE),X352*$D352,0)))</f>
        <v>0</v>
      </c>
      <c r="AK352" s="13">
        <f>IF($D352="",0,IF($E352="",0,IF(VLOOKUP($E352,paramètres!$E$33:$F$44,2,FALSE)&lt;=VLOOKUP($AK$18,paramètres!$E$33:$F$44,2,FALSE),Y352*$D352,0)))</f>
        <v>0</v>
      </c>
      <c r="AL352" s="13">
        <f>IF($D352="",0,IF($E352="",0,IF(VLOOKUP($E352,paramètres!$E$33:$F$44,2,FALSE)&lt;=VLOOKUP($AL$18,paramètres!$E$33:$F$44,2,FALSE),Z352*$D352,0)))</f>
        <v>0</v>
      </c>
      <c r="AM352" s="126">
        <f>IF($D352="",0,IF($E352="",0,IF(VLOOKUP($E352,paramètres!$E$33:$F$44,2,FALSE)&lt;=VLOOKUP($AM$18,paramètres!$E$33:$F$44,2,FALSE),AA352*$D352,0)))</f>
        <v>0</v>
      </c>
      <c r="AN352" s="121" t="str">
        <f>IF(paramètres!$B$28=1,((SUM(P352:Y352)/1.02)+SUM(Z352:AA352))*0.0303/9*COUNT(P352:X352),IF(paramètres!$B$28=2,(SUM(P352:AA352))*0.0303/9*COUNT(P352:X352),"Missing Delta option"))</f>
        <v>Missing Delta option</v>
      </c>
      <c r="AO352" s="13" t="str">
        <f>IF(paramètres!$B$28=1,(((SUM(P352:Y352)/1.02)+SUM(Z352:AA352))+((SUM(AB352:AK352)/1.02)+SUM(AL352:AN352)))*cotpatr,IF(paramètres!$B$28=2,(SUM(P352:AN352)*cotpatr),"Missing Delta Option"))</f>
        <v>Missing Delta Option</v>
      </c>
      <c r="AP352" s="13" t="str" cm="1">
        <f t="array" ref="AP352">IF(paramètres!$B$28=1,(((SUM(P352:Y352)/1.02)+SUM(Z352:AA352))+((SUM(AB352:AM352)/1.02)+SUM(AL352:AM352)))/12*pécule,IF(paramètres!$B$28=2,SUM(P352:AM352)/12*pécule,"Missing Delta Option"))</f>
        <v>Missing Delta Option</v>
      </c>
      <c r="AQ352" s="105" t="e">
        <f>IF(paramètres!$B$28=1,(((SUM(P352:Y352)/1.02)+SUM(Z352:AA352))+((SUM(AB352:AM352)/1.02)+SUM(AL352:AM352)))+AN352+AO352+AP352,SUM(P352:AM352)+AN352+AO352+AP352)</f>
        <v>#VALUE!</v>
      </c>
    </row>
    <row r="353" spans="1:43" x14ac:dyDescent="0.25">
      <c r="A353" s="104"/>
      <c r="B353" s="39"/>
      <c r="C353" s="39"/>
      <c r="D353" s="70"/>
      <c r="E353" s="49"/>
      <c r="F353" s="40"/>
      <c r="G353" s="38"/>
      <c r="H353" s="71"/>
      <c r="I353" s="40"/>
      <c r="J353" s="38"/>
      <c r="K353" s="71"/>
      <c r="L353" s="40"/>
      <c r="M353" s="38"/>
      <c r="N353" s="71"/>
      <c r="O353" s="49"/>
      <c r="P353" s="177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9"/>
      <c r="AB353" s="121">
        <f>IF($D353="",0,IF($E353="",0,IF(VLOOKUP($E353,paramètres!$E$33:$F$44,2,FALSE)&lt;=VLOOKUP($AB$18,paramètres!$E$33:$F$44,2,FALSE),P353*$D353,0)))</f>
        <v>0</v>
      </c>
      <c r="AC353" s="13">
        <f>IF($D353="",0,IF($E353="",0,IF(VLOOKUP($E353,paramètres!$E$33:$F$44,2,FALSE)&lt;=VLOOKUP($AC$18,paramètres!$E$33:$F$44,2,FALSE),Q353*$D353,0)))</f>
        <v>0</v>
      </c>
      <c r="AD353" s="13">
        <f>IF($D353="",0,IF($E353="",0,IF(VLOOKUP($E353,paramètres!$E$33:$F$44,2,FALSE)&lt;=VLOOKUP($AD$18,paramètres!$E$33:$F$44,2,FALSE),R353*$D353,0)))</f>
        <v>0</v>
      </c>
      <c r="AE353" s="13">
        <f>IF($D353="",0,IF($E353="",0,IF(VLOOKUP($E353,paramètres!$E$33:$F$44,2,FALSE)&lt;=VLOOKUP($AE$18,paramètres!$E$33:$F$44,2,FALSE),S353*$D353,0)))</f>
        <v>0</v>
      </c>
      <c r="AF353" s="13">
        <f>IF($D353="",0,IF($E353="",0,IF(VLOOKUP($E353,paramètres!$E$33:$F$44,2,FALSE)&lt;=VLOOKUP($AF$18,paramètres!$E$33:$F$44,2,FALSE),T353*$D353,0)))</f>
        <v>0</v>
      </c>
      <c r="AG353" s="13">
        <f>IF($D353="",0,IF($E353="",0,IF(VLOOKUP($E353,paramètres!$E$33:$F$44,2,FALSE)&lt;=VLOOKUP($AG$18,paramètres!$E$33:$F$44,2,FALSE),U353*$D353,0)))</f>
        <v>0</v>
      </c>
      <c r="AH353" s="13">
        <f>IF($D353="",0,IF($E353="",0,IF(VLOOKUP($E353,paramètres!$E$33:$F$44,2,FALSE)&lt;=VLOOKUP($AH$18,paramètres!$E$33:$F$44,2,FALSE),V353*$D353,0)))</f>
        <v>0</v>
      </c>
      <c r="AI353" s="13">
        <f>IF($D353="",0,IF($E353="",0,IF(VLOOKUP($E353,paramètres!$E$33:$F$44,2,FALSE)&lt;=VLOOKUP($AI$18,paramètres!$E$33:$F$44,2,FALSE),W353*$D353,0)))</f>
        <v>0</v>
      </c>
      <c r="AJ353" s="13">
        <f>IF($D353="",0,IF($E353="",0,IF(VLOOKUP($E353,paramètres!$E$33:$F$44,2,FALSE)&lt;=VLOOKUP($AJ$18,paramètres!$E$33:$F$44,2,FALSE),X353*$D353,0)))</f>
        <v>0</v>
      </c>
      <c r="AK353" s="13">
        <f>IF($D353="",0,IF($E353="",0,IF(VLOOKUP($E353,paramètres!$E$33:$F$44,2,FALSE)&lt;=VLOOKUP($AK$18,paramètres!$E$33:$F$44,2,FALSE),Y353*$D353,0)))</f>
        <v>0</v>
      </c>
      <c r="AL353" s="13">
        <f>IF($D353="",0,IF($E353="",0,IF(VLOOKUP($E353,paramètres!$E$33:$F$44,2,FALSE)&lt;=VLOOKUP($AL$18,paramètres!$E$33:$F$44,2,FALSE),Z353*$D353,0)))</f>
        <v>0</v>
      </c>
      <c r="AM353" s="126">
        <f>IF($D353="",0,IF($E353="",0,IF(VLOOKUP($E353,paramètres!$E$33:$F$44,2,FALSE)&lt;=VLOOKUP($AM$18,paramètres!$E$33:$F$44,2,FALSE),AA353*$D353,0)))</f>
        <v>0</v>
      </c>
      <c r="AN353" s="121" t="str">
        <f>IF(paramètres!$B$28=1,((SUM(P353:Y353)/1.02)+SUM(Z353:AA353))*0.0303/9*COUNT(P353:X353),IF(paramètres!$B$28=2,(SUM(P353:AA353))*0.0303/9*COUNT(P353:X353),"Missing Delta option"))</f>
        <v>Missing Delta option</v>
      </c>
      <c r="AO353" s="13" t="str">
        <f>IF(paramètres!$B$28=1,(((SUM(P353:Y353)/1.02)+SUM(Z353:AA353))+((SUM(AB353:AK353)/1.02)+SUM(AL353:AN353)))*cotpatr,IF(paramètres!$B$28=2,(SUM(P353:AN353)*cotpatr),"Missing Delta Option"))</f>
        <v>Missing Delta Option</v>
      </c>
      <c r="AP353" s="13" t="str" cm="1">
        <f t="array" ref="AP353">IF(paramètres!$B$28=1,(((SUM(P353:Y353)/1.02)+SUM(Z353:AA353))+((SUM(AB353:AM353)/1.02)+SUM(AL353:AM353)))/12*pécule,IF(paramètres!$B$28=2,SUM(P353:AM353)/12*pécule,"Missing Delta Option"))</f>
        <v>Missing Delta Option</v>
      </c>
      <c r="AQ353" s="105" t="e">
        <f>IF(paramètres!$B$28=1,(((SUM(P353:Y353)/1.02)+SUM(Z353:AA353))+((SUM(AB353:AM353)/1.02)+SUM(AL353:AM353)))+AN353+AO353+AP353,SUM(P353:AM353)+AN353+AO353+AP353)</f>
        <v>#VALUE!</v>
      </c>
    </row>
    <row r="354" spans="1:43" x14ac:dyDescent="0.25">
      <c r="A354" s="104"/>
      <c r="B354" s="39"/>
      <c r="C354" s="39"/>
      <c r="D354" s="70"/>
      <c r="E354" s="49"/>
      <c r="F354" s="40"/>
      <c r="G354" s="38"/>
      <c r="H354" s="71"/>
      <c r="I354" s="40"/>
      <c r="J354" s="38"/>
      <c r="K354" s="71"/>
      <c r="L354" s="40"/>
      <c r="M354" s="38"/>
      <c r="N354" s="71"/>
      <c r="O354" s="49"/>
      <c r="P354" s="177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9"/>
      <c r="AB354" s="121">
        <f>IF($D354="",0,IF($E354="",0,IF(VLOOKUP($E354,paramètres!$E$33:$F$44,2,FALSE)&lt;=VLOOKUP($AB$18,paramètres!$E$33:$F$44,2,FALSE),P354*$D354,0)))</f>
        <v>0</v>
      </c>
      <c r="AC354" s="13">
        <f>IF($D354="",0,IF($E354="",0,IF(VLOOKUP($E354,paramètres!$E$33:$F$44,2,FALSE)&lt;=VLOOKUP($AC$18,paramètres!$E$33:$F$44,2,FALSE),Q354*$D354,0)))</f>
        <v>0</v>
      </c>
      <c r="AD354" s="13">
        <f>IF($D354="",0,IF($E354="",0,IF(VLOOKUP($E354,paramètres!$E$33:$F$44,2,FALSE)&lt;=VLOOKUP($AD$18,paramètres!$E$33:$F$44,2,FALSE),R354*$D354,0)))</f>
        <v>0</v>
      </c>
      <c r="AE354" s="13">
        <f>IF($D354="",0,IF($E354="",0,IF(VLOOKUP($E354,paramètres!$E$33:$F$44,2,FALSE)&lt;=VLOOKUP($AE$18,paramètres!$E$33:$F$44,2,FALSE),S354*$D354,0)))</f>
        <v>0</v>
      </c>
      <c r="AF354" s="13">
        <f>IF($D354="",0,IF($E354="",0,IF(VLOOKUP($E354,paramètres!$E$33:$F$44,2,FALSE)&lt;=VLOOKUP($AF$18,paramètres!$E$33:$F$44,2,FALSE),T354*$D354,0)))</f>
        <v>0</v>
      </c>
      <c r="AG354" s="13">
        <f>IF($D354="",0,IF($E354="",0,IF(VLOOKUP($E354,paramètres!$E$33:$F$44,2,FALSE)&lt;=VLOOKUP($AG$18,paramètres!$E$33:$F$44,2,FALSE),U354*$D354,0)))</f>
        <v>0</v>
      </c>
      <c r="AH354" s="13">
        <f>IF($D354="",0,IF($E354="",0,IF(VLOOKUP($E354,paramètres!$E$33:$F$44,2,FALSE)&lt;=VLOOKUP($AH$18,paramètres!$E$33:$F$44,2,FALSE),V354*$D354,0)))</f>
        <v>0</v>
      </c>
      <c r="AI354" s="13">
        <f>IF($D354="",0,IF($E354="",0,IF(VLOOKUP($E354,paramètres!$E$33:$F$44,2,FALSE)&lt;=VLOOKUP($AI$18,paramètres!$E$33:$F$44,2,FALSE),W354*$D354,0)))</f>
        <v>0</v>
      </c>
      <c r="AJ354" s="13">
        <f>IF($D354="",0,IF($E354="",0,IF(VLOOKUP($E354,paramètres!$E$33:$F$44,2,FALSE)&lt;=VLOOKUP($AJ$18,paramètres!$E$33:$F$44,2,FALSE),X354*$D354,0)))</f>
        <v>0</v>
      </c>
      <c r="AK354" s="13">
        <f>IF($D354="",0,IF($E354="",0,IF(VLOOKUP($E354,paramètres!$E$33:$F$44,2,FALSE)&lt;=VLOOKUP($AK$18,paramètres!$E$33:$F$44,2,FALSE),Y354*$D354,0)))</f>
        <v>0</v>
      </c>
      <c r="AL354" s="13">
        <f>IF($D354="",0,IF($E354="",0,IF(VLOOKUP($E354,paramètres!$E$33:$F$44,2,FALSE)&lt;=VLOOKUP($AL$18,paramètres!$E$33:$F$44,2,FALSE),Z354*$D354,0)))</f>
        <v>0</v>
      </c>
      <c r="AM354" s="126">
        <f>IF($D354="",0,IF($E354="",0,IF(VLOOKUP($E354,paramètres!$E$33:$F$44,2,FALSE)&lt;=VLOOKUP($AM$18,paramètres!$E$33:$F$44,2,FALSE),AA354*$D354,0)))</f>
        <v>0</v>
      </c>
      <c r="AN354" s="121" t="str">
        <f>IF(paramètres!$B$28=1,((SUM(P354:Y354)/1.02)+SUM(Z354:AA354))*0.0303/9*COUNT(P354:X354),IF(paramètres!$B$28=2,(SUM(P354:AA354))*0.0303/9*COUNT(P354:X354),"Missing Delta option"))</f>
        <v>Missing Delta option</v>
      </c>
      <c r="AO354" s="13" t="str">
        <f>IF(paramètres!$B$28=1,(((SUM(P354:Y354)/1.02)+SUM(Z354:AA354))+((SUM(AB354:AK354)/1.02)+SUM(AL354:AN354)))*cotpatr,IF(paramètres!$B$28=2,(SUM(P354:AN354)*cotpatr),"Missing Delta Option"))</f>
        <v>Missing Delta Option</v>
      </c>
      <c r="AP354" s="13" t="str" cm="1">
        <f t="array" ref="AP354">IF(paramètres!$B$28=1,(((SUM(P354:Y354)/1.02)+SUM(Z354:AA354))+((SUM(AB354:AM354)/1.02)+SUM(AL354:AM354)))/12*pécule,IF(paramètres!$B$28=2,SUM(P354:AM354)/12*pécule,"Missing Delta Option"))</f>
        <v>Missing Delta Option</v>
      </c>
      <c r="AQ354" s="105" t="e">
        <f>IF(paramètres!$B$28=1,(((SUM(P354:Y354)/1.02)+SUM(Z354:AA354))+((SUM(AB354:AM354)/1.02)+SUM(AL354:AM354)))+AN354+AO354+AP354,SUM(P354:AM354)+AN354+AO354+AP354)</f>
        <v>#VALUE!</v>
      </c>
    </row>
    <row r="355" spans="1:43" x14ac:dyDescent="0.25">
      <c r="A355" s="104"/>
      <c r="B355" s="39"/>
      <c r="C355" s="39"/>
      <c r="D355" s="70"/>
      <c r="E355" s="49"/>
      <c r="F355" s="40"/>
      <c r="G355" s="38"/>
      <c r="H355" s="71"/>
      <c r="I355" s="40"/>
      <c r="J355" s="38"/>
      <c r="K355" s="71"/>
      <c r="L355" s="40"/>
      <c r="M355" s="38"/>
      <c r="N355" s="71"/>
      <c r="O355" s="49"/>
      <c r="P355" s="177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9"/>
      <c r="AB355" s="121">
        <f>IF($D355="",0,IF($E355="",0,IF(VLOOKUP($E355,paramètres!$E$33:$F$44,2,FALSE)&lt;=VLOOKUP($AB$18,paramètres!$E$33:$F$44,2,FALSE),P355*$D355,0)))</f>
        <v>0</v>
      </c>
      <c r="AC355" s="13">
        <f>IF($D355="",0,IF($E355="",0,IF(VLOOKUP($E355,paramètres!$E$33:$F$44,2,FALSE)&lt;=VLOOKUP($AC$18,paramètres!$E$33:$F$44,2,FALSE),Q355*$D355,0)))</f>
        <v>0</v>
      </c>
      <c r="AD355" s="13">
        <f>IF($D355="",0,IF($E355="",0,IF(VLOOKUP($E355,paramètres!$E$33:$F$44,2,FALSE)&lt;=VLOOKUP($AD$18,paramètres!$E$33:$F$44,2,FALSE),R355*$D355,0)))</f>
        <v>0</v>
      </c>
      <c r="AE355" s="13">
        <f>IF($D355="",0,IF($E355="",0,IF(VLOOKUP($E355,paramètres!$E$33:$F$44,2,FALSE)&lt;=VLOOKUP($AE$18,paramètres!$E$33:$F$44,2,FALSE),S355*$D355,0)))</f>
        <v>0</v>
      </c>
      <c r="AF355" s="13">
        <f>IF($D355="",0,IF($E355="",0,IF(VLOOKUP($E355,paramètres!$E$33:$F$44,2,FALSE)&lt;=VLOOKUP($AF$18,paramètres!$E$33:$F$44,2,FALSE),T355*$D355,0)))</f>
        <v>0</v>
      </c>
      <c r="AG355" s="13">
        <f>IF($D355="",0,IF($E355="",0,IF(VLOOKUP($E355,paramètres!$E$33:$F$44,2,FALSE)&lt;=VLOOKUP($AG$18,paramètres!$E$33:$F$44,2,FALSE),U355*$D355,0)))</f>
        <v>0</v>
      </c>
      <c r="AH355" s="13">
        <f>IF($D355="",0,IF($E355="",0,IF(VLOOKUP($E355,paramètres!$E$33:$F$44,2,FALSE)&lt;=VLOOKUP($AH$18,paramètres!$E$33:$F$44,2,FALSE),V355*$D355,0)))</f>
        <v>0</v>
      </c>
      <c r="AI355" s="13">
        <f>IF($D355="",0,IF($E355="",0,IF(VLOOKUP($E355,paramètres!$E$33:$F$44,2,FALSE)&lt;=VLOOKUP($AI$18,paramètres!$E$33:$F$44,2,FALSE),W355*$D355,0)))</f>
        <v>0</v>
      </c>
      <c r="AJ355" s="13">
        <f>IF($D355="",0,IF($E355="",0,IF(VLOOKUP($E355,paramètres!$E$33:$F$44,2,FALSE)&lt;=VLOOKUP($AJ$18,paramètres!$E$33:$F$44,2,FALSE),X355*$D355,0)))</f>
        <v>0</v>
      </c>
      <c r="AK355" s="13">
        <f>IF($D355="",0,IF($E355="",0,IF(VLOOKUP($E355,paramètres!$E$33:$F$44,2,FALSE)&lt;=VLOOKUP($AK$18,paramètres!$E$33:$F$44,2,FALSE),Y355*$D355,0)))</f>
        <v>0</v>
      </c>
      <c r="AL355" s="13">
        <f>IF($D355="",0,IF($E355="",0,IF(VLOOKUP($E355,paramètres!$E$33:$F$44,2,FALSE)&lt;=VLOOKUP($AL$18,paramètres!$E$33:$F$44,2,FALSE),Z355*$D355,0)))</f>
        <v>0</v>
      </c>
      <c r="AM355" s="126">
        <f>IF($D355="",0,IF($E355="",0,IF(VLOOKUP($E355,paramètres!$E$33:$F$44,2,FALSE)&lt;=VLOOKUP($AM$18,paramètres!$E$33:$F$44,2,FALSE),AA355*$D355,0)))</f>
        <v>0</v>
      </c>
      <c r="AN355" s="121" t="str">
        <f>IF(paramètres!$B$28=1,((SUM(P355:Y355)/1.02)+SUM(Z355:AA355))*0.0303/9*COUNT(P355:X355),IF(paramètres!$B$28=2,(SUM(P355:AA355))*0.0303/9*COUNT(P355:X355),"Missing Delta option"))</f>
        <v>Missing Delta option</v>
      </c>
      <c r="AO355" s="13" t="str">
        <f>IF(paramètres!$B$28=1,(((SUM(P355:Y355)/1.02)+SUM(Z355:AA355))+((SUM(AB355:AK355)/1.02)+SUM(AL355:AN355)))*cotpatr,IF(paramètres!$B$28=2,(SUM(P355:AN355)*cotpatr),"Missing Delta Option"))</f>
        <v>Missing Delta Option</v>
      </c>
      <c r="AP355" s="13" t="str" cm="1">
        <f t="array" ref="AP355">IF(paramètres!$B$28=1,(((SUM(P355:Y355)/1.02)+SUM(Z355:AA355))+((SUM(AB355:AM355)/1.02)+SUM(AL355:AM355)))/12*pécule,IF(paramètres!$B$28=2,SUM(P355:AM355)/12*pécule,"Missing Delta Option"))</f>
        <v>Missing Delta Option</v>
      </c>
      <c r="AQ355" s="105" t="e">
        <f>IF(paramètres!$B$28=1,(((SUM(P355:Y355)/1.02)+SUM(Z355:AA355))+((SUM(AB355:AM355)/1.02)+SUM(AL355:AM355)))+AN355+AO355+AP355,SUM(P355:AM355)+AN355+AO355+AP355)</f>
        <v>#VALUE!</v>
      </c>
    </row>
    <row r="356" spans="1:43" x14ac:dyDescent="0.25">
      <c r="A356" s="104"/>
      <c r="B356" s="39"/>
      <c r="C356" s="39"/>
      <c r="D356" s="70"/>
      <c r="E356" s="49"/>
      <c r="F356" s="40"/>
      <c r="G356" s="38"/>
      <c r="H356" s="71"/>
      <c r="I356" s="40"/>
      <c r="J356" s="38"/>
      <c r="K356" s="71"/>
      <c r="L356" s="40"/>
      <c r="M356" s="38"/>
      <c r="N356" s="71"/>
      <c r="O356" s="49"/>
      <c r="P356" s="177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9"/>
      <c r="AB356" s="121">
        <f>IF($D356="",0,IF($E356="",0,IF(VLOOKUP($E356,paramètres!$E$33:$F$44,2,FALSE)&lt;=VLOOKUP($AB$18,paramètres!$E$33:$F$44,2,FALSE),P356*$D356,0)))</f>
        <v>0</v>
      </c>
      <c r="AC356" s="13">
        <f>IF($D356="",0,IF($E356="",0,IF(VLOOKUP($E356,paramètres!$E$33:$F$44,2,FALSE)&lt;=VLOOKUP($AC$18,paramètres!$E$33:$F$44,2,FALSE),Q356*$D356,0)))</f>
        <v>0</v>
      </c>
      <c r="AD356" s="13">
        <f>IF($D356="",0,IF($E356="",0,IF(VLOOKUP($E356,paramètres!$E$33:$F$44,2,FALSE)&lt;=VLOOKUP($AD$18,paramètres!$E$33:$F$44,2,FALSE),R356*$D356,0)))</f>
        <v>0</v>
      </c>
      <c r="AE356" s="13">
        <f>IF($D356="",0,IF($E356="",0,IF(VLOOKUP($E356,paramètres!$E$33:$F$44,2,FALSE)&lt;=VLOOKUP($AE$18,paramètres!$E$33:$F$44,2,FALSE),S356*$D356,0)))</f>
        <v>0</v>
      </c>
      <c r="AF356" s="13">
        <f>IF($D356="",0,IF($E356="",0,IF(VLOOKUP($E356,paramètres!$E$33:$F$44,2,FALSE)&lt;=VLOOKUP($AF$18,paramètres!$E$33:$F$44,2,FALSE),T356*$D356,0)))</f>
        <v>0</v>
      </c>
      <c r="AG356" s="13">
        <f>IF($D356="",0,IF($E356="",0,IF(VLOOKUP($E356,paramètres!$E$33:$F$44,2,FALSE)&lt;=VLOOKUP($AG$18,paramètres!$E$33:$F$44,2,FALSE),U356*$D356,0)))</f>
        <v>0</v>
      </c>
      <c r="AH356" s="13">
        <f>IF($D356="",0,IF($E356="",0,IF(VLOOKUP($E356,paramètres!$E$33:$F$44,2,FALSE)&lt;=VLOOKUP($AH$18,paramètres!$E$33:$F$44,2,FALSE),V356*$D356,0)))</f>
        <v>0</v>
      </c>
      <c r="AI356" s="13">
        <f>IF($D356="",0,IF($E356="",0,IF(VLOOKUP($E356,paramètres!$E$33:$F$44,2,FALSE)&lt;=VLOOKUP($AI$18,paramètres!$E$33:$F$44,2,FALSE),W356*$D356,0)))</f>
        <v>0</v>
      </c>
      <c r="AJ356" s="13">
        <f>IF($D356="",0,IF($E356="",0,IF(VLOOKUP($E356,paramètres!$E$33:$F$44,2,FALSE)&lt;=VLOOKUP($AJ$18,paramètres!$E$33:$F$44,2,FALSE),X356*$D356,0)))</f>
        <v>0</v>
      </c>
      <c r="AK356" s="13">
        <f>IF($D356="",0,IF($E356="",0,IF(VLOOKUP($E356,paramètres!$E$33:$F$44,2,FALSE)&lt;=VLOOKUP($AK$18,paramètres!$E$33:$F$44,2,FALSE),Y356*$D356,0)))</f>
        <v>0</v>
      </c>
      <c r="AL356" s="13">
        <f>IF($D356="",0,IF($E356="",0,IF(VLOOKUP($E356,paramètres!$E$33:$F$44,2,FALSE)&lt;=VLOOKUP($AL$18,paramètres!$E$33:$F$44,2,FALSE),Z356*$D356,0)))</f>
        <v>0</v>
      </c>
      <c r="AM356" s="126">
        <f>IF($D356="",0,IF($E356="",0,IF(VLOOKUP($E356,paramètres!$E$33:$F$44,2,FALSE)&lt;=VLOOKUP($AM$18,paramètres!$E$33:$F$44,2,FALSE),AA356*$D356,0)))</f>
        <v>0</v>
      </c>
      <c r="AN356" s="121" t="str">
        <f>IF(paramètres!$B$28=1,((SUM(P356:Y356)/1.02)+SUM(Z356:AA356))*0.0303/9*COUNT(P356:X356),IF(paramètres!$B$28=2,(SUM(P356:AA356))*0.0303/9*COUNT(P356:X356),"Missing Delta option"))</f>
        <v>Missing Delta option</v>
      </c>
      <c r="AO356" s="13" t="str">
        <f>IF(paramètres!$B$28=1,(((SUM(P356:Y356)/1.02)+SUM(Z356:AA356))+((SUM(AB356:AK356)/1.02)+SUM(AL356:AN356)))*cotpatr,IF(paramètres!$B$28=2,(SUM(P356:AN356)*cotpatr),"Missing Delta Option"))</f>
        <v>Missing Delta Option</v>
      </c>
      <c r="AP356" s="13" t="str" cm="1">
        <f t="array" ref="AP356">IF(paramètres!$B$28=1,(((SUM(P356:Y356)/1.02)+SUM(Z356:AA356))+((SUM(AB356:AM356)/1.02)+SUM(AL356:AM356)))/12*pécule,IF(paramètres!$B$28=2,SUM(P356:AM356)/12*pécule,"Missing Delta Option"))</f>
        <v>Missing Delta Option</v>
      </c>
      <c r="AQ356" s="105" t="e">
        <f>IF(paramètres!$B$28=1,(((SUM(P356:Y356)/1.02)+SUM(Z356:AA356))+((SUM(AB356:AM356)/1.02)+SUM(AL356:AM356)))+AN356+AO356+AP356,SUM(P356:AM356)+AN356+AO356+AP356)</f>
        <v>#VALUE!</v>
      </c>
    </row>
    <row r="357" spans="1:43" x14ac:dyDescent="0.25">
      <c r="A357" s="104"/>
      <c r="B357" s="39"/>
      <c r="C357" s="39"/>
      <c r="D357" s="70"/>
      <c r="E357" s="49"/>
      <c r="F357" s="40"/>
      <c r="G357" s="38"/>
      <c r="H357" s="71"/>
      <c r="I357" s="40"/>
      <c r="J357" s="38"/>
      <c r="K357" s="71"/>
      <c r="L357" s="40"/>
      <c r="M357" s="38"/>
      <c r="N357" s="71"/>
      <c r="O357" s="49"/>
      <c r="P357" s="177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9"/>
      <c r="AB357" s="121">
        <f>IF($D357="",0,IF($E357="",0,IF(VLOOKUP($E357,paramètres!$E$33:$F$44,2,FALSE)&lt;=VLOOKUP($AB$18,paramètres!$E$33:$F$44,2,FALSE),P357*$D357,0)))</f>
        <v>0</v>
      </c>
      <c r="AC357" s="13">
        <f>IF($D357="",0,IF($E357="",0,IF(VLOOKUP($E357,paramètres!$E$33:$F$44,2,FALSE)&lt;=VLOOKUP($AC$18,paramètres!$E$33:$F$44,2,FALSE),Q357*$D357,0)))</f>
        <v>0</v>
      </c>
      <c r="AD357" s="13">
        <f>IF($D357="",0,IF($E357="",0,IF(VLOOKUP($E357,paramètres!$E$33:$F$44,2,FALSE)&lt;=VLOOKUP($AD$18,paramètres!$E$33:$F$44,2,FALSE),R357*$D357,0)))</f>
        <v>0</v>
      </c>
      <c r="AE357" s="13">
        <f>IF($D357="",0,IF($E357="",0,IF(VLOOKUP($E357,paramètres!$E$33:$F$44,2,FALSE)&lt;=VLOOKUP($AE$18,paramètres!$E$33:$F$44,2,FALSE),S357*$D357,0)))</f>
        <v>0</v>
      </c>
      <c r="AF357" s="13">
        <f>IF($D357="",0,IF($E357="",0,IF(VLOOKUP($E357,paramètres!$E$33:$F$44,2,FALSE)&lt;=VLOOKUP($AF$18,paramètres!$E$33:$F$44,2,FALSE),T357*$D357,0)))</f>
        <v>0</v>
      </c>
      <c r="AG357" s="13">
        <f>IF($D357="",0,IF($E357="",0,IF(VLOOKUP($E357,paramètres!$E$33:$F$44,2,FALSE)&lt;=VLOOKUP($AG$18,paramètres!$E$33:$F$44,2,FALSE),U357*$D357,0)))</f>
        <v>0</v>
      </c>
      <c r="AH357" s="13">
        <f>IF($D357="",0,IF($E357="",0,IF(VLOOKUP($E357,paramètres!$E$33:$F$44,2,FALSE)&lt;=VLOOKUP($AH$18,paramètres!$E$33:$F$44,2,FALSE),V357*$D357,0)))</f>
        <v>0</v>
      </c>
      <c r="AI357" s="13">
        <f>IF($D357="",0,IF($E357="",0,IF(VLOOKUP($E357,paramètres!$E$33:$F$44,2,FALSE)&lt;=VLOOKUP($AI$18,paramètres!$E$33:$F$44,2,FALSE),W357*$D357,0)))</f>
        <v>0</v>
      </c>
      <c r="AJ357" s="13">
        <f>IF($D357="",0,IF($E357="",0,IF(VLOOKUP($E357,paramètres!$E$33:$F$44,2,FALSE)&lt;=VLOOKUP($AJ$18,paramètres!$E$33:$F$44,2,FALSE),X357*$D357,0)))</f>
        <v>0</v>
      </c>
      <c r="AK357" s="13">
        <f>IF($D357="",0,IF($E357="",0,IF(VLOOKUP($E357,paramètres!$E$33:$F$44,2,FALSE)&lt;=VLOOKUP($AK$18,paramètres!$E$33:$F$44,2,FALSE),Y357*$D357,0)))</f>
        <v>0</v>
      </c>
      <c r="AL357" s="13">
        <f>IF($D357="",0,IF($E357="",0,IF(VLOOKUP($E357,paramètres!$E$33:$F$44,2,FALSE)&lt;=VLOOKUP($AL$18,paramètres!$E$33:$F$44,2,FALSE),Z357*$D357,0)))</f>
        <v>0</v>
      </c>
      <c r="AM357" s="126">
        <f>IF($D357="",0,IF($E357="",0,IF(VLOOKUP($E357,paramètres!$E$33:$F$44,2,FALSE)&lt;=VLOOKUP($AM$18,paramètres!$E$33:$F$44,2,FALSE),AA357*$D357,0)))</f>
        <v>0</v>
      </c>
      <c r="AN357" s="121" t="str">
        <f>IF(paramètres!$B$28=1,((SUM(P357:Y357)/1.02)+SUM(Z357:AA357))*0.0303/9*COUNT(P357:X357),IF(paramètres!$B$28=2,(SUM(P357:AA357))*0.0303/9*COUNT(P357:X357),"Missing Delta option"))</f>
        <v>Missing Delta option</v>
      </c>
      <c r="AO357" s="13" t="str">
        <f>IF(paramètres!$B$28=1,(((SUM(P357:Y357)/1.02)+SUM(Z357:AA357))+((SUM(AB357:AK357)/1.02)+SUM(AL357:AN357)))*cotpatr,IF(paramètres!$B$28=2,(SUM(P357:AN357)*cotpatr),"Missing Delta Option"))</f>
        <v>Missing Delta Option</v>
      </c>
      <c r="AP357" s="13" t="str" cm="1">
        <f t="array" ref="AP357">IF(paramètres!$B$28=1,(((SUM(P357:Y357)/1.02)+SUM(Z357:AA357))+((SUM(AB357:AM357)/1.02)+SUM(AL357:AM357)))/12*pécule,IF(paramètres!$B$28=2,SUM(P357:AM357)/12*pécule,"Missing Delta Option"))</f>
        <v>Missing Delta Option</v>
      </c>
      <c r="AQ357" s="105" t="e">
        <f>IF(paramètres!$B$28=1,(((SUM(P357:Y357)/1.02)+SUM(Z357:AA357))+((SUM(AB357:AM357)/1.02)+SUM(AL357:AM357)))+AN357+AO357+AP357,SUM(P357:AM357)+AN357+AO357+AP357)</f>
        <v>#VALUE!</v>
      </c>
    </row>
    <row r="358" spans="1:43" x14ac:dyDescent="0.25">
      <c r="A358" s="104"/>
      <c r="B358" s="39"/>
      <c r="C358" s="39"/>
      <c r="D358" s="70"/>
      <c r="E358" s="49"/>
      <c r="F358" s="40"/>
      <c r="G358" s="38"/>
      <c r="H358" s="71"/>
      <c r="I358" s="40"/>
      <c r="J358" s="38"/>
      <c r="K358" s="71"/>
      <c r="L358" s="40"/>
      <c r="M358" s="38"/>
      <c r="N358" s="71"/>
      <c r="O358" s="49"/>
      <c r="P358" s="177"/>
      <c r="Q358" s="178"/>
      <c r="R358" s="178"/>
      <c r="S358" s="178"/>
      <c r="T358" s="178"/>
      <c r="U358" s="178"/>
      <c r="V358" s="178"/>
      <c r="W358" s="178"/>
      <c r="X358" s="178"/>
      <c r="Y358" s="178"/>
      <c r="Z358" s="178"/>
      <c r="AA358" s="179"/>
      <c r="AB358" s="121">
        <f>IF($D358="",0,IF($E358="",0,IF(VLOOKUP($E358,paramètres!$E$33:$F$44,2,FALSE)&lt;=VLOOKUP($AB$18,paramètres!$E$33:$F$44,2,FALSE),P358*$D358,0)))</f>
        <v>0</v>
      </c>
      <c r="AC358" s="13">
        <f>IF($D358="",0,IF($E358="",0,IF(VLOOKUP($E358,paramètres!$E$33:$F$44,2,FALSE)&lt;=VLOOKUP($AC$18,paramètres!$E$33:$F$44,2,FALSE),Q358*$D358,0)))</f>
        <v>0</v>
      </c>
      <c r="AD358" s="13">
        <f>IF($D358="",0,IF($E358="",0,IF(VLOOKUP($E358,paramètres!$E$33:$F$44,2,FALSE)&lt;=VLOOKUP($AD$18,paramètres!$E$33:$F$44,2,FALSE),R358*$D358,0)))</f>
        <v>0</v>
      </c>
      <c r="AE358" s="13">
        <f>IF($D358="",0,IF($E358="",0,IF(VLOOKUP($E358,paramètres!$E$33:$F$44,2,FALSE)&lt;=VLOOKUP($AE$18,paramètres!$E$33:$F$44,2,FALSE),S358*$D358,0)))</f>
        <v>0</v>
      </c>
      <c r="AF358" s="13">
        <f>IF($D358="",0,IF($E358="",0,IF(VLOOKUP($E358,paramètres!$E$33:$F$44,2,FALSE)&lt;=VLOOKUP($AF$18,paramètres!$E$33:$F$44,2,FALSE),T358*$D358,0)))</f>
        <v>0</v>
      </c>
      <c r="AG358" s="13">
        <f>IF($D358="",0,IF($E358="",0,IF(VLOOKUP($E358,paramètres!$E$33:$F$44,2,FALSE)&lt;=VLOOKUP($AG$18,paramètres!$E$33:$F$44,2,FALSE),U358*$D358,0)))</f>
        <v>0</v>
      </c>
      <c r="AH358" s="13">
        <f>IF($D358="",0,IF($E358="",0,IF(VLOOKUP($E358,paramètres!$E$33:$F$44,2,FALSE)&lt;=VLOOKUP($AH$18,paramètres!$E$33:$F$44,2,FALSE),V358*$D358,0)))</f>
        <v>0</v>
      </c>
      <c r="AI358" s="13">
        <f>IF($D358="",0,IF($E358="",0,IF(VLOOKUP($E358,paramètres!$E$33:$F$44,2,FALSE)&lt;=VLOOKUP($AI$18,paramètres!$E$33:$F$44,2,FALSE),W358*$D358,0)))</f>
        <v>0</v>
      </c>
      <c r="AJ358" s="13">
        <f>IF($D358="",0,IF($E358="",0,IF(VLOOKUP($E358,paramètres!$E$33:$F$44,2,FALSE)&lt;=VLOOKUP($AJ$18,paramètres!$E$33:$F$44,2,FALSE),X358*$D358,0)))</f>
        <v>0</v>
      </c>
      <c r="AK358" s="13">
        <f>IF($D358="",0,IF($E358="",0,IF(VLOOKUP($E358,paramètres!$E$33:$F$44,2,FALSE)&lt;=VLOOKUP($AK$18,paramètres!$E$33:$F$44,2,FALSE),Y358*$D358,0)))</f>
        <v>0</v>
      </c>
      <c r="AL358" s="13">
        <f>IF($D358="",0,IF($E358="",0,IF(VLOOKUP($E358,paramètres!$E$33:$F$44,2,FALSE)&lt;=VLOOKUP($AL$18,paramètres!$E$33:$F$44,2,FALSE),Z358*$D358,0)))</f>
        <v>0</v>
      </c>
      <c r="AM358" s="126">
        <f>IF($D358="",0,IF($E358="",0,IF(VLOOKUP($E358,paramètres!$E$33:$F$44,2,FALSE)&lt;=VLOOKUP($AM$18,paramètres!$E$33:$F$44,2,FALSE),AA358*$D358,0)))</f>
        <v>0</v>
      </c>
      <c r="AN358" s="121" t="str">
        <f>IF(paramètres!$B$28=1,((SUM(P358:Y358)/1.02)+SUM(Z358:AA358))*0.0303/9*COUNT(P358:X358),IF(paramètres!$B$28=2,(SUM(P358:AA358))*0.0303/9*COUNT(P358:X358),"Missing Delta option"))</f>
        <v>Missing Delta option</v>
      </c>
      <c r="AO358" s="13" t="str">
        <f>IF(paramètres!$B$28=1,(((SUM(P358:Y358)/1.02)+SUM(Z358:AA358))+((SUM(AB358:AK358)/1.02)+SUM(AL358:AN358)))*cotpatr,IF(paramètres!$B$28=2,(SUM(P358:AN358)*cotpatr),"Missing Delta Option"))</f>
        <v>Missing Delta Option</v>
      </c>
      <c r="AP358" s="13" t="str" cm="1">
        <f t="array" ref="AP358">IF(paramètres!$B$28=1,(((SUM(P358:Y358)/1.02)+SUM(Z358:AA358))+((SUM(AB358:AM358)/1.02)+SUM(AL358:AM358)))/12*pécule,IF(paramètres!$B$28=2,SUM(P358:AM358)/12*pécule,"Missing Delta Option"))</f>
        <v>Missing Delta Option</v>
      </c>
      <c r="AQ358" s="105" t="e">
        <f>IF(paramètres!$B$28=1,(((SUM(P358:Y358)/1.02)+SUM(Z358:AA358))+((SUM(AB358:AM358)/1.02)+SUM(AL358:AM358)))+AN358+AO358+AP358,SUM(P358:AM358)+AN358+AO358+AP358)</f>
        <v>#VALUE!</v>
      </c>
    </row>
    <row r="359" spans="1:43" x14ac:dyDescent="0.25">
      <c r="A359" s="104"/>
      <c r="B359" s="39"/>
      <c r="C359" s="39"/>
      <c r="D359" s="70"/>
      <c r="E359" s="49"/>
      <c r="F359" s="40"/>
      <c r="G359" s="38"/>
      <c r="H359" s="71"/>
      <c r="I359" s="40"/>
      <c r="J359" s="38"/>
      <c r="K359" s="71"/>
      <c r="L359" s="40"/>
      <c r="M359" s="38"/>
      <c r="N359" s="71"/>
      <c r="O359" s="49"/>
      <c r="P359" s="177"/>
      <c r="Q359" s="178"/>
      <c r="R359" s="178"/>
      <c r="S359" s="178"/>
      <c r="T359" s="178"/>
      <c r="U359" s="178"/>
      <c r="V359" s="178"/>
      <c r="W359" s="178"/>
      <c r="X359" s="178"/>
      <c r="Y359" s="178"/>
      <c r="Z359" s="178"/>
      <c r="AA359" s="179"/>
      <c r="AB359" s="121">
        <f>IF($D359="",0,IF($E359="",0,IF(VLOOKUP($E359,paramètres!$E$33:$F$44,2,FALSE)&lt;=VLOOKUP($AB$18,paramètres!$E$33:$F$44,2,FALSE),P359*$D359,0)))</f>
        <v>0</v>
      </c>
      <c r="AC359" s="13">
        <f>IF($D359="",0,IF($E359="",0,IF(VLOOKUP($E359,paramètres!$E$33:$F$44,2,FALSE)&lt;=VLOOKUP($AC$18,paramètres!$E$33:$F$44,2,FALSE),Q359*$D359,0)))</f>
        <v>0</v>
      </c>
      <c r="AD359" s="13">
        <f>IF($D359="",0,IF($E359="",0,IF(VLOOKUP($E359,paramètres!$E$33:$F$44,2,FALSE)&lt;=VLOOKUP($AD$18,paramètres!$E$33:$F$44,2,FALSE),R359*$D359,0)))</f>
        <v>0</v>
      </c>
      <c r="AE359" s="13">
        <f>IF($D359="",0,IF($E359="",0,IF(VLOOKUP($E359,paramètres!$E$33:$F$44,2,FALSE)&lt;=VLOOKUP($AE$18,paramètres!$E$33:$F$44,2,FALSE),S359*$D359,0)))</f>
        <v>0</v>
      </c>
      <c r="AF359" s="13">
        <f>IF($D359="",0,IF($E359="",0,IF(VLOOKUP($E359,paramètres!$E$33:$F$44,2,FALSE)&lt;=VLOOKUP($AF$18,paramètres!$E$33:$F$44,2,FALSE),T359*$D359,0)))</f>
        <v>0</v>
      </c>
      <c r="AG359" s="13">
        <f>IF($D359="",0,IF($E359="",0,IF(VLOOKUP($E359,paramètres!$E$33:$F$44,2,FALSE)&lt;=VLOOKUP($AG$18,paramètres!$E$33:$F$44,2,FALSE),U359*$D359,0)))</f>
        <v>0</v>
      </c>
      <c r="AH359" s="13">
        <f>IF($D359="",0,IF($E359="",0,IF(VLOOKUP($E359,paramètres!$E$33:$F$44,2,FALSE)&lt;=VLOOKUP($AH$18,paramètres!$E$33:$F$44,2,FALSE),V359*$D359,0)))</f>
        <v>0</v>
      </c>
      <c r="AI359" s="13">
        <f>IF($D359="",0,IF($E359="",0,IF(VLOOKUP($E359,paramètres!$E$33:$F$44,2,FALSE)&lt;=VLOOKUP($AI$18,paramètres!$E$33:$F$44,2,FALSE),W359*$D359,0)))</f>
        <v>0</v>
      </c>
      <c r="AJ359" s="13">
        <f>IF($D359="",0,IF($E359="",0,IF(VLOOKUP($E359,paramètres!$E$33:$F$44,2,FALSE)&lt;=VLOOKUP($AJ$18,paramètres!$E$33:$F$44,2,FALSE),X359*$D359,0)))</f>
        <v>0</v>
      </c>
      <c r="AK359" s="13">
        <f>IF($D359="",0,IF($E359="",0,IF(VLOOKUP($E359,paramètres!$E$33:$F$44,2,FALSE)&lt;=VLOOKUP($AK$18,paramètres!$E$33:$F$44,2,FALSE),Y359*$D359,0)))</f>
        <v>0</v>
      </c>
      <c r="AL359" s="13">
        <f>IF($D359="",0,IF($E359="",0,IF(VLOOKUP($E359,paramètres!$E$33:$F$44,2,FALSE)&lt;=VLOOKUP($AL$18,paramètres!$E$33:$F$44,2,FALSE),Z359*$D359,0)))</f>
        <v>0</v>
      </c>
      <c r="AM359" s="126">
        <f>IF($D359="",0,IF($E359="",0,IF(VLOOKUP($E359,paramètres!$E$33:$F$44,2,FALSE)&lt;=VLOOKUP($AM$18,paramètres!$E$33:$F$44,2,FALSE),AA359*$D359,0)))</f>
        <v>0</v>
      </c>
      <c r="AN359" s="121" t="str">
        <f>IF(paramètres!$B$28=1,((SUM(P359:Y359)/1.02)+SUM(Z359:AA359))*0.0303/9*COUNT(P359:X359),IF(paramètres!$B$28=2,(SUM(P359:AA359))*0.0303/9*COUNT(P359:X359),"Missing Delta option"))</f>
        <v>Missing Delta option</v>
      </c>
      <c r="AO359" s="13" t="str">
        <f>IF(paramètres!$B$28=1,(((SUM(P359:Y359)/1.02)+SUM(Z359:AA359))+((SUM(AB359:AK359)/1.02)+SUM(AL359:AN359)))*cotpatr,IF(paramètres!$B$28=2,(SUM(P359:AN359)*cotpatr),"Missing Delta Option"))</f>
        <v>Missing Delta Option</v>
      </c>
      <c r="AP359" s="13" t="str" cm="1">
        <f t="array" ref="AP359">IF(paramètres!$B$28=1,(((SUM(P359:Y359)/1.02)+SUM(Z359:AA359))+((SUM(AB359:AM359)/1.02)+SUM(AL359:AM359)))/12*pécule,IF(paramètres!$B$28=2,SUM(P359:AM359)/12*pécule,"Missing Delta Option"))</f>
        <v>Missing Delta Option</v>
      </c>
      <c r="AQ359" s="105" t="e">
        <f>IF(paramètres!$B$28=1,(((SUM(P359:Y359)/1.02)+SUM(Z359:AA359))+((SUM(AB359:AM359)/1.02)+SUM(AL359:AM359)))+AN359+AO359+AP359,SUM(P359:AM359)+AN359+AO359+AP359)</f>
        <v>#VALUE!</v>
      </c>
    </row>
    <row r="360" spans="1:43" x14ac:dyDescent="0.25">
      <c r="A360" s="104"/>
      <c r="B360" s="39"/>
      <c r="C360" s="39"/>
      <c r="D360" s="70"/>
      <c r="E360" s="49"/>
      <c r="F360" s="40"/>
      <c r="G360" s="38"/>
      <c r="H360" s="71"/>
      <c r="I360" s="40"/>
      <c r="J360" s="38"/>
      <c r="K360" s="71"/>
      <c r="L360" s="40"/>
      <c r="M360" s="38"/>
      <c r="N360" s="71"/>
      <c r="O360" s="49"/>
      <c r="P360" s="177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9"/>
      <c r="AB360" s="121">
        <f>IF($D360="",0,IF($E360="",0,IF(VLOOKUP($E360,paramètres!$E$33:$F$44,2,FALSE)&lt;=VLOOKUP($AB$18,paramètres!$E$33:$F$44,2,FALSE),P360*$D360,0)))</f>
        <v>0</v>
      </c>
      <c r="AC360" s="13">
        <f>IF($D360="",0,IF($E360="",0,IF(VLOOKUP($E360,paramètres!$E$33:$F$44,2,FALSE)&lt;=VLOOKUP($AC$18,paramètres!$E$33:$F$44,2,FALSE),Q360*$D360,0)))</f>
        <v>0</v>
      </c>
      <c r="AD360" s="13">
        <f>IF($D360="",0,IF($E360="",0,IF(VLOOKUP($E360,paramètres!$E$33:$F$44,2,FALSE)&lt;=VLOOKUP($AD$18,paramètres!$E$33:$F$44,2,FALSE),R360*$D360,0)))</f>
        <v>0</v>
      </c>
      <c r="AE360" s="13">
        <f>IF($D360="",0,IF($E360="",0,IF(VLOOKUP($E360,paramètres!$E$33:$F$44,2,FALSE)&lt;=VLOOKUP($AE$18,paramètres!$E$33:$F$44,2,FALSE),S360*$D360,0)))</f>
        <v>0</v>
      </c>
      <c r="AF360" s="13">
        <f>IF($D360="",0,IF($E360="",0,IF(VLOOKUP($E360,paramètres!$E$33:$F$44,2,FALSE)&lt;=VLOOKUP($AF$18,paramètres!$E$33:$F$44,2,FALSE),T360*$D360,0)))</f>
        <v>0</v>
      </c>
      <c r="AG360" s="13">
        <f>IF($D360="",0,IF($E360="",0,IF(VLOOKUP($E360,paramètres!$E$33:$F$44,2,FALSE)&lt;=VLOOKUP($AG$18,paramètres!$E$33:$F$44,2,FALSE),U360*$D360,0)))</f>
        <v>0</v>
      </c>
      <c r="AH360" s="13">
        <f>IF($D360="",0,IF($E360="",0,IF(VLOOKUP($E360,paramètres!$E$33:$F$44,2,FALSE)&lt;=VLOOKUP($AH$18,paramètres!$E$33:$F$44,2,FALSE),V360*$D360,0)))</f>
        <v>0</v>
      </c>
      <c r="AI360" s="13">
        <f>IF($D360="",0,IF($E360="",0,IF(VLOOKUP($E360,paramètres!$E$33:$F$44,2,FALSE)&lt;=VLOOKUP($AI$18,paramètres!$E$33:$F$44,2,FALSE),W360*$D360,0)))</f>
        <v>0</v>
      </c>
      <c r="AJ360" s="13">
        <f>IF($D360="",0,IF($E360="",0,IF(VLOOKUP($E360,paramètres!$E$33:$F$44,2,FALSE)&lt;=VLOOKUP($AJ$18,paramètres!$E$33:$F$44,2,FALSE),X360*$D360,0)))</f>
        <v>0</v>
      </c>
      <c r="AK360" s="13">
        <f>IF($D360="",0,IF($E360="",0,IF(VLOOKUP($E360,paramètres!$E$33:$F$44,2,FALSE)&lt;=VLOOKUP($AK$18,paramètres!$E$33:$F$44,2,FALSE),Y360*$D360,0)))</f>
        <v>0</v>
      </c>
      <c r="AL360" s="13">
        <f>IF($D360="",0,IF($E360="",0,IF(VLOOKUP($E360,paramètres!$E$33:$F$44,2,FALSE)&lt;=VLOOKUP($AL$18,paramètres!$E$33:$F$44,2,FALSE),Z360*$D360,0)))</f>
        <v>0</v>
      </c>
      <c r="AM360" s="126">
        <f>IF($D360="",0,IF($E360="",0,IF(VLOOKUP($E360,paramètres!$E$33:$F$44,2,FALSE)&lt;=VLOOKUP($AM$18,paramètres!$E$33:$F$44,2,FALSE),AA360*$D360,0)))</f>
        <v>0</v>
      </c>
      <c r="AN360" s="121" t="str">
        <f>IF(paramètres!$B$28=1,((SUM(P360:Y360)/1.02)+SUM(Z360:AA360))*0.0303/9*COUNT(P360:X360),IF(paramètres!$B$28=2,(SUM(P360:AA360))*0.0303/9*COUNT(P360:X360),"Missing Delta option"))</f>
        <v>Missing Delta option</v>
      </c>
      <c r="AO360" s="13" t="str">
        <f>IF(paramètres!$B$28=1,(((SUM(P360:Y360)/1.02)+SUM(Z360:AA360))+((SUM(AB360:AK360)/1.02)+SUM(AL360:AN360)))*cotpatr,IF(paramètres!$B$28=2,(SUM(P360:AN360)*cotpatr),"Missing Delta Option"))</f>
        <v>Missing Delta Option</v>
      </c>
      <c r="AP360" s="13" t="str" cm="1">
        <f t="array" ref="AP360">IF(paramètres!$B$28=1,(((SUM(P360:Y360)/1.02)+SUM(Z360:AA360))+((SUM(AB360:AM360)/1.02)+SUM(AL360:AM360)))/12*pécule,IF(paramètres!$B$28=2,SUM(P360:AM360)/12*pécule,"Missing Delta Option"))</f>
        <v>Missing Delta Option</v>
      </c>
      <c r="AQ360" s="105" t="e">
        <f>IF(paramètres!$B$28=1,(((SUM(P360:Y360)/1.02)+SUM(Z360:AA360))+((SUM(AB360:AM360)/1.02)+SUM(AL360:AM360)))+AN360+AO360+AP360,SUM(P360:AM360)+AN360+AO360+AP360)</f>
        <v>#VALUE!</v>
      </c>
    </row>
    <row r="361" spans="1:43" x14ac:dyDescent="0.25">
      <c r="A361" s="104"/>
      <c r="B361" s="39"/>
      <c r="C361" s="39"/>
      <c r="D361" s="70"/>
      <c r="E361" s="49"/>
      <c r="F361" s="40"/>
      <c r="G361" s="38"/>
      <c r="H361" s="71"/>
      <c r="I361" s="40"/>
      <c r="J361" s="38"/>
      <c r="K361" s="71"/>
      <c r="L361" s="40"/>
      <c r="M361" s="38"/>
      <c r="N361" s="71"/>
      <c r="O361" s="49"/>
      <c r="P361" s="177"/>
      <c r="Q361" s="178"/>
      <c r="R361" s="178"/>
      <c r="S361" s="178"/>
      <c r="T361" s="178"/>
      <c r="U361" s="178"/>
      <c r="V361" s="178"/>
      <c r="W361" s="178"/>
      <c r="X361" s="178"/>
      <c r="Y361" s="178"/>
      <c r="Z361" s="178"/>
      <c r="AA361" s="179"/>
      <c r="AB361" s="121">
        <f>IF($D361="",0,IF($E361="",0,IF(VLOOKUP($E361,paramètres!$E$33:$F$44,2,FALSE)&lt;=VLOOKUP($AB$18,paramètres!$E$33:$F$44,2,FALSE),P361*$D361,0)))</f>
        <v>0</v>
      </c>
      <c r="AC361" s="13">
        <f>IF($D361="",0,IF($E361="",0,IF(VLOOKUP($E361,paramètres!$E$33:$F$44,2,FALSE)&lt;=VLOOKUP($AC$18,paramètres!$E$33:$F$44,2,FALSE),Q361*$D361,0)))</f>
        <v>0</v>
      </c>
      <c r="AD361" s="13">
        <f>IF($D361="",0,IF($E361="",0,IF(VLOOKUP($E361,paramètres!$E$33:$F$44,2,FALSE)&lt;=VLOOKUP($AD$18,paramètres!$E$33:$F$44,2,FALSE),R361*$D361,0)))</f>
        <v>0</v>
      </c>
      <c r="AE361" s="13">
        <f>IF($D361="",0,IF($E361="",0,IF(VLOOKUP($E361,paramètres!$E$33:$F$44,2,FALSE)&lt;=VLOOKUP($AE$18,paramètres!$E$33:$F$44,2,FALSE),S361*$D361,0)))</f>
        <v>0</v>
      </c>
      <c r="AF361" s="13">
        <f>IF($D361="",0,IF($E361="",0,IF(VLOOKUP($E361,paramètres!$E$33:$F$44,2,FALSE)&lt;=VLOOKUP($AF$18,paramètres!$E$33:$F$44,2,FALSE),T361*$D361,0)))</f>
        <v>0</v>
      </c>
      <c r="AG361" s="13">
        <f>IF($D361="",0,IF($E361="",0,IF(VLOOKUP($E361,paramètres!$E$33:$F$44,2,FALSE)&lt;=VLOOKUP($AG$18,paramètres!$E$33:$F$44,2,FALSE),U361*$D361,0)))</f>
        <v>0</v>
      </c>
      <c r="AH361" s="13">
        <f>IF($D361="",0,IF($E361="",0,IF(VLOOKUP($E361,paramètres!$E$33:$F$44,2,FALSE)&lt;=VLOOKUP($AH$18,paramètres!$E$33:$F$44,2,FALSE),V361*$D361,0)))</f>
        <v>0</v>
      </c>
      <c r="AI361" s="13">
        <f>IF($D361="",0,IF($E361="",0,IF(VLOOKUP($E361,paramètres!$E$33:$F$44,2,FALSE)&lt;=VLOOKUP($AI$18,paramètres!$E$33:$F$44,2,FALSE),W361*$D361,0)))</f>
        <v>0</v>
      </c>
      <c r="AJ361" s="13">
        <f>IF($D361="",0,IF($E361="",0,IF(VLOOKUP($E361,paramètres!$E$33:$F$44,2,FALSE)&lt;=VLOOKUP($AJ$18,paramètres!$E$33:$F$44,2,FALSE),X361*$D361,0)))</f>
        <v>0</v>
      </c>
      <c r="AK361" s="13">
        <f>IF($D361="",0,IF($E361="",0,IF(VLOOKUP($E361,paramètres!$E$33:$F$44,2,FALSE)&lt;=VLOOKUP($AK$18,paramètres!$E$33:$F$44,2,FALSE),Y361*$D361,0)))</f>
        <v>0</v>
      </c>
      <c r="AL361" s="13">
        <f>IF($D361="",0,IF($E361="",0,IF(VLOOKUP($E361,paramètres!$E$33:$F$44,2,FALSE)&lt;=VLOOKUP($AL$18,paramètres!$E$33:$F$44,2,FALSE),Z361*$D361,0)))</f>
        <v>0</v>
      </c>
      <c r="AM361" s="126">
        <f>IF($D361="",0,IF($E361="",0,IF(VLOOKUP($E361,paramètres!$E$33:$F$44,2,FALSE)&lt;=VLOOKUP($AM$18,paramètres!$E$33:$F$44,2,FALSE),AA361*$D361,0)))</f>
        <v>0</v>
      </c>
      <c r="AN361" s="121" t="str">
        <f>IF(paramètres!$B$28=1,((SUM(P361:Y361)/1.02)+SUM(Z361:AA361))*0.0303/9*COUNT(P361:X361),IF(paramètres!$B$28=2,(SUM(P361:AA361))*0.0303/9*COUNT(P361:X361),"Missing Delta option"))</f>
        <v>Missing Delta option</v>
      </c>
      <c r="AO361" s="13" t="str">
        <f>IF(paramètres!$B$28=1,(((SUM(P361:Y361)/1.02)+SUM(Z361:AA361))+((SUM(AB361:AK361)/1.02)+SUM(AL361:AN361)))*cotpatr,IF(paramètres!$B$28=2,(SUM(P361:AN361)*cotpatr),"Missing Delta Option"))</f>
        <v>Missing Delta Option</v>
      </c>
      <c r="AP361" s="13" t="str" cm="1">
        <f t="array" ref="AP361">IF(paramètres!$B$28=1,(((SUM(P361:Y361)/1.02)+SUM(Z361:AA361))+((SUM(AB361:AM361)/1.02)+SUM(AL361:AM361)))/12*pécule,IF(paramètres!$B$28=2,SUM(P361:AM361)/12*pécule,"Missing Delta Option"))</f>
        <v>Missing Delta Option</v>
      </c>
      <c r="AQ361" s="105" t="e">
        <f>IF(paramètres!$B$28=1,(((SUM(P361:Y361)/1.02)+SUM(Z361:AA361))+((SUM(AB361:AM361)/1.02)+SUM(AL361:AM361)))+AN361+AO361+AP361,SUM(P361:AM361)+AN361+AO361+AP361)</f>
        <v>#VALUE!</v>
      </c>
    </row>
    <row r="362" spans="1:43" x14ac:dyDescent="0.25">
      <c r="A362" s="104"/>
      <c r="B362" s="39"/>
      <c r="C362" s="39"/>
      <c r="D362" s="70"/>
      <c r="E362" s="49"/>
      <c r="F362" s="40"/>
      <c r="G362" s="38"/>
      <c r="H362" s="71"/>
      <c r="I362" s="40"/>
      <c r="J362" s="38"/>
      <c r="K362" s="71"/>
      <c r="L362" s="40"/>
      <c r="M362" s="38"/>
      <c r="N362" s="71"/>
      <c r="O362" s="49"/>
      <c r="P362" s="177"/>
      <c r="Q362" s="178"/>
      <c r="R362" s="178"/>
      <c r="S362" s="178"/>
      <c r="T362" s="178"/>
      <c r="U362" s="178"/>
      <c r="V362" s="178"/>
      <c r="W362" s="178"/>
      <c r="X362" s="178"/>
      <c r="Y362" s="178"/>
      <c r="Z362" s="178"/>
      <c r="AA362" s="179"/>
      <c r="AB362" s="121">
        <f>IF($D362="",0,IF($E362="",0,IF(VLOOKUP($E362,paramètres!$E$33:$F$44,2,FALSE)&lt;=VLOOKUP($AB$18,paramètres!$E$33:$F$44,2,FALSE),P362*$D362,0)))</f>
        <v>0</v>
      </c>
      <c r="AC362" s="13">
        <f>IF($D362="",0,IF($E362="",0,IF(VLOOKUP($E362,paramètres!$E$33:$F$44,2,FALSE)&lt;=VLOOKUP($AC$18,paramètres!$E$33:$F$44,2,FALSE),Q362*$D362,0)))</f>
        <v>0</v>
      </c>
      <c r="AD362" s="13">
        <f>IF($D362="",0,IF($E362="",0,IF(VLOOKUP($E362,paramètres!$E$33:$F$44,2,FALSE)&lt;=VLOOKUP($AD$18,paramètres!$E$33:$F$44,2,FALSE),R362*$D362,0)))</f>
        <v>0</v>
      </c>
      <c r="AE362" s="13">
        <f>IF($D362="",0,IF($E362="",0,IF(VLOOKUP($E362,paramètres!$E$33:$F$44,2,FALSE)&lt;=VLOOKUP($AE$18,paramètres!$E$33:$F$44,2,FALSE),S362*$D362,0)))</f>
        <v>0</v>
      </c>
      <c r="AF362" s="13">
        <f>IF($D362="",0,IF($E362="",0,IF(VLOOKUP($E362,paramètres!$E$33:$F$44,2,FALSE)&lt;=VLOOKUP($AF$18,paramètres!$E$33:$F$44,2,FALSE),T362*$D362,0)))</f>
        <v>0</v>
      </c>
      <c r="AG362" s="13">
        <f>IF($D362="",0,IF($E362="",0,IF(VLOOKUP($E362,paramètres!$E$33:$F$44,2,FALSE)&lt;=VLOOKUP($AG$18,paramètres!$E$33:$F$44,2,FALSE),U362*$D362,0)))</f>
        <v>0</v>
      </c>
      <c r="AH362" s="13">
        <f>IF($D362="",0,IF($E362="",0,IF(VLOOKUP($E362,paramètres!$E$33:$F$44,2,FALSE)&lt;=VLOOKUP($AH$18,paramètres!$E$33:$F$44,2,FALSE),V362*$D362,0)))</f>
        <v>0</v>
      </c>
      <c r="AI362" s="13">
        <f>IF($D362="",0,IF($E362="",0,IF(VLOOKUP($E362,paramètres!$E$33:$F$44,2,FALSE)&lt;=VLOOKUP($AI$18,paramètres!$E$33:$F$44,2,FALSE),W362*$D362,0)))</f>
        <v>0</v>
      </c>
      <c r="AJ362" s="13">
        <f>IF($D362="",0,IF($E362="",0,IF(VLOOKUP($E362,paramètres!$E$33:$F$44,2,FALSE)&lt;=VLOOKUP($AJ$18,paramètres!$E$33:$F$44,2,FALSE),X362*$D362,0)))</f>
        <v>0</v>
      </c>
      <c r="AK362" s="13">
        <f>IF($D362="",0,IF($E362="",0,IF(VLOOKUP($E362,paramètres!$E$33:$F$44,2,FALSE)&lt;=VLOOKUP($AK$18,paramètres!$E$33:$F$44,2,FALSE),Y362*$D362,0)))</f>
        <v>0</v>
      </c>
      <c r="AL362" s="13">
        <f>IF($D362="",0,IF($E362="",0,IF(VLOOKUP($E362,paramètres!$E$33:$F$44,2,FALSE)&lt;=VLOOKUP($AL$18,paramètres!$E$33:$F$44,2,FALSE),Z362*$D362,0)))</f>
        <v>0</v>
      </c>
      <c r="AM362" s="126">
        <f>IF($D362="",0,IF($E362="",0,IF(VLOOKUP($E362,paramètres!$E$33:$F$44,2,FALSE)&lt;=VLOOKUP($AM$18,paramètres!$E$33:$F$44,2,FALSE),AA362*$D362,0)))</f>
        <v>0</v>
      </c>
      <c r="AN362" s="121" t="str">
        <f>IF(paramètres!$B$28=1,((SUM(P362:Y362)/1.02)+SUM(Z362:AA362))*0.0303/9*COUNT(P362:X362),IF(paramètres!$B$28=2,(SUM(P362:AA362))*0.0303/9*COUNT(P362:X362),"Missing Delta option"))</f>
        <v>Missing Delta option</v>
      </c>
      <c r="AO362" s="13" t="str">
        <f>IF(paramètres!$B$28=1,(((SUM(P362:Y362)/1.02)+SUM(Z362:AA362))+((SUM(AB362:AK362)/1.02)+SUM(AL362:AN362)))*cotpatr,IF(paramètres!$B$28=2,(SUM(P362:AN362)*cotpatr),"Missing Delta Option"))</f>
        <v>Missing Delta Option</v>
      </c>
      <c r="AP362" s="13" t="str" cm="1">
        <f t="array" ref="AP362">IF(paramètres!$B$28=1,(((SUM(P362:Y362)/1.02)+SUM(Z362:AA362))+((SUM(AB362:AM362)/1.02)+SUM(AL362:AM362)))/12*pécule,IF(paramètres!$B$28=2,SUM(P362:AM362)/12*pécule,"Missing Delta Option"))</f>
        <v>Missing Delta Option</v>
      </c>
      <c r="AQ362" s="105" t="e">
        <f>IF(paramètres!$B$28=1,(((SUM(P362:Y362)/1.02)+SUM(Z362:AA362))+((SUM(AB362:AM362)/1.02)+SUM(AL362:AM362)))+AN362+AO362+AP362,SUM(P362:AM362)+AN362+AO362+AP362)</f>
        <v>#VALUE!</v>
      </c>
    </row>
    <row r="363" spans="1:43" x14ac:dyDescent="0.25">
      <c r="A363" s="104"/>
      <c r="B363" s="39"/>
      <c r="C363" s="39"/>
      <c r="D363" s="70"/>
      <c r="E363" s="49"/>
      <c r="F363" s="40"/>
      <c r="G363" s="38"/>
      <c r="H363" s="71"/>
      <c r="I363" s="40"/>
      <c r="J363" s="38"/>
      <c r="K363" s="71"/>
      <c r="L363" s="40"/>
      <c r="M363" s="38"/>
      <c r="N363" s="71"/>
      <c r="O363" s="49"/>
      <c r="P363" s="177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9"/>
      <c r="AB363" s="121">
        <f>IF($D363="",0,IF($E363="",0,IF(VLOOKUP($E363,paramètres!$E$33:$F$44,2,FALSE)&lt;=VLOOKUP($AB$18,paramètres!$E$33:$F$44,2,FALSE),P363*$D363,0)))</f>
        <v>0</v>
      </c>
      <c r="AC363" s="13">
        <f>IF($D363="",0,IF($E363="",0,IF(VLOOKUP($E363,paramètres!$E$33:$F$44,2,FALSE)&lt;=VLOOKUP($AC$18,paramètres!$E$33:$F$44,2,FALSE),Q363*$D363,0)))</f>
        <v>0</v>
      </c>
      <c r="AD363" s="13">
        <f>IF($D363="",0,IF($E363="",0,IF(VLOOKUP($E363,paramètres!$E$33:$F$44,2,FALSE)&lt;=VLOOKUP($AD$18,paramètres!$E$33:$F$44,2,FALSE),R363*$D363,0)))</f>
        <v>0</v>
      </c>
      <c r="AE363" s="13">
        <f>IF($D363="",0,IF($E363="",0,IF(VLOOKUP($E363,paramètres!$E$33:$F$44,2,FALSE)&lt;=VLOOKUP($AE$18,paramètres!$E$33:$F$44,2,FALSE),S363*$D363,0)))</f>
        <v>0</v>
      </c>
      <c r="AF363" s="13">
        <f>IF($D363="",0,IF($E363="",0,IF(VLOOKUP($E363,paramètres!$E$33:$F$44,2,FALSE)&lt;=VLOOKUP($AF$18,paramètres!$E$33:$F$44,2,FALSE),T363*$D363,0)))</f>
        <v>0</v>
      </c>
      <c r="AG363" s="13">
        <f>IF($D363="",0,IF($E363="",0,IF(VLOOKUP($E363,paramètres!$E$33:$F$44,2,FALSE)&lt;=VLOOKUP($AG$18,paramètres!$E$33:$F$44,2,FALSE),U363*$D363,0)))</f>
        <v>0</v>
      </c>
      <c r="AH363" s="13">
        <f>IF($D363="",0,IF($E363="",0,IF(VLOOKUP($E363,paramètres!$E$33:$F$44,2,FALSE)&lt;=VLOOKUP($AH$18,paramètres!$E$33:$F$44,2,FALSE),V363*$D363,0)))</f>
        <v>0</v>
      </c>
      <c r="AI363" s="13">
        <f>IF($D363="",0,IF($E363="",0,IF(VLOOKUP($E363,paramètres!$E$33:$F$44,2,FALSE)&lt;=VLOOKUP($AI$18,paramètres!$E$33:$F$44,2,FALSE),W363*$D363,0)))</f>
        <v>0</v>
      </c>
      <c r="AJ363" s="13">
        <f>IF($D363="",0,IF($E363="",0,IF(VLOOKUP($E363,paramètres!$E$33:$F$44,2,FALSE)&lt;=VLOOKUP($AJ$18,paramètres!$E$33:$F$44,2,FALSE),X363*$D363,0)))</f>
        <v>0</v>
      </c>
      <c r="AK363" s="13">
        <f>IF($D363="",0,IF($E363="",0,IF(VLOOKUP($E363,paramètres!$E$33:$F$44,2,FALSE)&lt;=VLOOKUP($AK$18,paramètres!$E$33:$F$44,2,FALSE),Y363*$D363,0)))</f>
        <v>0</v>
      </c>
      <c r="AL363" s="13">
        <f>IF($D363="",0,IF($E363="",0,IF(VLOOKUP($E363,paramètres!$E$33:$F$44,2,FALSE)&lt;=VLOOKUP($AL$18,paramètres!$E$33:$F$44,2,FALSE),Z363*$D363,0)))</f>
        <v>0</v>
      </c>
      <c r="AM363" s="126">
        <f>IF($D363="",0,IF($E363="",0,IF(VLOOKUP($E363,paramètres!$E$33:$F$44,2,FALSE)&lt;=VLOOKUP($AM$18,paramètres!$E$33:$F$44,2,FALSE),AA363*$D363,0)))</f>
        <v>0</v>
      </c>
      <c r="AN363" s="121" t="str">
        <f>IF(paramètres!$B$28=1,((SUM(P363:Y363)/1.02)+SUM(Z363:AA363))*0.0303/9*COUNT(P363:X363),IF(paramètres!$B$28=2,(SUM(P363:AA363))*0.0303/9*COUNT(P363:X363),"Missing Delta option"))</f>
        <v>Missing Delta option</v>
      </c>
      <c r="AO363" s="13" t="str">
        <f>IF(paramètres!$B$28=1,(((SUM(P363:Y363)/1.02)+SUM(Z363:AA363))+((SUM(AB363:AK363)/1.02)+SUM(AL363:AN363)))*cotpatr,IF(paramètres!$B$28=2,(SUM(P363:AN363)*cotpatr),"Missing Delta Option"))</f>
        <v>Missing Delta Option</v>
      </c>
      <c r="AP363" s="13" t="str" cm="1">
        <f t="array" ref="AP363">IF(paramètres!$B$28=1,(((SUM(P363:Y363)/1.02)+SUM(Z363:AA363))+((SUM(AB363:AM363)/1.02)+SUM(AL363:AM363)))/12*pécule,IF(paramètres!$B$28=2,SUM(P363:AM363)/12*pécule,"Missing Delta Option"))</f>
        <v>Missing Delta Option</v>
      </c>
      <c r="AQ363" s="105" t="e">
        <f>IF(paramètres!$B$28=1,(((SUM(P363:Y363)/1.02)+SUM(Z363:AA363))+((SUM(AB363:AM363)/1.02)+SUM(AL363:AM363)))+AN363+AO363+AP363,SUM(P363:AM363)+AN363+AO363+AP363)</f>
        <v>#VALUE!</v>
      </c>
    </row>
    <row r="364" spans="1:43" x14ac:dyDescent="0.25">
      <c r="A364" s="104"/>
      <c r="B364" s="39"/>
      <c r="C364" s="39"/>
      <c r="D364" s="70"/>
      <c r="E364" s="49"/>
      <c r="F364" s="40"/>
      <c r="G364" s="38"/>
      <c r="H364" s="71"/>
      <c r="I364" s="40"/>
      <c r="J364" s="38"/>
      <c r="K364" s="71"/>
      <c r="L364" s="40"/>
      <c r="M364" s="38"/>
      <c r="N364" s="71"/>
      <c r="O364" s="49"/>
      <c r="P364" s="177"/>
      <c r="Q364" s="178"/>
      <c r="R364" s="178"/>
      <c r="S364" s="178"/>
      <c r="T364" s="178"/>
      <c r="U364" s="178"/>
      <c r="V364" s="178"/>
      <c r="W364" s="178"/>
      <c r="X364" s="178"/>
      <c r="Y364" s="178"/>
      <c r="Z364" s="178"/>
      <c r="AA364" s="179"/>
      <c r="AB364" s="121">
        <f>IF($D364="",0,IF($E364="",0,IF(VLOOKUP($E364,paramètres!$E$33:$F$44,2,FALSE)&lt;=VLOOKUP($AB$18,paramètres!$E$33:$F$44,2,FALSE),P364*$D364,0)))</f>
        <v>0</v>
      </c>
      <c r="AC364" s="13">
        <f>IF($D364="",0,IF($E364="",0,IF(VLOOKUP($E364,paramètres!$E$33:$F$44,2,FALSE)&lt;=VLOOKUP($AC$18,paramètres!$E$33:$F$44,2,FALSE),Q364*$D364,0)))</f>
        <v>0</v>
      </c>
      <c r="AD364" s="13">
        <f>IF($D364="",0,IF($E364="",0,IF(VLOOKUP($E364,paramètres!$E$33:$F$44,2,FALSE)&lt;=VLOOKUP($AD$18,paramètres!$E$33:$F$44,2,FALSE),R364*$D364,0)))</f>
        <v>0</v>
      </c>
      <c r="AE364" s="13">
        <f>IF($D364="",0,IF($E364="",0,IF(VLOOKUP($E364,paramètres!$E$33:$F$44,2,FALSE)&lt;=VLOOKUP($AE$18,paramètres!$E$33:$F$44,2,FALSE),S364*$D364,0)))</f>
        <v>0</v>
      </c>
      <c r="AF364" s="13">
        <f>IF($D364="",0,IF($E364="",0,IF(VLOOKUP($E364,paramètres!$E$33:$F$44,2,FALSE)&lt;=VLOOKUP($AF$18,paramètres!$E$33:$F$44,2,FALSE),T364*$D364,0)))</f>
        <v>0</v>
      </c>
      <c r="AG364" s="13">
        <f>IF($D364="",0,IF($E364="",0,IF(VLOOKUP($E364,paramètres!$E$33:$F$44,2,FALSE)&lt;=VLOOKUP($AG$18,paramètres!$E$33:$F$44,2,FALSE),U364*$D364,0)))</f>
        <v>0</v>
      </c>
      <c r="AH364" s="13">
        <f>IF($D364="",0,IF($E364="",0,IF(VLOOKUP($E364,paramètres!$E$33:$F$44,2,FALSE)&lt;=VLOOKUP($AH$18,paramètres!$E$33:$F$44,2,FALSE),V364*$D364,0)))</f>
        <v>0</v>
      </c>
      <c r="AI364" s="13">
        <f>IF($D364="",0,IF($E364="",0,IF(VLOOKUP($E364,paramètres!$E$33:$F$44,2,FALSE)&lt;=VLOOKUP($AI$18,paramètres!$E$33:$F$44,2,FALSE),W364*$D364,0)))</f>
        <v>0</v>
      </c>
      <c r="AJ364" s="13">
        <f>IF($D364="",0,IF($E364="",0,IF(VLOOKUP($E364,paramètres!$E$33:$F$44,2,FALSE)&lt;=VLOOKUP($AJ$18,paramètres!$E$33:$F$44,2,FALSE),X364*$D364,0)))</f>
        <v>0</v>
      </c>
      <c r="AK364" s="13">
        <f>IF($D364="",0,IF($E364="",0,IF(VLOOKUP($E364,paramètres!$E$33:$F$44,2,FALSE)&lt;=VLOOKUP($AK$18,paramètres!$E$33:$F$44,2,FALSE),Y364*$D364,0)))</f>
        <v>0</v>
      </c>
      <c r="AL364" s="13">
        <f>IF($D364="",0,IF($E364="",0,IF(VLOOKUP($E364,paramètres!$E$33:$F$44,2,FALSE)&lt;=VLOOKUP($AL$18,paramètres!$E$33:$F$44,2,FALSE),Z364*$D364,0)))</f>
        <v>0</v>
      </c>
      <c r="AM364" s="126">
        <f>IF($D364="",0,IF($E364="",0,IF(VLOOKUP($E364,paramètres!$E$33:$F$44,2,FALSE)&lt;=VLOOKUP($AM$18,paramètres!$E$33:$F$44,2,FALSE),AA364*$D364,0)))</f>
        <v>0</v>
      </c>
      <c r="AN364" s="121" t="str">
        <f>IF(paramètres!$B$28=1,((SUM(P364:Y364)/1.02)+SUM(Z364:AA364))*0.0303/9*COUNT(P364:X364),IF(paramètres!$B$28=2,(SUM(P364:AA364))*0.0303/9*COUNT(P364:X364),"Missing Delta option"))</f>
        <v>Missing Delta option</v>
      </c>
      <c r="AO364" s="13" t="str">
        <f>IF(paramètres!$B$28=1,(((SUM(P364:Y364)/1.02)+SUM(Z364:AA364))+((SUM(AB364:AK364)/1.02)+SUM(AL364:AN364)))*cotpatr,IF(paramètres!$B$28=2,(SUM(P364:AN364)*cotpatr),"Missing Delta Option"))</f>
        <v>Missing Delta Option</v>
      </c>
      <c r="AP364" s="13" t="str" cm="1">
        <f t="array" ref="AP364">IF(paramètres!$B$28=1,(((SUM(P364:Y364)/1.02)+SUM(Z364:AA364))+((SUM(AB364:AM364)/1.02)+SUM(AL364:AM364)))/12*pécule,IF(paramètres!$B$28=2,SUM(P364:AM364)/12*pécule,"Missing Delta Option"))</f>
        <v>Missing Delta Option</v>
      </c>
      <c r="AQ364" s="105" t="e">
        <f>IF(paramètres!$B$28=1,(((SUM(P364:Y364)/1.02)+SUM(Z364:AA364))+((SUM(AB364:AM364)/1.02)+SUM(AL364:AM364)))+AN364+AO364+AP364,SUM(P364:AM364)+AN364+AO364+AP364)</f>
        <v>#VALUE!</v>
      </c>
    </row>
    <row r="365" spans="1:43" x14ac:dyDescent="0.25">
      <c r="A365" s="104"/>
      <c r="B365" s="39"/>
      <c r="C365" s="39"/>
      <c r="D365" s="70"/>
      <c r="E365" s="49"/>
      <c r="F365" s="40"/>
      <c r="G365" s="38"/>
      <c r="H365" s="71"/>
      <c r="I365" s="40"/>
      <c r="J365" s="38"/>
      <c r="K365" s="71"/>
      <c r="L365" s="40"/>
      <c r="M365" s="38"/>
      <c r="N365" s="71"/>
      <c r="O365" s="49"/>
      <c r="P365" s="177"/>
      <c r="Q365" s="178"/>
      <c r="R365" s="178"/>
      <c r="S365" s="178"/>
      <c r="T365" s="178"/>
      <c r="U365" s="178"/>
      <c r="V365" s="178"/>
      <c r="W365" s="178"/>
      <c r="X365" s="178"/>
      <c r="Y365" s="178"/>
      <c r="Z365" s="178"/>
      <c r="AA365" s="179"/>
      <c r="AB365" s="121">
        <f>IF($D365="",0,IF($E365="",0,IF(VLOOKUP($E365,paramètres!$E$33:$F$44,2,FALSE)&lt;=VLOOKUP($AB$18,paramètres!$E$33:$F$44,2,FALSE),P365*$D365,0)))</f>
        <v>0</v>
      </c>
      <c r="AC365" s="13">
        <f>IF($D365="",0,IF($E365="",0,IF(VLOOKUP($E365,paramètres!$E$33:$F$44,2,FALSE)&lt;=VLOOKUP($AC$18,paramètres!$E$33:$F$44,2,FALSE),Q365*$D365,0)))</f>
        <v>0</v>
      </c>
      <c r="AD365" s="13">
        <f>IF($D365="",0,IF($E365="",0,IF(VLOOKUP($E365,paramètres!$E$33:$F$44,2,FALSE)&lt;=VLOOKUP($AD$18,paramètres!$E$33:$F$44,2,FALSE),R365*$D365,0)))</f>
        <v>0</v>
      </c>
      <c r="AE365" s="13">
        <f>IF($D365="",0,IF($E365="",0,IF(VLOOKUP($E365,paramètres!$E$33:$F$44,2,FALSE)&lt;=VLOOKUP($AE$18,paramètres!$E$33:$F$44,2,FALSE),S365*$D365,0)))</f>
        <v>0</v>
      </c>
      <c r="AF365" s="13">
        <f>IF($D365="",0,IF($E365="",0,IF(VLOOKUP($E365,paramètres!$E$33:$F$44,2,FALSE)&lt;=VLOOKUP($AF$18,paramètres!$E$33:$F$44,2,FALSE),T365*$D365,0)))</f>
        <v>0</v>
      </c>
      <c r="AG365" s="13">
        <f>IF($D365="",0,IF($E365="",0,IF(VLOOKUP($E365,paramètres!$E$33:$F$44,2,FALSE)&lt;=VLOOKUP($AG$18,paramètres!$E$33:$F$44,2,FALSE),U365*$D365,0)))</f>
        <v>0</v>
      </c>
      <c r="AH365" s="13">
        <f>IF($D365="",0,IF($E365="",0,IF(VLOOKUP($E365,paramètres!$E$33:$F$44,2,FALSE)&lt;=VLOOKUP($AH$18,paramètres!$E$33:$F$44,2,FALSE),V365*$D365,0)))</f>
        <v>0</v>
      </c>
      <c r="AI365" s="13">
        <f>IF($D365="",0,IF($E365="",0,IF(VLOOKUP($E365,paramètres!$E$33:$F$44,2,FALSE)&lt;=VLOOKUP($AI$18,paramètres!$E$33:$F$44,2,FALSE),W365*$D365,0)))</f>
        <v>0</v>
      </c>
      <c r="AJ365" s="13">
        <f>IF($D365="",0,IF($E365="",0,IF(VLOOKUP($E365,paramètres!$E$33:$F$44,2,FALSE)&lt;=VLOOKUP($AJ$18,paramètres!$E$33:$F$44,2,FALSE),X365*$D365,0)))</f>
        <v>0</v>
      </c>
      <c r="AK365" s="13">
        <f>IF($D365="",0,IF($E365="",0,IF(VLOOKUP($E365,paramètres!$E$33:$F$44,2,FALSE)&lt;=VLOOKUP($AK$18,paramètres!$E$33:$F$44,2,FALSE),Y365*$D365,0)))</f>
        <v>0</v>
      </c>
      <c r="AL365" s="13">
        <f>IF($D365="",0,IF($E365="",0,IF(VLOOKUP($E365,paramètres!$E$33:$F$44,2,FALSE)&lt;=VLOOKUP($AL$18,paramètres!$E$33:$F$44,2,FALSE),Z365*$D365,0)))</f>
        <v>0</v>
      </c>
      <c r="AM365" s="126">
        <f>IF($D365="",0,IF($E365="",0,IF(VLOOKUP($E365,paramètres!$E$33:$F$44,2,FALSE)&lt;=VLOOKUP($AM$18,paramètres!$E$33:$F$44,2,FALSE),AA365*$D365,0)))</f>
        <v>0</v>
      </c>
      <c r="AN365" s="121" t="str">
        <f>IF(paramètres!$B$28=1,((SUM(P365:Y365)/1.02)+SUM(Z365:AA365))*0.0303/9*COUNT(P365:X365),IF(paramètres!$B$28=2,(SUM(P365:AA365))*0.0303/9*COUNT(P365:X365),"Missing Delta option"))</f>
        <v>Missing Delta option</v>
      </c>
      <c r="AO365" s="13" t="str">
        <f>IF(paramètres!$B$28=1,(((SUM(P365:Y365)/1.02)+SUM(Z365:AA365))+((SUM(AB365:AK365)/1.02)+SUM(AL365:AN365)))*cotpatr,IF(paramètres!$B$28=2,(SUM(P365:AN365)*cotpatr),"Missing Delta Option"))</f>
        <v>Missing Delta Option</v>
      </c>
      <c r="AP365" s="13" t="str" cm="1">
        <f t="array" ref="AP365">IF(paramètres!$B$28=1,(((SUM(P365:Y365)/1.02)+SUM(Z365:AA365))+((SUM(AB365:AM365)/1.02)+SUM(AL365:AM365)))/12*pécule,IF(paramètres!$B$28=2,SUM(P365:AM365)/12*pécule,"Missing Delta Option"))</f>
        <v>Missing Delta Option</v>
      </c>
      <c r="AQ365" s="105" t="e">
        <f>IF(paramètres!$B$28=1,(((SUM(P365:Y365)/1.02)+SUM(Z365:AA365))+((SUM(AB365:AM365)/1.02)+SUM(AL365:AM365)))+AN365+AO365+AP365,SUM(P365:AM365)+AN365+AO365+AP365)</f>
        <v>#VALUE!</v>
      </c>
    </row>
    <row r="366" spans="1:43" x14ac:dyDescent="0.25">
      <c r="A366" s="104"/>
      <c r="B366" s="39"/>
      <c r="C366" s="39"/>
      <c r="D366" s="70"/>
      <c r="E366" s="49"/>
      <c r="F366" s="40"/>
      <c r="G366" s="38"/>
      <c r="H366" s="71"/>
      <c r="I366" s="40"/>
      <c r="J366" s="38"/>
      <c r="K366" s="71"/>
      <c r="L366" s="40"/>
      <c r="M366" s="38"/>
      <c r="N366" s="71"/>
      <c r="O366" s="49"/>
      <c r="P366" s="177"/>
      <c r="Q366" s="178"/>
      <c r="R366" s="178"/>
      <c r="S366" s="178"/>
      <c r="T366" s="178"/>
      <c r="U366" s="178"/>
      <c r="V366" s="178"/>
      <c r="W366" s="178"/>
      <c r="X366" s="178"/>
      <c r="Y366" s="178"/>
      <c r="Z366" s="178"/>
      <c r="AA366" s="179"/>
      <c r="AB366" s="121">
        <f>IF($D366="",0,IF($E366="",0,IF(VLOOKUP($E366,paramètres!$E$33:$F$44,2,FALSE)&lt;=VLOOKUP($AB$18,paramètres!$E$33:$F$44,2,FALSE),P366*$D366,0)))</f>
        <v>0</v>
      </c>
      <c r="AC366" s="13">
        <f>IF($D366="",0,IF($E366="",0,IF(VLOOKUP($E366,paramètres!$E$33:$F$44,2,FALSE)&lt;=VLOOKUP($AC$18,paramètres!$E$33:$F$44,2,FALSE),Q366*$D366,0)))</f>
        <v>0</v>
      </c>
      <c r="AD366" s="13">
        <f>IF($D366="",0,IF($E366="",0,IF(VLOOKUP($E366,paramètres!$E$33:$F$44,2,FALSE)&lt;=VLOOKUP($AD$18,paramètres!$E$33:$F$44,2,FALSE),R366*$D366,0)))</f>
        <v>0</v>
      </c>
      <c r="AE366" s="13">
        <f>IF($D366="",0,IF($E366="",0,IF(VLOOKUP($E366,paramètres!$E$33:$F$44,2,FALSE)&lt;=VLOOKUP($AE$18,paramètres!$E$33:$F$44,2,FALSE),S366*$D366,0)))</f>
        <v>0</v>
      </c>
      <c r="AF366" s="13">
        <f>IF($D366="",0,IF($E366="",0,IF(VLOOKUP($E366,paramètres!$E$33:$F$44,2,FALSE)&lt;=VLOOKUP($AF$18,paramètres!$E$33:$F$44,2,FALSE),T366*$D366,0)))</f>
        <v>0</v>
      </c>
      <c r="AG366" s="13">
        <f>IF($D366="",0,IF($E366="",0,IF(VLOOKUP($E366,paramètres!$E$33:$F$44,2,FALSE)&lt;=VLOOKUP($AG$18,paramètres!$E$33:$F$44,2,FALSE),U366*$D366,0)))</f>
        <v>0</v>
      </c>
      <c r="AH366" s="13">
        <f>IF($D366="",0,IF($E366="",0,IF(VLOOKUP($E366,paramètres!$E$33:$F$44,2,FALSE)&lt;=VLOOKUP($AH$18,paramètres!$E$33:$F$44,2,FALSE),V366*$D366,0)))</f>
        <v>0</v>
      </c>
      <c r="AI366" s="13">
        <f>IF($D366="",0,IF($E366="",0,IF(VLOOKUP($E366,paramètres!$E$33:$F$44,2,FALSE)&lt;=VLOOKUP($AI$18,paramètres!$E$33:$F$44,2,FALSE),W366*$D366,0)))</f>
        <v>0</v>
      </c>
      <c r="AJ366" s="13">
        <f>IF($D366="",0,IF($E366="",0,IF(VLOOKUP($E366,paramètres!$E$33:$F$44,2,FALSE)&lt;=VLOOKUP($AJ$18,paramètres!$E$33:$F$44,2,FALSE),X366*$D366,0)))</f>
        <v>0</v>
      </c>
      <c r="AK366" s="13">
        <f>IF($D366="",0,IF($E366="",0,IF(VLOOKUP($E366,paramètres!$E$33:$F$44,2,FALSE)&lt;=VLOOKUP($AK$18,paramètres!$E$33:$F$44,2,FALSE),Y366*$D366,0)))</f>
        <v>0</v>
      </c>
      <c r="AL366" s="13">
        <f>IF($D366="",0,IF($E366="",0,IF(VLOOKUP($E366,paramètres!$E$33:$F$44,2,FALSE)&lt;=VLOOKUP($AL$18,paramètres!$E$33:$F$44,2,FALSE),Z366*$D366,0)))</f>
        <v>0</v>
      </c>
      <c r="AM366" s="126">
        <f>IF($D366="",0,IF($E366="",0,IF(VLOOKUP($E366,paramètres!$E$33:$F$44,2,FALSE)&lt;=VLOOKUP($AM$18,paramètres!$E$33:$F$44,2,FALSE),AA366*$D366,0)))</f>
        <v>0</v>
      </c>
      <c r="AN366" s="121" t="str">
        <f>IF(paramètres!$B$28=1,((SUM(P366:Y366)/1.02)+SUM(Z366:AA366))*0.0303/9*COUNT(P366:X366),IF(paramètres!$B$28=2,(SUM(P366:AA366))*0.0303/9*COUNT(P366:X366),"Missing Delta option"))</f>
        <v>Missing Delta option</v>
      </c>
      <c r="AO366" s="13" t="str">
        <f>IF(paramètres!$B$28=1,(((SUM(P366:Y366)/1.02)+SUM(Z366:AA366))+((SUM(AB366:AK366)/1.02)+SUM(AL366:AN366)))*cotpatr,IF(paramètres!$B$28=2,(SUM(P366:AN366)*cotpatr),"Missing Delta Option"))</f>
        <v>Missing Delta Option</v>
      </c>
      <c r="AP366" s="13" t="str" cm="1">
        <f t="array" ref="AP366">IF(paramètres!$B$28=1,(((SUM(P366:Y366)/1.02)+SUM(Z366:AA366))+((SUM(AB366:AM366)/1.02)+SUM(AL366:AM366)))/12*pécule,IF(paramètres!$B$28=2,SUM(P366:AM366)/12*pécule,"Missing Delta Option"))</f>
        <v>Missing Delta Option</v>
      </c>
      <c r="AQ366" s="105" t="e">
        <f>IF(paramètres!$B$28=1,(((SUM(P366:Y366)/1.02)+SUM(Z366:AA366))+((SUM(AB366:AM366)/1.02)+SUM(AL366:AM366)))+AN366+AO366+AP366,SUM(P366:AM366)+AN366+AO366+AP366)</f>
        <v>#VALUE!</v>
      </c>
    </row>
    <row r="367" spans="1:43" x14ac:dyDescent="0.25">
      <c r="A367" s="104"/>
      <c r="B367" s="39"/>
      <c r="C367" s="39"/>
      <c r="D367" s="70"/>
      <c r="E367" s="49"/>
      <c r="F367" s="40"/>
      <c r="G367" s="38"/>
      <c r="H367" s="71"/>
      <c r="I367" s="40"/>
      <c r="J367" s="38"/>
      <c r="K367" s="71"/>
      <c r="L367" s="40"/>
      <c r="M367" s="38"/>
      <c r="N367" s="71"/>
      <c r="O367" s="49"/>
      <c r="P367" s="177"/>
      <c r="Q367" s="178"/>
      <c r="R367" s="178"/>
      <c r="S367" s="178"/>
      <c r="T367" s="178"/>
      <c r="U367" s="178"/>
      <c r="V367" s="178"/>
      <c r="W367" s="178"/>
      <c r="X367" s="178"/>
      <c r="Y367" s="178"/>
      <c r="Z367" s="178"/>
      <c r="AA367" s="179"/>
      <c r="AB367" s="121">
        <f>IF($D367="",0,IF($E367="",0,IF(VLOOKUP($E367,paramètres!$E$33:$F$44,2,FALSE)&lt;=VLOOKUP($AB$18,paramètres!$E$33:$F$44,2,FALSE),P367*$D367,0)))</f>
        <v>0</v>
      </c>
      <c r="AC367" s="13">
        <f>IF($D367="",0,IF($E367="",0,IF(VLOOKUP($E367,paramètres!$E$33:$F$44,2,FALSE)&lt;=VLOOKUP($AC$18,paramètres!$E$33:$F$44,2,FALSE),Q367*$D367,0)))</f>
        <v>0</v>
      </c>
      <c r="AD367" s="13">
        <f>IF($D367="",0,IF($E367="",0,IF(VLOOKUP($E367,paramètres!$E$33:$F$44,2,FALSE)&lt;=VLOOKUP($AD$18,paramètres!$E$33:$F$44,2,FALSE),R367*$D367,0)))</f>
        <v>0</v>
      </c>
      <c r="AE367" s="13">
        <f>IF($D367="",0,IF($E367="",0,IF(VLOOKUP($E367,paramètres!$E$33:$F$44,2,FALSE)&lt;=VLOOKUP($AE$18,paramètres!$E$33:$F$44,2,FALSE),S367*$D367,0)))</f>
        <v>0</v>
      </c>
      <c r="AF367" s="13">
        <f>IF($D367="",0,IF($E367="",0,IF(VLOOKUP($E367,paramètres!$E$33:$F$44,2,FALSE)&lt;=VLOOKUP($AF$18,paramètres!$E$33:$F$44,2,FALSE),T367*$D367,0)))</f>
        <v>0</v>
      </c>
      <c r="AG367" s="13">
        <f>IF($D367="",0,IF($E367="",0,IF(VLOOKUP($E367,paramètres!$E$33:$F$44,2,FALSE)&lt;=VLOOKUP($AG$18,paramètres!$E$33:$F$44,2,FALSE),U367*$D367,0)))</f>
        <v>0</v>
      </c>
      <c r="AH367" s="13">
        <f>IF($D367="",0,IF($E367="",0,IF(VLOOKUP($E367,paramètres!$E$33:$F$44,2,FALSE)&lt;=VLOOKUP($AH$18,paramètres!$E$33:$F$44,2,FALSE),V367*$D367,0)))</f>
        <v>0</v>
      </c>
      <c r="AI367" s="13">
        <f>IF($D367="",0,IF($E367="",0,IF(VLOOKUP($E367,paramètres!$E$33:$F$44,2,FALSE)&lt;=VLOOKUP($AI$18,paramètres!$E$33:$F$44,2,FALSE),W367*$D367,0)))</f>
        <v>0</v>
      </c>
      <c r="AJ367" s="13">
        <f>IF($D367="",0,IF($E367="",0,IF(VLOOKUP($E367,paramètres!$E$33:$F$44,2,FALSE)&lt;=VLOOKUP($AJ$18,paramètres!$E$33:$F$44,2,FALSE),X367*$D367,0)))</f>
        <v>0</v>
      </c>
      <c r="AK367" s="13">
        <f>IF($D367="",0,IF($E367="",0,IF(VLOOKUP($E367,paramètres!$E$33:$F$44,2,FALSE)&lt;=VLOOKUP($AK$18,paramètres!$E$33:$F$44,2,FALSE),Y367*$D367,0)))</f>
        <v>0</v>
      </c>
      <c r="AL367" s="13">
        <f>IF($D367="",0,IF($E367="",0,IF(VLOOKUP($E367,paramètres!$E$33:$F$44,2,FALSE)&lt;=VLOOKUP($AL$18,paramètres!$E$33:$F$44,2,FALSE),Z367*$D367,0)))</f>
        <v>0</v>
      </c>
      <c r="AM367" s="126">
        <f>IF($D367="",0,IF($E367="",0,IF(VLOOKUP($E367,paramètres!$E$33:$F$44,2,FALSE)&lt;=VLOOKUP($AM$18,paramètres!$E$33:$F$44,2,FALSE),AA367*$D367,0)))</f>
        <v>0</v>
      </c>
      <c r="AN367" s="121" t="str">
        <f>IF(paramètres!$B$28=1,((SUM(P367:Y367)/1.02)+SUM(Z367:AA367))*0.0303/9*COUNT(P367:X367),IF(paramètres!$B$28=2,(SUM(P367:AA367))*0.0303/9*COUNT(P367:X367),"Missing Delta option"))</f>
        <v>Missing Delta option</v>
      </c>
      <c r="AO367" s="13" t="str">
        <f>IF(paramètres!$B$28=1,(((SUM(P367:Y367)/1.02)+SUM(Z367:AA367))+((SUM(AB367:AK367)/1.02)+SUM(AL367:AN367)))*cotpatr,IF(paramètres!$B$28=2,(SUM(P367:AN367)*cotpatr),"Missing Delta Option"))</f>
        <v>Missing Delta Option</v>
      </c>
      <c r="AP367" s="13" t="str" cm="1">
        <f t="array" ref="AP367">IF(paramètres!$B$28=1,(((SUM(P367:Y367)/1.02)+SUM(Z367:AA367))+((SUM(AB367:AM367)/1.02)+SUM(AL367:AM367)))/12*pécule,IF(paramètres!$B$28=2,SUM(P367:AM367)/12*pécule,"Missing Delta Option"))</f>
        <v>Missing Delta Option</v>
      </c>
      <c r="AQ367" s="105" t="e">
        <f>IF(paramètres!$B$28=1,(((SUM(P367:Y367)/1.02)+SUM(Z367:AA367))+((SUM(AB367:AM367)/1.02)+SUM(AL367:AM367)))+AN367+AO367+AP367,SUM(P367:AM367)+AN367+AO367+AP367)</f>
        <v>#VALUE!</v>
      </c>
    </row>
    <row r="368" spans="1:43" x14ac:dyDescent="0.25">
      <c r="A368" s="104"/>
      <c r="B368" s="39"/>
      <c r="C368" s="39"/>
      <c r="D368" s="70"/>
      <c r="E368" s="49"/>
      <c r="F368" s="40"/>
      <c r="G368" s="38"/>
      <c r="H368" s="71"/>
      <c r="I368" s="40"/>
      <c r="J368" s="38"/>
      <c r="K368" s="71"/>
      <c r="L368" s="40"/>
      <c r="M368" s="38"/>
      <c r="N368" s="71"/>
      <c r="O368" s="49"/>
      <c r="P368" s="177"/>
      <c r="Q368" s="178"/>
      <c r="R368" s="178"/>
      <c r="S368" s="178"/>
      <c r="T368" s="178"/>
      <c r="U368" s="178"/>
      <c r="V368" s="178"/>
      <c r="W368" s="178"/>
      <c r="X368" s="178"/>
      <c r="Y368" s="178"/>
      <c r="Z368" s="178"/>
      <c r="AA368" s="179"/>
      <c r="AB368" s="121">
        <f>IF($D368="",0,IF($E368="",0,IF(VLOOKUP($E368,paramètres!$E$33:$F$44,2,FALSE)&lt;=VLOOKUP($AB$18,paramètres!$E$33:$F$44,2,FALSE),P368*$D368,0)))</f>
        <v>0</v>
      </c>
      <c r="AC368" s="13">
        <f>IF($D368="",0,IF($E368="",0,IF(VLOOKUP($E368,paramètres!$E$33:$F$44,2,FALSE)&lt;=VLOOKUP($AC$18,paramètres!$E$33:$F$44,2,FALSE),Q368*$D368,0)))</f>
        <v>0</v>
      </c>
      <c r="AD368" s="13">
        <f>IF($D368="",0,IF($E368="",0,IF(VLOOKUP($E368,paramètres!$E$33:$F$44,2,FALSE)&lt;=VLOOKUP($AD$18,paramètres!$E$33:$F$44,2,FALSE),R368*$D368,0)))</f>
        <v>0</v>
      </c>
      <c r="AE368" s="13">
        <f>IF($D368="",0,IF($E368="",0,IF(VLOOKUP($E368,paramètres!$E$33:$F$44,2,FALSE)&lt;=VLOOKUP($AE$18,paramètres!$E$33:$F$44,2,FALSE),S368*$D368,0)))</f>
        <v>0</v>
      </c>
      <c r="AF368" s="13">
        <f>IF($D368="",0,IF($E368="",0,IF(VLOOKUP($E368,paramètres!$E$33:$F$44,2,FALSE)&lt;=VLOOKUP($AF$18,paramètres!$E$33:$F$44,2,FALSE),T368*$D368,0)))</f>
        <v>0</v>
      </c>
      <c r="AG368" s="13">
        <f>IF($D368="",0,IF($E368="",0,IF(VLOOKUP($E368,paramètres!$E$33:$F$44,2,FALSE)&lt;=VLOOKUP($AG$18,paramètres!$E$33:$F$44,2,FALSE),U368*$D368,0)))</f>
        <v>0</v>
      </c>
      <c r="AH368" s="13">
        <f>IF($D368="",0,IF($E368="",0,IF(VLOOKUP($E368,paramètres!$E$33:$F$44,2,FALSE)&lt;=VLOOKUP($AH$18,paramètres!$E$33:$F$44,2,FALSE),V368*$D368,0)))</f>
        <v>0</v>
      </c>
      <c r="AI368" s="13">
        <f>IF($D368="",0,IF($E368="",0,IF(VLOOKUP($E368,paramètres!$E$33:$F$44,2,FALSE)&lt;=VLOOKUP($AI$18,paramètres!$E$33:$F$44,2,FALSE),W368*$D368,0)))</f>
        <v>0</v>
      </c>
      <c r="AJ368" s="13">
        <f>IF($D368="",0,IF($E368="",0,IF(VLOOKUP($E368,paramètres!$E$33:$F$44,2,FALSE)&lt;=VLOOKUP($AJ$18,paramètres!$E$33:$F$44,2,FALSE),X368*$D368,0)))</f>
        <v>0</v>
      </c>
      <c r="AK368" s="13">
        <f>IF($D368="",0,IF($E368="",0,IF(VLOOKUP($E368,paramètres!$E$33:$F$44,2,FALSE)&lt;=VLOOKUP($AK$18,paramètres!$E$33:$F$44,2,FALSE),Y368*$D368,0)))</f>
        <v>0</v>
      </c>
      <c r="AL368" s="13">
        <f>IF($D368="",0,IF($E368="",0,IF(VLOOKUP($E368,paramètres!$E$33:$F$44,2,FALSE)&lt;=VLOOKUP($AL$18,paramètres!$E$33:$F$44,2,FALSE),Z368*$D368,0)))</f>
        <v>0</v>
      </c>
      <c r="AM368" s="126">
        <f>IF($D368="",0,IF($E368="",0,IF(VLOOKUP($E368,paramètres!$E$33:$F$44,2,FALSE)&lt;=VLOOKUP($AM$18,paramètres!$E$33:$F$44,2,FALSE),AA368*$D368,0)))</f>
        <v>0</v>
      </c>
      <c r="AN368" s="121" t="str">
        <f>IF(paramètres!$B$28=1,((SUM(P368:Y368)/1.02)+SUM(Z368:AA368))*0.0303/9*COUNT(P368:X368),IF(paramètres!$B$28=2,(SUM(P368:AA368))*0.0303/9*COUNT(P368:X368),"Missing Delta option"))</f>
        <v>Missing Delta option</v>
      </c>
      <c r="AO368" s="13" t="str">
        <f>IF(paramètres!$B$28=1,(((SUM(P368:Y368)/1.02)+SUM(Z368:AA368))+((SUM(AB368:AK368)/1.02)+SUM(AL368:AN368)))*cotpatr,IF(paramètres!$B$28=2,(SUM(P368:AN368)*cotpatr),"Missing Delta Option"))</f>
        <v>Missing Delta Option</v>
      </c>
      <c r="AP368" s="13" t="str" cm="1">
        <f t="array" ref="AP368">IF(paramètres!$B$28=1,(((SUM(P368:Y368)/1.02)+SUM(Z368:AA368))+((SUM(AB368:AM368)/1.02)+SUM(AL368:AM368)))/12*pécule,IF(paramètres!$B$28=2,SUM(P368:AM368)/12*pécule,"Missing Delta Option"))</f>
        <v>Missing Delta Option</v>
      </c>
      <c r="AQ368" s="105" t="e">
        <f>IF(paramètres!$B$28=1,(((SUM(P368:Y368)/1.02)+SUM(Z368:AA368))+((SUM(AB368:AM368)/1.02)+SUM(AL368:AM368)))+AN368+AO368+AP368,SUM(P368:AM368)+AN368+AO368+AP368)</f>
        <v>#VALUE!</v>
      </c>
    </row>
    <row r="369" spans="1:43" x14ac:dyDescent="0.25">
      <c r="A369" s="104"/>
      <c r="B369" s="39"/>
      <c r="C369" s="39"/>
      <c r="D369" s="70"/>
      <c r="E369" s="49"/>
      <c r="F369" s="40"/>
      <c r="G369" s="38"/>
      <c r="H369" s="71"/>
      <c r="I369" s="40"/>
      <c r="J369" s="38"/>
      <c r="K369" s="71"/>
      <c r="L369" s="40"/>
      <c r="M369" s="38"/>
      <c r="N369" s="71"/>
      <c r="O369" s="49"/>
      <c r="P369" s="177"/>
      <c r="Q369" s="178"/>
      <c r="R369" s="178"/>
      <c r="S369" s="178"/>
      <c r="T369" s="178"/>
      <c r="U369" s="178"/>
      <c r="V369" s="178"/>
      <c r="W369" s="178"/>
      <c r="X369" s="178"/>
      <c r="Y369" s="178"/>
      <c r="Z369" s="178"/>
      <c r="AA369" s="179"/>
      <c r="AB369" s="121">
        <f>IF($D369="",0,IF($E369="",0,IF(VLOOKUP($E369,paramètres!$E$33:$F$44,2,FALSE)&lt;=VLOOKUP($AB$18,paramètres!$E$33:$F$44,2,FALSE),P369*$D369,0)))</f>
        <v>0</v>
      </c>
      <c r="AC369" s="13">
        <f>IF($D369="",0,IF($E369="",0,IF(VLOOKUP($E369,paramètres!$E$33:$F$44,2,FALSE)&lt;=VLOOKUP($AC$18,paramètres!$E$33:$F$44,2,FALSE),Q369*$D369,0)))</f>
        <v>0</v>
      </c>
      <c r="AD369" s="13">
        <f>IF($D369="",0,IF($E369="",0,IF(VLOOKUP($E369,paramètres!$E$33:$F$44,2,FALSE)&lt;=VLOOKUP($AD$18,paramètres!$E$33:$F$44,2,FALSE),R369*$D369,0)))</f>
        <v>0</v>
      </c>
      <c r="AE369" s="13">
        <f>IF($D369="",0,IF($E369="",0,IF(VLOOKUP($E369,paramètres!$E$33:$F$44,2,FALSE)&lt;=VLOOKUP($AE$18,paramètres!$E$33:$F$44,2,FALSE),S369*$D369,0)))</f>
        <v>0</v>
      </c>
      <c r="AF369" s="13">
        <f>IF($D369="",0,IF($E369="",0,IF(VLOOKUP($E369,paramètres!$E$33:$F$44,2,FALSE)&lt;=VLOOKUP($AF$18,paramètres!$E$33:$F$44,2,FALSE),T369*$D369,0)))</f>
        <v>0</v>
      </c>
      <c r="AG369" s="13">
        <f>IF($D369="",0,IF($E369="",0,IF(VLOOKUP($E369,paramètres!$E$33:$F$44,2,FALSE)&lt;=VLOOKUP($AG$18,paramètres!$E$33:$F$44,2,FALSE),U369*$D369,0)))</f>
        <v>0</v>
      </c>
      <c r="AH369" s="13">
        <f>IF($D369="",0,IF($E369="",0,IF(VLOOKUP($E369,paramètres!$E$33:$F$44,2,FALSE)&lt;=VLOOKUP($AH$18,paramètres!$E$33:$F$44,2,FALSE),V369*$D369,0)))</f>
        <v>0</v>
      </c>
      <c r="AI369" s="13">
        <f>IF($D369="",0,IF($E369="",0,IF(VLOOKUP($E369,paramètres!$E$33:$F$44,2,FALSE)&lt;=VLOOKUP($AI$18,paramètres!$E$33:$F$44,2,FALSE),W369*$D369,0)))</f>
        <v>0</v>
      </c>
      <c r="AJ369" s="13">
        <f>IF($D369="",0,IF($E369="",0,IF(VLOOKUP($E369,paramètres!$E$33:$F$44,2,FALSE)&lt;=VLOOKUP($AJ$18,paramètres!$E$33:$F$44,2,FALSE),X369*$D369,0)))</f>
        <v>0</v>
      </c>
      <c r="AK369" s="13">
        <f>IF($D369="",0,IF($E369="",0,IF(VLOOKUP($E369,paramètres!$E$33:$F$44,2,FALSE)&lt;=VLOOKUP($AK$18,paramètres!$E$33:$F$44,2,FALSE),Y369*$D369,0)))</f>
        <v>0</v>
      </c>
      <c r="AL369" s="13">
        <f>IF($D369="",0,IF($E369="",0,IF(VLOOKUP($E369,paramètres!$E$33:$F$44,2,FALSE)&lt;=VLOOKUP($AL$18,paramètres!$E$33:$F$44,2,FALSE),Z369*$D369,0)))</f>
        <v>0</v>
      </c>
      <c r="AM369" s="126">
        <f>IF($D369="",0,IF($E369="",0,IF(VLOOKUP($E369,paramètres!$E$33:$F$44,2,FALSE)&lt;=VLOOKUP($AM$18,paramètres!$E$33:$F$44,2,FALSE),AA369*$D369,0)))</f>
        <v>0</v>
      </c>
      <c r="AN369" s="121" t="str">
        <f>IF(paramètres!$B$28=1,((SUM(P369:Y369)/1.02)+SUM(Z369:AA369))*0.0303/9*COUNT(P369:X369),IF(paramètres!$B$28=2,(SUM(P369:AA369))*0.0303/9*COUNT(P369:X369),"Missing Delta option"))</f>
        <v>Missing Delta option</v>
      </c>
      <c r="AO369" s="13" t="str">
        <f>IF(paramètres!$B$28=1,(((SUM(P369:Y369)/1.02)+SUM(Z369:AA369))+((SUM(AB369:AK369)/1.02)+SUM(AL369:AN369)))*cotpatr,IF(paramètres!$B$28=2,(SUM(P369:AN369)*cotpatr),"Missing Delta Option"))</f>
        <v>Missing Delta Option</v>
      </c>
      <c r="AP369" s="13" t="str" cm="1">
        <f t="array" ref="AP369">IF(paramètres!$B$28=1,(((SUM(P369:Y369)/1.02)+SUM(Z369:AA369))+((SUM(AB369:AM369)/1.02)+SUM(AL369:AM369)))/12*pécule,IF(paramètres!$B$28=2,SUM(P369:AM369)/12*pécule,"Missing Delta Option"))</f>
        <v>Missing Delta Option</v>
      </c>
      <c r="AQ369" s="105" t="e">
        <f>IF(paramètres!$B$28=1,(((SUM(P369:Y369)/1.02)+SUM(Z369:AA369))+((SUM(AB369:AM369)/1.02)+SUM(AL369:AM369)))+AN369+AO369+AP369,SUM(P369:AM369)+AN369+AO369+AP369)</f>
        <v>#VALUE!</v>
      </c>
    </row>
    <row r="370" spans="1:43" x14ac:dyDescent="0.25">
      <c r="A370" s="104"/>
      <c r="B370" s="39"/>
      <c r="C370" s="39"/>
      <c r="D370" s="70"/>
      <c r="E370" s="49"/>
      <c r="F370" s="40"/>
      <c r="G370" s="38"/>
      <c r="H370" s="71"/>
      <c r="I370" s="40"/>
      <c r="J370" s="38"/>
      <c r="K370" s="71"/>
      <c r="L370" s="40"/>
      <c r="M370" s="38"/>
      <c r="N370" s="71"/>
      <c r="O370" s="49"/>
      <c r="P370" s="177"/>
      <c r="Q370" s="178"/>
      <c r="R370" s="178"/>
      <c r="S370" s="178"/>
      <c r="T370" s="178"/>
      <c r="U370" s="178"/>
      <c r="V370" s="178"/>
      <c r="W370" s="178"/>
      <c r="X370" s="178"/>
      <c r="Y370" s="178"/>
      <c r="Z370" s="178"/>
      <c r="AA370" s="179"/>
      <c r="AB370" s="121">
        <f>IF($D370="",0,IF($E370="",0,IF(VLOOKUP($E370,paramètres!$E$33:$F$44,2,FALSE)&lt;=VLOOKUP($AB$18,paramètres!$E$33:$F$44,2,FALSE),P370*$D370,0)))</f>
        <v>0</v>
      </c>
      <c r="AC370" s="13">
        <f>IF($D370="",0,IF($E370="",0,IF(VLOOKUP($E370,paramètres!$E$33:$F$44,2,FALSE)&lt;=VLOOKUP($AC$18,paramètres!$E$33:$F$44,2,FALSE),Q370*$D370,0)))</f>
        <v>0</v>
      </c>
      <c r="AD370" s="13">
        <f>IF($D370="",0,IF($E370="",0,IF(VLOOKUP($E370,paramètres!$E$33:$F$44,2,FALSE)&lt;=VLOOKUP($AD$18,paramètres!$E$33:$F$44,2,FALSE),R370*$D370,0)))</f>
        <v>0</v>
      </c>
      <c r="AE370" s="13">
        <f>IF($D370="",0,IF($E370="",0,IF(VLOOKUP($E370,paramètres!$E$33:$F$44,2,FALSE)&lt;=VLOOKUP($AE$18,paramètres!$E$33:$F$44,2,FALSE),S370*$D370,0)))</f>
        <v>0</v>
      </c>
      <c r="AF370" s="13">
        <f>IF($D370="",0,IF($E370="",0,IF(VLOOKUP($E370,paramètres!$E$33:$F$44,2,FALSE)&lt;=VLOOKUP($AF$18,paramètres!$E$33:$F$44,2,FALSE),T370*$D370,0)))</f>
        <v>0</v>
      </c>
      <c r="AG370" s="13">
        <f>IF($D370="",0,IF($E370="",0,IF(VLOOKUP($E370,paramètres!$E$33:$F$44,2,FALSE)&lt;=VLOOKUP($AG$18,paramètres!$E$33:$F$44,2,FALSE),U370*$D370,0)))</f>
        <v>0</v>
      </c>
      <c r="AH370" s="13">
        <f>IF($D370="",0,IF($E370="",0,IF(VLOOKUP($E370,paramètres!$E$33:$F$44,2,FALSE)&lt;=VLOOKUP($AH$18,paramètres!$E$33:$F$44,2,FALSE),V370*$D370,0)))</f>
        <v>0</v>
      </c>
      <c r="AI370" s="13">
        <f>IF($D370="",0,IF($E370="",0,IF(VLOOKUP($E370,paramètres!$E$33:$F$44,2,FALSE)&lt;=VLOOKUP($AI$18,paramètres!$E$33:$F$44,2,FALSE),W370*$D370,0)))</f>
        <v>0</v>
      </c>
      <c r="AJ370" s="13">
        <f>IF($D370="",0,IF($E370="",0,IF(VLOOKUP($E370,paramètres!$E$33:$F$44,2,FALSE)&lt;=VLOOKUP($AJ$18,paramètres!$E$33:$F$44,2,FALSE),X370*$D370,0)))</f>
        <v>0</v>
      </c>
      <c r="AK370" s="13">
        <f>IF($D370="",0,IF($E370="",0,IF(VLOOKUP($E370,paramètres!$E$33:$F$44,2,FALSE)&lt;=VLOOKUP($AK$18,paramètres!$E$33:$F$44,2,FALSE),Y370*$D370,0)))</f>
        <v>0</v>
      </c>
      <c r="AL370" s="13">
        <f>IF($D370="",0,IF($E370="",0,IF(VLOOKUP($E370,paramètres!$E$33:$F$44,2,FALSE)&lt;=VLOOKUP($AL$18,paramètres!$E$33:$F$44,2,FALSE),Z370*$D370,0)))</f>
        <v>0</v>
      </c>
      <c r="AM370" s="126">
        <f>IF($D370="",0,IF($E370="",0,IF(VLOOKUP($E370,paramètres!$E$33:$F$44,2,FALSE)&lt;=VLOOKUP($AM$18,paramètres!$E$33:$F$44,2,FALSE),AA370*$D370,0)))</f>
        <v>0</v>
      </c>
      <c r="AN370" s="121" t="str">
        <f>IF(paramètres!$B$28=1,((SUM(P370:Y370)/1.02)+SUM(Z370:AA370))*0.0303/9*COUNT(P370:X370),IF(paramètres!$B$28=2,(SUM(P370:AA370))*0.0303/9*COUNT(P370:X370),"Missing Delta option"))</f>
        <v>Missing Delta option</v>
      </c>
      <c r="AO370" s="13" t="str">
        <f>IF(paramètres!$B$28=1,(((SUM(P370:Y370)/1.02)+SUM(Z370:AA370))+((SUM(AB370:AK370)/1.02)+SUM(AL370:AN370)))*cotpatr,IF(paramètres!$B$28=2,(SUM(P370:AN370)*cotpatr),"Missing Delta Option"))</f>
        <v>Missing Delta Option</v>
      </c>
      <c r="AP370" s="13" t="str" cm="1">
        <f t="array" ref="AP370">IF(paramètres!$B$28=1,(((SUM(P370:Y370)/1.02)+SUM(Z370:AA370))+((SUM(AB370:AM370)/1.02)+SUM(AL370:AM370)))/12*pécule,IF(paramètres!$B$28=2,SUM(P370:AM370)/12*pécule,"Missing Delta Option"))</f>
        <v>Missing Delta Option</v>
      </c>
      <c r="AQ370" s="105" t="e">
        <f>IF(paramètres!$B$28=1,(((SUM(P370:Y370)/1.02)+SUM(Z370:AA370))+((SUM(AB370:AM370)/1.02)+SUM(AL370:AM370)))+AN370+AO370+AP370,SUM(P370:AM370)+AN370+AO370+AP370)</f>
        <v>#VALUE!</v>
      </c>
    </row>
    <row r="371" spans="1:43" x14ac:dyDescent="0.25">
      <c r="A371" s="104"/>
      <c r="B371" s="39"/>
      <c r="C371" s="39"/>
      <c r="D371" s="70"/>
      <c r="E371" s="49"/>
      <c r="F371" s="40"/>
      <c r="G371" s="38"/>
      <c r="H371" s="71"/>
      <c r="I371" s="40"/>
      <c r="J371" s="38"/>
      <c r="K371" s="71"/>
      <c r="L371" s="40"/>
      <c r="M371" s="38"/>
      <c r="N371" s="71"/>
      <c r="O371" s="49"/>
      <c r="P371" s="177"/>
      <c r="Q371" s="178"/>
      <c r="R371" s="178"/>
      <c r="S371" s="178"/>
      <c r="T371" s="178"/>
      <c r="U371" s="178"/>
      <c r="V371" s="178"/>
      <c r="W371" s="178"/>
      <c r="X371" s="178"/>
      <c r="Y371" s="178"/>
      <c r="Z371" s="178"/>
      <c r="AA371" s="179"/>
      <c r="AB371" s="121">
        <f>IF($D371="",0,IF($E371="",0,IF(VLOOKUP($E371,paramètres!$E$33:$F$44,2,FALSE)&lt;=VLOOKUP($AB$18,paramètres!$E$33:$F$44,2,FALSE),P371*$D371,0)))</f>
        <v>0</v>
      </c>
      <c r="AC371" s="13">
        <f>IF($D371="",0,IF($E371="",0,IF(VLOOKUP($E371,paramètres!$E$33:$F$44,2,FALSE)&lt;=VLOOKUP($AC$18,paramètres!$E$33:$F$44,2,FALSE),Q371*$D371,0)))</f>
        <v>0</v>
      </c>
      <c r="AD371" s="13">
        <f>IF($D371="",0,IF($E371="",0,IF(VLOOKUP($E371,paramètres!$E$33:$F$44,2,FALSE)&lt;=VLOOKUP($AD$18,paramètres!$E$33:$F$44,2,FALSE),R371*$D371,0)))</f>
        <v>0</v>
      </c>
      <c r="AE371" s="13">
        <f>IF($D371="",0,IF($E371="",0,IF(VLOOKUP($E371,paramètres!$E$33:$F$44,2,FALSE)&lt;=VLOOKUP($AE$18,paramètres!$E$33:$F$44,2,FALSE),S371*$D371,0)))</f>
        <v>0</v>
      </c>
      <c r="AF371" s="13">
        <f>IF($D371="",0,IF($E371="",0,IF(VLOOKUP($E371,paramètres!$E$33:$F$44,2,FALSE)&lt;=VLOOKUP($AF$18,paramètres!$E$33:$F$44,2,FALSE),T371*$D371,0)))</f>
        <v>0</v>
      </c>
      <c r="AG371" s="13">
        <f>IF($D371="",0,IF($E371="",0,IF(VLOOKUP($E371,paramètres!$E$33:$F$44,2,FALSE)&lt;=VLOOKUP($AG$18,paramètres!$E$33:$F$44,2,FALSE),U371*$D371,0)))</f>
        <v>0</v>
      </c>
      <c r="AH371" s="13">
        <f>IF($D371="",0,IF($E371="",0,IF(VLOOKUP($E371,paramètres!$E$33:$F$44,2,FALSE)&lt;=VLOOKUP($AH$18,paramètres!$E$33:$F$44,2,FALSE),V371*$D371,0)))</f>
        <v>0</v>
      </c>
      <c r="AI371" s="13">
        <f>IF($D371="",0,IF($E371="",0,IF(VLOOKUP($E371,paramètres!$E$33:$F$44,2,FALSE)&lt;=VLOOKUP($AI$18,paramètres!$E$33:$F$44,2,FALSE),W371*$D371,0)))</f>
        <v>0</v>
      </c>
      <c r="AJ371" s="13">
        <f>IF($D371="",0,IF($E371="",0,IF(VLOOKUP($E371,paramètres!$E$33:$F$44,2,FALSE)&lt;=VLOOKUP($AJ$18,paramètres!$E$33:$F$44,2,FALSE),X371*$D371,0)))</f>
        <v>0</v>
      </c>
      <c r="AK371" s="13">
        <f>IF($D371="",0,IF($E371="",0,IF(VLOOKUP($E371,paramètres!$E$33:$F$44,2,FALSE)&lt;=VLOOKUP($AK$18,paramètres!$E$33:$F$44,2,FALSE),Y371*$D371,0)))</f>
        <v>0</v>
      </c>
      <c r="AL371" s="13">
        <f>IF($D371="",0,IF($E371="",0,IF(VLOOKUP($E371,paramètres!$E$33:$F$44,2,FALSE)&lt;=VLOOKUP($AL$18,paramètres!$E$33:$F$44,2,FALSE),Z371*$D371,0)))</f>
        <v>0</v>
      </c>
      <c r="AM371" s="126">
        <f>IF($D371="",0,IF($E371="",0,IF(VLOOKUP($E371,paramètres!$E$33:$F$44,2,FALSE)&lt;=VLOOKUP($AM$18,paramètres!$E$33:$F$44,2,FALSE),AA371*$D371,0)))</f>
        <v>0</v>
      </c>
      <c r="AN371" s="121" t="str">
        <f>IF(paramètres!$B$28=1,((SUM(P371:Y371)/1.02)+SUM(Z371:AA371))*0.0303/9*COUNT(P371:X371),IF(paramètres!$B$28=2,(SUM(P371:AA371))*0.0303/9*COUNT(P371:X371),"Missing Delta option"))</f>
        <v>Missing Delta option</v>
      </c>
      <c r="AO371" s="13" t="str">
        <f>IF(paramètres!$B$28=1,(((SUM(P371:Y371)/1.02)+SUM(Z371:AA371))+((SUM(AB371:AK371)/1.02)+SUM(AL371:AN371)))*cotpatr,IF(paramètres!$B$28=2,(SUM(P371:AN371)*cotpatr),"Missing Delta Option"))</f>
        <v>Missing Delta Option</v>
      </c>
      <c r="AP371" s="13" t="str" cm="1">
        <f t="array" ref="AP371">IF(paramètres!$B$28=1,(((SUM(P371:Y371)/1.02)+SUM(Z371:AA371))+((SUM(AB371:AM371)/1.02)+SUM(AL371:AM371)))/12*pécule,IF(paramètres!$B$28=2,SUM(P371:AM371)/12*pécule,"Missing Delta Option"))</f>
        <v>Missing Delta Option</v>
      </c>
      <c r="AQ371" s="105" t="e">
        <f>IF(paramètres!$B$28=1,(((SUM(P371:Y371)/1.02)+SUM(Z371:AA371))+((SUM(AB371:AM371)/1.02)+SUM(AL371:AM371)))+AN371+AO371+AP371,SUM(P371:AM371)+AN371+AO371+AP371)</f>
        <v>#VALUE!</v>
      </c>
    </row>
    <row r="372" spans="1:43" x14ac:dyDescent="0.25">
      <c r="A372" s="104"/>
      <c r="B372" s="39"/>
      <c r="C372" s="39"/>
      <c r="D372" s="70"/>
      <c r="E372" s="49"/>
      <c r="F372" s="40"/>
      <c r="G372" s="38"/>
      <c r="H372" s="71"/>
      <c r="I372" s="40"/>
      <c r="J372" s="38"/>
      <c r="K372" s="71"/>
      <c r="L372" s="40"/>
      <c r="M372" s="38"/>
      <c r="N372" s="71"/>
      <c r="O372" s="49"/>
      <c r="P372" s="177"/>
      <c r="Q372" s="178"/>
      <c r="R372" s="178"/>
      <c r="S372" s="178"/>
      <c r="T372" s="178"/>
      <c r="U372" s="178"/>
      <c r="V372" s="178"/>
      <c r="W372" s="178"/>
      <c r="X372" s="178"/>
      <c r="Y372" s="178"/>
      <c r="Z372" s="178"/>
      <c r="AA372" s="179"/>
      <c r="AB372" s="121">
        <f>IF($D372="",0,IF($E372="",0,IF(VLOOKUP($E372,paramètres!$E$33:$F$44,2,FALSE)&lt;=VLOOKUP($AB$18,paramètres!$E$33:$F$44,2,FALSE),P372*$D372,0)))</f>
        <v>0</v>
      </c>
      <c r="AC372" s="13">
        <f>IF($D372="",0,IF($E372="",0,IF(VLOOKUP($E372,paramètres!$E$33:$F$44,2,FALSE)&lt;=VLOOKUP($AC$18,paramètres!$E$33:$F$44,2,FALSE),Q372*$D372,0)))</f>
        <v>0</v>
      </c>
      <c r="AD372" s="13">
        <f>IF($D372="",0,IF($E372="",0,IF(VLOOKUP($E372,paramètres!$E$33:$F$44,2,FALSE)&lt;=VLOOKUP($AD$18,paramètres!$E$33:$F$44,2,FALSE),R372*$D372,0)))</f>
        <v>0</v>
      </c>
      <c r="AE372" s="13">
        <f>IF($D372="",0,IF($E372="",0,IF(VLOOKUP($E372,paramètres!$E$33:$F$44,2,FALSE)&lt;=VLOOKUP($AE$18,paramètres!$E$33:$F$44,2,FALSE),S372*$D372,0)))</f>
        <v>0</v>
      </c>
      <c r="AF372" s="13">
        <f>IF($D372="",0,IF($E372="",0,IF(VLOOKUP($E372,paramètres!$E$33:$F$44,2,FALSE)&lt;=VLOOKUP($AF$18,paramètres!$E$33:$F$44,2,FALSE),T372*$D372,0)))</f>
        <v>0</v>
      </c>
      <c r="AG372" s="13">
        <f>IF($D372="",0,IF($E372="",0,IF(VLOOKUP($E372,paramètres!$E$33:$F$44,2,FALSE)&lt;=VLOOKUP($AG$18,paramètres!$E$33:$F$44,2,FALSE),U372*$D372,0)))</f>
        <v>0</v>
      </c>
      <c r="AH372" s="13">
        <f>IF($D372="",0,IF($E372="",0,IF(VLOOKUP($E372,paramètres!$E$33:$F$44,2,FALSE)&lt;=VLOOKUP($AH$18,paramètres!$E$33:$F$44,2,FALSE),V372*$D372,0)))</f>
        <v>0</v>
      </c>
      <c r="AI372" s="13">
        <f>IF($D372="",0,IF($E372="",0,IF(VLOOKUP($E372,paramètres!$E$33:$F$44,2,FALSE)&lt;=VLOOKUP($AI$18,paramètres!$E$33:$F$44,2,FALSE),W372*$D372,0)))</f>
        <v>0</v>
      </c>
      <c r="AJ372" s="13">
        <f>IF($D372="",0,IF($E372="",0,IF(VLOOKUP($E372,paramètres!$E$33:$F$44,2,FALSE)&lt;=VLOOKUP($AJ$18,paramètres!$E$33:$F$44,2,FALSE),X372*$D372,0)))</f>
        <v>0</v>
      </c>
      <c r="AK372" s="13">
        <f>IF($D372="",0,IF($E372="",0,IF(VLOOKUP($E372,paramètres!$E$33:$F$44,2,FALSE)&lt;=VLOOKUP($AK$18,paramètres!$E$33:$F$44,2,FALSE),Y372*$D372,0)))</f>
        <v>0</v>
      </c>
      <c r="AL372" s="13">
        <f>IF($D372="",0,IF($E372="",0,IF(VLOOKUP($E372,paramètres!$E$33:$F$44,2,FALSE)&lt;=VLOOKUP($AL$18,paramètres!$E$33:$F$44,2,FALSE),Z372*$D372,0)))</f>
        <v>0</v>
      </c>
      <c r="AM372" s="126">
        <f>IF($D372="",0,IF($E372="",0,IF(VLOOKUP($E372,paramètres!$E$33:$F$44,2,FALSE)&lt;=VLOOKUP($AM$18,paramètres!$E$33:$F$44,2,FALSE),AA372*$D372,0)))</f>
        <v>0</v>
      </c>
      <c r="AN372" s="121" t="str">
        <f>IF(paramètres!$B$28=1,((SUM(P372:Y372)/1.02)+SUM(Z372:AA372))*0.0303/9*COUNT(P372:X372),IF(paramètres!$B$28=2,(SUM(P372:AA372))*0.0303/9*COUNT(P372:X372),"Missing Delta option"))</f>
        <v>Missing Delta option</v>
      </c>
      <c r="AO372" s="13" t="str">
        <f>IF(paramètres!$B$28=1,(((SUM(P372:Y372)/1.02)+SUM(Z372:AA372))+((SUM(AB372:AK372)/1.02)+SUM(AL372:AN372)))*cotpatr,IF(paramètres!$B$28=2,(SUM(P372:AN372)*cotpatr),"Missing Delta Option"))</f>
        <v>Missing Delta Option</v>
      </c>
      <c r="AP372" s="13" t="str" cm="1">
        <f t="array" ref="AP372">IF(paramètres!$B$28=1,(((SUM(P372:Y372)/1.02)+SUM(Z372:AA372))+((SUM(AB372:AM372)/1.02)+SUM(AL372:AM372)))/12*pécule,IF(paramètres!$B$28=2,SUM(P372:AM372)/12*pécule,"Missing Delta Option"))</f>
        <v>Missing Delta Option</v>
      </c>
      <c r="AQ372" s="105" t="e">
        <f>IF(paramètres!$B$28=1,(((SUM(P372:Y372)/1.02)+SUM(Z372:AA372))+((SUM(AB372:AM372)/1.02)+SUM(AL372:AM372)))+AN372+AO372+AP372,SUM(P372:AM372)+AN372+AO372+AP372)</f>
        <v>#VALUE!</v>
      </c>
    </row>
    <row r="373" spans="1:43" x14ac:dyDescent="0.25">
      <c r="A373" s="104"/>
      <c r="B373" s="39"/>
      <c r="C373" s="39"/>
      <c r="D373" s="70"/>
      <c r="E373" s="49"/>
      <c r="F373" s="40"/>
      <c r="G373" s="38"/>
      <c r="H373" s="71"/>
      <c r="I373" s="40"/>
      <c r="J373" s="38"/>
      <c r="K373" s="71"/>
      <c r="L373" s="40"/>
      <c r="M373" s="38"/>
      <c r="N373" s="71"/>
      <c r="O373" s="49"/>
      <c r="P373" s="177"/>
      <c r="Q373" s="178"/>
      <c r="R373" s="178"/>
      <c r="S373" s="178"/>
      <c r="T373" s="178"/>
      <c r="U373" s="178"/>
      <c r="V373" s="178"/>
      <c r="W373" s="178"/>
      <c r="X373" s="178"/>
      <c r="Y373" s="178"/>
      <c r="Z373" s="178"/>
      <c r="AA373" s="179"/>
      <c r="AB373" s="121">
        <f>IF($D373="",0,IF($E373="",0,IF(VLOOKUP($E373,paramètres!$E$33:$F$44,2,FALSE)&lt;=VLOOKUP($AB$18,paramètres!$E$33:$F$44,2,FALSE),P373*$D373,0)))</f>
        <v>0</v>
      </c>
      <c r="AC373" s="13">
        <f>IF($D373="",0,IF($E373="",0,IF(VLOOKUP($E373,paramètres!$E$33:$F$44,2,FALSE)&lt;=VLOOKUP($AC$18,paramètres!$E$33:$F$44,2,FALSE),Q373*$D373,0)))</f>
        <v>0</v>
      </c>
      <c r="AD373" s="13">
        <f>IF($D373="",0,IF($E373="",0,IF(VLOOKUP($E373,paramètres!$E$33:$F$44,2,FALSE)&lt;=VLOOKUP($AD$18,paramètres!$E$33:$F$44,2,FALSE),R373*$D373,0)))</f>
        <v>0</v>
      </c>
      <c r="AE373" s="13">
        <f>IF($D373="",0,IF($E373="",0,IF(VLOOKUP($E373,paramètres!$E$33:$F$44,2,FALSE)&lt;=VLOOKUP($AE$18,paramètres!$E$33:$F$44,2,FALSE),S373*$D373,0)))</f>
        <v>0</v>
      </c>
      <c r="AF373" s="13">
        <f>IF($D373="",0,IF($E373="",0,IF(VLOOKUP($E373,paramètres!$E$33:$F$44,2,FALSE)&lt;=VLOOKUP($AF$18,paramètres!$E$33:$F$44,2,FALSE),T373*$D373,0)))</f>
        <v>0</v>
      </c>
      <c r="AG373" s="13">
        <f>IF($D373="",0,IF($E373="",0,IF(VLOOKUP($E373,paramètres!$E$33:$F$44,2,FALSE)&lt;=VLOOKUP($AG$18,paramètres!$E$33:$F$44,2,FALSE),U373*$D373,0)))</f>
        <v>0</v>
      </c>
      <c r="AH373" s="13">
        <f>IF($D373="",0,IF($E373="",0,IF(VLOOKUP($E373,paramètres!$E$33:$F$44,2,FALSE)&lt;=VLOOKUP($AH$18,paramètres!$E$33:$F$44,2,FALSE),V373*$D373,0)))</f>
        <v>0</v>
      </c>
      <c r="AI373" s="13">
        <f>IF($D373="",0,IF($E373="",0,IF(VLOOKUP($E373,paramètres!$E$33:$F$44,2,FALSE)&lt;=VLOOKUP($AI$18,paramètres!$E$33:$F$44,2,FALSE),W373*$D373,0)))</f>
        <v>0</v>
      </c>
      <c r="AJ373" s="13">
        <f>IF($D373="",0,IF($E373="",0,IF(VLOOKUP($E373,paramètres!$E$33:$F$44,2,FALSE)&lt;=VLOOKUP($AJ$18,paramètres!$E$33:$F$44,2,FALSE),X373*$D373,0)))</f>
        <v>0</v>
      </c>
      <c r="AK373" s="13">
        <f>IF($D373="",0,IF($E373="",0,IF(VLOOKUP($E373,paramètres!$E$33:$F$44,2,FALSE)&lt;=VLOOKUP($AK$18,paramètres!$E$33:$F$44,2,FALSE),Y373*$D373,0)))</f>
        <v>0</v>
      </c>
      <c r="AL373" s="13">
        <f>IF($D373="",0,IF($E373="",0,IF(VLOOKUP($E373,paramètres!$E$33:$F$44,2,FALSE)&lt;=VLOOKUP($AL$18,paramètres!$E$33:$F$44,2,FALSE),Z373*$D373,0)))</f>
        <v>0</v>
      </c>
      <c r="AM373" s="126">
        <f>IF($D373="",0,IF($E373="",0,IF(VLOOKUP($E373,paramètres!$E$33:$F$44,2,FALSE)&lt;=VLOOKUP($AM$18,paramètres!$E$33:$F$44,2,FALSE),AA373*$D373,0)))</f>
        <v>0</v>
      </c>
      <c r="AN373" s="121" t="str">
        <f>IF(paramètres!$B$28=1,((SUM(P373:Y373)/1.02)+SUM(Z373:AA373))*0.0303/9*COUNT(P373:X373),IF(paramètres!$B$28=2,(SUM(P373:AA373))*0.0303/9*COUNT(P373:X373),"Missing Delta option"))</f>
        <v>Missing Delta option</v>
      </c>
      <c r="AO373" s="13" t="str">
        <f>IF(paramètres!$B$28=1,(((SUM(P373:Y373)/1.02)+SUM(Z373:AA373))+((SUM(AB373:AK373)/1.02)+SUM(AL373:AN373)))*cotpatr,IF(paramètres!$B$28=2,(SUM(P373:AN373)*cotpatr),"Missing Delta Option"))</f>
        <v>Missing Delta Option</v>
      </c>
      <c r="AP373" s="13" t="str" cm="1">
        <f t="array" ref="AP373">IF(paramètres!$B$28=1,(((SUM(P373:Y373)/1.02)+SUM(Z373:AA373))+((SUM(AB373:AM373)/1.02)+SUM(AL373:AM373)))/12*pécule,IF(paramètres!$B$28=2,SUM(P373:AM373)/12*pécule,"Missing Delta Option"))</f>
        <v>Missing Delta Option</v>
      </c>
      <c r="AQ373" s="105" t="e">
        <f>IF(paramètres!$B$28=1,(((SUM(P373:Y373)/1.02)+SUM(Z373:AA373))+((SUM(AB373:AM373)/1.02)+SUM(AL373:AM373)))+AN373+AO373+AP373,SUM(P373:AM373)+AN373+AO373+AP373)</f>
        <v>#VALUE!</v>
      </c>
    </row>
    <row r="374" spans="1:43" x14ac:dyDescent="0.25">
      <c r="A374" s="104"/>
      <c r="B374" s="39"/>
      <c r="C374" s="39"/>
      <c r="D374" s="70"/>
      <c r="E374" s="49"/>
      <c r="F374" s="40"/>
      <c r="G374" s="38"/>
      <c r="H374" s="71"/>
      <c r="I374" s="40"/>
      <c r="J374" s="38"/>
      <c r="K374" s="71"/>
      <c r="L374" s="40"/>
      <c r="M374" s="38"/>
      <c r="N374" s="71"/>
      <c r="O374" s="49"/>
      <c r="P374" s="177"/>
      <c r="Q374" s="178"/>
      <c r="R374" s="178"/>
      <c r="S374" s="178"/>
      <c r="T374" s="178"/>
      <c r="U374" s="178"/>
      <c r="V374" s="178"/>
      <c r="W374" s="178"/>
      <c r="X374" s="178"/>
      <c r="Y374" s="178"/>
      <c r="Z374" s="178"/>
      <c r="AA374" s="179"/>
      <c r="AB374" s="121">
        <f>IF($D374="",0,IF($E374="",0,IF(VLOOKUP($E374,paramètres!$E$33:$F$44,2,FALSE)&lt;=VLOOKUP($AB$18,paramètres!$E$33:$F$44,2,FALSE),P374*$D374,0)))</f>
        <v>0</v>
      </c>
      <c r="AC374" s="13">
        <f>IF($D374="",0,IF($E374="",0,IF(VLOOKUP($E374,paramètres!$E$33:$F$44,2,FALSE)&lt;=VLOOKUP($AC$18,paramètres!$E$33:$F$44,2,FALSE),Q374*$D374,0)))</f>
        <v>0</v>
      </c>
      <c r="AD374" s="13">
        <f>IF($D374="",0,IF($E374="",0,IF(VLOOKUP($E374,paramètres!$E$33:$F$44,2,FALSE)&lt;=VLOOKUP($AD$18,paramètres!$E$33:$F$44,2,FALSE),R374*$D374,0)))</f>
        <v>0</v>
      </c>
      <c r="AE374" s="13">
        <f>IF($D374="",0,IF($E374="",0,IF(VLOOKUP($E374,paramètres!$E$33:$F$44,2,FALSE)&lt;=VLOOKUP($AE$18,paramètres!$E$33:$F$44,2,FALSE),S374*$D374,0)))</f>
        <v>0</v>
      </c>
      <c r="AF374" s="13">
        <f>IF($D374="",0,IF($E374="",0,IF(VLOOKUP($E374,paramètres!$E$33:$F$44,2,FALSE)&lt;=VLOOKUP($AF$18,paramètres!$E$33:$F$44,2,FALSE),T374*$D374,0)))</f>
        <v>0</v>
      </c>
      <c r="AG374" s="13">
        <f>IF($D374="",0,IF($E374="",0,IF(VLOOKUP($E374,paramètres!$E$33:$F$44,2,FALSE)&lt;=VLOOKUP($AG$18,paramètres!$E$33:$F$44,2,FALSE),U374*$D374,0)))</f>
        <v>0</v>
      </c>
      <c r="AH374" s="13">
        <f>IF($D374="",0,IF($E374="",0,IF(VLOOKUP($E374,paramètres!$E$33:$F$44,2,FALSE)&lt;=VLOOKUP($AH$18,paramètres!$E$33:$F$44,2,FALSE),V374*$D374,0)))</f>
        <v>0</v>
      </c>
      <c r="AI374" s="13">
        <f>IF($D374="",0,IF($E374="",0,IF(VLOOKUP($E374,paramètres!$E$33:$F$44,2,FALSE)&lt;=VLOOKUP($AI$18,paramètres!$E$33:$F$44,2,FALSE),W374*$D374,0)))</f>
        <v>0</v>
      </c>
      <c r="AJ374" s="13">
        <f>IF($D374="",0,IF($E374="",0,IF(VLOOKUP($E374,paramètres!$E$33:$F$44,2,FALSE)&lt;=VLOOKUP($AJ$18,paramètres!$E$33:$F$44,2,FALSE),X374*$D374,0)))</f>
        <v>0</v>
      </c>
      <c r="AK374" s="13">
        <f>IF($D374="",0,IF($E374="",0,IF(VLOOKUP($E374,paramètres!$E$33:$F$44,2,FALSE)&lt;=VLOOKUP($AK$18,paramètres!$E$33:$F$44,2,FALSE),Y374*$D374,0)))</f>
        <v>0</v>
      </c>
      <c r="AL374" s="13">
        <f>IF($D374="",0,IF($E374="",0,IF(VLOOKUP($E374,paramètres!$E$33:$F$44,2,FALSE)&lt;=VLOOKUP($AL$18,paramètres!$E$33:$F$44,2,FALSE),Z374*$D374,0)))</f>
        <v>0</v>
      </c>
      <c r="AM374" s="126">
        <f>IF($D374="",0,IF($E374="",0,IF(VLOOKUP($E374,paramètres!$E$33:$F$44,2,FALSE)&lt;=VLOOKUP($AM$18,paramètres!$E$33:$F$44,2,FALSE),AA374*$D374,0)))</f>
        <v>0</v>
      </c>
      <c r="AN374" s="121" t="str">
        <f>IF(paramètres!$B$28=1,((SUM(P374:Y374)/1.02)+SUM(Z374:AA374))*0.0303/9*COUNT(P374:X374),IF(paramètres!$B$28=2,(SUM(P374:AA374))*0.0303/9*COUNT(P374:X374),"Missing Delta option"))</f>
        <v>Missing Delta option</v>
      </c>
      <c r="AO374" s="13" t="str">
        <f>IF(paramètres!$B$28=1,(((SUM(P374:Y374)/1.02)+SUM(Z374:AA374))+((SUM(AB374:AK374)/1.02)+SUM(AL374:AN374)))*cotpatr,IF(paramètres!$B$28=2,(SUM(P374:AN374)*cotpatr),"Missing Delta Option"))</f>
        <v>Missing Delta Option</v>
      </c>
      <c r="AP374" s="13" t="str" cm="1">
        <f t="array" ref="AP374">IF(paramètres!$B$28=1,(((SUM(P374:Y374)/1.02)+SUM(Z374:AA374))+((SUM(AB374:AM374)/1.02)+SUM(AL374:AM374)))/12*pécule,IF(paramètres!$B$28=2,SUM(P374:AM374)/12*pécule,"Missing Delta Option"))</f>
        <v>Missing Delta Option</v>
      </c>
      <c r="AQ374" s="105" t="e">
        <f>IF(paramètres!$B$28=1,(((SUM(P374:Y374)/1.02)+SUM(Z374:AA374))+((SUM(AB374:AM374)/1.02)+SUM(AL374:AM374)))+AN374+AO374+AP374,SUM(P374:AM374)+AN374+AO374+AP374)</f>
        <v>#VALUE!</v>
      </c>
    </row>
    <row r="375" spans="1:43" x14ac:dyDescent="0.25">
      <c r="A375" s="104"/>
      <c r="B375" s="39"/>
      <c r="C375" s="39"/>
      <c r="D375" s="70"/>
      <c r="E375" s="49"/>
      <c r="F375" s="40"/>
      <c r="G375" s="38"/>
      <c r="H375" s="71"/>
      <c r="I375" s="40"/>
      <c r="J375" s="38"/>
      <c r="K375" s="71"/>
      <c r="L375" s="40"/>
      <c r="M375" s="38"/>
      <c r="N375" s="71"/>
      <c r="O375" s="49"/>
      <c r="P375" s="177"/>
      <c r="Q375" s="178"/>
      <c r="R375" s="178"/>
      <c r="S375" s="178"/>
      <c r="T375" s="178"/>
      <c r="U375" s="178"/>
      <c r="V375" s="178"/>
      <c r="W375" s="178"/>
      <c r="X375" s="178"/>
      <c r="Y375" s="178"/>
      <c r="Z375" s="178"/>
      <c r="AA375" s="179"/>
      <c r="AB375" s="121">
        <f>IF($D375="",0,IF($E375="",0,IF(VLOOKUP($E375,paramètres!$E$33:$F$44,2,FALSE)&lt;=VLOOKUP($AB$18,paramètres!$E$33:$F$44,2,FALSE),P375*$D375,0)))</f>
        <v>0</v>
      </c>
      <c r="AC375" s="13">
        <f>IF($D375="",0,IF($E375="",0,IF(VLOOKUP($E375,paramètres!$E$33:$F$44,2,FALSE)&lt;=VLOOKUP($AC$18,paramètres!$E$33:$F$44,2,FALSE),Q375*$D375,0)))</f>
        <v>0</v>
      </c>
      <c r="AD375" s="13">
        <f>IF($D375="",0,IF($E375="",0,IF(VLOOKUP($E375,paramètres!$E$33:$F$44,2,FALSE)&lt;=VLOOKUP($AD$18,paramètres!$E$33:$F$44,2,FALSE),R375*$D375,0)))</f>
        <v>0</v>
      </c>
      <c r="AE375" s="13">
        <f>IF($D375="",0,IF($E375="",0,IF(VLOOKUP($E375,paramètres!$E$33:$F$44,2,FALSE)&lt;=VLOOKUP($AE$18,paramètres!$E$33:$F$44,2,FALSE),S375*$D375,0)))</f>
        <v>0</v>
      </c>
      <c r="AF375" s="13">
        <f>IF($D375="",0,IF($E375="",0,IF(VLOOKUP($E375,paramètres!$E$33:$F$44,2,FALSE)&lt;=VLOOKUP($AF$18,paramètres!$E$33:$F$44,2,FALSE),T375*$D375,0)))</f>
        <v>0</v>
      </c>
      <c r="AG375" s="13">
        <f>IF($D375="",0,IF($E375="",0,IF(VLOOKUP($E375,paramètres!$E$33:$F$44,2,FALSE)&lt;=VLOOKUP($AG$18,paramètres!$E$33:$F$44,2,FALSE),U375*$D375,0)))</f>
        <v>0</v>
      </c>
      <c r="AH375" s="13">
        <f>IF($D375="",0,IF($E375="",0,IF(VLOOKUP($E375,paramètres!$E$33:$F$44,2,FALSE)&lt;=VLOOKUP($AH$18,paramètres!$E$33:$F$44,2,FALSE),V375*$D375,0)))</f>
        <v>0</v>
      </c>
      <c r="AI375" s="13">
        <f>IF($D375="",0,IF($E375="",0,IF(VLOOKUP($E375,paramètres!$E$33:$F$44,2,FALSE)&lt;=VLOOKUP($AI$18,paramètres!$E$33:$F$44,2,FALSE),W375*$D375,0)))</f>
        <v>0</v>
      </c>
      <c r="AJ375" s="13">
        <f>IF($D375="",0,IF($E375="",0,IF(VLOOKUP($E375,paramètres!$E$33:$F$44,2,FALSE)&lt;=VLOOKUP($AJ$18,paramètres!$E$33:$F$44,2,FALSE),X375*$D375,0)))</f>
        <v>0</v>
      </c>
      <c r="AK375" s="13">
        <f>IF($D375="",0,IF($E375="",0,IF(VLOOKUP($E375,paramètres!$E$33:$F$44,2,FALSE)&lt;=VLOOKUP($AK$18,paramètres!$E$33:$F$44,2,FALSE),Y375*$D375,0)))</f>
        <v>0</v>
      </c>
      <c r="AL375" s="13">
        <f>IF($D375="",0,IF($E375="",0,IF(VLOOKUP($E375,paramètres!$E$33:$F$44,2,FALSE)&lt;=VLOOKUP($AL$18,paramètres!$E$33:$F$44,2,FALSE),Z375*$D375,0)))</f>
        <v>0</v>
      </c>
      <c r="AM375" s="126">
        <f>IF($D375="",0,IF($E375="",0,IF(VLOOKUP($E375,paramètres!$E$33:$F$44,2,FALSE)&lt;=VLOOKUP($AM$18,paramètres!$E$33:$F$44,2,FALSE),AA375*$D375,0)))</f>
        <v>0</v>
      </c>
      <c r="AN375" s="121" t="str">
        <f>IF(paramètres!$B$28=1,((SUM(P375:Y375)/1.02)+SUM(Z375:AA375))*0.0303/9*COUNT(P375:X375),IF(paramètres!$B$28=2,(SUM(P375:AA375))*0.0303/9*COUNT(P375:X375),"Missing Delta option"))</f>
        <v>Missing Delta option</v>
      </c>
      <c r="AO375" s="13" t="str">
        <f>IF(paramètres!$B$28=1,(((SUM(P375:Y375)/1.02)+SUM(Z375:AA375))+((SUM(AB375:AK375)/1.02)+SUM(AL375:AN375)))*cotpatr,IF(paramètres!$B$28=2,(SUM(P375:AN375)*cotpatr),"Missing Delta Option"))</f>
        <v>Missing Delta Option</v>
      </c>
      <c r="AP375" s="13" t="str" cm="1">
        <f t="array" ref="AP375">IF(paramètres!$B$28=1,(((SUM(P375:Y375)/1.02)+SUM(Z375:AA375))+((SUM(AB375:AM375)/1.02)+SUM(AL375:AM375)))/12*pécule,IF(paramètres!$B$28=2,SUM(P375:AM375)/12*pécule,"Missing Delta Option"))</f>
        <v>Missing Delta Option</v>
      </c>
      <c r="AQ375" s="105" t="e">
        <f>IF(paramètres!$B$28=1,(((SUM(P375:Y375)/1.02)+SUM(Z375:AA375))+((SUM(AB375:AM375)/1.02)+SUM(AL375:AM375)))+AN375+AO375+AP375,SUM(P375:AM375)+AN375+AO375+AP375)</f>
        <v>#VALUE!</v>
      </c>
    </row>
    <row r="376" spans="1:43" x14ac:dyDescent="0.25">
      <c r="A376" s="104"/>
      <c r="B376" s="39"/>
      <c r="C376" s="39"/>
      <c r="D376" s="70"/>
      <c r="E376" s="49"/>
      <c r="F376" s="40"/>
      <c r="G376" s="38"/>
      <c r="H376" s="71"/>
      <c r="I376" s="40"/>
      <c r="J376" s="38"/>
      <c r="K376" s="71"/>
      <c r="L376" s="40"/>
      <c r="M376" s="38"/>
      <c r="N376" s="71"/>
      <c r="O376" s="49"/>
      <c r="P376" s="177"/>
      <c r="Q376" s="178"/>
      <c r="R376" s="178"/>
      <c r="S376" s="178"/>
      <c r="T376" s="178"/>
      <c r="U376" s="178"/>
      <c r="V376" s="178"/>
      <c r="W376" s="178"/>
      <c r="X376" s="178"/>
      <c r="Y376" s="178"/>
      <c r="Z376" s="178"/>
      <c r="AA376" s="179"/>
      <c r="AB376" s="121">
        <f>IF($D376="",0,IF($E376="",0,IF(VLOOKUP($E376,paramètres!$E$33:$F$44,2,FALSE)&lt;=VLOOKUP($AB$18,paramètres!$E$33:$F$44,2,FALSE),P376*$D376,0)))</f>
        <v>0</v>
      </c>
      <c r="AC376" s="13">
        <f>IF($D376="",0,IF($E376="",0,IF(VLOOKUP($E376,paramètres!$E$33:$F$44,2,FALSE)&lt;=VLOOKUP($AC$18,paramètres!$E$33:$F$44,2,FALSE),Q376*$D376,0)))</f>
        <v>0</v>
      </c>
      <c r="AD376" s="13">
        <f>IF($D376="",0,IF($E376="",0,IF(VLOOKUP($E376,paramètres!$E$33:$F$44,2,FALSE)&lt;=VLOOKUP($AD$18,paramètres!$E$33:$F$44,2,FALSE),R376*$D376,0)))</f>
        <v>0</v>
      </c>
      <c r="AE376" s="13">
        <f>IF($D376="",0,IF($E376="",0,IF(VLOOKUP($E376,paramètres!$E$33:$F$44,2,FALSE)&lt;=VLOOKUP($AE$18,paramètres!$E$33:$F$44,2,FALSE),S376*$D376,0)))</f>
        <v>0</v>
      </c>
      <c r="AF376" s="13">
        <f>IF($D376="",0,IF($E376="",0,IF(VLOOKUP($E376,paramètres!$E$33:$F$44,2,FALSE)&lt;=VLOOKUP($AF$18,paramètres!$E$33:$F$44,2,FALSE),T376*$D376,0)))</f>
        <v>0</v>
      </c>
      <c r="AG376" s="13">
        <f>IF($D376="",0,IF($E376="",0,IF(VLOOKUP($E376,paramètres!$E$33:$F$44,2,FALSE)&lt;=VLOOKUP($AG$18,paramètres!$E$33:$F$44,2,FALSE),U376*$D376,0)))</f>
        <v>0</v>
      </c>
      <c r="AH376" s="13">
        <f>IF($D376="",0,IF($E376="",0,IF(VLOOKUP($E376,paramètres!$E$33:$F$44,2,FALSE)&lt;=VLOOKUP($AH$18,paramètres!$E$33:$F$44,2,FALSE),V376*$D376,0)))</f>
        <v>0</v>
      </c>
      <c r="AI376" s="13">
        <f>IF($D376="",0,IF($E376="",0,IF(VLOOKUP($E376,paramètres!$E$33:$F$44,2,FALSE)&lt;=VLOOKUP($AI$18,paramètres!$E$33:$F$44,2,FALSE),W376*$D376,0)))</f>
        <v>0</v>
      </c>
      <c r="AJ376" s="13">
        <f>IF($D376="",0,IF($E376="",0,IF(VLOOKUP($E376,paramètres!$E$33:$F$44,2,FALSE)&lt;=VLOOKUP($AJ$18,paramètres!$E$33:$F$44,2,FALSE),X376*$D376,0)))</f>
        <v>0</v>
      </c>
      <c r="AK376" s="13">
        <f>IF($D376="",0,IF($E376="",0,IF(VLOOKUP($E376,paramètres!$E$33:$F$44,2,FALSE)&lt;=VLOOKUP($AK$18,paramètres!$E$33:$F$44,2,FALSE),Y376*$D376,0)))</f>
        <v>0</v>
      </c>
      <c r="AL376" s="13">
        <f>IF($D376="",0,IF($E376="",0,IF(VLOOKUP($E376,paramètres!$E$33:$F$44,2,FALSE)&lt;=VLOOKUP($AL$18,paramètres!$E$33:$F$44,2,FALSE),Z376*$D376,0)))</f>
        <v>0</v>
      </c>
      <c r="AM376" s="126">
        <f>IF($D376="",0,IF($E376="",0,IF(VLOOKUP($E376,paramètres!$E$33:$F$44,2,FALSE)&lt;=VLOOKUP($AM$18,paramètres!$E$33:$F$44,2,FALSE),AA376*$D376,0)))</f>
        <v>0</v>
      </c>
      <c r="AN376" s="121" t="str">
        <f>IF(paramètres!$B$28=1,((SUM(P376:Y376)/1.02)+SUM(Z376:AA376))*0.0303/9*COUNT(P376:X376),IF(paramètres!$B$28=2,(SUM(P376:AA376))*0.0303/9*COUNT(P376:X376),"Missing Delta option"))</f>
        <v>Missing Delta option</v>
      </c>
      <c r="AO376" s="13" t="str">
        <f>IF(paramètres!$B$28=1,(((SUM(P376:Y376)/1.02)+SUM(Z376:AA376))+((SUM(AB376:AK376)/1.02)+SUM(AL376:AN376)))*cotpatr,IF(paramètres!$B$28=2,(SUM(P376:AN376)*cotpatr),"Missing Delta Option"))</f>
        <v>Missing Delta Option</v>
      </c>
      <c r="AP376" s="13" t="str" cm="1">
        <f t="array" ref="AP376">IF(paramètres!$B$28=1,(((SUM(P376:Y376)/1.02)+SUM(Z376:AA376))+((SUM(AB376:AM376)/1.02)+SUM(AL376:AM376)))/12*pécule,IF(paramètres!$B$28=2,SUM(P376:AM376)/12*pécule,"Missing Delta Option"))</f>
        <v>Missing Delta Option</v>
      </c>
      <c r="AQ376" s="105" t="e">
        <f>IF(paramètres!$B$28=1,(((SUM(P376:Y376)/1.02)+SUM(Z376:AA376))+((SUM(AB376:AM376)/1.02)+SUM(AL376:AM376)))+AN376+AO376+AP376,SUM(P376:AM376)+AN376+AO376+AP376)</f>
        <v>#VALUE!</v>
      </c>
    </row>
    <row r="377" spans="1:43" x14ac:dyDescent="0.25">
      <c r="A377" s="104"/>
      <c r="B377" s="39"/>
      <c r="C377" s="39"/>
      <c r="D377" s="70"/>
      <c r="E377" s="49"/>
      <c r="F377" s="40"/>
      <c r="G377" s="38"/>
      <c r="H377" s="71"/>
      <c r="I377" s="40"/>
      <c r="J377" s="38"/>
      <c r="K377" s="71"/>
      <c r="L377" s="40"/>
      <c r="M377" s="38"/>
      <c r="N377" s="71"/>
      <c r="O377" s="49"/>
      <c r="P377" s="177"/>
      <c r="Q377" s="178"/>
      <c r="R377" s="178"/>
      <c r="S377" s="178"/>
      <c r="T377" s="178"/>
      <c r="U377" s="178"/>
      <c r="V377" s="178"/>
      <c r="W377" s="178"/>
      <c r="X377" s="178"/>
      <c r="Y377" s="178"/>
      <c r="Z377" s="178"/>
      <c r="AA377" s="179"/>
      <c r="AB377" s="121">
        <f>IF($D377="",0,IF($E377="",0,IF(VLOOKUP($E377,paramètres!$E$33:$F$44,2,FALSE)&lt;=VLOOKUP($AB$18,paramètres!$E$33:$F$44,2,FALSE),P377*$D377,0)))</f>
        <v>0</v>
      </c>
      <c r="AC377" s="13">
        <f>IF($D377="",0,IF($E377="",0,IF(VLOOKUP($E377,paramètres!$E$33:$F$44,2,FALSE)&lt;=VLOOKUP($AC$18,paramètres!$E$33:$F$44,2,FALSE),Q377*$D377,0)))</f>
        <v>0</v>
      </c>
      <c r="AD377" s="13">
        <f>IF($D377="",0,IF($E377="",0,IF(VLOOKUP($E377,paramètres!$E$33:$F$44,2,FALSE)&lt;=VLOOKUP($AD$18,paramètres!$E$33:$F$44,2,FALSE),R377*$D377,0)))</f>
        <v>0</v>
      </c>
      <c r="AE377" s="13">
        <f>IF($D377="",0,IF($E377="",0,IF(VLOOKUP($E377,paramètres!$E$33:$F$44,2,FALSE)&lt;=VLOOKUP($AE$18,paramètres!$E$33:$F$44,2,FALSE),S377*$D377,0)))</f>
        <v>0</v>
      </c>
      <c r="AF377" s="13">
        <f>IF($D377="",0,IF($E377="",0,IF(VLOOKUP($E377,paramètres!$E$33:$F$44,2,FALSE)&lt;=VLOOKUP($AF$18,paramètres!$E$33:$F$44,2,FALSE),T377*$D377,0)))</f>
        <v>0</v>
      </c>
      <c r="AG377" s="13">
        <f>IF($D377="",0,IF($E377="",0,IF(VLOOKUP($E377,paramètres!$E$33:$F$44,2,FALSE)&lt;=VLOOKUP($AG$18,paramètres!$E$33:$F$44,2,FALSE),U377*$D377,0)))</f>
        <v>0</v>
      </c>
      <c r="AH377" s="13">
        <f>IF($D377="",0,IF($E377="",0,IF(VLOOKUP($E377,paramètres!$E$33:$F$44,2,FALSE)&lt;=VLOOKUP($AH$18,paramètres!$E$33:$F$44,2,FALSE),V377*$D377,0)))</f>
        <v>0</v>
      </c>
      <c r="AI377" s="13">
        <f>IF($D377="",0,IF($E377="",0,IF(VLOOKUP($E377,paramètres!$E$33:$F$44,2,FALSE)&lt;=VLOOKUP($AI$18,paramètres!$E$33:$F$44,2,FALSE),W377*$D377,0)))</f>
        <v>0</v>
      </c>
      <c r="AJ377" s="13">
        <f>IF($D377="",0,IF($E377="",0,IF(VLOOKUP($E377,paramètres!$E$33:$F$44,2,FALSE)&lt;=VLOOKUP($AJ$18,paramètres!$E$33:$F$44,2,FALSE),X377*$D377,0)))</f>
        <v>0</v>
      </c>
      <c r="AK377" s="13">
        <f>IF($D377="",0,IF($E377="",0,IF(VLOOKUP($E377,paramètres!$E$33:$F$44,2,FALSE)&lt;=VLOOKUP($AK$18,paramètres!$E$33:$F$44,2,FALSE),Y377*$D377,0)))</f>
        <v>0</v>
      </c>
      <c r="AL377" s="13">
        <f>IF($D377="",0,IF($E377="",0,IF(VLOOKUP($E377,paramètres!$E$33:$F$44,2,FALSE)&lt;=VLOOKUP($AL$18,paramètres!$E$33:$F$44,2,FALSE),Z377*$D377,0)))</f>
        <v>0</v>
      </c>
      <c r="AM377" s="126">
        <f>IF($D377="",0,IF($E377="",0,IF(VLOOKUP($E377,paramètres!$E$33:$F$44,2,FALSE)&lt;=VLOOKUP($AM$18,paramètres!$E$33:$F$44,2,FALSE),AA377*$D377,0)))</f>
        <v>0</v>
      </c>
      <c r="AN377" s="121" t="str">
        <f>IF(paramètres!$B$28=1,((SUM(P377:Y377)/1.02)+SUM(Z377:AA377))*0.0303/9*COUNT(P377:X377),IF(paramètres!$B$28=2,(SUM(P377:AA377))*0.0303/9*COUNT(P377:X377),"Missing Delta option"))</f>
        <v>Missing Delta option</v>
      </c>
      <c r="AO377" s="13" t="str">
        <f>IF(paramètres!$B$28=1,(((SUM(P377:Y377)/1.02)+SUM(Z377:AA377))+((SUM(AB377:AK377)/1.02)+SUM(AL377:AN377)))*cotpatr,IF(paramètres!$B$28=2,(SUM(P377:AN377)*cotpatr),"Missing Delta Option"))</f>
        <v>Missing Delta Option</v>
      </c>
      <c r="AP377" s="13" t="str" cm="1">
        <f t="array" ref="AP377">IF(paramètres!$B$28=1,(((SUM(P377:Y377)/1.02)+SUM(Z377:AA377))+((SUM(AB377:AM377)/1.02)+SUM(AL377:AM377)))/12*pécule,IF(paramètres!$B$28=2,SUM(P377:AM377)/12*pécule,"Missing Delta Option"))</f>
        <v>Missing Delta Option</v>
      </c>
      <c r="AQ377" s="105" t="e">
        <f>IF(paramètres!$B$28=1,(((SUM(P377:Y377)/1.02)+SUM(Z377:AA377))+((SUM(AB377:AM377)/1.02)+SUM(AL377:AM377)))+AN377+AO377+AP377,SUM(P377:AM377)+AN377+AO377+AP377)</f>
        <v>#VALUE!</v>
      </c>
    </row>
    <row r="378" spans="1:43" x14ac:dyDescent="0.25">
      <c r="A378" s="104"/>
      <c r="B378" s="39"/>
      <c r="C378" s="39"/>
      <c r="D378" s="70"/>
      <c r="E378" s="49"/>
      <c r="F378" s="40"/>
      <c r="G378" s="38"/>
      <c r="H378" s="71"/>
      <c r="I378" s="40"/>
      <c r="J378" s="38"/>
      <c r="K378" s="71"/>
      <c r="L378" s="40"/>
      <c r="M378" s="38"/>
      <c r="N378" s="71"/>
      <c r="O378" s="49"/>
      <c r="P378" s="177"/>
      <c r="Q378" s="178"/>
      <c r="R378" s="178"/>
      <c r="S378" s="178"/>
      <c r="T378" s="178"/>
      <c r="U378" s="178"/>
      <c r="V378" s="178"/>
      <c r="W378" s="178"/>
      <c r="X378" s="178"/>
      <c r="Y378" s="178"/>
      <c r="Z378" s="178"/>
      <c r="AA378" s="179"/>
      <c r="AB378" s="121">
        <f>IF($D378="",0,IF($E378="",0,IF(VLOOKUP($E378,paramètres!$E$33:$F$44,2,FALSE)&lt;=VLOOKUP($AB$18,paramètres!$E$33:$F$44,2,FALSE),P378*$D378,0)))</f>
        <v>0</v>
      </c>
      <c r="AC378" s="13">
        <f>IF($D378="",0,IF($E378="",0,IF(VLOOKUP($E378,paramètres!$E$33:$F$44,2,FALSE)&lt;=VLOOKUP($AC$18,paramètres!$E$33:$F$44,2,FALSE),Q378*$D378,0)))</f>
        <v>0</v>
      </c>
      <c r="AD378" s="13">
        <f>IF($D378="",0,IF($E378="",0,IF(VLOOKUP($E378,paramètres!$E$33:$F$44,2,FALSE)&lt;=VLOOKUP($AD$18,paramètres!$E$33:$F$44,2,FALSE),R378*$D378,0)))</f>
        <v>0</v>
      </c>
      <c r="AE378" s="13">
        <f>IF($D378="",0,IF($E378="",0,IF(VLOOKUP($E378,paramètres!$E$33:$F$44,2,FALSE)&lt;=VLOOKUP($AE$18,paramètres!$E$33:$F$44,2,FALSE),S378*$D378,0)))</f>
        <v>0</v>
      </c>
      <c r="AF378" s="13">
        <f>IF($D378="",0,IF($E378="",0,IF(VLOOKUP($E378,paramètres!$E$33:$F$44,2,FALSE)&lt;=VLOOKUP($AF$18,paramètres!$E$33:$F$44,2,FALSE),T378*$D378,0)))</f>
        <v>0</v>
      </c>
      <c r="AG378" s="13">
        <f>IF($D378="",0,IF($E378="",0,IF(VLOOKUP($E378,paramètres!$E$33:$F$44,2,FALSE)&lt;=VLOOKUP($AG$18,paramètres!$E$33:$F$44,2,FALSE),U378*$D378,0)))</f>
        <v>0</v>
      </c>
      <c r="AH378" s="13">
        <f>IF($D378="",0,IF($E378="",0,IF(VLOOKUP($E378,paramètres!$E$33:$F$44,2,FALSE)&lt;=VLOOKUP($AH$18,paramètres!$E$33:$F$44,2,FALSE),V378*$D378,0)))</f>
        <v>0</v>
      </c>
      <c r="AI378" s="13">
        <f>IF($D378="",0,IF($E378="",0,IF(VLOOKUP($E378,paramètres!$E$33:$F$44,2,FALSE)&lt;=VLOOKUP($AI$18,paramètres!$E$33:$F$44,2,FALSE),W378*$D378,0)))</f>
        <v>0</v>
      </c>
      <c r="AJ378" s="13">
        <f>IF($D378="",0,IF($E378="",0,IF(VLOOKUP($E378,paramètres!$E$33:$F$44,2,FALSE)&lt;=VLOOKUP($AJ$18,paramètres!$E$33:$F$44,2,FALSE),X378*$D378,0)))</f>
        <v>0</v>
      </c>
      <c r="AK378" s="13">
        <f>IF($D378="",0,IF($E378="",0,IF(VLOOKUP($E378,paramètres!$E$33:$F$44,2,FALSE)&lt;=VLOOKUP($AK$18,paramètres!$E$33:$F$44,2,FALSE),Y378*$D378,0)))</f>
        <v>0</v>
      </c>
      <c r="AL378" s="13">
        <f>IF($D378="",0,IF($E378="",0,IF(VLOOKUP($E378,paramètres!$E$33:$F$44,2,FALSE)&lt;=VLOOKUP($AL$18,paramètres!$E$33:$F$44,2,FALSE),Z378*$D378,0)))</f>
        <v>0</v>
      </c>
      <c r="AM378" s="126">
        <f>IF($D378="",0,IF($E378="",0,IF(VLOOKUP($E378,paramètres!$E$33:$F$44,2,FALSE)&lt;=VLOOKUP($AM$18,paramètres!$E$33:$F$44,2,FALSE),AA378*$D378,0)))</f>
        <v>0</v>
      </c>
      <c r="AN378" s="121" t="str">
        <f>IF(paramètres!$B$28=1,((SUM(P378:Y378)/1.02)+SUM(Z378:AA378))*0.0303/9*COUNT(P378:X378),IF(paramètres!$B$28=2,(SUM(P378:AA378))*0.0303/9*COUNT(P378:X378),"Missing Delta option"))</f>
        <v>Missing Delta option</v>
      </c>
      <c r="AO378" s="13" t="str">
        <f>IF(paramètres!$B$28=1,(((SUM(P378:Y378)/1.02)+SUM(Z378:AA378))+((SUM(AB378:AK378)/1.02)+SUM(AL378:AN378)))*cotpatr,IF(paramètres!$B$28=2,(SUM(P378:AN378)*cotpatr),"Missing Delta Option"))</f>
        <v>Missing Delta Option</v>
      </c>
      <c r="AP378" s="13" t="str" cm="1">
        <f t="array" ref="AP378">IF(paramètres!$B$28=1,(((SUM(P378:Y378)/1.02)+SUM(Z378:AA378))+((SUM(AB378:AM378)/1.02)+SUM(AL378:AM378)))/12*pécule,IF(paramètres!$B$28=2,SUM(P378:AM378)/12*pécule,"Missing Delta Option"))</f>
        <v>Missing Delta Option</v>
      </c>
      <c r="AQ378" s="105" t="e">
        <f>IF(paramètres!$B$28=1,(((SUM(P378:Y378)/1.02)+SUM(Z378:AA378))+((SUM(AB378:AM378)/1.02)+SUM(AL378:AM378)))+AN378+AO378+AP378,SUM(P378:AM378)+AN378+AO378+AP378)</f>
        <v>#VALUE!</v>
      </c>
    </row>
    <row r="379" spans="1:43" x14ac:dyDescent="0.25">
      <c r="A379" s="104"/>
      <c r="B379" s="39"/>
      <c r="C379" s="39"/>
      <c r="D379" s="70"/>
      <c r="E379" s="49"/>
      <c r="F379" s="40"/>
      <c r="G379" s="38"/>
      <c r="H379" s="71"/>
      <c r="I379" s="40"/>
      <c r="J379" s="38"/>
      <c r="K379" s="71"/>
      <c r="L379" s="40"/>
      <c r="M379" s="38"/>
      <c r="N379" s="71"/>
      <c r="O379" s="49"/>
      <c r="P379" s="177"/>
      <c r="Q379" s="178"/>
      <c r="R379" s="178"/>
      <c r="S379" s="178"/>
      <c r="T379" s="178"/>
      <c r="U379" s="178"/>
      <c r="V379" s="178"/>
      <c r="W379" s="178"/>
      <c r="X379" s="178"/>
      <c r="Y379" s="178"/>
      <c r="Z379" s="178"/>
      <c r="AA379" s="179"/>
      <c r="AB379" s="121">
        <f>IF($D379="",0,IF($E379="",0,IF(VLOOKUP($E379,paramètres!$E$33:$F$44,2,FALSE)&lt;=VLOOKUP($AB$18,paramètres!$E$33:$F$44,2,FALSE),P379*$D379,0)))</f>
        <v>0</v>
      </c>
      <c r="AC379" s="13">
        <f>IF($D379="",0,IF($E379="",0,IF(VLOOKUP($E379,paramètres!$E$33:$F$44,2,FALSE)&lt;=VLOOKUP($AC$18,paramètres!$E$33:$F$44,2,FALSE),Q379*$D379,0)))</f>
        <v>0</v>
      </c>
      <c r="AD379" s="13">
        <f>IF($D379="",0,IF($E379="",0,IF(VLOOKUP($E379,paramètres!$E$33:$F$44,2,FALSE)&lt;=VLOOKUP($AD$18,paramètres!$E$33:$F$44,2,FALSE),R379*$D379,0)))</f>
        <v>0</v>
      </c>
      <c r="AE379" s="13">
        <f>IF($D379="",0,IF($E379="",0,IF(VLOOKUP($E379,paramètres!$E$33:$F$44,2,FALSE)&lt;=VLOOKUP($AE$18,paramètres!$E$33:$F$44,2,FALSE),S379*$D379,0)))</f>
        <v>0</v>
      </c>
      <c r="AF379" s="13">
        <f>IF($D379="",0,IF($E379="",0,IF(VLOOKUP($E379,paramètres!$E$33:$F$44,2,FALSE)&lt;=VLOOKUP($AF$18,paramètres!$E$33:$F$44,2,FALSE),T379*$D379,0)))</f>
        <v>0</v>
      </c>
      <c r="AG379" s="13">
        <f>IF($D379="",0,IF($E379="",0,IF(VLOOKUP($E379,paramètres!$E$33:$F$44,2,FALSE)&lt;=VLOOKUP($AG$18,paramètres!$E$33:$F$44,2,FALSE),U379*$D379,0)))</f>
        <v>0</v>
      </c>
      <c r="AH379" s="13">
        <f>IF($D379="",0,IF($E379="",0,IF(VLOOKUP($E379,paramètres!$E$33:$F$44,2,FALSE)&lt;=VLOOKUP($AH$18,paramètres!$E$33:$F$44,2,FALSE),V379*$D379,0)))</f>
        <v>0</v>
      </c>
      <c r="AI379" s="13">
        <f>IF($D379="",0,IF($E379="",0,IF(VLOOKUP($E379,paramètres!$E$33:$F$44,2,FALSE)&lt;=VLOOKUP($AI$18,paramètres!$E$33:$F$44,2,FALSE),W379*$D379,0)))</f>
        <v>0</v>
      </c>
      <c r="AJ379" s="13">
        <f>IF($D379="",0,IF($E379="",0,IF(VLOOKUP($E379,paramètres!$E$33:$F$44,2,FALSE)&lt;=VLOOKUP($AJ$18,paramètres!$E$33:$F$44,2,FALSE),X379*$D379,0)))</f>
        <v>0</v>
      </c>
      <c r="AK379" s="13">
        <f>IF($D379="",0,IF($E379="",0,IF(VLOOKUP($E379,paramètres!$E$33:$F$44,2,FALSE)&lt;=VLOOKUP($AK$18,paramètres!$E$33:$F$44,2,FALSE),Y379*$D379,0)))</f>
        <v>0</v>
      </c>
      <c r="AL379" s="13">
        <f>IF($D379="",0,IF($E379="",0,IF(VLOOKUP($E379,paramètres!$E$33:$F$44,2,FALSE)&lt;=VLOOKUP($AL$18,paramètres!$E$33:$F$44,2,FALSE),Z379*$D379,0)))</f>
        <v>0</v>
      </c>
      <c r="AM379" s="126">
        <f>IF($D379="",0,IF($E379="",0,IF(VLOOKUP($E379,paramètres!$E$33:$F$44,2,FALSE)&lt;=VLOOKUP($AM$18,paramètres!$E$33:$F$44,2,FALSE),AA379*$D379,0)))</f>
        <v>0</v>
      </c>
      <c r="AN379" s="121" t="str">
        <f>IF(paramètres!$B$28=1,((SUM(P379:Y379)/1.02)+SUM(Z379:AA379))*0.0303/9*COUNT(P379:X379),IF(paramètres!$B$28=2,(SUM(P379:AA379))*0.0303/9*COUNT(P379:X379),"Missing Delta option"))</f>
        <v>Missing Delta option</v>
      </c>
      <c r="AO379" s="13" t="str">
        <f>IF(paramètres!$B$28=1,(((SUM(P379:Y379)/1.02)+SUM(Z379:AA379))+((SUM(AB379:AK379)/1.02)+SUM(AL379:AN379)))*cotpatr,IF(paramètres!$B$28=2,(SUM(P379:AN379)*cotpatr),"Missing Delta Option"))</f>
        <v>Missing Delta Option</v>
      </c>
      <c r="AP379" s="13" t="str" cm="1">
        <f t="array" ref="AP379">IF(paramètres!$B$28=1,(((SUM(P379:Y379)/1.02)+SUM(Z379:AA379))+((SUM(AB379:AM379)/1.02)+SUM(AL379:AM379)))/12*pécule,IF(paramètres!$B$28=2,SUM(P379:AM379)/12*pécule,"Missing Delta Option"))</f>
        <v>Missing Delta Option</v>
      </c>
      <c r="AQ379" s="105" t="e">
        <f>IF(paramètres!$B$28=1,(((SUM(P379:Y379)/1.02)+SUM(Z379:AA379))+((SUM(AB379:AM379)/1.02)+SUM(AL379:AM379)))+AN379+AO379+AP379,SUM(P379:AM379)+AN379+AO379+AP379)</f>
        <v>#VALUE!</v>
      </c>
    </row>
    <row r="380" spans="1:43" x14ac:dyDescent="0.25">
      <c r="A380" s="104"/>
      <c r="B380" s="39"/>
      <c r="C380" s="39"/>
      <c r="D380" s="70"/>
      <c r="E380" s="49"/>
      <c r="F380" s="40"/>
      <c r="G380" s="38"/>
      <c r="H380" s="71"/>
      <c r="I380" s="40"/>
      <c r="J380" s="38"/>
      <c r="K380" s="71"/>
      <c r="L380" s="40"/>
      <c r="M380" s="38"/>
      <c r="N380" s="71"/>
      <c r="O380" s="49"/>
      <c r="P380" s="177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9"/>
      <c r="AB380" s="121">
        <f>IF($D380="",0,IF($E380="",0,IF(VLOOKUP($E380,paramètres!$E$33:$F$44,2,FALSE)&lt;=VLOOKUP($AB$18,paramètres!$E$33:$F$44,2,FALSE),P380*$D380,0)))</f>
        <v>0</v>
      </c>
      <c r="AC380" s="13">
        <f>IF($D380="",0,IF($E380="",0,IF(VLOOKUP($E380,paramètres!$E$33:$F$44,2,FALSE)&lt;=VLOOKUP($AC$18,paramètres!$E$33:$F$44,2,FALSE),Q380*$D380,0)))</f>
        <v>0</v>
      </c>
      <c r="AD380" s="13">
        <f>IF($D380="",0,IF($E380="",0,IF(VLOOKUP($E380,paramètres!$E$33:$F$44,2,FALSE)&lt;=VLOOKUP($AD$18,paramètres!$E$33:$F$44,2,FALSE),R380*$D380,0)))</f>
        <v>0</v>
      </c>
      <c r="AE380" s="13">
        <f>IF($D380="",0,IF($E380="",0,IF(VLOOKUP($E380,paramètres!$E$33:$F$44,2,FALSE)&lt;=VLOOKUP($AE$18,paramètres!$E$33:$F$44,2,FALSE),S380*$D380,0)))</f>
        <v>0</v>
      </c>
      <c r="AF380" s="13">
        <f>IF($D380="",0,IF($E380="",0,IF(VLOOKUP($E380,paramètres!$E$33:$F$44,2,FALSE)&lt;=VLOOKUP($AF$18,paramètres!$E$33:$F$44,2,FALSE),T380*$D380,0)))</f>
        <v>0</v>
      </c>
      <c r="AG380" s="13">
        <f>IF($D380="",0,IF($E380="",0,IF(VLOOKUP($E380,paramètres!$E$33:$F$44,2,FALSE)&lt;=VLOOKUP($AG$18,paramètres!$E$33:$F$44,2,FALSE),U380*$D380,0)))</f>
        <v>0</v>
      </c>
      <c r="AH380" s="13">
        <f>IF($D380="",0,IF($E380="",0,IF(VLOOKUP($E380,paramètres!$E$33:$F$44,2,FALSE)&lt;=VLOOKUP($AH$18,paramètres!$E$33:$F$44,2,FALSE),V380*$D380,0)))</f>
        <v>0</v>
      </c>
      <c r="AI380" s="13">
        <f>IF($D380="",0,IF($E380="",0,IF(VLOOKUP($E380,paramètres!$E$33:$F$44,2,FALSE)&lt;=VLOOKUP($AI$18,paramètres!$E$33:$F$44,2,FALSE),W380*$D380,0)))</f>
        <v>0</v>
      </c>
      <c r="AJ380" s="13">
        <f>IF($D380="",0,IF($E380="",0,IF(VLOOKUP($E380,paramètres!$E$33:$F$44,2,FALSE)&lt;=VLOOKUP($AJ$18,paramètres!$E$33:$F$44,2,FALSE),X380*$D380,0)))</f>
        <v>0</v>
      </c>
      <c r="AK380" s="13">
        <f>IF($D380="",0,IF($E380="",0,IF(VLOOKUP($E380,paramètres!$E$33:$F$44,2,FALSE)&lt;=VLOOKUP($AK$18,paramètres!$E$33:$F$44,2,FALSE),Y380*$D380,0)))</f>
        <v>0</v>
      </c>
      <c r="AL380" s="13">
        <f>IF($D380="",0,IF($E380="",0,IF(VLOOKUP($E380,paramètres!$E$33:$F$44,2,FALSE)&lt;=VLOOKUP($AL$18,paramètres!$E$33:$F$44,2,FALSE),Z380*$D380,0)))</f>
        <v>0</v>
      </c>
      <c r="AM380" s="126">
        <f>IF($D380="",0,IF($E380="",0,IF(VLOOKUP($E380,paramètres!$E$33:$F$44,2,FALSE)&lt;=VLOOKUP($AM$18,paramètres!$E$33:$F$44,2,FALSE),AA380*$D380,0)))</f>
        <v>0</v>
      </c>
      <c r="AN380" s="121" t="str">
        <f>IF(paramètres!$B$28=1,((SUM(P380:Y380)/1.02)+SUM(Z380:AA380))*0.0303/9*COUNT(P380:X380),IF(paramètres!$B$28=2,(SUM(P380:AA380))*0.0303/9*COUNT(P380:X380),"Missing Delta option"))</f>
        <v>Missing Delta option</v>
      </c>
      <c r="AO380" s="13" t="str">
        <f>IF(paramètres!$B$28=1,(((SUM(P380:Y380)/1.02)+SUM(Z380:AA380))+((SUM(AB380:AK380)/1.02)+SUM(AL380:AN380)))*cotpatr,IF(paramètres!$B$28=2,(SUM(P380:AN380)*cotpatr),"Missing Delta Option"))</f>
        <v>Missing Delta Option</v>
      </c>
      <c r="AP380" s="13" t="str" cm="1">
        <f t="array" ref="AP380">IF(paramètres!$B$28=1,(((SUM(P380:Y380)/1.02)+SUM(Z380:AA380))+((SUM(AB380:AM380)/1.02)+SUM(AL380:AM380)))/12*pécule,IF(paramètres!$B$28=2,SUM(P380:AM380)/12*pécule,"Missing Delta Option"))</f>
        <v>Missing Delta Option</v>
      </c>
      <c r="AQ380" s="105" t="e">
        <f>IF(paramètres!$B$28=1,(((SUM(P380:Y380)/1.02)+SUM(Z380:AA380))+((SUM(AB380:AM380)/1.02)+SUM(AL380:AM380)))+AN380+AO380+AP380,SUM(P380:AM380)+AN380+AO380+AP380)</f>
        <v>#VALUE!</v>
      </c>
    </row>
    <row r="381" spans="1:43" x14ac:dyDescent="0.25">
      <c r="A381" s="104"/>
      <c r="B381" s="39"/>
      <c r="C381" s="39"/>
      <c r="D381" s="70"/>
      <c r="E381" s="49"/>
      <c r="F381" s="40"/>
      <c r="G381" s="38"/>
      <c r="H381" s="71"/>
      <c r="I381" s="40"/>
      <c r="J381" s="38"/>
      <c r="K381" s="71"/>
      <c r="L381" s="40"/>
      <c r="M381" s="38"/>
      <c r="N381" s="71"/>
      <c r="O381" s="49"/>
      <c r="P381" s="177"/>
      <c r="Q381" s="178"/>
      <c r="R381" s="178"/>
      <c r="S381" s="178"/>
      <c r="T381" s="178"/>
      <c r="U381" s="178"/>
      <c r="V381" s="178"/>
      <c r="W381" s="178"/>
      <c r="X381" s="178"/>
      <c r="Y381" s="178"/>
      <c r="Z381" s="178"/>
      <c r="AA381" s="179"/>
      <c r="AB381" s="121">
        <f>IF($D381="",0,IF($E381="",0,IF(VLOOKUP($E381,paramètres!$E$33:$F$44,2,FALSE)&lt;=VLOOKUP($AB$18,paramètres!$E$33:$F$44,2,FALSE),P381*$D381,0)))</f>
        <v>0</v>
      </c>
      <c r="AC381" s="13">
        <f>IF($D381="",0,IF($E381="",0,IF(VLOOKUP($E381,paramètres!$E$33:$F$44,2,FALSE)&lt;=VLOOKUP($AC$18,paramètres!$E$33:$F$44,2,FALSE),Q381*$D381,0)))</f>
        <v>0</v>
      </c>
      <c r="AD381" s="13">
        <f>IF($D381="",0,IF($E381="",0,IF(VLOOKUP($E381,paramètres!$E$33:$F$44,2,FALSE)&lt;=VLOOKUP($AD$18,paramètres!$E$33:$F$44,2,FALSE),R381*$D381,0)))</f>
        <v>0</v>
      </c>
      <c r="AE381" s="13">
        <f>IF($D381="",0,IF($E381="",0,IF(VLOOKUP($E381,paramètres!$E$33:$F$44,2,FALSE)&lt;=VLOOKUP($AE$18,paramètres!$E$33:$F$44,2,FALSE),S381*$D381,0)))</f>
        <v>0</v>
      </c>
      <c r="AF381" s="13">
        <f>IF($D381="",0,IF($E381="",0,IF(VLOOKUP($E381,paramètres!$E$33:$F$44,2,FALSE)&lt;=VLOOKUP($AF$18,paramètres!$E$33:$F$44,2,FALSE),T381*$D381,0)))</f>
        <v>0</v>
      </c>
      <c r="AG381" s="13">
        <f>IF($D381="",0,IF($E381="",0,IF(VLOOKUP($E381,paramètres!$E$33:$F$44,2,FALSE)&lt;=VLOOKUP($AG$18,paramètres!$E$33:$F$44,2,FALSE),U381*$D381,0)))</f>
        <v>0</v>
      </c>
      <c r="AH381" s="13">
        <f>IF($D381="",0,IF($E381="",0,IF(VLOOKUP($E381,paramètres!$E$33:$F$44,2,FALSE)&lt;=VLOOKUP($AH$18,paramètres!$E$33:$F$44,2,FALSE),V381*$D381,0)))</f>
        <v>0</v>
      </c>
      <c r="AI381" s="13">
        <f>IF($D381="",0,IF($E381="",0,IF(VLOOKUP($E381,paramètres!$E$33:$F$44,2,FALSE)&lt;=VLOOKUP($AI$18,paramètres!$E$33:$F$44,2,FALSE),W381*$D381,0)))</f>
        <v>0</v>
      </c>
      <c r="AJ381" s="13">
        <f>IF($D381="",0,IF($E381="",0,IF(VLOOKUP($E381,paramètres!$E$33:$F$44,2,FALSE)&lt;=VLOOKUP($AJ$18,paramètres!$E$33:$F$44,2,FALSE),X381*$D381,0)))</f>
        <v>0</v>
      </c>
      <c r="AK381" s="13">
        <f>IF($D381="",0,IF($E381="",0,IF(VLOOKUP($E381,paramètres!$E$33:$F$44,2,FALSE)&lt;=VLOOKUP($AK$18,paramètres!$E$33:$F$44,2,FALSE),Y381*$D381,0)))</f>
        <v>0</v>
      </c>
      <c r="AL381" s="13">
        <f>IF($D381="",0,IF($E381="",0,IF(VLOOKUP($E381,paramètres!$E$33:$F$44,2,FALSE)&lt;=VLOOKUP($AL$18,paramètres!$E$33:$F$44,2,FALSE),Z381*$D381,0)))</f>
        <v>0</v>
      </c>
      <c r="AM381" s="126">
        <f>IF($D381="",0,IF($E381="",0,IF(VLOOKUP($E381,paramètres!$E$33:$F$44,2,FALSE)&lt;=VLOOKUP($AM$18,paramètres!$E$33:$F$44,2,FALSE),AA381*$D381,0)))</f>
        <v>0</v>
      </c>
      <c r="AN381" s="121" t="str">
        <f>IF(paramètres!$B$28=1,((SUM(P381:Y381)/1.02)+SUM(Z381:AA381))*0.0303/9*COUNT(P381:X381),IF(paramètres!$B$28=2,(SUM(P381:AA381))*0.0303/9*COUNT(P381:X381),"Missing Delta option"))</f>
        <v>Missing Delta option</v>
      </c>
      <c r="AO381" s="13" t="str">
        <f>IF(paramètres!$B$28=1,(((SUM(P381:Y381)/1.02)+SUM(Z381:AA381))+((SUM(AB381:AK381)/1.02)+SUM(AL381:AN381)))*cotpatr,IF(paramètres!$B$28=2,(SUM(P381:AN381)*cotpatr),"Missing Delta Option"))</f>
        <v>Missing Delta Option</v>
      </c>
      <c r="AP381" s="13" t="str" cm="1">
        <f t="array" ref="AP381">IF(paramètres!$B$28=1,(((SUM(P381:Y381)/1.02)+SUM(Z381:AA381))+((SUM(AB381:AM381)/1.02)+SUM(AL381:AM381)))/12*pécule,IF(paramètres!$B$28=2,SUM(P381:AM381)/12*pécule,"Missing Delta Option"))</f>
        <v>Missing Delta Option</v>
      </c>
      <c r="AQ381" s="105" t="e">
        <f>IF(paramètres!$B$28=1,(((SUM(P381:Y381)/1.02)+SUM(Z381:AA381))+((SUM(AB381:AM381)/1.02)+SUM(AL381:AM381)))+AN381+AO381+AP381,SUM(P381:AM381)+AN381+AO381+AP381)</f>
        <v>#VALUE!</v>
      </c>
    </row>
    <row r="382" spans="1:43" x14ac:dyDescent="0.25">
      <c r="A382" s="104"/>
      <c r="B382" s="39"/>
      <c r="C382" s="39"/>
      <c r="D382" s="70"/>
      <c r="E382" s="49"/>
      <c r="F382" s="40"/>
      <c r="G382" s="38"/>
      <c r="H382" s="71"/>
      <c r="I382" s="40"/>
      <c r="J382" s="38"/>
      <c r="K382" s="71"/>
      <c r="L382" s="40"/>
      <c r="M382" s="38"/>
      <c r="N382" s="71"/>
      <c r="O382" s="49"/>
      <c r="P382" s="177"/>
      <c r="Q382" s="178"/>
      <c r="R382" s="178"/>
      <c r="S382" s="178"/>
      <c r="T382" s="178"/>
      <c r="U382" s="178"/>
      <c r="V382" s="178"/>
      <c r="W382" s="178"/>
      <c r="X382" s="178"/>
      <c r="Y382" s="178"/>
      <c r="Z382" s="178"/>
      <c r="AA382" s="179"/>
      <c r="AB382" s="121">
        <f>IF($D382="",0,IF($E382="",0,IF(VLOOKUP($E382,paramètres!$E$33:$F$44,2,FALSE)&lt;=VLOOKUP($AB$18,paramètres!$E$33:$F$44,2,FALSE),P382*$D382,0)))</f>
        <v>0</v>
      </c>
      <c r="AC382" s="13">
        <f>IF($D382="",0,IF($E382="",0,IF(VLOOKUP($E382,paramètres!$E$33:$F$44,2,FALSE)&lt;=VLOOKUP($AC$18,paramètres!$E$33:$F$44,2,FALSE),Q382*$D382,0)))</f>
        <v>0</v>
      </c>
      <c r="AD382" s="13">
        <f>IF($D382="",0,IF($E382="",0,IF(VLOOKUP($E382,paramètres!$E$33:$F$44,2,FALSE)&lt;=VLOOKUP($AD$18,paramètres!$E$33:$F$44,2,FALSE),R382*$D382,0)))</f>
        <v>0</v>
      </c>
      <c r="AE382" s="13">
        <f>IF($D382="",0,IF($E382="",0,IF(VLOOKUP($E382,paramètres!$E$33:$F$44,2,FALSE)&lt;=VLOOKUP($AE$18,paramètres!$E$33:$F$44,2,FALSE),S382*$D382,0)))</f>
        <v>0</v>
      </c>
      <c r="AF382" s="13">
        <f>IF($D382="",0,IF($E382="",0,IF(VLOOKUP($E382,paramètres!$E$33:$F$44,2,FALSE)&lt;=VLOOKUP($AF$18,paramètres!$E$33:$F$44,2,FALSE),T382*$D382,0)))</f>
        <v>0</v>
      </c>
      <c r="AG382" s="13">
        <f>IF($D382="",0,IF($E382="",0,IF(VLOOKUP($E382,paramètres!$E$33:$F$44,2,FALSE)&lt;=VLOOKUP($AG$18,paramètres!$E$33:$F$44,2,FALSE),U382*$D382,0)))</f>
        <v>0</v>
      </c>
      <c r="AH382" s="13">
        <f>IF($D382="",0,IF($E382="",0,IF(VLOOKUP($E382,paramètres!$E$33:$F$44,2,FALSE)&lt;=VLOOKUP($AH$18,paramètres!$E$33:$F$44,2,FALSE),V382*$D382,0)))</f>
        <v>0</v>
      </c>
      <c r="AI382" s="13">
        <f>IF($D382="",0,IF($E382="",0,IF(VLOOKUP($E382,paramètres!$E$33:$F$44,2,FALSE)&lt;=VLOOKUP($AI$18,paramètres!$E$33:$F$44,2,FALSE),W382*$D382,0)))</f>
        <v>0</v>
      </c>
      <c r="AJ382" s="13">
        <f>IF($D382="",0,IF($E382="",0,IF(VLOOKUP($E382,paramètres!$E$33:$F$44,2,FALSE)&lt;=VLOOKUP($AJ$18,paramètres!$E$33:$F$44,2,FALSE),X382*$D382,0)))</f>
        <v>0</v>
      </c>
      <c r="AK382" s="13">
        <f>IF($D382="",0,IF($E382="",0,IF(VLOOKUP($E382,paramètres!$E$33:$F$44,2,FALSE)&lt;=VLOOKUP($AK$18,paramètres!$E$33:$F$44,2,FALSE),Y382*$D382,0)))</f>
        <v>0</v>
      </c>
      <c r="AL382" s="13">
        <f>IF($D382="",0,IF($E382="",0,IF(VLOOKUP($E382,paramètres!$E$33:$F$44,2,FALSE)&lt;=VLOOKUP($AL$18,paramètres!$E$33:$F$44,2,FALSE),Z382*$D382,0)))</f>
        <v>0</v>
      </c>
      <c r="AM382" s="126">
        <f>IF($D382="",0,IF($E382="",0,IF(VLOOKUP($E382,paramètres!$E$33:$F$44,2,FALSE)&lt;=VLOOKUP($AM$18,paramètres!$E$33:$F$44,2,FALSE),AA382*$D382,0)))</f>
        <v>0</v>
      </c>
      <c r="AN382" s="121" t="str">
        <f>IF(paramètres!$B$28=1,((SUM(P382:Y382)/1.02)+SUM(Z382:AA382))*0.0303/9*COUNT(P382:X382),IF(paramètres!$B$28=2,(SUM(P382:AA382))*0.0303/9*COUNT(P382:X382),"Missing Delta option"))</f>
        <v>Missing Delta option</v>
      </c>
      <c r="AO382" s="13" t="str">
        <f>IF(paramètres!$B$28=1,(((SUM(P382:Y382)/1.02)+SUM(Z382:AA382))+((SUM(AB382:AK382)/1.02)+SUM(AL382:AN382)))*cotpatr,IF(paramètres!$B$28=2,(SUM(P382:AN382)*cotpatr),"Missing Delta Option"))</f>
        <v>Missing Delta Option</v>
      </c>
      <c r="AP382" s="13" t="str" cm="1">
        <f t="array" ref="AP382">IF(paramètres!$B$28=1,(((SUM(P382:Y382)/1.02)+SUM(Z382:AA382))+((SUM(AB382:AM382)/1.02)+SUM(AL382:AM382)))/12*pécule,IF(paramètres!$B$28=2,SUM(P382:AM382)/12*pécule,"Missing Delta Option"))</f>
        <v>Missing Delta Option</v>
      </c>
      <c r="AQ382" s="105" t="e">
        <f>IF(paramètres!$B$28=1,(((SUM(P382:Y382)/1.02)+SUM(Z382:AA382))+((SUM(AB382:AM382)/1.02)+SUM(AL382:AM382)))+AN382+AO382+AP382,SUM(P382:AM382)+AN382+AO382+AP382)</f>
        <v>#VALUE!</v>
      </c>
    </row>
    <row r="383" spans="1:43" x14ac:dyDescent="0.25">
      <c r="A383" s="104"/>
      <c r="B383" s="39"/>
      <c r="C383" s="39"/>
      <c r="D383" s="70"/>
      <c r="E383" s="49"/>
      <c r="F383" s="40"/>
      <c r="G383" s="38"/>
      <c r="H383" s="71"/>
      <c r="I383" s="40"/>
      <c r="J383" s="38"/>
      <c r="K383" s="71"/>
      <c r="L383" s="40"/>
      <c r="M383" s="38"/>
      <c r="N383" s="71"/>
      <c r="O383" s="49"/>
      <c r="P383" s="177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9"/>
      <c r="AB383" s="121">
        <f>IF($D383="",0,IF($E383="",0,IF(VLOOKUP($E383,paramètres!$E$33:$F$44,2,FALSE)&lt;=VLOOKUP($AB$18,paramètres!$E$33:$F$44,2,FALSE),P383*$D383,0)))</f>
        <v>0</v>
      </c>
      <c r="AC383" s="13">
        <f>IF($D383="",0,IF($E383="",0,IF(VLOOKUP($E383,paramètres!$E$33:$F$44,2,FALSE)&lt;=VLOOKUP($AC$18,paramètres!$E$33:$F$44,2,FALSE),Q383*$D383,0)))</f>
        <v>0</v>
      </c>
      <c r="AD383" s="13">
        <f>IF($D383="",0,IF($E383="",0,IF(VLOOKUP($E383,paramètres!$E$33:$F$44,2,FALSE)&lt;=VLOOKUP($AD$18,paramètres!$E$33:$F$44,2,FALSE),R383*$D383,0)))</f>
        <v>0</v>
      </c>
      <c r="AE383" s="13">
        <f>IF($D383="",0,IF($E383="",0,IF(VLOOKUP($E383,paramètres!$E$33:$F$44,2,FALSE)&lt;=VLOOKUP($AE$18,paramètres!$E$33:$F$44,2,FALSE),S383*$D383,0)))</f>
        <v>0</v>
      </c>
      <c r="AF383" s="13">
        <f>IF($D383="",0,IF($E383="",0,IF(VLOOKUP($E383,paramètres!$E$33:$F$44,2,FALSE)&lt;=VLOOKUP($AF$18,paramètres!$E$33:$F$44,2,FALSE),T383*$D383,0)))</f>
        <v>0</v>
      </c>
      <c r="AG383" s="13">
        <f>IF($D383="",0,IF($E383="",0,IF(VLOOKUP($E383,paramètres!$E$33:$F$44,2,FALSE)&lt;=VLOOKUP($AG$18,paramètres!$E$33:$F$44,2,FALSE),U383*$D383,0)))</f>
        <v>0</v>
      </c>
      <c r="AH383" s="13">
        <f>IF($D383="",0,IF($E383="",0,IF(VLOOKUP($E383,paramètres!$E$33:$F$44,2,FALSE)&lt;=VLOOKUP($AH$18,paramètres!$E$33:$F$44,2,FALSE),V383*$D383,0)))</f>
        <v>0</v>
      </c>
      <c r="AI383" s="13">
        <f>IF($D383="",0,IF($E383="",0,IF(VLOOKUP($E383,paramètres!$E$33:$F$44,2,FALSE)&lt;=VLOOKUP($AI$18,paramètres!$E$33:$F$44,2,FALSE),W383*$D383,0)))</f>
        <v>0</v>
      </c>
      <c r="AJ383" s="13">
        <f>IF($D383="",0,IF($E383="",0,IF(VLOOKUP($E383,paramètres!$E$33:$F$44,2,FALSE)&lt;=VLOOKUP($AJ$18,paramètres!$E$33:$F$44,2,FALSE),X383*$D383,0)))</f>
        <v>0</v>
      </c>
      <c r="AK383" s="13">
        <f>IF($D383="",0,IF($E383="",0,IF(VLOOKUP($E383,paramètres!$E$33:$F$44,2,FALSE)&lt;=VLOOKUP($AK$18,paramètres!$E$33:$F$44,2,FALSE),Y383*$D383,0)))</f>
        <v>0</v>
      </c>
      <c r="AL383" s="13">
        <f>IF($D383="",0,IF($E383="",0,IF(VLOOKUP($E383,paramètres!$E$33:$F$44,2,FALSE)&lt;=VLOOKUP($AL$18,paramètres!$E$33:$F$44,2,FALSE),Z383*$D383,0)))</f>
        <v>0</v>
      </c>
      <c r="AM383" s="126">
        <f>IF($D383="",0,IF($E383="",0,IF(VLOOKUP($E383,paramètres!$E$33:$F$44,2,FALSE)&lt;=VLOOKUP($AM$18,paramètres!$E$33:$F$44,2,FALSE),AA383*$D383,0)))</f>
        <v>0</v>
      </c>
      <c r="AN383" s="121" t="str">
        <f>IF(paramètres!$B$28=1,((SUM(P383:Y383)/1.02)+SUM(Z383:AA383))*0.0303/9*COUNT(P383:X383),IF(paramètres!$B$28=2,(SUM(P383:AA383))*0.0303/9*COUNT(P383:X383),"Missing Delta option"))</f>
        <v>Missing Delta option</v>
      </c>
      <c r="AO383" s="13" t="str">
        <f>IF(paramètres!$B$28=1,(((SUM(P383:Y383)/1.02)+SUM(Z383:AA383))+((SUM(AB383:AK383)/1.02)+SUM(AL383:AN383)))*cotpatr,IF(paramètres!$B$28=2,(SUM(P383:AN383)*cotpatr),"Missing Delta Option"))</f>
        <v>Missing Delta Option</v>
      </c>
      <c r="AP383" s="13" t="str" cm="1">
        <f t="array" ref="AP383">IF(paramètres!$B$28=1,(((SUM(P383:Y383)/1.02)+SUM(Z383:AA383))+((SUM(AB383:AM383)/1.02)+SUM(AL383:AM383)))/12*pécule,IF(paramètres!$B$28=2,SUM(P383:AM383)/12*pécule,"Missing Delta Option"))</f>
        <v>Missing Delta Option</v>
      </c>
      <c r="AQ383" s="105" t="e">
        <f>IF(paramètres!$B$28=1,(((SUM(P383:Y383)/1.02)+SUM(Z383:AA383))+((SUM(AB383:AM383)/1.02)+SUM(AL383:AM383)))+AN383+AO383+AP383,SUM(P383:AM383)+AN383+AO383+AP383)</f>
        <v>#VALUE!</v>
      </c>
    </row>
    <row r="384" spans="1:43" x14ac:dyDescent="0.25">
      <c r="A384" s="104"/>
      <c r="B384" s="39"/>
      <c r="C384" s="39"/>
      <c r="D384" s="70"/>
      <c r="E384" s="49"/>
      <c r="F384" s="40"/>
      <c r="G384" s="38"/>
      <c r="H384" s="71"/>
      <c r="I384" s="40"/>
      <c r="J384" s="38"/>
      <c r="K384" s="71"/>
      <c r="L384" s="40"/>
      <c r="M384" s="38"/>
      <c r="N384" s="71"/>
      <c r="O384" s="49"/>
      <c r="P384" s="177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9"/>
      <c r="AB384" s="121">
        <f>IF($D384="",0,IF($E384="",0,IF(VLOOKUP($E384,paramètres!$E$33:$F$44,2,FALSE)&lt;=VLOOKUP($AB$18,paramètres!$E$33:$F$44,2,FALSE),P384*$D384,0)))</f>
        <v>0</v>
      </c>
      <c r="AC384" s="13">
        <f>IF($D384="",0,IF($E384="",0,IF(VLOOKUP($E384,paramètres!$E$33:$F$44,2,FALSE)&lt;=VLOOKUP($AC$18,paramètres!$E$33:$F$44,2,FALSE),Q384*$D384,0)))</f>
        <v>0</v>
      </c>
      <c r="AD384" s="13">
        <f>IF($D384="",0,IF($E384="",0,IF(VLOOKUP($E384,paramètres!$E$33:$F$44,2,FALSE)&lt;=VLOOKUP($AD$18,paramètres!$E$33:$F$44,2,FALSE),R384*$D384,0)))</f>
        <v>0</v>
      </c>
      <c r="AE384" s="13">
        <f>IF($D384="",0,IF($E384="",0,IF(VLOOKUP($E384,paramètres!$E$33:$F$44,2,FALSE)&lt;=VLOOKUP($AE$18,paramètres!$E$33:$F$44,2,FALSE),S384*$D384,0)))</f>
        <v>0</v>
      </c>
      <c r="AF384" s="13">
        <f>IF($D384="",0,IF($E384="",0,IF(VLOOKUP($E384,paramètres!$E$33:$F$44,2,FALSE)&lt;=VLOOKUP($AF$18,paramètres!$E$33:$F$44,2,FALSE),T384*$D384,0)))</f>
        <v>0</v>
      </c>
      <c r="AG384" s="13">
        <f>IF($D384="",0,IF($E384="",0,IF(VLOOKUP($E384,paramètres!$E$33:$F$44,2,FALSE)&lt;=VLOOKUP($AG$18,paramètres!$E$33:$F$44,2,FALSE),U384*$D384,0)))</f>
        <v>0</v>
      </c>
      <c r="AH384" s="13">
        <f>IF($D384="",0,IF($E384="",0,IF(VLOOKUP($E384,paramètres!$E$33:$F$44,2,FALSE)&lt;=VLOOKUP($AH$18,paramètres!$E$33:$F$44,2,FALSE),V384*$D384,0)))</f>
        <v>0</v>
      </c>
      <c r="AI384" s="13">
        <f>IF($D384="",0,IF($E384="",0,IF(VLOOKUP($E384,paramètres!$E$33:$F$44,2,FALSE)&lt;=VLOOKUP($AI$18,paramètres!$E$33:$F$44,2,FALSE),W384*$D384,0)))</f>
        <v>0</v>
      </c>
      <c r="AJ384" s="13">
        <f>IF($D384="",0,IF($E384="",0,IF(VLOOKUP($E384,paramètres!$E$33:$F$44,2,FALSE)&lt;=VLOOKUP($AJ$18,paramètres!$E$33:$F$44,2,FALSE),X384*$D384,0)))</f>
        <v>0</v>
      </c>
      <c r="AK384" s="13">
        <f>IF($D384="",0,IF($E384="",0,IF(VLOOKUP($E384,paramètres!$E$33:$F$44,2,FALSE)&lt;=VLOOKUP($AK$18,paramètres!$E$33:$F$44,2,FALSE),Y384*$D384,0)))</f>
        <v>0</v>
      </c>
      <c r="AL384" s="13">
        <f>IF($D384="",0,IF($E384="",0,IF(VLOOKUP($E384,paramètres!$E$33:$F$44,2,FALSE)&lt;=VLOOKUP($AL$18,paramètres!$E$33:$F$44,2,FALSE),Z384*$D384,0)))</f>
        <v>0</v>
      </c>
      <c r="AM384" s="126">
        <f>IF($D384="",0,IF($E384="",0,IF(VLOOKUP($E384,paramètres!$E$33:$F$44,2,FALSE)&lt;=VLOOKUP($AM$18,paramètres!$E$33:$F$44,2,FALSE),AA384*$D384,0)))</f>
        <v>0</v>
      </c>
      <c r="AN384" s="121" t="str">
        <f>IF(paramètres!$B$28=1,((SUM(P384:Y384)/1.02)+SUM(Z384:AA384))*0.0303/9*COUNT(P384:X384),IF(paramètres!$B$28=2,(SUM(P384:AA384))*0.0303/9*COUNT(P384:X384),"Missing Delta option"))</f>
        <v>Missing Delta option</v>
      </c>
      <c r="AO384" s="13" t="str">
        <f>IF(paramètres!$B$28=1,(((SUM(P384:Y384)/1.02)+SUM(Z384:AA384))+((SUM(AB384:AK384)/1.02)+SUM(AL384:AN384)))*cotpatr,IF(paramètres!$B$28=2,(SUM(P384:AN384)*cotpatr),"Missing Delta Option"))</f>
        <v>Missing Delta Option</v>
      </c>
      <c r="AP384" s="13" t="str" cm="1">
        <f t="array" ref="AP384">IF(paramètres!$B$28=1,(((SUM(P384:Y384)/1.02)+SUM(Z384:AA384))+((SUM(AB384:AM384)/1.02)+SUM(AL384:AM384)))/12*pécule,IF(paramètres!$B$28=2,SUM(P384:AM384)/12*pécule,"Missing Delta Option"))</f>
        <v>Missing Delta Option</v>
      </c>
      <c r="AQ384" s="105" t="e">
        <f>IF(paramètres!$B$28=1,(((SUM(P384:Y384)/1.02)+SUM(Z384:AA384))+((SUM(AB384:AM384)/1.02)+SUM(AL384:AM384)))+AN384+AO384+AP384,SUM(P384:AM384)+AN384+AO384+AP384)</f>
        <v>#VALUE!</v>
      </c>
    </row>
    <row r="385" spans="1:43" x14ac:dyDescent="0.25">
      <c r="A385" s="104"/>
      <c r="B385" s="39"/>
      <c r="C385" s="39"/>
      <c r="D385" s="70"/>
      <c r="E385" s="49"/>
      <c r="F385" s="40"/>
      <c r="G385" s="38"/>
      <c r="H385" s="71"/>
      <c r="I385" s="40"/>
      <c r="J385" s="38"/>
      <c r="K385" s="71"/>
      <c r="L385" s="40"/>
      <c r="M385" s="38"/>
      <c r="N385" s="71"/>
      <c r="O385" s="49"/>
      <c r="P385" s="177"/>
      <c r="Q385" s="178"/>
      <c r="R385" s="178"/>
      <c r="S385" s="178"/>
      <c r="T385" s="178"/>
      <c r="U385" s="178"/>
      <c r="V385" s="178"/>
      <c r="W385" s="178"/>
      <c r="X385" s="178"/>
      <c r="Y385" s="178"/>
      <c r="Z385" s="178"/>
      <c r="AA385" s="179"/>
      <c r="AB385" s="121">
        <f>IF($D385="",0,IF($E385="",0,IF(VLOOKUP($E385,paramètres!$E$33:$F$44,2,FALSE)&lt;=VLOOKUP($AB$18,paramètres!$E$33:$F$44,2,FALSE),P385*$D385,0)))</f>
        <v>0</v>
      </c>
      <c r="AC385" s="13">
        <f>IF($D385="",0,IF($E385="",0,IF(VLOOKUP($E385,paramètres!$E$33:$F$44,2,FALSE)&lt;=VLOOKUP($AC$18,paramètres!$E$33:$F$44,2,FALSE),Q385*$D385,0)))</f>
        <v>0</v>
      </c>
      <c r="AD385" s="13">
        <f>IF($D385="",0,IF($E385="",0,IF(VLOOKUP($E385,paramètres!$E$33:$F$44,2,FALSE)&lt;=VLOOKUP($AD$18,paramètres!$E$33:$F$44,2,FALSE),R385*$D385,0)))</f>
        <v>0</v>
      </c>
      <c r="AE385" s="13">
        <f>IF($D385="",0,IF($E385="",0,IF(VLOOKUP($E385,paramètres!$E$33:$F$44,2,FALSE)&lt;=VLOOKUP($AE$18,paramètres!$E$33:$F$44,2,FALSE),S385*$D385,0)))</f>
        <v>0</v>
      </c>
      <c r="AF385" s="13">
        <f>IF($D385="",0,IF($E385="",0,IF(VLOOKUP($E385,paramètres!$E$33:$F$44,2,FALSE)&lt;=VLOOKUP($AF$18,paramètres!$E$33:$F$44,2,FALSE),T385*$D385,0)))</f>
        <v>0</v>
      </c>
      <c r="AG385" s="13">
        <f>IF($D385="",0,IF($E385="",0,IF(VLOOKUP($E385,paramètres!$E$33:$F$44,2,FALSE)&lt;=VLOOKUP($AG$18,paramètres!$E$33:$F$44,2,FALSE),U385*$D385,0)))</f>
        <v>0</v>
      </c>
      <c r="AH385" s="13">
        <f>IF($D385="",0,IF($E385="",0,IF(VLOOKUP($E385,paramètres!$E$33:$F$44,2,FALSE)&lt;=VLOOKUP($AH$18,paramètres!$E$33:$F$44,2,FALSE),V385*$D385,0)))</f>
        <v>0</v>
      </c>
      <c r="AI385" s="13">
        <f>IF($D385="",0,IF($E385="",0,IF(VLOOKUP($E385,paramètres!$E$33:$F$44,2,FALSE)&lt;=VLOOKUP($AI$18,paramètres!$E$33:$F$44,2,FALSE),W385*$D385,0)))</f>
        <v>0</v>
      </c>
      <c r="AJ385" s="13">
        <f>IF($D385="",0,IF($E385="",0,IF(VLOOKUP($E385,paramètres!$E$33:$F$44,2,FALSE)&lt;=VLOOKUP($AJ$18,paramètres!$E$33:$F$44,2,FALSE),X385*$D385,0)))</f>
        <v>0</v>
      </c>
      <c r="AK385" s="13">
        <f>IF($D385="",0,IF($E385="",0,IF(VLOOKUP($E385,paramètres!$E$33:$F$44,2,FALSE)&lt;=VLOOKUP($AK$18,paramètres!$E$33:$F$44,2,FALSE),Y385*$D385,0)))</f>
        <v>0</v>
      </c>
      <c r="AL385" s="13">
        <f>IF($D385="",0,IF($E385="",0,IF(VLOOKUP($E385,paramètres!$E$33:$F$44,2,FALSE)&lt;=VLOOKUP($AL$18,paramètres!$E$33:$F$44,2,FALSE),Z385*$D385,0)))</f>
        <v>0</v>
      </c>
      <c r="AM385" s="126">
        <f>IF($D385="",0,IF($E385="",0,IF(VLOOKUP($E385,paramètres!$E$33:$F$44,2,FALSE)&lt;=VLOOKUP($AM$18,paramètres!$E$33:$F$44,2,FALSE),AA385*$D385,0)))</f>
        <v>0</v>
      </c>
      <c r="AN385" s="121" t="str">
        <f>IF(paramètres!$B$28=1,((SUM(P385:Y385)/1.02)+SUM(Z385:AA385))*0.0303/9*COUNT(P385:X385),IF(paramètres!$B$28=2,(SUM(P385:AA385))*0.0303/9*COUNT(P385:X385),"Missing Delta option"))</f>
        <v>Missing Delta option</v>
      </c>
      <c r="AO385" s="13" t="str">
        <f>IF(paramètres!$B$28=1,(((SUM(P385:Y385)/1.02)+SUM(Z385:AA385))+((SUM(AB385:AK385)/1.02)+SUM(AL385:AN385)))*cotpatr,IF(paramètres!$B$28=2,(SUM(P385:AN385)*cotpatr),"Missing Delta Option"))</f>
        <v>Missing Delta Option</v>
      </c>
      <c r="AP385" s="13" t="str" cm="1">
        <f t="array" ref="AP385">IF(paramètres!$B$28=1,(((SUM(P385:Y385)/1.02)+SUM(Z385:AA385))+((SUM(AB385:AM385)/1.02)+SUM(AL385:AM385)))/12*pécule,IF(paramètres!$B$28=2,SUM(P385:AM385)/12*pécule,"Missing Delta Option"))</f>
        <v>Missing Delta Option</v>
      </c>
      <c r="AQ385" s="105" t="e">
        <f>IF(paramètres!$B$28=1,(((SUM(P385:Y385)/1.02)+SUM(Z385:AA385))+((SUM(AB385:AM385)/1.02)+SUM(AL385:AM385)))+AN385+AO385+AP385,SUM(P385:AM385)+AN385+AO385+AP385)</f>
        <v>#VALUE!</v>
      </c>
    </row>
    <row r="386" spans="1:43" x14ac:dyDescent="0.25">
      <c r="A386" s="104"/>
      <c r="B386" s="39"/>
      <c r="C386" s="39"/>
      <c r="D386" s="70"/>
      <c r="E386" s="49"/>
      <c r="F386" s="40"/>
      <c r="G386" s="38"/>
      <c r="H386" s="71"/>
      <c r="I386" s="40"/>
      <c r="J386" s="38"/>
      <c r="K386" s="71"/>
      <c r="L386" s="40"/>
      <c r="M386" s="38"/>
      <c r="N386" s="71"/>
      <c r="O386" s="49"/>
      <c r="P386" s="177"/>
      <c r="Q386" s="178"/>
      <c r="R386" s="178"/>
      <c r="S386" s="178"/>
      <c r="T386" s="178"/>
      <c r="U386" s="178"/>
      <c r="V386" s="178"/>
      <c r="W386" s="178"/>
      <c r="X386" s="178"/>
      <c r="Y386" s="178"/>
      <c r="Z386" s="178"/>
      <c r="AA386" s="179"/>
      <c r="AB386" s="121">
        <f>IF($D386="",0,IF($E386="",0,IF(VLOOKUP($E386,paramètres!$E$33:$F$44,2,FALSE)&lt;=VLOOKUP($AB$18,paramètres!$E$33:$F$44,2,FALSE),P386*$D386,0)))</f>
        <v>0</v>
      </c>
      <c r="AC386" s="13">
        <f>IF($D386="",0,IF($E386="",0,IF(VLOOKUP($E386,paramètres!$E$33:$F$44,2,FALSE)&lt;=VLOOKUP($AC$18,paramètres!$E$33:$F$44,2,FALSE),Q386*$D386,0)))</f>
        <v>0</v>
      </c>
      <c r="AD386" s="13">
        <f>IF($D386="",0,IF($E386="",0,IF(VLOOKUP($E386,paramètres!$E$33:$F$44,2,FALSE)&lt;=VLOOKUP($AD$18,paramètres!$E$33:$F$44,2,FALSE),R386*$D386,0)))</f>
        <v>0</v>
      </c>
      <c r="AE386" s="13">
        <f>IF($D386="",0,IF($E386="",0,IF(VLOOKUP($E386,paramètres!$E$33:$F$44,2,FALSE)&lt;=VLOOKUP($AE$18,paramètres!$E$33:$F$44,2,FALSE),S386*$D386,0)))</f>
        <v>0</v>
      </c>
      <c r="AF386" s="13">
        <f>IF($D386="",0,IF($E386="",0,IF(VLOOKUP($E386,paramètres!$E$33:$F$44,2,FALSE)&lt;=VLOOKUP($AF$18,paramètres!$E$33:$F$44,2,FALSE),T386*$D386,0)))</f>
        <v>0</v>
      </c>
      <c r="AG386" s="13">
        <f>IF($D386="",0,IF($E386="",0,IF(VLOOKUP($E386,paramètres!$E$33:$F$44,2,FALSE)&lt;=VLOOKUP($AG$18,paramètres!$E$33:$F$44,2,FALSE),U386*$D386,0)))</f>
        <v>0</v>
      </c>
      <c r="AH386" s="13">
        <f>IF($D386="",0,IF($E386="",0,IF(VLOOKUP($E386,paramètres!$E$33:$F$44,2,FALSE)&lt;=VLOOKUP($AH$18,paramètres!$E$33:$F$44,2,FALSE),V386*$D386,0)))</f>
        <v>0</v>
      </c>
      <c r="AI386" s="13">
        <f>IF($D386="",0,IF($E386="",0,IF(VLOOKUP($E386,paramètres!$E$33:$F$44,2,FALSE)&lt;=VLOOKUP($AI$18,paramètres!$E$33:$F$44,2,FALSE),W386*$D386,0)))</f>
        <v>0</v>
      </c>
      <c r="AJ386" s="13">
        <f>IF($D386="",0,IF($E386="",0,IF(VLOOKUP($E386,paramètres!$E$33:$F$44,2,FALSE)&lt;=VLOOKUP($AJ$18,paramètres!$E$33:$F$44,2,FALSE),X386*$D386,0)))</f>
        <v>0</v>
      </c>
      <c r="AK386" s="13">
        <f>IF($D386="",0,IF($E386="",0,IF(VLOOKUP($E386,paramètres!$E$33:$F$44,2,FALSE)&lt;=VLOOKUP($AK$18,paramètres!$E$33:$F$44,2,FALSE),Y386*$D386,0)))</f>
        <v>0</v>
      </c>
      <c r="AL386" s="13">
        <f>IF($D386="",0,IF($E386="",0,IF(VLOOKUP($E386,paramètres!$E$33:$F$44,2,FALSE)&lt;=VLOOKUP($AL$18,paramètres!$E$33:$F$44,2,FALSE),Z386*$D386,0)))</f>
        <v>0</v>
      </c>
      <c r="AM386" s="126">
        <f>IF($D386="",0,IF($E386="",0,IF(VLOOKUP($E386,paramètres!$E$33:$F$44,2,FALSE)&lt;=VLOOKUP($AM$18,paramètres!$E$33:$F$44,2,FALSE),AA386*$D386,0)))</f>
        <v>0</v>
      </c>
      <c r="AN386" s="121" t="str">
        <f>IF(paramètres!$B$28=1,((SUM(P386:Y386)/1.02)+SUM(Z386:AA386))*0.0303/9*COUNT(P386:X386),IF(paramètres!$B$28=2,(SUM(P386:AA386))*0.0303/9*COUNT(P386:X386),"Missing Delta option"))</f>
        <v>Missing Delta option</v>
      </c>
      <c r="AO386" s="13" t="str">
        <f>IF(paramètres!$B$28=1,(((SUM(P386:Y386)/1.02)+SUM(Z386:AA386))+((SUM(AB386:AK386)/1.02)+SUM(AL386:AN386)))*cotpatr,IF(paramètres!$B$28=2,(SUM(P386:AN386)*cotpatr),"Missing Delta Option"))</f>
        <v>Missing Delta Option</v>
      </c>
      <c r="AP386" s="13" t="str" cm="1">
        <f t="array" ref="AP386">IF(paramètres!$B$28=1,(((SUM(P386:Y386)/1.02)+SUM(Z386:AA386))+((SUM(AB386:AM386)/1.02)+SUM(AL386:AM386)))/12*pécule,IF(paramètres!$B$28=2,SUM(P386:AM386)/12*pécule,"Missing Delta Option"))</f>
        <v>Missing Delta Option</v>
      </c>
      <c r="AQ386" s="105" t="e">
        <f>IF(paramètres!$B$28=1,(((SUM(P386:Y386)/1.02)+SUM(Z386:AA386))+((SUM(AB386:AM386)/1.02)+SUM(AL386:AM386)))+AN386+AO386+AP386,SUM(P386:AM386)+AN386+AO386+AP386)</f>
        <v>#VALUE!</v>
      </c>
    </row>
    <row r="387" spans="1:43" x14ac:dyDescent="0.25">
      <c r="A387" s="104"/>
      <c r="B387" s="39"/>
      <c r="C387" s="39"/>
      <c r="D387" s="70"/>
      <c r="E387" s="49"/>
      <c r="F387" s="40"/>
      <c r="G387" s="38"/>
      <c r="H387" s="71"/>
      <c r="I387" s="40"/>
      <c r="J387" s="38"/>
      <c r="K387" s="71"/>
      <c r="L387" s="40"/>
      <c r="M387" s="38"/>
      <c r="N387" s="71"/>
      <c r="O387" s="49"/>
      <c r="P387" s="177"/>
      <c r="Q387" s="178"/>
      <c r="R387" s="178"/>
      <c r="S387" s="178"/>
      <c r="T387" s="178"/>
      <c r="U387" s="178"/>
      <c r="V387" s="178"/>
      <c r="W387" s="178"/>
      <c r="X387" s="178"/>
      <c r="Y387" s="178"/>
      <c r="Z387" s="178"/>
      <c r="AA387" s="179"/>
      <c r="AB387" s="121">
        <f>IF($D387="",0,IF($E387="",0,IF(VLOOKUP($E387,paramètres!$E$33:$F$44,2,FALSE)&lt;=VLOOKUP($AB$18,paramètres!$E$33:$F$44,2,FALSE),P387*$D387,0)))</f>
        <v>0</v>
      </c>
      <c r="AC387" s="13">
        <f>IF($D387="",0,IF($E387="",0,IF(VLOOKUP($E387,paramètres!$E$33:$F$44,2,FALSE)&lt;=VLOOKUP($AC$18,paramètres!$E$33:$F$44,2,FALSE),Q387*$D387,0)))</f>
        <v>0</v>
      </c>
      <c r="AD387" s="13">
        <f>IF($D387="",0,IF($E387="",0,IF(VLOOKUP($E387,paramètres!$E$33:$F$44,2,FALSE)&lt;=VLOOKUP($AD$18,paramètres!$E$33:$F$44,2,FALSE),R387*$D387,0)))</f>
        <v>0</v>
      </c>
      <c r="AE387" s="13">
        <f>IF($D387="",0,IF($E387="",0,IF(VLOOKUP($E387,paramètres!$E$33:$F$44,2,FALSE)&lt;=VLOOKUP($AE$18,paramètres!$E$33:$F$44,2,FALSE),S387*$D387,0)))</f>
        <v>0</v>
      </c>
      <c r="AF387" s="13">
        <f>IF($D387="",0,IF($E387="",0,IF(VLOOKUP($E387,paramètres!$E$33:$F$44,2,FALSE)&lt;=VLOOKUP($AF$18,paramètres!$E$33:$F$44,2,FALSE),T387*$D387,0)))</f>
        <v>0</v>
      </c>
      <c r="AG387" s="13">
        <f>IF($D387="",0,IF($E387="",0,IF(VLOOKUP($E387,paramètres!$E$33:$F$44,2,FALSE)&lt;=VLOOKUP($AG$18,paramètres!$E$33:$F$44,2,FALSE),U387*$D387,0)))</f>
        <v>0</v>
      </c>
      <c r="AH387" s="13">
        <f>IF($D387="",0,IF($E387="",0,IF(VLOOKUP($E387,paramètres!$E$33:$F$44,2,FALSE)&lt;=VLOOKUP($AH$18,paramètres!$E$33:$F$44,2,FALSE),V387*$D387,0)))</f>
        <v>0</v>
      </c>
      <c r="AI387" s="13">
        <f>IF($D387="",0,IF($E387="",0,IF(VLOOKUP($E387,paramètres!$E$33:$F$44,2,FALSE)&lt;=VLOOKUP($AI$18,paramètres!$E$33:$F$44,2,FALSE),W387*$D387,0)))</f>
        <v>0</v>
      </c>
      <c r="AJ387" s="13">
        <f>IF($D387="",0,IF($E387="",0,IF(VLOOKUP($E387,paramètres!$E$33:$F$44,2,FALSE)&lt;=VLOOKUP($AJ$18,paramètres!$E$33:$F$44,2,FALSE),X387*$D387,0)))</f>
        <v>0</v>
      </c>
      <c r="AK387" s="13">
        <f>IF($D387="",0,IF($E387="",0,IF(VLOOKUP($E387,paramètres!$E$33:$F$44,2,FALSE)&lt;=VLOOKUP($AK$18,paramètres!$E$33:$F$44,2,FALSE),Y387*$D387,0)))</f>
        <v>0</v>
      </c>
      <c r="AL387" s="13">
        <f>IF($D387="",0,IF($E387="",0,IF(VLOOKUP($E387,paramètres!$E$33:$F$44,2,FALSE)&lt;=VLOOKUP($AL$18,paramètres!$E$33:$F$44,2,FALSE),Z387*$D387,0)))</f>
        <v>0</v>
      </c>
      <c r="AM387" s="126">
        <f>IF($D387="",0,IF($E387="",0,IF(VLOOKUP($E387,paramètres!$E$33:$F$44,2,FALSE)&lt;=VLOOKUP($AM$18,paramètres!$E$33:$F$44,2,FALSE),AA387*$D387,0)))</f>
        <v>0</v>
      </c>
      <c r="AN387" s="121" t="str">
        <f>IF(paramètres!$B$28=1,((SUM(P387:Y387)/1.02)+SUM(Z387:AA387))*0.0303/9*COUNT(P387:X387),IF(paramètres!$B$28=2,(SUM(P387:AA387))*0.0303/9*COUNT(P387:X387),"Missing Delta option"))</f>
        <v>Missing Delta option</v>
      </c>
      <c r="AO387" s="13" t="str">
        <f>IF(paramètres!$B$28=1,(((SUM(P387:Y387)/1.02)+SUM(Z387:AA387))+((SUM(AB387:AK387)/1.02)+SUM(AL387:AN387)))*cotpatr,IF(paramètres!$B$28=2,(SUM(P387:AN387)*cotpatr),"Missing Delta Option"))</f>
        <v>Missing Delta Option</v>
      </c>
      <c r="AP387" s="13" t="str" cm="1">
        <f t="array" ref="AP387">IF(paramètres!$B$28=1,(((SUM(P387:Y387)/1.02)+SUM(Z387:AA387))+((SUM(AB387:AM387)/1.02)+SUM(AL387:AM387)))/12*pécule,IF(paramètres!$B$28=2,SUM(P387:AM387)/12*pécule,"Missing Delta Option"))</f>
        <v>Missing Delta Option</v>
      </c>
      <c r="AQ387" s="105" t="e">
        <f>IF(paramètres!$B$28=1,(((SUM(P387:Y387)/1.02)+SUM(Z387:AA387))+((SUM(AB387:AM387)/1.02)+SUM(AL387:AM387)))+AN387+AO387+AP387,SUM(P387:AM387)+AN387+AO387+AP387)</f>
        <v>#VALUE!</v>
      </c>
    </row>
    <row r="388" spans="1:43" x14ac:dyDescent="0.25">
      <c r="A388" s="104"/>
      <c r="B388" s="39"/>
      <c r="C388" s="39"/>
      <c r="D388" s="70"/>
      <c r="E388" s="49"/>
      <c r="F388" s="40"/>
      <c r="G388" s="38"/>
      <c r="H388" s="71"/>
      <c r="I388" s="40"/>
      <c r="J388" s="38"/>
      <c r="K388" s="71"/>
      <c r="L388" s="40"/>
      <c r="M388" s="38"/>
      <c r="N388" s="71"/>
      <c r="O388" s="49"/>
      <c r="P388" s="177"/>
      <c r="Q388" s="178"/>
      <c r="R388" s="178"/>
      <c r="S388" s="178"/>
      <c r="T388" s="178"/>
      <c r="U388" s="178"/>
      <c r="V388" s="178"/>
      <c r="W388" s="178"/>
      <c r="X388" s="178"/>
      <c r="Y388" s="178"/>
      <c r="Z388" s="178"/>
      <c r="AA388" s="179"/>
      <c r="AB388" s="121">
        <f>IF($D388="",0,IF($E388="",0,IF(VLOOKUP($E388,paramètres!$E$33:$F$44,2,FALSE)&lt;=VLOOKUP($AB$18,paramètres!$E$33:$F$44,2,FALSE),P388*$D388,0)))</f>
        <v>0</v>
      </c>
      <c r="AC388" s="13">
        <f>IF($D388="",0,IF($E388="",0,IF(VLOOKUP($E388,paramètres!$E$33:$F$44,2,FALSE)&lt;=VLOOKUP($AC$18,paramètres!$E$33:$F$44,2,FALSE),Q388*$D388,0)))</f>
        <v>0</v>
      </c>
      <c r="AD388" s="13">
        <f>IF($D388="",0,IF($E388="",0,IF(VLOOKUP($E388,paramètres!$E$33:$F$44,2,FALSE)&lt;=VLOOKUP($AD$18,paramètres!$E$33:$F$44,2,FALSE),R388*$D388,0)))</f>
        <v>0</v>
      </c>
      <c r="AE388" s="13">
        <f>IF($D388="",0,IF($E388="",0,IF(VLOOKUP($E388,paramètres!$E$33:$F$44,2,FALSE)&lt;=VLOOKUP($AE$18,paramètres!$E$33:$F$44,2,FALSE),S388*$D388,0)))</f>
        <v>0</v>
      </c>
      <c r="AF388" s="13">
        <f>IF($D388="",0,IF($E388="",0,IF(VLOOKUP($E388,paramètres!$E$33:$F$44,2,FALSE)&lt;=VLOOKUP($AF$18,paramètres!$E$33:$F$44,2,FALSE),T388*$D388,0)))</f>
        <v>0</v>
      </c>
      <c r="AG388" s="13">
        <f>IF($D388="",0,IF($E388="",0,IF(VLOOKUP($E388,paramètres!$E$33:$F$44,2,FALSE)&lt;=VLOOKUP($AG$18,paramètres!$E$33:$F$44,2,FALSE),U388*$D388,0)))</f>
        <v>0</v>
      </c>
      <c r="AH388" s="13">
        <f>IF($D388="",0,IF($E388="",0,IF(VLOOKUP($E388,paramètres!$E$33:$F$44,2,FALSE)&lt;=VLOOKUP($AH$18,paramètres!$E$33:$F$44,2,FALSE),V388*$D388,0)))</f>
        <v>0</v>
      </c>
      <c r="AI388" s="13">
        <f>IF($D388="",0,IF($E388="",0,IF(VLOOKUP($E388,paramètres!$E$33:$F$44,2,FALSE)&lt;=VLOOKUP($AI$18,paramètres!$E$33:$F$44,2,FALSE),W388*$D388,0)))</f>
        <v>0</v>
      </c>
      <c r="AJ388" s="13">
        <f>IF($D388="",0,IF($E388="",0,IF(VLOOKUP($E388,paramètres!$E$33:$F$44,2,FALSE)&lt;=VLOOKUP($AJ$18,paramètres!$E$33:$F$44,2,FALSE),X388*$D388,0)))</f>
        <v>0</v>
      </c>
      <c r="AK388" s="13">
        <f>IF($D388="",0,IF($E388="",0,IF(VLOOKUP($E388,paramètres!$E$33:$F$44,2,FALSE)&lt;=VLOOKUP($AK$18,paramètres!$E$33:$F$44,2,FALSE),Y388*$D388,0)))</f>
        <v>0</v>
      </c>
      <c r="AL388" s="13">
        <f>IF($D388="",0,IF($E388="",0,IF(VLOOKUP($E388,paramètres!$E$33:$F$44,2,FALSE)&lt;=VLOOKUP($AL$18,paramètres!$E$33:$F$44,2,FALSE),Z388*$D388,0)))</f>
        <v>0</v>
      </c>
      <c r="AM388" s="126">
        <f>IF($D388="",0,IF($E388="",0,IF(VLOOKUP($E388,paramètres!$E$33:$F$44,2,FALSE)&lt;=VLOOKUP($AM$18,paramètres!$E$33:$F$44,2,FALSE),AA388*$D388,0)))</f>
        <v>0</v>
      </c>
      <c r="AN388" s="121" t="str">
        <f>IF(paramètres!$B$28=1,((SUM(P388:Y388)/1.02)+SUM(Z388:AA388))*0.0303/9*COUNT(P388:X388),IF(paramètres!$B$28=2,(SUM(P388:AA388))*0.0303/9*COUNT(P388:X388),"Missing Delta option"))</f>
        <v>Missing Delta option</v>
      </c>
      <c r="AO388" s="13" t="str">
        <f>IF(paramètres!$B$28=1,(((SUM(P388:Y388)/1.02)+SUM(Z388:AA388))+((SUM(AB388:AK388)/1.02)+SUM(AL388:AN388)))*cotpatr,IF(paramètres!$B$28=2,(SUM(P388:AN388)*cotpatr),"Missing Delta Option"))</f>
        <v>Missing Delta Option</v>
      </c>
      <c r="AP388" s="13" t="str" cm="1">
        <f t="array" ref="AP388">IF(paramètres!$B$28=1,(((SUM(P388:Y388)/1.02)+SUM(Z388:AA388))+((SUM(AB388:AM388)/1.02)+SUM(AL388:AM388)))/12*pécule,IF(paramètres!$B$28=2,SUM(P388:AM388)/12*pécule,"Missing Delta Option"))</f>
        <v>Missing Delta Option</v>
      </c>
      <c r="AQ388" s="105" t="e">
        <f>IF(paramètres!$B$28=1,(((SUM(P388:Y388)/1.02)+SUM(Z388:AA388))+((SUM(AB388:AM388)/1.02)+SUM(AL388:AM388)))+AN388+AO388+AP388,SUM(P388:AM388)+AN388+AO388+AP388)</f>
        <v>#VALUE!</v>
      </c>
    </row>
    <row r="389" spans="1:43" x14ac:dyDescent="0.25">
      <c r="A389" s="104"/>
      <c r="B389" s="39"/>
      <c r="C389" s="39"/>
      <c r="D389" s="70"/>
      <c r="E389" s="49"/>
      <c r="F389" s="40"/>
      <c r="G389" s="38"/>
      <c r="H389" s="71"/>
      <c r="I389" s="40"/>
      <c r="J389" s="38"/>
      <c r="K389" s="71"/>
      <c r="L389" s="40"/>
      <c r="M389" s="38"/>
      <c r="N389" s="71"/>
      <c r="O389" s="49"/>
      <c r="P389" s="177"/>
      <c r="Q389" s="178"/>
      <c r="R389" s="178"/>
      <c r="S389" s="178"/>
      <c r="T389" s="178"/>
      <c r="U389" s="178"/>
      <c r="V389" s="178"/>
      <c r="W389" s="178"/>
      <c r="X389" s="178"/>
      <c r="Y389" s="178"/>
      <c r="Z389" s="178"/>
      <c r="AA389" s="179"/>
      <c r="AB389" s="121">
        <f>IF($D389="",0,IF($E389="",0,IF(VLOOKUP($E389,paramètres!$E$33:$F$44,2,FALSE)&lt;=VLOOKUP($AB$18,paramètres!$E$33:$F$44,2,FALSE),P389*$D389,0)))</f>
        <v>0</v>
      </c>
      <c r="AC389" s="13">
        <f>IF($D389="",0,IF($E389="",0,IF(VLOOKUP($E389,paramètres!$E$33:$F$44,2,FALSE)&lt;=VLOOKUP($AC$18,paramètres!$E$33:$F$44,2,FALSE),Q389*$D389,0)))</f>
        <v>0</v>
      </c>
      <c r="AD389" s="13">
        <f>IF($D389="",0,IF($E389="",0,IF(VLOOKUP($E389,paramètres!$E$33:$F$44,2,FALSE)&lt;=VLOOKUP($AD$18,paramètres!$E$33:$F$44,2,FALSE),R389*$D389,0)))</f>
        <v>0</v>
      </c>
      <c r="AE389" s="13">
        <f>IF($D389="",0,IF($E389="",0,IF(VLOOKUP($E389,paramètres!$E$33:$F$44,2,FALSE)&lt;=VLOOKUP($AE$18,paramètres!$E$33:$F$44,2,FALSE),S389*$D389,0)))</f>
        <v>0</v>
      </c>
      <c r="AF389" s="13">
        <f>IF($D389="",0,IF($E389="",0,IF(VLOOKUP($E389,paramètres!$E$33:$F$44,2,FALSE)&lt;=VLOOKUP($AF$18,paramètres!$E$33:$F$44,2,FALSE),T389*$D389,0)))</f>
        <v>0</v>
      </c>
      <c r="AG389" s="13">
        <f>IF($D389="",0,IF($E389="",0,IF(VLOOKUP($E389,paramètres!$E$33:$F$44,2,FALSE)&lt;=VLOOKUP($AG$18,paramètres!$E$33:$F$44,2,FALSE),U389*$D389,0)))</f>
        <v>0</v>
      </c>
      <c r="AH389" s="13">
        <f>IF($D389="",0,IF($E389="",0,IF(VLOOKUP($E389,paramètres!$E$33:$F$44,2,FALSE)&lt;=VLOOKUP($AH$18,paramètres!$E$33:$F$44,2,FALSE),V389*$D389,0)))</f>
        <v>0</v>
      </c>
      <c r="AI389" s="13">
        <f>IF($D389="",0,IF($E389="",0,IF(VLOOKUP($E389,paramètres!$E$33:$F$44,2,FALSE)&lt;=VLOOKUP($AI$18,paramètres!$E$33:$F$44,2,FALSE),W389*$D389,0)))</f>
        <v>0</v>
      </c>
      <c r="AJ389" s="13">
        <f>IF($D389="",0,IF($E389="",0,IF(VLOOKUP($E389,paramètres!$E$33:$F$44,2,FALSE)&lt;=VLOOKUP($AJ$18,paramètres!$E$33:$F$44,2,FALSE),X389*$D389,0)))</f>
        <v>0</v>
      </c>
      <c r="AK389" s="13">
        <f>IF($D389="",0,IF($E389="",0,IF(VLOOKUP($E389,paramètres!$E$33:$F$44,2,FALSE)&lt;=VLOOKUP($AK$18,paramètres!$E$33:$F$44,2,FALSE),Y389*$D389,0)))</f>
        <v>0</v>
      </c>
      <c r="AL389" s="13">
        <f>IF($D389="",0,IF($E389="",0,IF(VLOOKUP($E389,paramètres!$E$33:$F$44,2,FALSE)&lt;=VLOOKUP($AL$18,paramètres!$E$33:$F$44,2,FALSE),Z389*$D389,0)))</f>
        <v>0</v>
      </c>
      <c r="AM389" s="126">
        <f>IF($D389="",0,IF($E389="",0,IF(VLOOKUP($E389,paramètres!$E$33:$F$44,2,FALSE)&lt;=VLOOKUP($AM$18,paramètres!$E$33:$F$44,2,FALSE),AA389*$D389,0)))</f>
        <v>0</v>
      </c>
      <c r="AN389" s="121" t="str">
        <f>IF(paramètres!$B$28=1,((SUM(P389:Y389)/1.02)+SUM(Z389:AA389))*0.0303/9*COUNT(P389:X389),IF(paramètres!$B$28=2,(SUM(P389:AA389))*0.0303/9*COUNT(P389:X389),"Missing Delta option"))</f>
        <v>Missing Delta option</v>
      </c>
      <c r="AO389" s="13" t="str">
        <f>IF(paramètres!$B$28=1,(((SUM(P389:Y389)/1.02)+SUM(Z389:AA389))+((SUM(AB389:AK389)/1.02)+SUM(AL389:AN389)))*cotpatr,IF(paramètres!$B$28=2,(SUM(P389:AN389)*cotpatr),"Missing Delta Option"))</f>
        <v>Missing Delta Option</v>
      </c>
      <c r="AP389" s="13" t="str" cm="1">
        <f t="array" ref="AP389">IF(paramètres!$B$28=1,(((SUM(P389:Y389)/1.02)+SUM(Z389:AA389))+((SUM(AB389:AM389)/1.02)+SUM(AL389:AM389)))/12*pécule,IF(paramètres!$B$28=2,SUM(P389:AM389)/12*pécule,"Missing Delta Option"))</f>
        <v>Missing Delta Option</v>
      </c>
      <c r="AQ389" s="105" t="e">
        <f>IF(paramètres!$B$28=1,(((SUM(P389:Y389)/1.02)+SUM(Z389:AA389))+((SUM(AB389:AM389)/1.02)+SUM(AL389:AM389)))+AN389+AO389+AP389,SUM(P389:AM389)+AN389+AO389+AP389)</f>
        <v>#VALUE!</v>
      </c>
    </row>
    <row r="390" spans="1:43" x14ac:dyDescent="0.25">
      <c r="A390" s="104"/>
      <c r="B390" s="39"/>
      <c r="C390" s="39"/>
      <c r="D390" s="70"/>
      <c r="E390" s="49"/>
      <c r="F390" s="40"/>
      <c r="G390" s="38"/>
      <c r="H390" s="71"/>
      <c r="I390" s="40"/>
      <c r="J390" s="38"/>
      <c r="K390" s="71"/>
      <c r="L390" s="40"/>
      <c r="M390" s="38"/>
      <c r="N390" s="71"/>
      <c r="O390" s="49"/>
      <c r="P390" s="177"/>
      <c r="Q390" s="178"/>
      <c r="R390" s="178"/>
      <c r="S390" s="178"/>
      <c r="T390" s="178"/>
      <c r="U390" s="178"/>
      <c r="V390" s="178"/>
      <c r="W390" s="178"/>
      <c r="X390" s="178"/>
      <c r="Y390" s="178"/>
      <c r="Z390" s="178"/>
      <c r="AA390" s="179"/>
      <c r="AB390" s="121">
        <f>IF($D390="",0,IF($E390="",0,IF(VLOOKUP($E390,paramètres!$E$33:$F$44,2,FALSE)&lt;=VLOOKUP($AB$18,paramètres!$E$33:$F$44,2,FALSE),P390*$D390,0)))</f>
        <v>0</v>
      </c>
      <c r="AC390" s="13">
        <f>IF($D390="",0,IF($E390="",0,IF(VLOOKUP($E390,paramètres!$E$33:$F$44,2,FALSE)&lt;=VLOOKUP($AC$18,paramètres!$E$33:$F$44,2,FALSE),Q390*$D390,0)))</f>
        <v>0</v>
      </c>
      <c r="AD390" s="13">
        <f>IF($D390="",0,IF($E390="",0,IF(VLOOKUP($E390,paramètres!$E$33:$F$44,2,FALSE)&lt;=VLOOKUP($AD$18,paramètres!$E$33:$F$44,2,FALSE),R390*$D390,0)))</f>
        <v>0</v>
      </c>
      <c r="AE390" s="13">
        <f>IF($D390="",0,IF($E390="",0,IF(VLOOKUP($E390,paramètres!$E$33:$F$44,2,FALSE)&lt;=VLOOKUP($AE$18,paramètres!$E$33:$F$44,2,FALSE),S390*$D390,0)))</f>
        <v>0</v>
      </c>
      <c r="AF390" s="13">
        <f>IF($D390="",0,IF($E390="",0,IF(VLOOKUP($E390,paramètres!$E$33:$F$44,2,FALSE)&lt;=VLOOKUP($AF$18,paramètres!$E$33:$F$44,2,FALSE),T390*$D390,0)))</f>
        <v>0</v>
      </c>
      <c r="AG390" s="13">
        <f>IF($D390="",0,IF($E390="",0,IF(VLOOKUP($E390,paramètres!$E$33:$F$44,2,FALSE)&lt;=VLOOKUP($AG$18,paramètres!$E$33:$F$44,2,FALSE),U390*$D390,0)))</f>
        <v>0</v>
      </c>
      <c r="AH390" s="13">
        <f>IF($D390="",0,IF($E390="",0,IF(VLOOKUP($E390,paramètres!$E$33:$F$44,2,FALSE)&lt;=VLOOKUP($AH$18,paramètres!$E$33:$F$44,2,FALSE),V390*$D390,0)))</f>
        <v>0</v>
      </c>
      <c r="AI390" s="13">
        <f>IF($D390="",0,IF($E390="",0,IF(VLOOKUP($E390,paramètres!$E$33:$F$44,2,FALSE)&lt;=VLOOKUP($AI$18,paramètres!$E$33:$F$44,2,FALSE),W390*$D390,0)))</f>
        <v>0</v>
      </c>
      <c r="AJ390" s="13">
        <f>IF($D390="",0,IF($E390="",0,IF(VLOOKUP($E390,paramètres!$E$33:$F$44,2,FALSE)&lt;=VLOOKUP($AJ$18,paramètres!$E$33:$F$44,2,FALSE),X390*$D390,0)))</f>
        <v>0</v>
      </c>
      <c r="AK390" s="13">
        <f>IF($D390="",0,IF($E390="",0,IF(VLOOKUP($E390,paramètres!$E$33:$F$44,2,FALSE)&lt;=VLOOKUP($AK$18,paramètres!$E$33:$F$44,2,FALSE),Y390*$D390,0)))</f>
        <v>0</v>
      </c>
      <c r="AL390" s="13">
        <f>IF($D390="",0,IF($E390="",0,IF(VLOOKUP($E390,paramètres!$E$33:$F$44,2,FALSE)&lt;=VLOOKUP($AL$18,paramètres!$E$33:$F$44,2,FALSE),Z390*$D390,0)))</f>
        <v>0</v>
      </c>
      <c r="AM390" s="126">
        <f>IF($D390="",0,IF($E390="",0,IF(VLOOKUP($E390,paramètres!$E$33:$F$44,2,FALSE)&lt;=VLOOKUP($AM$18,paramètres!$E$33:$F$44,2,FALSE),AA390*$D390,0)))</f>
        <v>0</v>
      </c>
      <c r="AN390" s="121" t="str">
        <f>IF(paramètres!$B$28=1,((SUM(P390:Y390)/1.02)+SUM(Z390:AA390))*0.0303/9*COUNT(P390:X390),IF(paramètres!$B$28=2,(SUM(P390:AA390))*0.0303/9*COUNT(P390:X390),"Missing Delta option"))</f>
        <v>Missing Delta option</v>
      </c>
      <c r="AO390" s="13" t="str">
        <f>IF(paramètres!$B$28=1,(((SUM(P390:Y390)/1.02)+SUM(Z390:AA390))+((SUM(AB390:AK390)/1.02)+SUM(AL390:AN390)))*cotpatr,IF(paramètres!$B$28=2,(SUM(P390:AN390)*cotpatr),"Missing Delta Option"))</f>
        <v>Missing Delta Option</v>
      </c>
      <c r="AP390" s="13" t="str" cm="1">
        <f t="array" ref="AP390">IF(paramètres!$B$28=1,(((SUM(P390:Y390)/1.02)+SUM(Z390:AA390))+((SUM(AB390:AM390)/1.02)+SUM(AL390:AM390)))/12*pécule,IF(paramètres!$B$28=2,SUM(P390:AM390)/12*pécule,"Missing Delta Option"))</f>
        <v>Missing Delta Option</v>
      </c>
      <c r="AQ390" s="105" t="e">
        <f>IF(paramètres!$B$28=1,(((SUM(P390:Y390)/1.02)+SUM(Z390:AA390))+((SUM(AB390:AM390)/1.02)+SUM(AL390:AM390)))+AN390+AO390+AP390,SUM(P390:AM390)+AN390+AO390+AP390)</f>
        <v>#VALUE!</v>
      </c>
    </row>
    <row r="391" spans="1:43" x14ac:dyDescent="0.25">
      <c r="A391" s="104"/>
      <c r="B391" s="39"/>
      <c r="C391" s="39"/>
      <c r="D391" s="70"/>
      <c r="E391" s="49"/>
      <c r="F391" s="40"/>
      <c r="G391" s="38"/>
      <c r="H391" s="71"/>
      <c r="I391" s="40"/>
      <c r="J391" s="38"/>
      <c r="K391" s="71"/>
      <c r="L391" s="40"/>
      <c r="M391" s="38"/>
      <c r="N391" s="71"/>
      <c r="O391" s="49"/>
      <c r="P391" s="177"/>
      <c r="Q391" s="178"/>
      <c r="R391" s="178"/>
      <c r="S391" s="178"/>
      <c r="T391" s="178"/>
      <c r="U391" s="178"/>
      <c r="V391" s="178"/>
      <c r="W391" s="178"/>
      <c r="X391" s="178"/>
      <c r="Y391" s="178"/>
      <c r="Z391" s="178"/>
      <c r="AA391" s="179"/>
      <c r="AB391" s="121">
        <f>IF($D391="",0,IF($E391="",0,IF(VLOOKUP($E391,paramètres!$E$33:$F$44,2,FALSE)&lt;=VLOOKUP($AB$18,paramètres!$E$33:$F$44,2,FALSE),P391*$D391,0)))</f>
        <v>0</v>
      </c>
      <c r="AC391" s="13">
        <f>IF($D391="",0,IF($E391="",0,IF(VLOOKUP($E391,paramètres!$E$33:$F$44,2,FALSE)&lt;=VLOOKUP($AC$18,paramètres!$E$33:$F$44,2,FALSE),Q391*$D391,0)))</f>
        <v>0</v>
      </c>
      <c r="AD391" s="13">
        <f>IF($D391="",0,IF($E391="",0,IF(VLOOKUP($E391,paramètres!$E$33:$F$44,2,FALSE)&lt;=VLOOKUP($AD$18,paramètres!$E$33:$F$44,2,FALSE),R391*$D391,0)))</f>
        <v>0</v>
      </c>
      <c r="AE391" s="13">
        <f>IF($D391="",0,IF($E391="",0,IF(VLOOKUP($E391,paramètres!$E$33:$F$44,2,FALSE)&lt;=VLOOKUP($AE$18,paramètres!$E$33:$F$44,2,FALSE),S391*$D391,0)))</f>
        <v>0</v>
      </c>
      <c r="AF391" s="13">
        <f>IF($D391="",0,IF($E391="",0,IF(VLOOKUP($E391,paramètres!$E$33:$F$44,2,FALSE)&lt;=VLOOKUP($AF$18,paramètres!$E$33:$F$44,2,FALSE),T391*$D391,0)))</f>
        <v>0</v>
      </c>
      <c r="AG391" s="13">
        <f>IF($D391="",0,IF($E391="",0,IF(VLOOKUP($E391,paramètres!$E$33:$F$44,2,FALSE)&lt;=VLOOKUP($AG$18,paramètres!$E$33:$F$44,2,FALSE),U391*$D391,0)))</f>
        <v>0</v>
      </c>
      <c r="AH391" s="13">
        <f>IF($D391="",0,IF($E391="",0,IF(VLOOKUP($E391,paramètres!$E$33:$F$44,2,FALSE)&lt;=VLOOKUP($AH$18,paramètres!$E$33:$F$44,2,FALSE),V391*$D391,0)))</f>
        <v>0</v>
      </c>
      <c r="AI391" s="13">
        <f>IF($D391="",0,IF($E391="",0,IF(VLOOKUP($E391,paramètres!$E$33:$F$44,2,FALSE)&lt;=VLOOKUP($AI$18,paramètres!$E$33:$F$44,2,FALSE),W391*$D391,0)))</f>
        <v>0</v>
      </c>
      <c r="AJ391" s="13">
        <f>IF($D391="",0,IF($E391="",0,IF(VLOOKUP($E391,paramètres!$E$33:$F$44,2,FALSE)&lt;=VLOOKUP($AJ$18,paramètres!$E$33:$F$44,2,FALSE),X391*$D391,0)))</f>
        <v>0</v>
      </c>
      <c r="AK391" s="13">
        <f>IF($D391="",0,IF($E391="",0,IF(VLOOKUP($E391,paramètres!$E$33:$F$44,2,FALSE)&lt;=VLOOKUP($AK$18,paramètres!$E$33:$F$44,2,FALSE),Y391*$D391,0)))</f>
        <v>0</v>
      </c>
      <c r="AL391" s="13">
        <f>IF($D391="",0,IF($E391="",0,IF(VLOOKUP($E391,paramètres!$E$33:$F$44,2,FALSE)&lt;=VLOOKUP($AL$18,paramètres!$E$33:$F$44,2,FALSE),Z391*$D391,0)))</f>
        <v>0</v>
      </c>
      <c r="AM391" s="126">
        <f>IF($D391="",0,IF($E391="",0,IF(VLOOKUP($E391,paramètres!$E$33:$F$44,2,FALSE)&lt;=VLOOKUP($AM$18,paramètres!$E$33:$F$44,2,FALSE),AA391*$D391,0)))</f>
        <v>0</v>
      </c>
      <c r="AN391" s="121" t="str">
        <f>IF(paramètres!$B$28=1,((SUM(P391:Y391)/1.02)+SUM(Z391:AA391))*0.0303/9*COUNT(P391:X391),IF(paramètres!$B$28=2,(SUM(P391:AA391))*0.0303/9*COUNT(P391:X391),"Missing Delta option"))</f>
        <v>Missing Delta option</v>
      </c>
      <c r="AO391" s="13" t="str">
        <f>IF(paramètres!$B$28=1,(((SUM(P391:Y391)/1.02)+SUM(Z391:AA391))+((SUM(AB391:AK391)/1.02)+SUM(AL391:AN391)))*cotpatr,IF(paramètres!$B$28=2,(SUM(P391:AN391)*cotpatr),"Missing Delta Option"))</f>
        <v>Missing Delta Option</v>
      </c>
      <c r="AP391" s="13" t="str" cm="1">
        <f t="array" ref="AP391">IF(paramètres!$B$28=1,(((SUM(P391:Y391)/1.02)+SUM(Z391:AA391))+((SUM(AB391:AM391)/1.02)+SUM(AL391:AM391)))/12*pécule,IF(paramètres!$B$28=2,SUM(P391:AM391)/12*pécule,"Missing Delta Option"))</f>
        <v>Missing Delta Option</v>
      </c>
      <c r="AQ391" s="105" t="e">
        <f>IF(paramètres!$B$28=1,(((SUM(P391:Y391)/1.02)+SUM(Z391:AA391))+((SUM(AB391:AM391)/1.02)+SUM(AL391:AM391)))+AN391+AO391+AP391,SUM(P391:AM391)+AN391+AO391+AP391)</f>
        <v>#VALUE!</v>
      </c>
    </row>
    <row r="392" spans="1:43" x14ac:dyDescent="0.25">
      <c r="A392" s="104"/>
      <c r="B392" s="39"/>
      <c r="C392" s="39"/>
      <c r="D392" s="70"/>
      <c r="E392" s="49"/>
      <c r="F392" s="40"/>
      <c r="G392" s="38"/>
      <c r="H392" s="71"/>
      <c r="I392" s="40"/>
      <c r="J392" s="38"/>
      <c r="K392" s="71"/>
      <c r="L392" s="40"/>
      <c r="M392" s="38"/>
      <c r="N392" s="71"/>
      <c r="O392" s="49"/>
      <c r="P392" s="177"/>
      <c r="Q392" s="178"/>
      <c r="R392" s="178"/>
      <c r="S392" s="178"/>
      <c r="T392" s="178"/>
      <c r="U392" s="178"/>
      <c r="V392" s="178"/>
      <c r="W392" s="178"/>
      <c r="X392" s="178"/>
      <c r="Y392" s="178"/>
      <c r="Z392" s="178"/>
      <c r="AA392" s="179"/>
      <c r="AB392" s="121">
        <f>IF($D392="",0,IF($E392="",0,IF(VLOOKUP($E392,paramètres!$E$33:$F$44,2,FALSE)&lt;=VLOOKUP($AB$18,paramètres!$E$33:$F$44,2,FALSE),P392*$D392,0)))</f>
        <v>0</v>
      </c>
      <c r="AC392" s="13">
        <f>IF($D392="",0,IF($E392="",0,IF(VLOOKUP($E392,paramètres!$E$33:$F$44,2,FALSE)&lt;=VLOOKUP($AC$18,paramètres!$E$33:$F$44,2,FALSE),Q392*$D392,0)))</f>
        <v>0</v>
      </c>
      <c r="AD392" s="13">
        <f>IF($D392="",0,IF($E392="",0,IF(VLOOKUP($E392,paramètres!$E$33:$F$44,2,FALSE)&lt;=VLOOKUP($AD$18,paramètres!$E$33:$F$44,2,FALSE),R392*$D392,0)))</f>
        <v>0</v>
      </c>
      <c r="AE392" s="13">
        <f>IF($D392="",0,IF($E392="",0,IF(VLOOKUP($E392,paramètres!$E$33:$F$44,2,FALSE)&lt;=VLOOKUP($AE$18,paramètres!$E$33:$F$44,2,FALSE),S392*$D392,0)))</f>
        <v>0</v>
      </c>
      <c r="AF392" s="13">
        <f>IF($D392="",0,IF($E392="",0,IF(VLOOKUP($E392,paramètres!$E$33:$F$44,2,FALSE)&lt;=VLOOKUP($AF$18,paramètres!$E$33:$F$44,2,FALSE),T392*$D392,0)))</f>
        <v>0</v>
      </c>
      <c r="AG392" s="13">
        <f>IF($D392="",0,IF($E392="",0,IF(VLOOKUP($E392,paramètres!$E$33:$F$44,2,FALSE)&lt;=VLOOKUP($AG$18,paramètres!$E$33:$F$44,2,FALSE),U392*$D392,0)))</f>
        <v>0</v>
      </c>
      <c r="AH392" s="13">
        <f>IF($D392="",0,IF($E392="",0,IF(VLOOKUP($E392,paramètres!$E$33:$F$44,2,FALSE)&lt;=VLOOKUP($AH$18,paramètres!$E$33:$F$44,2,FALSE),V392*$D392,0)))</f>
        <v>0</v>
      </c>
      <c r="AI392" s="13">
        <f>IF($D392="",0,IF($E392="",0,IF(VLOOKUP($E392,paramètres!$E$33:$F$44,2,FALSE)&lt;=VLOOKUP($AI$18,paramètres!$E$33:$F$44,2,FALSE),W392*$D392,0)))</f>
        <v>0</v>
      </c>
      <c r="AJ392" s="13">
        <f>IF($D392="",0,IF($E392="",0,IF(VLOOKUP($E392,paramètres!$E$33:$F$44,2,FALSE)&lt;=VLOOKUP($AJ$18,paramètres!$E$33:$F$44,2,FALSE),X392*$D392,0)))</f>
        <v>0</v>
      </c>
      <c r="AK392" s="13">
        <f>IF($D392="",0,IF($E392="",0,IF(VLOOKUP($E392,paramètres!$E$33:$F$44,2,FALSE)&lt;=VLOOKUP($AK$18,paramètres!$E$33:$F$44,2,FALSE),Y392*$D392,0)))</f>
        <v>0</v>
      </c>
      <c r="AL392" s="13">
        <f>IF($D392="",0,IF($E392="",0,IF(VLOOKUP($E392,paramètres!$E$33:$F$44,2,FALSE)&lt;=VLOOKUP($AL$18,paramètres!$E$33:$F$44,2,FALSE),Z392*$D392,0)))</f>
        <v>0</v>
      </c>
      <c r="AM392" s="126">
        <f>IF($D392="",0,IF($E392="",0,IF(VLOOKUP($E392,paramètres!$E$33:$F$44,2,FALSE)&lt;=VLOOKUP($AM$18,paramètres!$E$33:$F$44,2,FALSE),AA392*$D392,0)))</f>
        <v>0</v>
      </c>
      <c r="AN392" s="121" t="str">
        <f>IF(paramètres!$B$28=1,((SUM(P392:Y392)/1.02)+SUM(Z392:AA392))*0.0303/9*COUNT(P392:X392),IF(paramètres!$B$28=2,(SUM(P392:AA392))*0.0303/9*COUNT(P392:X392),"Missing Delta option"))</f>
        <v>Missing Delta option</v>
      </c>
      <c r="AO392" s="13" t="str">
        <f>IF(paramètres!$B$28=1,(((SUM(P392:Y392)/1.02)+SUM(Z392:AA392))+((SUM(AB392:AK392)/1.02)+SUM(AL392:AN392)))*cotpatr,IF(paramètres!$B$28=2,(SUM(P392:AN392)*cotpatr),"Missing Delta Option"))</f>
        <v>Missing Delta Option</v>
      </c>
      <c r="AP392" s="13" t="str" cm="1">
        <f t="array" ref="AP392">IF(paramètres!$B$28=1,(((SUM(P392:Y392)/1.02)+SUM(Z392:AA392))+((SUM(AB392:AM392)/1.02)+SUM(AL392:AM392)))/12*pécule,IF(paramètres!$B$28=2,SUM(P392:AM392)/12*pécule,"Missing Delta Option"))</f>
        <v>Missing Delta Option</v>
      </c>
      <c r="AQ392" s="105" t="e">
        <f>IF(paramètres!$B$28=1,(((SUM(P392:Y392)/1.02)+SUM(Z392:AA392))+((SUM(AB392:AM392)/1.02)+SUM(AL392:AM392)))+AN392+AO392+AP392,SUM(P392:AM392)+AN392+AO392+AP392)</f>
        <v>#VALUE!</v>
      </c>
    </row>
    <row r="393" spans="1:43" x14ac:dyDescent="0.25">
      <c r="A393" s="104"/>
      <c r="B393" s="39"/>
      <c r="C393" s="39"/>
      <c r="D393" s="70"/>
      <c r="E393" s="49"/>
      <c r="F393" s="40"/>
      <c r="G393" s="38"/>
      <c r="H393" s="71"/>
      <c r="I393" s="40"/>
      <c r="J393" s="38"/>
      <c r="K393" s="71"/>
      <c r="L393" s="40"/>
      <c r="M393" s="38"/>
      <c r="N393" s="71"/>
      <c r="O393" s="49"/>
      <c r="P393" s="177"/>
      <c r="Q393" s="178"/>
      <c r="R393" s="178"/>
      <c r="S393" s="178"/>
      <c r="T393" s="178"/>
      <c r="U393" s="178"/>
      <c r="V393" s="178"/>
      <c r="W393" s="178"/>
      <c r="X393" s="178"/>
      <c r="Y393" s="178"/>
      <c r="Z393" s="178"/>
      <c r="AA393" s="179"/>
      <c r="AB393" s="121">
        <f>IF($D393="",0,IF($E393="",0,IF(VLOOKUP($E393,paramètres!$E$33:$F$44,2,FALSE)&lt;=VLOOKUP($AB$18,paramètres!$E$33:$F$44,2,FALSE),P393*$D393,0)))</f>
        <v>0</v>
      </c>
      <c r="AC393" s="13">
        <f>IF($D393="",0,IF($E393="",0,IF(VLOOKUP($E393,paramètres!$E$33:$F$44,2,FALSE)&lt;=VLOOKUP($AC$18,paramètres!$E$33:$F$44,2,FALSE),Q393*$D393,0)))</f>
        <v>0</v>
      </c>
      <c r="AD393" s="13">
        <f>IF($D393="",0,IF($E393="",0,IF(VLOOKUP($E393,paramètres!$E$33:$F$44,2,FALSE)&lt;=VLOOKUP($AD$18,paramètres!$E$33:$F$44,2,FALSE),R393*$D393,0)))</f>
        <v>0</v>
      </c>
      <c r="AE393" s="13">
        <f>IF($D393="",0,IF($E393="",0,IF(VLOOKUP($E393,paramètres!$E$33:$F$44,2,FALSE)&lt;=VLOOKUP($AE$18,paramètres!$E$33:$F$44,2,FALSE),S393*$D393,0)))</f>
        <v>0</v>
      </c>
      <c r="AF393" s="13">
        <f>IF($D393="",0,IF($E393="",0,IF(VLOOKUP($E393,paramètres!$E$33:$F$44,2,FALSE)&lt;=VLOOKUP($AF$18,paramètres!$E$33:$F$44,2,FALSE),T393*$D393,0)))</f>
        <v>0</v>
      </c>
      <c r="AG393" s="13">
        <f>IF($D393="",0,IF($E393="",0,IF(VLOOKUP($E393,paramètres!$E$33:$F$44,2,FALSE)&lt;=VLOOKUP($AG$18,paramètres!$E$33:$F$44,2,FALSE),U393*$D393,0)))</f>
        <v>0</v>
      </c>
      <c r="AH393" s="13">
        <f>IF($D393="",0,IF($E393="",0,IF(VLOOKUP($E393,paramètres!$E$33:$F$44,2,FALSE)&lt;=VLOOKUP($AH$18,paramètres!$E$33:$F$44,2,FALSE),V393*$D393,0)))</f>
        <v>0</v>
      </c>
      <c r="AI393" s="13">
        <f>IF($D393="",0,IF($E393="",0,IF(VLOOKUP($E393,paramètres!$E$33:$F$44,2,FALSE)&lt;=VLOOKUP($AI$18,paramètres!$E$33:$F$44,2,FALSE),W393*$D393,0)))</f>
        <v>0</v>
      </c>
      <c r="AJ393" s="13">
        <f>IF($D393="",0,IF($E393="",0,IF(VLOOKUP($E393,paramètres!$E$33:$F$44,2,FALSE)&lt;=VLOOKUP($AJ$18,paramètres!$E$33:$F$44,2,FALSE),X393*$D393,0)))</f>
        <v>0</v>
      </c>
      <c r="AK393" s="13">
        <f>IF($D393="",0,IF($E393="",0,IF(VLOOKUP($E393,paramètres!$E$33:$F$44,2,FALSE)&lt;=VLOOKUP($AK$18,paramètres!$E$33:$F$44,2,FALSE),Y393*$D393,0)))</f>
        <v>0</v>
      </c>
      <c r="AL393" s="13">
        <f>IF($D393="",0,IF($E393="",0,IF(VLOOKUP($E393,paramètres!$E$33:$F$44,2,FALSE)&lt;=VLOOKUP($AL$18,paramètres!$E$33:$F$44,2,FALSE),Z393*$D393,0)))</f>
        <v>0</v>
      </c>
      <c r="AM393" s="126">
        <f>IF($D393="",0,IF($E393="",0,IF(VLOOKUP($E393,paramètres!$E$33:$F$44,2,FALSE)&lt;=VLOOKUP($AM$18,paramètres!$E$33:$F$44,2,FALSE),AA393*$D393,0)))</f>
        <v>0</v>
      </c>
      <c r="AN393" s="121" t="str">
        <f>IF(paramètres!$B$28=1,((SUM(P393:Y393)/1.02)+SUM(Z393:AA393))*0.0303/9*COUNT(P393:X393),IF(paramètres!$B$28=2,(SUM(P393:AA393))*0.0303/9*COUNT(P393:X393),"Missing Delta option"))</f>
        <v>Missing Delta option</v>
      </c>
      <c r="AO393" s="13" t="str">
        <f>IF(paramètres!$B$28=1,(((SUM(P393:Y393)/1.02)+SUM(Z393:AA393))+((SUM(AB393:AK393)/1.02)+SUM(AL393:AN393)))*cotpatr,IF(paramètres!$B$28=2,(SUM(P393:AN393)*cotpatr),"Missing Delta Option"))</f>
        <v>Missing Delta Option</v>
      </c>
      <c r="AP393" s="13" t="str" cm="1">
        <f t="array" ref="AP393">IF(paramètres!$B$28=1,(((SUM(P393:Y393)/1.02)+SUM(Z393:AA393))+((SUM(AB393:AM393)/1.02)+SUM(AL393:AM393)))/12*pécule,IF(paramètres!$B$28=2,SUM(P393:AM393)/12*pécule,"Missing Delta Option"))</f>
        <v>Missing Delta Option</v>
      </c>
      <c r="AQ393" s="105" t="e">
        <f>IF(paramètres!$B$28=1,(((SUM(P393:Y393)/1.02)+SUM(Z393:AA393))+((SUM(AB393:AM393)/1.02)+SUM(AL393:AM393)))+AN393+AO393+AP393,SUM(P393:AM393)+AN393+AO393+AP393)</f>
        <v>#VALUE!</v>
      </c>
    </row>
    <row r="394" spans="1:43" x14ac:dyDescent="0.25">
      <c r="A394" s="104"/>
      <c r="B394" s="39"/>
      <c r="C394" s="39"/>
      <c r="D394" s="70"/>
      <c r="E394" s="49"/>
      <c r="F394" s="40"/>
      <c r="G394" s="38"/>
      <c r="H394" s="71"/>
      <c r="I394" s="40"/>
      <c r="J394" s="38"/>
      <c r="K394" s="71"/>
      <c r="L394" s="40"/>
      <c r="M394" s="38"/>
      <c r="N394" s="71"/>
      <c r="O394" s="49"/>
      <c r="P394" s="177"/>
      <c r="Q394" s="178"/>
      <c r="R394" s="178"/>
      <c r="S394" s="178"/>
      <c r="T394" s="178"/>
      <c r="U394" s="178"/>
      <c r="V394" s="178"/>
      <c r="W394" s="178"/>
      <c r="X394" s="178"/>
      <c r="Y394" s="178"/>
      <c r="Z394" s="178"/>
      <c r="AA394" s="179"/>
      <c r="AB394" s="121">
        <f>IF($D394="",0,IF($E394="",0,IF(VLOOKUP($E394,paramètres!$E$33:$F$44,2,FALSE)&lt;=VLOOKUP($AB$18,paramètres!$E$33:$F$44,2,FALSE),P394*$D394,0)))</f>
        <v>0</v>
      </c>
      <c r="AC394" s="13">
        <f>IF($D394="",0,IF($E394="",0,IF(VLOOKUP($E394,paramètres!$E$33:$F$44,2,FALSE)&lt;=VLOOKUP($AC$18,paramètres!$E$33:$F$44,2,FALSE),Q394*$D394,0)))</f>
        <v>0</v>
      </c>
      <c r="AD394" s="13">
        <f>IF($D394="",0,IF($E394="",0,IF(VLOOKUP($E394,paramètres!$E$33:$F$44,2,FALSE)&lt;=VLOOKUP($AD$18,paramètres!$E$33:$F$44,2,FALSE),R394*$D394,0)))</f>
        <v>0</v>
      </c>
      <c r="AE394" s="13">
        <f>IF($D394="",0,IF($E394="",0,IF(VLOOKUP($E394,paramètres!$E$33:$F$44,2,FALSE)&lt;=VLOOKUP($AE$18,paramètres!$E$33:$F$44,2,FALSE),S394*$D394,0)))</f>
        <v>0</v>
      </c>
      <c r="AF394" s="13">
        <f>IF($D394="",0,IF($E394="",0,IF(VLOOKUP($E394,paramètres!$E$33:$F$44,2,FALSE)&lt;=VLOOKUP($AF$18,paramètres!$E$33:$F$44,2,FALSE),T394*$D394,0)))</f>
        <v>0</v>
      </c>
      <c r="AG394" s="13">
        <f>IF($D394="",0,IF($E394="",0,IF(VLOOKUP($E394,paramètres!$E$33:$F$44,2,FALSE)&lt;=VLOOKUP($AG$18,paramètres!$E$33:$F$44,2,FALSE),U394*$D394,0)))</f>
        <v>0</v>
      </c>
      <c r="AH394" s="13">
        <f>IF($D394="",0,IF($E394="",0,IF(VLOOKUP($E394,paramètres!$E$33:$F$44,2,FALSE)&lt;=VLOOKUP($AH$18,paramètres!$E$33:$F$44,2,FALSE),V394*$D394,0)))</f>
        <v>0</v>
      </c>
      <c r="AI394" s="13">
        <f>IF($D394="",0,IF($E394="",0,IF(VLOOKUP($E394,paramètres!$E$33:$F$44,2,FALSE)&lt;=VLOOKUP($AI$18,paramètres!$E$33:$F$44,2,FALSE),W394*$D394,0)))</f>
        <v>0</v>
      </c>
      <c r="AJ394" s="13">
        <f>IF($D394="",0,IF($E394="",0,IF(VLOOKUP($E394,paramètres!$E$33:$F$44,2,FALSE)&lt;=VLOOKUP($AJ$18,paramètres!$E$33:$F$44,2,FALSE),X394*$D394,0)))</f>
        <v>0</v>
      </c>
      <c r="AK394" s="13">
        <f>IF($D394="",0,IF($E394="",0,IF(VLOOKUP($E394,paramètres!$E$33:$F$44,2,FALSE)&lt;=VLOOKUP($AK$18,paramètres!$E$33:$F$44,2,FALSE),Y394*$D394,0)))</f>
        <v>0</v>
      </c>
      <c r="AL394" s="13">
        <f>IF($D394="",0,IF($E394="",0,IF(VLOOKUP($E394,paramètres!$E$33:$F$44,2,FALSE)&lt;=VLOOKUP($AL$18,paramètres!$E$33:$F$44,2,FALSE),Z394*$D394,0)))</f>
        <v>0</v>
      </c>
      <c r="AM394" s="126">
        <f>IF($D394="",0,IF($E394="",0,IF(VLOOKUP($E394,paramètres!$E$33:$F$44,2,FALSE)&lt;=VLOOKUP($AM$18,paramètres!$E$33:$F$44,2,FALSE),AA394*$D394,0)))</f>
        <v>0</v>
      </c>
      <c r="AN394" s="121" t="str">
        <f>IF(paramètres!$B$28=1,((SUM(P394:Y394)/1.02)+SUM(Z394:AA394))*0.0303/9*COUNT(P394:X394),IF(paramètres!$B$28=2,(SUM(P394:AA394))*0.0303/9*COUNT(P394:X394),"Missing Delta option"))</f>
        <v>Missing Delta option</v>
      </c>
      <c r="AO394" s="13" t="str">
        <f>IF(paramètres!$B$28=1,(((SUM(P394:Y394)/1.02)+SUM(Z394:AA394))+((SUM(AB394:AK394)/1.02)+SUM(AL394:AN394)))*cotpatr,IF(paramètres!$B$28=2,(SUM(P394:AN394)*cotpatr),"Missing Delta Option"))</f>
        <v>Missing Delta Option</v>
      </c>
      <c r="AP394" s="13" t="str" cm="1">
        <f t="array" ref="AP394">IF(paramètres!$B$28=1,(((SUM(P394:Y394)/1.02)+SUM(Z394:AA394))+((SUM(AB394:AM394)/1.02)+SUM(AL394:AM394)))/12*pécule,IF(paramètres!$B$28=2,SUM(P394:AM394)/12*pécule,"Missing Delta Option"))</f>
        <v>Missing Delta Option</v>
      </c>
      <c r="AQ394" s="105" t="e">
        <f>IF(paramètres!$B$28=1,(((SUM(P394:Y394)/1.02)+SUM(Z394:AA394))+((SUM(AB394:AM394)/1.02)+SUM(AL394:AM394)))+AN394+AO394+AP394,SUM(P394:AM394)+AN394+AO394+AP394)</f>
        <v>#VALUE!</v>
      </c>
    </row>
    <row r="395" spans="1:43" x14ac:dyDescent="0.25">
      <c r="A395" s="104"/>
      <c r="B395" s="39"/>
      <c r="C395" s="39"/>
      <c r="D395" s="70"/>
      <c r="E395" s="49"/>
      <c r="F395" s="40"/>
      <c r="G395" s="38"/>
      <c r="H395" s="71"/>
      <c r="I395" s="40"/>
      <c r="J395" s="38"/>
      <c r="K395" s="71"/>
      <c r="L395" s="40"/>
      <c r="M395" s="38"/>
      <c r="N395" s="71"/>
      <c r="O395" s="49"/>
      <c r="P395" s="177"/>
      <c r="Q395" s="178"/>
      <c r="R395" s="178"/>
      <c r="S395" s="178"/>
      <c r="T395" s="178"/>
      <c r="U395" s="178"/>
      <c r="V395" s="178"/>
      <c r="W395" s="178"/>
      <c r="X395" s="178"/>
      <c r="Y395" s="178"/>
      <c r="Z395" s="178"/>
      <c r="AA395" s="179"/>
      <c r="AB395" s="121">
        <f>IF($D395="",0,IF($E395="",0,IF(VLOOKUP($E395,paramètres!$E$33:$F$44,2,FALSE)&lt;=VLOOKUP($AB$18,paramètres!$E$33:$F$44,2,FALSE),P395*$D395,0)))</f>
        <v>0</v>
      </c>
      <c r="AC395" s="13">
        <f>IF($D395="",0,IF($E395="",0,IF(VLOOKUP($E395,paramètres!$E$33:$F$44,2,FALSE)&lt;=VLOOKUP($AC$18,paramètres!$E$33:$F$44,2,FALSE),Q395*$D395,0)))</f>
        <v>0</v>
      </c>
      <c r="AD395" s="13">
        <f>IF($D395="",0,IF($E395="",0,IF(VLOOKUP($E395,paramètres!$E$33:$F$44,2,FALSE)&lt;=VLOOKUP($AD$18,paramètres!$E$33:$F$44,2,FALSE),R395*$D395,0)))</f>
        <v>0</v>
      </c>
      <c r="AE395" s="13">
        <f>IF($D395="",0,IF($E395="",0,IF(VLOOKUP($E395,paramètres!$E$33:$F$44,2,FALSE)&lt;=VLOOKUP($AE$18,paramètres!$E$33:$F$44,2,FALSE),S395*$D395,0)))</f>
        <v>0</v>
      </c>
      <c r="AF395" s="13">
        <f>IF($D395="",0,IF($E395="",0,IF(VLOOKUP($E395,paramètres!$E$33:$F$44,2,FALSE)&lt;=VLOOKUP($AF$18,paramètres!$E$33:$F$44,2,FALSE),T395*$D395,0)))</f>
        <v>0</v>
      </c>
      <c r="AG395" s="13">
        <f>IF($D395="",0,IF($E395="",0,IF(VLOOKUP($E395,paramètres!$E$33:$F$44,2,FALSE)&lt;=VLOOKUP($AG$18,paramètres!$E$33:$F$44,2,FALSE),U395*$D395,0)))</f>
        <v>0</v>
      </c>
      <c r="AH395" s="13">
        <f>IF($D395="",0,IF($E395="",0,IF(VLOOKUP($E395,paramètres!$E$33:$F$44,2,FALSE)&lt;=VLOOKUP($AH$18,paramètres!$E$33:$F$44,2,FALSE),V395*$D395,0)))</f>
        <v>0</v>
      </c>
      <c r="AI395" s="13">
        <f>IF($D395="",0,IF($E395="",0,IF(VLOOKUP($E395,paramètres!$E$33:$F$44,2,FALSE)&lt;=VLOOKUP($AI$18,paramètres!$E$33:$F$44,2,FALSE),W395*$D395,0)))</f>
        <v>0</v>
      </c>
      <c r="AJ395" s="13">
        <f>IF($D395="",0,IF($E395="",0,IF(VLOOKUP($E395,paramètres!$E$33:$F$44,2,FALSE)&lt;=VLOOKUP($AJ$18,paramètres!$E$33:$F$44,2,FALSE),X395*$D395,0)))</f>
        <v>0</v>
      </c>
      <c r="AK395" s="13">
        <f>IF($D395="",0,IF($E395="",0,IF(VLOOKUP($E395,paramètres!$E$33:$F$44,2,FALSE)&lt;=VLOOKUP($AK$18,paramètres!$E$33:$F$44,2,FALSE),Y395*$D395,0)))</f>
        <v>0</v>
      </c>
      <c r="AL395" s="13">
        <f>IF($D395="",0,IF($E395="",0,IF(VLOOKUP($E395,paramètres!$E$33:$F$44,2,FALSE)&lt;=VLOOKUP($AL$18,paramètres!$E$33:$F$44,2,FALSE),Z395*$D395,0)))</f>
        <v>0</v>
      </c>
      <c r="AM395" s="126">
        <f>IF($D395="",0,IF($E395="",0,IF(VLOOKUP($E395,paramètres!$E$33:$F$44,2,FALSE)&lt;=VLOOKUP($AM$18,paramètres!$E$33:$F$44,2,FALSE),AA395*$D395,0)))</f>
        <v>0</v>
      </c>
      <c r="AN395" s="121" t="str">
        <f>IF(paramètres!$B$28=1,((SUM(P395:Y395)/1.02)+SUM(Z395:AA395))*0.0303/9*COUNT(P395:X395),IF(paramètres!$B$28=2,(SUM(P395:AA395))*0.0303/9*COUNT(P395:X395),"Missing Delta option"))</f>
        <v>Missing Delta option</v>
      </c>
      <c r="AO395" s="13" t="str">
        <f>IF(paramètres!$B$28=1,(((SUM(P395:Y395)/1.02)+SUM(Z395:AA395))+((SUM(AB395:AK395)/1.02)+SUM(AL395:AN395)))*cotpatr,IF(paramètres!$B$28=2,(SUM(P395:AN395)*cotpatr),"Missing Delta Option"))</f>
        <v>Missing Delta Option</v>
      </c>
      <c r="AP395" s="13" t="str" cm="1">
        <f t="array" ref="AP395">IF(paramètres!$B$28=1,(((SUM(P395:Y395)/1.02)+SUM(Z395:AA395))+((SUM(AB395:AM395)/1.02)+SUM(AL395:AM395)))/12*pécule,IF(paramètres!$B$28=2,SUM(P395:AM395)/12*pécule,"Missing Delta Option"))</f>
        <v>Missing Delta Option</v>
      </c>
      <c r="AQ395" s="105" t="e">
        <f>IF(paramètres!$B$28=1,(((SUM(P395:Y395)/1.02)+SUM(Z395:AA395))+((SUM(AB395:AM395)/1.02)+SUM(AL395:AM395)))+AN395+AO395+AP395,SUM(P395:AM395)+AN395+AO395+AP395)</f>
        <v>#VALUE!</v>
      </c>
    </row>
    <row r="396" spans="1:43" x14ac:dyDescent="0.25">
      <c r="A396" s="104"/>
      <c r="B396" s="39"/>
      <c r="C396" s="39"/>
      <c r="D396" s="70"/>
      <c r="E396" s="49"/>
      <c r="F396" s="40"/>
      <c r="G396" s="38"/>
      <c r="H396" s="71"/>
      <c r="I396" s="40"/>
      <c r="J396" s="38"/>
      <c r="K396" s="71"/>
      <c r="L396" s="40"/>
      <c r="M396" s="38"/>
      <c r="N396" s="71"/>
      <c r="O396" s="49"/>
      <c r="P396" s="177"/>
      <c r="Q396" s="178"/>
      <c r="R396" s="178"/>
      <c r="S396" s="178"/>
      <c r="T396" s="178"/>
      <c r="U396" s="178"/>
      <c r="V396" s="178"/>
      <c r="W396" s="178"/>
      <c r="X396" s="178"/>
      <c r="Y396" s="178"/>
      <c r="Z396" s="178"/>
      <c r="AA396" s="179"/>
      <c r="AB396" s="121">
        <f>IF($D396="",0,IF($E396="",0,IF(VLOOKUP($E396,paramètres!$E$33:$F$44,2,FALSE)&lt;=VLOOKUP($AB$18,paramètres!$E$33:$F$44,2,FALSE),P396*$D396,0)))</f>
        <v>0</v>
      </c>
      <c r="AC396" s="13">
        <f>IF($D396="",0,IF($E396="",0,IF(VLOOKUP($E396,paramètres!$E$33:$F$44,2,FALSE)&lt;=VLOOKUP($AC$18,paramètres!$E$33:$F$44,2,FALSE),Q396*$D396,0)))</f>
        <v>0</v>
      </c>
      <c r="AD396" s="13">
        <f>IF($D396="",0,IF($E396="",0,IF(VLOOKUP($E396,paramètres!$E$33:$F$44,2,FALSE)&lt;=VLOOKUP($AD$18,paramètres!$E$33:$F$44,2,FALSE),R396*$D396,0)))</f>
        <v>0</v>
      </c>
      <c r="AE396" s="13">
        <f>IF($D396="",0,IF($E396="",0,IF(VLOOKUP($E396,paramètres!$E$33:$F$44,2,FALSE)&lt;=VLOOKUP($AE$18,paramètres!$E$33:$F$44,2,FALSE),S396*$D396,0)))</f>
        <v>0</v>
      </c>
      <c r="AF396" s="13">
        <f>IF($D396="",0,IF($E396="",0,IF(VLOOKUP($E396,paramètres!$E$33:$F$44,2,FALSE)&lt;=VLOOKUP($AF$18,paramètres!$E$33:$F$44,2,FALSE),T396*$D396,0)))</f>
        <v>0</v>
      </c>
      <c r="AG396" s="13">
        <f>IF($D396="",0,IF($E396="",0,IF(VLOOKUP($E396,paramètres!$E$33:$F$44,2,FALSE)&lt;=VLOOKUP($AG$18,paramètres!$E$33:$F$44,2,FALSE),U396*$D396,0)))</f>
        <v>0</v>
      </c>
      <c r="AH396" s="13">
        <f>IF($D396="",0,IF($E396="",0,IF(VLOOKUP($E396,paramètres!$E$33:$F$44,2,FALSE)&lt;=VLOOKUP($AH$18,paramètres!$E$33:$F$44,2,FALSE),V396*$D396,0)))</f>
        <v>0</v>
      </c>
      <c r="AI396" s="13">
        <f>IF($D396="",0,IF($E396="",0,IF(VLOOKUP($E396,paramètres!$E$33:$F$44,2,FALSE)&lt;=VLOOKUP($AI$18,paramètres!$E$33:$F$44,2,FALSE),W396*$D396,0)))</f>
        <v>0</v>
      </c>
      <c r="AJ396" s="13">
        <f>IF($D396="",0,IF($E396="",0,IF(VLOOKUP($E396,paramètres!$E$33:$F$44,2,FALSE)&lt;=VLOOKUP($AJ$18,paramètres!$E$33:$F$44,2,FALSE),X396*$D396,0)))</f>
        <v>0</v>
      </c>
      <c r="AK396" s="13">
        <f>IF($D396="",0,IF($E396="",0,IF(VLOOKUP($E396,paramètres!$E$33:$F$44,2,FALSE)&lt;=VLOOKUP($AK$18,paramètres!$E$33:$F$44,2,FALSE),Y396*$D396,0)))</f>
        <v>0</v>
      </c>
      <c r="AL396" s="13">
        <f>IF($D396="",0,IF($E396="",0,IF(VLOOKUP($E396,paramètres!$E$33:$F$44,2,FALSE)&lt;=VLOOKUP($AL$18,paramètres!$E$33:$F$44,2,FALSE),Z396*$D396,0)))</f>
        <v>0</v>
      </c>
      <c r="AM396" s="126">
        <f>IF($D396="",0,IF($E396="",0,IF(VLOOKUP($E396,paramètres!$E$33:$F$44,2,FALSE)&lt;=VLOOKUP($AM$18,paramètres!$E$33:$F$44,2,FALSE),AA396*$D396,0)))</f>
        <v>0</v>
      </c>
      <c r="AN396" s="121" t="str">
        <f>IF(paramètres!$B$28=1,((SUM(P396:Y396)/1.02)+SUM(Z396:AA396))*0.0303/9*COUNT(P396:X396),IF(paramètres!$B$28=2,(SUM(P396:AA396))*0.0303/9*COUNT(P396:X396),"Missing Delta option"))</f>
        <v>Missing Delta option</v>
      </c>
      <c r="AO396" s="13" t="str">
        <f>IF(paramètres!$B$28=1,(((SUM(P396:Y396)/1.02)+SUM(Z396:AA396))+((SUM(AB396:AK396)/1.02)+SUM(AL396:AN396)))*cotpatr,IF(paramètres!$B$28=2,(SUM(P396:AN396)*cotpatr),"Missing Delta Option"))</f>
        <v>Missing Delta Option</v>
      </c>
      <c r="AP396" s="13" t="str" cm="1">
        <f t="array" ref="AP396">IF(paramètres!$B$28=1,(((SUM(P396:Y396)/1.02)+SUM(Z396:AA396))+((SUM(AB396:AM396)/1.02)+SUM(AL396:AM396)))/12*pécule,IF(paramètres!$B$28=2,SUM(P396:AM396)/12*pécule,"Missing Delta Option"))</f>
        <v>Missing Delta Option</v>
      </c>
      <c r="AQ396" s="105" t="e">
        <f>IF(paramètres!$B$28=1,(((SUM(P396:Y396)/1.02)+SUM(Z396:AA396))+((SUM(AB396:AM396)/1.02)+SUM(AL396:AM396)))+AN396+AO396+AP396,SUM(P396:AM396)+AN396+AO396+AP396)</f>
        <v>#VALUE!</v>
      </c>
    </row>
    <row r="397" spans="1:43" x14ac:dyDescent="0.25">
      <c r="A397" s="104"/>
      <c r="B397" s="39"/>
      <c r="C397" s="39"/>
      <c r="D397" s="70"/>
      <c r="E397" s="49"/>
      <c r="F397" s="40"/>
      <c r="G397" s="38"/>
      <c r="H397" s="71"/>
      <c r="I397" s="40"/>
      <c r="J397" s="38"/>
      <c r="K397" s="71"/>
      <c r="L397" s="40"/>
      <c r="M397" s="38"/>
      <c r="N397" s="71"/>
      <c r="O397" s="49"/>
      <c r="P397" s="177"/>
      <c r="Q397" s="178"/>
      <c r="R397" s="178"/>
      <c r="S397" s="178"/>
      <c r="T397" s="178"/>
      <c r="U397" s="178"/>
      <c r="V397" s="178"/>
      <c r="W397" s="178"/>
      <c r="X397" s="178"/>
      <c r="Y397" s="178"/>
      <c r="Z397" s="178"/>
      <c r="AA397" s="179"/>
      <c r="AB397" s="121">
        <f>IF($D397="",0,IF($E397="",0,IF(VLOOKUP($E397,paramètres!$E$33:$F$44,2,FALSE)&lt;=VLOOKUP($AB$18,paramètres!$E$33:$F$44,2,FALSE),P397*$D397,0)))</f>
        <v>0</v>
      </c>
      <c r="AC397" s="13">
        <f>IF($D397="",0,IF($E397="",0,IF(VLOOKUP($E397,paramètres!$E$33:$F$44,2,FALSE)&lt;=VLOOKUP($AC$18,paramètres!$E$33:$F$44,2,FALSE),Q397*$D397,0)))</f>
        <v>0</v>
      </c>
      <c r="AD397" s="13">
        <f>IF($D397="",0,IF($E397="",0,IF(VLOOKUP($E397,paramètres!$E$33:$F$44,2,FALSE)&lt;=VLOOKUP($AD$18,paramètres!$E$33:$F$44,2,FALSE),R397*$D397,0)))</f>
        <v>0</v>
      </c>
      <c r="AE397" s="13">
        <f>IF($D397="",0,IF($E397="",0,IF(VLOOKUP($E397,paramètres!$E$33:$F$44,2,FALSE)&lt;=VLOOKUP($AE$18,paramètres!$E$33:$F$44,2,FALSE),S397*$D397,0)))</f>
        <v>0</v>
      </c>
      <c r="AF397" s="13">
        <f>IF($D397="",0,IF($E397="",0,IF(VLOOKUP($E397,paramètres!$E$33:$F$44,2,FALSE)&lt;=VLOOKUP($AF$18,paramètres!$E$33:$F$44,2,FALSE),T397*$D397,0)))</f>
        <v>0</v>
      </c>
      <c r="AG397" s="13">
        <f>IF($D397="",0,IF($E397="",0,IF(VLOOKUP($E397,paramètres!$E$33:$F$44,2,FALSE)&lt;=VLOOKUP($AG$18,paramètres!$E$33:$F$44,2,FALSE),U397*$D397,0)))</f>
        <v>0</v>
      </c>
      <c r="AH397" s="13">
        <f>IF($D397="",0,IF($E397="",0,IF(VLOOKUP($E397,paramètres!$E$33:$F$44,2,FALSE)&lt;=VLOOKUP($AH$18,paramètres!$E$33:$F$44,2,FALSE),V397*$D397,0)))</f>
        <v>0</v>
      </c>
      <c r="AI397" s="13">
        <f>IF($D397="",0,IF($E397="",0,IF(VLOOKUP($E397,paramètres!$E$33:$F$44,2,FALSE)&lt;=VLOOKUP($AI$18,paramètres!$E$33:$F$44,2,FALSE),W397*$D397,0)))</f>
        <v>0</v>
      </c>
      <c r="AJ397" s="13">
        <f>IF($D397="",0,IF($E397="",0,IF(VLOOKUP($E397,paramètres!$E$33:$F$44,2,FALSE)&lt;=VLOOKUP($AJ$18,paramètres!$E$33:$F$44,2,FALSE),X397*$D397,0)))</f>
        <v>0</v>
      </c>
      <c r="AK397" s="13">
        <f>IF($D397="",0,IF($E397="",0,IF(VLOOKUP($E397,paramètres!$E$33:$F$44,2,FALSE)&lt;=VLOOKUP($AK$18,paramètres!$E$33:$F$44,2,FALSE),Y397*$D397,0)))</f>
        <v>0</v>
      </c>
      <c r="AL397" s="13">
        <f>IF($D397="",0,IF($E397="",0,IF(VLOOKUP($E397,paramètres!$E$33:$F$44,2,FALSE)&lt;=VLOOKUP($AL$18,paramètres!$E$33:$F$44,2,FALSE),Z397*$D397,0)))</f>
        <v>0</v>
      </c>
      <c r="AM397" s="126">
        <f>IF($D397="",0,IF($E397="",0,IF(VLOOKUP($E397,paramètres!$E$33:$F$44,2,FALSE)&lt;=VLOOKUP($AM$18,paramètres!$E$33:$F$44,2,FALSE),AA397*$D397,0)))</f>
        <v>0</v>
      </c>
      <c r="AN397" s="121" t="str">
        <f>IF(paramètres!$B$28=1,((SUM(P397:Y397)/1.02)+SUM(Z397:AA397))*0.0303/9*COUNT(P397:X397),IF(paramètres!$B$28=2,(SUM(P397:AA397))*0.0303/9*COUNT(P397:X397),"Missing Delta option"))</f>
        <v>Missing Delta option</v>
      </c>
      <c r="AO397" s="13" t="str">
        <f>IF(paramètres!$B$28=1,(((SUM(P397:Y397)/1.02)+SUM(Z397:AA397))+((SUM(AB397:AK397)/1.02)+SUM(AL397:AN397)))*cotpatr,IF(paramètres!$B$28=2,(SUM(P397:AN397)*cotpatr),"Missing Delta Option"))</f>
        <v>Missing Delta Option</v>
      </c>
      <c r="AP397" s="13" t="str" cm="1">
        <f t="array" ref="AP397">IF(paramètres!$B$28=1,(((SUM(P397:Y397)/1.02)+SUM(Z397:AA397))+((SUM(AB397:AM397)/1.02)+SUM(AL397:AM397)))/12*pécule,IF(paramètres!$B$28=2,SUM(P397:AM397)/12*pécule,"Missing Delta Option"))</f>
        <v>Missing Delta Option</v>
      </c>
      <c r="AQ397" s="105" t="e">
        <f>IF(paramètres!$B$28=1,(((SUM(P397:Y397)/1.02)+SUM(Z397:AA397))+((SUM(AB397:AM397)/1.02)+SUM(AL397:AM397)))+AN397+AO397+AP397,SUM(P397:AM397)+AN397+AO397+AP397)</f>
        <v>#VALUE!</v>
      </c>
    </row>
    <row r="398" spans="1:43" x14ac:dyDescent="0.25">
      <c r="A398" s="104"/>
      <c r="B398" s="39"/>
      <c r="C398" s="39"/>
      <c r="D398" s="70"/>
      <c r="E398" s="49"/>
      <c r="F398" s="40"/>
      <c r="G398" s="38"/>
      <c r="H398" s="71"/>
      <c r="I398" s="40"/>
      <c r="J398" s="38"/>
      <c r="K398" s="71"/>
      <c r="L398" s="40"/>
      <c r="M398" s="38"/>
      <c r="N398" s="71"/>
      <c r="O398" s="49"/>
      <c r="P398" s="177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9"/>
      <c r="AB398" s="121">
        <f>IF($D398="",0,IF($E398="",0,IF(VLOOKUP($E398,paramètres!$E$33:$F$44,2,FALSE)&lt;=VLOOKUP($AB$18,paramètres!$E$33:$F$44,2,FALSE),P398*$D398,0)))</f>
        <v>0</v>
      </c>
      <c r="AC398" s="13">
        <f>IF($D398="",0,IF($E398="",0,IF(VLOOKUP($E398,paramètres!$E$33:$F$44,2,FALSE)&lt;=VLOOKUP($AC$18,paramètres!$E$33:$F$44,2,FALSE),Q398*$D398,0)))</f>
        <v>0</v>
      </c>
      <c r="AD398" s="13">
        <f>IF($D398="",0,IF($E398="",0,IF(VLOOKUP($E398,paramètres!$E$33:$F$44,2,FALSE)&lt;=VLOOKUP($AD$18,paramètres!$E$33:$F$44,2,FALSE),R398*$D398,0)))</f>
        <v>0</v>
      </c>
      <c r="AE398" s="13">
        <f>IF($D398="",0,IF($E398="",0,IF(VLOOKUP($E398,paramètres!$E$33:$F$44,2,FALSE)&lt;=VLOOKUP($AE$18,paramètres!$E$33:$F$44,2,FALSE),S398*$D398,0)))</f>
        <v>0</v>
      </c>
      <c r="AF398" s="13">
        <f>IF($D398="",0,IF($E398="",0,IF(VLOOKUP($E398,paramètres!$E$33:$F$44,2,FALSE)&lt;=VLOOKUP($AF$18,paramètres!$E$33:$F$44,2,FALSE),T398*$D398,0)))</f>
        <v>0</v>
      </c>
      <c r="AG398" s="13">
        <f>IF($D398="",0,IF($E398="",0,IF(VLOOKUP($E398,paramètres!$E$33:$F$44,2,FALSE)&lt;=VLOOKUP($AG$18,paramètres!$E$33:$F$44,2,FALSE),U398*$D398,0)))</f>
        <v>0</v>
      </c>
      <c r="AH398" s="13">
        <f>IF($D398="",0,IF($E398="",0,IF(VLOOKUP($E398,paramètres!$E$33:$F$44,2,FALSE)&lt;=VLOOKUP($AH$18,paramètres!$E$33:$F$44,2,FALSE),V398*$D398,0)))</f>
        <v>0</v>
      </c>
      <c r="AI398" s="13">
        <f>IF($D398="",0,IF($E398="",0,IF(VLOOKUP($E398,paramètres!$E$33:$F$44,2,FALSE)&lt;=VLOOKUP($AI$18,paramètres!$E$33:$F$44,2,FALSE),W398*$D398,0)))</f>
        <v>0</v>
      </c>
      <c r="AJ398" s="13">
        <f>IF($D398="",0,IF($E398="",0,IF(VLOOKUP($E398,paramètres!$E$33:$F$44,2,FALSE)&lt;=VLOOKUP($AJ$18,paramètres!$E$33:$F$44,2,FALSE),X398*$D398,0)))</f>
        <v>0</v>
      </c>
      <c r="AK398" s="13">
        <f>IF($D398="",0,IF($E398="",0,IF(VLOOKUP($E398,paramètres!$E$33:$F$44,2,FALSE)&lt;=VLOOKUP($AK$18,paramètres!$E$33:$F$44,2,FALSE),Y398*$D398,0)))</f>
        <v>0</v>
      </c>
      <c r="AL398" s="13">
        <f>IF($D398="",0,IF($E398="",0,IF(VLOOKUP($E398,paramètres!$E$33:$F$44,2,FALSE)&lt;=VLOOKUP($AL$18,paramètres!$E$33:$F$44,2,FALSE),Z398*$D398,0)))</f>
        <v>0</v>
      </c>
      <c r="AM398" s="126">
        <f>IF($D398="",0,IF($E398="",0,IF(VLOOKUP($E398,paramètres!$E$33:$F$44,2,FALSE)&lt;=VLOOKUP($AM$18,paramètres!$E$33:$F$44,2,FALSE),AA398*$D398,0)))</f>
        <v>0</v>
      </c>
      <c r="AN398" s="121" t="str">
        <f>IF(paramètres!$B$28=1,((SUM(P398:Y398)/1.02)+SUM(Z398:AA398))*0.0303/9*COUNT(P398:X398),IF(paramètres!$B$28=2,(SUM(P398:AA398))*0.0303/9*COUNT(P398:X398),"Missing Delta option"))</f>
        <v>Missing Delta option</v>
      </c>
      <c r="AO398" s="13" t="str">
        <f>IF(paramètres!$B$28=1,(((SUM(P398:Y398)/1.02)+SUM(Z398:AA398))+((SUM(AB398:AK398)/1.02)+SUM(AL398:AN398)))*cotpatr,IF(paramètres!$B$28=2,(SUM(P398:AN398)*cotpatr),"Missing Delta Option"))</f>
        <v>Missing Delta Option</v>
      </c>
      <c r="AP398" s="13" t="str" cm="1">
        <f t="array" ref="AP398">IF(paramètres!$B$28=1,(((SUM(P398:Y398)/1.02)+SUM(Z398:AA398))+((SUM(AB398:AM398)/1.02)+SUM(AL398:AM398)))/12*pécule,IF(paramètres!$B$28=2,SUM(P398:AM398)/12*pécule,"Missing Delta Option"))</f>
        <v>Missing Delta Option</v>
      </c>
      <c r="AQ398" s="105" t="e">
        <f>IF(paramètres!$B$28=1,(((SUM(P398:Y398)/1.02)+SUM(Z398:AA398))+((SUM(AB398:AM398)/1.02)+SUM(AL398:AM398)))+AN398+AO398+AP398,SUM(P398:AM398)+AN398+AO398+AP398)</f>
        <v>#VALUE!</v>
      </c>
    </row>
    <row r="399" spans="1:43" x14ac:dyDescent="0.25">
      <c r="A399" s="104"/>
      <c r="B399" s="39"/>
      <c r="C399" s="39"/>
      <c r="D399" s="70"/>
      <c r="E399" s="49"/>
      <c r="F399" s="40"/>
      <c r="G399" s="38"/>
      <c r="H399" s="71"/>
      <c r="I399" s="40"/>
      <c r="J399" s="38"/>
      <c r="K399" s="71"/>
      <c r="L399" s="40"/>
      <c r="M399" s="38"/>
      <c r="N399" s="71"/>
      <c r="O399" s="49"/>
      <c r="P399" s="177"/>
      <c r="Q399" s="178"/>
      <c r="R399" s="178"/>
      <c r="S399" s="178"/>
      <c r="T399" s="178"/>
      <c r="U399" s="178"/>
      <c r="V399" s="178"/>
      <c r="W399" s="178"/>
      <c r="X399" s="178"/>
      <c r="Y399" s="178"/>
      <c r="Z399" s="178"/>
      <c r="AA399" s="179"/>
      <c r="AB399" s="121">
        <f>IF($D399="",0,IF($E399="",0,IF(VLOOKUP($E399,paramètres!$E$33:$F$44,2,FALSE)&lt;=VLOOKUP($AB$18,paramètres!$E$33:$F$44,2,FALSE),P399*$D399,0)))</f>
        <v>0</v>
      </c>
      <c r="AC399" s="13">
        <f>IF($D399="",0,IF($E399="",0,IF(VLOOKUP($E399,paramètres!$E$33:$F$44,2,FALSE)&lt;=VLOOKUP($AC$18,paramètres!$E$33:$F$44,2,FALSE),Q399*$D399,0)))</f>
        <v>0</v>
      </c>
      <c r="AD399" s="13">
        <f>IF($D399="",0,IF($E399="",0,IF(VLOOKUP($E399,paramètres!$E$33:$F$44,2,FALSE)&lt;=VLOOKUP($AD$18,paramètres!$E$33:$F$44,2,FALSE),R399*$D399,0)))</f>
        <v>0</v>
      </c>
      <c r="AE399" s="13">
        <f>IF($D399="",0,IF($E399="",0,IF(VLOOKUP($E399,paramètres!$E$33:$F$44,2,FALSE)&lt;=VLOOKUP($AE$18,paramètres!$E$33:$F$44,2,FALSE),S399*$D399,0)))</f>
        <v>0</v>
      </c>
      <c r="AF399" s="13">
        <f>IF($D399="",0,IF($E399="",0,IF(VLOOKUP($E399,paramètres!$E$33:$F$44,2,FALSE)&lt;=VLOOKUP($AF$18,paramètres!$E$33:$F$44,2,FALSE),T399*$D399,0)))</f>
        <v>0</v>
      </c>
      <c r="AG399" s="13">
        <f>IF($D399="",0,IF($E399="",0,IF(VLOOKUP($E399,paramètres!$E$33:$F$44,2,FALSE)&lt;=VLOOKUP($AG$18,paramètres!$E$33:$F$44,2,FALSE),U399*$D399,0)))</f>
        <v>0</v>
      </c>
      <c r="AH399" s="13">
        <f>IF($D399="",0,IF($E399="",0,IF(VLOOKUP($E399,paramètres!$E$33:$F$44,2,FALSE)&lt;=VLOOKUP($AH$18,paramètres!$E$33:$F$44,2,FALSE),V399*$D399,0)))</f>
        <v>0</v>
      </c>
      <c r="AI399" s="13">
        <f>IF($D399="",0,IF($E399="",0,IF(VLOOKUP($E399,paramètres!$E$33:$F$44,2,FALSE)&lt;=VLOOKUP($AI$18,paramètres!$E$33:$F$44,2,FALSE),W399*$D399,0)))</f>
        <v>0</v>
      </c>
      <c r="AJ399" s="13">
        <f>IF($D399="",0,IF($E399="",0,IF(VLOOKUP($E399,paramètres!$E$33:$F$44,2,FALSE)&lt;=VLOOKUP($AJ$18,paramètres!$E$33:$F$44,2,FALSE),X399*$D399,0)))</f>
        <v>0</v>
      </c>
      <c r="AK399" s="13">
        <f>IF($D399="",0,IF($E399="",0,IF(VLOOKUP($E399,paramètres!$E$33:$F$44,2,FALSE)&lt;=VLOOKUP($AK$18,paramètres!$E$33:$F$44,2,FALSE),Y399*$D399,0)))</f>
        <v>0</v>
      </c>
      <c r="AL399" s="13">
        <f>IF($D399="",0,IF($E399="",0,IF(VLOOKUP($E399,paramètres!$E$33:$F$44,2,FALSE)&lt;=VLOOKUP($AL$18,paramètres!$E$33:$F$44,2,FALSE),Z399*$D399,0)))</f>
        <v>0</v>
      </c>
      <c r="AM399" s="126">
        <f>IF($D399="",0,IF($E399="",0,IF(VLOOKUP($E399,paramètres!$E$33:$F$44,2,FALSE)&lt;=VLOOKUP($AM$18,paramètres!$E$33:$F$44,2,FALSE),AA399*$D399,0)))</f>
        <v>0</v>
      </c>
      <c r="AN399" s="121" t="str">
        <f>IF(paramètres!$B$28=1,((SUM(P399:Y399)/1.02)+SUM(Z399:AA399))*0.0303/9*COUNT(P399:X399),IF(paramètres!$B$28=2,(SUM(P399:AA399))*0.0303/9*COUNT(P399:X399),"Missing Delta option"))</f>
        <v>Missing Delta option</v>
      </c>
      <c r="AO399" s="13" t="str">
        <f>IF(paramètres!$B$28=1,(((SUM(P399:Y399)/1.02)+SUM(Z399:AA399))+((SUM(AB399:AK399)/1.02)+SUM(AL399:AN399)))*cotpatr,IF(paramètres!$B$28=2,(SUM(P399:AN399)*cotpatr),"Missing Delta Option"))</f>
        <v>Missing Delta Option</v>
      </c>
      <c r="AP399" s="13" t="str" cm="1">
        <f t="array" ref="AP399">IF(paramètres!$B$28=1,(((SUM(P399:Y399)/1.02)+SUM(Z399:AA399))+((SUM(AB399:AM399)/1.02)+SUM(AL399:AM399)))/12*pécule,IF(paramètres!$B$28=2,SUM(P399:AM399)/12*pécule,"Missing Delta Option"))</f>
        <v>Missing Delta Option</v>
      </c>
      <c r="AQ399" s="105" t="e">
        <f>IF(paramètres!$B$28=1,(((SUM(P399:Y399)/1.02)+SUM(Z399:AA399))+((SUM(AB399:AM399)/1.02)+SUM(AL399:AM399)))+AN399+AO399+AP399,SUM(P399:AM399)+AN399+AO399+AP399)</f>
        <v>#VALUE!</v>
      </c>
    </row>
    <row r="400" spans="1:43" x14ac:dyDescent="0.25">
      <c r="A400" s="104"/>
      <c r="B400" s="39"/>
      <c r="C400" s="39"/>
      <c r="D400" s="70"/>
      <c r="E400" s="49"/>
      <c r="F400" s="40"/>
      <c r="G400" s="38"/>
      <c r="H400" s="71"/>
      <c r="I400" s="40"/>
      <c r="J400" s="38"/>
      <c r="K400" s="71"/>
      <c r="L400" s="40"/>
      <c r="M400" s="38"/>
      <c r="N400" s="71"/>
      <c r="O400" s="49"/>
      <c r="P400" s="177"/>
      <c r="Q400" s="178"/>
      <c r="R400" s="178"/>
      <c r="S400" s="178"/>
      <c r="T400" s="178"/>
      <c r="U400" s="178"/>
      <c r="V400" s="178"/>
      <c r="W400" s="178"/>
      <c r="X400" s="178"/>
      <c r="Y400" s="178"/>
      <c r="Z400" s="178"/>
      <c r="AA400" s="179"/>
      <c r="AB400" s="121">
        <f>IF($D400="",0,IF($E400="",0,IF(VLOOKUP($E400,paramètres!$E$33:$F$44,2,FALSE)&lt;=VLOOKUP($AB$18,paramètres!$E$33:$F$44,2,FALSE),P400*$D400,0)))</f>
        <v>0</v>
      </c>
      <c r="AC400" s="13">
        <f>IF($D400="",0,IF($E400="",0,IF(VLOOKUP($E400,paramètres!$E$33:$F$44,2,FALSE)&lt;=VLOOKUP($AC$18,paramètres!$E$33:$F$44,2,FALSE),Q400*$D400,0)))</f>
        <v>0</v>
      </c>
      <c r="AD400" s="13">
        <f>IF($D400="",0,IF($E400="",0,IF(VLOOKUP($E400,paramètres!$E$33:$F$44,2,FALSE)&lt;=VLOOKUP($AD$18,paramètres!$E$33:$F$44,2,FALSE),R400*$D400,0)))</f>
        <v>0</v>
      </c>
      <c r="AE400" s="13">
        <f>IF($D400="",0,IF($E400="",0,IF(VLOOKUP($E400,paramètres!$E$33:$F$44,2,FALSE)&lt;=VLOOKUP($AE$18,paramètres!$E$33:$F$44,2,FALSE),S400*$D400,0)))</f>
        <v>0</v>
      </c>
      <c r="AF400" s="13">
        <f>IF($D400="",0,IF($E400="",0,IF(VLOOKUP($E400,paramètres!$E$33:$F$44,2,FALSE)&lt;=VLOOKUP($AF$18,paramètres!$E$33:$F$44,2,FALSE),T400*$D400,0)))</f>
        <v>0</v>
      </c>
      <c r="AG400" s="13">
        <f>IF($D400="",0,IF($E400="",0,IF(VLOOKUP($E400,paramètres!$E$33:$F$44,2,FALSE)&lt;=VLOOKUP($AG$18,paramètres!$E$33:$F$44,2,FALSE),U400*$D400,0)))</f>
        <v>0</v>
      </c>
      <c r="AH400" s="13">
        <f>IF($D400="",0,IF($E400="",0,IF(VLOOKUP($E400,paramètres!$E$33:$F$44,2,FALSE)&lt;=VLOOKUP($AH$18,paramètres!$E$33:$F$44,2,FALSE),V400*$D400,0)))</f>
        <v>0</v>
      </c>
      <c r="AI400" s="13">
        <f>IF($D400="",0,IF($E400="",0,IF(VLOOKUP($E400,paramètres!$E$33:$F$44,2,FALSE)&lt;=VLOOKUP($AI$18,paramètres!$E$33:$F$44,2,FALSE),W400*$D400,0)))</f>
        <v>0</v>
      </c>
      <c r="AJ400" s="13">
        <f>IF($D400="",0,IF($E400="",0,IF(VLOOKUP($E400,paramètres!$E$33:$F$44,2,FALSE)&lt;=VLOOKUP($AJ$18,paramètres!$E$33:$F$44,2,FALSE),X400*$D400,0)))</f>
        <v>0</v>
      </c>
      <c r="AK400" s="13">
        <f>IF($D400="",0,IF($E400="",0,IF(VLOOKUP($E400,paramètres!$E$33:$F$44,2,FALSE)&lt;=VLOOKUP($AK$18,paramètres!$E$33:$F$44,2,FALSE),Y400*$D400,0)))</f>
        <v>0</v>
      </c>
      <c r="AL400" s="13">
        <f>IF($D400="",0,IF($E400="",0,IF(VLOOKUP($E400,paramètres!$E$33:$F$44,2,FALSE)&lt;=VLOOKUP($AL$18,paramètres!$E$33:$F$44,2,FALSE),Z400*$D400,0)))</f>
        <v>0</v>
      </c>
      <c r="AM400" s="126">
        <f>IF($D400="",0,IF($E400="",0,IF(VLOOKUP($E400,paramètres!$E$33:$F$44,2,FALSE)&lt;=VLOOKUP($AM$18,paramètres!$E$33:$F$44,2,FALSE),AA400*$D400,0)))</f>
        <v>0</v>
      </c>
      <c r="AN400" s="121" t="str">
        <f>IF(paramètres!$B$28=1,((SUM(P400:Y400)/1.02)+SUM(Z400:AA400))*0.0303/9*COUNT(P400:X400),IF(paramètres!$B$28=2,(SUM(P400:AA400))*0.0303/9*COUNT(P400:X400),"Missing Delta option"))</f>
        <v>Missing Delta option</v>
      </c>
      <c r="AO400" s="13" t="str">
        <f>IF(paramètres!$B$28=1,(((SUM(P400:Y400)/1.02)+SUM(Z400:AA400))+((SUM(AB400:AK400)/1.02)+SUM(AL400:AN400)))*cotpatr,IF(paramètres!$B$28=2,(SUM(P400:AN400)*cotpatr),"Missing Delta Option"))</f>
        <v>Missing Delta Option</v>
      </c>
      <c r="AP400" s="13" t="str" cm="1">
        <f t="array" ref="AP400">IF(paramètres!$B$28=1,(((SUM(P400:Y400)/1.02)+SUM(Z400:AA400))+((SUM(AB400:AM400)/1.02)+SUM(AL400:AM400)))/12*pécule,IF(paramètres!$B$28=2,SUM(P400:AM400)/12*pécule,"Missing Delta Option"))</f>
        <v>Missing Delta Option</v>
      </c>
      <c r="AQ400" s="105" t="e">
        <f>IF(paramètres!$B$28=1,(((SUM(P400:Y400)/1.02)+SUM(Z400:AA400))+((SUM(AB400:AM400)/1.02)+SUM(AL400:AM400)))+AN400+AO400+AP400,SUM(P400:AM400)+AN400+AO400+AP400)</f>
        <v>#VALUE!</v>
      </c>
    </row>
    <row r="401" spans="1:43" x14ac:dyDescent="0.25">
      <c r="A401" s="104"/>
      <c r="B401" s="39"/>
      <c r="C401" s="39"/>
      <c r="D401" s="70"/>
      <c r="E401" s="49"/>
      <c r="F401" s="40"/>
      <c r="G401" s="38"/>
      <c r="H401" s="71"/>
      <c r="I401" s="40"/>
      <c r="J401" s="38"/>
      <c r="K401" s="71"/>
      <c r="L401" s="40"/>
      <c r="M401" s="38"/>
      <c r="N401" s="71"/>
      <c r="O401" s="49"/>
      <c r="P401" s="177"/>
      <c r="Q401" s="178"/>
      <c r="R401" s="178"/>
      <c r="S401" s="178"/>
      <c r="T401" s="178"/>
      <c r="U401" s="178"/>
      <c r="V401" s="178"/>
      <c r="W401" s="178"/>
      <c r="X401" s="178"/>
      <c r="Y401" s="178"/>
      <c r="Z401" s="178"/>
      <c r="AA401" s="179"/>
      <c r="AB401" s="121">
        <f>IF($D401="",0,IF($E401="",0,IF(VLOOKUP($E401,paramètres!$E$33:$F$44,2,FALSE)&lt;=VLOOKUP($AB$18,paramètres!$E$33:$F$44,2,FALSE),P401*$D401,0)))</f>
        <v>0</v>
      </c>
      <c r="AC401" s="13">
        <f>IF($D401="",0,IF($E401="",0,IF(VLOOKUP($E401,paramètres!$E$33:$F$44,2,FALSE)&lt;=VLOOKUP($AC$18,paramètres!$E$33:$F$44,2,FALSE),Q401*$D401,0)))</f>
        <v>0</v>
      </c>
      <c r="AD401" s="13">
        <f>IF($D401="",0,IF($E401="",0,IF(VLOOKUP($E401,paramètres!$E$33:$F$44,2,FALSE)&lt;=VLOOKUP($AD$18,paramètres!$E$33:$F$44,2,FALSE),R401*$D401,0)))</f>
        <v>0</v>
      </c>
      <c r="AE401" s="13">
        <f>IF($D401="",0,IF($E401="",0,IF(VLOOKUP($E401,paramètres!$E$33:$F$44,2,FALSE)&lt;=VLOOKUP($AE$18,paramètres!$E$33:$F$44,2,FALSE),S401*$D401,0)))</f>
        <v>0</v>
      </c>
      <c r="AF401" s="13">
        <f>IF($D401="",0,IF($E401="",0,IF(VLOOKUP($E401,paramètres!$E$33:$F$44,2,FALSE)&lt;=VLOOKUP($AF$18,paramètres!$E$33:$F$44,2,FALSE),T401*$D401,0)))</f>
        <v>0</v>
      </c>
      <c r="AG401" s="13">
        <f>IF($D401="",0,IF($E401="",0,IF(VLOOKUP($E401,paramètres!$E$33:$F$44,2,FALSE)&lt;=VLOOKUP($AG$18,paramètres!$E$33:$F$44,2,FALSE),U401*$D401,0)))</f>
        <v>0</v>
      </c>
      <c r="AH401" s="13">
        <f>IF($D401="",0,IF($E401="",0,IF(VLOOKUP($E401,paramètres!$E$33:$F$44,2,FALSE)&lt;=VLOOKUP($AH$18,paramètres!$E$33:$F$44,2,FALSE),V401*$D401,0)))</f>
        <v>0</v>
      </c>
      <c r="AI401" s="13">
        <f>IF($D401="",0,IF($E401="",0,IF(VLOOKUP($E401,paramètres!$E$33:$F$44,2,FALSE)&lt;=VLOOKUP($AI$18,paramètres!$E$33:$F$44,2,FALSE),W401*$D401,0)))</f>
        <v>0</v>
      </c>
      <c r="AJ401" s="13">
        <f>IF($D401="",0,IF($E401="",0,IF(VLOOKUP($E401,paramètres!$E$33:$F$44,2,FALSE)&lt;=VLOOKUP($AJ$18,paramètres!$E$33:$F$44,2,FALSE),X401*$D401,0)))</f>
        <v>0</v>
      </c>
      <c r="AK401" s="13">
        <f>IF($D401="",0,IF($E401="",0,IF(VLOOKUP($E401,paramètres!$E$33:$F$44,2,FALSE)&lt;=VLOOKUP($AK$18,paramètres!$E$33:$F$44,2,FALSE),Y401*$D401,0)))</f>
        <v>0</v>
      </c>
      <c r="AL401" s="13">
        <f>IF($D401="",0,IF($E401="",0,IF(VLOOKUP($E401,paramètres!$E$33:$F$44,2,FALSE)&lt;=VLOOKUP($AL$18,paramètres!$E$33:$F$44,2,FALSE),Z401*$D401,0)))</f>
        <v>0</v>
      </c>
      <c r="AM401" s="126">
        <f>IF($D401="",0,IF($E401="",0,IF(VLOOKUP($E401,paramètres!$E$33:$F$44,2,FALSE)&lt;=VLOOKUP($AM$18,paramètres!$E$33:$F$44,2,FALSE),AA401*$D401,0)))</f>
        <v>0</v>
      </c>
      <c r="AN401" s="121" t="str">
        <f>IF(paramètres!$B$28=1,((SUM(P401:Y401)/1.02)+SUM(Z401:AA401))*0.0303/9*COUNT(P401:X401),IF(paramètres!$B$28=2,(SUM(P401:AA401))*0.0303/9*COUNT(P401:X401),"Missing Delta option"))</f>
        <v>Missing Delta option</v>
      </c>
      <c r="AO401" s="13" t="str">
        <f>IF(paramètres!$B$28=1,(((SUM(P401:Y401)/1.02)+SUM(Z401:AA401))+((SUM(AB401:AK401)/1.02)+SUM(AL401:AN401)))*cotpatr,IF(paramètres!$B$28=2,(SUM(P401:AN401)*cotpatr),"Missing Delta Option"))</f>
        <v>Missing Delta Option</v>
      </c>
      <c r="AP401" s="13" t="str" cm="1">
        <f t="array" ref="AP401">IF(paramètres!$B$28=1,(((SUM(P401:Y401)/1.02)+SUM(Z401:AA401))+((SUM(AB401:AM401)/1.02)+SUM(AL401:AM401)))/12*pécule,IF(paramètres!$B$28=2,SUM(P401:AM401)/12*pécule,"Missing Delta Option"))</f>
        <v>Missing Delta Option</v>
      </c>
      <c r="AQ401" s="105" t="e">
        <f>IF(paramètres!$B$28=1,(((SUM(P401:Y401)/1.02)+SUM(Z401:AA401))+((SUM(AB401:AM401)/1.02)+SUM(AL401:AM401)))+AN401+AO401+AP401,SUM(P401:AM401)+AN401+AO401+AP401)</f>
        <v>#VALUE!</v>
      </c>
    </row>
    <row r="402" spans="1:43" x14ac:dyDescent="0.25">
      <c r="A402" s="104"/>
      <c r="B402" s="39"/>
      <c r="C402" s="39"/>
      <c r="D402" s="70"/>
      <c r="E402" s="49"/>
      <c r="F402" s="40"/>
      <c r="G402" s="38"/>
      <c r="H402" s="71"/>
      <c r="I402" s="40"/>
      <c r="J402" s="38"/>
      <c r="K402" s="71"/>
      <c r="L402" s="40"/>
      <c r="M402" s="38"/>
      <c r="N402" s="71"/>
      <c r="O402" s="49"/>
      <c r="P402" s="177"/>
      <c r="Q402" s="178"/>
      <c r="R402" s="178"/>
      <c r="S402" s="178"/>
      <c r="T402" s="178"/>
      <c r="U402" s="178"/>
      <c r="V402" s="178"/>
      <c r="W402" s="178"/>
      <c r="X402" s="178"/>
      <c r="Y402" s="178"/>
      <c r="Z402" s="178"/>
      <c r="AA402" s="179"/>
      <c r="AB402" s="121">
        <f>IF($D402="",0,IF($E402="",0,IF(VLOOKUP($E402,paramètres!$E$33:$F$44,2,FALSE)&lt;=VLOOKUP($AB$18,paramètres!$E$33:$F$44,2,FALSE),P402*$D402,0)))</f>
        <v>0</v>
      </c>
      <c r="AC402" s="13">
        <f>IF($D402="",0,IF($E402="",0,IF(VLOOKUP($E402,paramètres!$E$33:$F$44,2,FALSE)&lt;=VLOOKUP($AC$18,paramètres!$E$33:$F$44,2,FALSE),Q402*$D402,0)))</f>
        <v>0</v>
      </c>
      <c r="AD402" s="13">
        <f>IF($D402="",0,IF($E402="",0,IF(VLOOKUP($E402,paramètres!$E$33:$F$44,2,FALSE)&lt;=VLOOKUP($AD$18,paramètres!$E$33:$F$44,2,FALSE),R402*$D402,0)))</f>
        <v>0</v>
      </c>
      <c r="AE402" s="13">
        <f>IF($D402="",0,IF($E402="",0,IF(VLOOKUP($E402,paramètres!$E$33:$F$44,2,FALSE)&lt;=VLOOKUP($AE$18,paramètres!$E$33:$F$44,2,FALSE),S402*$D402,0)))</f>
        <v>0</v>
      </c>
      <c r="AF402" s="13">
        <f>IF($D402="",0,IF($E402="",0,IF(VLOOKUP($E402,paramètres!$E$33:$F$44,2,FALSE)&lt;=VLOOKUP($AF$18,paramètres!$E$33:$F$44,2,FALSE),T402*$D402,0)))</f>
        <v>0</v>
      </c>
      <c r="AG402" s="13">
        <f>IF($D402="",0,IF($E402="",0,IF(VLOOKUP($E402,paramètres!$E$33:$F$44,2,FALSE)&lt;=VLOOKUP($AG$18,paramètres!$E$33:$F$44,2,FALSE),U402*$D402,0)))</f>
        <v>0</v>
      </c>
      <c r="AH402" s="13">
        <f>IF($D402="",0,IF($E402="",0,IF(VLOOKUP($E402,paramètres!$E$33:$F$44,2,FALSE)&lt;=VLOOKUP($AH$18,paramètres!$E$33:$F$44,2,FALSE),V402*$D402,0)))</f>
        <v>0</v>
      </c>
      <c r="AI402" s="13">
        <f>IF($D402="",0,IF($E402="",0,IF(VLOOKUP($E402,paramètres!$E$33:$F$44,2,FALSE)&lt;=VLOOKUP($AI$18,paramètres!$E$33:$F$44,2,FALSE),W402*$D402,0)))</f>
        <v>0</v>
      </c>
      <c r="AJ402" s="13">
        <f>IF($D402="",0,IF($E402="",0,IF(VLOOKUP($E402,paramètres!$E$33:$F$44,2,FALSE)&lt;=VLOOKUP($AJ$18,paramètres!$E$33:$F$44,2,FALSE),X402*$D402,0)))</f>
        <v>0</v>
      </c>
      <c r="AK402" s="13">
        <f>IF($D402="",0,IF($E402="",0,IF(VLOOKUP($E402,paramètres!$E$33:$F$44,2,FALSE)&lt;=VLOOKUP($AK$18,paramètres!$E$33:$F$44,2,FALSE),Y402*$D402,0)))</f>
        <v>0</v>
      </c>
      <c r="AL402" s="13">
        <f>IF($D402="",0,IF($E402="",0,IF(VLOOKUP($E402,paramètres!$E$33:$F$44,2,FALSE)&lt;=VLOOKUP($AL$18,paramètres!$E$33:$F$44,2,FALSE),Z402*$D402,0)))</f>
        <v>0</v>
      </c>
      <c r="AM402" s="126">
        <f>IF($D402="",0,IF($E402="",0,IF(VLOOKUP($E402,paramètres!$E$33:$F$44,2,FALSE)&lt;=VLOOKUP($AM$18,paramètres!$E$33:$F$44,2,FALSE),AA402*$D402,0)))</f>
        <v>0</v>
      </c>
      <c r="AN402" s="121" t="str">
        <f>IF(paramètres!$B$28=1,((SUM(P402:Y402)/1.02)+SUM(Z402:AA402))*0.0303/9*COUNT(P402:X402),IF(paramètres!$B$28=2,(SUM(P402:AA402))*0.0303/9*COUNT(P402:X402),"Missing Delta option"))</f>
        <v>Missing Delta option</v>
      </c>
      <c r="AO402" s="13" t="str">
        <f>IF(paramètres!$B$28=1,(((SUM(P402:Y402)/1.02)+SUM(Z402:AA402))+((SUM(AB402:AK402)/1.02)+SUM(AL402:AN402)))*cotpatr,IF(paramètres!$B$28=2,(SUM(P402:AN402)*cotpatr),"Missing Delta Option"))</f>
        <v>Missing Delta Option</v>
      </c>
      <c r="AP402" s="13" t="str" cm="1">
        <f t="array" ref="AP402">IF(paramètres!$B$28=1,(((SUM(P402:Y402)/1.02)+SUM(Z402:AA402))+((SUM(AB402:AM402)/1.02)+SUM(AL402:AM402)))/12*pécule,IF(paramètres!$B$28=2,SUM(P402:AM402)/12*pécule,"Missing Delta Option"))</f>
        <v>Missing Delta Option</v>
      </c>
      <c r="AQ402" s="105" t="e">
        <f>IF(paramètres!$B$28=1,(((SUM(P402:Y402)/1.02)+SUM(Z402:AA402))+((SUM(AB402:AM402)/1.02)+SUM(AL402:AM402)))+AN402+AO402+AP402,SUM(P402:AM402)+AN402+AO402+AP402)</f>
        <v>#VALUE!</v>
      </c>
    </row>
    <row r="403" spans="1:43" x14ac:dyDescent="0.25">
      <c r="A403" s="104"/>
      <c r="B403" s="39"/>
      <c r="C403" s="39"/>
      <c r="D403" s="70"/>
      <c r="E403" s="49"/>
      <c r="F403" s="40"/>
      <c r="G403" s="38"/>
      <c r="H403" s="71"/>
      <c r="I403" s="40"/>
      <c r="J403" s="38"/>
      <c r="K403" s="71"/>
      <c r="L403" s="40"/>
      <c r="M403" s="38"/>
      <c r="N403" s="71"/>
      <c r="O403" s="49"/>
      <c r="P403" s="177"/>
      <c r="Q403" s="178"/>
      <c r="R403" s="178"/>
      <c r="S403" s="178"/>
      <c r="T403" s="178"/>
      <c r="U403" s="178"/>
      <c r="V403" s="178"/>
      <c r="W403" s="178"/>
      <c r="X403" s="178"/>
      <c r="Y403" s="178"/>
      <c r="Z403" s="178"/>
      <c r="AA403" s="179"/>
      <c r="AB403" s="121">
        <f>IF($D403="",0,IF($E403="",0,IF(VLOOKUP($E403,paramètres!$E$33:$F$44,2,FALSE)&lt;=VLOOKUP($AB$18,paramètres!$E$33:$F$44,2,FALSE),P403*$D403,0)))</f>
        <v>0</v>
      </c>
      <c r="AC403" s="13">
        <f>IF($D403="",0,IF($E403="",0,IF(VLOOKUP($E403,paramètres!$E$33:$F$44,2,FALSE)&lt;=VLOOKUP($AC$18,paramètres!$E$33:$F$44,2,FALSE),Q403*$D403,0)))</f>
        <v>0</v>
      </c>
      <c r="AD403" s="13">
        <f>IF($D403="",0,IF($E403="",0,IF(VLOOKUP($E403,paramètres!$E$33:$F$44,2,FALSE)&lt;=VLOOKUP($AD$18,paramètres!$E$33:$F$44,2,FALSE),R403*$D403,0)))</f>
        <v>0</v>
      </c>
      <c r="AE403" s="13">
        <f>IF($D403="",0,IF($E403="",0,IF(VLOOKUP($E403,paramètres!$E$33:$F$44,2,FALSE)&lt;=VLOOKUP($AE$18,paramètres!$E$33:$F$44,2,FALSE),S403*$D403,0)))</f>
        <v>0</v>
      </c>
      <c r="AF403" s="13">
        <f>IF($D403="",0,IF($E403="",0,IF(VLOOKUP($E403,paramètres!$E$33:$F$44,2,FALSE)&lt;=VLOOKUP($AF$18,paramètres!$E$33:$F$44,2,FALSE),T403*$D403,0)))</f>
        <v>0</v>
      </c>
      <c r="AG403" s="13">
        <f>IF($D403="",0,IF($E403="",0,IF(VLOOKUP($E403,paramètres!$E$33:$F$44,2,FALSE)&lt;=VLOOKUP($AG$18,paramètres!$E$33:$F$44,2,FALSE),U403*$D403,0)))</f>
        <v>0</v>
      </c>
      <c r="AH403" s="13">
        <f>IF($D403="",0,IF($E403="",0,IF(VLOOKUP($E403,paramètres!$E$33:$F$44,2,FALSE)&lt;=VLOOKUP($AH$18,paramètres!$E$33:$F$44,2,FALSE),V403*$D403,0)))</f>
        <v>0</v>
      </c>
      <c r="AI403" s="13">
        <f>IF($D403="",0,IF($E403="",0,IF(VLOOKUP($E403,paramètres!$E$33:$F$44,2,FALSE)&lt;=VLOOKUP($AI$18,paramètres!$E$33:$F$44,2,FALSE),W403*$D403,0)))</f>
        <v>0</v>
      </c>
      <c r="AJ403" s="13">
        <f>IF($D403="",0,IF($E403="",0,IF(VLOOKUP($E403,paramètres!$E$33:$F$44,2,FALSE)&lt;=VLOOKUP($AJ$18,paramètres!$E$33:$F$44,2,FALSE),X403*$D403,0)))</f>
        <v>0</v>
      </c>
      <c r="AK403" s="13">
        <f>IF($D403="",0,IF($E403="",0,IF(VLOOKUP($E403,paramètres!$E$33:$F$44,2,FALSE)&lt;=VLOOKUP($AK$18,paramètres!$E$33:$F$44,2,FALSE),Y403*$D403,0)))</f>
        <v>0</v>
      </c>
      <c r="AL403" s="13">
        <f>IF($D403="",0,IF($E403="",0,IF(VLOOKUP($E403,paramètres!$E$33:$F$44,2,FALSE)&lt;=VLOOKUP($AL$18,paramètres!$E$33:$F$44,2,FALSE),Z403*$D403,0)))</f>
        <v>0</v>
      </c>
      <c r="AM403" s="126">
        <f>IF($D403="",0,IF($E403="",0,IF(VLOOKUP($E403,paramètres!$E$33:$F$44,2,FALSE)&lt;=VLOOKUP($AM$18,paramètres!$E$33:$F$44,2,FALSE),AA403*$D403,0)))</f>
        <v>0</v>
      </c>
      <c r="AN403" s="121" t="str">
        <f>IF(paramètres!$B$28=1,((SUM(P403:Y403)/1.02)+SUM(Z403:AA403))*0.0303/9*COUNT(P403:X403),IF(paramètres!$B$28=2,(SUM(P403:AA403))*0.0303/9*COUNT(P403:X403),"Missing Delta option"))</f>
        <v>Missing Delta option</v>
      </c>
      <c r="AO403" s="13" t="str">
        <f>IF(paramètres!$B$28=1,(((SUM(P403:Y403)/1.02)+SUM(Z403:AA403))+((SUM(AB403:AK403)/1.02)+SUM(AL403:AN403)))*cotpatr,IF(paramètres!$B$28=2,(SUM(P403:AN403)*cotpatr),"Missing Delta Option"))</f>
        <v>Missing Delta Option</v>
      </c>
      <c r="AP403" s="13" t="str" cm="1">
        <f t="array" ref="AP403">IF(paramètres!$B$28=1,(((SUM(P403:Y403)/1.02)+SUM(Z403:AA403))+((SUM(AB403:AM403)/1.02)+SUM(AL403:AM403)))/12*pécule,IF(paramètres!$B$28=2,SUM(P403:AM403)/12*pécule,"Missing Delta Option"))</f>
        <v>Missing Delta Option</v>
      </c>
      <c r="AQ403" s="105" t="e">
        <f>IF(paramètres!$B$28=1,(((SUM(P403:Y403)/1.02)+SUM(Z403:AA403))+((SUM(AB403:AM403)/1.02)+SUM(AL403:AM403)))+AN403+AO403+AP403,SUM(P403:AM403)+AN403+AO403+AP403)</f>
        <v>#VALUE!</v>
      </c>
    </row>
    <row r="404" spans="1:43" x14ac:dyDescent="0.25">
      <c r="A404" s="104"/>
      <c r="B404" s="39"/>
      <c r="C404" s="39"/>
      <c r="D404" s="70"/>
      <c r="E404" s="49"/>
      <c r="F404" s="40"/>
      <c r="G404" s="38"/>
      <c r="H404" s="71"/>
      <c r="I404" s="40"/>
      <c r="J404" s="38"/>
      <c r="K404" s="71"/>
      <c r="L404" s="40"/>
      <c r="M404" s="38"/>
      <c r="N404" s="71"/>
      <c r="O404" s="49"/>
      <c r="P404" s="177"/>
      <c r="Q404" s="178"/>
      <c r="R404" s="178"/>
      <c r="S404" s="178"/>
      <c r="T404" s="178"/>
      <c r="U404" s="178"/>
      <c r="V404" s="178"/>
      <c r="W404" s="178"/>
      <c r="X404" s="178"/>
      <c r="Y404" s="178"/>
      <c r="Z404" s="178"/>
      <c r="AA404" s="179"/>
      <c r="AB404" s="121">
        <f>IF($D404="",0,IF($E404="",0,IF(VLOOKUP($E404,paramètres!$E$33:$F$44,2,FALSE)&lt;=VLOOKUP($AB$18,paramètres!$E$33:$F$44,2,FALSE),P404*$D404,0)))</f>
        <v>0</v>
      </c>
      <c r="AC404" s="13">
        <f>IF($D404="",0,IF($E404="",0,IF(VLOOKUP($E404,paramètres!$E$33:$F$44,2,FALSE)&lt;=VLOOKUP($AC$18,paramètres!$E$33:$F$44,2,FALSE),Q404*$D404,0)))</f>
        <v>0</v>
      </c>
      <c r="AD404" s="13">
        <f>IF($D404="",0,IF($E404="",0,IF(VLOOKUP($E404,paramètres!$E$33:$F$44,2,FALSE)&lt;=VLOOKUP($AD$18,paramètres!$E$33:$F$44,2,FALSE),R404*$D404,0)))</f>
        <v>0</v>
      </c>
      <c r="AE404" s="13">
        <f>IF($D404="",0,IF($E404="",0,IF(VLOOKUP($E404,paramètres!$E$33:$F$44,2,FALSE)&lt;=VLOOKUP($AE$18,paramètres!$E$33:$F$44,2,FALSE),S404*$D404,0)))</f>
        <v>0</v>
      </c>
      <c r="AF404" s="13">
        <f>IF($D404="",0,IF($E404="",0,IF(VLOOKUP($E404,paramètres!$E$33:$F$44,2,FALSE)&lt;=VLOOKUP($AF$18,paramètres!$E$33:$F$44,2,FALSE),T404*$D404,0)))</f>
        <v>0</v>
      </c>
      <c r="AG404" s="13">
        <f>IF($D404="",0,IF($E404="",0,IF(VLOOKUP($E404,paramètres!$E$33:$F$44,2,FALSE)&lt;=VLOOKUP($AG$18,paramètres!$E$33:$F$44,2,FALSE),U404*$D404,0)))</f>
        <v>0</v>
      </c>
      <c r="AH404" s="13">
        <f>IF($D404="",0,IF($E404="",0,IF(VLOOKUP($E404,paramètres!$E$33:$F$44,2,FALSE)&lt;=VLOOKUP($AH$18,paramètres!$E$33:$F$44,2,FALSE),V404*$D404,0)))</f>
        <v>0</v>
      </c>
      <c r="AI404" s="13">
        <f>IF($D404="",0,IF($E404="",0,IF(VLOOKUP($E404,paramètres!$E$33:$F$44,2,FALSE)&lt;=VLOOKUP($AI$18,paramètres!$E$33:$F$44,2,FALSE),W404*$D404,0)))</f>
        <v>0</v>
      </c>
      <c r="AJ404" s="13">
        <f>IF($D404="",0,IF($E404="",0,IF(VLOOKUP($E404,paramètres!$E$33:$F$44,2,FALSE)&lt;=VLOOKUP($AJ$18,paramètres!$E$33:$F$44,2,FALSE),X404*$D404,0)))</f>
        <v>0</v>
      </c>
      <c r="AK404" s="13">
        <f>IF($D404="",0,IF($E404="",0,IF(VLOOKUP($E404,paramètres!$E$33:$F$44,2,FALSE)&lt;=VLOOKUP($AK$18,paramètres!$E$33:$F$44,2,FALSE),Y404*$D404,0)))</f>
        <v>0</v>
      </c>
      <c r="AL404" s="13">
        <f>IF($D404="",0,IF($E404="",0,IF(VLOOKUP($E404,paramètres!$E$33:$F$44,2,FALSE)&lt;=VLOOKUP($AL$18,paramètres!$E$33:$F$44,2,FALSE),Z404*$D404,0)))</f>
        <v>0</v>
      </c>
      <c r="AM404" s="126">
        <f>IF($D404="",0,IF($E404="",0,IF(VLOOKUP($E404,paramètres!$E$33:$F$44,2,FALSE)&lt;=VLOOKUP($AM$18,paramètres!$E$33:$F$44,2,FALSE),AA404*$D404,0)))</f>
        <v>0</v>
      </c>
      <c r="AN404" s="121" t="str">
        <f>IF(paramètres!$B$28=1,((SUM(P404:Y404)/1.02)+SUM(Z404:AA404))*0.0303/9*COUNT(P404:X404),IF(paramètres!$B$28=2,(SUM(P404:AA404))*0.0303/9*COUNT(P404:X404),"Missing Delta option"))</f>
        <v>Missing Delta option</v>
      </c>
      <c r="AO404" s="13" t="str">
        <f>IF(paramètres!$B$28=1,(((SUM(P404:Y404)/1.02)+SUM(Z404:AA404))+((SUM(AB404:AK404)/1.02)+SUM(AL404:AN404)))*cotpatr,IF(paramètres!$B$28=2,(SUM(P404:AN404)*cotpatr),"Missing Delta Option"))</f>
        <v>Missing Delta Option</v>
      </c>
      <c r="AP404" s="13" t="str" cm="1">
        <f t="array" ref="AP404">IF(paramètres!$B$28=1,(((SUM(P404:Y404)/1.02)+SUM(Z404:AA404))+((SUM(AB404:AM404)/1.02)+SUM(AL404:AM404)))/12*pécule,IF(paramètres!$B$28=2,SUM(P404:AM404)/12*pécule,"Missing Delta Option"))</f>
        <v>Missing Delta Option</v>
      </c>
      <c r="AQ404" s="105" t="e">
        <f>IF(paramètres!$B$28=1,(((SUM(P404:Y404)/1.02)+SUM(Z404:AA404))+((SUM(AB404:AM404)/1.02)+SUM(AL404:AM404)))+AN404+AO404+AP404,SUM(P404:AM404)+AN404+AO404+AP404)</f>
        <v>#VALUE!</v>
      </c>
    </row>
    <row r="405" spans="1:43" x14ac:dyDescent="0.25">
      <c r="A405" s="104"/>
      <c r="B405" s="39"/>
      <c r="C405" s="39"/>
      <c r="D405" s="70"/>
      <c r="E405" s="49"/>
      <c r="F405" s="40"/>
      <c r="G405" s="38"/>
      <c r="H405" s="71"/>
      <c r="I405" s="40"/>
      <c r="J405" s="38"/>
      <c r="K405" s="71"/>
      <c r="L405" s="40"/>
      <c r="M405" s="38"/>
      <c r="N405" s="71"/>
      <c r="O405" s="49"/>
      <c r="P405" s="177"/>
      <c r="Q405" s="178"/>
      <c r="R405" s="178"/>
      <c r="S405" s="178"/>
      <c r="T405" s="178"/>
      <c r="U405" s="178"/>
      <c r="V405" s="178"/>
      <c r="W405" s="178"/>
      <c r="X405" s="178"/>
      <c r="Y405" s="178"/>
      <c r="Z405" s="178"/>
      <c r="AA405" s="179"/>
      <c r="AB405" s="121">
        <f>IF($D405="",0,IF($E405="",0,IF(VLOOKUP($E405,paramètres!$E$33:$F$44,2,FALSE)&lt;=VLOOKUP($AB$18,paramètres!$E$33:$F$44,2,FALSE),P405*$D405,0)))</f>
        <v>0</v>
      </c>
      <c r="AC405" s="13">
        <f>IF($D405="",0,IF($E405="",0,IF(VLOOKUP($E405,paramètres!$E$33:$F$44,2,FALSE)&lt;=VLOOKUP($AC$18,paramètres!$E$33:$F$44,2,FALSE),Q405*$D405,0)))</f>
        <v>0</v>
      </c>
      <c r="AD405" s="13">
        <f>IF($D405="",0,IF($E405="",0,IF(VLOOKUP($E405,paramètres!$E$33:$F$44,2,FALSE)&lt;=VLOOKUP($AD$18,paramètres!$E$33:$F$44,2,FALSE),R405*$D405,0)))</f>
        <v>0</v>
      </c>
      <c r="AE405" s="13">
        <f>IF($D405="",0,IF($E405="",0,IF(VLOOKUP($E405,paramètres!$E$33:$F$44,2,FALSE)&lt;=VLOOKUP($AE$18,paramètres!$E$33:$F$44,2,FALSE),S405*$D405,0)))</f>
        <v>0</v>
      </c>
      <c r="AF405" s="13">
        <f>IF($D405="",0,IF($E405="",0,IF(VLOOKUP($E405,paramètres!$E$33:$F$44,2,FALSE)&lt;=VLOOKUP($AF$18,paramètres!$E$33:$F$44,2,FALSE),T405*$D405,0)))</f>
        <v>0</v>
      </c>
      <c r="AG405" s="13">
        <f>IF($D405="",0,IF($E405="",0,IF(VLOOKUP($E405,paramètres!$E$33:$F$44,2,FALSE)&lt;=VLOOKUP($AG$18,paramètres!$E$33:$F$44,2,FALSE),U405*$D405,0)))</f>
        <v>0</v>
      </c>
      <c r="AH405" s="13">
        <f>IF($D405="",0,IF($E405="",0,IF(VLOOKUP($E405,paramètres!$E$33:$F$44,2,FALSE)&lt;=VLOOKUP($AH$18,paramètres!$E$33:$F$44,2,FALSE),V405*$D405,0)))</f>
        <v>0</v>
      </c>
      <c r="AI405" s="13">
        <f>IF($D405="",0,IF($E405="",0,IF(VLOOKUP($E405,paramètres!$E$33:$F$44,2,FALSE)&lt;=VLOOKUP($AI$18,paramètres!$E$33:$F$44,2,FALSE),W405*$D405,0)))</f>
        <v>0</v>
      </c>
      <c r="AJ405" s="13">
        <f>IF($D405="",0,IF($E405="",0,IF(VLOOKUP($E405,paramètres!$E$33:$F$44,2,FALSE)&lt;=VLOOKUP($AJ$18,paramètres!$E$33:$F$44,2,FALSE),X405*$D405,0)))</f>
        <v>0</v>
      </c>
      <c r="AK405" s="13">
        <f>IF($D405="",0,IF($E405="",0,IF(VLOOKUP($E405,paramètres!$E$33:$F$44,2,FALSE)&lt;=VLOOKUP($AK$18,paramètres!$E$33:$F$44,2,FALSE),Y405*$D405,0)))</f>
        <v>0</v>
      </c>
      <c r="AL405" s="13">
        <f>IF($D405="",0,IF($E405="",0,IF(VLOOKUP($E405,paramètres!$E$33:$F$44,2,FALSE)&lt;=VLOOKUP($AL$18,paramètres!$E$33:$F$44,2,FALSE),Z405*$D405,0)))</f>
        <v>0</v>
      </c>
      <c r="AM405" s="126">
        <f>IF($D405="",0,IF($E405="",0,IF(VLOOKUP($E405,paramètres!$E$33:$F$44,2,FALSE)&lt;=VLOOKUP($AM$18,paramètres!$E$33:$F$44,2,FALSE),AA405*$D405,0)))</f>
        <v>0</v>
      </c>
      <c r="AN405" s="121" t="str">
        <f>IF(paramètres!$B$28=1,((SUM(P405:Y405)/1.02)+SUM(Z405:AA405))*0.0303/9*COUNT(P405:X405),IF(paramètres!$B$28=2,(SUM(P405:AA405))*0.0303/9*COUNT(P405:X405),"Missing Delta option"))</f>
        <v>Missing Delta option</v>
      </c>
      <c r="AO405" s="13" t="str">
        <f>IF(paramètres!$B$28=1,(((SUM(P405:Y405)/1.02)+SUM(Z405:AA405))+((SUM(AB405:AK405)/1.02)+SUM(AL405:AN405)))*cotpatr,IF(paramètres!$B$28=2,(SUM(P405:AN405)*cotpatr),"Missing Delta Option"))</f>
        <v>Missing Delta Option</v>
      </c>
      <c r="AP405" s="13" t="str" cm="1">
        <f t="array" ref="AP405">IF(paramètres!$B$28=1,(((SUM(P405:Y405)/1.02)+SUM(Z405:AA405))+((SUM(AB405:AM405)/1.02)+SUM(AL405:AM405)))/12*pécule,IF(paramètres!$B$28=2,SUM(P405:AM405)/12*pécule,"Missing Delta Option"))</f>
        <v>Missing Delta Option</v>
      </c>
      <c r="AQ405" s="105" t="e">
        <f>IF(paramètres!$B$28=1,(((SUM(P405:Y405)/1.02)+SUM(Z405:AA405))+((SUM(AB405:AM405)/1.02)+SUM(AL405:AM405)))+AN405+AO405+AP405,SUM(P405:AM405)+AN405+AO405+AP405)</f>
        <v>#VALUE!</v>
      </c>
    </row>
    <row r="406" spans="1:43" x14ac:dyDescent="0.25">
      <c r="A406" s="104"/>
      <c r="B406" s="39"/>
      <c r="C406" s="39"/>
      <c r="D406" s="70"/>
      <c r="E406" s="49"/>
      <c r="F406" s="40"/>
      <c r="G406" s="38"/>
      <c r="H406" s="71"/>
      <c r="I406" s="40"/>
      <c r="J406" s="38"/>
      <c r="K406" s="71"/>
      <c r="L406" s="40"/>
      <c r="M406" s="38"/>
      <c r="N406" s="71"/>
      <c r="O406" s="49"/>
      <c r="P406" s="177"/>
      <c r="Q406" s="178"/>
      <c r="R406" s="178"/>
      <c r="S406" s="178"/>
      <c r="T406" s="178"/>
      <c r="U406" s="178"/>
      <c r="V406" s="178"/>
      <c r="W406" s="178"/>
      <c r="X406" s="178"/>
      <c r="Y406" s="178"/>
      <c r="Z406" s="178"/>
      <c r="AA406" s="179"/>
      <c r="AB406" s="121">
        <f>IF($D406="",0,IF($E406="",0,IF(VLOOKUP($E406,paramètres!$E$33:$F$44,2,FALSE)&lt;=VLOOKUP($AB$18,paramètres!$E$33:$F$44,2,FALSE),P406*$D406,0)))</f>
        <v>0</v>
      </c>
      <c r="AC406" s="13">
        <f>IF($D406="",0,IF($E406="",0,IF(VLOOKUP($E406,paramètres!$E$33:$F$44,2,FALSE)&lt;=VLOOKUP($AC$18,paramètres!$E$33:$F$44,2,FALSE),Q406*$D406,0)))</f>
        <v>0</v>
      </c>
      <c r="AD406" s="13">
        <f>IF($D406="",0,IF($E406="",0,IF(VLOOKUP($E406,paramètres!$E$33:$F$44,2,FALSE)&lt;=VLOOKUP($AD$18,paramètres!$E$33:$F$44,2,FALSE),R406*$D406,0)))</f>
        <v>0</v>
      </c>
      <c r="AE406" s="13">
        <f>IF($D406="",0,IF($E406="",0,IF(VLOOKUP($E406,paramètres!$E$33:$F$44,2,FALSE)&lt;=VLOOKUP($AE$18,paramètres!$E$33:$F$44,2,FALSE),S406*$D406,0)))</f>
        <v>0</v>
      </c>
      <c r="AF406" s="13">
        <f>IF($D406="",0,IF($E406="",0,IF(VLOOKUP($E406,paramètres!$E$33:$F$44,2,FALSE)&lt;=VLOOKUP($AF$18,paramètres!$E$33:$F$44,2,FALSE),T406*$D406,0)))</f>
        <v>0</v>
      </c>
      <c r="AG406" s="13">
        <f>IF($D406="",0,IF($E406="",0,IF(VLOOKUP($E406,paramètres!$E$33:$F$44,2,FALSE)&lt;=VLOOKUP($AG$18,paramètres!$E$33:$F$44,2,FALSE),U406*$D406,0)))</f>
        <v>0</v>
      </c>
      <c r="AH406" s="13">
        <f>IF($D406="",0,IF($E406="",0,IF(VLOOKUP($E406,paramètres!$E$33:$F$44,2,FALSE)&lt;=VLOOKUP($AH$18,paramètres!$E$33:$F$44,2,FALSE),V406*$D406,0)))</f>
        <v>0</v>
      </c>
      <c r="AI406" s="13">
        <f>IF($D406="",0,IF($E406="",0,IF(VLOOKUP($E406,paramètres!$E$33:$F$44,2,FALSE)&lt;=VLOOKUP($AI$18,paramètres!$E$33:$F$44,2,FALSE),W406*$D406,0)))</f>
        <v>0</v>
      </c>
      <c r="AJ406" s="13">
        <f>IF($D406="",0,IF($E406="",0,IF(VLOOKUP($E406,paramètres!$E$33:$F$44,2,FALSE)&lt;=VLOOKUP($AJ$18,paramètres!$E$33:$F$44,2,FALSE),X406*$D406,0)))</f>
        <v>0</v>
      </c>
      <c r="AK406" s="13">
        <f>IF($D406="",0,IF($E406="",0,IF(VLOOKUP($E406,paramètres!$E$33:$F$44,2,FALSE)&lt;=VLOOKUP($AK$18,paramètres!$E$33:$F$44,2,FALSE),Y406*$D406,0)))</f>
        <v>0</v>
      </c>
      <c r="AL406" s="13">
        <f>IF($D406="",0,IF($E406="",0,IF(VLOOKUP($E406,paramètres!$E$33:$F$44,2,FALSE)&lt;=VLOOKUP($AL$18,paramètres!$E$33:$F$44,2,FALSE),Z406*$D406,0)))</f>
        <v>0</v>
      </c>
      <c r="AM406" s="126">
        <f>IF($D406="",0,IF($E406="",0,IF(VLOOKUP($E406,paramètres!$E$33:$F$44,2,FALSE)&lt;=VLOOKUP($AM$18,paramètres!$E$33:$F$44,2,FALSE),AA406*$D406,0)))</f>
        <v>0</v>
      </c>
      <c r="AN406" s="121" t="str">
        <f>IF(paramètres!$B$28=1,((SUM(P406:Y406)/1.02)+SUM(Z406:AA406))*0.0303/9*COUNT(P406:X406),IF(paramètres!$B$28=2,(SUM(P406:AA406))*0.0303/9*COUNT(P406:X406),"Missing Delta option"))</f>
        <v>Missing Delta option</v>
      </c>
      <c r="AO406" s="13" t="str">
        <f>IF(paramètres!$B$28=1,(((SUM(P406:Y406)/1.02)+SUM(Z406:AA406))+((SUM(AB406:AK406)/1.02)+SUM(AL406:AN406)))*cotpatr,IF(paramètres!$B$28=2,(SUM(P406:AN406)*cotpatr),"Missing Delta Option"))</f>
        <v>Missing Delta Option</v>
      </c>
      <c r="AP406" s="13" t="str" cm="1">
        <f t="array" ref="AP406">IF(paramètres!$B$28=1,(((SUM(P406:Y406)/1.02)+SUM(Z406:AA406))+((SUM(AB406:AM406)/1.02)+SUM(AL406:AM406)))/12*pécule,IF(paramètres!$B$28=2,SUM(P406:AM406)/12*pécule,"Missing Delta Option"))</f>
        <v>Missing Delta Option</v>
      </c>
      <c r="AQ406" s="105" t="e">
        <f>IF(paramètres!$B$28=1,(((SUM(P406:Y406)/1.02)+SUM(Z406:AA406))+((SUM(AB406:AM406)/1.02)+SUM(AL406:AM406)))+AN406+AO406+AP406,SUM(P406:AM406)+AN406+AO406+AP406)</f>
        <v>#VALUE!</v>
      </c>
    </row>
    <row r="407" spans="1:43" x14ac:dyDescent="0.25">
      <c r="A407" s="104"/>
      <c r="B407" s="39"/>
      <c r="C407" s="39"/>
      <c r="D407" s="70"/>
      <c r="E407" s="49"/>
      <c r="F407" s="40"/>
      <c r="G407" s="38"/>
      <c r="H407" s="71"/>
      <c r="I407" s="40"/>
      <c r="J407" s="38"/>
      <c r="K407" s="71"/>
      <c r="L407" s="40"/>
      <c r="M407" s="38"/>
      <c r="N407" s="71"/>
      <c r="O407" s="49"/>
      <c r="P407" s="177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9"/>
      <c r="AB407" s="121">
        <f>IF($D407="",0,IF($E407="",0,IF(VLOOKUP($E407,paramètres!$E$33:$F$44,2,FALSE)&lt;=VLOOKUP($AB$18,paramètres!$E$33:$F$44,2,FALSE),P407*$D407,0)))</f>
        <v>0</v>
      </c>
      <c r="AC407" s="13">
        <f>IF($D407="",0,IF($E407="",0,IF(VLOOKUP($E407,paramètres!$E$33:$F$44,2,FALSE)&lt;=VLOOKUP($AC$18,paramètres!$E$33:$F$44,2,FALSE),Q407*$D407,0)))</f>
        <v>0</v>
      </c>
      <c r="AD407" s="13">
        <f>IF($D407="",0,IF($E407="",0,IF(VLOOKUP($E407,paramètres!$E$33:$F$44,2,FALSE)&lt;=VLOOKUP($AD$18,paramètres!$E$33:$F$44,2,FALSE),R407*$D407,0)))</f>
        <v>0</v>
      </c>
      <c r="AE407" s="13">
        <f>IF($D407="",0,IF($E407="",0,IF(VLOOKUP($E407,paramètres!$E$33:$F$44,2,FALSE)&lt;=VLOOKUP($AE$18,paramètres!$E$33:$F$44,2,FALSE),S407*$D407,0)))</f>
        <v>0</v>
      </c>
      <c r="AF407" s="13">
        <f>IF($D407="",0,IF($E407="",0,IF(VLOOKUP($E407,paramètres!$E$33:$F$44,2,FALSE)&lt;=VLOOKUP($AF$18,paramètres!$E$33:$F$44,2,FALSE),T407*$D407,0)))</f>
        <v>0</v>
      </c>
      <c r="AG407" s="13">
        <f>IF($D407="",0,IF($E407="",0,IF(VLOOKUP($E407,paramètres!$E$33:$F$44,2,FALSE)&lt;=VLOOKUP($AG$18,paramètres!$E$33:$F$44,2,FALSE),U407*$D407,0)))</f>
        <v>0</v>
      </c>
      <c r="AH407" s="13">
        <f>IF($D407="",0,IF($E407="",0,IF(VLOOKUP($E407,paramètres!$E$33:$F$44,2,FALSE)&lt;=VLOOKUP($AH$18,paramètres!$E$33:$F$44,2,FALSE),V407*$D407,0)))</f>
        <v>0</v>
      </c>
      <c r="AI407" s="13">
        <f>IF($D407="",0,IF($E407="",0,IF(VLOOKUP($E407,paramètres!$E$33:$F$44,2,FALSE)&lt;=VLOOKUP($AI$18,paramètres!$E$33:$F$44,2,FALSE),W407*$D407,0)))</f>
        <v>0</v>
      </c>
      <c r="AJ407" s="13">
        <f>IF($D407="",0,IF($E407="",0,IF(VLOOKUP($E407,paramètres!$E$33:$F$44,2,FALSE)&lt;=VLOOKUP($AJ$18,paramètres!$E$33:$F$44,2,FALSE),X407*$D407,0)))</f>
        <v>0</v>
      </c>
      <c r="AK407" s="13">
        <f>IF($D407="",0,IF($E407="",0,IF(VLOOKUP($E407,paramètres!$E$33:$F$44,2,FALSE)&lt;=VLOOKUP($AK$18,paramètres!$E$33:$F$44,2,FALSE),Y407*$D407,0)))</f>
        <v>0</v>
      </c>
      <c r="AL407" s="13">
        <f>IF($D407="",0,IF($E407="",0,IF(VLOOKUP($E407,paramètres!$E$33:$F$44,2,FALSE)&lt;=VLOOKUP($AL$18,paramètres!$E$33:$F$44,2,FALSE),Z407*$D407,0)))</f>
        <v>0</v>
      </c>
      <c r="AM407" s="126">
        <f>IF($D407="",0,IF($E407="",0,IF(VLOOKUP($E407,paramètres!$E$33:$F$44,2,FALSE)&lt;=VLOOKUP($AM$18,paramètres!$E$33:$F$44,2,FALSE),AA407*$D407,0)))</f>
        <v>0</v>
      </c>
      <c r="AN407" s="121" t="str">
        <f>IF(paramètres!$B$28=1,((SUM(P407:Y407)/1.02)+SUM(Z407:AA407))*0.0303/9*COUNT(P407:X407),IF(paramètres!$B$28=2,(SUM(P407:AA407))*0.0303/9*COUNT(P407:X407),"Missing Delta option"))</f>
        <v>Missing Delta option</v>
      </c>
      <c r="AO407" s="13" t="str">
        <f>IF(paramètres!$B$28=1,(((SUM(P407:Y407)/1.02)+SUM(Z407:AA407))+((SUM(AB407:AK407)/1.02)+SUM(AL407:AN407)))*cotpatr,IF(paramètres!$B$28=2,(SUM(P407:AN407)*cotpatr),"Missing Delta Option"))</f>
        <v>Missing Delta Option</v>
      </c>
      <c r="AP407" s="13" t="str" cm="1">
        <f t="array" ref="AP407">IF(paramètres!$B$28=1,(((SUM(P407:Y407)/1.02)+SUM(Z407:AA407))+((SUM(AB407:AM407)/1.02)+SUM(AL407:AM407)))/12*pécule,IF(paramètres!$B$28=2,SUM(P407:AM407)/12*pécule,"Missing Delta Option"))</f>
        <v>Missing Delta Option</v>
      </c>
      <c r="AQ407" s="105" t="e">
        <f>IF(paramètres!$B$28=1,(((SUM(P407:Y407)/1.02)+SUM(Z407:AA407))+((SUM(AB407:AM407)/1.02)+SUM(AL407:AM407)))+AN407+AO407+AP407,SUM(P407:AM407)+AN407+AO407+AP407)</f>
        <v>#VALUE!</v>
      </c>
    </row>
    <row r="408" spans="1:43" x14ac:dyDescent="0.25">
      <c r="A408" s="104"/>
      <c r="B408" s="39"/>
      <c r="C408" s="39"/>
      <c r="D408" s="70"/>
      <c r="E408" s="49"/>
      <c r="F408" s="40"/>
      <c r="G408" s="38"/>
      <c r="H408" s="71"/>
      <c r="I408" s="40"/>
      <c r="J408" s="38"/>
      <c r="K408" s="71"/>
      <c r="L408" s="40"/>
      <c r="M408" s="38"/>
      <c r="N408" s="71"/>
      <c r="O408" s="49"/>
      <c r="P408" s="177"/>
      <c r="Q408" s="178"/>
      <c r="R408" s="178"/>
      <c r="S408" s="178"/>
      <c r="T408" s="178"/>
      <c r="U408" s="178"/>
      <c r="V408" s="178"/>
      <c r="W408" s="178"/>
      <c r="X408" s="178"/>
      <c r="Y408" s="178"/>
      <c r="Z408" s="178"/>
      <c r="AA408" s="179"/>
      <c r="AB408" s="121">
        <f>IF($D408="",0,IF($E408="",0,IF(VLOOKUP($E408,paramètres!$E$33:$F$44,2,FALSE)&lt;=VLOOKUP($AB$18,paramètres!$E$33:$F$44,2,FALSE),P408*$D408,0)))</f>
        <v>0</v>
      </c>
      <c r="AC408" s="13">
        <f>IF($D408="",0,IF($E408="",0,IF(VLOOKUP($E408,paramètres!$E$33:$F$44,2,FALSE)&lt;=VLOOKUP($AC$18,paramètres!$E$33:$F$44,2,FALSE),Q408*$D408,0)))</f>
        <v>0</v>
      </c>
      <c r="AD408" s="13">
        <f>IF($D408="",0,IF($E408="",0,IF(VLOOKUP($E408,paramètres!$E$33:$F$44,2,FALSE)&lt;=VLOOKUP($AD$18,paramètres!$E$33:$F$44,2,FALSE),R408*$D408,0)))</f>
        <v>0</v>
      </c>
      <c r="AE408" s="13">
        <f>IF($D408="",0,IF($E408="",0,IF(VLOOKUP($E408,paramètres!$E$33:$F$44,2,FALSE)&lt;=VLOOKUP($AE$18,paramètres!$E$33:$F$44,2,FALSE),S408*$D408,0)))</f>
        <v>0</v>
      </c>
      <c r="AF408" s="13">
        <f>IF($D408="",0,IF($E408="",0,IF(VLOOKUP($E408,paramètres!$E$33:$F$44,2,FALSE)&lt;=VLOOKUP($AF$18,paramètres!$E$33:$F$44,2,FALSE),T408*$D408,0)))</f>
        <v>0</v>
      </c>
      <c r="AG408" s="13">
        <f>IF($D408="",0,IF($E408="",0,IF(VLOOKUP($E408,paramètres!$E$33:$F$44,2,FALSE)&lt;=VLOOKUP($AG$18,paramètres!$E$33:$F$44,2,FALSE),U408*$D408,0)))</f>
        <v>0</v>
      </c>
      <c r="AH408" s="13">
        <f>IF($D408="",0,IF($E408="",0,IF(VLOOKUP($E408,paramètres!$E$33:$F$44,2,FALSE)&lt;=VLOOKUP($AH$18,paramètres!$E$33:$F$44,2,FALSE),V408*$D408,0)))</f>
        <v>0</v>
      </c>
      <c r="AI408" s="13">
        <f>IF($D408="",0,IF($E408="",0,IF(VLOOKUP($E408,paramètres!$E$33:$F$44,2,FALSE)&lt;=VLOOKUP($AI$18,paramètres!$E$33:$F$44,2,FALSE),W408*$D408,0)))</f>
        <v>0</v>
      </c>
      <c r="AJ408" s="13">
        <f>IF($D408="",0,IF($E408="",0,IF(VLOOKUP($E408,paramètres!$E$33:$F$44,2,FALSE)&lt;=VLOOKUP($AJ$18,paramètres!$E$33:$F$44,2,FALSE),X408*$D408,0)))</f>
        <v>0</v>
      </c>
      <c r="AK408" s="13">
        <f>IF($D408="",0,IF($E408="",0,IF(VLOOKUP($E408,paramètres!$E$33:$F$44,2,FALSE)&lt;=VLOOKUP($AK$18,paramètres!$E$33:$F$44,2,FALSE),Y408*$D408,0)))</f>
        <v>0</v>
      </c>
      <c r="AL408" s="13">
        <f>IF($D408="",0,IF($E408="",0,IF(VLOOKUP($E408,paramètres!$E$33:$F$44,2,FALSE)&lt;=VLOOKUP($AL$18,paramètres!$E$33:$F$44,2,FALSE),Z408*$D408,0)))</f>
        <v>0</v>
      </c>
      <c r="AM408" s="126">
        <f>IF($D408="",0,IF($E408="",0,IF(VLOOKUP($E408,paramètres!$E$33:$F$44,2,FALSE)&lt;=VLOOKUP($AM$18,paramètres!$E$33:$F$44,2,FALSE),AA408*$D408,0)))</f>
        <v>0</v>
      </c>
      <c r="AN408" s="121" t="str">
        <f>IF(paramètres!$B$28=1,((SUM(P408:Y408)/1.02)+SUM(Z408:AA408))*0.0303/9*COUNT(P408:X408),IF(paramètres!$B$28=2,(SUM(P408:AA408))*0.0303/9*COUNT(P408:X408),"Missing Delta option"))</f>
        <v>Missing Delta option</v>
      </c>
      <c r="AO408" s="13" t="str">
        <f>IF(paramètres!$B$28=1,(((SUM(P408:Y408)/1.02)+SUM(Z408:AA408))+((SUM(AB408:AK408)/1.02)+SUM(AL408:AN408)))*cotpatr,IF(paramètres!$B$28=2,(SUM(P408:AN408)*cotpatr),"Missing Delta Option"))</f>
        <v>Missing Delta Option</v>
      </c>
      <c r="AP408" s="13" t="str" cm="1">
        <f t="array" ref="AP408">IF(paramètres!$B$28=1,(((SUM(P408:Y408)/1.02)+SUM(Z408:AA408))+((SUM(AB408:AM408)/1.02)+SUM(AL408:AM408)))/12*pécule,IF(paramètres!$B$28=2,SUM(P408:AM408)/12*pécule,"Missing Delta Option"))</f>
        <v>Missing Delta Option</v>
      </c>
      <c r="AQ408" s="105" t="e">
        <f>IF(paramètres!$B$28=1,(((SUM(P408:Y408)/1.02)+SUM(Z408:AA408))+((SUM(AB408:AM408)/1.02)+SUM(AL408:AM408)))+AN408+AO408+AP408,SUM(P408:AM408)+AN408+AO408+AP408)</f>
        <v>#VALUE!</v>
      </c>
    </row>
    <row r="409" spans="1:43" x14ac:dyDescent="0.25">
      <c r="A409" s="104"/>
      <c r="B409" s="39"/>
      <c r="C409" s="39"/>
      <c r="D409" s="70"/>
      <c r="E409" s="49"/>
      <c r="F409" s="40"/>
      <c r="G409" s="38"/>
      <c r="H409" s="71"/>
      <c r="I409" s="40"/>
      <c r="J409" s="38"/>
      <c r="K409" s="71"/>
      <c r="L409" s="40"/>
      <c r="M409" s="38"/>
      <c r="N409" s="71"/>
      <c r="O409" s="49"/>
      <c r="P409" s="177"/>
      <c r="Q409" s="178"/>
      <c r="R409" s="178"/>
      <c r="S409" s="178"/>
      <c r="T409" s="178"/>
      <c r="U409" s="178"/>
      <c r="V409" s="178"/>
      <c r="W409" s="178"/>
      <c r="X409" s="178"/>
      <c r="Y409" s="178"/>
      <c r="Z409" s="178"/>
      <c r="AA409" s="179"/>
      <c r="AB409" s="121">
        <f>IF($D409="",0,IF($E409="",0,IF(VLOOKUP($E409,paramètres!$E$33:$F$44,2,FALSE)&lt;=VLOOKUP($AB$18,paramètres!$E$33:$F$44,2,FALSE),P409*$D409,0)))</f>
        <v>0</v>
      </c>
      <c r="AC409" s="13">
        <f>IF($D409="",0,IF($E409="",0,IF(VLOOKUP($E409,paramètres!$E$33:$F$44,2,FALSE)&lt;=VLOOKUP($AC$18,paramètres!$E$33:$F$44,2,FALSE),Q409*$D409,0)))</f>
        <v>0</v>
      </c>
      <c r="AD409" s="13">
        <f>IF($D409="",0,IF($E409="",0,IF(VLOOKUP($E409,paramètres!$E$33:$F$44,2,FALSE)&lt;=VLOOKUP($AD$18,paramètres!$E$33:$F$44,2,FALSE),R409*$D409,0)))</f>
        <v>0</v>
      </c>
      <c r="AE409" s="13">
        <f>IF($D409="",0,IF($E409="",0,IF(VLOOKUP($E409,paramètres!$E$33:$F$44,2,FALSE)&lt;=VLOOKUP($AE$18,paramètres!$E$33:$F$44,2,FALSE),S409*$D409,0)))</f>
        <v>0</v>
      </c>
      <c r="AF409" s="13">
        <f>IF($D409="",0,IF($E409="",0,IF(VLOOKUP($E409,paramètres!$E$33:$F$44,2,FALSE)&lt;=VLOOKUP($AF$18,paramètres!$E$33:$F$44,2,FALSE),T409*$D409,0)))</f>
        <v>0</v>
      </c>
      <c r="AG409" s="13">
        <f>IF($D409="",0,IF($E409="",0,IF(VLOOKUP($E409,paramètres!$E$33:$F$44,2,FALSE)&lt;=VLOOKUP($AG$18,paramètres!$E$33:$F$44,2,FALSE),U409*$D409,0)))</f>
        <v>0</v>
      </c>
      <c r="AH409" s="13">
        <f>IF($D409="",0,IF($E409="",0,IF(VLOOKUP($E409,paramètres!$E$33:$F$44,2,FALSE)&lt;=VLOOKUP($AH$18,paramètres!$E$33:$F$44,2,FALSE),V409*$D409,0)))</f>
        <v>0</v>
      </c>
      <c r="AI409" s="13">
        <f>IF($D409="",0,IF($E409="",0,IF(VLOOKUP($E409,paramètres!$E$33:$F$44,2,FALSE)&lt;=VLOOKUP($AI$18,paramètres!$E$33:$F$44,2,FALSE),W409*$D409,0)))</f>
        <v>0</v>
      </c>
      <c r="AJ409" s="13">
        <f>IF($D409="",0,IF($E409="",0,IF(VLOOKUP($E409,paramètres!$E$33:$F$44,2,FALSE)&lt;=VLOOKUP($AJ$18,paramètres!$E$33:$F$44,2,FALSE),X409*$D409,0)))</f>
        <v>0</v>
      </c>
      <c r="AK409" s="13">
        <f>IF($D409="",0,IF($E409="",0,IF(VLOOKUP($E409,paramètres!$E$33:$F$44,2,FALSE)&lt;=VLOOKUP($AK$18,paramètres!$E$33:$F$44,2,FALSE),Y409*$D409,0)))</f>
        <v>0</v>
      </c>
      <c r="AL409" s="13">
        <f>IF($D409="",0,IF($E409="",0,IF(VLOOKUP($E409,paramètres!$E$33:$F$44,2,FALSE)&lt;=VLOOKUP($AL$18,paramètres!$E$33:$F$44,2,FALSE),Z409*$D409,0)))</f>
        <v>0</v>
      </c>
      <c r="AM409" s="126">
        <f>IF($D409="",0,IF($E409="",0,IF(VLOOKUP($E409,paramètres!$E$33:$F$44,2,FALSE)&lt;=VLOOKUP($AM$18,paramètres!$E$33:$F$44,2,FALSE),AA409*$D409,0)))</f>
        <v>0</v>
      </c>
      <c r="AN409" s="121" t="str">
        <f>IF(paramètres!$B$28=1,((SUM(P409:Y409)/1.02)+SUM(Z409:AA409))*0.0303/9*COUNT(P409:X409),IF(paramètres!$B$28=2,(SUM(P409:AA409))*0.0303/9*COUNT(P409:X409),"Missing Delta option"))</f>
        <v>Missing Delta option</v>
      </c>
      <c r="AO409" s="13" t="str">
        <f>IF(paramètres!$B$28=1,(((SUM(P409:Y409)/1.02)+SUM(Z409:AA409))+((SUM(AB409:AK409)/1.02)+SUM(AL409:AN409)))*cotpatr,IF(paramètres!$B$28=2,(SUM(P409:AN409)*cotpatr),"Missing Delta Option"))</f>
        <v>Missing Delta Option</v>
      </c>
      <c r="AP409" s="13" t="str" cm="1">
        <f t="array" ref="AP409">IF(paramètres!$B$28=1,(((SUM(P409:Y409)/1.02)+SUM(Z409:AA409))+((SUM(AB409:AM409)/1.02)+SUM(AL409:AM409)))/12*pécule,IF(paramètres!$B$28=2,SUM(P409:AM409)/12*pécule,"Missing Delta Option"))</f>
        <v>Missing Delta Option</v>
      </c>
      <c r="AQ409" s="105" t="e">
        <f>IF(paramètres!$B$28=1,(((SUM(P409:Y409)/1.02)+SUM(Z409:AA409))+((SUM(AB409:AM409)/1.02)+SUM(AL409:AM409)))+AN409+AO409+AP409,SUM(P409:AM409)+AN409+AO409+AP409)</f>
        <v>#VALUE!</v>
      </c>
    </row>
    <row r="410" spans="1:43" x14ac:dyDescent="0.25">
      <c r="A410" s="104"/>
      <c r="B410" s="39"/>
      <c r="C410" s="39"/>
      <c r="D410" s="70"/>
      <c r="E410" s="49"/>
      <c r="F410" s="40"/>
      <c r="G410" s="38"/>
      <c r="H410" s="71"/>
      <c r="I410" s="40"/>
      <c r="J410" s="38"/>
      <c r="K410" s="71"/>
      <c r="L410" s="40"/>
      <c r="M410" s="38"/>
      <c r="N410" s="71"/>
      <c r="O410" s="49"/>
      <c r="P410" s="177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79"/>
      <c r="AB410" s="121">
        <f>IF($D410="",0,IF($E410="",0,IF(VLOOKUP($E410,paramètres!$E$33:$F$44,2,FALSE)&lt;=VLOOKUP($AB$18,paramètres!$E$33:$F$44,2,FALSE),P410*$D410,0)))</f>
        <v>0</v>
      </c>
      <c r="AC410" s="13">
        <f>IF($D410="",0,IF($E410="",0,IF(VLOOKUP($E410,paramètres!$E$33:$F$44,2,FALSE)&lt;=VLOOKUP($AC$18,paramètres!$E$33:$F$44,2,FALSE),Q410*$D410,0)))</f>
        <v>0</v>
      </c>
      <c r="AD410" s="13">
        <f>IF($D410="",0,IF($E410="",0,IF(VLOOKUP($E410,paramètres!$E$33:$F$44,2,FALSE)&lt;=VLOOKUP($AD$18,paramètres!$E$33:$F$44,2,FALSE),R410*$D410,0)))</f>
        <v>0</v>
      </c>
      <c r="AE410" s="13">
        <f>IF($D410="",0,IF($E410="",0,IF(VLOOKUP($E410,paramètres!$E$33:$F$44,2,FALSE)&lt;=VLOOKUP($AE$18,paramètres!$E$33:$F$44,2,FALSE),S410*$D410,0)))</f>
        <v>0</v>
      </c>
      <c r="AF410" s="13">
        <f>IF($D410="",0,IF($E410="",0,IF(VLOOKUP($E410,paramètres!$E$33:$F$44,2,FALSE)&lt;=VLOOKUP($AF$18,paramètres!$E$33:$F$44,2,FALSE),T410*$D410,0)))</f>
        <v>0</v>
      </c>
      <c r="AG410" s="13">
        <f>IF($D410="",0,IF($E410="",0,IF(VLOOKUP($E410,paramètres!$E$33:$F$44,2,FALSE)&lt;=VLOOKUP($AG$18,paramètres!$E$33:$F$44,2,FALSE),U410*$D410,0)))</f>
        <v>0</v>
      </c>
      <c r="AH410" s="13">
        <f>IF($D410="",0,IF($E410="",0,IF(VLOOKUP($E410,paramètres!$E$33:$F$44,2,FALSE)&lt;=VLOOKUP($AH$18,paramètres!$E$33:$F$44,2,FALSE),V410*$D410,0)))</f>
        <v>0</v>
      </c>
      <c r="AI410" s="13">
        <f>IF($D410="",0,IF($E410="",0,IF(VLOOKUP($E410,paramètres!$E$33:$F$44,2,FALSE)&lt;=VLOOKUP($AI$18,paramètres!$E$33:$F$44,2,FALSE),W410*$D410,0)))</f>
        <v>0</v>
      </c>
      <c r="AJ410" s="13">
        <f>IF($D410="",0,IF($E410="",0,IF(VLOOKUP($E410,paramètres!$E$33:$F$44,2,FALSE)&lt;=VLOOKUP($AJ$18,paramètres!$E$33:$F$44,2,FALSE),X410*$D410,0)))</f>
        <v>0</v>
      </c>
      <c r="AK410" s="13">
        <f>IF($D410="",0,IF($E410="",0,IF(VLOOKUP($E410,paramètres!$E$33:$F$44,2,FALSE)&lt;=VLOOKUP($AK$18,paramètres!$E$33:$F$44,2,FALSE),Y410*$D410,0)))</f>
        <v>0</v>
      </c>
      <c r="AL410" s="13">
        <f>IF($D410="",0,IF($E410="",0,IF(VLOOKUP($E410,paramètres!$E$33:$F$44,2,FALSE)&lt;=VLOOKUP($AL$18,paramètres!$E$33:$F$44,2,FALSE),Z410*$D410,0)))</f>
        <v>0</v>
      </c>
      <c r="AM410" s="126">
        <f>IF($D410="",0,IF($E410="",0,IF(VLOOKUP($E410,paramètres!$E$33:$F$44,2,FALSE)&lt;=VLOOKUP($AM$18,paramètres!$E$33:$F$44,2,FALSE),AA410*$D410,0)))</f>
        <v>0</v>
      </c>
      <c r="AN410" s="121" t="str">
        <f>IF(paramètres!$B$28=1,((SUM(P410:Y410)/1.02)+SUM(Z410:AA410))*0.0303/9*COUNT(P410:X410),IF(paramètres!$B$28=2,(SUM(P410:AA410))*0.0303/9*COUNT(P410:X410),"Missing Delta option"))</f>
        <v>Missing Delta option</v>
      </c>
      <c r="AO410" s="13" t="str">
        <f>IF(paramètres!$B$28=1,(((SUM(P410:Y410)/1.02)+SUM(Z410:AA410))+((SUM(AB410:AK410)/1.02)+SUM(AL410:AN410)))*cotpatr,IF(paramètres!$B$28=2,(SUM(P410:AN410)*cotpatr),"Missing Delta Option"))</f>
        <v>Missing Delta Option</v>
      </c>
      <c r="AP410" s="13" t="str" cm="1">
        <f t="array" ref="AP410">IF(paramètres!$B$28=1,(((SUM(P410:Y410)/1.02)+SUM(Z410:AA410))+((SUM(AB410:AM410)/1.02)+SUM(AL410:AM410)))/12*pécule,IF(paramètres!$B$28=2,SUM(P410:AM410)/12*pécule,"Missing Delta Option"))</f>
        <v>Missing Delta Option</v>
      </c>
      <c r="AQ410" s="105" t="e">
        <f>IF(paramètres!$B$28=1,(((SUM(P410:Y410)/1.02)+SUM(Z410:AA410))+((SUM(AB410:AM410)/1.02)+SUM(AL410:AM410)))+AN410+AO410+AP410,SUM(P410:AM410)+AN410+AO410+AP410)</f>
        <v>#VALUE!</v>
      </c>
    </row>
    <row r="411" spans="1:43" x14ac:dyDescent="0.25">
      <c r="A411" s="104"/>
      <c r="B411" s="39"/>
      <c r="C411" s="39"/>
      <c r="D411" s="70"/>
      <c r="E411" s="49"/>
      <c r="F411" s="40"/>
      <c r="G411" s="38"/>
      <c r="H411" s="71"/>
      <c r="I411" s="40"/>
      <c r="J411" s="38"/>
      <c r="K411" s="71"/>
      <c r="L411" s="40"/>
      <c r="M411" s="38"/>
      <c r="N411" s="71"/>
      <c r="O411" s="49"/>
      <c r="P411" s="177"/>
      <c r="Q411" s="178"/>
      <c r="R411" s="178"/>
      <c r="S411" s="178"/>
      <c r="T411" s="178"/>
      <c r="U411" s="178"/>
      <c r="V411" s="178"/>
      <c r="W411" s="178"/>
      <c r="X411" s="178"/>
      <c r="Y411" s="178"/>
      <c r="Z411" s="178"/>
      <c r="AA411" s="179"/>
      <c r="AB411" s="121">
        <f>IF($D411="",0,IF($E411="",0,IF(VLOOKUP($E411,paramètres!$E$33:$F$44,2,FALSE)&lt;=VLOOKUP($AB$18,paramètres!$E$33:$F$44,2,FALSE),P411*$D411,0)))</f>
        <v>0</v>
      </c>
      <c r="AC411" s="13">
        <f>IF($D411="",0,IF($E411="",0,IF(VLOOKUP($E411,paramètres!$E$33:$F$44,2,FALSE)&lt;=VLOOKUP($AC$18,paramètres!$E$33:$F$44,2,FALSE),Q411*$D411,0)))</f>
        <v>0</v>
      </c>
      <c r="AD411" s="13">
        <f>IF($D411="",0,IF($E411="",0,IF(VLOOKUP($E411,paramètres!$E$33:$F$44,2,FALSE)&lt;=VLOOKUP($AD$18,paramètres!$E$33:$F$44,2,FALSE),R411*$D411,0)))</f>
        <v>0</v>
      </c>
      <c r="AE411" s="13">
        <f>IF($D411="",0,IF($E411="",0,IF(VLOOKUP($E411,paramètres!$E$33:$F$44,2,FALSE)&lt;=VLOOKUP($AE$18,paramètres!$E$33:$F$44,2,FALSE),S411*$D411,0)))</f>
        <v>0</v>
      </c>
      <c r="AF411" s="13">
        <f>IF($D411="",0,IF($E411="",0,IF(VLOOKUP($E411,paramètres!$E$33:$F$44,2,FALSE)&lt;=VLOOKUP($AF$18,paramètres!$E$33:$F$44,2,FALSE),T411*$D411,0)))</f>
        <v>0</v>
      </c>
      <c r="AG411" s="13">
        <f>IF($D411="",0,IF($E411="",0,IF(VLOOKUP($E411,paramètres!$E$33:$F$44,2,FALSE)&lt;=VLOOKUP($AG$18,paramètres!$E$33:$F$44,2,FALSE),U411*$D411,0)))</f>
        <v>0</v>
      </c>
      <c r="AH411" s="13">
        <f>IF($D411="",0,IF($E411="",0,IF(VLOOKUP($E411,paramètres!$E$33:$F$44,2,FALSE)&lt;=VLOOKUP($AH$18,paramètres!$E$33:$F$44,2,FALSE),V411*$D411,0)))</f>
        <v>0</v>
      </c>
      <c r="AI411" s="13">
        <f>IF($D411="",0,IF($E411="",0,IF(VLOOKUP($E411,paramètres!$E$33:$F$44,2,FALSE)&lt;=VLOOKUP($AI$18,paramètres!$E$33:$F$44,2,FALSE),W411*$D411,0)))</f>
        <v>0</v>
      </c>
      <c r="AJ411" s="13">
        <f>IF($D411="",0,IF($E411="",0,IF(VLOOKUP($E411,paramètres!$E$33:$F$44,2,FALSE)&lt;=VLOOKUP($AJ$18,paramètres!$E$33:$F$44,2,FALSE),X411*$D411,0)))</f>
        <v>0</v>
      </c>
      <c r="AK411" s="13">
        <f>IF($D411="",0,IF($E411="",0,IF(VLOOKUP($E411,paramètres!$E$33:$F$44,2,FALSE)&lt;=VLOOKUP($AK$18,paramètres!$E$33:$F$44,2,FALSE),Y411*$D411,0)))</f>
        <v>0</v>
      </c>
      <c r="AL411" s="13">
        <f>IF($D411="",0,IF($E411="",0,IF(VLOOKUP($E411,paramètres!$E$33:$F$44,2,FALSE)&lt;=VLOOKUP($AL$18,paramètres!$E$33:$F$44,2,FALSE),Z411*$D411,0)))</f>
        <v>0</v>
      </c>
      <c r="AM411" s="126">
        <f>IF($D411="",0,IF($E411="",0,IF(VLOOKUP($E411,paramètres!$E$33:$F$44,2,FALSE)&lt;=VLOOKUP($AM$18,paramètres!$E$33:$F$44,2,FALSE),AA411*$D411,0)))</f>
        <v>0</v>
      </c>
      <c r="AN411" s="121" t="str">
        <f>IF(paramètres!$B$28=1,((SUM(P411:Y411)/1.02)+SUM(Z411:AA411))*0.0303/9*COUNT(P411:X411),IF(paramètres!$B$28=2,(SUM(P411:AA411))*0.0303/9*COUNT(P411:X411),"Missing Delta option"))</f>
        <v>Missing Delta option</v>
      </c>
      <c r="AO411" s="13" t="str">
        <f>IF(paramètres!$B$28=1,(((SUM(P411:Y411)/1.02)+SUM(Z411:AA411))+((SUM(AB411:AK411)/1.02)+SUM(AL411:AN411)))*cotpatr,IF(paramètres!$B$28=2,(SUM(P411:AN411)*cotpatr),"Missing Delta Option"))</f>
        <v>Missing Delta Option</v>
      </c>
      <c r="AP411" s="13" t="str" cm="1">
        <f t="array" ref="AP411">IF(paramètres!$B$28=1,(((SUM(P411:Y411)/1.02)+SUM(Z411:AA411))+((SUM(AB411:AM411)/1.02)+SUM(AL411:AM411)))/12*pécule,IF(paramètres!$B$28=2,SUM(P411:AM411)/12*pécule,"Missing Delta Option"))</f>
        <v>Missing Delta Option</v>
      </c>
      <c r="AQ411" s="105" t="e">
        <f>IF(paramètres!$B$28=1,(((SUM(P411:Y411)/1.02)+SUM(Z411:AA411))+((SUM(AB411:AM411)/1.02)+SUM(AL411:AM411)))+AN411+AO411+AP411,SUM(P411:AM411)+AN411+AO411+AP411)</f>
        <v>#VALUE!</v>
      </c>
    </row>
    <row r="412" spans="1:43" x14ac:dyDescent="0.25">
      <c r="A412" s="104"/>
      <c r="B412" s="39"/>
      <c r="C412" s="39"/>
      <c r="D412" s="70"/>
      <c r="E412" s="49"/>
      <c r="F412" s="40"/>
      <c r="G412" s="38"/>
      <c r="H412" s="71"/>
      <c r="I412" s="40"/>
      <c r="J412" s="38"/>
      <c r="K412" s="71"/>
      <c r="L412" s="40"/>
      <c r="M412" s="38"/>
      <c r="N412" s="71"/>
      <c r="O412" s="49"/>
      <c r="P412" s="177"/>
      <c r="Q412" s="178"/>
      <c r="R412" s="178"/>
      <c r="S412" s="178"/>
      <c r="T412" s="178"/>
      <c r="U412" s="178"/>
      <c r="V412" s="178"/>
      <c r="W412" s="178"/>
      <c r="X412" s="178"/>
      <c r="Y412" s="178"/>
      <c r="Z412" s="178"/>
      <c r="AA412" s="179"/>
      <c r="AB412" s="121">
        <f>IF($D412="",0,IF($E412="",0,IF(VLOOKUP($E412,paramètres!$E$33:$F$44,2,FALSE)&lt;=VLOOKUP($AB$18,paramètres!$E$33:$F$44,2,FALSE),P412*$D412,0)))</f>
        <v>0</v>
      </c>
      <c r="AC412" s="13">
        <f>IF($D412="",0,IF($E412="",0,IF(VLOOKUP($E412,paramètres!$E$33:$F$44,2,FALSE)&lt;=VLOOKUP($AC$18,paramètres!$E$33:$F$44,2,FALSE),Q412*$D412,0)))</f>
        <v>0</v>
      </c>
      <c r="AD412" s="13">
        <f>IF($D412="",0,IF($E412="",0,IF(VLOOKUP($E412,paramètres!$E$33:$F$44,2,FALSE)&lt;=VLOOKUP($AD$18,paramètres!$E$33:$F$44,2,FALSE),R412*$D412,0)))</f>
        <v>0</v>
      </c>
      <c r="AE412" s="13">
        <f>IF($D412="",0,IF($E412="",0,IF(VLOOKUP($E412,paramètres!$E$33:$F$44,2,FALSE)&lt;=VLOOKUP($AE$18,paramètres!$E$33:$F$44,2,FALSE),S412*$D412,0)))</f>
        <v>0</v>
      </c>
      <c r="AF412" s="13">
        <f>IF($D412="",0,IF($E412="",0,IF(VLOOKUP($E412,paramètres!$E$33:$F$44,2,FALSE)&lt;=VLOOKUP($AF$18,paramètres!$E$33:$F$44,2,FALSE),T412*$D412,0)))</f>
        <v>0</v>
      </c>
      <c r="AG412" s="13">
        <f>IF($D412="",0,IF($E412="",0,IF(VLOOKUP($E412,paramètres!$E$33:$F$44,2,FALSE)&lt;=VLOOKUP($AG$18,paramètres!$E$33:$F$44,2,FALSE),U412*$D412,0)))</f>
        <v>0</v>
      </c>
      <c r="AH412" s="13">
        <f>IF($D412="",0,IF($E412="",0,IF(VLOOKUP($E412,paramètres!$E$33:$F$44,2,FALSE)&lt;=VLOOKUP($AH$18,paramètres!$E$33:$F$44,2,FALSE),V412*$D412,0)))</f>
        <v>0</v>
      </c>
      <c r="AI412" s="13">
        <f>IF($D412="",0,IF($E412="",0,IF(VLOOKUP($E412,paramètres!$E$33:$F$44,2,FALSE)&lt;=VLOOKUP($AI$18,paramètres!$E$33:$F$44,2,FALSE),W412*$D412,0)))</f>
        <v>0</v>
      </c>
      <c r="AJ412" s="13">
        <f>IF($D412="",0,IF($E412="",0,IF(VLOOKUP($E412,paramètres!$E$33:$F$44,2,FALSE)&lt;=VLOOKUP($AJ$18,paramètres!$E$33:$F$44,2,FALSE),X412*$D412,0)))</f>
        <v>0</v>
      </c>
      <c r="AK412" s="13">
        <f>IF($D412="",0,IF($E412="",0,IF(VLOOKUP($E412,paramètres!$E$33:$F$44,2,FALSE)&lt;=VLOOKUP($AK$18,paramètres!$E$33:$F$44,2,FALSE),Y412*$D412,0)))</f>
        <v>0</v>
      </c>
      <c r="AL412" s="13">
        <f>IF($D412="",0,IF($E412="",0,IF(VLOOKUP($E412,paramètres!$E$33:$F$44,2,FALSE)&lt;=VLOOKUP($AL$18,paramètres!$E$33:$F$44,2,FALSE),Z412*$D412,0)))</f>
        <v>0</v>
      </c>
      <c r="AM412" s="126">
        <f>IF($D412="",0,IF($E412="",0,IF(VLOOKUP($E412,paramètres!$E$33:$F$44,2,FALSE)&lt;=VLOOKUP($AM$18,paramètres!$E$33:$F$44,2,FALSE),AA412*$D412,0)))</f>
        <v>0</v>
      </c>
      <c r="AN412" s="121" t="str">
        <f>IF(paramètres!$B$28=1,((SUM(P412:Y412)/1.02)+SUM(Z412:AA412))*0.0303/9*COUNT(P412:X412),IF(paramètres!$B$28=2,(SUM(P412:AA412))*0.0303/9*COUNT(P412:X412),"Missing Delta option"))</f>
        <v>Missing Delta option</v>
      </c>
      <c r="AO412" s="13" t="str">
        <f>IF(paramètres!$B$28=1,(((SUM(P412:Y412)/1.02)+SUM(Z412:AA412))+((SUM(AB412:AK412)/1.02)+SUM(AL412:AN412)))*cotpatr,IF(paramètres!$B$28=2,(SUM(P412:AN412)*cotpatr),"Missing Delta Option"))</f>
        <v>Missing Delta Option</v>
      </c>
      <c r="AP412" s="13" t="str" cm="1">
        <f t="array" ref="AP412">IF(paramètres!$B$28=1,(((SUM(P412:Y412)/1.02)+SUM(Z412:AA412))+((SUM(AB412:AM412)/1.02)+SUM(AL412:AM412)))/12*pécule,IF(paramètres!$B$28=2,SUM(P412:AM412)/12*pécule,"Missing Delta Option"))</f>
        <v>Missing Delta Option</v>
      </c>
      <c r="AQ412" s="105" t="e">
        <f>IF(paramètres!$B$28=1,(((SUM(P412:Y412)/1.02)+SUM(Z412:AA412))+((SUM(AB412:AM412)/1.02)+SUM(AL412:AM412)))+AN412+AO412+AP412,SUM(P412:AM412)+AN412+AO412+AP412)</f>
        <v>#VALUE!</v>
      </c>
    </row>
    <row r="413" spans="1:43" x14ac:dyDescent="0.25">
      <c r="A413" s="104"/>
      <c r="B413" s="39"/>
      <c r="C413" s="39"/>
      <c r="D413" s="70"/>
      <c r="E413" s="49"/>
      <c r="F413" s="40"/>
      <c r="G413" s="38"/>
      <c r="H413" s="71"/>
      <c r="I413" s="40"/>
      <c r="J413" s="38"/>
      <c r="K413" s="71"/>
      <c r="L413" s="40"/>
      <c r="M413" s="38"/>
      <c r="N413" s="71"/>
      <c r="O413" s="49"/>
      <c r="P413" s="177"/>
      <c r="Q413" s="178"/>
      <c r="R413" s="178"/>
      <c r="S413" s="178"/>
      <c r="T413" s="178"/>
      <c r="U413" s="178"/>
      <c r="V413" s="178"/>
      <c r="W413" s="178"/>
      <c r="X413" s="178"/>
      <c r="Y413" s="178"/>
      <c r="Z413" s="178"/>
      <c r="AA413" s="179"/>
      <c r="AB413" s="121">
        <f>IF($D413="",0,IF($E413="",0,IF(VLOOKUP($E413,paramètres!$E$33:$F$44,2,FALSE)&lt;=VLOOKUP($AB$18,paramètres!$E$33:$F$44,2,FALSE),P413*$D413,0)))</f>
        <v>0</v>
      </c>
      <c r="AC413" s="13">
        <f>IF($D413="",0,IF($E413="",0,IF(VLOOKUP($E413,paramètres!$E$33:$F$44,2,FALSE)&lt;=VLOOKUP($AC$18,paramètres!$E$33:$F$44,2,FALSE),Q413*$D413,0)))</f>
        <v>0</v>
      </c>
      <c r="AD413" s="13">
        <f>IF($D413="",0,IF($E413="",0,IF(VLOOKUP($E413,paramètres!$E$33:$F$44,2,FALSE)&lt;=VLOOKUP($AD$18,paramètres!$E$33:$F$44,2,FALSE),R413*$D413,0)))</f>
        <v>0</v>
      </c>
      <c r="AE413" s="13">
        <f>IF($D413="",0,IF($E413="",0,IF(VLOOKUP($E413,paramètres!$E$33:$F$44,2,FALSE)&lt;=VLOOKUP($AE$18,paramètres!$E$33:$F$44,2,FALSE),S413*$D413,0)))</f>
        <v>0</v>
      </c>
      <c r="AF413" s="13">
        <f>IF($D413="",0,IF($E413="",0,IF(VLOOKUP($E413,paramètres!$E$33:$F$44,2,FALSE)&lt;=VLOOKUP($AF$18,paramètres!$E$33:$F$44,2,FALSE),T413*$D413,0)))</f>
        <v>0</v>
      </c>
      <c r="AG413" s="13">
        <f>IF($D413="",0,IF($E413="",0,IF(VLOOKUP($E413,paramètres!$E$33:$F$44,2,FALSE)&lt;=VLOOKUP($AG$18,paramètres!$E$33:$F$44,2,FALSE),U413*$D413,0)))</f>
        <v>0</v>
      </c>
      <c r="AH413" s="13">
        <f>IF($D413="",0,IF($E413="",0,IF(VLOOKUP($E413,paramètres!$E$33:$F$44,2,FALSE)&lt;=VLOOKUP($AH$18,paramètres!$E$33:$F$44,2,FALSE),V413*$D413,0)))</f>
        <v>0</v>
      </c>
      <c r="AI413" s="13">
        <f>IF($D413="",0,IF($E413="",0,IF(VLOOKUP($E413,paramètres!$E$33:$F$44,2,FALSE)&lt;=VLOOKUP($AI$18,paramètres!$E$33:$F$44,2,FALSE),W413*$D413,0)))</f>
        <v>0</v>
      </c>
      <c r="AJ413" s="13">
        <f>IF($D413="",0,IF($E413="",0,IF(VLOOKUP($E413,paramètres!$E$33:$F$44,2,FALSE)&lt;=VLOOKUP($AJ$18,paramètres!$E$33:$F$44,2,FALSE),X413*$D413,0)))</f>
        <v>0</v>
      </c>
      <c r="AK413" s="13">
        <f>IF($D413="",0,IF($E413="",0,IF(VLOOKUP($E413,paramètres!$E$33:$F$44,2,FALSE)&lt;=VLOOKUP($AK$18,paramètres!$E$33:$F$44,2,FALSE),Y413*$D413,0)))</f>
        <v>0</v>
      </c>
      <c r="AL413" s="13">
        <f>IF($D413="",0,IF($E413="",0,IF(VLOOKUP($E413,paramètres!$E$33:$F$44,2,FALSE)&lt;=VLOOKUP($AL$18,paramètres!$E$33:$F$44,2,FALSE),Z413*$D413,0)))</f>
        <v>0</v>
      </c>
      <c r="AM413" s="126">
        <f>IF($D413="",0,IF($E413="",0,IF(VLOOKUP($E413,paramètres!$E$33:$F$44,2,FALSE)&lt;=VLOOKUP($AM$18,paramètres!$E$33:$F$44,2,FALSE),AA413*$D413,0)))</f>
        <v>0</v>
      </c>
      <c r="AN413" s="121" t="str">
        <f>IF(paramètres!$B$28=1,((SUM(P413:Y413)/1.02)+SUM(Z413:AA413))*0.0303/9*COUNT(P413:X413),IF(paramètres!$B$28=2,(SUM(P413:AA413))*0.0303/9*COUNT(P413:X413),"Missing Delta option"))</f>
        <v>Missing Delta option</v>
      </c>
      <c r="AO413" s="13" t="str">
        <f>IF(paramètres!$B$28=1,(((SUM(P413:Y413)/1.02)+SUM(Z413:AA413))+((SUM(AB413:AK413)/1.02)+SUM(AL413:AN413)))*cotpatr,IF(paramètres!$B$28=2,(SUM(P413:AN413)*cotpatr),"Missing Delta Option"))</f>
        <v>Missing Delta Option</v>
      </c>
      <c r="AP413" s="13" t="str" cm="1">
        <f t="array" ref="AP413">IF(paramètres!$B$28=1,(((SUM(P413:Y413)/1.02)+SUM(Z413:AA413))+((SUM(AB413:AM413)/1.02)+SUM(AL413:AM413)))/12*pécule,IF(paramètres!$B$28=2,SUM(P413:AM413)/12*pécule,"Missing Delta Option"))</f>
        <v>Missing Delta Option</v>
      </c>
      <c r="AQ413" s="105" t="e">
        <f>IF(paramètres!$B$28=1,(((SUM(P413:Y413)/1.02)+SUM(Z413:AA413))+((SUM(AB413:AM413)/1.02)+SUM(AL413:AM413)))+AN413+AO413+AP413,SUM(P413:AM413)+AN413+AO413+AP413)</f>
        <v>#VALUE!</v>
      </c>
    </row>
    <row r="414" spans="1:43" x14ac:dyDescent="0.25">
      <c r="A414" s="104"/>
      <c r="B414" s="39"/>
      <c r="C414" s="39"/>
      <c r="D414" s="70"/>
      <c r="E414" s="49"/>
      <c r="F414" s="40"/>
      <c r="G414" s="38"/>
      <c r="H414" s="71"/>
      <c r="I414" s="40"/>
      <c r="J414" s="38"/>
      <c r="K414" s="71"/>
      <c r="L414" s="40"/>
      <c r="M414" s="38"/>
      <c r="N414" s="71"/>
      <c r="O414" s="49"/>
      <c r="P414" s="177"/>
      <c r="Q414" s="178"/>
      <c r="R414" s="178"/>
      <c r="S414" s="178"/>
      <c r="T414" s="178"/>
      <c r="U414" s="178"/>
      <c r="V414" s="178"/>
      <c r="W414" s="178"/>
      <c r="X414" s="178"/>
      <c r="Y414" s="178"/>
      <c r="Z414" s="178"/>
      <c r="AA414" s="179"/>
      <c r="AB414" s="121">
        <f>IF($D414="",0,IF($E414="",0,IF(VLOOKUP($E414,paramètres!$E$33:$F$44,2,FALSE)&lt;=VLOOKUP($AB$18,paramètres!$E$33:$F$44,2,FALSE),P414*$D414,0)))</f>
        <v>0</v>
      </c>
      <c r="AC414" s="13">
        <f>IF($D414="",0,IF($E414="",0,IF(VLOOKUP($E414,paramètres!$E$33:$F$44,2,FALSE)&lt;=VLOOKUP($AC$18,paramètres!$E$33:$F$44,2,FALSE),Q414*$D414,0)))</f>
        <v>0</v>
      </c>
      <c r="AD414" s="13">
        <f>IF($D414="",0,IF($E414="",0,IF(VLOOKUP($E414,paramètres!$E$33:$F$44,2,FALSE)&lt;=VLOOKUP($AD$18,paramètres!$E$33:$F$44,2,FALSE),R414*$D414,0)))</f>
        <v>0</v>
      </c>
      <c r="AE414" s="13">
        <f>IF($D414="",0,IF($E414="",0,IF(VLOOKUP($E414,paramètres!$E$33:$F$44,2,FALSE)&lt;=VLOOKUP($AE$18,paramètres!$E$33:$F$44,2,FALSE),S414*$D414,0)))</f>
        <v>0</v>
      </c>
      <c r="AF414" s="13">
        <f>IF($D414="",0,IF($E414="",0,IF(VLOOKUP($E414,paramètres!$E$33:$F$44,2,FALSE)&lt;=VLOOKUP($AF$18,paramètres!$E$33:$F$44,2,FALSE),T414*$D414,0)))</f>
        <v>0</v>
      </c>
      <c r="AG414" s="13">
        <f>IF($D414="",0,IF($E414="",0,IF(VLOOKUP($E414,paramètres!$E$33:$F$44,2,FALSE)&lt;=VLOOKUP($AG$18,paramètres!$E$33:$F$44,2,FALSE),U414*$D414,0)))</f>
        <v>0</v>
      </c>
      <c r="AH414" s="13">
        <f>IF($D414="",0,IF($E414="",0,IF(VLOOKUP($E414,paramètres!$E$33:$F$44,2,FALSE)&lt;=VLOOKUP($AH$18,paramètres!$E$33:$F$44,2,FALSE),V414*$D414,0)))</f>
        <v>0</v>
      </c>
      <c r="AI414" s="13">
        <f>IF($D414="",0,IF($E414="",0,IF(VLOOKUP($E414,paramètres!$E$33:$F$44,2,FALSE)&lt;=VLOOKUP($AI$18,paramètres!$E$33:$F$44,2,FALSE),W414*$D414,0)))</f>
        <v>0</v>
      </c>
      <c r="AJ414" s="13">
        <f>IF($D414="",0,IF($E414="",0,IF(VLOOKUP($E414,paramètres!$E$33:$F$44,2,FALSE)&lt;=VLOOKUP($AJ$18,paramètres!$E$33:$F$44,2,FALSE),X414*$D414,0)))</f>
        <v>0</v>
      </c>
      <c r="AK414" s="13">
        <f>IF($D414="",0,IF($E414="",0,IF(VLOOKUP($E414,paramètres!$E$33:$F$44,2,FALSE)&lt;=VLOOKUP($AK$18,paramètres!$E$33:$F$44,2,FALSE),Y414*$D414,0)))</f>
        <v>0</v>
      </c>
      <c r="AL414" s="13">
        <f>IF($D414="",0,IF($E414="",0,IF(VLOOKUP($E414,paramètres!$E$33:$F$44,2,FALSE)&lt;=VLOOKUP($AL$18,paramètres!$E$33:$F$44,2,FALSE),Z414*$D414,0)))</f>
        <v>0</v>
      </c>
      <c r="AM414" s="126">
        <f>IF($D414="",0,IF($E414="",0,IF(VLOOKUP($E414,paramètres!$E$33:$F$44,2,FALSE)&lt;=VLOOKUP($AM$18,paramètres!$E$33:$F$44,2,FALSE),AA414*$D414,0)))</f>
        <v>0</v>
      </c>
      <c r="AN414" s="121" t="str">
        <f>IF(paramètres!$B$28=1,((SUM(P414:Y414)/1.02)+SUM(Z414:AA414))*0.0303/9*COUNT(P414:X414),IF(paramètres!$B$28=2,(SUM(P414:AA414))*0.0303/9*COUNT(P414:X414),"Missing Delta option"))</f>
        <v>Missing Delta option</v>
      </c>
      <c r="AO414" s="13" t="str">
        <f>IF(paramètres!$B$28=1,(((SUM(P414:Y414)/1.02)+SUM(Z414:AA414))+((SUM(AB414:AK414)/1.02)+SUM(AL414:AN414)))*cotpatr,IF(paramètres!$B$28=2,(SUM(P414:AN414)*cotpatr),"Missing Delta Option"))</f>
        <v>Missing Delta Option</v>
      </c>
      <c r="AP414" s="13" t="str" cm="1">
        <f t="array" ref="AP414">IF(paramètres!$B$28=1,(((SUM(P414:Y414)/1.02)+SUM(Z414:AA414))+((SUM(AB414:AM414)/1.02)+SUM(AL414:AM414)))/12*pécule,IF(paramètres!$B$28=2,SUM(P414:AM414)/12*pécule,"Missing Delta Option"))</f>
        <v>Missing Delta Option</v>
      </c>
      <c r="AQ414" s="105" t="e">
        <f>IF(paramètres!$B$28=1,(((SUM(P414:Y414)/1.02)+SUM(Z414:AA414))+((SUM(AB414:AM414)/1.02)+SUM(AL414:AM414)))+AN414+AO414+AP414,SUM(P414:AM414)+AN414+AO414+AP414)</f>
        <v>#VALUE!</v>
      </c>
    </row>
    <row r="415" spans="1:43" x14ac:dyDescent="0.25">
      <c r="A415" s="104"/>
      <c r="B415" s="39"/>
      <c r="C415" s="39"/>
      <c r="D415" s="70"/>
      <c r="E415" s="49"/>
      <c r="F415" s="40"/>
      <c r="G415" s="38"/>
      <c r="H415" s="71"/>
      <c r="I415" s="40"/>
      <c r="J415" s="38"/>
      <c r="K415" s="71"/>
      <c r="L415" s="40"/>
      <c r="M415" s="38"/>
      <c r="N415" s="71"/>
      <c r="O415" s="49"/>
      <c r="P415" s="177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9"/>
      <c r="AB415" s="121">
        <f>IF($D415="",0,IF($E415="",0,IF(VLOOKUP($E415,paramètres!$E$33:$F$44,2,FALSE)&lt;=VLOOKUP($AB$18,paramètres!$E$33:$F$44,2,FALSE),P415*$D415,0)))</f>
        <v>0</v>
      </c>
      <c r="AC415" s="13">
        <f>IF($D415="",0,IF($E415="",0,IF(VLOOKUP($E415,paramètres!$E$33:$F$44,2,FALSE)&lt;=VLOOKUP($AC$18,paramètres!$E$33:$F$44,2,FALSE),Q415*$D415,0)))</f>
        <v>0</v>
      </c>
      <c r="AD415" s="13">
        <f>IF($D415="",0,IF($E415="",0,IF(VLOOKUP($E415,paramètres!$E$33:$F$44,2,FALSE)&lt;=VLOOKUP($AD$18,paramètres!$E$33:$F$44,2,FALSE),R415*$D415,0)))</f>
        <v>0</v>
      </c>
      <c r="AE415" s="13">
        <f>IF($D415="",0,IF($E415="",0,IF(VLOOKUP($E415,paramètres!$E$33:$F$44,2,FALSE)&lt;=VLOOKUP($AE$18,paramètres!$E$33:$F$44,2,FALSE),S415*$D415,0)))</f>
        <v>0</v>
      </c>
      <c r="AF415" s="13">
        <f>IF($D415="",0,IF($E415="",0,IF(VLOOKUP($E415,paramètres!$E$33:$F$44,2,FALSE)&lt;=VLOOKUP($AF$18,paramètres!$E$33:$F$44,2,FALSE),T415*$D415,0)))</f>
        <v>0</v>
      </c>
      <c r="AG415" s="13">
        <f>IF($D415="",0,IF($E415="",0,IF(VLOOKUP($E415,paramètres!$E$33:$F$44,2,FALSE)&lt;=VLOOKUP($AG$18,paramètres!$E$33:$F$44,2,FALSE),U415*$D415,0)))</f>
        <v>0</v>
      </c>
      <c r="AH415" s="13">
        <f>IF($D415="",0,IF($E415="",0,IF(VLOOKUP($E415,paramètres!$E$33:$F$44,2,FALSE)&lt;=VLOOKUP($AH$18,paramètres!$E$33:$F$44,2,FALSE),V415*$D415,0)))</f>
        <v>0</v>
      </c>
      <c r="AI415" s="13">
        <f>IF($D415="",0,IF($E415="",0,IF(VLOOKUP($E415,paramètres!$E$33:$F$44,2,FALSE)&lt;=VLOOKUP($AI$18,paramètres!$E$33:$F$44,2,FALSE),W415*$D415,0)))</f>
        <v>0</v>
      </c>
      <c r="AJ415" s="13">
        <f>IF($D415="",0,IF($E415="",0,IF(VLOOKUP($E415,paramètres!$E$33:$F$44,2,FALSE)&lt;=VLOOKUP($AJ$18,paramètres!$E$33:$F$44,2,FALSE),X415*$D415,0)))</f>
        <v>0</v>
      </c>
      <c r="AK415" s="13">
        <f>IF($D415="",0,IF($E415="",0,IF(VLOOKUP($E415,paramètres!$E$33:$F$44,2,FALSE)&lt;=VLOOKUP($AK$18,paramètres!$E$33:$F$44,2,FALSE),Y415*$D415,0)))</f>
        <v>0</v>
      </c>
      <c r="AL415" s="13">
        <f>IF($D415="",0,IF($E415="",0,IF(VLOOKUP($E415,paramètres!$E$33:$F$44,2,FALSE)&lt;=VLOOKUP($AL$18,paramètres!$E$33:$F$44,2,FALSE),Z415*$D415,0)))</f>
        <v>0</v>
      </c>
      <c r="AM415" s="126">
        <f>IF($D415="",0,IF($E415="",0,IF(VLOOKUP($E415,paramètres!$E$33:$F$44,2,FALSE)&lt;=VLOOKUP($AM$18,paramètres!$E$33:$F$44,2,FALSE),AA415*$D415,0)))</f>
        <v>0</v>
      </c>
      <c r="AN415" s="121" t="str">
        <f>IF(paramètres!$B$28=1,((SUM(P415:Y415)/1.02)+SUM(Z415:AA415))*0.0303/9*COUNT(P415:X415),IF(paramètres!$B$28=2,(SUM(P415:AA415))*0.0303/9*COUNT(P415:X415),"Missing Delta option"))</f>
        <v>Missing Delta option</v>
      </c>
      <c r="AO415" s="13" t="str">
        <f>IF(paramètres!$B$28=1,(((SUM(P415:Y415)/1.02)+SUM(Z415:AA415))+((SUM(AB415:AK415)/1.02)+SUM(AL415:AN415)))*cotpatr,IF(paramètres!$B$28=2,(SUM(P415:AN415)*cotpatr),"Missing Delta Option"))</f>
        <v>Missing Delta Option</v>
      </c>
      <c r="AP415" s="13" t="str" cm="1">
        <f t="array" ref="AP415">IF(paramètres!$B$28=1,(((SUM(P415:Y415)/1.02)+SUM(Z415:AA415))+((SUM(AB415:AM415)/1.02)+SUM(AL415:AM415)))/12*pécule,IF(paramètres!$B$28=2,SUM(P415:AM415)/12*pécule,"Missing Delta Option"))</f>
        <v>Missing Delta Option</v>
      </c>
      <c r="AQ415" s="105" t="e">
        <f>IF(paramètres!$B$28=1,(((SUM(P415:Y415)/1.02)+SUM(Z415:AA415))+((SUM(AB415:AM415)/1.02)+SUM(AL415:AM415)))+AN415+AO415+AP415,SUM(P415:AM415)+AN415+AO415+AP415)</f>
        <v>#VALUE!</v>
      </c>
    </row>
    <row r="416" spans="1:43" x14ac:dyDescent="0.25">
      <c r="A416" s="104"/>
      <c r="B416" s="39"/>
      <c r="C416" s="39"/>
      <c r="D416" s="70"/>
      <c r="E416" s="49"/>
      <c r="F416" s="40"/>
      <c r="G416" s="38"/>
      <c r="H416" s="71"/>
      <c r="I416" s="40"/>
      <c r="J416" s="38"/>
      <c r="K416" s="71"/>
      <c r="L416" s="40"/>
      <c r="M416" s="38"/>
      <c r="N416" s="71"/>
      <c r="O416" s="49"/>
      <c r="P416" s="177"/>
      <c r="Q416" s="178"/>
      <c r="R416" s="178"/>
      <c r="S416" s="178"/>
      <c r="T416" s="178"/>
      <c r="U416" s="178"/>
      <c r="V416" s="178"/>
      <c r="W416" s="178"/>
      <c r="X416" s="178"/>
      <c r="Y416" s="178"/>
      <c r="Z416" s="178"/>
      <c r="AA416" s="179"/>
      <c r="AB416" s="121">
        <f>IF($D416="",0,IF($E416="",0,IF(VLOOKUP($E416,paramètres!$E$33:$F$44,2,FALSE)&lt;=VLOOKUP($AB$18,paramètres!$E$33:$F$44,2,FALSE),P416*$D416,0)))</f>
        <v>0</v>
      </c>
      <c r="AC416" s="13">
        <f>IF($D416="",0,IF($E416="",0,IF(VLOOKUP($E416,paramètres!$E$33:$F$44,2,FALSE)&lt;=VLOOKUP($AC$18,paramètres!$E$33:$F$44,2,FALSE),Q416*$D416,0)))</f>
        <v>0</v>
      </c>
      <c r="AD416" s="13">
        <f>IF($D416="",0,IF($E416="",0,IF(VLOOKUP($E416,paramètres!$E$33:$F$44,2,FALSE)&lt;=VLOOKUP($AD$18,paramètres!$E$33:$F$44,2,FALSE),R416*$D416,0)))</f>
        <v>0</v>
      </c>
      <c r="AE416" s="13">
        <f>IF($D416="",0,IF($E416="",0,IF(VLOOKUP($E416,paramètres!$E$33:$F$44,2,FALSE)&lt;=VLOOKUP($AE$18,paramètres!$E$33:$F$44,2,FALSE),S416*$D416,0)))</f>
        <v>0</v>
      </c>
      <c r="AF416" s="13">
        <f>IF($D416="",0,IF($E416="",0,IF(VLOOKUP($E416,paramètres!$E$33:$F$44,2,FALSE)&lt;=VLOOKUP($AF$18,paramètres!$E$33:$F$44,2,FALSE),T416*$D416,0)))</f>
        <v>0</v>
      </c>
      <c r="AG416" s="13">
        <f>IF($D416="",0,IF($E416="",0,IF(VLOOKUP($E416,paramètres!$E$33:$F$44,2,FALSE)&lt;=VLOOKUP($AG$18,paramètres!$E$33:$F$44,2,FALSE),U416*$D416,0)))</f>
        <v>0</v>
      </c>
      <c r="AH416" s="13">
        <f>IF($D416="",0,IF($E416="",0,IF(VLOOKUP($E416,paramètres!$E$33:$F$44,2,FALSE)&lt;=VLOOKUP($AH$18,paramètres!$E$33:$F$44,2,FALSE),V416*$D416,0)))</f>
        <v>0</v>
      </c>
      <c r="AI416" s="13">
        <f>IF($D416="",0,IF($E416="",0,IF(VLOOKUP($E416,paramètres!$E$33:$F$44,2,FALSE)&lt;=VLOOKUP($AI$18,paramètres!$E$33:$F$44,2,FALSE),W416*$D416,0)))</f>
        <v>0</v>
      </c>
      <c r="AJ416" s="13">
        <f>IF($D416="",0,IF($E416="",0,IF(VLOOKUP($E416,paramètres!$E$33:$F$44,2,FALSE)&lt;=VLOOKUP($AJ$18,paramètres!$E$33:$F$44,2,FALSE),X416*$D416,0)))</f>
        <v>0</v>
      </c>
      <c r="AK416" s="13">
        <f>IF($D416="",0,IF($E416="",0,IF(VLOOKUP($E416,paramètres!$E$33:$F$44,2,FALSE)&lt;=VLOOKUP($AK$18,paramètres!$E$33:$F$44,2,FALSE),Y416*$D416,0)))</f>
        <v>0</v>
      </c>
      <c r="AL416" s="13">
        <f>IF($D416="",0,IF($E416="",0,IF(VLOOKUP($E416,paramètres!$E$33:$F$44,2,FALSE)&lt;=VLOOKUP($AL$18,paramètres!$E$33:$F$44,2,FALSE),Z416*$D416,0)))</f>
        <v>0</v>
      </c>
      <c r="AM416" s="126">
        <f>IF($D416="",0,IF($E416="",0,IF(VLOOKUP($E416,paramètres!$E$33:$F$44,2,FALSE)&lt;=VLOOKUP($AM$18,paramètres!$E$33:$F$44,2,FALSE),AA416*$D416,0)))</f>
        <v>0</v>
      </c>
      <c r="AN416" s="121" t="str">
        <f>IF(paramètres!$B$28=1,((SUM(P416:Y416)/1.02)+SUM(Z416:AA416))*0.0303/9*COUNT(P416:X416),IF(paramètres!$B$28=2,(SUM(P416:AA416))*0.0303/9*COUNT(P416:X416),"Missing Delta option"))</f>
        <v>Missing Delta option</v>
      </c>
      <c r="AO416" s="13" t="str">
        <f>IF(paramètres!$B$28=1,(((SUM(P416:Y416)/1.02)+SUM(Z416:AA416))+((SUM(AB416:AK416)/1.02)+SUM(AL416:AN416)))*cotpatr,IF(paramètres!$B$28=2,(SUM(P416:AN416)*cotpatr),"Missing Delta Option"))</f>
        <v>Missing Delta Option</v>
      </c>
      <c r="AP416" s="13" t="str" cm="1">
        <f t="array" ref="AP416">IF(paramètres!$B$28=1,(((SUM(P416:Y416)/1.02)+SUM(Z416:AA416))+((SUM(AB416:AM416)/1.02)+SUM(AL416:AM416)))/12*pécule,IF(paramètres!$B$28=2,SUM(P416:AM416)/12*pécule,"Missing Delta Option"))</f>
        <v>Missing Delta Option</v>
      </c>
      <c r="AQ416" s="105" t="e">
        <f>IF(paramètres!$B$28=1,(((SUM(P416:Y416)/1.02)+SUM(Z416:AA416))+((SUM(AB416:AM416)/1.02)+SUM(AL416:AM416)))+AN416+AO416+AP416,SUM(P416:AM416)+AN416+AO416+AP416)</f>
        <v>#VALUE!</v>
      </c>
    </row>
    <row r="417" spans="1:43" x14ac:dyDescent="0.25">
      <c r="A417" s="104"/>
      <c r="B417" s="39"/>
      <c r="C417" s="39"/>
      <c r="D417" s="70"/>
      <c r="E417" s="49"/>
      <c r="F417" s="40"/>
      <c r="G417" s="38"/>
      <c r="H417" s="71"/>
      <c r="I417" s="40"/>
      <c r="J417" s="38"/>
      <c r="K417" s="71"/>
      <c r="L417" s="40"/>
      <c r="M417" s="38"/>
      <c r="N417" s="71"/>
      <c r="O417" s="49"/>
      <c r="P417" s="177"/>
      <c r="Q417" s="178"/>
      <c r="R417" s="178"/>
      <c r="S417" s="178"/>
      <c r="T417" s="178"/>
      <c r="U417" s="178"/>
      <c r="V417" s="178"/>
      <c r="W417" s="178"/>
      <c r="X417" s="178"/>
      <c r="Y417" s="178"/>
      <c r="Z417" s="178"/>
      <c r="AA417" s="179"/>
      <c r="AB417" s="121">
        <f>IF($D417="",0,IF($E417="",0,IF(VLOOKUP($E417,paramètres!$E$33:$F$44,2,FALSE)&lt;=VLOOKUP($AB$18,paramètres!$E$33:$F$44,2,FALSE),P417*$D417,0)))</f>
        <v>0</v>
      </c>
      <c r="AC417" s="13">
        <f>IF($D417="",0,IF($E417="",0,IF(VLOOKUP($E417,paramètres!$E$33:$F$44,2,FALSE)&lt;=VLOOKUP($AC$18,paramètres!$E$33:$F$44,2,FALSE),Q417*$D417,0)))</f>
        <v>0</v>
      </c>
      <c r="AD417" s="13">
        <f>IF($D417="",0,IF($E417="",0,IF(VLOOKUP($E417,paramètres!$E$33:$F$44,2,FALSE)&lt;=VLOOKUP($AD$18,paramètres!$E$33:$F$44,2,FALSE),R417*$D417,0)))</f>
        <v>0</v>
      </c>
      <c r="AE417" s="13">
        <f>IF($D417="",0,IF($E417="",0,IF(VLOOKUP($E417,paramètres!$E$33:$F$44,2,FALSE)&lt;=VLOOKUP($AE$18,paramètres!$E$33:$F$44,2,FALSE),S417*$D417,0)))</f>
        <v>0</v>
      </c>
      <c r="AF417" s="13">
        <f>IF($D417="",0,IF($E417="",0,IF(VLOOKUP($E417,paramètres!$E$33:$F$44,2,FALSE)&lt;=VLOOKUP($AF$18,paramètres!$E$33:$F$44,2,FALSE),T417*$D417,0)))</f>
        <v>0</v>
      </c>
      <c r="AG417" s="13">
        <f>IF($D417="",0,IF($E417="",0,IF(VLOOKUP($E417,paramètres!$E$33:$F$44,2,FALSE)&lt;=VLOOKUP($AG$18,paramètres!$E$33:$F$44,2,FALSE),U417*$D417,0)))</f>
        <v>0</v>
      </c>
      <c r="AH417" s="13">
        <f>IF($D417="",0,IF($E417="",0,IF(VLOOKUP($E417,paramètres!$E$33:$F$44,2,FALSE)&lt;=VLOOKUP($AH$18,paramètres!$E$33:$F$44,2,FALSE),V417*$D417,0)))</f>
        <v>0</v>
      </c>
      <c r="AI417" s="13">
        <f>IF($D417="",0,IF($E417="",0,IF(VLOOKUP($E417,paramètres!$E$33:$F$44,2,FALSE)&lt;=VLOOKUP($AI$18,paramètres!$E$33:$F$44,2,FALSE),W417*$D417,0)))</f>
        <v>0</v>
      </c>
      <c r="AJ417" s="13">
        <f>IF($D417="",0,IF($E417="",0,IF(VLOOKUP($E417,paramètres!$E$33:$F$44,2,FALSE)&lt;=VLOOKUP($AJ$18,paramètres!$E$33:$F$44,2,FALSE),X417*$D417,0)))</f>
        <v>0</v>
      </c>
      <c r="AK417" s="13">
        <f>IF($D417="",0,IF($E417="",0,IF(VLOOKUP($E417,paramètres!$E$33:$F$44,2,FALSE)&lt;=VLOOKUP($AK$18,paramètres!$E$33:$F$44,2,FALSE),Y417*$D417,0)))</f>
        <v>0</v>
      </c>
      <c r="AL417" s="13">
        <f>IF($D417="",0,IF($E417="",0,IF(VLOOKUP($E417,paramètres!$E$33:$F$44,2,FALSE)&lt;=VLOOKUP($AL$18,paramètres!$E$33:$F$44,2,FALSE),Z417*$D417,0)))</f>
        <v>0</v>
      </c>
      <c r="AM417" s="126">
        <f>IF($D417="",0,IF($E417="",0,IF(VLOOKUP($E417,paramètres!$E$33:$F$44,2,FALSE)&lt;=VLOOKUP($AM$18,paramètres!$E$33:$F$44,2,FALSE),AA417*$D417,0)))</f>
        <v>0</v>
      </c>
      <c r="AN417" s="121" t="str">
        <f>IF(paramètres!$B$28=1,((SUM(P417:Y417)/1.02)+SUM(Z417:AA417))*0.0303/9*COUNT(P417:X417),IF(paramètres!$B$28=2,(SUM(P417:AA417))*0.0303/9*COUNT(P417:X417),"Missing Delta option"))</f>
        <v>Missing Delta option</v>
      </c>
      <c r="AO417" s="13" t="str">
        <f>IF(paramètres!$B$28=1,(((SUM(P417:Y417)/1.02)+SUM(Z417:AA417))+((SUM(AB417:AK417)/1.02)+SUM(AL417:AN417)))*cotpatr,IF(paramètres!$B$28=2,(SUM(P417:AN417)*cotpatr),"Missing Delta Option"))</f>
        <v>Missing Delta Option</v>
      </c>
      <c r="AP417" s="13" t="str" cm="1">
        <f t="array" ref="AP417">IF(paramètres!$B$28=1,(((SUM(P417:Y417)/1.02)+SUM(Z417:AA417))+((SUM(AB417:AM417)/1.02)+SUM(AL417:AM417)))/12*pécule,IF(paramètres!$B$28=2,SUM(P417:AM417)/12*pécule,"Missing Delta Option"))</f>
        <v>Missing Delta Option</v>
      </c>
      <c r="AQ417" s="105" t="e">
        <f>IF(paramètres!$B$28=1,(((SUM(P417:Y417)/1.02)+SUM(Z417:AA417))+((SUM(AB417:AM417)/1.02)+SUM(AL417:AM417)))+AN417+AO417+AP417,SUM(P417:AM417)+AN417+AO417+AP417)</f>
        <v>#VALUE!</v>
      </c>
    </row>
    <row r="418" spans="1:43" x14ac:dyDescent="0.25">
      <c r="A418" s="104"/>
      <c r="B418" s="39"/>
      <c r="C418" s="39"/>
      <c r="D418" s="70"/>
      <c r="E418" s="49"/>
      <c r="F418" s="40"/>
      <c r="G418" s="38"/>
      <c r="H418" s="71"/>
      <c r="I418" s="40"/>
      <c r="J418" s="38"/>
      <c r="K418" s="71"/>
      <c r="L418" s="40"/>
      <c r="M418" s="38"/>
      <c r="N418" s="71"/>
      <c r="O418" s="49"/>
      <c r="P418" s="177"/>
      <c r="Q418" s="178"/>
      <c r="R418" s="178"/>
      <c r="S418" s="178"/>
      <c r="T418" s="178"/>
      <c r="U418" s="178"/>
      <c r="V418" s="178"/>
      <c r="W418" s="178"/>
      <c r="X418" s="178"/>
      <c r="Y418" s="178"/>
      <c r="Z418" s="178"/>
      <c r="AA418" s="179"/>
      <c r="AB418" s="121">
        <f>IF($D418="",0,IF($E418="",0,IF(VLOOKUP($E418,paramètres!$E$33:$F$44,2,FALSE)&lt;=VLOOKUP($AB$18,paramètres!$E$33:$F$44,2,FALSE),P418*$D418,0)))</f>
        <v>0</v>
      </c>
      <c r="AC418" s="13">
        <f>IF($D418="",0,IF($E418="",0,IF(VLOOKUP($E418,paramètres!$E$33:$F$44,2,FALSE)&lt;=VLOOKUP($AC$18,paramètres!$E$33:$F$44,2,FALSE),Q418*$D418,0)))</f>
        <v>0</v>
      </c>
      <c r="AD418" s="13">
        <f>IF($D418="",0,IF($E418="",0,IF(VLOOKUP($E418,paramètres!$E$33:$F$44,2,FALSE)&lt;=VLOOKUP($AD$18,paramètres!$E$33:$F$44,2,FALSE),R418*$D418,0)))</f>
        <v>0</v>
      </c>
      <c r="AE418" s="13">
        <f>IF($D418="",0,IF($E418="",0,IF(VLOOKUP($E418,paramètres!$E$33:$F$44,2,FALSE)&lt;=VLOOKUP($AE$18,paramètres!$E$33:$F$44,2,FALSE),S418*$D418,0)))</f>
        <v>0</v>
      </c>
      <c r="AF418" s="13">
        <f>IF($D418="",0,IF($E418="",0,IF(VLOOKUP($E418,paramètres!$E$33:$F$44,2,FALSE)&lt;=VLOOKUP($AF$18,paramètres!$E$33:$F$44,2,FALSE),T418*$D418,0)))</f>
        <v>0</v>
      </c>
      <c r="AG418" s="13">
        <f>IF($D418="",0,IF($E418="",0,IF(VLOOKUP($E418,paramètres!$E$33:$F$44,2,FALSE)&lt;=VLOOKUP($AG$18,paramètres!$E$33:$F$44,2,FALSE),U418*$D418,0)))</f>
        <v>0</v>
      </c>
      <c r="AH418" s="13">
        <f>IF($D418="",0,IF($E418="",0,IF(VLOOKUP($E418,paramètres!$E$33:$F$44,2,FALSE)&lt;=VLOOKUP($AH$18,paramètres!$E$33:$F$44,2,FALSE),V418*$D418,0)))</f>
        <v>0</v>
      </c>
      <c r="AI418" s="13">
        <f>IF($D418="",0,IF($E418="",0,IF(VLOOKUP($E418,paramètres!$E$33:$F$44,2,FALSE)&lt;=VLOOKUP($AI$18,paramètres!$E$33:$F$44,2,FALSE),W418*$D418,0)))</f>
        <v>0</v>
      </c>
      <c r="AJ418" s="13">
        <f>IF($D418="",0,IF($E418="",0,IF(VLOOKUP($E418,paramètres!$E$33:$F$44,2,FALSE)&lt;=VLOOKUP($AJ$18,paramètres!$E$33:$F$44,2,FALSE),X418*$D418,0)))</f>
        <v>0</v>
      </c>
      <c r="AK418" s="13">
        <f>IF($D418="",0,IF($E418="",0,IF(VLOOKUP($E418,paramètres!$E$33:$F$44,2,FALSE)&lt;=VLOOKUP($AK$18,paramètres!$E$33:$F$44,2,FALSE),Y418*$D418,0)))</f>
        <v>0</v>
      </c>
      <c r="AL418" s="13">
        <f>IF($D418="",0,IF($E418="",0,IF(VLOOKUP($E418,paramètres!$E$33:$F$44,2,FALSE)&lt;=VLOOKUP($AL$18,paramètres!$E$33:$F$44,2,FALSE),Z418*$D418,0)))</f>
        <v>0</v>
      </c>
      <c r="AM418" s="126">
        <f>IF($D418="",0,IF($E418="",0,IF(VLOOKUP($E418,paramètres!$E$33:$F$44,2,FALSE)&lt;=VLOOKUP($AM$18,paramètres!$E$33:$F$44,2,FALSE),AA418*$D418,0)))</f>
        <v>0</v>
      </c>
      <c r="AN418" s="121" t="str">
        <f>IF(paramètres!$B$28=1,((SUM(P418:Y418)/1.02)+SUM(Z418:AA418))*0.0303/9*COUNT(P418:X418),IF(paramètres!$B$28=2,(SUM(P418:AA418))*0.0303/9*COUNT(P418:X418),"Missing Delta option"))</f>
        <v>Missing Delta option</v>
      </c>
      <c r="AO418" s="13" t="str">
        <f>IF(paramètres!$B$28=1,(((SUM(P418:Y418)/1.02)+SUM(Z418:AA418))+((SUM(AB418:AK418)/1.02)+SUM(AL418:AN418)))*cotpatr,IF(paramètres!$B$28=2,(SUM(P418:AN418)*cotpatr),"Missing Delta Option"))</f>
        <v>Missing Delta Option</v>
      </c>
      <c r="AP418" s="13" t="str" cm="1">
        <f t="array" ref="AP418">IF(paramètres!$B$28=1,(((SUM(P418:Y418)/1.02)+SUM(Z418:AA418))+((SUM(AB418:AM418)/1.02)+SUM(AL418:AM418)))/12*pécule,IF(paramètres!$B$28=2,SUM(P418:AM418)/12*pécule,"Missing Delta Option"))</f>
        <v>Missing Delta Option</v>
      </c>
      <c r="AQ418" s="105" t="e">
        <f>IF(paramètres!$B$28=1,(((SUM(P418:Y418)/1.02)+SUM(Z418:AA418))+((SUM(AB418:AM418)/1.02)+SUM(AL418:AM418)))+AN418+AO418+AP418,SUM(P418:AM418)+AN418+AO418+AP418)</f>
        <v>#VALUE!</v>
      </c>
    </row>
    <row r="419" spans="1:43" x14ac:dyDescent="0.25">
      <c r="A419" s="104"/>
      <c r="B419" s="39"/>
      <c r="C419" s="39"/>
      <c r="D419" s="70"/>
      <c r="E419" s="49"/>
      <c r="F419" s="40"/>
      <c r="G419" s="38"/>
      <c r="H419" s="71"/>
      <c r="I419" s="40"/>
      <c r="J419" s="38"/>
      <c r="K419" s="71"/>
      <c r="L419" s="40"/>
      <c r="M419" s="38"/>
      <c r="N419" s="71"/>
      <c r="O419" s="49"/>
      <c r="P419" s="177"/>
      <c r="Q419" s="178"/>
      <c r="R419" s="178"/>
      <c r="S419" s="178"/>
      <c r="T419" s="178"/>
      <c r="U419" s="178"/>
      <c r="V419" s="178"/>
      <c r="W419" s="178"/>
      <c r="X419" s="178"/>
      <c r="Y419" s="178"/>
      <c r="Z419" s="178"/>
      <c r="AA419" s="179"/>
      <c r="AB419" s="121">
        <f>IF($D419="",0,IF($E419="",0,IF(VLOOKUP($E419,paramètres!$E$33:$F$44,2,FALSE)&lt;=VLOOKUP($AB$18,paramètres!$E$33:$F$44,2,FALSE),P419*$D419,0)))</f>
        <v>0</v>
      </c>
      <c r="AC419" s="13">
        <f>IF($D419="",0,IF($E419="",0,IF(VLOOKUP($E419,paramètres!$E$33:$F$44,2,FALSE)&lt;=VLOOKUP($AC$18,paramètres!$E$33:$F$44,2,FALSE),Q419*$D419,0)))</f>
        <v>0</v>
      </c>
      <c r="AD419" s="13">
        <f>IF($D419="",0,IF($E419="",0,IF(VLOOKUP($E419,paramètres!$E$33:$F$44,2,FALSE)&lt;=VLOOKUP($AD$18,paramètres!$E$33:$F$44,2,FALSE),R419*$D419,0)))</f>
        <v>0</v>
      </c>
      <c r="AE419" s="13">
        <f>IF($D419="",0,IF($E419="",0,IF(VLOOKUP($E419,paramètres!$E$33:$F$44,2,FALSE)&lt;=VLOOKUP($AE$18,paramètres!$E$33:$F$44,2,FALSE),S419*$D419,0)))</f>
        <v>0</v>
      </c>
      <c r="AF419" s="13">
        <f>IF($D419="",0,IF($E419="",0,IF(VLOOKUP($E419,paramètres!$E$33:$F$44,2,FALSE)&lt;=VLOOKUP($AF$18,paramètres!$E$33:$F$44,2,FALSE),T419*$D419,0)))</f>
        <v>0</v>
      </c>
      <c r="AG419" s="13">
        <f>IF($D419="",0,IF($E419="",0,IF(VLOOKUP($E419,paramètres!$E$33:$F$44,2,FALSE)&lt;=VLOOKUP($AG$18,paramètres!$E$33:$F$44,2,FALSE),U419*$D419,0)))</f>
        <v>0</v>
      </c>
      <c r="AH419" s="13">
        <f>IF($D419="",0,IF($E419="",0,IF(VLOOKUP($E419,paramètres!$E$33:$F$44,2,FALSE)&lt;=VLOOKUP($AH$18,paramètres!$E$33:$F$44,2,FALSE),V419*$D419,0)))</f>
        <v>0</v>
      </c>
      <c r="AI419" s="13">
        <f>IF($D419="",0,IF($E419="",0,IF(VLOOKUP($E419,paramètres!$E$33:$F$44,2,FALSE)&lt;=VLOOKUP($AI$18,paramètres!$E$33:$F$44,2,FALSE),W419*$D419,0)))</f>
        <v>0</v>
      </c>
      <c r="AJ419" s="13">
        <f>IF($D419="",0,IF($E419="",0,IF(VLOOKUP($E419,paramètres!$E$33:$F$44,2,FALSE)&lt;=VLOOKUP($AJ$18,paramètres!$E$33:$F$44,2,FALSE),X419*$D419,0)))</f>
        <v>0</v>
      </c>
      <c r="AK419" s="13">
        <f>IF($D419="",0,IF($E419="",0,IF(VLOOKUP($E419,paramètres!$E$33:$F$44,2,FALSE)&lt;=VLOOKUP($AK$18,paramètres!$E$33:$F$44,2,FALSE),Y419*$D419,0)))</f>
        <v>0</v>
      </c>
      <c r="AL419" s="13">
        <f>IF($D419="",0,IF($E419="",0,IF(VLOOKUP($E419,paramètres!$E$33:$F$44,2,FALSE)&lt;=VLOOKUP($AL$18,paramètres!$E$33:$F$44,2,FALSE),Z419*$D419,0)))</f>
        <v>0</v>
      </c>
      <c r="AM419" s="126">
        <f>IF($D419="",0,IF($E419="",0,IF(VLOOKUP($E419,paramètres!$E$33:$F$44,2,FALSE)&lt;=VLOOKUP($AM$18,paramètres!$E$33:$F$44,2,FALSE),AA419*$D419,0)))</f>
        <v>0</v>
      </c>
      <c r="AN419" s="121" t="str">
        <f>IF(paramètres!$B$28=1,((SUM(P419:Y419)/1.02)+SUM(Z419:AA419))*0.0303/9*COUNT(P419:X419),IF(paramètres!$B$28=2,(SUM(P419:AA419))*0.0303/9*COUNT(P419:X419),"Missing Delta option"))</f>
        <v>Missing Delta option</v>
      </c>
      <c r="AO419" s="13" t="str">
        <f>IF(paramètres!$B$28=1,(((SUM(P419:Y419)/1.02)+SUM(Z419:AA419))+((SUM(AB419:AK419)/1.02)+SUM(AL419:AN419)))*cotpatr,IF(paramètres!$B$28=2,(SUM(P419:AN419)*cotpatr),"Missing Delta Option"))</f>
        <v>Missing Delta Option</v>
      </c>
      <c r="AP419" s="13" t="str" cm="1">
        <f t="array" ref="AP419">IF(paramètres!$B$28=1,(((SUM(P419:Y419)/1.02)+SUM(Z419:AA419))+((SUM(AB419:AM419)/1.02)+SUM(AL419:AM419)))/12*pécule,IF(paramètres!$B$28=2,SUM(P419:AM419)/12*pécule,"Missing Delta Option"))</f>
        <v>Missing Delta Option</v>
      </c>
      <c r="AQ419" s="105" t="e">
        <f>IF(paramètres!$B$28=1,(((SUM(P419:Y419)/1.02)+SUM(Z419:AA419))+((SUM(AB419:AM419)/1.02)+SUM(AL419:AM419)))+AN419+AO419+AP419,SUM(P419:AM419)+AN419+AO419+AP419)</f>
        <v>#VALUE!</v>
      </c>
    </row>
    <row r="420" spans="1:43" x14ac:dyDescent="0.25">
      <c r="A420" s="104"/>
      <c r="B420" s="39"/>
      <c r="C420" s="39"/>
      <c r="D420" s="70"/>
      <c r="E420" s="49"/>
      <c r="F420" s="40"/>
      <c r="G420" s="38"/>
      <c r="H420" s="71"/>
      <c r="I420" s="40"/>
      <c r="J420" s="38"/>
      <c r="K420" s="71"/>
      <c r="L420" s="40"/>
      <c r="M420" s="38"/>
      <c r="N420" s="71"/>
      <c r="O420" s="49"/>
      <c r="P420" s="177"/>
      <c r="Q420" s="178"/>
      <c r="R420" s="178"/>
      <c r="S420" s="178"/>
      <c r="T420" s="178"/>
      <c r="U420" s="178"/>
      <c r="V420" s="178"/>
      <c r="W420" s="178"/>
      <c r="X420" s="178"/>
      <c r="Y420" s="178"/>
      <c r="Z420" s="178"/>
      <c r="AA420" s="179"/>
      <c r="AB420" s="121">
        <f>IF($D420="",0,IF($E420="",0,IF(VLOOKUP($E420,paramètres!$E$33:$F$44,2,FALSE)&lt;=VLOOKUP($AB$18,paramètres!$E$33:$F$44,2,FALSE),P420*$D420,0)))</f>
        <v>0</v>
      </c>
      <c r="AC420" s="13">
        <f>IF($D420="",0,IF($E420="",0,IF(VLOOKUP($E420,paramètres!$E$33:$F$44,2,FALSE)&lt;=VLOOKUP($AC$18,paramètres!$E$33:$F$44,2,FALSE),Q420*$D420,0)))</f>
        <v>0</v>
      </c>
      <c r="AD420" s="13">
        <f>IF($D420="",0,IF($E420="",0,IF(VLOOKUP($E420,paramètres!$E$33:$F$44,2,FALSE)&lt;=VLOOKUP($AD$18,paramètres!$E$33:$F$44,2,FALSE),R420*$D420,0)))</f>
        <v>0</v>
      </c>
      <c r="AE420" s="13">
        <f>IF($D420="",0,IF($E420="",0,IF(VLOOKUP($E420,paramètres!$E$33:$F$44,2,FALSE)&lt;=VLOOKUP($AE$18,paramètres!$E$33:$F$44,2,FALSE),S420*$D420,0)))</f>
        <v>0</v>
      </c>
      <c r="AF420" s="13">
        <f>IF($D420="",0,IF($E420="",0,IF(VLOOKUP($E420,paramètres!$E$33:$F$44,2,FALSE)&lt;=VLOOKUP($AF$18,paramètres!$E$33:$F$44,2,FALSE),T420*$D420,0)))</f>
        <v>0</v>
      </c>
      <c r="AG420" s="13">
        <f>IF($D420="",0,IF($E420="",0,IF(VLOOKUP($E420,paramètres!$E$33:$F$44,2,FALSE)&lt;=VLOOKUP($AG$18,paramètres!$E$33:$F$44,2,FALSE),U420*$D420,0)))</f>
        <v>0</v>
      </c>
      <c r="AH420" s="13">
        <f>IF($D420="",0,IF($E420="",0,IF(VLOOKUP($E420,paramètres!$E$33:$F$44,2,FALSE)&lt;=VLOOKUP($AH$18,paramètres!$E$33:$F$44,2,FALSE),V420*$D420,0)))</f>
        <v>0</v>
      </c>
      <c r="AI420" s="13">
        <f>IF($D420="",0,IF($E420="",0,IF(VLOOKUP($E420,paramètres!$E$33:$F$44,2,FALSE)&lt;=VLOOKUP($AI$18,paramètres!$E$33:$F$44,2,FALSE),W420*$D420,0)))</f>
        <v>0</v>
      </c>
      <c r="AJ420" s="13">
        <f>IF($D420="",0,IF($E420="",0,IF(VLOOKUP($E420,paramètres!$E$33:$F$44,2,FALSE)&lt;=VLOOKUP($AJ$18,paramètres!$E$33:$F$44,2,FALSE),X420*$D420,0)))</f>
        <v>0</v>
      </c>
      <c r="AK420" s="13">
        <f>IF($D420="",0,IF($E420="",0,IF(VLOOKUP($E420,paramètres!$E$33:$F$44,2,FALSE)&lt;=VLOOKUP($AK$18,paramètres!$E$33:$F$44,2,FALSE),Y420*$D420,0)))</f>
        <v>0</v>
      </c>
      <c r="AL420" s="13">
        <f>IF($D420="",0,IF($E420="",0,IF(VLOOKUP($E420,paramètres!$E$33:$F$44,2,FALSE)&lt;=VLOOKUP($AL$18,paramètres!$E$33:$F$44,2,FALSE),Z420*$D420,0)))</f>
        <v>0</v>
      </c>
      <c r="AM420" s="126">
        <f>IF($D420="",0,IF($E420="",0,IF(VLOOKUP($E420,paramètres!$E$33:$F$44,2,FALSE)&lt;=VLOOKUP($AM$18,paramètres!$E$33:$F$44,2,FALSE),AA420*$D420,0)))</f>
        <v>0</v>
      </c>
      <c r="AN420" s="121" t="str">
        <f>IF(paramètres!$B$28=1,((SUM(P420:Y420)/1.02)+SUM(Z420:AA420))*0.0303/9*COUNT(P420:X420),IF(paramètres!$B$28=2,(SUM(P420:AA420))*0.0303/9*COUNT(P420:X420),"Missing Delta option"))</f>
        <v>Missing Delta option</v>
      </c>
      <c r="AO420" s="13" t="str">
        <f>IF(paramètres!$B$28=1,(((SUM(P420:Y420)/1.02)+SUM(Z420:AA420))+((SUM(AB420:AK420)/1.02)+SUM(AL420:AN420)))*cotpatr,IF(paramètres!$B$28=2,(SUM(P420:AN420)*cotpatr),"Missing Delta Option"))</f>
        <v>Missing Delta Option</v>
      </c>
      <c r="AP420" s="13" t="str" cm="1">
        <f t="array" ref="AP420">IF(paramètres!$B$28=1,(((SUM(P420:Y420)/1.02)+SUM(Z420:AA420))+((SUM(AB420:AM420)/1.02)+SUM(AL420:AM420)))/12*pécule,IF(paramètres!$B$28=2,SUM(P420:AM420)/12*pécule,"Missing Delta Option"))</f>
        <v>Missing Delta Option</v>
      </c>
      <c r="AQ420" s="105" t="e">
        <f>IF(paramètres!$B$28=1,(((SUM(P420:Y420)/1.02)+SUM(Z420:AA420))+((SUM(AB420:AM420)/1.02)+SUM(AL420:AM420)))+AN420+AO420+AP420,SUM(P420:AM420)+AN420+AO420+AP420)</f>
        <v>#VALUE!</v>
      </c>
    </row>
    <row r="421" spans="1:43" x14ac:dyDescent="0.25">
      <c r="A421" s="104"/>
      <c r="B421" s="39"/>
      <c r="C421" s="39"/>
      <c r="D421" s="70"/>
      <c r="E421" s="49"/>
      <c r="F421" s="40"/>
      <c r="G421" s="38"/>
      <c r="H421" s="71"/>
      <c r="I421" s="40"/>
      <c r="J421" s="38"/>
      <c r="K421" s="71"/>
      <c r="L421" s="40"/>
      <c r="M421" s="38"/>
      <c r="N421" s="71"/>
      <c r="O421" s="49"/>
      <c r="P421" s="177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9"/>
      <c r="AB421" s="121">
        <f>IF($D421="",0,IF($E421="",0,IF(VLOOKUP($E421,paramètres!$E$33:$F$44,2,FALSE)&lt;=VLOOKUP($AB$18,paramètres!$E$33:$F$44,2,FALSE),P421*$D421,0)))</f>
        <v>0</v>
      </c>
      <c r="AC421" s="13">
        <f>IF($D421="",0,IF($E421="",0,IF(VLOOKUP($E421,paramètres!$E$33:$F$44,2,FALSE)&lt;=VLOOKUP($AC$18,paramètres!$E$33:$F$44,2,FALSE),Q421*$D421,0)))</f>
        <v>0</v>
      </c>
      <c r="AD421" s="13">
        <f>IF($D421="",0,IF($E421="",0,IF(VLOOKUP($E421,paramètres!$E$33:$F$44,2,FALSE)&lt;=VLOOKUP($AD$18,paramètres!$E$33:$F$44,2,FALSE),R421*$D421,0)))</f>
        <v>0</v>
      </c>
      <c r="AE421" s="13">
        <f>IF($D421="",0,IF($E421="",0,IF(VLOOKUP($E421,paramètres!$E$33:$F$44,2,FALSE)&lt;=VLOOKUP($AE$18,paramètres!$E$33:$F$44,2,FALSE),S421*$D421,0)))</f>
        <v>0</v>
      </c>
      <c r="AF421" s="13">
        <f>IF($D421="",0,IF($E421="",0,IF(VLOOKUP($E421,paramètres!$E$33:$F$44,2,FALSE)&lt;=VLOOKUP($AF$18,paramètres!$E$33:$F$44,2,FALSE),T421*$D421,0)))</f>
        <v>0</v>
      </c>
      <c r="AG421" s="13">
        <f>IF($D421="",0,IF($E421="",0,IF(VLOOKUP($E421,paramètres!$E$33:$F$44,2,FALSE)&lt;=VLOOKUP($AG$18,paramètres!$E$33:$F$44,2,FALSE),U421*$D421,0)))</f>
        <v>0</v>
      </c>
      <c r="AH421" s="13">
        <f>IF($D421="",0,IF($E421="",0,IF(VLOOKUP($E421,paramètres!$E$33:$F$44,2,FALSE)&lt;=VLOOKUP($AH$18,paramètres!$E$33:$F$44,2,FALSE),V421*$D421,0)))</f>
        <v>0</v>
      </c>
      <c r="AI421" s="13">
        <f>IF($D421="",0,IF($E421="",0,IF(VLOOKUP($E421,paramètres!$E$33:$F$44,2,FALSE)&lt;=VLOOKUP($AI$18,paramètres!$E$33:$F$44,2,FALSE),W421*$D421,0)))</f>
        <v>0</v>
      </c>
      <c r="AJ421" s="13">
        <f>IF($D421="",0,IF($E421="",0,IF(VLOOKUP($E421,paramètres!$E$33:$F$44,2,FALSE)&lt;=VLOOKUP($AJ$18,paramètres!$E$33:$F$44,2,FALSE),X421*$D421,0)))</f>
        <v>0</v>
      </c>
      <c r="AK421" s="13">
        <f>IF($D421="",0,IF($E421="",0,IF(VLOOKUP($E421,paramètres!$E$33:$F$44,2,FALSE)&lt;=VLOOKUP($AK$18,paramètres!$E$33:$F$44,2,FALSE),Y421*$D421,0)))</f>
        <v>0</v>
      </c>
      <c r="AL421" s="13">
        <f>IF($D421="",0,IF($E421="",0,IF(VLOOKUP($E421,paramètres!$E$33:$F$44,2,FALSE)&lt;=VLOOKUP($AL$18,paramètres!$E$33:$F$44,2,FALSE),Z421*$D421,0)))</f>
        <v>0</v>
      </c>
      <c r="AM421" s="126">
        <f>IF($D421="",0,IF($E421="",0,IF(VLOOKUP($E421,paramètres!$E$33:$F$44,2,FALSE)&lt;=VLOOKUP($AM$18,paramètres!$E$33:$F$44,2,FALSE),AA421*$D421,0)))</f>
        <v>0</v>
      </c>
      <c r="AN421" s="121" t="str">
        <f>IF(paramètres!$B$28=1,((SUM(P421:Y421)/1.02)+SUM(Z421:AA421))*0.0303/9*COUNT(P421:X421),IF(paramètres!$B$28=2,(SUM(P421:AA421))*0.0303/9*COUNT(P421:X421),"Missing Delta option"))</f>
        <v>Missing Delta option</v>
      </c>
      <c r="AO421" s="13" t="str">
        <f>IF(paramètres!$B$28=1,(((SUM(P421:Y421)/1.02)+SUM(Z421:AA421))+((SUM(AB421:AK421)/1.02)+SUM(AL421:AN421)))*cotpatr,IF(paramètres!$B$28=2,(SUM(P421:AN421)*cotpatr),"Missing Delta Option"))</f>
        <v>Missing Delta Option</v>
      </c>
      <c r="AP421" s="13" t="str" cm="1">
        <f t="array" ref="AP421">IF(paramètres!$B$28=1,(((SUM(P421:Y421)/1.02)+SUM(Z421:AA421))+((SUM(AB421:AM421)/1.02)+SUM(AL421:AM421)))/12*pécule,IF(paramètres!$B$28=2,SUM(P421:AM421)/12*pécule,"Missing Delta Option"))</f>
        <v>Missing Delta Option</v>
      </c>
      <c r="AQ421" s="105" t="e">
        <f>IF(paramètres!$B$28=1,(((SUM(P421:Y421)/1.02)+SUM(Z421:AA421))+((SUM(AB421:AM421)/1.02)+SUM(AL421:AM421)))+AN421+AO421+AP421,SUM(P421:AM421)+AN421+AO421+AP421)</f>
        <v>#VALUE!</v>
      </c>
    </row>
    <row r="422" spans="1:43" x14ac:dyDescent="0.25">
      <c r="A422" s="104"/>
      <c r="B422" s="39"/>
      <c r="C422" s="39"/>
      <c r="D422" s="70"/>
      <c r="E422" s="49"/>
      <c r="F422" s="40"/>
      <c r="G422" s="38"/>
      <c r="H422" s="71"/>
      <c r="I422" s="40"/>
      <c r="J422" s="38"/>
      <c r="K422" s="71"/>
      <c r="L422" s="40"/>
      <c r="M422" s="38"/>
      <c r="N422" s="71"/>
      <c r="O422" s="49"/>
      <c r="P422" s="177"/>
      <c r="Q422" s="178"/>
      <c r="R422" s="178"/>
      <c r="S422" s="178"/>
      <c r="T422" s="178"/>
      <c r="U422" s="178"/>
      <c r="V422" s="178"/>
      <c r="W422" s="178"/>
      <c r="X422" s="178"/>
      <c r="Y422" s="178"/>
      <c r="Z422" s="178"/>
      <c r="AA422" s="179"/>
      <c r="AB422" s="121">
        <f>IF($D422="",0,IF($E422="",0,IF(VLOOKUP($E422,paramètres!$E$33:$F$44,2,FALSE)&lt;=VLOOKUP($AB$18,paramètres!$E$33:$F$44,2,FALSE),P422*$D422,0)))</f>
        <v>0</v>
      </c>
      <c r="AC422" s="13">
        <f>IF($D422="",0,IF($E422="",0,IF(VLOOKUP($E422,paramètres!$E$33:$F$44,2,FALSE)&lt;=VLOOKUP($AC$18,paramètres!$E$33:$F$44,2,FALSE),Q422*$D422,0)))</f>
        <v>0</v>
      </c>
      <c r="AD422" s="13">
        <f>IF($D422="",0,IF($E422="",0,IF(VLOOKUP($E422,paramètres!$E$33:$F$44,2,FALSE)&lt;=VLOOKUP($AD$18,paramètres!$E$33:$F$44,2,FALSE),R422*$D422,0)))</f>
        <v>0</v>
      </c>
      <c r="AE422" s="13">
        <f>IF($D422="",0,IF($E422="",0,IF(VLOOKUP($E422,paramètres!$E$33:$F$44,2,FALSE)&lt;=VLOOKUP($AE$18,paramètres!$E$33:$F$44,2,FALSE),S422*$D422,0)))</f>
        <v>0</v>
      </c>
      <c r="AF422" s="13">
        <f>IF($D422="",0,IF($E422="",0,IF(VLOOKUP($E422,paramètres!$E$33:$F$44,2,FALSE)&lt;=VLOOKUP($AF$18,paramètres!$E$33:$F$44,2,FALSE),T422*$D422,0)))</f>
        <v>0</v>
      </c>
      <c r="AG422" s="13">
        <f>IF($D422="",0,IF($E422="",0,IF(VLOOKUP($E422,paramètres!$E$33:$F$44,2,FALSE)&lt;=VLOOKUP($AG$18,paramètres!$E$33:$F$44,2,FALSE),U422*$D422,0)))</f>
        <v>0</v>
      </c>
      <c r="AH422" s="13">
        <f>IF($D422="",0,IF($E422="",0,IF(VLOOKUP($E422,paramètres!$E$33:$F$44,2,FALSE)&lt;=VLOOKUP($AH$18,paramètres!$E$33:$F$44,2,FALSE),V422*$D422,0)))</f>
        <v>0</v>
      </c>
      <c r="AI422" s="13">
        <f>IF($D422="",0,IF($E422="",0,IF(VLOOKUP($E422,paramètres!$E$33:$F$44,2,FALSE)&lt;=VLOOKUP($AI$18,paramètres!$E$33:$F$44,2,FALSE),W422*$D422,0)))</f>
        <v>0</v>
      </c>
      <c r="AJ422" s="13">
        <f>IF($D422="",0,IF($E422="",0,IF(VLOOKUP($E422,paramètres!$E$33:$F$44,2,FALSE)&lt;=VLOOKUP($AJ$18,paramètres!$E$33:$F$44,2,FALSE),X422*$D422,0)))</f>
        <v>0</v>
      </c>
      <c r="AK422" s="13">
        <f>IF($D422="",0,IF($E422="",0,IF(VLOOKUP($E422,paramètres!$E$33:$F$44,2,FALSE)&lt;=VLOOKUP($AK$18,paramètres!$E$33:$F$44,2,FALSE),Y422*$D422,0)))</f>
        <v>0</v>
      </c>
      <c r="AL422" s="13">
        <f>IF($D422="",0,IF($E422="",0,IF(VLOOKUP($E422,paramètres!$E$33:$F$44,2,FALSE)&lt;=VLOOKUP($AL$18,paramètres!$E$33:$F$44,2,FALSE),Z422*$D422,0)))</f>
        <v>0</v>
      </c>
      <c r="AM422" s="126">
        <f>IF($D422="",0,IF($E422="",0,IF(VLOOKUP($E422,paramètres!$E$33:$F$44,2,FALSE)&lt;=VLOOKUP($AM$18,paramètres!$E$33:$F$44,2,FALSE),AA422*$D422,0)))</f>
        <v>0</v>
      </c>
      <c r="AN422" s="121" t="str">
        <f>IF(paramètres!$B$28=1,((SUM(P422:Y422)/1.02)+SUM(Z422:AA422))*0.0303/9*COUNT(P422:X422),IF(paramètres!$B$28=2,(SUM(P422:AA422))*0.0303/9*COUNT(P422:X422),"Missing Delta option"))</f>
        <v>Missing Delta option</v>
      </c>
      <c r="AO422" s="13" t="str">
        <f>IF(paramètres!$B$28=1,(((SUM(P422:Y422)/1.02)+SUM(Z422:AA422))+((SUM(AB422:AK422)/1.02)+SUM(AL422:AN422)))*cotpatr,IF(paramètres!$B$28=2,(SUM(P422:AN422)*cotpatr),"Missing Delta Option"))</f>
        <v>Missing Delta Option</v>
      </c>
      <c r="AP422" s="13" t="str" cm="1">
        <f t="array" ref="AP422">IF(paramètres!$B$28=1,(((SUM(P422:Y422)/1.02)+SUM(Z422:AA422))+((SUM(AB422:AM422)/1.02)+SUM(AL422:AM422)))/12*pécule,IF(paramètres!$B$28=2,SUM(P422:AM422)/12*pécule,"Missing Delta Option"))</f>
        <v>Missing Delta Option</v>
      </c>
      <c r="AQ422" s="105" t="e">
        <f>IF(paramètres!$B$28=1,(((SUM(P422:Y422)/1.02)+SUM(Z422:AA422))+((SUM(AB422:AM422)/1.02)+SUM(AL422:AM422)))+AN422+AO422+AP422,SUM(P422:AM422)+AN422+AO422+AP422)</f>
        <v>#VALUE!</v>
      </c>
    </row>
    <row r="423" spans="1:43" x14ac:dyDescent="0.25">
      <c r="A423" s="104"/>
      <c r="B423" s="39"/>
      <c r="C423" s="39"/>
      <c r="D423" s="70"/>
      <c r="E423" s="49"/>
      <c r="F423" s="40"/>
      <c r="G423" s="38"/>
      <c r="H423" s="71"/>
      <c r="I423" s="40"/>
      <c r="J423" s="38"/>
      <c r="K423" s="71"/>
      <c r="L423" s="40"/>
      <c r="M423" s="38"/>
      <c r="N423" s="71"/>
      <c r="O423" s="49"/>
      <c r="P423" s="177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9"/>
      <c r="AB423" s="121">
        <f>IF($D423="",0,IF($E423="",0,IF(VLOOKUP($E423,paramètres!$E$33:$F$44,2,FALSE)&lt;=VLOOKUP($AB$18,paramètres!$E$33:$F$44,2,FALSE),P423*$D423,0)))</f>
        <v>0</v>
      </c>
      <c r="AC423" s="13">
        <f>IF($D423="",0,IF($E423="",0,IF(VLOOKUP($E423,paramètres!$E$33:$F$44,2,FALSE)&lt;=VLOOKUP($AC$18,paramètres!$E$33:$F$44,2,FALSE),Q423*$D423,0)))</f>
        <v>0</v>
      </c>
      <c r="AD423" s="13">
        <f>IF($D423="",0,IF($E423="",0,IF(VLOOKUP($E423,paramètres!$E$33:$F$44,2,FALSE)&lt;=VLOOKUP($AD$18,paramètres!$E$33:$F$44,2,FALSE),R423*$D423,0)))</f>
        <v>0</v>
      </c>
      <c r="AE423" s="13">
        <f>IF($D423="",0,IF($E423="",0,IF(VLOOKUP($E423,paramètres!$E$33:$F$44,2,FALSE)&lt;=VLOOKUP($AE$18,paramètres!$E$33:$F$44,2,FALSE),S423*$D423,0)))</f>
        <v>0</v>
      </c>
      <c r="AF423" s="13">
        <f>IF($D423="",0,IF($E423="",0,IF(VLOOKUP($E423,paramètres!$E$33:$F$44,2,FALSE)&lt;=VLOOKUP($AF$18,paramètres!$E$33:$F$44,2,FALSE),T423*$D423,0)))</f>
        <v>0</v>
      </c>
      <c r="AG423" s="13">
        <f>IF($D423="",0,IF($E423="",0,IF(VLOOKUP($E423,paramètres!$E$33:$F$44,2,FALSE)&lt;=VLOOKUP($AG$18,paramètres!$E$33:$F$44,2,FALSE),U423*$D423,0)))</f>
        <v>0</v>
      </c>
      <c r="AH423" s="13">
        <f>IF($D423="",0,IF($E423="",0,IF(VLOOKUP($E423,paramètres!$E$33:$F$44,2,FALSE)&lt;=VLOOKUP($AH$18,paramètres!$E$33:$F$44,2,FALSE),V423*$D423,0)))</f>
        <v>0</v>
      </c>
      <c r="AI423" s="13">
        <f>IF($D423="",0,IF($E423="",0,IF(VLOOKUP($E423,paramètres!$E$33:$F$44,2,FALSE)&lt;=VLOOKUP($AI$18,paramètres!$E$33:$F$44,2,FALSE),W423*$D423,0)))</f>
        <v>0</v>
      </c>
      <c r="AJ423" s="13">
        <f>IF($D423="",0,IF($E423="",0,IF(VLOOKUP($E423,paramètres!$E$33:$F$44,2,FALSE)&lt;=VLOOKUP($AJ$18,paramètres!$E$33:$F$44,2,FALSE),X423*$D423,0)))</f>
        <v>0</v>
      </c>
      <c r="AK423" s="13">
        <f>IF($D423="",0,IF($E423="",0,IF(VLOOKUP($E423,paramètres!$E$33:$F$44,2,FALSE)&lt;=VLOOKUP($AK$18,paramètres!$E$33:$F$44,2,FALSE),Y423*$D423,0)))</f>
        <v>0</v>
      </c>
      <c r="AL423" s="13">
        <f>IF($D423="",0,IF($E423="",0,IF(VLOOKUP($E423,paramètres!$E$33:$F$44,2,FALSE)&lt;=VLOOKUP($AL$18,paramètres!$E$33:$F$44,2,FALSE),Z423*$D423,0)))</f>
        <v>0</v>
      </c>
      <c r="AM423" s="126">
        <f>IF($D423="",0,IF($E423="",0,IF(VLOOKUP($E423,paramètres!$E$33:$F$44,2,FALSE)&lt;=VLOOKUP($AM$18,paramètres!$E$33:$F$44,2,FALSE),AA423*$D423,0)))</f>
        <v>0</v>
      </c>
      <c r="AN423" s="121" t="str">
        <f>IF(paramètres!$B$28=1,((SUM(P423:Y423)/1.02)+SUM(Z423:AA423))*0.0303/9*COUNT(P423:X423),IF(paramètres!$B$28=2,(SUM(P423:AA423))*0.0303/9*COUNT(P423:X423),"Missing Delta option"))</f>
        <v>Missing Delta option</v>
      </c>
      <c r="AO423" s="13" t="str">
        <f>IF(paramètres!$B$28=1,(((SUM(P423:Y423)/1.02)+SUM(Z423:AA423))+((SUM(AB423:AK423)/1.02)+SUM(AL423:AN423)))*cotpatr,IF(paramètres!$B$28=2,(SUM(P423:AN423)*cotpatr),"Missing Delta Option"))</f>
        <v>Missing Delta Option</v>
      </c>
      <c r="AP423" s="13" t="str" cm="1">
        <f t="array" ref="AP423">IF(paramètres!$B$28=1,(((SUM(P423:Y423)/1.02)+SUM(Z423:AA423))+((SUM(AB423:AM423)/1.02)+SUM(AL423:AM423)))/12*pécule,IF(paramètres!$B$28=2,SUM(P423:AM423)/12*pécule,"Missing Delta Option"))</f>
        <v>Missing Delta Option</v>
      </c>
      <c r="AQ423" s="105" t="e">
        <f>IF(paramètres!$B$28=1,(((SUM(P423:Y423)/1.02)+SUM(Z423:AA423))+((SUM(AB423:AM423)/1.02)+SUM(AL423:AM423)))+AN423+AO423+AP423,SUM(P423:AM423)+AN423+AO423+AP423)</f>
        <v>#VALUE!</v>
      </c>
    </row>
    <row r="424" spans="1:43" x14ac:dyDescent="0.25">
      <c r="A424" s="104"/>
      <c r="B424" s="39"/>
      <c r="C424" s="39"/>
      <c r="D424" s="70"/>
      <c r="E424" s="49"/>
      <c r="F424" s="40"/>
      <c r="G424" s="38"/>
      <c r="H424" s="71"/>
      <c r="I424" s="40"/>
      <c r="J424" s="38"/>
      <c r="K424" s="71"/>
      <c r="L424" s="40"/>
      <c r="M424" s="38"/>
      <c r="N424" s="71"/>
      <c r="O424" s="49"/>
      <c r="P424" s="177"/>
      <c r="Q424" s="178"/>
      <c r="R424" s="178"/>
      <c r="S424" s="178"/>
      <c r="T424" s="178"/>
      <c r="U424" s="178"/>
      <c r="V424" s="178"/>
      <c r="W424" s="178"/>
      <c r="X424" s="178"/>
      <c r="Y424" s="178"/>
      <c r="Z424" s="178"/>
      <c r="AA424" s="179"/>
      <c r="AB424" s="121">
        <f>IF($D424="",0,IF($E424="",0,IF(VLOOKUP($E424,paramètres!$E$33:$F$44,2,FALSE)&lt;=VLOOKUP($AB$18,paramètres!$E$33:$F$44,2,FALSE),P424*$D424,0)))</f>
        <v>0</v>
      </c>
      <c r="AC424" s="13">
        <f>IF($D424="",0,IF($E424="",0,IF(VLOOKUP($E424,paramètres!$E$33:$F$44,2,FALSE)&lt;=VLOOKUP($AC$18,paramètres!$E$33:$F$44,2,FALSE),Q424*$D424,0)))</f>
        <v>0</v>
      </c>
      <c r="AD424" s="13">
        <f>IF($D424="",0,IF($E424="",0,IF(VLOOKUP($E424,paramètres!$E$33:$F$44,2,FALSE)&lt;=VLOOKUP($AD$18,paramètres!$E$33:$F$44,2,FALSE),R424*$D424,0)))</f>
        <v>0</v>
      </c>
      <c r="AE424" s="13">
        <f>IF($D424="",0,IF($E424="",0,IF(VLOOKUP($E424,paramètres!$E$33:$F$44,2,FALSE)&lt;=VLOOKUP($AE$18,paramètres!$E$33:$F$44,2,FALSE),S424*$D424,0)))</f>
        <v>0</v>
      </c>
      <c r="AF424" s="13">
        <f>IF($D424="",0,IF($E424="",0,IF(VLOOKUP($E424,paramètres!$E$33:$F$44,2,FALSE)&lt;=VLOOKUP($AF$18,paramètres!$E$33:$F$44,2,FALSE),T424*$D424,0)))</f>
        <v>0</v>
      </c>
      <c r="AG424" s="13">
        <f>IF($D424="",0,IF($E424="",0,IF(VLOOKUP($E424,paramètres!$E$33:$F$44,2,FALSE)&lt;=VLOOKUP($AG$18,paramètres!$E$33:$F$44,2,FALSE),U424*$D424,0)))</f>
        <v>0</v>
      </c>
      <c r="AH424" s="13">
        <f>IF($D424="",0,IF($E424="",0,IF(VLOOKUP($E424,paramètres!$E$33:$F$44,2,FALSE)&lt;=VLOOKUP($AH$18,paramètres!$E$33:$F$44,2,FALSE),V424*$D424,0)))</f>
        <v>0</v>
      </c>
      <c r="AI424" s="13">
        <f>IF($D424="",0,IF($E424="",0,IF(VLOOKUP($E424,paramètres!$E$33:$F$44,2,FALSE)&lt;=VLOOKUP($AI$18,paramètres!$E$33:$F$44,2,FALSE),W424*$D424,0)))</f>
        <v>0</v>
      </c>
      <c r="AJ424" s="13">
        <f>IF($D424="",0,IF($E424="",0,IF(VLOOKUP($E424,paramètres!$E$33:$F$44,2,FALSE)&lt;=VLOOKUP($AJ$18,paramètres!$E$33:$F$44,2,FALSE),X424*$D424,0)))</f>
        <v>0</v>
      </c>
      <c r="AK424" s="13">
        <f>IF($D424="",0,IF($E424="",0,IF(VLOOKUP($E424,paramètres!$E$33:$F$44,2,FALSE)&lt;=VLOOKUP($AK$18,paramètres!$E$33:$F$44,2,FALSE),Y424*$D424,0)))</f>
        <v>0</v>
      </c>
      <c r="AL424" s="13">
        <f>IF($D424="",0,IF($E424="",0,IF(VLOOKUP($E424,paramètres!$E$33:$F$44,2,FALSE)&lt;=VLOOKUP($AL$18,paramètres!$E$33:$F$44,2,FALSE),Z424*$D424,0)))</f>
        <v>0</v>
      </c>
      <c r="AM424" s="126">
        <f>IF($D424="",0,IF($E424="",0,IF(VLOOKUP($E424,paramètres!$E$33:$F$44,2,FALSE)&lt;=VLOOKUP($AM$18,paramètres!$E$33:$F$44,2,FALSE),AA424*$D424,0)))</f>
        <v>0</v>
      </c>
      <c r="AN424" s="121" t="str">
        <f>IF(paramètres!$B$28=1,((SUM(P424:Y424)/1.02)+SUM(Z424:AA424))*0.0303/9*COUNT(P424:X424),IF(paramètres!$B$28=2,(SUM(P424:AA424))*0.0303/9*COUNT(P424:X424),"Missing Delta option"))</f>
        <v>Missing Delta option</v>
      </c>
      <c r="AO424" s="13" t="str">
        <f>IF(paramètres!$B$28=1,(((SUM(P424:Y424)/1.02)+SUM(Z424:AA424))+((SUM(AB424:AK424)/1.02)+SUM(AL424:AN424)))*cotpatr,IF(paramètres!$B$28=2,(SUM(P424:AN424)*cotpatr),"Missing Delta Option"))</f>
        <v>Missing Delta Option</v>
      </c>
      <c r="AP424" s="13" t="str" cm="1">
        <f t="array" ref="AP424">IF(paramètres!$B$28=1,(((SUM(P424:Y424)/1.02)+SUM(Z424:AA424))+((SUM(AB424:AM424)/1.02)+SUM(AL424:AM424)))/12*pécule,IF(paramètres!$B$28=2,SUM(P424:AM424)/12*pécule,"Missing Delta Option"))</f>
        <v>Missing Delta Option</v>
      </c>
      <c r="AQ424" s="105" t="e">
        <f>IF(paramètres!$B$28=1,(((SUM(P424:Y424)/1.02)+SUM(Z424:AA424))+((SUM(AB424:AM424)/1.02)+SUM(AL424:AM424)))+AN424+AO424+AP424,SUM(P424:AM424)+AN424+AO424+AP424)</f>
        <v>#VALUE!</v>
      </c>
    </row>
    <row r="425" spans="1:43" x14ac:dyDescent="0.25">
      <c r="A425" s="104"/>
      <c r="B425" s="39"/>
      <c r="C425" s="39"/>
      <c r="D425" s="70"/>
      <c r="E425" s="49"/>
      <c r="F425" s="40"/>
      <c r="G425" s="38"/>
      <c r="H425" s="71"/>
      <c r="I425" s="40"/>
      <c r="J425" s="38"/>
      <c r="K425" s="71"/>
      <c r="L425" s="40"/>
      <c r="M425" s="38"/>
      <c r="N425" s="71"/>
      <c r="O425" s="49"/>
      <c r="P425" s="177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9"/>
      <c r="AB425" s="121">
        <f>IF($D425="",0,IF($E425="",0,IF(VLOOKUP($E425,paramètres!$E$33:$F$44,2,FALSE)&lt;=VLOOKUP($AB$18,paramètres!$E$33:$F$44,2,FALSE),P425*$D425,0)))</f>
        <v>0</v>
      </c>
      <c r="AC425" s="13">
        <f>IF($D425="",0,IF($E425="",0,IF(VLOOKUP($E425,paramètres!$E$33:$F$44,2,FALSE)&lt;=VLOOKUP($AC$18,paramètres!$E$33:$F$44,2,FALSE),Q425*$D425,0)))</f>
        <v>0</v>
      </c>
      <c r="AD425" s="13">
        <f>IF($D425="",0,IF($E425="",0,IF(VLOOKUP($E425,paramètres!$E$33:$F$44,2,FALSE)&lt;=VLOOKUP($AD$18,paramètres!$E$33:$F$44,2,FALSE),R425*$D425,0)))</f>
        <v>0</v>
      </c>
      <c r="AE425" s="13">
        <f>IF($D425="",0,IF($E425="",0,IF(VLOOKUP($E425,paramètres!$E$33:$F$44,2,FALSE)&lt;=VLOOKUP($AE$18,paramètres!$E$33:$F$44,2,FALSE),S425*$D425,0)))</f>
        <v>0</v>
      </c>
      <c r="AF425" s="13">
        <f>IF($D425="",0,IF($E425="",0,IF(VLOOKUP($E425,paramètres!$E$33:$F$44,2,FALSE)&lt;=VLOOKUP($AF$18,paramètres!$E$33:$F$44,2,FALSE),T425*$D425,0)))</f>
        <v>0</v>
      </c>
      <c r="AG425" s="13">
        <f>IF($D425="",0,IF($E425="",0,IF(VLOOKUP($E425,paramètres!$E$33:$F$44,2,FALSE)&lt;=VLOOKUP($AG$18,paramètres!$E$33:$F$44,2,FALSE),U425*$D425,0)))</f>
        <v>0</v>
      </c>
      <c r="AH425" s="13">
        <f>IF($D425="",0,IF($E425="",0,IF(VLOOKUP($E425,paramètres!$E$33:$F$44,2,FALSE)&lt;=VLOOKUP($AH$18,paramètres!$E$33:$F$44,2,FALSE),V425*$D425,0)))</f>
        <v>0</v>
      </c>
      <c r="AI425" s="13">
        <f>IF($D425="",0,IF($E425="",0,IF(VLOOKUP($E425,paramètres!$E$33:$F$44,2,FALSE)&lt;=VLOOKUP($AI$18,paramètres!$E$33:$F$44,2,FALSE),W425*$D425,0)))</f>
        <v>0</v>
      </c>
      <c r="AJ425" s="13">
        <f>IF($D425="",0,IF($E425="",0,IF(VLOOKUP($E425,paramètres!$E$33:$F$44,2,FALSE)&lt;=VLOOKUP($AJ$18,paramètres!$E$33:$F$44,2,FALSE),X425*$D425,0)))</f>
        <v>0</v>
      </c>
      <c r="AK425" s="13">
        <f>IF($D425="",0,IF($E425="",0,IF(VLOOKUP($E425,paramètres!$E$33:$F$44,2,FALSE)&lt;=VLOOKUP($AK$18,paramètres!$E$33:$F$44,2,FALSE),Y425*$D425,0)))</f>
        <v>0</v>
      </c>
      <c r="AL425" s="13">
        <f>IF($D425="",0,IF($E425="",0,IF(VLOOKUP($E425,paramètres!$E$33:$F$44,2,FALSE)&lt;=VLOOKUP($AL$18,paramètres!$E$33:$F$44,2,FALSE),Z425*$D425,0)))</f>
        <v>0</v>
      </c>
      <c r="AM425" s="126">
        <f>IF($D425="",0,IF($E425="",0,IF(VLOOKUP($E425,paramètres!$E$33:$F$44,2,FALSE)&lt;=VLOOKUP($AM$18,paramètres!$E$33:$F$44,2,FALSE),AA425*$D425,0)))</f>
        <v>0</v>
      </c>
      <c r="AN425" s="121" t="str">
        <f>IF(paramètres!$B$28=1,((SUM(P425:Y425)/1.02)+SUM(Z425:AA425))*0.0303/9*COUNT(P425:X425),IF(paramètres!$B$28=2,(SUM(P425:AA425))*0.0303/9*COUNT(P425:X425),"Missing Delta option"))</f>
        <v>Missing Delta option</v>
      </c>
      <c r="AO425" s="13" t="str">
        <f>IF(paramètres!$B$28=1,(((SUM(P425:Y425)/1.02)+SUM(Z425:AA425))+((SUM(AB425:AK425)/1.02)+SUM(AL425:AN425)))*cotpatr,IF(paramètres!$B$28=2,(SUM(P425:AN425)*cotpatr),"Missing Delta Option"))</f>
        <v>Missing Delta Option</v>
      </c>
      <c r="AP425" s="13" t="str" cm="1">
        <f t="array" ref="AP425">IF(paramètres!$B$28=1,(((SUM(P425:Y425)/1.02)+SUM(Z425:AA425))+((SUM(AB425:AM425)/1.02)+SUM(AL425:AM425)))/12*pécule,IF(paramètres!$B$28=2,SUM(P425:AM425)/12*pécule,"Missing Delta Option"))</f>
        <v>Missing Delta Option</v>
      </c>
      <c r="AQ425" s="105" t="e">
        <f>IF(paramètres!$B$28=1,(((SUM(P425:Y425)/1.02)+SUM(Z425:AA425))+((SUM(AB425:AM425)/1.02)+SUM(AL425:AM425)))+AN425+AO425+AP425,SUM(P425:AM425)+AN425+AO425+AP425)</f>
        <v>#VALUE!</v>
      </c>
    </row>
    <row r="426" spans="1:43" x14ac:dyDescent="0.25">
      <c r="A426" s="104"/>
      <c r="B426" s="39"/>
      <c r="C426" s="39"/>
      <c r="D426" s="70"/>
      <c r="E426" s="49"/>
      <c r="F426" s="40"/>
      <c r="G426" s="38"/>
      <c r="H426" s="71"/>
      <c r="I426" s="40"/>
      <c r="J426" s="38"/>
      <c r="K426" s="71"/>
      <c r="L426" s="40"/>
      <c r="M426" s="38"/>
      <c r="N426" s="71"/>
      <c r="O426" s="49"/>
      <c r="P426" s="177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9"/>
      <c r="AB426" s="121">
        <f>IF($D426="",0,IF($E426="",0,IF(VLOOKUP($E426,paramètres!$E$33:$F$44,2,FALSE)&lt;=VLOOKUP($AB$18,paramètres!$E$33:$F$44,2,FALSE),P426*$D426,0)))</f>
        <v>0</v>
      </c>
      <c r="AC426" s="13">
        <f>IF($D426="",0,IF($E426="",0,IF(VLOOKUP($E426,paramètres!$E$33:$F$44,2,FALSE)&lt;=VLOOKUP($AC$18,paramètres!$E$33:$F$44,2,FALSE),Q426*$D426,0)))</f>
        <v>0</v>
      </c>
      <c r="AD426" s="13">
        <f>IF($D426="",0,IF($E426="",0,IF(VLOOKUP($E426,paramètres!$E$33:$F$44,2,FALSE)&lt;=VLOOKUP($AD$18,paramètres!$E$33:$F$44,2,FALSE),R426*$D426,0)))</f>
        <v>0</v>
      </c>
      <c r="AE426" s="13">
        <f>IF($D426="",0,IF($E426="",0,IF(VLOOKUP($E426,paramètres!$E$33:$F$44,2,FALSE)&lt;=VLOOKUP($AE$18,paramètres!$E$33:$F$44,2,FALSE),S426*$D426,0)))</f>
        <v>0</v>
      </c>
      <c r="AF426" s="13">
        <f>IF($D426="",0,IF($E426="",0,IF(VLOOKUP($E426,paramètres!$E$33:$F$44,2,FALSE)&lt;=VLOOKUP($AF$18,paramètres!$E$33:$F$44,2,FALSE),T426*$D426,0)))</f>
        <v>0</v>
      </c>
      <c r="AG426" s="13">
        <f>IF($D426="",0,IF($E426="",0,IF(VLOOKUP($E426,paramètres!$E$33:$F$44,2,FALSE)&lt;=VLOOKUP($AG$18,paramètres!$E$33:$F$44,2,FALSE),U426*$D426,0)))</f>
        <v>0</v>
      </c>
      <c r="AH426" s="13">
        <f>IF($D426="",0,IF($E426="",0,IF(VLOOKUP($E426,paramètres!$E$33:$F$44,2,FALSE)&lt;=VLOOKUP($AH$18,paramètres!$E$33:$F$44,2,FALSE),V426*$D426,0)))</f>
        <v>0</v>
      </c>
      <c r="AI426" s="13">
        <f>IF($D426="",0,IF($E426="",0,IF(VLOOKUP($E426,paramètres!$E$33:$F$44,2,FALSE)&lt;=VLOOKUP($AI$18,paramètres!$E$33:$F$44,2,FALSE),W426*$D426,0)))</f>
        <v>0</v>
      </c>
      <c r="AJ426" s="13">
        <f>IF($D426="",0,IF($E426="",0,IF(VLOOKUP($E426,paramètres!$E$33:$F$44,2,FALSE)&lt;=VLOOKUP($AJ$18,paramètres!$E$33:$F$44,2,FALSE),X426*$D426,0)))</f>
        <v>0</v>
      </c>
      <c r="AK426" s="13">
        <f>IF($D426="",0,IF($E426="",0,IF(VLOOKUP($E426,paramètres!$E$33:$F$44,2,FALSE)&lt;=VLOOKUP($AK$18,paramètres!$E$33:$F$44,2,FALSE),Y426*$D426,0)))</f>
        <v>0</v>
      </c>
      <c r="AL426" s="13">
        <f>IF($D426="",0,IF($E426="",0,IF(VLOOKUP($E426,paramètres!$E$33:$F$44,2,FALSE)&lt;=VLOOKUP($AL$18,paramètres!$E$33:$F$44,2,FALSE),Z426*$D426,0)))</f>
        <v>0</v>
      </c>
      <c r="AM426" s="126">
        <f>IF($D426="",0,IF($E426="",0,IF(VLOOKUP($E426,paramètres!$E$33:$F$44,2,FALSE)&lt;=VLOOKUP($AM$18,paramètres!$E$33:$F$44,2,FALSE),AA426*$D426,0)))</f>
        <v>0</v>
      </c>
      <c r="AN426" s="121" t="str">
        <f>IF(paramètres!$B$28=1,((SUM(P426:Y426)/1.02)+SUM(Z426:AA426))*0.0303/9*COUNT(P426:X426),IF(paramètres!$B$28=2,(SUM(P426:AA426))*0.0303/9*COUNT(P426:X426),"Missing Delta option"))</f>
        <v>Missing Delta option</v>
      </c>
      <c r="AO426" s="13" t="str">
        <f>IF(paramètres!$B$28=1,(((SUM(P426:Y426)/1.02)+SUM(Z426:AA426))+((SUM(AB426:AK426)/1.02)+SUM(AL426:AN426)))*cotpatr,IF(paramètres!$B$28=2,(SUM(P426:AN426)*cotpatr),"Missing Delta Option"))</f>
        <v>Missing Delta Option</v>
      </c>
      <c r="AP426" s="13" t="str" cm="1">
        <f t="array" ref="AP426">IF(paramètres!$B$28=1,(((SUM(P426:Y426)/1.02)+SUM(Z426:AA426))+((SUM(AB426:AM426)/1.02)+SUM(AL426:AM426)))/12*pécule,IF(paramètres!$B$28=2,SUM(P426:AM426)/12*pécule,"Missing Delta Option"))</f>
        <v>Missing Delta Option</v>
      </c>
      <c r="AQ426" s="105" t="e">
        <f>IF(paramètres!$B$28=1,(((SUM(P426:Y426)/1.02)+SUM(Z426:AA426))+((SUM(AB426:AM426)/1.02)+SUM(AL426:AM426)))+AN426+AO426+AP426,SUM(P426:AM426)+AN426+AO426+AP426)</f>
        <v>#VALUE!</v>
      </c>
    </row>
    <row r="427" spans="1:43" x14ac:dyDescent="0.25">
      <c r="A427" s="104"/>
      <c r="B427" s="39"/>
      <c r="C427" s="39"/>
      <c r="D427" s="70"/>
      <c r="E427" s="49"/>
      <c r="F427" s="40"/>
      <c r="G427" s="38"/>
      <c r="H427" s="71"/>
      <c r="I427" s="40"/>
      <c r="J427" s="38"/>
      <c r="K427" s="71"/>
      <c r="L427" s="40"/>
      <c r="M427" s="38"/>
      <c r="N427" s="71"/>
      <c r="O427" s="49"/>
      <c r="P427" s="177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9"/>
      <c r="AB427" s="121">
        <f>IF($D427="",0,IF($E427="",0,IF(VLOOKUP($E427,paramètres!$E$33:$F$44,2,FALSE)&lt;=VLOOKUP($AB$18,paramètres!$E$33:$F$44,2,FALSE),P427*$D427,0)))</f>
        <v>0</v>
      </c>
      <c r="AC427" s="13">
        <f>IF($D427="",0,IF($E427="",0,IF(VLOOKUP($E427,paramètres!$E$33:$F$44,2,FALSE)&lt;=VLOOKUP($AC$18,paramètres!$E$33:$F$44,2,FALSE),Q427*$D427,0)))</f>
        <v>0</v>
      </c>
      <c r="AD427" s="13">
        <f>IF($D427="",0,IF($E427="",0,IF(VLOOKUP($E427,paramètres!$E$33:$F$44,2,FALSE)&lt;=VLOOKUP($AD$18,paramètres!$E$33:$F$44,2,FALSE),R427*$D427,0)))</f>
        <v>0</v>
      </c>
      <c r="AE427" s="13">
        <f>IF($D427="",0,IF($E427="",0,IF(VLOOKUP($E427,paramètres!$E$33:$F$44,2,FALSE)&lt;=VLOOKUP($AE$18,paramètres!$E$33:$F$44,2,FALSE),S427*$D427,0)))</f>
        <v>0</v>
      </c>
      <c r="AF427" s="13">
        <f>IF($D427="",0,IF($E427="",0,IF(VLOOKUP($E427,paramètres!$E$33:$F$44,2,FALSE)&lt;=VLOOKUP($AF$18,paramètres!$E$33:$F$44,2,FALSE),T427*$D427,0)))</f>
        <v>0</v>
      </c>
      <c r="AG427" s="13">
        <f>IF($D427="",0,IF($E427="",0,IF(VLOOKUP($E427,paramètres!$E$33:$F$44,2,FALSE)&lt;=VLOOKUP($AG$18,paramètres!$E$33:$F$44,2,FALSE),U427*$D427,0)))</f>
        <v>0</v>
      </c>
      <c r="AH427" s="13">
        <f>IF($D427="",0,IF($E427="",0,IF(VLOOKUP($E427,paramètres!$E$33:$F$44,2,FALSE)&lt;=VLOOKUP($AH$18,paramètres!$E$33:$F$44,2,FALSE),V427*$D427,0)))</f>
        <v>0</v>
      </c>
      <c r="AI427" s="13">
        <f>IF($D427="",0,IF($E427="",0,IF(VLOOKUP($E427,paramètres!$E$33:$F$44,2,FALSE)&lt;=VLOOKUP($AI$18,paramètres!$E$33:$F$44,2,FALSE),W427*$D427,0)))</f>
        <v>0</v>
      </c>
      <c r="AJ427" s="13">
        <f>IF($D427="",0,IF($E427="",0,IF(VLOOKUP($E427,paramètres!$E$33:$F$44,2,FALSE)&lt;=VLOOKUP($AJ$18,paramètres!$E$33:$F$44,2,FALSE),X427*$D427,0)))</f>
        <v>0</v>
      </c>
      <c r="AK427" s="13">
        <f>IF($D427="",0,IF($E427="",0,IF(VLOOKUP($E427,paramètres!$E$33:$F$44,2,FALSE)&lt;=VLOOKUP($AK$18,paramètres!$E$33:$F$44,2,FALSE),Y427*$D427,0)))</f>
        <v>0</v>
      </c>
      <c r="AL427" s="13">
        <f>IF($D427="",0,IF($E427="",0,IF(VLOOKUP($E427,paramètres!$E$33:$F$44,2,FALSE)&lt;=VLOOKUP($AL$18,paramètres!$E$33:$F$44,2,FALSE),Z427*$D427,0)))</f>
        <v>0</v>
      </c>
      <c r="AM427" s="126">
        <f>IF($D427="",0,IF($E427="",0,IF(VLOOKUP($E427,paramètres!$E$33:$F$44,2,FALSE)&lt;=VLOOKUP($AM$18,paramètres!$E$33:$F$44,2,FALSE),AA427*$D427,0)))</f>
        <v>0</v>
      </c>
      <c r="AN427" s="121" t="str">
        <f>IF(paramètres!$B$28=1,((SUM(P427:Y427)/1.02)+SUM(Z427:AA427))*0.0303/9*COUNT(P427:X427),IF(paramètres!$B$28=2,(SUM(P427:AA427))*0.0303/9*COUNT(P427:X427),"Missing Delta option"))</f>
        <v>Missing Delta option</v>
      </c>
      <c r="AO427" s="13" t="str">
        <f>IF(paramètres!$B$28=1,(((SUM(P427:Y427)/1.02)+SUM(Z427:AA427))+((SUM(AB427:AK427)/1.02)+SUM(AL427:AN427)))*cotpatr,IF(paramètres!$B$28=2,(SUM(P427:AN427)*cotpatr),"Missing Delta Option"))</f>
        <v>Missing Delta Option</v>
      </c>
      <c r="AP427" s="13" t="str" cm="1">
        <f t="array" ref="AP427">IF(paramètres!$B$28=1,(((SUM(P427:Y427)/1.02)+SUM(Z427:AA427))+((SUM(AB427:AM427)/1.02)+SUM(AL427:AM427)))/12*pécule,IF(paramètres!$B$28=2,SUM(P427:AM427)/12*pécule,"Missing Delta Option"))</f>
        <v>Missing Delta Option</v>
      </c>
      <c r="AQ427" s="105" t="e">
        <f>IF(paramètres!$B$28=1,(((SUM(P427:Y427)/1.02)+SUM(Z427:AA427))+((SUM(AB427:AM427)/1.02)+SUM(AL427:AM427)))+AN427+AO427+AP427,SUM(P427:AM427)+AN427+AO427+AP427)</f>
        <v>#VALUE!</v>
      </c>
    </row>
    <row r="428" spans="1:43" x14ac:dyDescent="0.25">
      <c r="A428" s="104"/>
      <c r="B428" s="39"/>
      <c r="C428" s="39"/>
      <c r="D428" s="70"/>
      <c r="E428" s="49"/>
      <c r="F428" s="40"/>
      <c r="G428" s="38"/>
      <c r="H428" s="71"/>
      <c r="I428" s="40"/>
      <c r="J428" s="38"/>
      <c r="K428" s="71"/>
      <c r="L428" s="40"/>
      <c r="M428" s="38"/>
      <c r="N428" s="71"/>
      <c r="O428" s="49"/>
      <c r="P428" s="177"/>
      <c r="Q428" s="178"/>
      <c r="R428" s="178"/>
      <c r="S428" s="178"/>
      <c r="T428" s="178"/>
      <c r="U428" s="178"/>
      <c r="V428" s="178"/>
      <c r="W428" s="178"/>
      <c r="X428" s="178"/>
      <c r="Y428" s="178"/>
      <c r="Z428" s="178"/>
      <c r="AA428" s="179"/>
      <c r="AB428" s="121">
        <f>IF($D428="",0,IF($E428="",0,IF(VLOOKUP($E428,paramètres!$E$33:$F$44,2,FALSE)&lt;=VLOOKUP($AB$18,paramètres!$E$33:$F$44,2,FALSE),P428*$D428,0)))</f>
        <v>0</v>
      </c>
      <c r="AC428" s="13">
        <f>IF($D428="",0,IF($E428="",0,IF(VLOOKUP($E428,paramètres!$E$33:$F$44,2,FALSE)&lt;=VLOOKUP($AC$18,paramètres!$E$33:$F$44,2,FALSE),Q428*$D428,0)))</f>
        <v>0</v>
      </c>
      <c r="AD428" s="13">
        <f>IF($D428="",0,IF($E428="",0,IF(VLOOKUP($E428,paramètres!$E$33:$F$44,2,FALSE)&lt;=VLOOKUP($AD$18,paramètres!$E$33:$F$44,2,FALSE),R428*$D428,0)))</f>
        <v>0</v>
      </c>
      <c r="AE428" s="13">
        <f>IF($D428="",0,IF($E428="",0,IF(VLOOKUP($E428,paramètres!$E$33:$F$44,2,FALSE)&lt;=VLOOKUP($AE$18,paramètres!$E$33:$F$44,2,FALSE),S428*$D428,0)))</f>
        <v>0</v>
      </c>
      <c r="AF428" s="13">
        <f>IF($D428="",0,IF($E428="",0,IF(VLOOKUP($E428,paramètres!$E$33:$F$44,2,FALSE)&lt;=VLOOKUP($AF$18,paramètres!$E$33:$F$44,2,FALSE),T428*$D428,0)))</f>
        <v>0</v>
      </c>
      <c r="AG428" s="13">
        <f>IF($D428="",0,IF($E428="",0,IF(VLOOKUP($E428,paramètres!$E$33:$F$44,2,FALSE)&lt;=VLOOKUP($AG$18,paramètres!$E$33:$F$44,2,FALSE),U428*$D428,0)))</f>
        <v>0</v>
      </c>
      <c r="AH428" s="13">
        <f>IF($D428="",0,IF($E428="",0,IF(VLOOKUP($E428,paramètres!$E$33:$F$44,2,FALSE)&lt;=VLOOKUP($AH$18,paramètres!$E$33:$F$44,2,FALSE),V428*$D428,0)))</f>
        <v>0</v>
      </c>
      <c r="AI428" s="13">
        <f>IF($D428="",0,IF($E428="",0,IF(VLOOKUP($E428,paramètres!$E$33:$F$44,2,FALSE)&lt;=VLOOKUP($AI$18,paramètres!$E$33:$F$44,2,FALSE),W428*$D428,0)))</f>
        <v>0</v>
      </c>
      <c r="AJ428" s="13">
        <f>IF($D428="",0,IF($E428="",0,IF(VLOOKUP($E428,paramètres!$E$33:$F$44,2,FALSE)&lt;=VLOOKUP($AJ$18,paramètres!$E$33:$F$44,2,FALSE),X428*$D428,0)))</f>
        <v>0</v>
      </c>
      <c r="AK428" s="13">
        <f>IF($D428="",0,IF($E428="",0,IF(VLOOKUP($E428,paramètres!$E$33:$F$44,2,FALSE)&lt;=VLOOKUP($AK$18,paramètres!$E$33:$F$44,2,FALSE),Y428*$D428,0)))</f>
        <v>0</v>
      </c>
      <c r="AL428" s="13">
        <f>IF($D428="",0,IF($E428="",0,IF(VLOOKUP($E428,paramètres!$E$33:$F$44,2,FALSE)&lt;=VLOOKUP($AL$18,paramètres!$E$33:$F$44,2,FALSE),Z428*$D428,0)))</f>
        <v>0</v>
      </c>
      <c r="AM428" s="126">
        <f>IF($D428="",0,IF($E428="",0,IF(VLOOKUP($E428,paramètres!$E$33:$F$44,2,FALSE)&lt;=VLOOKUP($AM$18,paramètres!$E$33:$F$44,2,FALSE),AA428*$D428,0)))</f>
        <v>0</v>
      </c>
      <c r="AN428" s="121" t="str">
        <f>IF(paramètres!$B$28=1,((SUM(P428:Y428)/1.02)+SUM(Z428:AA428))*0.0303/9*COUNT(P428:X428),IF(paramètres!$B$28=2,(SUM(P428:AA428))*0.0303/9*COUNT(P428:X428),"Missing Delta option"))</f>
        <v>Missing Delta option</v>
      </c>
      <c r="AO428" s="13" t="str">
        <f>IF(paramètres!$B$28=1,(((SUM(P428:Y428)/1.02)+SUM(Z428:AA428))+((SUM(AB428:AK428)/1.02)+SUM(AL428:AN428)))*cotpatr,IF(paramètres!$B$28=2,(SUM(P428:AN428)*cotpatr),"Missing Delta Option"))</f>
        <v>Missing Delta Option</v>
      </c>
      <c r="AP428" s="13" t="str" cm="1">
        <f t="array" ref="AP428">IF(paramètres!$B$28=1,(((SUM(P428:Y428)/1.02)+SUM(Z428:AA428))+((SUM(AB428:AM428)/1.02)+SUM(AL428:AM428)))/12*pécule,IF(paramètres!$B$28=2,SUM(P428:AM428)/12*pécule,"Missing Delta Option"))</f>
        <v>Missing Delta Option</v>
      </c>
      <c r="AQ428" s="105" t="e">
        <f>IF(paramètres!$B$28=1,(((SUM(P428:Y428)/1.02)+SUM(Z428:AA428))+((SUM(AB428:AM428)/1.02)+SUM(AL428:AM428)))+AN428+AO428+AP428,SUM(P428:AM428)+AN428+AO428+AP428)</f>
        <v>#VALUE!</v>
      </c>
    </row>
    <row r="429" spans="1:43" x14ac:dyDescent="0.25">
      <c r="A429" s="104"/>
      <c r="B429" s="39"/>
      <c r="C429" s="39"/>
      <c r="D429" s="70"/>
      <c r="E429" s="49"/>
      <c r="F429" s="40"/>
      <c r="G429" s="38"/>
      <c r="H429" s="71"/>
      <c r="I429" s="40"/>
      <c r="J429" s="38"/>
      <c r="K429" s="71"/>
      <c r="L429" s="40"/>
      <c r="M429" s="38"/>
      <c r="N429" s="71"/>
      <c r="O429" s="49"/>
      <c r="P429" s="177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9"/>
      <c r="AB429" s="121">
        <f>IF($D429="",0,IF($E429="",0,IF(VLOOKUP($E429,paramètres!$E$33:$F$44,2,FALSE)&lt;=VLOOKUP($AB$18,paramètres!$E$33:$F$44,2,FALSE),P429*$D429,0)))</f>
        <v>0</v>
      </c>
      <c r="AC429" s="13">
        <f>IF($D429="",0,IF($E429="",0,IF(VLOOKUP($E429,paramètres!$E$33:$F$44,2,FALSE)&lt;=VLOOKUP($AC$18,paramètres!$E$33:$F$44,2,FALSE),Q429*$D429,0)))</f>
        <v>0</v>
      </c>
      <c r="AD429" s="13">
        <f>IF($D429="",0,IF($E429="",0,IF(VLOOKUP($E429,paramètres!$E$33:$F$44,2,FALSE)&lt;=VLOOKUP($AD$18,paramètres!$E$33:$F$44,2,FALSE),R429*$D429,0)))</f>
        <v>0</v>
      </c>
      <c r="AE429" s="13">
        <f>IF($D429="",0,IF($E429="",0,IF(VLOOKUP($E429,paramètres!$E$33:$F$44,2,FALSE)&lt;=VLOOKUP($AE$18,paramètres!$E$33:$F$44,2,FALSE),S429*$D429,0)))</f>
        <v>0</v>
      </c>
      <c r="AF429" s="13">
        <f>IF($D429="",0,IF($E429="",0,IF(VLOOKUP($E429,paramètres!$E$33:$F$44,2,FALSE)&lt;=VLOOKUP($AF$18,paramètres!$E$33:$F$44,2,FALSE),T429*$D429,0)))</f>
        <v>0</v>
      </c>
      <c r="AG429" s="13">
        <f>IF($D429="",0,IF($E429="",0,IF(VLOOKUP($E429,paramètres!$E$33:$F$44,2,FALSE)&lt;=VLOOKUP($AG$18,paramètres!$E$33:$F$44,2,FALSE),U429*$D429,0)))</f>
        <v>0</v>
      </c>
      <c r="AH429" s="13">
        <f>IF($D429="",0,IF($E429="",0,IF(VLOOKUP($E429,paramètres!$E$33:$F$44,2,FALSE)&lt;=VLOOKUP($AH$18,paramètres!$E$33:$F$44,2,FALSE),V429*$D429,0)))</f>
        <v>0</v>
      </c>
      <c r="AI429" s="13">
        <f>IF($D429="",0,IF($E429="",0,IF(VLOOKUP($E429,paramètres!$E$33:$F$44,2,FALSE)&lt;=VLOOKUP($AI$18,paramètres!$E$33:$F$44,2,FALSE),W429*$D429,0)))</f>
        <v>0</v>
      </c>
      <c r="AJ429" s="13">
        <f>IF($D429="",0,IF($E429="",0,IF(VLOOKUP($E429,paramètres!$E$33:$F$44,2,FALSE)&lt;=VLOOKUP($AJ$18,paramètres!$E$33:$F$44,2,FALSE),X429*$D429,0)))</f>
        <v>0</v>
      </c>
      <c r="AK429" s="13">
        <f>IF($D429="",0,IF($E429="",0,IF(VLOOKUP($E429,paramètres!$E$33:$F$44,2,FALSE)&lt;=VLOOKUP($AK$18,paramètres!$E$33:$F$44,2,FALSE),Y429*$D429,0)))</f>
        <v>0</v>
      </c>
      <c r="AL429" s="13">
        <f>IF($D429="",0,IF($E429="",0,IF(VLOOKUP($E429,paramètres!$E$33:$F$44,2,FALSE)&lt;=VLOOKUP($AL$18,paramètres!$E$33:$F$44,2,FALSE),Z429*$D429,0)))</f>
        <v>0</v>
      </c>
      <c r="AM429" s="126">
        <f>IF($D429="",0,IF($E429="",0,IF(VLOOKUP($E429,paramètres!$E$33:$F$44,2,FALSE)&lt;=VLOOKUP($AM$18,paramètres!$E$33:$F$44,2,FALSE),AA429*$D429,0)))</f>
        <v>0</v>
      </c>
      <c r="AN429" s="121" t="str">
        <f>IF(paramètres!$B$28=1,((SUM(P429:Y429)/1.02)+SUM(Z429:AA429))*0.0303/9*COUNT(P429:X429),IF(paramètres!$B$28=2,(SUM(P429:AA429))*0.0303/9*COUNT(P429:X429),"Missing Delta option"))</f>
        <v>Missing Delta option</v>
      </c>
      <c r="AO429" s="13" t="str">
        <f>IF(paramètres!$B$28=1,(((SUM(P429:Y429)/1.02)+SUM(Z429:AA429))+((SUM(AB429:AK429)/1.02)+SUM(AL429:AN429)))*cotpatr,IF(paramètres!$B$28=2,(SUM(P429:AN429)*cotpatr),"Missing Delta Option"))</f>
        <v>Missing Delta Option</v>
      </c>
      <c r="AP429" s="13" t="str" cm="1">
        <f t="array" ref="AP429">IF(paramètres!$B$28=1,(((SUM(P429:Y429)/1.02)+SUM(Z429:AA429))+((SUM(AB429:AM429)/1.02)+SUM(AL429:AM429)))/12*pécule,IF(paramètres!$B$28=2,SUM(P429:AM429)/12*pécule,"Missing Delta Option"))</f>
        <v>Missing Delta Option</v>
      </c>
      <c r="AQ429" s="105" t="e">
        <f>IF(paramètres!$B$28=1,(((SUM(P429:Y429)/1.02)+SUM(Z429:AA429))+((SUM(AB429:AM429)/1.02)+SUM(AL429:AM429)))+AN429+AO429+AP429,SUM(P429:AM429)+AN429+AO429+AP429)</f>
        <v>#VALUE!</v>
      </c>
    </row>
    <row r="430" spans="1:43" x14ac:dyDescent="0.25">
      <c r="A430" s="104"/>
      <c r="B430" s="39"/>
      <c r="C430" s="39"/>
      <c r="D430" s="70"/>
      <c r="E430" s="49"/>
      <c r="F430" s="40"/>
      <c r="G430" s="38"/>
      <c r="H430" s="71"/>
      <c r="I430" s="40"/>
      <c r="J430" s="38"/>
      <c r="K430" s="71"/>
      <c r="L430" s="40"/>
      <c r="M430" s="38"/>
      <c r="N430" s="71"/>
      <c r="O430" s="49"/>
      <c r="P430" s="177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9"/>
      <c r="AB430" s="121">
        <f>IF($D430="",0,IF($E430="",0,IF(VLOOKUP($E430,paramètres!$E$33:$F$44,2,FALSE)&lt;=VLOOKUP($AB$18,paramètres!$E$33:$F$44,2,FALSE),P430*$D430,0)))</f>
        <v>0</v>
      </c>
      <c r="AC430" s="13">
        <f>IF($D430="",0,IF($E430="",0,IF(VLOOKUP($E430,paramètres!$E$33:$F$44,2,FALSE)&lt;=VLOOKUP($AC$18,paramètres!$E$33:$F$44,2,FALSE),Q430*$D430,0)))</f>
        <v>0</v>
      </c>
      <c r="AD430" s="13">
        <f>IF($D430="",0,IF($E430="",0,IF(VLOOKUP($E430,paramètres!$E$33:$F$44,2,FALSE)&lt;=VLOOKUP($AD$18,paramètres!$E$33:$F$44,2,FALSE),R430*$D430,0)))</f>
        <v>0</v>
      </c>
      <c r="AE430" s="13">
        <f>IF($D430="",0,IF($E430="",0,IF(VLOOKUP($E430,paramètres!$E$33:$F$44,2,FALSE)&lt;=VLOOKUP($AE$18,paramètres!$E$33:$F$44,2,FALSE),S430*$D430,0)))</f>
        <v>0</v>
      </c>
      <c r="AF430" s="13">
        <f>IF($D430="",0,IF($E430="",0,IF(VLOOKUP($E430,paramètres!$E$33:$F$44,2,FALSE)&lt;=VLOOKUP($AF$18,paramètres!$E$33:$F$44,2,FALSE),T430*$D430,0)))</f>
        <v>0</v>
      </c>
      <c r="AG430" s="13">
        <f>IF($D430="",0,IF($E430="",0,IF(VLOOKUP($E430,paramètres!$E$33:$F$44,2,FALSE)&lt;=VLOOKUP($AG$18,paramètres!$E$33:$F$44,2,FALSE),U430*$D430,0)))</f>
        <v>0</v>
      </c>
      <c r="AH430" s="13">
        <f>IF($D430="",0,IF($E430="",0,IF(VLOOKUP($E430,paramètres!$E$33:$F$44,2,FALSE)&lt;=VLOOKUP($AH$18,paramètres!$E$33:$F$44,2,FALSE),V430*$D430,0)))</f>
        <v>0</v>
      </c>
      <c r="AI430" s="13">
        <f>IF($D430="",0,IF($E430="",0,IF(VLOOKUP($E430,paramètres!$E$33:$F$44,2,FALSE)&lt;=VLOOKUP($AI$18,paramètres!$E$33:$F$44,2,FALSE),W430*$D430,0)))</f>
        <v>0</v>
      </c>
      <c r="AJ430" s="13">
        <f>IF($D430="",0,IF($E430="",0,IF(VLOOKUP($E430,paramètres!$E$33:$F$44,2,FALSE)&lt;=VLOOKUP($AJ$18,paramètres!$E$33:$F$44,2,FALSE),X430*$D430,0)))</f>
        <v>0</v>
      </c>
      <c r="AK430" s="13">
        <f>IF($D430="",0,IF($E430="",0,IF(VLOOKUP($E430,paramètres!$E$33:$F$44,2,FALSE)&lt;=VLOOKUP($AK$18,paramètres!$E$33:$F$44,2,FALSE),Y430*$D430,0)))</f>
        <v>0</v>
      </c>
      <c r="AL430" s="13">
        <f>IF($D430="",0,IF($E430="",0,IF(VLOOKUP($E430,paramètres!$E$33:$F$44,2,FALSE)&lt;=VLOOKUP($AL$18,paramètres!$E$33:$F$44,2,FALSE),Z430*$D430,0)))</f>
        <v>0</v>
      </c>
      <c r="AM430" s="126">
        <f>IF($D430="",0,IF($E430="",0,IF(VLOOKUP($E430,paramètres!$E$33:$F$44,2,FALSE)&lt;=VLOOKUP($AM$18,paramètres!$E$33:$F$44,2,FALSE),AA430*$D430,0)))</f>
        <v>0</v>
      </c>
      <c r="AN430" s="121" t="str">
        <f>IF(paramètres!$B$28=1,((SUM(P430:Y430)/1.02)+SUM(Z430:AA430))*0.0303/9*COUNT(P430:X430),IF(paramètres!$B$28=2,(SUM(P430:AA430))*0.0303/9*COUNT(P430:X430),"Missing Delta option"))</f>
        <v>Missing Delta option</v>
      </c>
      <c r="AO430" s="13" t="str">
        <f>IF(paramètres!$B$28=1,(((SUM(P430:Y430)/1.02)+SUM(Z430:AA430))+((SUM(AB430:AK430)/1.02)+SUM(AL430:AN430)))*cotpatr,IF(paramètres!$B$28=2,(SUM(P430:AN430)*cotpatr),"Missing Delta Option"))</f>
        <v>Missing Delta Option</v>
      </c>
      <c r="AP430" s="13" t="str" cm="1">
        <f t="array" ref="AP430">IF(paramètres!$B$28=1,(((SUM(P430:Y430)/1.02)+SUM(Z430:AA430))+((SUM(AB430:AM430)/1.02)+SUM(AL430:AM430)))/12*pécule,IF(paramètres!$B$28=2,SUM(P430:AM430)/12*pécule,"Missing Delta Option"))</f>
        <v>Missing Delta Option</v>
      </c>
      <c r="AQ430" s="105" t="e">
        <f>IF(paramètres!$B$28=1,(((SUM(P430:Y430)/1.02)+SUM(Z430:AA430))+((SUM(AB430:AM430)/1.02)+SUM(AL430:AM430)))+AN430+AO430+AP430,SUM(P430:AM430)+AN430+AO430+AP430)</f>
        <v>#VALUE!</v>
      </c>
    </row>
    <row r="431" spans="1:43" x14ac:dyDescent="0.25">
      <c r="A431" s="104"/>
      <c r="B431" s="39"/>
      <c r="C431" s="39"/>
      <c r="D431" s="70"/>
      <c r="E431" s="49"/>
      <c r="F431" s="40"/>
      <c r="G431" s="38"/>
      <c r="H431" s="71"/>
      <c r="I431" s="40"/>
      <c r="J431" s="38"/>
      <c r="K431" s="71"/>
      <c r="L431" s="40"/>
      <c r="M431" s="38"/>
      <c r="N431" s="71"/>
      <c r="O431" s="49"/>
      <c r="P431" s="177"/>
      <c r="Q431" s="178"/>
      <c r="R431" s="178"/>
      <c r="S431" s="178"/>
      <c r="T431" s="178"/>
      <c r="U431" s="178"/>
      <c r="V431" s="178"/>
      <c r="W431" s="178"/>
      <c r="X431" s="178"/>
      <c r="Y431" s="178"/>
      <c r="Z431" s="178"/>
      <c r="AA431" s="179"/>
      <c r="AB431" s="121">
        <f>IF($D431="",0,IF($E431="",0,IF(VLOOKUP($E431,paramètres!$E$33:$F$44,2,FALSE)&lt;=VLOOKUP($AB$18,paramètres!$E$33:$F$44,2,FALSE),P431*$D431,0)))</f>
        <v>0</v>
      </c>
      <c r="AC431" s="13">
        <f>IF($D431="",0,IF($E431="",0,IF(VLOOKUP($E431,paramètres!$E$33:$F$44,2,FALSE)&lt;=VLOOKUP($AC$18,paramètres!$E$33:$F$44,2,FALSE),Q431*$D431,0)))</f>
        <v>0</v>
      </c>
      <c r="AD431" s="13">
        <f>IF($D431="",0,IF($E431="",0,IF(VLOOKUP($E431,paramètres!$E$33:$F$44,2,FALSE)&lt;=VLOOKUP($AD$18,paramètres!$E$33:$F$44,2,FALSE),R431*$D431,0)))</f>
        <v>0</v>
      </c>
      <c r="AE431" s="13">
        <f>IF($D431="",0,IF($E431="",0,IF(VLOOKUP($E431,paramètres!$E$33:$F$44,2,FALSE)&lt;=VLOOKUP($AE$18,paramètres!$E$33:$F$44,2,FALSE),S431*$D431,0)))</f>
        <v>0</v>
      </c>
      <c r="AF431" s="13">
        <f>IF($D431="",0,IF($E431="",0,IF(VLOOKUP($E431,paramètres!$E$33:$F$44,2,FALSE)&lt;=VLOOKUP($AF$18,paramètres!$E$33:$F$44,2,FALSE),T431*$D431,0)))</f>
        <v>0</v>
      </c>
      <c r="AG431" s="13">
        <f>IF($D431="",0,IF($E431="",0,IF(VLOOKUP($E431,paramètres!$E$33:$F$44,2,FALSE)&lt;=VLOOKUP($AG$18,paramètres!$E$33:$F$44,2,FALSE),U431*$D431,0)))</f>
        <v>0</v>
      </c>
      <c r="AH431" s="13">
        <f>IF($D431="",0,IF($E431="",0,IF(VLOOKUP($E431,paramètres!$E$33:$F$44,2,FALSE)&lt;=VLOOKUP($AH$18,paramètres!$E$33:$F$44,2,FALSE),V431*$D431,0)))</f>
        <v>0</v>
      </c>
      <c r="AI431" s="13">
        <f>IF($D431="",0,IF($E431="",0,IF(VLOOKUP($E431,paramètres!$E$33:$F$44,2,FALSE)&lt;=VLOOKUP($AI$18,paramètres!$E$33:$F$44,2,FALSE),W431*$D431,0)))</f>
        <v>0</v>
      </c>
      <c r="AJ431" s="13">
        <f>IF($D431="",0,IF($E431="",0,IF(VLOOKUP($E431,paramètres!$E$33:$F$44,2,FALSE)&lt;=VLOOKUP($AJ$18,paramètres!$E$33:$F$44,2,FALSE),X431*$D431,0)))</f>
        <v>0</v>
      </c>
      <c r="AK431" s="13">
        <f>IF($D431="",0,IF($E431="",0,IF(VLOOKUP($E431,paramètres!$E$33:$F$44,2,FALSE)&lt;=VLOOKUP($AK$18,paramètres!$E$33:$F$44,2,FALSE),Y431*$D431,0)))</f>
        <v>0</v>
      </c>
      <c r="AL431" s="13">
        <f>IF($D431="",0,IF($E431="",0,IF(VLOOKUP($E431,paramètres!$E$33:$F$44,2,FALSE)&lt;=VLOOKUP($AL$18,paramètres!$E$33:$F$44,2,FALSE),Z431*$D431,0)))</f>
        <v>0</v>
      </c>
      <c r="AM431" s="126">
        <f>IF($D431="",0,IF($E431="",0,IF(VLOOKUP($E431,paramètres!$E$33:$F$44,2,FALSE)&lt;=VLOOKUP($AM$18,paramètres!$E$33:$F$44,2,FALSE),AA431*$D431,0)))</f>
        <v>0</v>
      </c>
      <c r="AN431" s="121" t="str">
        <f>IF(paramètres!$B$28=1,((SUM(P431:Y431)/1.02)+SUM(Z431:AA431))*0.0303/9*COUNT(P431:X431),IF(paramètres!$B$28=2,(SUM(P431:AA431))*0.0303/9*COUNT(P431:X431),"Missing Delta option"))</f>
        <v>Missing Delta option</v>
      </c>
      <c r="AO431" s="13" t="str">
        <f>IF(paramètres!$B$28=1,(((SUM(P431:Y431)/1.02)+SUM(Z431:AA431))+((SUM(AB431:AK431)/1.02)+SUM(AL431:AN431)))*cotpatr,IF(paramètres!$B$28=2,(SUM(P431:AN431)*cotpatr),"Missing Delta Option"))</f>
        <v>Missing Delta Option</v>
      </c>
      <c r="AP431" s="13" t="str" cm="1">
        <f t="array" ref="AP431">IF(paramètres!$B$28=1,(((SUM(P431:Y431)/1.02)+SUM(Z431:AA431))+((SUM(AB431:AM431)/1.02)+SUM(AL431:AM431)))/12*pécule,IF(paramètres!$B$28=2,SUM(P431:AM431)/12*pécule,"Missing Delta Option"))</f>
        <v>Missing Delta Option</v>
      </c>
      <c r="AQ431" s="105" t="e">
        <f>IF(paramètres!$B$28=1,(((SUM(P431:Y431)/1.02)+SUM(Z431:AA431))+((SUM(AB431:AM431)/1.02)+SUM(AL431:AM431)))+AN431+AO431+AP431,SUM(P431:AM431)+AN431+AO431+AP431)</f>
        <v>#VALUE!</v>
      </c>
    </row>
    <row r="432" spans="1:43" x14ac:dyDescent="0.25">
      <c r="A432" s="104"/>
      <c r="B432" s="39"/>
      <c r="C432" s="39"/>
      <c r="D432" s="70"/>
      <c r="E432" s="49"/>
      <c r="F432" s="40"/>
      <c r="G432" s="38"/>
      <c r="H432" s="71"/>
      <c r="I432" s="40"/>
      <c r="J432" s="38"/>
      <c r="K432" s="71"/>
      <c r="L432" s="40"/>
      <c r="M432" s="38"/>
      <c r="N432" s="71"/>
      <c r="O432" s="49"/>
      <c r="P432" s="177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9"/>
      <c r="AB432" s="121">
        <f>IF($D432="",0,IF($E432="",0,IF(VLOOKUP($E432,paramètres!$E$33:$F$44,2,FALSE)&lt;=VLOOKUP($AB$18,paramètres!$E$33:$F$44,2,FALSE),P432*$D432,0)))</f>
        <v>0</v>
      </c>
      <c r="AC432" s="13">
        <f>IF($D432="",0,IF($E432="",0,IF(VLOOKUP($E432,paramètres!$E$33:$F$44,2,FALSE)&lt;=VLOOKUP($AC$18,paramètres!$E$33:$F$44,2,FALSE),Q432*$D432,0)))</f>
        <v>0</v>
      </c>
      <c r="AD432" s="13">
        <f>IF($D432="",0,IF($E432="",0,IF(VLOOKUP($E432,paramètres!$E$33:$F$44,2,FALSE)&lt;=VLOOKUP($AD$18,paramètres!$E$33:$F$44,2,FALSE),R432*$D432,0)))</f>
        <v>0</v>
      </c>
      <c r="AE432" s="13">
        <f>IF($D432="",0,IF($E432="",0,IF(VLOOKUP($E432,paramètres!$E$33:$F$44,2,FALSE)&lt;=VLOOKUP($AE$18,paramètres!$E$33:$F$44,2,FALSE),S432*$D432,0)))</f>
        <v>0</v>
      </c>
      <c r="AF432" s="13">
        <f>IF($D432="",0,IF($E432="",0,IF(VLOOKUP($E432,paramètres!$E$33:$F$44,2,FALSE)&lt;=VLOOKUP($AF$18,paramètres!$E$33:$F$44,2,FALSE),T432*$D432,0)))</f>
        <v>0</v>
      </c>
      <c r="AG432" s="13">
        <f>IF($D432="",0,IF($E432="",0,IF(VLOOKUP($E432,paramètres!$E$33:$F$44,2,FALSE)&lt;=VLOOKUP($AG$18,paramètres!$E$33:$F$44,2,FALSE),U432*$D432,0)))</f>
        <v>0</v>
      </c>
      <c r="AH432" s="13">
        <f>IF($D432="",0,IF($E432="",0,IF(VLOOKUP($E432,paramètres!$E$33:$F$44,2,FALSE)&lt;=VLOOKUP($AH$18,paramètres!$E$33:$F$44,2,FALSE),V432*$D432,0)))</f>
        <v>0</v>
      </c>
      <c r="AI432" s="13">
        <f>IF($D432="",0,IF($E432="",0,IF(VLOOKUP($E432,paramètres!$E$33:$F$44,2,FALSE)&lt;=VLOOKUP($AI$18,paramètres!$E$33:$F$44,2,FALSE),W432*$D432,0)))</f>
        <v>0</v>
      </c>
      <c r="AJ432" s="13">
        <f>IF($D432="",0,IF($E432="",0,IF(VLOOKUP($E432,paramètres!$E$33:$F$44,2,FALSE)&lt;=VLOOKUP($AJ$18,paramètres!$E$33:$F$44,2,FALSE),X432*$D432,0)))</f>
        <v>0</v>
      </c>
      <c r="AK432" s="13">
        <f>IF($D432="",0,IF($E432="",0,IF(VLOOKUP($E432,paramètres!$E$33:$F$44,2,FALSE)&lt;=VLOOKUP($AK$18,paramètres!$E$33:$F$44,2,FALSE),Y432*$D432,0)))</f>
        <v>0</v>
      </c>
      <c r="AL432" s="13">
        <f>IF($D432="",0,IF($E432="",0,IF(VLOOKUP($E432,paramètres!$E$33:$F$44,2,FALSE)&lt;=VLOOKUP($AL$18,paramètres!$E$33:$F$44,2,FALSE),Z432*$D432,0)))</f>
        <v>0</v>
      </c>
      <c r="AM432" s="126">
        <f>IF($D432="",0,IF($E432="",0,IF(VLOOKUP($E432,paramètres!$E$33:$F$44,2,FALSE)&lt;=VLOOKUP($AM$18,paramètres!$E$33:$F$44,2,FALSE),AA432*$D432,0)))</f>
        <v>0</v>
      </c>
      <c r="AN432" s="121" t="str">
        <f>IF(paramètres!$B$28=1,((SUM(P432:Y432)/1.02)+SUM(Z432:AA432))*0.0303/9*COUNT(P432:X432),IF(paramètres!$B$28=2,(SUM(P432:AA432))*0.0303/9*COUNT(P432:X432),"Missing Delta option"))</f>
        <v>Missing Delta option</v>
      </c>
      <c r="AO432" s="13" t="str">
        <f>IF(paramètres!$B$28=1,(((SUM(P432:Y432)/1.02)+SUM(Z432:AA432))+((SUM(AB432:AK432)/1.02)+SUM(AL432:AN432)))*cotpatr,IF(paramètres!$B$28=2,(SUM(P432:AN432)*cotpatr),"Missing Delta Option"))</f>
        <v>Missing Delta Option</v>
      </c>
      <c r="AP432" s="13" t="str" cm="1">
        <f t="array" ref="AP432">IF(paramètres!$B$28=1,(((SUM(P432:Y432)/1.02)+SUM(Z432:AA432))+((SUM(AB432:AM432)/1.02)+SUM(AL432:AM432)))/12*pécule,IF(paramètres!$B$28=2,SUM(P432:AM432)/12*pécule,"Missing Delta Option"))</f>
        <v>Missing Delta Option</v>
      </c>
      <c r="AQ432" s="105" t="e">
        <f>IF(paramètres!$B$28=1,(((SUM(P432:Y432)/1.02)+SUM(Z432:AA432))+((SUM(AB432:AM432)/1.02)+SUM(AL432:AM432)))+AN432+AO432+AP432,SUM(P432:AM432)+AN432+AO432+AP432)</f>
        <v>#VALUE!</v>
      </c>
    </row>
    <row r="433" spans="1:43" x14ac:dyDescent="0.25">
      <c r="A433" s="104"/>
      <c r="B433" s="39"/>
      <c r="C433" s="39"/>
      <c r="D433" s="70"/>
      <c r="E433" s="49"/>
      <c r="F433" s="40"/>
      <c r="G433" s="38"/>
      <c r="H433" s="71"/>
      <c r="I433" s="40"/>
      <c r="J433" s="38"/>
      <c r="K433" s="71"/>
      <c r="L433" s="40"/>
      <c r="M433" s="38"/>
      <c r="N433" s="71"/>
      <c r="O433" s="49"/>
      <c r="P433" s="177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9"/>
      <c r="AB433" s="121">
        <f>IF($D433="",0,IF($E433="",0,IF(VLOOKUP($E433,paramètres!$E$33:$F$44,2,FALSE)&lt;=VLOOKUP($AB$18,paramètres!$E$33:$F$44,2,FALSE),P433*$D433,0)))</f>
        <v>0</v>
      </c>
      <c r="AC433" s="13">
        <f>IF($D433="",0,IF($E433="",0,IF(VLOOKUP($E433,paramètres!$E$33:$F$44,2,FALSE)&lt;=VLOOKUP($AC$18,paramètres!$E$33:$F$44,2,FALSE),Q433*$D433,0)))</f>
        <v>0</v>
      </c>
      <c r="AD433" s="13">
        <f>IF($D433="",0,IF($E433="",0,IF(VLOOKUP($E433,paramètres!$E$33:$F$44,2,FALSE)&lt;=VLOOKUP($AD$18,paramètres!$E$33:$F$44,2,FALSE),R433*$D433,0)))</f>
        <v>0</v>
      </c>
      <c r="AE433" s="13">
        <f>IF($D433="",0,IF($E433="",0,IF(VLOOKUP($E433,paramètres!$E$33:$F$44,2,FALSE)&lt;=VLOOKUP($AE$18,paramètres!$E$33:$F$44,2,FALSE),S433*$D433,0)))</f>
        <v>0</v>
      </c>
      <c r="AF433" s="13">
        <f>IF($D433="",0,IF($E433="",0,IF(VLOOKUP($E433,paramètres!$E$33:$F$44,2,FALSE)&lt;=VLOOKUP($AF$18,paramètres!$E$33:$F$44,2,FALSE),T433*$D433,0)))</f>
        <v>0</v>
      </c>
      <c r="AG433" s="13">
        <f>IF($D433="",0,IF($E433="",0,IF(VLOOKUP($E433,paramètres!$E$33:$F$44,2,FALSE)&lt;=VLOOKUP($AG$18,paramètres!$E$33:$F$44,2,FALSE),U433*$D433,0)))</f>
        <v>0</v>
      </c>
      <c r="AH433" s="13">
        <f>IF($D433="",0,IF($E433="",0,IF(VLOOKUP($E433,paramètres!$E$33:$F$44,2,FALSE)&lt;=VLOOKUP($AH$18,paramètres!$E$33:$F$44,2,FALSE),V433*$D433,0)))</f>
        <v>0</v>
      </c>
      <c r="AI433" s="13">
        <f>IF($D433="",0,IF($E433="",0,IF(VLOOKUP($E433,paramètres!$E$33:$F$44,2,FALSE)&lt;=VLOOKUP($AI$18,paramètres!$E$33:$F$44,2,FALSE),W433*$D433,0)))</f>
        <v>0</v>
      </c>
      <c r="AJ433" s="13">
        <f>IF($D433="",0,IF($E433="",0,IF(VLOOKUP($E433,paramètres!$E$33:$F$44,2,FALSE)&lt;=VLOOKUP($AJ$18,paramètres!$E$33:$F$44,2,FALSE),X433*$D433,0)))</f>
        <v>0</v>
      </c>
      <c r="AK433" s="13">
        <f>IF($D433="",0,IF($E433="",0,IF(VLOOKUP($E433,paramètres!$E$33:$F$44,2,FALSE)&lt;=VLOOKUP($AK$18,paramètres!$E$33:$F$44,2,FALSE),Y433*$D433,0)))</f>
        <v>0</v>
      </c>
      <c r="AL433" s="13">
        <f>IF($D433="",0,IF($E433="",0,IF(VLOOKUP($E433,paramètres!$E$33:$F$44,2,FALSE)&lt;=VLOOKUP($AL$18,paramètres!$E$33:$F$44,2,FALSE),Z433*$D433,0)))</f>
        <v>0</v>
      </c>
      <c r="AM433" s="126">
        <f>IF($D433="",0,IF($E433="",0,IF(VLOOKUP($E433,paramètres!$E$33:$F$44,2,FALSE)&lt;=VLOOKUP($AM$18,paramètres!$E$33:$F$44,2,FALSE),AA433*$D433,0)))</f>
        <v>0</v>
      </c>
      <c r="AN433" s="121" t="str">
        <f>IF(paramètres!$B$28=1,((SUM(P433:Y433)/1.02)+SUM(Z433:AA433))*0.0303/9*COUNT(P433:X433),IF(paramètres!$B$28=2,(SUM(P433:AA433))*0.0303/9*COUNT(P433:X433),"Missing Delta option"))</f>
        <v>Missing Delta option</v>
      </c>
      <c r="AO433" s="13" t="str">
        <f>IF(paramètres!$B$28=1,(((SUM(P433:Y433)/1.02)+SUM(Z433:AA433))+((SUM(AB433:AK433)/1.02)+SUM(AL433:AN433)))*cotpatr,IF(paramètres!$B$28=2,(SUM(P433:AN433)*cotpatr),"Missing Delta Option"))</f>
        <v>Missing Delta Option</v>
      </c>
      <c r="AP433" s="13" t="str" cm="1">
        <f t="array" ref="AP433">IF(paramètres!$B$28=1,(((SUM(P433:Y433)/1.02)+SUM(Z433:AA433))+((SUM(AB433:AM433)/1.02)+SUM(AL433:AM433)))/12*pécule,IF(paramètres!$B$28=2,SUM(P433:AM433)/12*pécule,"Missing Delta Option"))</f>
        <v>Missing Delta Option</v>
      </c>
      <c r="AQ433" s="105" t="e">
        <f>IF(paramètres!$B$28=1,(((SUM(P433:Y433)/1.02)+SUM(Z433:AA433))+((SUM(AB433:AM433)/1.02)+SUM(AL433:AM433)))+AN433+AO433+AP433,SUM(P433:AM433)+AN433+AO433+AP433)</f>
        <v>#VALUE!</v>
      </c>
    </row>
    <row r="434" spans="1:43" x14ac:dyDescent="0.25">
      <c r="A434" s="104"/>
      <c r="B434" s="39"/>
      <c r="C434" s="39"/>
      <c r="D434" s="70"/>
      <c r="E434" s="49"/>
      <c r="F434" s="40"/>
      <c r="G434" s="38"/>
      <c r="H434" s="71"/>
      <c r="I434" s="40"/>
      <c r="J434" s="38"/>
      <c r="K434" s="71"/>
      <c r="L434" s="40"/>
      <c r="M434" s="38"/>
      <c r="N434" s="71"/>
      <c r="O434" s="49"/>
      <c r="P434" s="177"/>
      <c r="Q434" s="178"/>
      <c r="R434" s="178"/>
      <c r="S434" s="178"/>
      <c r="T434" s="178"/>
      <c r="U434" s="178"/>
      <c r="V434" s="178"/>
      <c r="W434" s="178"/>
      <c r="X434" s="178"/>
      <c r="Y434" s="178"/>
      <c r="Z434" s="178"/>
      <c r="AA434" s="179"/>
      <c r="AB434" s="121">
        <f>IF($D434="",0,IF($E434="",0,IF(VLOOKUP($E434,paramètres!$E$33:$F$44,2,FALSE)&lt;=VLOOKUP($AB$18,paramètres!$E$33:$F$44,2,FALSE),P434*$D434,0)))</f>
        <v>0</v>
      </c>
      <c r="AC434" s="13">
        <f>IF($D434="",0,IF($E434="",0,IF(VLOOKUP($E434,paramètres!$E$33:$F$44,2,FALSE)&lt;=VLOOKUP($AC$18,paramètres!$E$33:$F$44,2,FALSE),Q434*$D434,0)))</f>
        <v>0</v>
      </c>
      <c r="AD434" s="13">
        <f>IF($D434="",0,IF($E434="",0,IF(VLOOKUP($E434,paramètres!$E$33:$F$44,2,FALSE)&lt;=VLOOKUP($AD$18,paramètres!$E$33:$F$44,2,FALSE),R434*$D434,0)))</f>
        <v>0</v>
      </c>
      <c r="AE434" s="13">
        <f>IF($D434="",0,IF($E434="",0,IF(VLOOKUP($E434,paramètres!$E$33:$F$44,2,FALSE)&lt;=VLOOKUP($AE$18,paramètres!$E$33:$F$44,2,FALSE),S434*$D434,0)))</f>
        <v>0</v>
      </c>
      <c r="AF434" s="13">
        <f>IF($D434="",0,IF($E434="",0,IF(VLOOKUP($E434,paramètres!$E$33:$F$44,2,FALSE)&lt;=VLOOKUP($AF$18,paramètres!$E$33:$F$44,2,FALSE),T434*$D434,0)))</f>
        <v>0</v>
      </c>
      <c r="AG434" s="13">
        <f>IF($D434="",0,IF($E434="",0,IF(VLOOKUP($E434,paramètres!$E$33:$F$44,2,FALSE)&lt;=VLOOKUP($AG$18,paramètres!$E$33:$F$44,2,FALSE),U434*$D434,0)))</f>
        <v>0</v>
      </c>
      <c r="AH434" s="13">
        <f>IF($D434="",0,IF($E434="",0,IF(VLOOKUP($E434,paramètres!$E$33:$F$44,2,FALSE)&lt;=VLOOKUP($AH$18,paramètres!$E$33:$F$44,2,FALSE),V434*$D434,0)))</f>
        <v>0</v>
      </c>
      <c r="AI434" s="13">
        <f>IF($D434="",0,IF($E434="",0,IF(VLOOKUP($E434,paramètres!$E$33:$F$44,2,FALSE)&lt;=VLOOKUP($AI$18,paramètres!$E$33:$F$44,2,FALSE),W434*$D434,0)))</f>
        <v>0</v>
      </c>
      <c r="AJ434" s="13">
        <f>IF($D434="",0,IF($E434="",0,IF(VLOOKUP($E434,paramètres!$E$33:$F$44,2,FALSE)&lt;=VLOOKUP($AJ$18,paramètres!$E$33:$F$44,2,FALSE),X434*$D434,0)))</f>
        <v>0</v>
      </c>
      <c r="AK434" s="13">
        <f>IF($D434="",0,IF($E434="",0,IF(VLOOKUP($E434,paramètres!$E$33:$F$44,2,FALSE)&lt;=VLOOKUP($AK$18,paramètres!$E$33:$F$44,2,FALSE),Y434*$D434,0)))</f>
        <v>0</v>
      </c>
      <c r="AL434" s="13">
        <f>IF($D434="",0,IF($E434="",0,IF(VLOOKUP($E434,paramètres!$E$33:$F$44,2,FALSE)&lt;=VLOOKUP($AL$18,paramètres!$E$33:$F$44,2,FALSE),Z434*$D434,0)))</f>
        <v>0</v>
      </c>
      <c r="AM434" s="126">
        <f>IF($D434="",0,IF($E434="",0,IF(VLOOKUP($E434,paramètres!$E$33:$F$44,2,FALSE)&lt;=VLOOKUP($AM$18,paramètres!$E$33:$F$44,2,FALSE),AA434*$D434,0)))</f>
        <v>0</v>
      </c>
      <c r="AN434" s="121" t="str">
        <f>IF(paramètres!$B$28=1,((SUM(P434:Y434)/1.02)+SUM(Z434:AA434))*0.0303/9*COUNT(P434:X434),IF(paramètres!$B$28=2,(SUM(P434:AA434))*0.0303/9*COUNT(P434:X434),"Missing Delta option"))</f>
        <v>Missing Delta option</v>
      </c>
      <c r="AO434" s="13" t="str">
        <f>IF(paramètres!$B$28=1,(((SUM(P434:Y434)/1.02)+SUM(Z434:AA434))+((SUM(AB434:AK434)/1.02)+SUM(AL434:AN434)))*cotpatr,IF(paramètres!$B$28=2,(SUM(P434:AN434)*cotpatr),"Missing Delta Option"))</f>
        <v>Missing Delta Option</v>
      </c>
      <c r="AP434" s="13" t="str" cm="1">
        <f t="array" ref="AP434">IF(paramètres!$B$28=1,(((SUM(P434:Y434)/1.02)+SUM(Z434:AA434))+((SUM(AB434:AM434)/1.02)+SUM(AL434:AM434)))/12*pécule,IF(paramètres!$B$28=2,SUM(P434:AM434)/12*pécule,"Missing Delta Option"))</f>
        <v>Missing Delta Option</v>
      </c>
      <c r="AQ434" s="105" t="e">
        <f>IF(paramètres!$B$28=1,(((SUM(P434:Y434)/1.02)+SUM(Z434:AA434))+((SUM(AB434:AM434)/1.02)+SUM(AL434:AM434)))+AN434+AO434+AP434,SUM(P434:AM434)+AN434+AO434+AP434)</f>
        <v>#VALUE!</v>
      </c>
    </row>
    <row r="435" spans="1:43" x14ac:dyDescent="0.25">
      <c r="A435" s="104"/>
      <c r="B435" s="39"/>
      <c r="C435" s="39"/>
      <c r="D435" s="70"/>
      <c r="E435" s="49"/>
      <c r="F435" s="40"/>
      <c r="G435" s="38"/>
      <c r="H435" s="71"/>
      <c r="I435" s="40"/>
      <c r="J435" s="38"/>
      <c r="K435" s="71"/>
      <c r="L435" s="40"/>
      <c r="M435" s="38"/>
      <c r="N435" s="71"/>
      <c r="O435" s="49"/>
      <c r="P435" s="177"/>
      <c r="Q435" s="178"/>
      <c r="R435" s="178"/>
      <c r="S435" s="178"/>
      <c r="T435" s="178"/>
      <c r="U435" s="178"/>
      <c r="V435" s="178"/>
      <c r="W435" s="178"/>
      <c r="X435" s="178"/>
      <c r="Y435" s="178"/>
      <c r="Z435" s="178"/>
      <c r="AA435" s="179"/>
      <c r="AB435" s="121">
        <f>IF($D435="",0,IF($E435="",0,IF(VLOOKUP($E435,paramètres!$E$33:$F$44,2,FALSE)&lt;=VLOOKUP($AB$18,paramètres!$E$33:$F$44,2,FALSE),P435*$D435,0)))</f>
        <v>0</v>
      </c>
      <c r="AC435" s="13">
        <f>IF($D435="",0,IF($E435="",0,IF(VLOOKUP($E435,paramètres!$E$33:$F$44,2,FALSE)&lt;=VLOOKUP($AC$18,paramètres!$E$33:$F$44,2,FALSE),Q435*$D435,0)))</f>
        <v>0</v>
      </c>
      <c r="AD435" s="13">
        <f>IF($D435="",0,IF($E435="",0,IF(VLOOKUP($E435,paramètres!$E$33:$F$44,2,FALSE)&lt;=VLOOKUP($AD$18,paramètres!$E$33:$F$44,2,FALSE),R435*$D435,0)))</f>
        <v>0</v>
      </c>
      <c r="AE435" s="13">
        <f>IF($D435="",0,IF($E435="",0,IF(VLOOKUP($E435,paramètres!$E$33:$F$44,2,FALSE)&lt;=VLOOKUP($AE$18,paramètres!$E$33:$F$44,2,FALSE),S435*$D435,0)))</f>
        <v>0</v>
      </c>
      <c r="AF435" s="13">
        <f>IF($D435="",0,IF($E435="",0,IF(VLOOKUP($E435,paramètres!$E$33:$F$44,2,FALSE)&lt;=VLOOKUP($AF$18,paramètres!$E$33:$F$44,2,FALSE),T435*$D435,0)))</f>
        <v>0</v>
      </c>
      <c r="AG435" s="13">
        <f>IF($D435="",0,IF($E435="",0,IF(VLOOKUP($E435,paramètres!$E$33:$F$44,2,FALSE)&lt;=VLOOKUP($AG$18,paramètres!$E$33:$F$44,2,FALSE),U435*$D435,0)))</f>
        <v>0</v>
      </c>
      <c r="AH435" s="13">
        <f>IF($D435="",0,IF($E435="",0,IF(VLOOKUP($E435,paramètres!$E$33:$F$44,2,FALSE)&lt;=VLOOKUP($AH$18,paramètres!$E$33:$F$44,2,FALSE),V435*$D435,0)))</f>
        <v>0</v>
      </c>
      <c r="AI435" s="13">
        <f>IF($D435="",0,IF($E435="",0,IF(VLOOKUP($E435,paramètres!$E$33:$F$44,2,FALSE)&lt;=VLOOKUP($AI$18,paramètres!$E$33:$F$44,2,FALSE),W435*$D435,0)))</f>
        <v>0</v>
      </c>
      <c r="AJ435" s="13">
        <f>IF($D435="",0,IF($E435="",0,IF(VLOOKUP($E435,paramètres!$E$33:$F$44,2,FALSE)&lt;=VLOOKUP($AJ$18,paramètres!$E$33:$F$44,2,FALSE),X435*$D435,0)))</f>
        <v>0</v>
      </c>
      <c r="AK435" s="13">
        <f>IF($D435="",0,IF($E435="",0,IF(VLOOKUP($E435,paramètres!$E$33:$F$44,2,FALSE)&lt;=VLOOKUP($AK$18,paramètres!$E$33:$F$44,2,FALSE),Y435*$D435,0)))</f>
        <v>0</v>
      </c>
      <c r="AL435" s="13">
        <f>IF($D435="",0,IF($E435="",0,IF(VLOOKUP($E435,paramètres!$E$33:$F$44,2,FALSE)&lt;=VLOOKUP($AL$18,paramètres!$E$33:$F$44,2,FALSE),Z435*$D435,0)))</f>
        <v>0</v>
      </c>
      <c r="AM435" s="126">
        <f>IF($D435="",0,IF($E435="",0,IF(VLOOKUP($E435,paramètres!$E$33:$F$44,2,FALSE)&lt;=VLOOKUP($AM$18,paramètres!$E$33:$F$44,2,FALSE),AA435*$D435,0)))</f>
        <v>0</v>
      </c>
      <c r="AN435" s="121" t="str">
        <f>IF(paramètres!$B$28=1,((SUM(P435:Y435)/1.02)+SUM(Z435:AA435))*0.0303/9*COUNT(P435:X435),IF(paramètres!$B$28=2,(SUM(P435:AA435))*0.0303/9*COUNT(P435:X435),"Missing Delta option"))</f>
        <v>Missing Delta option</v>
      </c>
      <c r="AO435" s="13" t="str">
        <f>IF(paramètres!$B$28=1,(((SUM(P435:Y435)/1.02)+SUM(Z435:AA435))+((SUM(AB435:AK435)/1.02)+SUM(AL435:AN435)))*cotpatr,IF(paramètres!$B$28=2,(SUM(P435:AN435)*cotpatr),"Missing Delta Option"))</f>
        <v>Missing Delta Option</v>
      </c>
      <c r="AP435" s="13" t="str" cm="1">
        <f t="array" ref="AP435">IF(paramètres!$B$28=1,(((SUM(P435:Y435)/1.02)+SUM(Z435:AA435))+((SUM(AB435:AM435)/1.02)+SUM(AL435:AM435)))/12*pécule,IF(paramètres!$B$28=2,SUM(P435:AM435)/12*pécule,"Missing Delta Option"))</f>
        <v>Missing Delta Option</v>
      </c>
      <c r="AQ435" s="105" t="e">
        <f>IF(paramètres!$B$28=1,(((SUM(P435:Y435)/1.02)+SUM(Z435:AA435))+((SUM(AB435:AM435)/1.02)+SUM(AL435:AM435)))+AN435+AO435+AP435,SUM(P435:AM435)+AN435+AO435+AP435)</f>
        <v>#VALUE!</v>
      </c>
    </row>
    <row r="436" spans="1:43" x14ac:dyDescent="0.25">
      <c r="A436" s="104"/>
      <c r="B436" s="39"/>
      <c r="C436" s="39"/>
      <c r="D436" s="70"/>
      <c r="E436" s="49"/>
      <c r="F436" s="40"/>
      <c r="G436" s="38"/>
      <c r="H436" s="71"/>
      <c r="I436" s="40"/>
      <c r="J436" s="38"/>
      <c r="K436" s="71"/>
      <c r="L436" s="40"/>
      <c r="M436" s="38"/>
      <c r="N436" s="71"/>
      <c r="O436" s="49"/>
      <c r="P436" s="177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9"/>
      <c r="AB436" s="121">
        <f>IF($D436="",0,IF($E436="",0,IF(VLOOKUP($E436,paramètres!$E$33:$F$44,2,FALSE)&lt;=VLOOKUP($AB$18,paramètres!$E$33:$F$44,2,FALSE),P436*$D436,0)))</f>
        <v>0</v>
      </c>
      <c r="AC436" s="13">
        <f>IF($D436="",0,IF($E436="",0,IF(VLOOKUP($E436,paramètres!$E$33:$F$44,2,FALSE)&lt;=VLOOKUP($AC$18,paramètres!$E$33:$F$44,2,FALSE),Q436*$D436,0)))</f>
        <v>0</v>
      </c>
      <c r="AD436" s="13">
        <f>IF($D436="",0,IF($E436="",0,IF(VLOOKUP($E436,paramètres!$E$33:$F$44,2,FALSE)&lt;=VLOOKUP($AD$18,paramètres!$E$33:$F$44,2,FALSE),R436*$D436,0)))</f>
        <v>0</v>
      </c>
      <c r="AE436" s="13">
        <f>IF($D436="",0,IF($E436="",0,IF(VLOOKUP($E436,paramètres!$E$33:$F$44,2,FALSE)&lt;=VLOOKUP($AE$18,paramètres!$E$33:$F$44,2,FALSE),S436*$D436,0)))</f>
        <v>0</v>
      </c>
      <c r="AF436" s="13">
        <f>IF($D436="",0,IF($E436="",0,IF(VLOOKUP($E436,paramètres!$E$33:$F$44,2,FALSE)&lt;=VLOOKUP($AF$18,paramètres!$E$33:$F$44,2,FALSE),T436*$D436,0)))</f>
        <v>0</v>
      </c>
      <c r="AG436" s="13">
        <f>IF($D436="",0,IF($E436="",0,IF(VLOOKUP($E436,paramètres!$E$33:$F$44,2,FALSE)&lt;=VLOOKUP($AG$18,paramètres!$E$33:$F$44,2,FALSE),U436*$D436,0)))</f>
        <v>0</v>
      </c>
      <c r="AH436" s="13">
        <f>IF($D436="",0,IF($E436="",0,IF(VLOOKUP($E436,paramètres!$E$33:$F$44,2,FALSE)&lt;=VLOOKUP($AH$18,paramètres!$E$33:$F$44,2,FALSE),V436*$D436,0)))</f>
        <v>0</v>
      </c>
      <c r="AI436" s="13">
        <f>IF($D436="",0,IF($E436="",0,IF(VLOOKUP($E436,paramètres!$E$33:$F$44,2,FALSE)&lt;=VLOOKUP($AI$18,paramètres!$E$33:$F$44,2,FALSE),W436*$D436,0)))</f>
        <v>0</v>
      </c>
      <c r="AJ436" s="13">
        <f>IF($D436="",0,IF($E436="",0,IF(VLOOKUP($E436,paramètres!$E$33:$F$44,2,FALSE)&lt;=VLOOKUP($AJ$18,paramètres!$E$33:$F$44,2,FALSE),X436*$D436,0)))</f>
        <v>0</v>
      </c>
      <c r="AK436" s="13">
        <f>IF($D436="",0,IF($E436="",0,IF(VLOOKUP($E436,paramètres!$E$33:$F$44,2,FALSE)&lt;=VLOOKUP($AK$18,paramètres!$E$33:$F$44,2,FALSE),Y436*$D436,0)))</f>
        <v>0</v>
      </c>
      <c r="AL436" s="13">
        <f>IF($D436="",0,IF($E436="",0,IF(VLOOKUP($E436,paramètres!$E$33:$F$44,2,FALSE)&lt;=VLOOKUP($AL$18,paramètres!$E$33:$F$44,2,FALSE),Z436*$D436,0)))</f>
        <v>0</v>
      </c>
      <c r="AM436" s="126">
        <f>IF($D436="",0,IF($E436="",0,IF(VLOOKUP($E436,paramètres!$E$33:$F$44,2,FALSE)&lt;=VLOOKUP($AM$18,paramètres!$E$33:$F$44,2,FALSE),AA436*$D436,0)))</f>
        <v>0</v>
      </c>
      <c r="AN436" s="121" t="str">
        <f>IF(paramètres!$B$28=1,((SUM(P436:Y436)/1.02)+SUM(Z436:AA436))*0.0303/9*COUNT(P436:X436),IF(paramètres!$B$28=2,(SUM(P436:AA436))*0.0303/9*COUNT(P436:X436),"Missing Delta option"))</f>
        <v>Missing Delta option</v>
      </c>
      <c r="AO436" s="13" t="str">
        <f>IF(paramètres!$B$28=1,(((SUM(P436:Y436)/1.02)+SUM(Z436:AA436))+((SUM(AB436:AK436)/1.02)+SUM(AL436:AN436)))*cotpatr,IF(paramètres!$B$28=2,(SUM(P436:AN436)*cotpatr),"Missing Delta Option"))</f>
        <v>Missing Delta Option</v>
      </c>
      <c r="AP436" s="13" t="str" cm="1">
        <f t="array" ref="AP436">IF(paramètres!$B$28=1,(((SUM(P436:Y436)/1.02)+SUM(Z436:AA436))+((SUM(AB436:AM436)/1.02)+SUM(AL436:AM436)))/12*pécule,IF(paramètres!$B$28=2,SUM(P436:AM436)/12*pécule,"Missing Delta Option"))</f>
        <v>Missing Delta Option</v>
      </c>
      <c r="AQ436" s="105" t="e">
        <f>IF(paramètres!$B$28=1,(((SUM(P436:Y436)/1.02)+SUM(Z436:AA436))+((SUM(AB436:AM436)/1.02)+SUM(AL436:AM436)))+AN436+AO436+AP436,SUM(P436:AM436)+AN436+AO436+AP436)</f>
        <v>#VALUE!</v>
      </c>
    </row>
    <row r="437" spans="1:43" x14ac:dyDescent="0.25">
      <c r="A437" s="104"/>
      <c r="B437" s="39"/>
      <c r="C437" s="39"/>
      <c r="D437" s="70"/>
      <c r="E437" s="49"/>
      <c r="F437" s="40"/>
      <c r="G437" s="38"/>
      <c r="H437" s="71"/>
      <c r="I437" s="40"/>
      <c r="J437" s="38"/>
      <c r="K437" s="71"/>
      <c r="L437" s="40"/>
      <c r="M437" s="38"/>
      <c r="N437" s="71"/>
      <c r="O437" s="49"/>
      <c r="P437" s="177"/>
      <c r="Q437" s="178"/>
      <c r="R437" s="178"/>
      <c r="S437" s="178"/>
      <c r="T437" s="178"/>
      <c r="U437" s="178"/>
      <c r="V437" s="178"/>
      <c r="W437" s="178"/>
      <c r="X437" s="178"/>
      <c r="Y437" s="178"/>
      <c r="Z437" s="178"/>
      <c r="AA437" s="179"/>
      <c r="AB437" s="121">
        <f>IF($D437="",0,IF($E437="",0,IF(VLOOKUP($E437,paramètres!$E$33:$F$44,2,FALSE)&lt;=VLOOKUP($AB$18,paramètres!$E$33:$F$44,2,FALSE),P437*$D437,0)))</f>
        <v>0</v>
      </c>
      <c r="AC437" s="13">
        <f>IF($D437="",0,IF($E437="",0,IF(VLOOKUP($E437,paramètres!$E$33:$F$44,2,FALSE)&lt;=VLOOKUP($AC$18,paramètres!$E$33:$F$44,2,FALSE),Q437*$D437,0)))</f>
        <v>0</v>
      </c>
      <c r="AD437" s="13">
        <f>IF($D437="",0,IF($E437="",0,IF(VLOOKUP($E437,paramètres!$E$33:$F$44,2,FALSE)&lt;=VLOOKUP($AD$18,paramètres!$E$33:$F$44,2,FALSE),R437*$D437,0)))</f>
        <v>0</v>
      </c>
      <c r="AE437" s="13">
        <f>IF($D437="",0,IF($E437="",0,IF(VLOOKUP($E437,paramètres!$E$33:$F$44,2,FALSE)&lt;=VLOOKUP($AE$18,paramètres!$E$33:$F$44,2,FALSE),S437*$D437,0)))</f>
        <v>0</v>
      </c>
      <c r="AF437" s="13">
        <f>IF($D437="",0,IF($E437="",0,IF(VLOOKUP($E437,paramètres!$E$33:$F$44,2,FALSE)&lt;=VLOOKUP($AF$18,paramètres!$E$33:$F$44,2,FALSE),T437*$D437,0)))</f>
        <v>0</v>
      </c>
      <c r="AG437" s="13">
        <f>IF($D437="",0,IF($E437="",0,IF(VLOOKUP($E437,paramètres!$E$33:$F$44,2,FALSE)&lt;=VLOOKUP($AG$18,paramètres!$E$33:$F$44,2,FALSE),U437*$D437,0)))</f>
        <v>0</v>
      </c>
      <c r="AH437" s="13">
        <f>IF($D437="",0,IF($E437="",0,IF(VLOOKUP($E437,paramètres!$E$33:$F$44,2,FALSE)&lt;=VLOOKUP($AH$18,paramètres!$E$33:$F$44,2,FALSE),V437*$D437,0)))</f>
        <v>0</v>
      </c>
      <c r="AI437" s="13">
        <f>IF($D437="",0,IF($E437="",0,IF(VLOOKUP($E437,paramètres!$E$33:$F$44,2,FALSE)&lt;=VLOOKUP($AI$18,paramètres!$E$33:$F$44,2,FALSE),W437*$D437,0)))</f>
        <v>0</v>
      </c>
      <c r="AJ437" s="13">
        <f>IF($D437="",0,IF($E437="",0,IF(VLOOKUP($E437,paramètres!$E$33:$F$44,2,FALSE)&lt;=VLOOKUP($AJ$18,paramètres!$E$33:$F$44,2,FALSE),X437*$D437,0)))</f>
        <v>0</v>
      </c>
      <c r="AK437" s="13">
        <f>IF($D437="",0,IF($E437="",0,IF(VLOOKUP($E437,paramètres!$E$33:$F$44,2,FALSE)&lt;=VLOOKUP($AK$18,paramètres!$E$33:$F$44,2,FALSE),Y437*$D437,0)))</f>
        <v>0</v>
      </c>
      <c r="AL437" s="13">
        <f>IF($D437="",0,IF($E437="",0,IF(VLOOKUP($E437,paramètres!$E$33:$F$44,2,FALSE)&lt;=VLOOKUP($AL$18,paramètres!$E$33:$F$44,2,FALSE),Z437*$D437,0)))</f>
        <v>0</v>
      </c>
      <c r="AM437" s="126">
        <f>IF($D437="",0,IF($E437="",0,IF(VLOOKUP($E437,paramètres!$E$33:$F$44,2,FALSE)&lt;=VLOOKUP($AM$18,paramètres!$E$33:$F$44,2,FALSE),AA437*$D437,0)))</f>
        <v>0</v>
      </c>
      <c r="AN437" s="121" t="str">
        <f>IF(paramètres!$B$28=1,((SUM(P437:Y437)/1.02)+SUM(Z437:AA437))*0.0303/9*COUNT(P437:X437),IF(paramètres!$B$28=2,(SUM(P437:AA437))*0.0303/9*COUNT(P437:X437),"Missing Delta option"))</f>
        <v>Missing Delta option</v>
      </c>
      <c r="AO437" s="13" t="str">
        <f>IF(paramètres!$B$28=1,(((SUM(P437:Y437)/1.02)+SUM(Z437:AA437))+((SUM(AB437:AK437)/1.02)+SUM(AL437:AN437)))*cotpatr,IF(paramètres!$B$28=2,(SUM(P437:AN437)*cotpatr),"Missing Delta Option"))</f>
        <v>Missing Delta Option</v>
      </c>
      <c r="AP437" s="13" t="str" cm="1">
        <f t="array" ref="AP437">IF(paramètres!$B$28=1,(((SUM(P437:Y437)/1.02)+SUM(Z437:AA437))+((SUM(AB437:AM437)/1.02)+SUM(AL437:AM437)))/12*pécule,IF(paramètres!$B$28=2,SUM(P437:AM437)/12*pécule,"Missing Delta Option"))</f>
        <v>Missing Delta Option</v>
      </c>
      <c r="AQ437" s="105" t="e">
        <f>IF(paramètres!$B$28=1,(((SUM(P437:Y437)/1.02)+SUM(Z437:AA437))+((SUM(AB437:AM437)/1.02)+SUM(AL437:AM437)))+AN437+AO437+AP437,SUM(P437:AM437)+AN437+AO437+AP437)</f>
        <v>#VALUE!</v>
      </c>
    </row>
    <row r="438" spans="1:43" x14ac:dyDescent="0.25">
      <c r="A438" s="104"/>
      <c r="B438" s="39"/>
      <c r="C438" s="39"/>
      <c r="D438" s="70"/>
      <c r="E438" s="49"/>
      <c r="F438" s="40"/>
      <c r="G438" s="38"/>
      <c r="H438" s="71"/>
      <c r="I438" s="40"/>
      <c r="J438" s="38"/>
      <c r="K438" s="71"/>
      <c r="L438" s="40"/>
      <c r="M438" s="38"/>
      <c r="N438" s="71"/>
      <c r="O438" s="49"/>
      <c r="P438" s="177"/>
      <c r="Q438" s="178"/>
      <c r="R438" s="178"/>
      <c r="S438" s="178"/>
      <c r="T438" s="178"/>
      <c r="U438" s="178"/>
      <c r="V438" s="178"/>
      <c r="W438" s="178"/>
      <c r="X438" s="178"/>
      <c r="Y438" s="178"/>
      <c r="Z438" s="178"/>
      <c r="AA438" s="179"/>
      <c r="AB438" s="121">
        <f>IF($D438="",0,IF($E438="",0,IF(VLOOKUP($E438,paramètres!$E$33:$F$44,2,FALSE)&lt;=VLOOKUP($AB$18,paramètres!$E$33:$F$44,2,FALSE),P438*$D438,0)))</f>
        <v>0</v>
      </c>
      <c r="AC438" s="13">
        <f>IF($D438="",0,IF($E438="",0,IF(VLOOKUP($E438,paramètres!$E$33:$F$44,2,FALSE)&lt;=VLOOKUP($AC$18,paramètres!$E$33:$F$44,2,FALSE),Q438*$D438,0)))</f>
        <v>0</v>
      </c>
      <c r="AD438" s="13">
        <f>IF($D438="",0,IF($E438="",0,IF(VLOOKUP($E438,paramètres!$E$33:$F$44,2,FALSE)&lt;=VLOOKUP($AD$18,paramètres!$E$33:$F$44,2,FALSE),R438*$D438,0)))</f>
        <v>0</v>
      </c>
      <c r="AE438" s="13">
        <f>IF($D438="",0,IF($E438="",0,IF(VLOOKUP($E438,paramètres!$E$33:$F$44,2,FALSE)&lt;=VLOOKUP($AE$18,paramètres!$E$33:$F$44,2,FALSE),S438*$D438,0)))</f>
        <v>0</v>
      </c>
      <c r="AF438" s="13">
        <f>IF($D438="",0,IF($E438="",0,IF(VLOOKUP($E438,paramètres!$E$33:$F$44,2,FALSE)&lt;=VLOOKUP($AF$18,paramètres!$E$33:$F$44,2,FALSE),T438*$D438,0)))</f>
        <v>0</v>
      </c>
      <c r="AG438" s="13">
        <f>IF($D438="",0,IF($E438="",0,IF(VLOOKUP($E438,paramètres!$E$33:$F$44,2,FALSE)&lt;=VLOOKUP($AG$18,paramètres!$E$33:$F$44,2,FALSE),U438*$D438,0)))</f>
        <v>0</v>
      </c>
      <c r="AH438" s="13">
        <f>IF($D438="",0,IF($E438="",0,IF(VLOOKUP($E438,paramètres!$E$33:$F$44,2,FALSE)&lt;=VLOOKUP($AH$18,paramètres!$E$33:$F$44,2,FALSE),V438*$D438,0)))</f>
        <v>0</v>
      </c>
      <c r="AI438" s="13">
        <f>IF($D438="",0,IF($E438="",0,IF(VLOOKUP($E438,paramètres!$E$33:$F$44,2,FALSE)&lt;=VLOOKUP($AI$18,paramètres!$E$33:$F$44,2,FALSE),W438*$D438,0)))</f>
        <v>0</v>
      </c>
      <c r="AJ438" s="13">
        <f>IF($D438="",0,IF($E438="",0,IF(VLOOKUP($E438,paramètres!$E$33:$F$44,2,FALSE)&lt;=VLOOKUP($AJ$18,paramètres!$E$33:$F$44,2,FALSE),X438*$D438,0)))</f>
        <v>0</v>
      </c>
      <c r="AK438" s="13">
        <f>IF($D438="",0,IF($E438="",0,IF(VLOOKUP($E438,paramètres!$E$33:$F$44,2,FALSE)&lt;=VLOOKUP($AK$18,paramètres!$E$33:$F$44,2,FALSE),Y438*$D438,0)))</f>
        <v>0</v>
      </c>
      <c r="AL438" s="13">
        <f>IF($D438="",0,IF($E438="",0,IF(VLOOKUP($E438,paramètres!$E$33:$F$44,2,FALSE)&lt;=VLOOKUP($AL$18,paramètres!$E$33:$F$44,2,FALSE),Z438*$D438,0)))</f>
        <v>0</v>
      </c>
      <c r="AM438" s="126">
        <f>IF($D438="",0,IF($E438="",0,IF(VLOOKUP($E438,paramètres!$E$33:$F$44,2,FALSE)&lt;=VLOOKUP($AM$18,paramètres!$E$33:$F$44,2,FALSE),AA438*$D438,0)))</f>
        <v>0</v>
      </c>
      <c r="AN438" s="121" t="str">
        <f>IF(paramètres!$B$28=1,((SUM(P438:Y438)/1.02)+SUM(Z438:AA438))*0.0303/9*COUNT(P438:X438),IF(paramètres!$B$28=2,(SUM(P438:AA438))*0.0303/9*COUNT(P438:X438),"Missing Delta option"))</f>
        <v>Missing Delta option</v>
      </c>
      <c r="AO438" s="13" t="str">
        <f>IF(paramètres!$B$28=1,(((SUM(P438:Y438)/1.02)+SUM(Z438:AA438))+((SUM(AB438:AK438)/1.02)+SUM(AL438:AN438)))*cotpatr,IF(paramètres!$B$28=2,(SUM(P438:AN438)*cotpatr),"Missing Delta Option"))</f>
        <v>Missing Delta Option</v>
      </c>
      <c r="AP438" s="13" t="str" cm="1">
        <f t="array" ref="AP438">IF(paramètres!$B$28=1,(((SUM(P438:Y438)/1.02)+SUM(Z438:AA438))+((SUM(AB438:AM438)/1.02)+SUM(AL438:AM438)))/12*pécule,IF(paramètres!$B$28=2,SUM(P438:AM438)/12*pécule,"Missing Delta Option"))</f>
        <v>Missing Delta Option</v>
      </c>
      <c r="AQ438" s="105" t="e">
        <f>IF(paramètres!$B$28=1,(((SUM(P438:Y438)/1.02)+SUM(Z438:AA438))+((SUM(AB438:AM438)/1.02)+SUM(AL438:AM438)))+AN438+AO438+AP438,SUM(P438:AM438)+AN438+AO438+AP438)</f>
        <v>#VALUE!</v>
      </c>
    </row>
    <row r="439" spans="1:43" x14ac:dyDescent="0.25">
      <c r="A439" s="104"/>
      <c r="B439" s="39"/>
      <c r="C439" s="39"/>
      <c r="D439" s="70"/>
      <c r="E439" s="49"/>
      <c r="F439" s="40"/>
      <c r="G439" s="38"/>
      <c r="H439" s="71"/>
      <c r="I439" s="40"/>
      <c r="J439" s="38"/>
      <c r="K439" s="71"/>
      <c r="L439" s="40"/>
      <c r="M439" s="38"/>
      <c r="N439" s="71"/>
      <c r="O439" s="49"/>
      <c r="P439" s="177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9"/>
      <c r="AB439" s="121">
        <f>IF($D439="",0,IF($E439="",0,IF(VLOOKUP($E439,paramètres!$E$33:$F$44,2,FALSE)&lt;=VLOOKUP($AB$18,paramètres!$E$33:$F$44,2,FALSE),P439*$D439,0)))</f>
        <v>0</v>
      </c>
      <c r="AC439" s="13">
        <f>IF($D439="",0,IF($E439="",0,IF(VLOOKUP($E439,paramètres!$E$33:$F$44,2,FALSE)&lt;=VLOOKUP($AC$18,paramètres!$E$33:$F$44,2,FALSE),Q439*$D439,0)))</f>
        <v>0</v>
      </c>
      <c r="AD439" s="13">
        <f>IF($D439="",0,IF($E439="",0,IF(VLOOKUP($E439,paramètres!$E$33:$F$44,2,FALSE)&lt;=VLOOKUP($AD$18,paramètres!$E$33:$F$44,2,FALSE),R439*$D439,0)))</f>
        <v>0</v>
      </c>
      <c r="AE439" s="13">
        <f>IF($D439="",0,IF($E439="",0,IF(VLOOKUP($E439,paramètres!$E$33:$F$44,2,FALSE)&lt;=VLOOKUP($AE$18,paramètres!$E$33:$F$44,2,FALSE),S439*$D439,0)))</f>
        <v>0</v>
      </c>
      <c r="AF439" s="13">
        <f>IF($D439="",0,IF($E439="",0,IF(VLOOKUP($E439,paramètres!$E$33:$F$44,2,FALSE)&lt;=VLOOKUP($AF$18,paramètres!$E$33:$F$44,2,FALSE),T439*$D439,0)))</f>
        <v>0</v>
      </c>
      <c r="AG439" s="13">
        <f>IF($D439="",0,IF($E439="",0,IF(VLOOKUP($E439,paramètres!$E$33:$F$44,2,FALSE)&lt;=VLOOKUP($AG$18,paramètres!$E$33:$F$44,2,FALSE),U439*$D439,0)))</f>
        <v>0</v>
      </c>
      <c r="AH439" s="13">
        <f>IF($D439="",0,IF($E439="",0,IF(VLOOKUP($E439,paramètres!$E$33:$F$44,2,FALSE)&lt;=VLOOKUP($AH$18,paramètres!$E$33:$F$44,2,FALSE),V439*$D439,0)))</f>
        <v>0</v>
      </c>
      <c r="AI439" s="13">
        <f>IF($D439="",0,IF($E439="",0,IF(VLOOKUP($E439,paramètres!$E$33:$F$44,2,FALSE)&lt;=VLOOKUP($AI$18,paramètres!$E$33:$F$44,2,FALSE),W439*$D439,0)))</f>
        <v>0</v>
      </c>
      <c r="AJ439" s="13">
        <f>IF($D439="",0,IF($E439="",0,IF(VLOOKUP($E439,paramètres!$E$33:$F$44,2,FALSE)&lt;=VLOOKUP($AJ$18,paramètres!$E$33:$F$44,2,FALSE),X439*$D439,0)))</f>
        <v>0</v>
      </c>
      <c r="AK439" s="13">
        <f>IF($D439="",0,IF($E439="",0,IF(VLOOKUP($E439,paramètres!$E$33:$F$44,2,FALSE)&lt;=VLOOKUP($AK$18,paramètres!$E$33:$F$44,2,FALSE),Y439*$D439,0)))</f>
        <v>0</v>
      </c>
      <c r="AL439" s="13">
        <f>IF($D439="",0,IF($E439="",0,IF(VLOOKUP($E439,paramètres!$E$33:$F$44,2,FALSE)&lt;=VLOOKUP($AL$18,paramètres!$E$33:$F$44,2,FALSE),Z439*$D439,0)))</f>
        <v>0</v>
      </c>
      <c r="AM439" s="126">
        <f>IF($D439="",0,IF($E439="",0,IF(VLOOKUP($E439,paramètres!$E$33:$F$44,2,FALSE)&lt;=VLOOKUP($AM$18,paramètres!$E$33:$F$44,2,FALSE),AA439*$D439,0)))</f>
        <v>0</v>
      </c>
      <c r="AN439" s="121" t="str">
        <f>IF(paramètres!$B$28=1,((SUM(P439:Y439)/1.02)+SUM(Z439:AA439))*0.0303/9*COUNT(P439:X439),IF(paramètres!$B$28=2,(SUM(P439:AA439))*0.0303/9*COUNT(P439:X439),"Missing Delta option"))</f>
        <v>Missing Delta option</v>
      </c>
      <c r="AO439" s="13" t="str">
        <f>IF(paramètres!$B$28=1,(((SUM(P439:Y439)/1.02)+SUM(Z439:AA439))+((SUM(AB439:AK439)/1.02)+SUM(AL439:AN439)))*cotpatr,IF(paramètres!$B$28=2,(SUM(P439:AN439)*cotpatr),"Missing Delta Option"))</f>
        <v>Missing Delta Option</v>
      </c>
      <c r="AP439" s="13" t="str" cm="1">
        <f t="array" ref="AP439">IF(paramètres!$B$28=1,(((SUM(P439:Y439)/1.02)+SUM(Z439:AA439))+((SUM(AB439:AM439)/1.02)+SUM(AL439:AM439)))/12*pécule,IF(paramètres!$B$28=2,SUM(P439:AM439)/12*pécule,"Missing Delta Option"))</f>
        <v>Missing Delta Option</v>
      </c>
      <c r="AQ439" s="105" t="e">
        <f>IF(paramètres!$B$28=1,(((SUM(P439:Y439)/1.02)+SUM(Z439:AA439))+((SUM(AB439:AM439)/1.02)+SUM(AL439:AM439)))+AN439+AO439+AP439,SUM(P439:AM439)+AN439+AO439+AP439)</f>
        <v>#VALUE!</v>
      </c>
    </row>
    <row r="440" spans="1:43" x14ac:dyDescent="0.25">
      <c r="A440" s="104"/>
      <c r="B440" s="39"/>
      <c r="C440" s="39"/>
      <c r="D440" s="70"/>
      <c r="E440" s="49"/>
      <c r="F440" s="40"/>
      <c r="G440" s="38"/>
      <c r="H440" s="71"/>
      <c r="I440" s="40"/>
      <c r="J440" s="38"/>
      <c r="K440" s="71"/>
      <c r="L440" s="40"/>
      <c r="M440" s="38"/>
      <c r="N440" s="71"/>
      <c r="O440" s="49"/>
      <c r="P440" s="177"/>
      <c r="Q440" s="178"/>
      <c r="R440" s="178"/>
      <c r="S440" s="178"/>
      <c r="T440" s="178"/>
      <c r="U440" s="178"/>
      <c r="V440" s="178"/>
      <c r="W440" s="178"/>
      <c r="X440" s="178"/>
      <c r="Y440" s="178"/>
      <c r="Z440" s="178"/>
      <c r="AA440" s="179"/>
      <c r="AB440" s="121">
        <f>IF($D440="",0,IF($E440="",0,IF(VLOOKUP($E440,paramètres!$E$33:$F$44,2,FALSE)&lt;=VLOOKUP($AB$18,paramètres!$E$33:$F$44,2,FALSE),P440*$D440,0)))</f>
        <v>0</v>
      </c>
      <c r="AC440" s="13">
        <f>IF($D440="",0,IF($E440="",0,IF(VLOOKUP($E440,paramètres!$E$33:$F$44,2,FALSE)&lt;=VLOOKUP($AC$18,paramètres!$E$33:$F$44,2,FALSE),Q440*$D440,0)))</f>
        <v>0</v>
      </c>
      <c r="AD440" s="13">
        <f>IF($D440="",0,IF($E440="",0,IF(VLOOKUP($E440,paramètres!$E$33:$F$44,2,FALSE)&lt;=VLOOKUP($AD$18,paramètres!$E$33:$F$44,2,FALSE),R440*$D440,0)))</f>
        <v>0</v>
      </c>
      <c r="AE440" s="13">
        <f>IF($D440="",0,IF($E440="",0,IF(VLOOKUP($E440,paramètres!$E$33:$F$44,2,FALSE)&lt;=VLOOKUP($AE$18,paramètres!$E$33:$F$44,2,FALSE),S440*$D440,0)))</f>
        <v>0</v>
      </c>
      <c r="AF440" s="13">
        <f>IF($D440="",0,IF($E440="",0,IF(VLOOKUP($E440,paramètres!$E$33:$F$44,2,FALSE)&lt;=VLOOKUP($AF$18,paramètres!$E$33:$F$44,2,FALSE),T440*$D440,0)))</f>
        <v>0</v>
      </c>
      <c r="AG440" s="13">
        <f>IF($D440="",0,IF($E440="",0,IF(VLOOKUP($E440,paramètres!$E$33:$F$44,2,FALSE)&lt;=VLOOKUP($AG$18,paramètres!$E$33:$F$44,2,FALSE),U440*$D440,0)))</f>
        <v>0</v>
      </c>
      <c r="AH440" s="13">
        <f>IF($D440="",0,IF($E440="",0,IF(VLOOKUP($E440,paramètres!$E$33:$F$44,2,FALSE)&lt;=VLOOKUP($AH$18,paramètres!$E$33:$F$44,2,FALSE),V440*$D440,0)))</f>
        <v>0</v>
      </c>
      <c r="AI440" s="13">
        <f>IF($D440="",0,IF($E440="",0,IF(VLOOKUP($E440,paramètres!$E$33:$F$44,2,FALSE)&lt;=VLOOKUP($AI$18,paramètres!$E$33:$F$44,2,FALSE),W440*$D440,0)))</f>
        <v>0</v>
      </c>
      <c r="AJ440" s="13">
        <f>IF($D440="",0,IF($E440="",0,IF(VLOOKUP($E440,paramètres!$E$33:$F$44,2,FALSE)&lt;=VLOOKUP($AJ$18,paramètres!$E$33:$F$44,2,FALSE),X440*$D440,0)))</f>
        <v>0</v>
      </c>
      <c r="AK440" s="13">
        <f>IF($D440="",0,IF($E440="",0,IF(VLOOKUP($E440,paramètres!$E$33:$F$44,2,FALSE)&lt;=VLOOKUP($AK$18,paramètres!$E$33:$F$44,2,FALSE),Y440*$D440,0)))</f>
        <v>0</v>
      </c>
      <c r="AL440" s="13">
        <f>IF($D440="",0,IF($E440="",0,IF(VLOOKUP($E440,paramètres!$E$33:$F$44,2,FALSE)&lt;=VLOOKUP($AL$18,paramètres!$E$33:$F$44,2,FALSE),Z440*$D440,0)))</f>
        <v>0</v>
      </c>
      <c r="AM440" s="126">
        <f>IF($D440="",0,IF($E440="",0,IF(VLOOKUP($E440,paramètres!$E$33:$F$44,2,FALSE)&lt;=VLOOKUP($AM$18,paramètres!$E$33:$F$44,2,FALSE),AA440*$D440,0)))</f>
        <v>0</v>
      </c>
      <c r="AN440" s="121" t="str">
        <f>IF(paramètres!$B$28=1,((SUM(P440:Y440)/1.02)+SUM(Z440:AA440))*0.0303/9*COUNT(P440:X440),IF(paramètres!$B$28=2,(SUM(P440:AA440))*0.0303/9*COUNT(P440:X440),"Missing Delta option"))</f>
        <v>Missing Delta option</v>
      </c>
      <c r="AO440" s="13" t="str">
        <f>IF(paramètres!$B$28=1,(((SUM(P440:Y440)/1.02)+SUM(Z440:AA440))+((SUM(AB440:AK440)/1.02)+SUM(AL440:AN440)))*cotpatr,IF(paramètres!$B$28=2,(SUM(P440:AN440)*cotpatr),"Missing Delta Option"))</f>
        <v>Missing Delta Option</v>
      </c>
      <c r="AP440" s="13" t="str" cm="1">
        <f t="array" ref="AP440">IF(paramètres!$B$28=1,(((SUM(P440:Y440)/1.02)+SUM(Z440:AA440))+((SUM(AB440:AM440)/1.02)+SUM(AL440:AM440)))/12*pécule,IF(paramètres!$B$28=2,SUM(P440:AM440)/12*pécule,"Missing Delta Option"))</f>
        <v>Missing Delta Option</v>
      </c>
      <c r="AQ440" s="105" t="e">
        <f>IF(paramètres!$B$28=1,(((SUM(P440:Y440)/1.02)+SUM(Z440:AA440))+((SUM(AB440:AM440)/1.02)+SUM(AL440:AM440)))+AN440+AO440+AP440,SUM(P440:AM440)+AN440+AO440+AP440)</f>
        <v>#VALUE!</v>
      </c>
    </row>
    <row r="441" spans="1:43" x14ac:dyDescent="0.25">
      <c r="A441" s="104"/>
      <c r="B441" s="39"/>
      <c r="C441" s="39"/>
      <c r="D441" s="70"/>
      <c r="E441" s="49"/>
      <c r="F441" s="40"/>
      <c r="G441" s="38"/>
      <c r="H441" s="71"/>
      <c r="I441" s="40"/>
      <c r="J441" s="38"/>
      <c r="K441" s="71"/>
      <c r="L441" s="40"/>
      <c r="M441" s="38"/>
      <c r="N441" s="71"/>
      <c r="O441" s="49"/>
      <c r="P441" s="177"/>
      <c r="Q441" s="178"/>
      <c r="R441" s="178"/>
      <c r="S441" s="178"/>
      <c r="T441" s="178"/>
      <c r="U441" s="178"/>
      <c r="V441" s="178"/>
      <c r="W441" s="178"/>
      <c r="X441" s="178"/>
      <c r="Y441" s="178"/>
      <c r="Z441" s="178"/>
      <c r="AA441" s="179"/>
      <c r="AB441" s="121">
        <f>IF($D441="",0,IF($E441="",0,IF(VLOOKUP($E441,paramètres!$E$33:$F$44,2,FALSE)&lt;=VLOOKUP($AB$18,paramètres!$E$33:$F$44,2,FALSE),P441*$D441,0)))</f>
        <v>0</v>
      </c>
      <c r="AC441" s="13">
        <f>IF($D441="",0,IF($E441="",0,IF(VLOOKUP($E441,paramètres!$E$33:$F$44,2,FALSE)&lt;=VLOOKUP($AC$18,paramètres!$E$33:$F$44,2,FALSE),Q441*$D441,0)))</f>
        <v>0</v>
      </c>
      <c r="AD441" s="13">
        <f>IF($D441="",0,IF($E441="",0,IF(VLOOKUP($E441,paramètres!$E$33:$F$44,2,FALSE)&lt;=VLOOKUP($AD$18,paramètres!$E$33:$F$44,2,FALSE),R441*$D441,0)))</f>
        <v>0</v>
      </c>
      <c r="AE441" s="13">
        <f>IF($D441="",0,IF($E441="",0,IF(VLOOKUP($E441,paramètres!$E$33:$F$44,2,FALSE)&lt;=VLOOKUP($AE$18,paramètres!$E$33:$F$44,2,FALSE),S441*$D441,0)))</f>
        <v>0</v>
      </c>
      <c r="AF441" s="13">
        <f>IF($D441="",0,IF($E441="",0,IF(VLOOKUP($E441,paramètres!$E$33:$F$44,2,FALSE)&lt;=VLOOKUP($AF$18,paramètres!$E$33:$F$44,2,FALSE),T441*$D441,0)))</f>
        <v>0</v>
      </c>
      <c r="AG441" s="13">
        <f>IF($D441="",0,IF($E441="",0,IF(VLOOKUP($E441,paramètres!$E$33:$F$44,2,FALSE)&lt;=VLOOKUP($AG$18,paramètres!$E$33:$F$44,2,FALSE),U441*$D441,0)))</f>
        <v>0</v>
      </c>
      <c r="AH441" s="13">
        <f>IF($D441="",0,IF($E441="",0,IF(VLOOKUP($E441,paramètres!$E$33:$F$44,2,FALSE)&lt;=VLOOKUP($AH$18,paramètres!$E$33:$F$44,2,FALSE),V441*$D441,0)))</f>
        <v>0</v>
      </c>
      <c r="AI441" s="13">
        <f>IF($D441="",0,IF($E441="",0,IF(VLOOKUP($E441,paramètres!$E$33:$F$44,2,FALSE)&lt;=VLOOKUP($AI$18,paramètres!$E$33:$F$44,2,FALSE),W441*$D441,0)))</f>
        <v>0</v>
      </c>
      <c r="AJ441" s="13">
        <f>IF($D441="",0,IF($E441="",0,IF(VLOOKUP($E441,paramètres!$E$33:$F$44,2,FALSE)&lt;=VLOOKUP($AJ$18,paramètres!$E$33:$F$44,2,FALSE),X441*$D441,0)))</f>
        <v>0</v>
      </c>
      <c r="AK441" s="13">
        <f>IF($D441="",0,IF($E441="",0,IF(VLOOKUP($E441,paramètres!$E$33:$F$44,2,FALSE)&lt;=VLOOKUP($AK$18,paramètres!$E$33:$F$44,2,FALSE),Y441*$D441,0)))</f>
        <v>0</v>
      </c>
      <c r="AL441" s="13">
        <f>IF($D441="",0,IF($E441="",0,IF(VLOOKUP($E441,paramètres!$E$33:$F$44,2,FALSE)&lt;=VLOOKUP($AL$18,paramètres!$E$33:$F$44,2,FALSE),Z441*$D441,0)))</f>
        <v>0</v>
      </c>
      <c r="AM441" s="126">
        <f>IF($D441="",0,IF($E441="",0,IF(VLOOKUP($E441,paramètres!$E$33:$F$44,2,FALSE)&lt;=VLOOKUP($AM$18,paramètres!$E$33:$F$44,2,FALSE),AA441*$D441,0)))</f>
        <v>0</v>
      </c>
      <c r="AN441" s="121" t="str">
        <f>IF(paramètres!$B$28=1,((SUM(P441:Y441)/1.02)+SUM(Z441:AA441))*0.0303/9*COUNT(P441:X441),IF(paramètres!$B$28=2,(SUM(P441:AA441))*0.0303/9*COUNT(P441:X441),"Missing Delta option"))</f>
        <v>Missing Delta option</v>
      </c>
      <c r="AO441" s="13" t="str">
        <f>IF(paramètres!$B$28=1,(((SUM(P441:Y441)/1.02)+SUM(Z441:AA441))+((SUM(AB441:AK441)/1.02)+SUM(AL441:AN441)))*cotpatr,IF(paramètres!$B$28=2,(SUM(P441:AN441)*cotpatr),"Missing Delta Option"))</f>
        <v>Missing Delta Option</v>
      </c>
      <c r="AP441" s="13" t="str" cm="1">
        <f t="array" ref="AP441">IF(paramètres!$B$28=1,(((SUM(P441:Y441)/1.02)+SUM(Z441:AA441))+((SUM(AB441:AM441)/1.02)+SUM(AL441:AM441)))/12*pécule,IF(paramètres!$B$28=2,SUM(P441:AM441)/12*pécule,"Missing Delta Option"))</f>
        <v>Missing Delta Option</v>
      </c>
      <c r="AQ441" s="105" t="e">
        <f>IF(paramètres!$B$28=1,(((SUM(P441:Y441)/1.02)+SUM(Z441:AA441))+((SUM(AB441:AM441)/1.02)+SUM(AL441:AM441)))+AN441+AO441+AP441,SUM(P441:AM441)+AN441+AO441+AP441)</f>
        <v>#VALUE!</v>
      </c>
    </row>
    <row r="442" spans="1:43" x14ac:dyDescent="0.25">
      <c r="A442" s="104"/>
      <c r="B442" s="39"/>
      <c r="C442" s="39"/>
      <c r="D442" s="70"/>
      <c r="E442" s="49"/>
      <c r="F442" s="40"/>
      <c r="G442" s="38"/>
      <c r="H442" s="71"/>
      <c r="I442" s="40"/>
      <c r="J442" s="38"/>
      <c r="K442" s="71"/>
      <c r="L442" s="40"/>
      <c r="M442" s="38"/>
      <c r="N442" s="71"/>
      <c r="O442" s="49"/>
      <c r="P442" s="177"/>
      <c r="Q442" s="178"/>
      <c r="R442" s="178"/>
      <c r="S442" s="178"/>
      <c r="T442" s="178"/>
      <c r="U442" s="178"/>
      <c r="V442" s="178"/>
      <c r="W442" s="178"/>
      <c r="X442" s="178"/>
      <c r="Y442" s="178"/>
      <c r="Z442" s="178"/>
      <c r="AA442" s="179"/>
      <c r="AB442" s="121">
        <f>IF($D442="",0,IF($E442="",0,IF(VLOOKUP($E442,paramètres!$E$33:$F$44,2,FALSE)&lt;=VLOOKUP($AB$18,paramètres!$E$33:$F$44,2,FALSE),P442*$D442,0)))</f>
        <v>0</v>
      </c>
      <c r="AC442" s="13">
        <f>IF($D442="",0,IF($E442="",0,IF(VLOOKUP($E442,paramètres!$E$33:$F$44,2,FALSE)&lt;=VLOOKUP($AC$18,paramètres!$E$33:$F$44,2,FALSE),Q442*$D442,0)))</f>
        <v>0</v>
      </c>
      <c r="AD442" s="13">
        <f>IF($D442="",0,IF($E442="",0,IF(VLOOKUP($E442,paramètres!$E$33:$F$44,2,FALSE)&lt;=VLOOKUP($AD$18,paramètres!$E$33:$F$44,2,FALSE),R442*$D442,0)))</f>
        <v>0</v>
      </c>
      <c r="AE442" s="13">
        <f>IF($D442="",0,IF($E442="",0,IF(VLOOKUP($E442,paramètres!$E$33:$F$44,2,FALSE)&lt;=VLOOKUP($AE$18,paramètres!$E$33:$F$44,2,FALSE),S442*$D442,0)))</f>
        <v>0</v>
      </c>
      <c r="AF442" s="13">
        <f>IF($D442="",0,IF($E442="",0,IF(VLOOKUP($E442,paramètres!$E$33:$F$44,2,FALSE)&lt;=VLOOKUP($AF$18,paramètres!$E$33:$F$44,2,FALSE),T442*$D442,0)))</f>
        <v>0</v>
      </c>
      <c r="AG442" s="13">
        <f>IF($D442="",0,IF($E442="",0,IF(VLOOKUP($E442,paramètres!$E$33:$F$44,2,FALSE)&lt;=VLOOKUP($AG$18,paramètres!$E$33:$F$44,2,FALSE),U442*$D442,0)))</f>
        <v>0</v>
      </c>
      <c r="AH442" s="13">
        <f>IF($D442="",0,IF($E442="",0,IF(VLOOKUP($E442,paramètres!$E$33:$F$44,2,FALSE)&lt;=VLOOKUP($AH$18,paramètres!$E$33:$F$44,2,FALSE),V442*$D442,0)))</f>
        <v>0</v>
      </c>
      <c r="AI442" s="13">
        <f>IF($D442="",0,IF($E442="",0,IF(VLOOKUP($E442,paramètres!$E$33:$F$44,2,FALSE)&lt;=VLOOKUP($AI$18,paramètres!$E$33:$F$44,2,FALSE),W442*$D442,0)))</f>
        <v>0</v>
      </c>
      <c r="AJ442" s="13">
        <f>IF($D442="",0,IF($E442="",0,IF(VLOOKUP($E442,paramètres!$E$33:$F$44,2,FALSE)&lt;=VLOOKUP($AJ$18,paramètres!$E$33:$F$44,2,FALSE),X442*$D442,0)))</f>
        <v>0</v>
      </c>
      <c r="AK442" s="13">
        <f>IF($D442="",0,IF($E442="",0,IF(VLOOKUP($E442,paramètres!$E$33:$F$44,2,FALSE)&lt;=VLOOKUP($AK$18,paramètres!$E$33:$F$44,2,FALSE),Y442*$D442,0)))</f>
        <v>0</v>
      </c>
      <c r="AL442" s="13">
        <f>IF($D442="",0,IF($E442="",0,IF(VLOOKUP($E442,paramètres!$E$33:$F$44,2,FALSE)&lt;=VLOOKUP($AL$18,paramètres!$E$33:$F$44,2,FALSE),Z442*$D442,0)))</f>
        <v>0</v>
      </c>
      <c r="AM442" s="126">
        <f>IF($D442="",0,IF($E442="",0,IF(VLOOKUP($E442,paramètres!$E$33:$F$44,2,FALSE)&lt;=VLOOKUP($AM$18,paramètres!$E$33:$F$44,2,FALSE),AA442*$D442,0)))</f>
        <v>0</v>
      </c>
      <c r="AN442" s="121" t="str">
        <f>IF(paramètres!$B$28=1,((SUM(P442:Y442)/1.02)+SUM(Z442:AA442))*0.0303/9*COUNT(P442:X442),IF(paramètres!$B$28=2,(SUM(P442:AA442))*0.0303/9*COUNT(P442:X442),"Missing Delta option"))</f>
        <v>Missing Delta option</v>
      </c>
      <c r="AO442" s="13" t="str">
        <f>IF(paramètres!$B$28=1,(((SUM(P442:Y442)/1.02)+SUM(Z442:AA442))+((SUM(AB442:AK442)/1.02)+SUM(AL442:AN442)))*cotpatr,IF(paramètres!$B$28=2,(SUM(P442:AN442)*cotpatr),"Missing Delta Option"))</f>
        <v>Missing Delta Option</v>
      </c>
      <c r="AP442" s="13" t="str" cm="1">
        <f t="array" ref="AP442">IF(paramètres!$B$28=1,(((SUM(P442:Y442)/1.02)+SUM(Z442:AA442))+((SUM(AB442:AM442)/1.02)+SUM(AL442:AM442)))/12*pécule,IF(paramètres!$B$28=2,SUM(P442:AM442)/12*pécule,"Missing Delta Option"))</f>
        <v>Missing Delta Option</v>
      </c>
      <c r="AQ442" s="105" t="e">
        <f>IF(paramètres!$B$28=1,(((SUM(P442:Y442)/1.02)+SUM(Z442:AA442))+((SUM(AB442:AM442)/1.02)+SUM(AL442:AM442)))+AN442+AO442+AP442,SUM(P442:AM442)+AN442+AO442+AP442)</f>
        <v>#VALUE!</v>
      </c>
    </row>
    <row r="443" spans="1:43" x14ac:dyDescent="0.25">
      <c r="A443" s="104"/>
      <c r="B443" s="39"/>
      <c r="C443" s="39"/>
      <c r="D443" s="70"/>
      <c r="E443" s="49"/>
      <c r="F443" s="40"/>
      <c r="G443" s="38"/>
      <c r="H443" s="71"/>
      <c r="I443" s="40"/>
      <c r="J443" s="38"/>
      <c r="K443" s="71"/>
      <c r="L443" s="40"/>
      <c r="M443" s="38"/>
      <c r="N443" s="71"/>
      <c r="O443" s="49"/>
      <c r="P443" s="177"/>
      <c r="Q443" s="178"/>
      <c r="R443" s="178"/>
      <c r="S443" s="178"/>
      <c r="T443" s="178"/>
      <c r="U443" s="178"/>
      <c r="V443" s="178"/>
      <c r="W443" s="178"/>
      <c r="X443" s="178"/>
      <c r="Y443" s="178"/>
      <c r="Z443" s="178"/>
      <c r="AA443" s="179"/>
      <c r="AB443" s="121">
        <f>IF($D443="",0,IF($E443="",0,IF(VLOOKUP($E443,paramètres!$E$33:$F$44,2,FALSE)&lt;=VLOOKUP($AB$18,paramètres!$E$33:$F$44,2,FALSE),P443*$D443,0)))</f>
        <v>0</v>
      </c>
      <c r="AC443" s="13">
        <f>IF($D443="",0,IF($E443="",0,IF(VLOOKUP($E443,paramètres!$E$33:$F$44,2,FALSE)&lt;=VLOOKUP($AC$18,paramètres!$E$33:$F$44,2,FALSE),Q443*$D443,0)))</f>
        <v>0</v>
      </c>
      <c r="AD443" s="13">
        <f>IF($D443="",0,IF($E443="",0,IF(VLOOKUP($E443,paramètres!$E$33:$F$44,2,FALSE)&lt;=VLOOKUP($AD$18,paramètres!$E$33:$F$44,2,FALSE),R443*$D443,0)))</f>
        <v>0</v>
      </c>
      <c r="AE443" s="13">
        <f>IF($D443="",0,IF($E443="",0,IF(VLOOKUP($E443,paramètres!$E$33:$F$44,2,FALSE)&lt;=VLOOKUP($AE$18,paramètres!$E$33:$F$44,2,FALSE),S443*$D443,0)))</f>
        <v>0</v>
      </c>
      <c r="AF443" s="13">
        <f>IF($D443="",0,IF($E443="",0,IF(VLOOKUP($E443,paramètres!$E$33:$F$44,2,FALSE)&lt;=VLOOKUP($AF$18,paramètres!$E$33:$F$44,2,FALSE),T443*$D443,0)))</f>
        <v>0</v>
      </c>
      <c r="AG443" s="13">
        <f>IF($D443="",0,IF($E443="",0,IF(VLOOKUP($E443,paramètres!$E$33:$F$44,2,FALSE)&lt;=VLOOKUP($AG$18,paramètres!$E$33:$F$44,2,FALSE),U443*$D443,0)))</f>
        <v>0</v>
      </c>
      <c r="AH443" s="13">
        <f>IF($D443="",0,IF($E443="",0,IF(VLOOKUP($E443,paramètres!$E$33:$F$44,2,FALSE)&lt;=VLOOKUP($AH$18,paramètres!$E$33:$F$44,2,FALSE),V443*$D443,0)))</f>
        <v>0</v>
      </c>
      <c r="AI443" s="13">
        <f>IF($D443="",0,IF($E443="",0,IF(VLOOKUP($E443,paramètres!$E$33:$F$44,2,FALSE)&lt;=VLOOKUP($AI$18,paramètres!$E$33:$F$44,2,FALSE),W443*$D443,0)))</f>
        <v>0</v>
      </c>
      <c r="AJ443" s="13">
        <f>IF($D443="",0,IF($E443="",0,IF(VLOOKUP($E443,paramètres!$E$33:$F$44,2,FALSE)&lt;=VLOOKUP($AJ$18,paramètres!$E$33:$F$44,2,FALSE),X443*$D443,0)))</f>
        <v>0</v>
      </c>
      <c r="AK443" s="13">
        <f>IF($D443="",0,IF($E443="",0,IF(VLOOKUP($E443,paramètres!$E$33:$F$44,2,FALSE)&lt;=VLOOKUP($AK$18,paramètres!$E$33:$F$44,2,FALSE),Y443*$D443,0)))</f>
        <v>0</v>
      </c>
      <c r="AL443" s="13">
        <f>IF($D443="",0,IF($E443="",0,IF(VLOOKUP($E443,paramètres!$E$33:$F$44,2,FALSE)&lt;=VLOOKUP($AL$18,paramètres!$E$33:$F$44,2,FALSE),Z443*$D443,0)))</f>
        <v>0</v>
      </c>
      <c r="AM443" s="126">
        <f>IF($D443="",0,IF($E443="",0,IF(VLOOKUP($E443,paramètres!$E$33:$F$44,2,FALSE)&lt;=VLOOKUP($AM$18,paramètres!$E$33:$F$44,2,FALSE),AA443*$D443,0)))</f>
        <v>0</v>
      </c>
      <c r="AN443" s="121" t="str">
        <f>IF(paramètres!$B$28=1,((SUM(P443:Y443)/1.02)+SUM(Z443:AA443))*0.0303/9*COUNT(P443:X443),IF(paramètres!$B$28=2,(SUM(P443:AA443))*0.0303/9*COUNT(P443:X443),"Missing Delta option"))</f>
        <v>Missing Delta option</v>
      </c>
      <c r="AO443" s="13" t="str">
        <f>IF(paramètres!$B$28=1,(((SUM(P443:Y443)/1.02)+SUM(Z443:AA443))+((SUM(AB443:AK443)/1.02)+SUM(AL443:AN443)))*cotpatr,IF(paramètres!$B$28=2,(SUM(P443:AN443)*cotpatr),"Missing Delta Option"))</f>
        <v>Missing Delta Option</v>
      </c>
      <c r="AP443" s="13" t="str" cm="1">
        <f t="array" ref="AP443">IF(paramètres!$B$28=1,(((SUM(P443:Y443)/1.02)+SUM(Z443:AA443))+((SUM(AB443:AM443)/1.02)+SUM(AL443:AM443)))/12*pécule,IF(paramètres!$B$28=2,SUM(P443:AM443)/12*pécule,"Missing Delta Option"))</f>
        <v>Missing Delta Option</v>
      </c>
      <c r="AQ443" s="105" t="e">
        <f>IF(paramètres!$B$28=1,(((SUM(P443:Y443)/1.02)+SUM(Z443:AA443))+((SUM(AB443:AM443)/1.02)+SUM(AL443:AM443)))+AN443+AO443+AP443,SUM(P443:AM443)+AN443+AO443+AP443)</f>
        <v>#VALUE!</v>
      </c>
    </row>
    <row r="444" spans="1:43" x14ac:dyDescent="0.25">
      <c r="A444" s="104"/>
      <c r="B444" s="39"/>
      <c r="C444" s="39"/>
      <c r="D444" s="70"/>
      <c r="E444" s="49"/>
      <c r="F444" s="40"/>
      <c r="G444" s="38"/>
      <c r="H444" s="71"/>
      <c r="I444" s="40"/>
      <c r="J444" s="38"/>
      <c r="K444" s="71"/>
      <c r="L444" s="40"/>
      <c r="M444" s="38"/>
      <c r="N444" s="71"/>
      <c r="O444" s="49"/>
      <c r="P444" s="177"/>
      <c r="Q444" s="178"/>
      <c r="R444" s="178"/>
      <c r="S444" s="178"/>
      <c r="T444" s="178"/>
      <c r="U444" s="178"/>
      <c r="V444" s="178"/>
      <c r="W444" s="178"/>
      <c r="X444" s="178"/>
      <c r="Y444" s="178"/>
      <c r="Z444" s="178"/>
      <c r="AA444" s="179"/>
      <c r="AB444" s="121">
        <f>IF($D444="",0,IF($E444="",0,IF(VLOOKUP($E444,paramètres!$E$33:$F$44,2,FALSE)&lt;=VLOOKUP($AB$18,paramètres!$E$33:$F$44,2,FALSE),P444*$D444,0)))</f>
        <v>0</v>
      </c>
      <c r="AC444" s="13">
        <f>IF($D444="",0,IF($E444="",0,IF(VLOOKUP($E444,paramètres!$E$33:$F$44,2,FALSE)&lt;=VLOOKUP($AC$18,paramètres!$E$33:$F$44,2,FALSE),Q444*$D444,0)))</f>
        <v>0</v>
      </c>
      <c r="AD444" s="13">
        <f>IF($D444="",0,IF($E444="",0,IF(VLOOKUP($E444,paramètres!$E$33:$F$44,2,FALSE)&lt;=VLOOKUP($AD$18,paramètres!$E$33:$F$44,2,FALSE),R444*$D444,0)))</f>
        <v>0</v>
      </c>
      <c r="AE444" s="13">
        <f>IF($D444="",0,IF($E444="",0,IF(VLOOKUP($E444,paramètres!$E$33:$F$44,2,FALSE)&lt;=VLOOKUP($AE$18,paramètres!$E$33:$F$44,2,FALSE),S444*$D444,0)))</f>
        <v>0</v>
      </c>
      <c r="AF444" s="13">
        <f>IF($D444="",0,IF($E444="",0,IF(VLOOKUP($E444,paramètres!$E$33:$F$44,2,FALSE)&lt;=VLOOKUP($AF$18,paramètres!$E$33:$F$44,2,FALSE),T444*$D444,0)))</f>
        <v>0</v>
      </c>
      <c r="AG444" s="13">
        <f>IF($D444="",0,IF($E444="",0,IF(VLOOKUP($E444,paramètres!$E$33:$F$44,2,FALSE)&lt;=VLOOKUP($AG$18,paramètres!$E$33:$F$44,2,FALSE),U444*$D444,0)))</f>
        <v>0</v>
      </c>
      <c r="AH444" s="13">
        <f>IF($D444="",0,IF($E444="",0,IF(VLOOKUP($E444,paramètres!$E$33:$F$44,2,FALSE)&lt;=VLOOKUP($AH$18,paramètres!$E$33:$F$44,2,FALSE),V444*$D444,0)))</f>
        <v>0</v>
      </c>
      <c r="AI444" s="13">
        <f>IF($D444="",0,IF($E444="",0,IF(VLOOKUP($E444,paramètres!$E$33:$F$44,2,FALSE)&lt;=VLOOKUP($AI$18,paramètres!$E$33:$F$44,2,FALSE),W444*$D444,0)))</f>
        <v>0</v>
      </c>
      <c r="AJ444" s="13">
        <f>IF($D444="",0,IF($E444="",0,IF(VLOOKUP($E444,paramètres!$E$33:$F$44,2,FALSE)&lt;=VLOOKUP($AJ$18,paramètres!$E$33:$F$44,2,FALSE),X444*$D444,0)))</f>
        <v>0</v>
      </c>
      <c r="AK444" s="13">
        <f>IF($D444="",0,IF($E444="",0,IF(VLOOKUP($E444,paramètres!$E$33:$F$44,2,FALSE)&lt;=VLOOKUP($AK$18,paramètres!$E$33:$F$44,2,FALSE),Y444*$D444,0)))</f>
        <v>0</v>
      </c>
      <c r="AL444" s="13">
        <f>IF($D444="",0,IF($E444="",0,IF(VLOOKUP($E444,paramètres!$E$33:$F$44,2,FALSE)&lt;=VLOOKUP($AL$18,paramètres!$E$33:$F$44,2,FALSE),Z444*$D444,0)))</f>
        <v>0</v>
      </c>
      <c r="AM444" s="126">
        <f>IF($D444="",0,IF($E444="",0,IF(VLOOKUP($E444,paramètres!$E$33:$F$44,2,FALSE)&lt;=VLOOKUP($AM$18,paramètres!$E$33:$F$44,2,FALSE),AA444*$D444,0)))</f>
        <v>0</v>
      </c>
      <c r="AN444" s="121" t="str">
        <f>IF(paramètres!$B$28=1,((SUM(P444:Y444)/1.02)+SUM(Z444:AA444))*0.0303/9*COUNT(P444:X444),IF(paramètres!$B$28=2,(SUM(P444:AA444))*0.0303/9*COUNT(P444:X444),"Missing Delta option"))</f>
        <v>Missing Delta option</v>
      </c>
      <c r="AO444" s="13" t="str">
        <f>IF(paramètres!$B$28=1,(((SUM(P444:Y444)/1.02)+SUM(Z444:AA444))+((SUM(AB444:AK444)/1.02)+SUM(AL444:AN444)))*cotpatr,IF(paramètres!$B$28=2,(SUM(P444:AN444)*cotpatr),"Missing Delta Option"))</f>
        <v>Missing Delta Option</v>
      </c>
      <c r="AP444" s="13" t="str" cm="1">
        <f t="array" ref="AP444">IF(paramètres!$B$28=1,(((SUM(P444:Y444)/1.02)+SUM(Z444:AA444))+((SUM(AB444:AM444)/1.02)+SUM(AL444:AM444)))/12*pécule,IF(paramètres!$B$28=2,SUM(P444:AM444)/12*pécule,"Missing Delta Option"))</f>
        <v>Missing Delta Option</v>
      </c>
      <c r="AQ444" s="105" t="e">
        <f>IF(paramètres!$B$28=1,(((SUM(P444:Y444)/1.02)+SUM(Z444:AA444))+((SUM(AB444:AM444)/1.02)+SUM(AL444:AM444)))+AN444+AO444+AP444,SUM(P444:AM444)+AN444+AO444+AP444)</f>
        <v>#VALUE!</v>
      </c>
    </row>
    <row r="445" spans="1:43" x14ac:dyDescent="0.25">
      <c r="A445" s="104"/>
      <c r="B445" s="39"/>
      <c r="C445" s="39"/>
      <c r="D445" s="70"/>
      <c r="E445" s="49"/>
      <c r="F445" s="40"/>
      <c r="G445" s="38"/>
      <c r="H445" s="71"/>
      <c r="I445" s="40"/>
      <c r="J445" s="38"/>
      <c r="K445" s="71"/>
      <c r="L445" s="40"/>
      <c r="M445" s="38"/>
      <c r="N445" s="71"/>
      <c r="O445" s="49"/>
      <c r="P445" s="177"/>
      <c r="Q445" s="178"/>
      <c r="R445" s="178"/>
      <c r="S445" s="178"/>
      <c r="T445" s="178"/>
      <c r="U445" s="178"/>
      <c r="V445" s="178"/>
      <c r="W445" s="178"/>
      <c r="X445" s="178"/>
      <c r="Y445" s="178"/>
      <c r="Z445" s="178"/>
      <c r="AA445" s="179"/>
      <c r="AB445" s="121">
        <f>IF($D445="",0,IF($E445="",0,IF(VLOOKUP($E445,paramètres!$E$33:$F$44,2,FALSE)&lt;=VLOOKUP($AB$18,paramètres!$E$33:$F$44,2,FALSE),P445*$D445,0)))</f>
        <v>0</v>
      </c>
      <c r="AC445" s="13">
        <f>IF($D445="",0,IF($E445="",0,IF(VLOOKUP($E445,paramètres!$E$33:$F$44,2,FALSE)&lt;=VLOOKUP($AC$18,paramètres!$E$33:$F$44,2,FALSE),Q445*$D445,0)))</f>
        <v>0</v>
      </c>
      <c r="AD445" s="13">
        <f>IF($D445="",0,IF($E445="",0,IF(VLOOKUP($E445,paramètres!$E$33:$F$44,2,FALSE)&lt;=VLOOKUP($AD$18,paramètres!$E$33:$F$44,2,FALSE),R445*$D445,0)))</f>
        <v>0</v>
      </c>
      <c r="AE445" s="13">
        <f>IF($D445="",0,IF($E445="",0,IF(VLOOKUP($E445,paramètres!$E$33:$F$44,2,FALSE)&lt;=VLOOKUP($AE$18,paramètres!$E$33:$F$44,2,FALSE),S445*$D445,0)))</f>
        <v>0</v>
      </c>
      <c r="AF445" s="13">
        <f>IF($D445="",0,IF($E445="",0,IF(VLOOKUP($E445,paramètres!$E$33:$F$44,2,FALSE)&lt;=VLOOKUP($AF$18,paramètres!$E$33:$F$44,2,FALSE),T445*$D445,0)))</f>
        <v>0</v>
      </c>
      <c r="AG445" s="13">
        <f>IF($D445="",0,IF($E445="",0,IF(VLOOKUP($E445,paramètres!$E$33:$F$44,2,FALSE)&lt;=VLOOKUP($AG$18,paramètres!$E$33:$F$44,2,FALSE),U445*$D445,0)))</f>
        <v>0</v>
      </c>
      <c r="AH445" s="13">
        <f>IF($D445="",0,IF($E445="",0,IF(VLOOKUP($E445,paramètres!$E$33:$F$44,2,FALSE)&lt;=VLOOKUP($AH$18,paramètres!$E$33:$F$44,2,FALSE),V445*$D445,0)))</f>
        <v>0</v>
      </c>
      <c r="AI445" s="13">
        <f>IF($D445="",0,IF($E445="",0,IF(VLOOKUP($E445,paramètres!$E$33:$F$44,2,FALSE)&lt;=VLOOKUP($AI$18,paramètres!$E$33:$F$44,2,FALSE),W445*$D445,0)))</f>
        <v>0</v>
      </c>
      <c r="AJ445" s="13">
        <f>IF($D445="",0,IF($E445="",0,IF(VLOOKUP($E445,paramètres!$E$33:$F$44,2,FALSE)&lt;=VLOOKUP($AJ$18,paramètres!$E$33:$F$44,2,FALSE),X445*$D445,0)))</f>
        <v>0</v>
      </c>
      <c r="AK445" s="13">
        <f>IF($D445="",0,IF($E445="",0,IF(VLOOKUP($E445,paramètres!$E$33:$F$44,2,FALSE)&lt;=VLOOKUP($AK$18,paramètres!$E$33:$F$44,2,FALSE),Y445*$D445,0)))</f>
        <v>0</v>
      </c>
      <c r="AL445" s="13">
        <f>IF($D445="",0,IF($E445="",0,IF(VLOOKUP($E445,paramètres!$E$33:$F$44,2,FALSE)&lt;=VLOOKUP($AL$18,paramètres!$E$33:$F$44,2,FALSE),Z445*$D445,0)))</f>
        <v>0</v>
      </c>
      <c r="AM445" s="126">
        <f>IF($D445="",0,IF($E445="",0,IF(VLOOKUP($E445,paramètres!$E$33:$F$44,2,FALSE)&lt;=VLOOKUP($AM$18,paramètres!$E$33:$F$44,2,FALSE),AA445*$D445,0)))</f>
        <v>0</v>
      </c>
      <c r="AN445" s="121" t="str">
        <f>IF(paramètres!$B$28=1,((SUM(P445:Y445)/1.02)+SUM(Z445:AA445))*0.0303/9*COUNT(P445:X445),IF(paramètres!$B$28=2,(SUM(P445:AA445))*0.0303/9*COUNT(P445:X445),"Missing Delta option"))</f>
        <v>Missing Delta option</v>
      </c>
      <c r="AO445" s="13" t="str">
        <f>IF(paramètres!$B$28=1,(((SUM(P445:Y445)/1.02)+SUM(Z445:AA445))+((SUM(AB445:AK445)/1.02)+SUM(AL445:AN445)))*cotpatr,IF(paramètres!$B$28=2,(SUM(P445:AN445)*cotpatr),"Missing Delta Option"))</f>
        <v>Missing Delta Option</v>
      </c>
      <c r="AP445" s="13" t="str" cm="1">
        <f t="array" ref="AP445">IF(paramètres!$B$28=1,(((SUM(P445:Y445)/1.02)+SUM(Z445:AA445))+((SUM(AB445:AM445)/1.02)+SUM(AL445:AM445)))/12*pécule,IF(paramètres!$B$28=2,SUM(P445:AM445)/12*pécule,"Missing Delta Option"))</f>
        <v>Missing Delta Option</v>
      </c>
      <c r="AQ445" s="105" t="e">
        <f>IF(paramètres!$B$28=1,(((SUM(P445:Y445)/1.02)+SUM(Z445:AA445))+((SUM(AB445:AM445)/1.02)+SUM(AL445:AM445)))+AN445+AO445+AP445,SUM(P445:AM445)+AN445+AO445+AP445)</f>
        <v>#VALUE!</v>
      </c>
    </row>
    <row r="446" spans="1:43" x14ac:dyDescent="0.25">
      <c r="A446" s="104"/>
      <c r="B446" s="39"/>
      <c r="C446" s="39"/>
      <c r="D446" s="70"/>
      <c r="E446" s="49"/>
      <c r="F446" s="40"/>
      <c r="G446" s="38"/>
      <c r="H446" s="71"/>
      <c r="I446" s="40"/>
      <c r="J446" s="38"/>
      <c r="K446" s="71"/>
      <c r="L446" s="40"/>
      <c r="M446" s="38"/>
      <c r="N446" s="71"/>
      <c r="O446" s="49"/>
      <c r="P446" s="177"/>
      <c r="Q446" s="178"/>
      <c r="R446" s="178"/>
      <c r="S446" s="178"/>
      <c r="T446" s="178"/>
      <c r="U446" s="178"/>
      <c r="V446" s="178"/>
      <c r="W446" s="178"/>
      <c r="X446" s="178"/>
      <c r="Y446" s="178"/>
      <c r="Z446" s="178"/>
      <c r="AA446" s="179"/>
      <c r="AB446" s="121">
        <f>IF($D446="",0,IF($E446="",0,IF(VLOOKUP($E446,paramètres!$E$33:$F$44,2,FALSE)&lt;=VLOOKUP($AB$18,paramètres!$E$33:$F$44,2,FALSE),P446*$D446,0)))</f>
        <v>0</v>
      </c>
      <c r="AC446" s="13">
        <f>IF($D446="",0,IF($E446="",0,IF(VLOOKUP($E446,paramètres!$E$33:$F$44,2,FALSE)&lt;=VLOOKUP($AC$18,paramètres!$E$33:$F$44,2,FALSE),Q446*$D446,0)))</f>
        <v>0</v>
      </c>
      <c r="AD446" s="13">
        <f>IF($D446="",0,IF($E446="",0,IF(VLOOKUP($E446,paramètres!$E$33:$F$44,2,FALSE)&lt;=VLOOKUP($AD$18,paramètres!$E$33:$F$44,2,FALSE),R446*$D446,0)))</f>
        <v>0</v>
      </c>
      <c r="AE446" s="13">
        <f>IF($D446="",0,IF($E446="",0,IF(VLOOKUP($E446,paramètres!$E$33:$F$44,2,FALSE)&lt;=VLOOKUP($AE$18,paramètres!$E$33:$F$44,2,FALSE),S446*$D446,0)))</f>
        <v>0</v>
      </c>
      <c r="AF446" s="13">
        <f>IF($D446="",0,IF($E446="",0,IF(VLOOKUP($E446,paramètres!$E$33:$F$44,2,FALSE)&lt;=VLOOKUP($AF$18,paramètres!$E$33:$F$44,2,FALSE),T446*$D446,0)))</f>
        <v>0</v>
      </c>
      <c r="AG446" s="13">
        <f>IF($D446="",0,IF($E446="",0,IF(VLOOKUP($E446,paramètres!$E$33:$F$44,2,FALSE)&lt;=VLOOKUP($AG$18,paramètres!$E$33:$F$44,2,FALSE),U446*$D446,0)))</f>
        <v>0</v>
      </c>
      <c r="AH446" s="13">
        <f>IF($D446="",0,IF($E446="",0,IF(VLOOKUP($E446,paramètres!$E$33:$F$44,2,FALSE)&lt;=VLOOKUP($AH$18,paramètres!$E$33:$F$44,2,FALSE),V446*$D446,0)))</f>
        <v>0</v>
      </c>
      <c r="AI446" s="13">
        <f>IF($D446="",0,IF($E446="",0,IF(VLOOKUP($E446,paramètres!$E$33:$F$44,2,FALSE)&lt;=VLOOKUP($AI$18,paramètres!$E$33:$F$44,2,FALSE),W446*$D446,0)))</f>
        <v>0</v>
      </c>
      <c r="AJ446" s="13">
        <f>IF($D446="",0,IF($E446="",0,IF(VLOOKUP($E446,paramètres!$E$33:$F$44,2,FALSE)&lt;=VLOOKUP($AJ$18,paramètres!$E$33:$F$44,2,FALSE),X446*$D446,0)))</f>
        <v>0</v>
      </c>
      <c r="AK446" s="13">
        <f>IF($D446="",0,IF($E446="",0,IF(VLOOKUP($E446,paramètres!$E$33:$F$44,2,FALSE)&lt;=VLOOKUP($AK$18,paramètres!$E$33:$F$44,2,FALSE),Y446*$D446,0)))</f>
        <v>0</v>
      </c>
      <c r="AL446" s="13">
        <f>IF($D446="",0,IF($E446="",0,IF(VLOOKUP($E446,paramètres!$E$33:$F$44,2,FALSE)&lt;=VLOOKUP($AL$18,paramètres!$E$33:$F$44,2,FALSE),Z446*$D446,0)))</f>
        <v>0</v>
      </c>
      <c r="AM446" s="126">
        <f>IF($D446="",0,IF($E446="",0,IF(VLOOKUP($E446,paramètres!$E$33:$F$44,2,FALSE)&lt;=VLOOKUP($AM$18,paramètres!$E$33:$F$44,2,FALSE),AA446*$D446,0)))</f>
        <v>0</v>
      </c>
      <c r="AN446" s="121" t="str">
        <f>IF(paramètres!$B$28=1,((SUM(P446:Y446)/1.02)+SUM(Z446:AA446))*0.0303/9*COUNT(P446:X446),IF(paramètres!$B$28=2,(SUM(P446:AA446))*0.0303/9*COUNT(P446:X446),"Missing Delta option"))</f>
        <v>Missing Delta option</v>
      </c>
      <c r="AO446" s="13" t="str">
        <f>IF(paramètres!$B$28=1,(((SUM(P446:Y446)/1.02)+SUM(Z446:AA446))+((SUM(AB446:AK446)/1.02)+SUM(AL446:AN446)))*cotpatr,IF(paramètres!$B$28=2,(SUM(P446:AN446)*cotpatr),"Missing Delta Option"))</f>
        <v>Missing Delta Option</v>
      </c>
      <c r="AP446" s="13" t="str" cm="1">
        <f t="array" ref="AP446">IF(paramètres!$B$28=1,(((SUM(P446:Y446)/1.02)+SUM(Z446:AA446))+((SUM(AB446:AM446)/1.02)+SUM(AL446:AM446)))/12*pécule,IF(paramètres!$B$28=2,SUM(P446:AM446)/12*pécule,"Missing Delta Option"))</f>
        <v>Missing Delta Option</v>
      </c>
      <c r="AQ446" s="105" t="e">
        <f>IF(paramètres!$B$28=1,(((SUM(P446:Y446)/1.02)+SUM(Z446:AA446))+((SUM(AB446:AM446)/1.02)+SUM(AL446:AM446)))+AN446+AO446+AP446,SUM(P446:AM446)+AN446+AO446+AP446)</f>
        <v>#VALUE!</v>
      </c>
    </row>
    <row r="447" spans="1:43" x14ac:dyDescent="0.25">
      <c r="A447" s="104"/>
      <c r="B447" s="39"/>
      <c r="C447" s="39"/>
      <c r="D447" s="70"/>
      <c r="E447" s="49"/>
      <c r="F447" s="40"/>
      <c r="G447" s="38"/>
      <c r="H447" s="71"/>
      <c r="I447" s="40"/>
      <c r="J447" s="38"/>
      <c r="K447" s="71"/>
      <c r="L447" s="40"/>
      <c r="M447" s="38"/>
      <c r="N447" s="71"/>
      <c r="O447" s="49"/>
      <c r="P447" s="177"/>
      <c r="Q447" s="178"/>
      <c r="R447" s="178"/>
      <c r="S447" s="178"/>
      <c r="T447" s="178"/>
      <c r="U447" s="178"/>
      <c r="V447" s="178"/>
      <c r="W447" s="178"/>
      <c r="X447" s="178"/>
      <c r="Y447" s="178"/>
      <c r="Z447" s="178"/>
      <c r="AA447" s="179"/>
      <c r="AB447" s="121">
        <f>IF($D447="",0,IF($E447="",0,IF(VLOOKUP($E447,paramètres!$E$33:$F$44,2,FALSE)&lt;=VLOOKUP($AB$18,paramètres!$E$33:$F$44,2,FALSE),P447*$D447,0)))</f>
        <v>0</v>
      </c>
      <c r="AC447" s="13">
        <f>IF($D447="",0,IF($E447="",0,IF(VLOOKUP($E447,paramètres!$E$33:$F$44,2,FALSE)&lt;=VLOOKUP($AC$18,paramètres!$E$33:$F$44,2,FALSE),Q447*$D447,0)))</f>
        <v>0</v>
      </c>
      <c r="AD447" s="13">
        <f>IF($D447="",0,IF($E447="",0,IF(VLOOKUP($E447,paramètres!$E$33:$F$44,2,FALSE)&lt;=VLOOKUP($AD$18,paramètres!$E$33:$F$44,2,FALSE),R447*$D447,0)))</f>
        <v>0</v>
      </c>
      <c r="AE447" s="13">
        <f>IF($D447="",0,IF($E447="",0,IF(VLOOKUP($E447,paramètres!$E$33:$F$44,2,FALSE)&lt;=VLOOKUP($AE$18,paramètres!$E$33:$F$44,2,FALSE),S447*$D447,0)))</f>
        <v>0</v>
      </c>
      <c r="AF447" s="13">
        <f>IF($D447="",0,IF($E447="",0,IF(VLOOKUP($E447,paramètres!$E$33:$F$44,2,FALSE)&lt;=VLOOKUP($AF$18,paramètres!$E$33:$F$44,2,FALSE),T447*$D447,0)))</f>
        <v>0</v>
      </c>
      <c r="AG447" s="13">
        <f>IF($D447="",0,IF($E447="",0,IF(VLOOKUP($E447,paramètres!$E$33:$F$44,2,FALSE)&lt;=VLOOKUP($AG$18,paramètres!$E$33:$F$44,2,FALSE),U447*$D447,0)))</f>
        <v>0</v>
      </c>
      <c r="AH447" s="13">
        <f>IF($D447="",0,IF($E447="",0,IF(VLOOKUP($E447,paramètres!$E$33:$F$44,2,FALSE)&lt;=VLOOKUP($AH$18,paramètres!$E$33:$F$44,2,FALSE),V447*$D447,0)))</f>
        <v>0</v>
      </c>
      <c r="AI447" s="13">
        <f>IF($D447="",0,IF($E447="",0,IF(VLOOKUP($E447,paramètres!$E$33:$F$44,2,FALSE)&lt;=VLOOKUP($AI$18,paramètres!$E$33:$F$44,2,FALSE),W447*$D447,0)))</f>
        <v>0</v>
      </c>
      <c r="AJ447" s="13">
        <f>IF($D447="",0,IF($E447="",0,IF(VLOOKUP($E447,paramètres!$E$33:$F$44,2,FALSE)&lt;=VLOOKUP($AJ$18,paramètres!$E$33:$F$44,2,FALSE),X447*$D447,0)))</f>
        <v>0</v>
      </c>
      <c r="AK447" s="13">
        <f>IF($D447="",0,IF($E447="",0,IF(VLOOKUP($E447,paramètres!$E$33:$F$44,2,FALSE)&lt;=VLOOKUP($AK$18,paramètres!$E$33:$F$44,2,FALSE),Y447*$D447,0)))</f>
        <v>0</v>
      </c>
      <c r="AL447" s="13">
        <f>IF($D447="",0,IF($E447="",0,IF(VLOOKUP($E447,paramètres!$E$33:$F$44,2,FALSE)&lt;=VLOOKUP($AL$18,paramètres!$E$33:$F$44,2,FALSE),Z447*$D447,0)))</f>
        <v>0</v>
      </c>
      <c r="AM447" s="126">
        <f>IF($D447="",0,IF($E447="",0,IF(VLOOKUP($E447,paramètres!$E$33:$F$44,2,FALSE)&lt;=VLOOKUP($AM$18,paramètres!$E$33:$F$44,2,FALSE),AA447*$D447,0)))</f>
        <v>0</v>
      </c>
      <c r="AN447" s="121" t="str">
        <f>IF(paramètres!$B$28=1,((SUM(P447:Y447)/1.02)+SUM(Z447:AA447))*0.0303/9*COUNT(P447:X447),IF(paramètres!$B$28=2,(SUM(P447:AA447))*0.0303/9*COUNT(P447:X447),"Missing Delta option"))</f>
        <v>Missing Delta option</v>
      </c>
      <c r="AO447" s="13" t="str">
        <f>IF(paramètres!$B$28=1,(((SUM(P447:Y447)/1.02)+SUM(Z447:AA447))+((SUM(AB447:AK447)/1.02)+SUM(AL447:AN447)))*cotpatr,IF(paramètres!$B$28=2,(SUM(P447:AN447)*cotpatr),"Missing Delta Option"))</f>
        <v>Missing Delta Option</v>
      </c>
      <c r="AP447" s="13" t="str" cm="1">
        <f t="array" ref="AP447">IF(paramètres!$B$28=1,(((SUM(P447:Y447)/1.02)+SUM(Z447:AA447))+((SUM(AB447:AM447)/1.02)+SUM(AL447:AM447)))/12*pécule,IF(paramètres!$B$28=2,SUM(P447:AM447)/12*pécule,"Missing Delta Option"))</f>
        <v>Missing Delta Option</v>
      </c>
      <c r="AQ447" s="105" t="e">
        <f>IF(paramètres!$B$28=1,(((SUM(P447:Y447)/1.02)+SUM(Z447:AA447))+((SUM(AB447:AM447)/1.02)+SUM(AL447:AM447)))+AN447+AO447+AP447,SUM(P447:AM447)+AN447+AO447+AP447)</f>
        <v>#VALUE!</v>
      </c>
    </row>
    <row r="448" spans="1:43" x14ac:dyDescent="0.25">
      <c r="A448" s="104"/>
      <c r="B448" s="39"/>
      <c r="C448" s="39"/>
      <c r="D448" s="70"/>
      <c r="E448" s="49"/>
      <c r="F448" s="40"/>
      <c r="G448" s="38"/>
      <c r="H448" s="71"/>
      <c r="I448" s="40"/>
      <c r="J448" s="38"/>
      <c r="K448" s="71"/>
      <c r="L448" s="40"/>
      <c r="M448" s="38"/>
      <c r="N448" s="71"/>
      <c r="O448" s="49"/>
      <c r="P448" s="177"/>
      <c r="Q448" s="178"/>
      <c r="R448" s="178"/>
      <c r="S448" s="178"/>
      <c r="T448" s="178"/>
      <c r="U448" s="178"/>
      <c r="V448" s="178"/>
      <c r="W448" s="178"/>
      <c r="X448" s="178"/>
      <c r="Y448" s="178"/>
      <c r="Z448" s="178"/>
      <c r="AA448" s="179"/>
      <c r="AB448" s="121">
        <f>IF($D448="",0,IF($E448="",0,IF(VLOOKUP($E448,paramètres!$E$33:$F$44,2,FALSE)&lt;=VLOOKUP($AB$18,paramètres!$E$33:$F$44,2,FALSE),P448*$D448,0)))</f>
        <v>0</v>
      </c>
      <c r="AC448" s="13">
        <f>IF($D448="",0,IF($E448="",0,IF(VLOOKUP($E448,paramètres!$E$33:$F$44,2,FALSE)&lt;=VLOOKUP($AC$18,paramètres!$E$33:$F$44,2,FALSE),Q448*$D448,0)))</f>
        <v>0</v>
      </c>
      <c r="AD448" s="13">
        <f>IF($D448="",0,IF($E448="",0,IF(VLOOKUP($E448,paramètres!$E$33:$F$44,2,FALSE)&lt;=VLOOKUP($AD$18,paramètres!$E$33:$F$44,2,FALSE),R448*$D448,0)))</f>
        <v>0</v>
      </c>
      <c r="AE448" s="13">
        <f>IF($D448="",0,IF($E448="",0,IF(VLOOKUP($E448,paramètres!$E$33:$F$44,2,FALSE)&lt;=VLOOKUP($AE$18,paramètres!$E$33:$F$44,2,FALSE),S448*$D448,0)))</f>
        <v>0</v>
      </c>
      <c r="AF448" s="13">
        <f>IF($D448="",0,IF($E448="",0,IF(VLOOKUP($E448,paramètres!$E$33:$F$44,2,FALSE)&lt;=VLOOKUP($AF$18,paramètres!$E$33:$F$44,2,FALSE),T448*$D448,0)))</f>
        <v>0</v>
      </c>
      <c r="AG448" s="13">
        <f>IF($D448="",0,IF($E448="",0,IF(VLOOKUP($E448,paramètres!$E$33:$F$44,2,FALSE)&lt;=VLOOKUP($AG$18,paramètres!$E$33:$F$44,2,FALSE),U448*$D448,0)))</f>
        <v>0</v>
      </c>
      <c r="AH448" s="13">
        <f>IF($D448="",0,IF($E448="",0,IF(VLOOKUP($E448,paramètres!$E$33:$F$44,2,FALSE)&lt;=VLOOKUP($AH$18,paramètres!$E$33:$F$44,2,FALSE),V448*$D448,0)))</f>
        <v>0</v>
      </c>
      <c r="AI448" s="13">
        <f>IF($D448="",0,IF($E448="",0,IF(VLOOKUP($E448,paramètres!$E$33:$F$44,2,FALSE)&lt;=VLOOKUP($AI$18,paramètres!$E$33:$F$44,2,FALSE),W448*$D448,0)))</f>
        <v>0</v>
      </c>
      <c r="AJ448" s="13">
        <f>IF($D448="",0,IF($E448="",0,IF(VLOOKUP($E448,paramètres!$E$33:$F$44,2,FALSE)&lt;=VLOOKUP($AJ$18,paramètres!$E$33:$F$44,2,FALSE),X448*$D448,0)))</f>
        <v>0</v>
      </c>
      <c r="AK448" s="13">
        <f>IF($D448="",0,IF($E448="",0,IF(VLOOKUP($E448,paramètres!$E$33:$F$44,2,FALSE)&lt;=VLOOKUP($AK$18,paramètres!$E$33:$F$44,2,FALSE),Y448*$D448,0)))</f>
        <v>0</v>
      </c>
      <c r="AL448" s="13">
        <f>IF($D448="",0,IF($E448="",0,IF(VLOOKUP($E448,paramètres!$E$33:$F$44,2,FALSE)&lt;=VLOOKUP($AL$18,paramètres!$E$33:$F$44,2,FALSE),Z448*$D448,0)))</f>
        <v>0</v>
      </c>
      <c r="AM448" s="126">
        <f>IF($D448="",0,IF($E448="",0,IF(VLOOKUP($E448,paramètres!$E$33:$F$44,2,FALSE)&lt;=VLOOKUP($AM$18,paramètres!$E$33:$F$44,2,FALSE),AA448*$D448,0)))</f>
        <v>0</v>
      </c>
      <c r="AN448" s="121" t="str">
        <f>IF(paramètres!$B$28=1,((SUM(P448:Y448)/1.02)+SUM(Z448:AA448))*0.0303/9*COUNT(P448:X448),IF(paramètres!$B$28=2,(SUM(P448:AA448))*0.0303/9*COUNT(P448:X448),"Missing Delta option"))</f>
        <v>Missing Delta option</v>
      </c>
      <c r="AO448" s="13" t="str">
        <f>IF(paramètres!$B$28=1,(((SUM(P448:Y448)/1.02)+SUM(Z448:AA448))+((SUM(AB448:AK448)/1.02)+SUM(AL448:AN448)))*cotpatr,IF(paramètres!$B$28=2,(SUM(P448:AN448)*cotpatr),"Missing Delta Option"))</f>
        <v>Missing Delta Option</v>
      </c>
      <c r="AP448" s="13" t="str" cm="1">
        <f t="array" ref="AP448">IF(paramètres!$B$28=1,(((SUM(P448:Y448)/1.02)+SUM(Z448:AA448))+((SUM(AB448:AM448)/1.02)+SUM(AL448:AM448)))/12*pécule,IF(paramètres!$B$28=2,SUM(P448:AM448)/12*pécule,"Missing Delta Option"))</f>
        <v>Missing Delta Option</v>
      </c>
      <c r="AQ448" s="105" t="e">
        <f>IF(paramètres!$B$28=1,(((SUM(P448:Y448)/1.02)+SUM(Z448:AA448))+((SUM(AB448:AM448)/1.02)+SUM(AL448:AM448)))+AN448+AO448+AP448,SUM(P448:AM448)+AN448+AO448+AP448)</f>
        <v>#VALUE!</v>
      </c>
    </row>
    <row r="449" spans="1:43" x14ac:dyDescent="0.25">
      <c r="A449" s="104"/>
      <c r="B449" s="39"/>
      <c r="C449" s="39"/>
      <c r="D449" s="70"/>
      <c r="E449" s="49"/>
      <c r="F449" s="40"/>
      <c r="G449" s="38"/>
      <c r="H449" s="71"/>
      <c r="I449" s="40"/>
      <c r="J449" s="38"/>
      <c r="K449" s="71"/>
      <c r="L449" s="40"/>
      <c r="M449" s="38"/>
      <c r="N449" s="71"/>
      <c r="O449" s="49"/>
      <c r="P449" s="177"/>
      <c r="Q449" s="178"/>
      <c r="R449" s="178"/>
      <c r="S449" s="178"/>
      <c r="T449" s="178"/>
      <c r="U449" s="178"/>
      <c r="V449" s="178"/>
      <c r="W449" s="178"/>
      <c r="X449" s="178"/>
      <c r="Y449" s="178"/>
      <c r="Z449" s="178"/>
      <c r="AA449" s="179"/>
      <c r="AB449" s="121">
        <f>IF($D449="",0,IF($E449="",0,IF(VLOOKUP($E449,paramètres!$E$33:$F$44,2,FALSE)&lt;=VLOOKUP($AB$18,paramètres!$E$33:$F$44,2,FALSE),P449*$D449,0)))</f>
        <v>0</v>
      </c>
      <c r="AC449" s="13">
        <f>IF($D449="",0,IF($E449="",0,IF(VLOOKUP($E449,paramètres!$E$33:$F$44,2,FALSE)&lt;=VLOOKUP($AC$18,paramètres!$E$33:$F$44,2,FALSE),Q449*$D449,0)))</f>
        <v>0</v>
      </c>
      <c r="AD449" s="13">
        <f>IF($D449="",0,IF($E449="",0,IF(VLOOKUP($E449,paramètres!$E$33:$F$44,2,FALSE)&lt;=VLOOKUP($AD$18,paramètres!$E$33:$F$44,2,FALSE),R449*$D449,0)))</f>
        <v>0</v>
      </c>
      <c r="AE449" s="13">
        <f>IF($D449="",0,IF($E449="",0,IF(VLOOKUP($E449,paramètres!$E$33:$F$44,2,FALSE)&lt;=VLOOKUP($AE$18,paramètres!$E$33:$F$44,2,FALSE),S449*$D449,0)))</f>
        <v>0</v>
      </c>
      <c r="AF449" s="13">
        <f>IF($D449="",0,IF($E449="",0,IF(VLOOKUP($E449,paramètres!$E$33:$F$44,2,FALSE)&lt;=VLOOKUP($AF$18,paramètres!$E$33:$F$44,2,FALSE),T449*$D449,0)))</f>
        <v>0</v>
      </c>
      <c r="AG449" s="13">
        <f>IF($D449="",0,IF($E449="",0,IF(VLOOKUP($E449,paramètres!$E$33:$F$44,2,FALSE)&lt;=VLOOKUP($AG$18,paramètres!$E$33:$F$44,2,FALSE),U449*$D449,0)))</f>
        <v>0</v>
      </c>
      <c r="AH449" s="13">
        <f>IF($D449="",0,IF($E449="",0,IF(VLOOKUP($E449,paramètres!$E$33:$F$44,2,FALSE)&lt;=VLOOKUP($AH$18,paramètres!$E$33:$F$44,2,FALSE),V449*$D449,0)))</f>
        <v>0</v>
      </c>
      <c r="AI449" s="13">
        <f>IF($D449="",0,IF($E449="",0,IF(VLOOKUP($E449,paramètres!$E$33:$F$44,2,FALSE)&lt;=VLOOKUP($AI$18,paramètres!$E$33:$F$44,2,FALSE),W449*$D449,0)))</f>
        <v>0</v>
      </c>
      <c r="AJ449" s="13">
        <f>IF($D449="",0,IF($E449="",0,IF(VLOOKUP($E449,paramètres!$E$33:$F$44,2,FALSE)&lt;=VLOOKUP($AJ$18,paramètres!$E$33:$F$44,2,FALSE),X449*$D449,0)))</f>
        <v>0</v>
      </c>
      <c r="AK449" s="13">
        <f>IF($D449="",0,IF($E449="",0,IF(VLOOKUP($E449,paramètres!$E$33:$F$44,2,FALSE)&lt;=VLOOKUP($AK$18,paramètres!$E$33:$F$44,2,FALSE),Y449*$D449,0)))</f>
        <v>0</v>
      </c>
      <c r="AL449" s="13">
        <f>IF($D449="",0,IF($E449="",0,IF(VLOOKUP($E449,paramètres!$E$33:$F$44,2,FALSE)&lt;=VLOOKUP($AL$18,paramètres!$E$33:$F$44,2,FALSE),Z449*$D449,0)))</f>
        <v>0</v>
      </c>
      <c r="AM449" s="126">
        <f>IF($D449="",0,IF($E449="",0,IF(VLOOKUP($E449,paramètres!$E$33:$F$44,2,FALSE)&lt;=VLOOKUP($AM$18,paramètres!$E$33:$F$44,2,FALSE),AA449*$D449,0)))</f>
        <v>0</v>
      </c>
      <c r="AN449" s="121" t="str">
        <f>IF(paramètres!$B$28=1,((SUM(P449:Y449)/1.02)+SUM(Z449:AA449))*0.0303/9*COUNT(P449:X449),IF(paramètres!$B$28=2,(SUM(P449:AA449))*0.0303/9*COUNT(P449:X449),"Missing Delta option"))</f>
        <v>Missing Delta option</v>
      </c>
      <c r="AO449" s="13" t="str">
        <f>IF(paramètres!$B$28=1,(((SUM(P449:Y449)/1.02)+SUM(Z449:AA449))+((SUM(AB449:AK449)/1.02)+SUM(AL449:AN449)))*cotpatr,IF(paramètres!$B$28=2,(SUM(P449:AN449)*cotpatr),"Missing Delta Option"))</f>
        <v>Missing Delta Option</v>
      </c>
      <c r="AP449" s="13" t="str" cm="1">
        <f t="array" ref="AP449">IF(paramètres!$B$28=1,(((SUM(P449:Y449)/1.02)+SUM(Z449:AA449))+((SUM(AB449:AM449)/1.02)+SUM(AL449:AM449)))/12*pécule,IF(paramètres!$B$28=2,SUM(P449:AM449)/12*pécule,"Missing Delta Option"))</f>
        <v>Missing Delta Option</v>
      </c>
      <c r="AQ449" s="105" t="e">
        <f>IF(paramètres!$B$28=1,(((SUM(P449:Y449)/1.02)+SUM(Z449:AA449))+((SUM(AB449:AM449)/1.02)+SUM(AL449:AM449)))+AN449+AO449+AP449,SUM(P449:AM449)+AN449+AO449+AP449)</f>
        <v>#VALUE!</v>
      </c>
    </row>
    <row r="450" spans="1:43" x14ac:dyDescent="0.25">
      <c r="A450" s="104"/>
      <c r="B450" s="39"/>
      <c r="C450" s="39"/>
      <c r="D450" s="70"/>
      <c r="E450" s="49"/>
      <c r="F450" s="40"/>
      <c r="G450" s="38"/>
      <c r="H450" s="71"/>
      <c r="I450" s="40"/>
      <c r="J450" s="38"/>
      <c r="K450" s="71"/>
      <c r="L450" s="40"/>
      <c r="M450" s="38"/>
      <c r="N450" s="71"/>
      <c r="O450" s="49"/>
      <c r="P450" s="177"/>
      <c r="Q450" s="178"/>
      <c r="R450" s="178"/>
      <c r="S450" s="178"/>
      <c r="T450" s="178"/>
      <c r="U450" s="178"/>
      <c r="V450" s="178"/>
      <c r="W450" s="178"/>
      <c r="X450" s="178"/>
      <c r="Y450" s="178"/>
      <c r="Z450" s="178"/>
      <c r="AA450" s="179"/>
      <c r="AB450" s="121">
        <f>IF($D450="",0,IF($E450="",0,IF(VLOOKUP($E450,paramètres!$E$33:$F$44,2,FALSE)&lt;=VLOOKUP($AB$18,paramètres!$E$33:$F$44,2,FALSE),P450*$D450,0)))</f>
        <v>0</v>
      </c>
      <c r="AC450" s="13">
        <f>IF($D450="",0,IF($E450="",0,IF(VLOOKUP($E450,paramètres!$E$33:$F$44,2,FALSE)&lt;=VLOOKUP($AC$18,paramètres!$E$33:$F$44,2,FALSE),Q450*$D450,0)))</f>
        <v>0</v>
      </c>
      <c r="AD450" s="13">
        <f>IF($D450="",0,IF($E450="",0,IF(VLOOKUP($E450,paramètres!$E$33:$F$44,2,FALSE)&lt;=VLOOKUP($AD$18,paramètres!$E$33:$F$44,2,FALSE),R450*$D450,0)))</f>
        <v>0</v>
      </c>
      <c r="AE450" s="13">
        <f>IF($D450="",0,IF($E450="",0,IF(VLOOKUP($E450,paramètres!$E$33:$F$44,2,FALSE)&lt;=VLOOKUP($AE$18,paramètres!$E$33:$F$44,2,FALSE),S450*$D450,0)))</f>
        <v>0</v>
      </c>
      <c r="AF450" s="13">
        <f>IF($D450="",0,IF($E450="",0,IF(VLOOKUP($E450,paramètres!$E$33:$F$44,2,FALSE)&lt;=VLOOKUP($AF$18,paramètres!$E$33:$F$44,2,FALSE),T450*$D450,0)))</f>
        <v>0</v>
      </c>
      <c r="AG450" s="13">
        <f>IF($D450="",0,IF($E450="",0,IF(VLOOKUP($E450,paramètres!$E$33:$F$44,2,FALSE)&lt;=VLOOKUP($AG$18,paramètres!$E$33:$F$44,2,FALSE),U450*$D450,0)))</f>
        <v>0</v>
      </c>
      <c r="AH450" s="13">
        <f>IF($D450="",0,IF($E450="",0,IF(VLOOKUP($E450,paramètres!$E$33:$F$44,2,FALSE)&lt;=VLOOKUP($AH$18,paramètres!$E$33:$F$44,2,FALSE),V450*$D450,0)))</f>
        <v>0</v>
      </c>
      <c r="AI450" s="13">
        <f>IF($D450="",0,IF($E450="",0,IF(VLOOKUP($E450,paramètres!$E$33:$F$44,2,FALSE)&lt;=VLOOKUP($AI$18,paramètres!$E$33:$F$44,2,FALSE),W450*$D450,0)))</f>
        <v>0</v>
      </c>
      <c r="AJ450" s="13">
        <f>IF($D450="",0,IF($E450="",0,IF(VLOOKUP($E450,paramètres!$E$33:$F$44,2,FALSE)&lt;=VLOOKUP($AJ$18,paramètres!$E$33:$F$44,2,FALSE),X450*$D450,0)))</f>
        <v>0</v>
      </c>
      <c r="AK450" s="13">
        <f>IF($D450="",0,IF($E450="",0,IF(VLOOKUP($E450,paramètres!$E$33:$F$44,2,FALSE)&lt;=VLOOKUP($AK$18,paramètres!$E$33:$F$44,2,FALSE),Y450*$D450,0)))</f>
        <v>0</v>
      </c>
      <c r="AL450" s="13">
        <f>IF($D450="",0,IF($E450="",0,IF(VLOOKUP($E450,paramètres!$E$33:$F$44,2,FALSE)&lt;=VLOOKUP($AL$18,paramètres!$E$33:$F$44,2,FALSE),Z450*$D450,0)))</f>
        <v>0</v>
      </c>
      <c r="AM450" s="126">
        <f>IF($D450="",0,IF($E450="",0,IF(VLOOKUP($E450,paramètres!$E$33:$F$44,2,FALSE)&lt;=VLOOKUP($AM$18,paramètres!$E$33:$F$44,2,FALSE),AA450*$D450,0)))</f>
        <v>0</v>
      </c>
      <c r="AN450" s="121" t="str">
        <f>IF(paramètres!$B$28=1,((SUM(P450:Y450)/1.02)+SUM(Z450:AA450))*0.0303/9*COUNT(P450:X450),IF(paramètres!$B$28=2,(SUM(P450:AA450))*0.0303/9*COUNT(P450:X450),"Missing Delta option"))</f>
        <v>Missing Delta option</v>
      </c>
      <c r="AO450" s="13" t="str">
        <f>IF(paramètres!$B$28=1,(((SUM(P450:Y450)/1.02)+SUM(Z450:AA450))+((SUM(AB450:AK450)/1.02)+SUM(AL450:AN450)))*cotpatr,IF(paramètres!$B$28=2,(SUM(P450:AN450)*cotpatr),"Missing Delta Option"))</f>
        <v>Missing Delta Option</v>
      </c>
      <c r="AP450" s="13" t="str" cm="1">
        <f t="array" ref="AP450">IF(paramètres!$B$28=1,(((SUM(P450:Y450)/1.02)+SUM(Z450:AA450))+((SUM(AB450:AM450)/1.02)+SUM(AL450:AM450)))/12*pécule,IF(paramètres!$B$28=2,SUM(P450:AM450)/12*pécule,"Missing Delta Option"))</f>
        <v>Missing Delta Option</v>
      </c>
      <c r="AQ450" s="105" t="e">
        <f>IF(paramètres!$B$28=1,(((SUM(P450:Y450)/1.02)+SUM(Z450:AA450))+((SUM(AB450:AM450)/1.02)+SUM(AL450:AM450)))+AN450+AO450+AP450,SUM(P450:AM450)+AN450+AO450+AP450)</f>
        <v>#VALUE!</v>
      </c>
    </row>
    <row r="451" spans="1:43" x14ac:dyDescent="0.25">
      <c r="A451" s="104"/>
      <c r="B451" s="39"/>
      <c r="C451" s="39"/>
      <c r="D451" s="70"/>
      <c r="E451" s="49"/>
      <c r="F451" s="40"/>
      <c r="G451" s="38"/>
      <c r="H451" s="71"/>
      <c r="I451" s="40"/>
      <c r="J451" s="38"/>
      <c r="K451" s="71"/>
      <c r="L451" s="40"/>
      <c r="M451" s="38"/>
      <c r="N451" s="71"/>
      <c r="O451" s="49"/>
      <c r="P451" s="177"/>
      <c r="Q451" s="178"/>
      <c r="R451" s="178"/>
      <c r="S451" s="178"/>
      <c r="T451" s="178"/>
      <c r="U451" s="178"/>
      <c r="V451" s="178"/>
      <c r="W451" s="178"/>
      <c r="X451" s="178"/>
      <c r="Y451" s="178"/>
      <c r="Z451" s="178"/>
      <c r="AA451" s="179"/>
      <c r="AB451" s="121">
        <f>IF($D451="",0,IF($E451="",0,IF(VLOOKUP($E451,paramètres!$E$33:$F$44,2,FALSE)&lt;=VLOOKUP($AB$18,paramètres!$E$33:$F$44,2,FALSE),P451*$D451,0)))</f>
        <v>0</v>
      </c>
      <c r="AC451" s="13">
        <f>IF($D451="",0,IF($E451="",0,IF(VLOOKUP($E451,paramètres!$E$33:$F$44,2,FALSE)&lt;=VLOOKUP($AC$18,paramètres!$E$33:$F$44,2,FALSE),Q451*$D451,0)))</f>
        <v>0</v>
      </c>
      <c r="AD451" s="13">
        <f>IF($D451="",0,IF($E451="",0,IF(VLOOKUP($E451,paramètres!$E$33:$F$44,2,FALSE)&lt;=VLOOKUP($AD$18,paramètres!$E$33:$F$44,2,FALSE),R451*$D451,0)))</f>
        <v>0</v>
      </c>
      <c r="AE451" s="13">
        <f>IF($D451="",0,IF($E451="",0,IF(VLOOKUP($E451,paramètres!$E$33:$F$44,2,FALSE)&lt;=VLOOKUP($AE$18,paramètres!$E$33:$F$44,2,FALSE),S451*$D451,0)))</f>
        <v>0</v>
      </c>
      <c r="AF451" s="13">
        <f>IF($D451="",0,IF($E451="",0,IF(VLOOKUP($E451,paramètres!$E$33:$F$44,2,FALSE)&lt;=VLOOKUP($AF$18,paramètres!$E$33:$F$44,2,FALSE),T451*$D451,0)))</f>
        <v>0</v>
      </c>
      <c r="AG451" s="13">
        <f>IF($D451="",0,IF($E451="",0,IF(VLOOKUP($E451,paramètres!$E$33:$F$44,2,FALSE)&lt;=VLOOKUP($AG$18,paramètres!$E$33:$F$44,2,FALSE),U451*$D451,0)))</f>
        <v>0</v>
      </c>
      <c r="AH451" s="13">
        <f>IF($D451="",0,IF($E451="",0,IF(VLOOKUP($E451,paramètres!$E$33:$F$44,2,FALSE)&lt;=VLOOKUP($AH$18,paramètres!$E$33:$F$44,2,FALSE),V451*$D451,0)))</f>
        <v>0</v>
      </c>
      <c r="AI451" s="13">
        <f>IF($D451="",0,IF($E451="",0,IF(VLOOKUP($E451,paramètres!$E$33:$F$44,2,FALSE)&lt;=VLOOKUP($AI$18,paramètres!$E$33:$F$44,2,FALSE),W451*$D451,0)))</f>
        <v>0</v>
      </c>
      <c r="AJ451" s="13">
        <f>IF($D451="",0,IF($E451="",0,IF(VLOOKUP($E451,paramètres!$E$33:$F$44,2,FALSE)&lt;=VLOOKUP($AJ$18,paramètres!$E$33:$F$44,2,FALSE),X451*$D451,0)))</f>
        <v>0</v>
      </c>
      <c r="AK451" s="13">
        <f>IF($D451="",0,IF($E451="",0,IF(VLOOKUP($E451,paramètres!$E$33:$F$44,2,FALSE)&lt;=VLOOKUP($AK$18,paramètres!$E$33:$F$44,2,FALSE),Y451*$D451,0)))</f>
        <v>0</v>
      </c>
      <c r="AL451" s="13">
        <f>IF($D451="",0,IF($E451="",0,IF(VLOOKUP($E451,paramètres!$E$33:$F$44,2,FALSE)&lt;=VLOOKUP($AL$18,paramètres!$E$33:$F$44,2,FALSE),Z451*$D451,0)))</f>
        <v>0</v>
      </c>
      <c r="AM451" s="126">
        <f>IF($D451="",0,IF($E451="",0,IF(VLOOKUP($E451,paramètres!$E$33:$F$44,2,FALSE)&lt;=VLOOKUP($AM$18,paramètres!$E$33:$F$44,2,FALSE),AA451*$D451,0)))</f>
        <v>0</v>
      </c>
      <c r="AN451" s="121" t="str">
        <f>IF(paramètres!$B$28=1,((SUM(P451:Y451)/1.02)+SUM(Z451:AA451))*0.0303/9*COUNT(P451:X451),IF(paramètres!$B$28=2,(SUM(P451:AA451))*0.0303/9*COUNT(P451:X451),"Missing Delta option"))</f>
        <v>Missing Delta option</v>
      </c>
      <c r="AO451" s="13" t="str">
        <f>IF(paramètres!$B$28=1,(((SUM(P451:Y451)/1.02)+SUM(Z451:AA451))+((SUM(AB451:AK451)/1.02)+SUM(AL451:AN451)))*cotpatr,IF(paramètres!$B$28=2,(SUM(P451:AN451)*cotpatr),"Missing Delta Option"))</f>
        <v>Missing Delta Option</v>
      </c>
      <c r="AP451" s="13" t="str" cm="1">
        <f t="array" ref="AP451">IF(paramètres!$B$28=1,(((SUM(P451:Y451)/1.02)+SUM(Z451:AA451))+((SUM(AB451:AM451)/1.02)+SUM(AL451:AM451)))/12*pécule,IF(paramètres!$B$28=2,SUM(P451:AM451)/12*pécule,"Missing Delta Option"))</f>
        <v>Missing Delta Option</v>
      </c>
      <c r="AQ451" s="105" t="e">
        <f>IF(paramètres!$B$28=1,(((SUM(P451:Y451)/1.02)+SUM(Z451:AA451))+((SUM(AB451:AM451)/1.02)+SUM(AL451:AM451)))+AN451+AO451+AP451,SUM(P451:AM451)+AN451+AO451+AP451)</f>
        <v>#VALUE!</v>
      </c>
    </row>
    <row r="452" spans="1:43" x14ac:dyDescent="0.25">
      <c r="A452" s="104"/>
      <c r="B452" s="39"/>
      <c r="C452" s="39"/>
      <c r="D452" s="70"/>
      <c r="E452" s="49"/>
      <c r="F452" s="40"/>
      <c r="G452" s="38"/>
      <c r="H452" s="71"/>
      <c r="I452" s="40"/>
      <c r="J452" s="38"/>
      <c r="K452" s="71"/>
      <c r="L452" s="40"/>
      <c r="M452" s="38"/>
      <c r="N452" s="71"/>
      <c r="O452" s="49"/>
      <c r="P452" s="177"/>
      <c r="Q452" s="178"/>
      <c r="R452" s="178"/>
      <c r="S452" s="178"/>
      <c r="T452" s="178"/>
      <c r="U452" s="178"/>
      <c r="V452" s="178"/>
      <c r="W452" s="178"/>
      <c r="X452" s="178"/>
      <c r="Y452" s="178"/>
      <c r="Z452" s="178"/>
      <c r="AA452" s="179"/>
      <c r="AB452" s="121">
        <f>IF($D452="",0,IF($E452="",0,IF(VLOOKUP($E452,paramètres!$E$33:$F$44,2,FALSE)&lt;=VLOOKUP($AB$18,paramètres!$E$33:$F$44,2,FALSE),P452*$D452,0)))</f>
        <v>0</v>
      </c>
      <c r="AC452" s="13">
        <f>IF($D452="",0,IF($E452="",0,IF(VLOOKUP($E452,paramètres!$E$33:$F$44,2,FALSE)&lt;=VLOOKUP($AC$18,paramètres!$E$33:$F$44,2,FALSE),Q452*$D452,0)))</f>
        <v>0</v>
      </c>
      <c r="AD452" s="13">
        <f>IF($D452="",0,IF($E452="",0,IF(VLOOKUP($E452,paramètres!$E$33:$F$44,2,FALSE)&lt;=VLOOKUP($AD$18,paramètres!$E$33:$F$44,2,FALSE),R452*$D452,0)))</f>
        <v>0</v>
      </c>
      <c r="AE452" s="13">
        <f>IF($D452="",0,IF($E452="",0,IF(VLOOKUP($E452,paramètres!$E$33:$F$44,2,FALSE)&lt;=VLOOKUP($AE$18,paramètres!$E$33:$F$44,2,FALSE),S452*$D452,0)))</f>
        <v>0</v>
      </c>
      <c r="AF452" s="13">
        <f>IF($D452="",0,IF($E452="",0,IF(VLOOKUP($E452,paramètres!$E$33:$F$44,2,FALSE)&lt;=VLOOKUP($AF$18,paramètres!$E$33:$F$44,2,FALSE),T452*$D452,0)))</f>
        <v>0</v>
      </c>
      <c r="AG452" s="13">
        <f>IF($D452="",0,IF($E452="",0,IF(VLOOKUP($E452,paramètres!$E$33:$F$44,2,FALSE)&lt;=VLOOKUP($AG$18,paramètres!$E$33:$F$44,2,FALSE),U452*$D452,0)))</f>
        <v>0</v>
      </c>
      <c r="AH452" s="13">
        <f>IF($D452="",0,IF($E452="",0,IF(VLOOKUP($E452,paramètres!$E$33:$F$44,2,FALSE)&lt;=VLOOKUP($AH$18,paramètres!$E$33:$F$44,2,FALSE),V452*$D452,0)))</f>
        <v>0</v>
      </c>
      <c r="AI452" s="13">
        <f>IF($D452="",0,IF($E452="",0,IF(VLOOKUP($E452,paramètres!$E$33:$F$44,2,FALSE)&lt;=VLOOKUP($AI$18,paramètres!$E$33:$F$44,2,FALSE),W452*$D452,0)))</f>
        <v>0</v>
      </c>
      <c r="AJ452" s="13">
        <f>IF($D452="",0,IF($E452="",0,IF(VLOOKUP($E452,paramètres!$E$33:$F$44,2,FALSE)&lt;=VLOOKUP($AJ$18,paramètres!$E$33:$F$44,2,FALSE),X452*$D452,0)))</f>
        <v>0</v>
      </c>
      <c r="AK452" s="13">
        <f>IF($D452="",0,IF($E452="",0,IF(VLOOKUP($E452,paramètres!$E$33:$F$44,2,FALSE)&lt;=VLOOKUP($AK$18,paramètres!$E$33:$F$44,2,FALSE),Y452*$D452,0)))</f>
        <v>0</v>
      </c>
      <c r="AL452" s="13">
        <f>IF($D452="",0,IF($E452="",0,IF(VLOOKUP($E452,paramètres!$E$33:$F$44,2,FALSE)&lt;=VLOOKUP($AL$18,paramètres!$E$33:$F$44,2,FALSE),Z452*$D452,0)))</f>
        <v>0</v>
      </c>
      <c r="AM452" s="126">
        <f>IF($D452="",0,IF($E452="",0,IF(VLOOKUP($E452,paramètres!$E$33:$F$44,2,FALSE)&lt;=VLOOKUP($AM$18,paramètres!$E$33:$F$44,2,FALSE),AA452*$D452,0)))</f>
        <v>0</v>
      </c>
      <c r="AN452" s="121" t="str">
        <f>IF(paramètres!$B$28=1,((SUM(P452:Y452)/1.02)+SUM(Z452:AA452))*0.0303/9*COUNT(P452:X452),IF(paramètres!$B$28=2,(SUM(P452:AA452))*0.0303/9*COUNT(P452:X452),"Missing Delta option"))</f>
        <v>Missing Delta option</v>
      </c>
      <c r="AO452" s="13" t="str">
        <f>IF(paramètres!$B$28=1,(((SUM(P452:Y452)/1.02)+SUM(Z452:AA452))+((SUM(AB452:AK452)/1.02)+SUM(AL452:AN452)))*cotpatr,IF(paramètres!$B$28=2,(SUM(P452:AN452)*cotpatr),"Missing Delta Option"))</f>
        <v>Missing Delta Option</v>
      </c>
      <c r="AP452" s="13" t="str" cm="1">
        <f t="array" ref="AP452">IF(paramètres!$B$28=1,(((SUM(P452:Y452)/1.02)+SUM(Z452:AA452))+((SUM(AB452:AM452)/1.02)+SUM(AL452:AM452)))/12*pécule,IF(paramètres!$B$28=2,SUM(P452:AM452)/12*pécule,"Missing Delta Option"))</f>
        <v>Missing Delta Option</v>
      </c>
      <c r="AQ452" s="105" t="e">
        <f>IF(paramètres!$B$28=1,(((SUM(P452:Y452)/1.02)+SUM(Z452:AA452))+((SUM(AB452:AM452)/1.02)+SUM(AL452:AM452)))+AN452+AO452+AP452,SUM(P452:AM452)+AN452+AO452+AP452)</f>
        <v>#VALUE!</v>
      </c>
    </row>
    <row r="453" spans="1:43" x14ac:dyDescent="0.25">
      <c r="A453" s="104"/>
      <c r="B453" s="39"/>
      <c r="C453" s="39"/>
      <c r="D453" s="70"/>
      <c r="E453" s="49"/>
      <c r="F453" s="40"/>
      <c r="G453" s="38"/>
      <c r="H453" s="71"/>
      <c r="I453" s="40"/>
      <c r="J453" s="38"/>
      <c r="K453" s="71"/>
      <c r="L453" s="40"/>
      <c r="M453" s="38"/>
      <c r="N453" s="71"/>
      <c r="O453" s="49"/>
      <c r="P453" s="177"/>
      <c r="Q453" s="178"/>
      <c r="R453" s="178"/>
      <c r="S453" s="178"/>
      <c r="T453" s="178"/>
      <c r="U453" s="178"/>
      <c r="V453" s="178"/>
      <c r="W453" s="178"/>
      <c r="X453" s="178"/>
      <c r="Y453" s="178"/>
      <c r="Z453" s="178"/>
      <c r="AA453" s="179"/>
      <c r="AB453" s="121">
        <f>IF($D453="",0,IF($E453="",0,IF(VLOOKUP($E453,paramètres!$E$33:$F$44,2,FALSE)&lt;=VLOOKUP($AB$18,paramètres!$E$33:$F$44,2,FALSE),P453*$D453,0)))</f>
        <v>0</v>
      </c>
      <c r="AC453" s="13">
        <f>IF($D453="",0,IF($E453="",0,IF(VLOOKUP($E453,paramètres!$E$33:$F$44,2,FALSE)&lt;=VLOOKUP($AC$18,paramètres!$E$33:$F$44,2,FALSE),Q453*$D453,0)))</f>
        <v>0</v>
      </c>
      <c r="AD453" s="13">
        <f>IF($D453="",0,IF($E453="",0,IF(VLOOKUP($E453,paramètres!$E$33:$F$44,2,FALSE)&lt;=VLOOKUP($AD$18,paramètres!$E$33:$F$44,2,FALSE),R453*$D453,0)))</f>
        <v>0</v>
      </c>
      <c r="AE453" s="13">
        <f>IF($D453="",0,IF($E453="",0,IF(VLOOKUP($E453,paramètres!$E$33:$F$44,2,FALSE)&lt;=VLOOKUP($AE$18,paramètres!$E$33:$F$44,2,FALSE),S453*$D453,0)))</f>
        <v>0</v>
      </c>
      <c r="AF453" s="13">
        <f>IF($D453="",0,IF($E453="",0,IF(VLOOKUP($E453,paramètres!$E$33:$F$44,2,FALSE)&lt;=VLOOKUP($AF$18,paramètres!$E$33:$F$44,2,FALSE),T453*$D453,0)))</f>
        <v>0</v>
      </c>
      <c r="AG453" s="13">
        <f>IF($D453="",0,IF($E453="",0,IF(VLOOKUP($E453,paramètres!$E$33:$F$44,2,FALSE)&lt;=VLOOKUP($AG$18,paramètres!$E$33:$F$44,2,FALSE),U453*$D453,0)))</f>
        <v>0</v>
      </c>
      <c r="AH453" s="13">
        <f>IF($D453="",0,IF($E453="",0,IF(VLOOKUP($E453,paramètres!$E$33:$F$44,2,FALSE)&lt;=VLOOKUP($AH$18,paramètres!$E$33:$F$44,2,FALSE),V453*$D453,0)))</f>
        <v>0</v>
      </c>
      <c r="AI453" s="13">
        <f>IF($D453="",0,IF($E453="",0,IF(VLOOKUP($E453,paramètres!$E$33:$F$44,2,FALSE)&lt;=VLOOKUP($AI$18,paramètres!$E$33:$F$44,2,FALSE),W453*$D453,0)))</f>
        <v>0</v>
      </c>
      <c r="AJ453" s="13">
        <f>IF($D453="",0,IF($E453="",0,IF(VLOOKUP($E453,paramètres!$E$33:$F$44,2,FALSE)&lt;=VLOOKUP($AJ$18,paramètres!$E$33:$F$44,2,FALSE),X453*$D453,0)))</f>
        <v>0</v>
      </c>
      <c r="AK453" s="13">
        <f>IF($D453="",0,IF($E453="",0,IF(VLOOKUP($E453,paramètres!$E$33:$F$44,2,FALSE)&lt;=VLOOKUP($AK$18,paramètres!$E$33:$F$44,2,FALSE),Y453*$D453,0)))</f>
        <v>0</v>
      </c>
      <c r="AL453" s="13">
        <f>IF($D453="",0,IF($E453="",0,IF(VLOOKUP($E453,paramètres!$E$33:$F$44,2,FALSE)&lt;=VLOOKUP($AL$18,paramètres!$E$33:$F$44,2,FALSE),Z453*$D453,0)))</f>
        <v>0</v>
      </c>
      <c r="AM453" s="126">
        <f>IF($D453="",0,IF($E453="",0,IF(VLOOKUP($E453,paramètres!$E$33:$F$44,2,FALSE)&lt;=VLOOKUP($AM$18,paramètres!$E$33:$F$44,2,FALSE),AA453*$D453,0)))</f>
        <v>0</v>
      </c>
      <c r="AN453" s="121" t="str">
        <f>IF(paramètres!$B$28=1,((SUM(P453:Y453)/1.02)+SUM(Z453:AA453))*0.0303/9*COUNT(P453:X453),IF(paramètres!$B$28=2,(SUM(P453:AA453))*0.0303/9*COUNT(P453:X453),"Missing Delta option"))</f>
        <v>Missing Delta option</v>
      </c>
      <c r="AO453" s="13" t="str">
        <f>IF(paramètres!$B$28=1,(((SUM(P453:Y453)/1.02)+SUM(Z453:AA453))+((SUM(AB453:AK453)/1.02)+SUM(AL453:AN453)))*cotpatr,IF(paramètres!$B$28=2,(SUM(P453:AN453)*cotpatr),"Missing Delta Option"))</f>
        <v>Missing Delta Option</v>
      </c>
      <c r="AP453" s="13" t="str" cm="1">
        <f t="array" ref="AP453">IF(paramètres!$B$28=1,(((SUM(P453:Y453)/1.02)+SUM(Z453:AA453))+((SUM(AB453:AM453)/1.02)+SUM(AL453:AM453)))/12*pécule,IF(paramètres!$B$28=2,SUM(P453:AM453)/12*pécule,"Missing Delta Option"))</f>
        <v>Missing Delta Option</v>
      </c>
      <c r="AQ453" s="105" t="e">
        <f>IF(paramètres!$B$28=1,(((SUM(P453:Y453)/1.02)+SUM(Z453:AA453))+((SUM(AB453:AM453)/1.02)+SUM(AL453:AM453)))+AN453+AO453+AP453,SUM(P453:AM453)+AN453+AO453+AP453)</f>
        <v>#VALUE!</v>
      </c>
    </row>
    <row r="454" spans="1:43" x14ac:dyDescent="0.25">
      <c r="A454" s="104"/>
      <c r="B454" s="39"/>
      <c r="C454" s="39"/>
      <c r="D454" s="70"/>
      <c r="E454" s="49"/>
      <c r="F454" s="40"/>
      <c r="G454" s="38"/>
      <c r="H454" s="71"/>
      <c r="I454" s="40"/>
      <c r="J454" s="38"/>
      <c r="K454" s="71"/>
      <c r="L454" s="40"/>
      <c r="M454" s="38"/>
      <c r="N454" s="71"/>
      <c r="O454" s="49"/>
      <c r="P454" s="177"/>
      <c r="Q454" s="178"/>
      <c r="R454" s="178"/>
      <c r="S454" s="178"/>
      <c r="T454" s="178"/>
      <c r="U454" s="178"/>
      <c r="V454" s="178"/>
      <c r="W454" s="178"/>
      <c r="X454" s="178"/>
      <c r="Y454" s="178"/>
      <c r="Z454" s="178"/>
      <c r="AA454" s="179"/>
      <c r="AB454" s="121">
        <f>IF($D454="",0,IF($E454="",0,IF(VLOOKUP($E454,paramètres!$E$33:$F$44,2,FALSE)&lt;=VLOOKUP($AB$18,paramètres!$E$33:$F$44,2,FALSE),P454*$D454,0)))</f>
        <v>0</v>
      </c>
      <c r="AC454" s="13">
        <f>IF($D454="",0,IF($E454="",0,IF(VLOOKUP($E454,paramètres!$E$33:$F$44,2,FALSE)&lt;=VLOOKUP($AC$18,paramètres!$E$33:$F$44,2,FALSE),Q454*$D454,0)))</f>
        <v>0</v>
      </c>
      <c r="AD454" s="13">
        <f>IF($D454="",0,IF($E454="",0,IF(VLOOKUP($E454,paramètres!$E$33:$F$44,2,FALSE)&lt;=VLOOKUP($AD$18,paramètres!$E$33:$F$44,2,FALSE),R454*$D454,0)))</f>
        <v>0</v>
      </c>
      <c r="AE454" s="13">
        <f>IF($D454="",0,IF($E454="",0,IF(VLOOKUP($E454,paramètres!$E$33:$F$44,2,FALSE)&lt;=VLOOKUP($AE$18,paramètres!$E$33:$F$44,2,FALSE),S454*$D454,0)))</f>
        <v>0</v>
      </c>
      <c r="AF454" s="13">
        <f>IF($D454="",0,IF($E454="",0,IF(VLOOKUP($E454,paramètres!$E$33:$F$44,2,FALSE)&lt;=VLOOKUP($AF$18,paramètres!$E$33:$F$44,2,FALSE),T454*$D454,0)))</f>
        <v>0</v>
      </c>
      <c r="AG454" s="13">
        <f>IF($D454="",0,IF($E454="",0,IF(VLOOKUP($E454,paramètres!$E$33:$F$44,2,FALSE)&lt;=VLOOKUP($AG$18,paramètres!$E$33:$F$44,2,FALSE),U454*$D454,0)))</f>
        <v>0</v>
      </c>
      <c r="AH454" s="13">
        <f>IF($D454="",0,IF($E454="",0,IF(VLOOKUP($E454,paramètres!$E$33:$F$44,2,FALSE)&lt;=VLOOKUP($AH$18,paramètres!$E$33:$F$44,2,FALSE),V454*$D454,0)))</f>
        <v>0</v>
      </c>
      <c r="AI454" s="13">
        <f>IF($D454="",0,IF($E454="",0,IF(VLOOKUP($E454,paramètres!$E$33:$F$44,2,FALSE)&lt;=VLOOKUP($AI$18,paramètres!$E$33:$F$44,2,FALSE),W454*$D454,0)))</f>
        <v>0</v>
      </c>
      <c r="AJ454" s="13">
        <f>IF($D454="",0,IF($E454="",0,IF(VLOOKUP($E454,paramètres!$E$33:$F$44,2,FALSE)&lt;=VLOOKUP($AJ$18,paramètres!$E$33:$F$44,2,FALSE),X454*$D454,0)))</f>
        <v>0</v>
      </c>
      <c r="AK454" s="13">
        <f>IF($D454="",0,IF($E454="",0,IF(VLOOKUP($E454,paramètres!$E$33:$F$44,2,FALSE)&lt;=VLOOKUP($AK$18,paramètres!$E$33:$F$44,2,FALSE),Y454*$D454,0)))</f>
        <v>0</v>
      </c>
      <c r="AL454" s="13">
        <f>IF($D454="",0,IF($E454="",0,IF(VLOOKUP($E454,paramètres!$E$33:$F$44,2,FALSE)&lt;=VLOOKUP($AL$18,paramètres!$E$33:$F$44,2,FALSE),Z454*$D454,0)))</f>
        <v>0</v>
      </c>
      <c r="AM454" s="126">
        <f>IF($D454="",0,IF($E454="",0,IF(VLOOKUP($E454,paramètres!$E$33:$F$44,2,FALSE)&lt;=VLOOKUP($AM$18,paramètres!$E$33:$F$44,2,FALSE),AA454*$D454,0)))</f>
        <v>0</v>
      </c>
      <c r="AN454" s="121" t="str">
        <f>IF(paramètres!$B$28=1,((SUM(P454:Y454)/1.02)+SUM(Z454:AA454))*0.0303/9*COUNT(P454:X454),IF(paramètres!$B$28=2,(SUM(P454:AA454))*0.0303/9*COUNT(P454:X454),"Missing Delta option"))</f>
        <v>Missing Delta option</v>
      </c>
      <c r="AO454" s="13" t="str">
        <f>IF(paramètres!$B$28=1,(((SUM(P454:Y454)/1.02)+SUM(Z454:AA454))+((SUM(AB454:AK454)/1.02)+SUM(AL454:AN454)))*cotpatr,IF(paramètres!$B$28=2,(SUM(P454:AN454)*cotpatr),"Missing Delta Option"))</f>
        <v>Missing Delta Option</v>
      </c>
      <c r="AP454" s="13" t="str" cm="1">
        <f t="array" ref="AP454">IF(paramètres!$B$28=1,(((SUM(P454:Y454)/1.02)+SUM(Z454:AA454))+((SUM(AB454:AM454)/1.02)+SUM(AL454:AM454)))/12*pécule,IF(paramètres!$B$28=2,SUM(P454:AM454)/12*pécule,"Missing Delta Option"))</f>
        <v>Missing Delta Option</v>
      </c>
      <c r="AQ454" s="105" t="e">
        <f>IF(paramètres!$B$28=1,(((SUM(P454:Y454)/1.02)+SUM(Z454:AA454))+((SUM(AB454:AM454)/1.02)+SUM(AL454:AM454)))+AN454+AO454+AP454,SUM(P454:AM454)+AN454+AO454+AP454)</f>
        <v>#VALUE!</v>
      </c>
    </row>
    <row r="455" spans="1:43" x14ac:dyDescent="0.25">
      <c r="A455" s="104"/>
      <c r="B455" s="39"/>
      <c r="C455" s="39"/>
      <c r="D455" s="70"/>
      <c r="E455" s="49"/>
      <c r="F455" s="40"/>
      <c r="G455" s="38"/>
      <c r="H455" s="71"/>
      <c r="I455" s="40"/>
      <c r="J455" s="38"/>
      <c r="K455" s="71"/>
      <c r="L455" s="40"/>
      <c r="M455" s="38"/>
      <c r="N455" s="71"/>
      <c r="O455" s="49"/>
      <c r="P455" s="177"/>
      <c r="Q455" s="178"/>
      <c r="R455" s="178"/>
      <c r="S455" s="178"/>
      <c r="T455" s="178"/>
      <c r="U455" s="178"/>
      <c r="V455" s="178"/>
      <c r="W455" s="178"/>
      <c r="X455" s="178"/>
      <c r="Y455" s="178"/>
      <c r="Z455" s="178"/>
      <c r="AA455" s="179"/>
      <c r="AB455" s="121">
        <f>IF($D455="",0,IF($E455="",0,IF(VLOOKUP($E455,paramètres!$E$33:$F$44,2,FALSE)&lt;=VLOOKUP($AB$18,paramètres!$E$33:$F$44,2,FALSE),P455*$D455,0)))</f>
        <v>0</v>
      </c>
      <c r="AC455" s="13">
        <f>IF($D455="",0,IF($E455="",0,IF(VLOOKUP($E455,paramètres!$E$33:$F$44,2,FALSE)&lt;=VLOOKUP($AC$18,paramètres!$E$33:$F$44,2,FALSE),Q455*$D455,0)))</f>
        <v>0</v>
      </c>
      <c r="AD455" s="13">
        <f>IF($D455="",0,IF($E455="",0,IF(VLOOKUP($E455,paramètres!$E$33:$F$44,2,FALSE)&lt;=VLOOKUP($AD$18,paramètres!$E$33:$F$44,2,FALSE),R455*$D455,0)))</f>
        <v>0</v>
      </c>
      <c r="AE455" s="13">
        <f>IF($D455="",0,IF($E455="",0,IF(VLOOKUP($E455,paramètres!$E$33:$F$44,2,FALSE)&lt;=VLOOKUP($AE$18,paramètres!$E$33:$F$44,2,FALSE),S455*$D455,0)))</f>
        <v>0</v>
      </c>
      <c r="AF455" s="13">
        <f>IF($D455="",0,IF($E455="",0,IF(VLOOKUP($E455,paramètres!$E$33:$F$44,2,FALSE)&lt;=VLOOKUP($AF$18,paramètres!$E$33:$F$44,2,FALSE),T455*$D455,0)))</f>
        <v>0</v>
      </c>
      <c r="AG455" s="13">
        <f>IF($D455="",0,IF($E455="",0,IF(VLOOKUP($E455,paramètres!$E$33:$F$44,2,FALSE)&lt;=VLOOKUP($AG$18,paramètres!$E$33:$F$44,2,FALSE),U455*$D455,0)))</f>
        <v>0</v>
      </c>
      <c r="AH455" s="13">
        <f>IF($D455="",0,IF($E455="",0,IF(VLOOKUP($E455,paramètres!$E$33:$F$44,2,FALSE)&lt;=VLOOKUP($AH$18,paramètres!$E$33:$F$44,2,FALSE),V455*$D455,0)))</f>
        <v>0</v>
      </c>
      <c r="AI455" s="13">
        <f>IF($D455="",0,IF($E455="",0,IF(VLOOKUP($E455,paramètres!$E$33:$F$44,2,FALSE)&lt;=VLOOKUP($AI$18,paramètres!$E$33:$F$44,2,FALSE),W455*$D455,0)))</f>
        <v>0</v>
      </c>
      <c r="AJ455" s="13">
        <f>IF($D455="",0,IF($E455="",0,IF(VLOOKUP($E455,paramètres!$E$33:$F$44,2,FALSE)&lt;=VLOOKUP($AJ$18,paramètres!$E$33:$F$44,2,FALSE),X455*$D455,0)))</f>
        <v>0</v>
      </c>
      <c r="AK455" s="13">
        <f>IF($D455="",0,IF($E455="",0,IF(VLOOKUP($E455,paramètres!$E$33:$F$44,2,FALSE)&lt;=VLOOKUP($AK$18,paramètres!$E$33:$F$44,2,FALSE),Y455*$D455,0)))</f>
        <v>0</v>
      </c>
      <c r="AL455" s="13">
        <f>IF($D455="",0,IF($E455="",0,IF(VLOOKUP($E455,paramètres!$E$33:$F$44,2,FALSE)&lt;=VLOOKUP($AL$18,paramètres!$E$33:$F$44,2,FALSE),Z455*$D455,0)))</f>
        <v>0</v>
      </c>
      <c r="AM455" s="126">
        <f>IF($D455="",0,IF($E455="",0,IF(VLOOKUP($E455,paramètres!$E$33:$F$44,2,FALSE)&lt;=VLOOKUP($AM$18,paramètres!$E$33:$F$44,2,FALSE),AA455*$D455,0)))</f>
        <v>0</v>
      </c>
      <c r="AN455" s="121" t="str">
        <f>IF(paramètres!$B$28=1,((SUM(P455:Y455)/1.02)+SUM(Z455:AA455))*0.0303/9*COUNT(P455:X455),IF(paramètres!$B$28=2,(SUM(P455:AA455))*0.0303/9*COUNT(P455:X455),"Missing Delta option"))</f>
        <v>Missing Delta option</v>
      </c>
      <c r="AO455" s="13" t="str">
        <f>IF(paramètres!$B$28=1,(((SUM(P455:Y455)/1.02)+SUM(Z455:AA455))+((SUM(AB455:AK455)/1.02)+SUM(AL455:AN455)))*cotpatr,IF(paramètres!$B$28=2,(SUM(P455:AN455)*cotpatr),"Missing Delta Option"))</f>
        <v>Missing Delta Option</v>
      </c>
      <c r="AP455" s="13" t="str" cm="1">
        <f t="array" ref="AP455">IF(paramètres!$B$28=1,(((SUM(P455:Y455)/1.02)+SUM(Z455:AA455))+((SUM(AB455:AM455)/1.02)+SUM(AL455:AM455)))/12*pécule,IF(paramètres!$B$28=2,SUM(P455:AM455)/12*pécule,"Missing Delta Option"))</f>
        <v>Missing Delta Option</v>
      </c>
      <c r="AQ455" s="105" t="e">
        <f>IF(paramètres!$B$28=1,(((SUM(P455:Y455)/1.02)+SUM(Z455:AA455))+((SUM(AB455:AM455)/1.02)+SUM(AL455:AM455)))+AN455+AO455+AP455,SUM(P455:AM455)+AN455+AO455+AP455)</f>
        <v>#VALUE!</v>
      </c>
    </row>
    <row r="456" spans="1:43" x14ac:dyDescent="0.25">
      <c r="A456" s="104"/>
      <c r="B456" s="39"/>
      <c r="C456" s="39"/>
      <c r="D456" s="70"/>
      <c r="E456" s="49"/>
      <c r="F456" s="40"/>
      <c r="G456" s="38"/>
      <c r="H456" s="71"/>
      <c r="I456" s="40"/>
      <c r="J456" s="38"/>
      <c r="K456" s="71"/>
      <c r="L456" s="40"/>
      <c r="M456" s="38"/>
      <c r="N456" s="71"/>
      <c r="O456" s="49"/>
      <c r="P456" s="177"/>
      <c r="Q456" s="178"/>
      <c r="R456" s="178"/>
      <c r="S456" s="178"/>
      <c r="T456" s="178"/>
      <c r="U456" s="178"/>
      <c r="V456" s="178"/>
      <c r="W456" s="178"/>
      <c r="X456" s="178"/>
      <c r="Y456" s="178"/>
      <c r="Z456" s="178"/>
      <c r="AA456" s="179"/>
      <c r="AB456" s="121">
        <f>IF($D456="",0,IF($E456="",0,IF(VLOOKUP($E456,paramètres!$E$33:$F$44,2,FALSE)&lt;=VLOOKUP($AB$18,paramètres!$E$33:$F$44,2,FALSE),P456*$D456,0)))</f>
        <v>0</v>
      </c>
      <c r="AC456" s="13">
        <f>IF($D456="",0,IF($E456="",0,IF(VLOOKUP($E456,paramètres!$E$33:$F$44,2,FALSE)&lt;=VLOOKUP($AC$18,paramètres!$E$33:$F$44,2,FALSE),Q456*$D456,0)))</f>
        <v>0</v>
      </c>
      <c r="AD456" s="13">
        <f>IF($D456="",0,IF($E456="",0,IF(VLOOKUP($E456,paramètres!$E$33:$F$44,2,FALSE)&lt;=VLOOKUP($AD$18,paramètres!$E$33:$F$44,2,FALSE),R456*$D456,0)))</f>
        <v>0</v>
      </c>
      <c r="AE456" s="13">
        <f>IF($D456="",0,IF($E456="",0,IF(VLOOKUP($E456,paramètres!$E$33:$F$44,2,FALSE)&lt;=VLOOKUP($AE$18,paramètres!$E$33:$F$44,2,FALSE),S456*$D456,0)))</f>
        <v>0</v>
      </c>
      <c r="AF456" s="13">
        <f>IF($D456="",0,IF($E456="",0,IF(VLOOKUP($E456,paramètres!$E$33:$F$44,2,FALSE)&lt;=VLOOKUP($AF$18,paramètres!$E$33:$F$44,2,FALSE),T456*$D456,0)))</f>
        <v>0</v>
      </c>
      <c r="AG456" s="13">
        <f>IF($D456="",0,IF($E456="",0,IF(VLOOKUP($E456,paramètres!$E$33:$F$44,2,FALSE)&lt;=VLOOKUP($AG$18,paramètres!$E$33:$F$44,2,FALSE),U456*$D456,0)))</f>
        <v>0</v>
      </c>
      <c r="AH456" s="13">
        <f>IF($D456="",0,IF($E456="",0,IF(VLOOKUP($E456,paramètres!$E$33:$F$44,2,FALSE)&lt;=VLOOKUP($AH$18,paramètres!$E$33:$F$44,2,FALSE),V456*$D456,0)))</f>
        <v>0</v>
      </c>
      <c r="AI456" s="13">
        <f>IF($D456="",0,IF($E456="",0,IF(VLOOKUP($E456,paramètres!$E$33:$F$44,2,FALSE)&lt;=VLOOKUP($AI$18,paramètres!$E$33:$F$44,2,FALSE),W456*$D456,0)))</f>
        <v>0</v>
      </c>
      <c r="AJ456" s="13">
        <f>IF($D456="",0,IF($E456="",0,IF(VLOOKUP($E456,paramètres!$E$33:$F$44,2,FALSE)&lt;=VLOOKUP($AJ$18,paramètres!$E$33:$F$44,2,FALSE),X456*$D456,0)))</f>
        <v>0</v>
      </c>
      <c r="AK456" s="13">
        <f>IF($D456="",0,IF($E456="",0,IF(VLOOKUP($E456,paramètres!$E$33:$F$44,2,FALSE)&lt;=VLOOKUP($AK$18,paramètres!$E$33:$F$44,2,FALSE),Y456*$D456,0)))</f>
        <v>0</v>
      </c>
      <c r="AL456" s="13">
        <f>IF($D456="",0,IF($E456="",0,IF(VLOOKUP($E456,paramètres!$E$33:$F$44,2,FALSE)&lt;=VLOOKUP($AL$18,paramètres!$E$33:$F$44,2,FALSE),Z456*$D456,0)))</f>
        <v>0</v>
      </c>
      <c r="AM456" s="126">
        <f>IF($D456="",0,IF($E456="",0,IF(VLOOKUP($E456,paramètres!$E$33:$F$44,2,FALSE)&lt;=VLOOKUP($AM$18,paramètres!$E$33:$F$44,2,FALSE),AA456*$D456,0)))</f>
        <v>0</v>
      </c>
      <c r="AN456" s="121" t="str">
        <f>IF(paramètres!$B$28=1,((SUM(P456:Y456)/1.02)+SUM(Z456:AA456))*0.0303/9*COUNT(P456:X456),IF(paramètres!$B$28=2,(SUM(P456:AA456))*0.0303/9*COUNT(P456:X456),"Missing Delta option"))</f>
        <v>Missing Delta option</v>
      </c>
      <c r="AO456" s="13" t="str">
        <f>IF(paramètres!$B$28=1,(((SUM(P456:Y456)/1.02)+SUM(Z456:AA456))+((SUM(AB456:AK456)/1.02)+SUM(AL456:AN456)))*cotpatr,IF(paramètres!$B$28=2,(SUM(P456:AN456)*cotpatr),"Missing Delta Option"))</f>
        <v>Missing Delta Option</v>
      </c>
      <c r="AP456" s="13" t="str" cm="1">
        <f t="array" ref="AP456">IF(paramètres!$B$28=1,(((SUM(P456:Y456)/1.02)+SUM(Z456:AA456))+((SUM(AB456:AM456)/1.02)+SUM(AL456:AM456)))/12*pécule,IF(paramètres!$B$28=2,SUM(P456:AM456)/12*pécule,"Missing Delta Option"))</f>
        <v>Missing Delta Option</v>
      </c>
      <c r="AQ456" s="105" t="e">
        <f>IF(paramètres!$B$28=1,(((SUM(P456:Y456)/1.02)+SUM(Z456:AA456))+((SUM(AB456:AM456)/1.02)+SUM(AL456:AM456)))+AN456+AO456+AP456,SUM(P456:AM456)+AN456+AO456+AP456)</f>
        <v>#VALUE!</v>
      </c>
    </row>
    <row r="457" spans="1:43" x14ac:dyDescent="0.25">
      <c r="A457" s="104"/>
      <c r="B457" s="39"/>
      <c r="C457" s="39"/>
      <c r="D457" s="70"/>
      <c r="E457" s="49"/>
      <c r="F457" s="40"/>
      <c r="G457" s="38"/>
      <c r="H457" s="71"/>
      <c r="I457" s="40"/>
      <c r="J457" s="38"/>
      <c r="K457" s="71"/>
      <c r="L457" s="40"/>
      <c r="M457" s="38"/>
      <c r="N457" s="71"/>
      <c r="O457" s="49"/>
      <c r="P457" s="177"/>
      <c r="Q457" s="178"/>
      <c r="R457" s="178"/>
      <c r="S457" s="178"/>
      <c r="T457" s="178"/>
      <c r="U457" s="178"/>
      <c r="V457" s="178"/>
      <c r="W457" s="178"/>
      <c r="X457" s="178"/>
      <c r="Y457" s="178"/>
      <c r="Z457" s="178"/>
      <c r="AA457" s="179"/>
      <c r="AB457" s="121">
        <f>IF($D457="",0,IF($E457="",0,IF(VLOOKUP($E457,paramètres!$E$33:$F$44,2,FALSE)&lt;=VLOOKUP($AB$18,paramètres!$E$33:$F$44,2,FALSE),P457*$D457,0)))</f>
        <v>0</v>
      </c>
      <c r="AC457" s="13">
        <f>IF($D457="",0,IF($E457="",0,IF(VLOOKUP($E457,paramètres!$E$33:$F$44,2,FALSE)&lt;=VLOOKUP($AC$18,paramètres!$E$33:$F$44,2,FALSE),Q457*$D457,0)))</f>
        <v>0</v>
      </c>
      <c r="AD457" s="13">
        <f>IF($D457="",0,IF($E457="",0,IF(VLOOKUP($E457,paramètres!$E$33:$F$44,2,FALSE)&lt;=VLOOKUP($AD$18,paramètres!$E$33:$F$44,2,FALSE),R457*$D457,0)))</f>
        <v>0</v>
      </c>
      <c r="AE457" s="13">
        <f>IF($D457="",0,IF($E457="",0,IF(VLOOKUP($E457,paramètres!$E$33:$F$44,2,FALSE)&lt;=VLOOKUP($AE$18,paramètres!$E$33:$F$44,2,FALSE),S457*$D457,0)))</f>
        <v>0</v>
      </c>
      <c r="AF457" s="13">
        <f>IF($D457="",0,IF($E457="",0,IF(VLOOKUP($E457,paramètres!$E$33:$F$44,2,FALSE)&lt;=VLOOKUP($AF$18,paramètres!$E$33:$F$44,2,FALSE),T457*$D457,0)))</f>
        <v>0</v>
      </c>
      <c r="AG457" s="13">
        <f>IF($D457="",0,IF($E457="",0,IF(VLOOKUP($E457,paramètres!$E$33:$F$44,2,FALSE)&lt;=VLOOKUP($AG$18,paramètres!$E$33:$F$44,2,FALSE),U457*$D457,0)))</f>
        <v>0</v>
      </c>
      <c r="AH457" s="13">
        <f>IF($D457="",0,IF($E457="",0,IF(VLOOKUP($E457,paramètres!$E$33:$F$44,2,FALSE)&lt;=VLOOKUP($AH$18,paramètres!$E$33:$F$44,2,FALSE),V457*$D457,0)))</f>
        <v>0</v>
      </c>
      <c r="AI457" s="13">
        <f>IF($D457="",0,IF($E457="",0,IF(VLOOKUP($E457,paramètres!$E$33:$F$44,2,FALSE)&lt;=VLOOKUP($AI$18,paramètres!$E$33:$F$44,2,FALSE),W457*$D457,0)))</f>
        <v>0</v>
      </c>
      <c r="AJ457" s="13">
        <f>IF($D457="",0,IF($E457="",0,IF(VLOOKUP($E457,paramètres!$E$33:$F$44,2,FALSE)&lt;=VLOOKUP($AJ$18,paramètres!$E$33:$F$44,2,FALSE),X457*$D457,0)))</f>
        <v>0</v>
      </c>
      <c r="AK457" s="13">
        <f>IF($D457="",0,IF($E457="",0,IF(VLOOKUP($E457,paramètres!$E$33:$F$44,2,FALSE)&lt;=VLOOKUP($AK$18,paramètres!$E$33:$F$44,2,FALSE),Y457*$D457,0)))</f>
        <v>0</v>
      </c>
      <c r="AL457" s="13">
        <f>IF($D457="",0,IF($E457="",0,IF(VLOOKUP($E457,paramètres!$E$33:$F$44,2,FALSE)&lt;=VLOOKUP($AL$18,paramètres!$E$33:$F$44,2,FALSE),Z457*$D457,0)))</f>
        <v>0</v>
      </c>
      <c r="AM457" s="126">
        <f>IF($D457="",0,IF($E457="",0,IF(VLOOKUP($E457,paramètres!$E$33:$F$44,2,FALSE)&lt;=VLOOKUP($AM$18,paramètres!$E$33:$F$44,2,FALSE),AA457*$D457,0)))</f>
        <v>0</v>
      </c>
      <c r="AN457" s="121" t="str">
        <f>IF(paramètres!$B$28=1,((SUM(P457:Y457)/1.02)+SUM(Z457:AA457))*0.0303/9*COUNT(P457:X457),IF(paramètres!$B$28=2,(SUM(P457:AA457))*0.0303/9*COUNT(P457:X457),"Missing Delta option"))</f>
        <v>Missing Delta option</v>
      </c>
      <c r="AO457" s="13" t="str">
        <f>IF(paramètres!$B$28=1,(((SUM(P457:Y457)/1.02)+SUM(Z457:AA457))+((SUM(AB457:AK457)/1.02)+SUM(AL457:AN457)))*cotpatr,IF(paramètres!$B$28=2,(SUM(P457:AN457)*cotpatr),"Missing Delta Option"))</f>
        <v>Missing Delta Option</v>
      </c>
      <c r="AP457" s="13" t="str" cm="1">
        <f t="array" ref="AP457">IF(paramètres!$B$28=1,(((SUM(P457:Y457)/1.02)+SUM(Z457:AA457))+((SUM(AB457:AM457)/1.02)+SUM(AL457:AM457)))/12*pécule,IF(paramètres!$B$28=2,SUM(P457:AM457)/12*pécule,"Missing Delta Option"))</f>
        <v>Missing Delta Option</v>
      </c>
      <c r="AQ457" s="105" t="e">
        <f>IF(paramètres!$B$28=1,(((SUM(P457:Y457)/1.02)+SUM(Z457:AA457))+((SUM(AB457:AM457)/1.02)+SUM(AL457:AM457)))+AN457+AO457+AP457,SUM(P457:AM457)+AN457+AO457+AP457)</f>
        <v>#VALUE!</v>
      </c>
    </row>
    <row r="458" spans="1:43" x14ac:dyDescent="0.25">
      <c r="A458" s="104"/>
      <c r="B458" s="39"/>
      <c r="C458" s="39"/>
      <c r="D458" s="70"/>
      <c r="E458" s="49"/>
      <c r="F458" s="40"/>
      <c r="G458" s="38"/>
      <c r="H458" s="71"/>
      <c r="I458" s="40"/>
      <c r="J458" s="38"/>
      <c r="K458" s="71"/>
      <c r="L458" s="40"/>
      <c r="M458" s="38"/>
      <c r="N458" s="71"/>
      <c r="O458" s="49"/>
      <c r="P458" s="177"/>
      <c r="Q458" s="178"/>
      <c r="R458" s="178"/>
      <c r="S458" s="178"/>
      <c r="T458" s="178"/>
      <c r="U458" s="178"/>
      <c r="V458" s="178"/>
      <c r="W458" s="178"/>
      <c r="X458" s="178"/>
      <c r="Y458" s="178"/>
      <c r="Z458" s="178"/>
      <c r="AA458" s="179"/>
      <c r="AB458" s="121">
        <f>IF($D458="",0,IF($E458="",0,IF(VLOOKUP($E458,paramètres!$E$33:$F$44,2,FALSE)&lt;=VLOOKUP($AB$18,paramètres!$E$33:$F$44,2,FALSE),P458*$D458,0)))</f>
        <v>0</v>
      </c>
      <c r="AC458" s="13">
        <f>IF($D458="",0,IF($E458="",0,IF(VLOOKUP($E458,paramètres!$E$33:$F$44,2,FALSE)&lt;=VLOOKUP($AC$18,paramètres!$E$33:$F$44,2,FALSE),Q458*$D458,0)))</f>
        <v>0</v>
      </c>
      <c r="AD458" s="13">
        <f>IF($D458="",0,IF($E458="",0,IF(VLOOKUP($E458,paramètres!$E$33:$F$44,2,FALSE)&lt;=VLOOKUP($AD$18,paramètres!$E$33:$F$44,2,FALSE),R458*$D458,0)))</f>
        <v>0</v>
      </c>
      <c r="AE458" s="13">
        <f>IF($D458="",0,IF($E458="",0,IF(VLOOKUP($E458,paramètres!$E$33:$F$44,2,FALSE)&lt;=VLOOKUP($AE$18,paramètres!$E$33:$F$44,2,FALSE),S458*$D458,0)))</f>
        <v>0</v>
      </c>
      <c r="AF458" s="13">
        <f>IF($D458="",0,IF($E458="",0,IF(VLOOKUP($E458,paramètres!$E$33:$F$44,2,FALSE)&lt;=VLOOKUP($AF$18,paramètres!$E$33:$F$44,2,FALSE),T458*$D458,0)))</f>
        <v>0</v>
      </c>
      <c r="AG458" s="13">
        <f>IF($D458="",0,IF($E458="",0,IF(VLOOKUP($E458,paramètres!$E$33:$F$44,2,FALSE)&lt;=VLOOKUP($AG$18,paramètres!$E$33:$F$44,2,FALSE),U458*$D458,0)))</f>
        <v>0</v>
      </c>
      <c r="AH458" s="13">
        <f>IF($D458="",0,IF($E458="",0,IF(VLOOKUP($E458,paramètres!$E$33:$F$44,2,FALSE)&lt;=VLOOKUP($AH$18,paramètres!$E$33:$F$44,2,FALSE),V458*$D458,0)))</f>
        <v>0</v>
      </c>
      <c r="AI458" s="13">
        <f>IF($D458="",0,IF($E458="",0,IF(VLOOKUP($E458,paramètres!$E$33:$F$44,2,FALSE)&lt;=VLOOKUP($AI$18,paramètres!$E$33:$F$44,2,FALSE),W458*$D458,0)))</f>
        <v>0</v>
      </c>
      <c r="AJ458" s="13">
        <f>IF($D458="",0,IF($E458="",0,IF(VLOOKUP($E458,paramètres!$E$33:$F$44,2,FALSE)&lt;=VLOOKUP($AJ$18,paramètres!$E$33:$F$44,2,FALSE),X458*$D458,0)))</f>
        <v>0</v>
      </c>
      <c r="AK458" s="13">
        <f>IF($D458="",0,IF($E458="",0,IF(VLOOKUP($E458,paramètres!$E$33:$F$44,2,FALSE)&lt;=VLOOKUP($AK$18,paramètres!$E$33:$F$44,2,FALSE),Y458*$D458,0)))</f>
        <v>0</v>
      </c>
      <c r="AL458" s="13">
        <f>IF($D458="",0,IF($E458="",0,IF(VLOOKUP($E458,paramètres!$E$33:$F$44,2,FALSE)&lt;=VLOOKUP($AL$18,paramètres!$E$33:$F$44,2,FALSE),Z458*$D458,0)))</f>
        <v>0</v>
      </c>
      <c r="AM458" s="126">
        <f>IF($D458="",0,IF($E458="",0,IF(VLOOKUP($E458,paramètres!$E$33:$F$44,2,FALSE)&lt;=VLOOKUP($AM$18,paramètres!$E$33:$F$44,2,FALSE),AA458*$D458,0)))</f>
        <v>0</v>
      </c>
      <c r="AN458" s="121" t="str">
        <f>IF(paramètres!$B$28=1,((SUM(P458:Y458)/1.02)+SUM(Z458:AA458))*0.0303/9*COUNT(P458:X458),IF(paramètres!$B$28=2,(SUM(P458:AA458))*0.0303/9*COUNT(P458:X458),"Missing Delta option"))</f>
        <v>Missing Delta option</v>
      </c>
      <c r="AO458" s="13" t="str">
        <f>IF(paramètres!$B$28=1,(((SUM(P458:Y458)/1.02)+SUM(Z458:AA458))+((SUM(AB458:AK458)/1.02)+SUM(AL458:AN458)))*cotpatr,IF(paramètres!$B$28=2,(SUM(P458:AN458)*cotpatr),"Missing Delta Option"))</f>
        <v>Missing Delta Option</v>
      </c>
      <c r="AP458" s="13" t="str" cm="1">
        <f t="array" ref="AP458">IF(paramètres!$B$28=1,(((SUM(P458:Y458)/1.02)+SUM(Z458:AA458))+((SUM(AB458:AM458)/1.02)+SUM(AL458:AM458)))/12*pécule,IF(paramètres!$B$28=2,SUM(P458:AM458)/12*pécule,"Missing Delta Option"))</f>
        <v>Missing Delta Option</v>
      </c>
      <c r="AQ458" s="105" t="e">
        <f>IF(paramètres!$B$28=1,(((SUM(P458:Y458)/1.02)+SUM(Z458:AA458))+((SUM(AB458:AM458)/1.02)+SUM(AL458:AM458)))+AN458+AO458+AP458,SUM(P458:AM458)+AN458+AO458+AP458)</f>
        <v>#VALUE!</v>
      </c>
    </row>
    <row r="459" spans="1:43" x14ac:dyDescent="0.25">
      <c r="A459" s="104"/>
      <c r="B459" s="39"/>
      <c r="C459" s="39"/>
      <c r="D459" s="70"/>
      <c r="E459" s="49"/>
      <c r="F459" s="40"/>
      <c r="G459" s="38"/>
      <c r="H459" s="71"/>
      <c r="I459" s="40"/>
      <c r="J459" s="38"/>
      <c r="K459" s="71"/>
      <c r="L459" s="40"/>
      <c r="M459" s="38"/>
      <c r="N459" s="71"/>
      <c r="O459" s="49"/>
      <c r="P459" s="177"/>
      <c r="Q459" s="178"/>
      <c r="R459" s="178"/>
      <c r="S459" s="178"/>
      <c r="T459" s="178"/>
      <c r="U459" s="178"/>
      <c r="V459" s="178"/>
      <c r="W459" s="178"/>
      <c r="X459" s="178"/>
      <c r="Y459" s="178"/>
      <c r="Z459" s="178"/>
      <c r="AA459" s="179"/>
      <c r="AB459" s="121">
        <f>IF($D459="",0,IF($E459="",0,IF(VLOOKUP($E459,paramètres!$E$33:$F$44,2,FALSE)&lt;=VLOOKUP($AB$18,paramètres!$E$33:$F$44,2,FALSE),P459*$D459,0)))</f>
        <v>0</v>
      </c>
      <c r="AC459" s="13">
        <f>IF($D459="",0,IF($E459="",0,IF(VLOOKUP($E459,paramètres!$E$33:$F$44,2,FALSE)&lt;=VLOOKUP($AC$18,paramètres!$E$33:$F$44,2,FALSE),Q459*$D459,0)))</f>
        <v>0</v>
      </c>
      <c r="AD459" s="13">
        <f>IF($D459="",0,IF($E459="",0,IF(VLOOKUP($E459,paramètres!$E$33:$F$44,2,FALSE)&lt;=VLOOKUP($AD$18,paramètres!$E$33:$F$44,2,FALSE),R459*$D459,0)))</f>
        <v>0</v>
      </c>
      <c r="AE459" s="13">
        <f>IF($D459="",0,IF($E459="",0,IF(VLOOKUP($E459,paramètres!$E$33:$F$44,2,FALSE)&lt;=VLOOKUP($AE$18,paramètres!$E$33:$F$44,2,FALSE),S459*$D459,0)))</f>
        <v>0</v>
      </c>
      <c r="AF459" s="13">
        <f>IF($D459="",0,IF($E459="",0,IF(VLOOKUP($E459,paramètres!$E$33:$F$44,2,FALSE)&lt;=VLOOKUP($AF$18,paramètres!$E$33:$F$44,2,FALSE),T459*$D459,0)))</f>
        <v>0</v>
      </c>
      <c r="AG459" s="13">
        <f>IF($D459="",0,IF($E459="",0,IF(VLOOKUP($E459,paramètres!$E$33:$F$44,2,FALSE)&lt;=VLOOKUP($AG$18,paramètres!$E$33:$F$44,2,FALSE),U459*$D459,0)))</f>
        <v>0</v>
      </c>
      <c r="AH459" s="13">
        <f>IF($D459="",0,IF($E459="",0,IF(VLOOKUP($E459,paramètres!$E$33:$F$44,2,FALSE)&lt;=VLOOKUP($AH$18,paramètres!$E$33:$F$44,2,FALSE),V459*$D459,0)))</f>
        <v>0</v>
      </c>
      <c r="AI459" s="13">
        <f>IF($D459="",0,IF($E459="",0,IF(VLOOKUP($E459,paramètres!$E$33:$F$44,2,FALSE)&lt;=VLOOKUP($AI$18,paramètres!$E$33:$F$44,2,FALSE),W459*$D459,0)))</f>
        <v>0</v>
      </c>
      <c r="AJ459" s="13">
        <f>IF($D459="",0,IF($E459="",0,IF(VLOOKUP($E459,paramètres!$E$33:$F$44,2,FALSE)&lt;=VLOOKUP($AJ$18,paramètres!$E$33:$F$44,2,FALSE),X459*$D459,0)))</f>
        <v>0</v>
      </c>
      <c r="AK459" s="13">
        <f>IF($D459="",0,IF($E459="",0,IF(VLOOKUP($E459,paramètres!$E$33:$F$44,2,FALSE)&lt;=VLOOKUP($AK$18,paramètres!$E$33:$F$44,2,FALSE),Y459*$D459,0)))</f>
        <v>0</v>
      </c>
      <c r="AL459" s="13">
        <f>IF($D459="",0,IF($E459="",0,IF(VLOOKUP($E459,paramètres!$E$33:$F$44,2,FALSE)&lt;=VLOOKUP($AL$18,paramètres!$E$33:$F$44,2,FALSE),Z459*$D459,0)))</f>
        <v>0</v>
      </c>
      <c r="AM459" s="126">
        <f>IF($D459="",0,IF($E459="",0,IF(VLOOKUP($E459,paramètres!$E$33:$F$44,2,FALSE)&lt;=VLOOKUP($AM$18,paramètres!$E$33:$F$44,2,FALSE),AA459*$D459,0)))</f>
        <v>0</v>
      </c>
      <c r="AN459" s="121" t="str">
        <f>IF(paramètres!$B$28=1,((SUM(P459:Y459)/1.02)+SUM(Z459:AA459))*0.0303/9*COUNT(P459:X459),IF(paramètres!$B$28=2,(SUM(P459:AA459))*0.0303/9*COUNT(P459:X459),"Missing Delta option"))</f>
        <v>Missing Delta option</v>
      </c>
      <c r="AO459" s="13" t="str">
        <f>IF(paramètres!$B$28=1,(((SUM(P459:Y459)/1.02)+SUM(Z459:AA459))+((SUM(AB459:AK459)/1.02)+SUM(AL459:AN459)))*cotpatr,IF(paramètres!$B$28=2,(SUM(P459:AN459)*cotpatr),"Missing Delta Option"))</f>
        <v>Missing Delta Option</v>
      </c>
      <c r="AP459" s="13" t="str" cm="1">
        <f t="array" ref="AP459">IF(paramètres!$B$28=1,(((SUM(P459:Y459)/1.02)+SUM(Z459:AA459))+((SUM(AB459:AM459)/1.02)+SUM(AL459:AM459)))/12*pécule,IF(paramètres!$B$28=2,SUM(P459:AM459)/12*pécule,"Missing Delta Option"))</f>
        <v>Missing Delta Option</v>
      </c>
      <c r="AQ459" s="105" t="e">
        <f>IF(paramètres!$B$28=1,(((SUM(P459:Y459)/1.02)+SUM(Z459:AA459))+((SUM(AB459:AM459)/1.02)+SUM(AL459:AM459)))+AN459+AO459+AP459,SUM(P459:AM459)+AN459+AO459+AP459)</f>
        <v>#VALUE!</v>
      </c>
    </row>
    <row r="460" spans="1:43" x14ac:dyDescent="0.25">
      <c r="A460" s="104"/>
      <c r="B460" s="39"/>
      <c r="C460" s="39"/>
      <c r="D460" s="70"/>
      <c r="E460" s="49"/>
      <c r="F460" s="40"/>
      <c r="G460" s="38"/>
      <c r="H460" s="71"/>
      <c r="I460" s="40"/>
      <c r="J460" s="38"/>
      <c r="K460" s="71"/>
      <c r="L460" s="40"/>
      <c r="M460" s="38"/>
      <c r="N460" s="71"/>
      <c r="O460" s="49"/>
      <c r="P460" s="177"/>
      <c r="Q460" s="178"/>
      <c r="R460" s="178"/>
      <c r="S460" s="178"/>
      <c r="T460" s="178"/>
      <c r="U460" s="178"/>
      <c r="V460" s="178"/>
      <c r="W460" s="178"/>
      <c r="X460" s="178"/>
      <c r="Y460" s="178"/>
      <c r="Z460" s="178"/>
      <c r="AA460" s="179"/>
      <c r="AB460" s="121">
        <f>IF($D460="",0,IF($E460="",0,IF(VLOOKUP($E460,paramètres!$E$33:$F$44,2,FALSE)&lt;=VLOOKUP($AB$18,paramètres!$E$33:$F$44,2,FALSE),P460*$D460,0)))</f>
        <v>0</v>
      </c>
      <c r="AC460" s="13">
        <f>IF($D460="",0,IF($E460="",0,IF(VLOOKUP($E460,paramètres!$E$33:$F$44,2,FALSE)&lt;=VLOOKUP($AC$18,paramètres!$E$33:$F$44,2,FALSE),Q460*$D460,0)))</f>
        <v>0</v>
      </c>
      <c r="AD460" s="13">
        <f>IF($D460="",0,IF($E460="",0,IF(VLOOKUP($E460,paramètres!$E$33:$F$44,2,FALSE)&lt;=VLOOKUP($AD$18,paramètres!$E$33:$F$44,2,FALSE),R460*$D460,0)))</f>
        <v>0</v>
      </c>
      <c r="AE460" s="13">
        <f>IF($D460="",0,IF($E460="",0,IF(VLOOKUP($E460,paramètres!$E$33:$F$44,2,FALSE)&lt;=VLOOKUP($AE$18,paramètres!$E$33:$F$44,2,FALSE),S460*$D460,0)))</f>
        <v>0</v>
      </c>
      <c r="AF460" s="13">
        <f>IF($D460="",0,IF($E460="",0,IF(VLOOKUP($E460,paramètres!$E$33:$F$44,2,FALSE)&lt;=VLOOKUP($AF$18,paramètres!$E$33:$F$44,2,FALSE),T460*$D460,0)))</f>
        <v>0</v>
      </c>
      <c r="AG460" s="13">
        <f>IF($D460="",0,IF($E460="",0,IF(VLOOKUP($E460,paramètres!$E$33:$F$44,2,FALSE)&lt;=VLOOKUP($AG$18,paramètres!$E$33:$F$44,2,FALSE),U460*$D460,0)))</f>
        <v>0</v>
      </c>
      <c r="AH460" s="13">
        <f>IF($D460="",0,IF($E460="",0,IF(VLOOKUP($E460,paramètres!$E$33:$F$44,2,FALSE)&lt;=VLOOKUP($AH$18,paramètres!$E$33:$F$44,2,FALSE),V460*$D460,0)))</f>
        <v>0</v>
      </c>
      <c r="AI460" s="13">
        <f>IF($D460="",0,IF($E460="",0,IF(VLOOKUP($E460,paramètres!$E$33:$F$44,2,FALSE)&lt;=VLOOKUP($AI$18,paramètres!$E$33:$F$44,2,FALSE),W460*$D460,0)))</f>
        <v>0</v>
      </c>
      <c r="AJ460" s="13">
        <f>IF($D460="",0,IF($E460="",0,IF(VLOOKUP($E460,paramètres!$E$33:$F$44,2,FALSE)&lt;=VLOOKUP($AJ$18,paramètres!$E$33:$F$44,2,FALSE),X460*$D460,0)))</f>
        <v>0</v>
      </c>
      <c r="AK460" s="13">
        <f>IF($D460="",0,IF($E460="",0,IF(VLOOKUP($E460,paramètres!$E$33:$F$44,2,FALSE)&lt;=VLOOKUP($AK$18,paramètres!$E$33:$F$44,2,FALSE),Y460*$D460,0)))</f>
        <v>0</v>
      </c>
      <c r="AL460" s="13">
        <f>IF($D460="",0,IF($E460="",0,IF(VLOOKUP($E460,paramètres!$E$33:$F$44,2,FALSE)&lt;=VLOOKUP($AL$18,paramètres!$E$33:$F$44,2,FALSE),Z460*$D460,0)))</f>
        <v>0</v>
      </c>
      <c r="AM460" s="126">
        <f>IF($D460="",0,IF($E460="",0,IF(VLOOKUP($E460,paramètres!$E$33:$F$44,2,FALSE)&lt;=VLOOKUP($AM$18,paramètres!$E$33:$F$44,2,FALSE),AA460*$D460,0)))</f>
        <v>0</v>
      </c>
      <c r="AN460" s="121" t="str">
        <f>IF(paramètres!$B$28=1,((SUM(P460:Y460)/1.02)+SUM(Z460:AA460))*0.0303/9*COUNT(P460:X460),IF(paramètres!$B$28=2,(SUM(P460:AA460))*0.0303/9*COUNT(P460:X460),"Missing Delta option"))</f>
        <v>Missing Delta option</v>
      </c>
      <c r="AO460" s="13" t="str">
        <f>IF(paramètres!$B$28=1,(((SUM(P460:Y460)/1.02)+SUM(Z460:AA460))+((SUM(AB460:AK460)/1.02)+SUM(AL460:AN460)))*cotpatr,IF(paramètres!$B$28=2,(SUM(P460:AN460)*cotpatr),"Missing Delta Option"))</f>
        <v>Missing Delta Option</v>
      </c>
      <c r="AP460" s="13" t="str" cm="1">
        <f t="array" ref="AP460">IF(paramètres!$B$28=1,(((SUM(P460:Y460)/1.02)+SUM(Z460:AA460))+((SUM(AB460:AM460)/1.02)+SUM(AL460:AM460)))/12*pécule,IF(paramètres!$B$28=2,SUM(P460:AM460)/12*pécule,"Missing Delta Option"))</f>
        <v>Missing Delta Option</v>
      </c>
      <c r="AQ460" s="105" t="e">
        <f>IF(paramètres!$B$28=1,(((SUM(P460:Y460)/1.02)+SUM(Z460:AA460))+((SUM(AB460:AM460)/1.02)+SUM(AL460:AM460)))+AN460+AO460+AP460,SUM(P460:AM460)+AN460+AO460+AP460)</f>
        <v>#VALUE!</v>
      </c>
    </row>
    <row r="461" spans="1:43" x14ac:dyDescent="0.25">
      <c r="A461" s="104"/>
      <c r="B461" s="39"/>
      <c r="C461" s="39"/>
      <c r="D461" s="70"/>
      <c r="E461" s="49"/>
      <c r="F461" s="40"/>
      <c r="G461" s="38"/>
      <c r="H461" s="71"/>
      <c r="I461" s="40"/>
      <c r="J461" s="38"/>
      <c r="K461" s="71"/>
      <c r="L461" s="40"/>
      <c r="M461" s="38"/>
      <c r="N461" s="71"/>
      <c r="O461" s="49"/>
      <c r="P461" s="177"/>
      <c r="Q461" s="178"/>
      <c r="R461" s="178"/>
      <c r="S461" s="178"/>
      <c r="T461" s="178"/>
      <c r="U461" s="178"/>
      <c r="V461" s="178"/>
      <c r="W461" s="178"/>
      <c r="X461" s="178"/>
      <c r="Y461" s="178"/>
      <c r="Z461" s="178"/>
      <c r="AA461" s="179"/>
      <c r="AB461" s="121">
        <f>IF($D461="",0,IF($E461="",0,IF(VLOOKUP($E461,paramètres!$E$33:$F$44,2,FALSE)&lt;=VLOOKUP($AB$18,paramètres!$E$33:$F$44,2,FALSE),P461*$D461,0)))</f>
        <v>0</v>
      </c>
      <c r="AC461" s="13">
        <f>IF($D461="",0,IF($E461="",0,IF(VLOOKUP($E461,paramètres!$E$33:$F$44,2,FALSE)&lt;=VLOOKUP($AC$18,paramètres!$E$33:$F$44,2,FALSE),Q461*$D461,0)))</f>
        <v>0</v>
      </c>
      <c r="AD461" s="13">
        <f>IF($D461="",0,IF($E461="",0,IF(VLOOKUP($E461,paramètres!$E$33:$F$44,2,FALSE)&lt;=VLOOKUP($AD$18,paramètres!$E$33:$F$44,2,FALSE),R461*$D461,0)))</f>
        <v>0</v>
      </c>
      <c r="AE461" s="13">
        <f>IF($D461="",0,IF($E461="",0,IF(VLOOKUP($E461,paramètres!$E$33:$F$44,2,FALSE)&lt;=VLOOKUP($AE$18,paramètres!$E$33:$F$44,2,FALSE),S461*$D461,0)))</f>
        <v>0</v>
      </c>
      <c r="AF461" s="13">
        <f>IF($D461="",0,IF($E461="",0,IF(VLOOKUP($E461,paramètres!$E$33:$F$44,2,FALSE)&lt;=VLOOKUP($AF$18,paramètres!$E$33:$F$44,2,FALSE),T461*$D461,0)))</f>
        <v>0</v>
      </c>
      <c r="AG461" s="13">
        <f>IF($D461="",0,IF($E461="",0,IF(VLOOKUP($E461,paramètres!$E$33:$F$44,2,FALSE)&lt;=VLOOKUP($AG$18,paramètres!$E$33:$F$44,2,FALSE),U461*$D461,0)))</f>
        <v>0</v>
      </c>
      <c r="AH461" s="13">
        <f>IF($D461="",0,IF($E461="",0,IF(VLOOKUP($E461,paramètres!$E$33:$F$44,2,FALSE)&lt;=VLOOKUP($AH$18,paramètres!$E$33:$F$44,2,FALSE),V461*$D461,0)))</f>
        <v>0</v>
      </c>
      <c r="AI461" s="13">
        <f>IF($D461="",0,IF($E461="",0,IF(VLOOKUP($E461,paramètres!$E$33:$F$44,2,FALSE)&lt;=VLOOKUP($AI$18,paramètres!$E$33:$F$44,2,FALSE),W461*$D461,0)))</f>
        <v>0</v>
      </c>
      <c r="AJ461" s="13">
        <f>IF($D461="",0,IF($E461="",0,IF(VLOOKUP($E461,paramètres!$E$33:$F$44,2,FALSE)&lt;=VLOOKUP($AJ$18,paramètres!$E$33:$F$44,2,FALSE),X461*$D461,0)))</f>
        <v>0</v>
      </c>
      <c r="AK461" s="13">
        <f>IF($D461="",0,IF($E461="",0,IF(VLOOKUP($E461,paramètres!$E$33:$F$44,2,FALSE)&lt;=VLOOKUP($AK$18,paramètres!$E$33:$F$44,2,FALSE),Y461*$D461,0)))</f>
        <v>0</v>
      </c>
      <c r="AL461" s="13">
        <f>IF($D461="",0,IF($E461="",0,IF(VLOOKUP($E461,paramètres!$E$33:$F$44,2,FALSE)&lt;=VLOOKUP($AL$18,paramètres!$E$33:$F$44,2,FALSE),Z461*$D461,0)))</f>
        <v>0</v>
      </c>
      <c r="AM461" s="126">
        <f>IF($D461="",0,IF($E461="",0,IF(VLOOKUP($E461,paramètres!$E$33:$F$44,2,FALSE)&lt;=VLOOKUP($AM$18,paramètres!$E$33:$F$44,2,FALSE),AA461*$D461,0)))</f>
        <v>0</v>
      </c>
      <c r="AN461" s="121" t="str">
        <f>IF(paramètres!$B$28=1,((SUM(P461:Y461)/1.02)+SUM(Z461:AA461))*0.0303/9*COUNT(P461:X461),IF(paramètres!$B$28=2,(SUM(P461:AA461))*0.0303/9*COUNT(P461:X461),"Missing Delta option"))</f>
        <v>Missing Delta option</v>
      </c>
      <c r="AO461" s="13" t="str">
        <f>IF(paramètres!$B$28=1,(((SUM(P461:Y461)/1.02)+SUM(Z461:AA461))+((SUM(AB461:AK461)/1.02)+SUM(AL461:AN461)))*cotpatr,IF(paramètres!$B$28=2,(SUM(P461:AN461)*cotpatr),"Missing Delta Option"))</f>
        <v>Missing Delta Option</v>
      </c>
      <c r="AP461" s="13" t="str" cm="1">
        <f t="array" ref="AP461">IF(paramètres!$B$28=1,(((SUM(P461:Y461)/1.02)+SUM(Z461:AA461))+((SUM(AB461:AM461)/1.02)+SUM(AL461:AM461)))/12*pécule,IF(paramètres!$B$28=2,SUM(P461:AM461)/12*pécule,"Missing Delta Option"))</f>
        <v>Missing Delta Option</v>
      </c>
      <c r="AQ461" s="105" t="e">
        <f>IF(paramètres!$B$28=1,(((SUM(P461:Y461)/1.02)+SUM(Z461:AA461))+((SUM(AB461:AM461)/1.02)+SUM(AL461:AM461)))+AN461+AO461+AP461,SUM(P461:AM461)+AN461+AO461+AP461)</f>
        <v>#VALUE!</v>
      </c>
    </row>
    <row r="462" spans="1:43" x14ac:dyDescent="0.25">
      <c r="A462" s="104"/>
      <c r="B462" s="39"/>
      <c r="C462" s="39"/>
      <c r="D462" s="70"/>
      <c r="E462" s="49"/>
      <c r="F462" s="40"/>
      <c r="G462" s="38"/>
      <c r="H462" s="71"/>
      <c r="I462" s="40"/>
      <c r="J462" s="38"/>
      <c r="K462" s="71"/>
      <c r="L462" s="40"/>
      <c r="M462" s="38"/>
      <c r="N462" s="71"/>
      <c r="O462" s="49"/>
      <c r="P462" s="177"/>
      <c r="Q462" s="178"/>
      <c r="R462" s="178"/>
      <c r="S462" s="178"/>
      <c r="T462" s="178"/>
      <c r="U462" s="178"/>
      <c r="V462" s="178"/>
      <c r="W462" s="178"/>
      <c r="X462" s="178"/>
      <c r="Y462" s="178"/>
      <c r="Z462" s="178"/>
      <c r="AA462" s="179"/>
      <c r="AB462" s="121">
        <f>IF($D462="",0,IF($E462="",0,IF(VLOOKUP($E462,paramètres!$E$33:$F$44,2,FALSE)&lt;=VLOOKUP($AB$18,paramètres!$E$33:$F$44,2,FALSE),P462*$D462,0)))</f>
        <v>0</v>
      </c>
      <c r="AC462" s="13">
        <f>IF($D462="",0,IF($E462="",0,IF(VLOOKUP($E462,paramètres!$E$33:$F$44,2,FALSE)&lt;=VLOOKUP($AC$18,paramètres!$E$33:$F$44,2,FALSE),Q462*$D462,0)))</f>
        <v>0</v>
      </c>
      <c r="AD462" s="13">
        <f>IF($D462="",0,IF($E462="",0,IF(VLOOKUP($E462,paramètres!$E$33:$F$44,2,FALSE)&lt;=VLOOKUP($AD$18,paramètres!$E$33:$F$44,2,FALSE),R462*$D462,0)))</f>
        <v>0</v>
      </c>
      <c r="AE462" s="13">
        <f>IF($D462="",0,IF($E462="",0,IF(VLOOKUP($E462,paramètres!$E$33:$F$44,2,FALSE)&lt;=VLOOKUP($AE$18,paramètres!$E$33:$F$44,2,FALSE),S462*$D462,0)))</f>
        <v>0</v>
      </c>
      <c r="AF462" s="13">
        <f>IF($D462="",0,IF($E462="",0,IF(VLOOKUP($E462,paramètres!$E$33:$F$44,2,FALSE)&lt;=VLOOKUP($AF$18,paramètres!$E$33:$F$44,2,FALSE),T462*$D462,0)))</f>
        <v>0</v>
      </c>
      <c r="AG462" s="13">
        <f>IF($D462="",0,IF($E462="",0,IF(VLOOKUP($E462,paramètres!$E$33:$F$44,2,FALSE)&lt;=VLOOKUP($AG$18,paramètres!$E$33:$F$44,2,FALSE),U462*$D462,0)))</f>
        <v>0</v>
      </c>
      <c r="AH462" s="13">
        <f>IF($D462="",0,IF($E462="",0,IF(VLOOKUP($E462,paramètres!$E$33:$F$44,2,FALSE)&lt;=VLOOKUP($AH$18,paramètres!$E$33:$F$44,2,FALSE),V462*$D462,0)))</f>
        <v>0</v>
      </c>
      <c r="AI462" s="13">
        <f>IF($D462="",0,IF($E462="",0,IF(VLOOKUP($E462,paramètres!$E$33:$F$44,2,FALSE)&lt;=VLOOKUP($AI$18,paramètres!$E$33:$F$44,2,FALSE),W462*$D462,0)))</f>
        <v>0</v>
      </c>
      <c r="AJ462" s="13">
        <f>IF($D462="",0,IF($E462="",0,IF(VLOOKUP($E462,paramètres!$E$33:$F$44,2,FALSE)&lt;=VLOOKUP($AJ$18,paramètres!$E$33:$F$44,2,FALSE),X462*$D462,0)))</f>
        <v>0</v>
      </c>
      <c r="AK462" s="13">
        <f>IF($D462="",0,IF($E462="",0,IF(VLOOKUP($E462,paramètres!$E$33:$F$44,2,FALSE)&lt;=VLOOKUP($AK$18,paramètres!$E$33:$F$44,2,FALSE),Y462*$D462,0)))</f>
        <v>0</v>
      </c>
      <c r="AL462" s="13">
        <f>IF($D462="",0,IF($E462="",0,IF(VLOOKUP($E462,paramètres!$E$33:$F$44,2,FALSE)&lt;=VLOOKUP($AL$18,paramètres!$E$33:$F$44,2,FALSE),Z462*$D462,0)))</f>
        <v>0</v>
      </c>
      <c r="AM462" s="126">
        <f>IF($D462="",0,IF($E462="",0,IF(VLOOKUP($E462,paramètres!$E$33:$F$44,2,FALSE)&lt;=VLOOKUP($AM$18,paramètres!$E$33:$F$44,2,FALSE),AA462*$D462,0)))</f>
        <v>0</v>
      </c>
      <c r="AN462" s="121" t="str">
        <f>IF(paramètres!$B$28=1,((SUM(P462:Y462)/1.02)+SUM(Z462:AA462))*0.0303/9*COUNT(P462:X462),IF(paramètres!$B$28=2,(SUM(P462:AA462))*0.0303/9*COUNT(P462:X462),"Missing Delta option"))</f>
        <v>Missing Delta option</v>
      </c>
      <c r="AO462" s="13" t="str">
        <f>IF(paramètres!$B$28=1,(((SUM(P462:Y462)/1.02)+SUM(Z462:AA462))+((SUM(AB462:AK462)/1.02)+SUM(AL462:AN462)))*cotpatr,IF(paramètres!$B$28=2,(SUM(P462:AN462)*cotpatr),"Missing Delta Option"))</f>
        <v>Missing Delta Option</v>
      </c>
      <c r="AP462" s="13" t="str" cm="1">
        <f t="array" ref="AP462">IF(paramètres!$B$28=1,(((SUM(P462:Y462)/1.02)+SUM(Z462:AA462))+((SUM(AB462:AM462)/1.02)+SUM(AL462:AM462)))/12*pécule,IF(paramètres!$B$28=2,SUM(P462:AM462)/12*pécule,"Missing Delta Option"))</f>
        <v>Missing Delta Option</v>
      </c>
      <c r="AQ462" s="105" t="e">
        <f>IF(paramètres!$B$28=1,(((SUM(P462:Y462)/1.02)+SUM(Z462:AA462))+((SUM(AB462:AM462)/1.02)+SUM(AL462:AM462)))+AN462+AO462+AP462,SUM(P462:AM462)+AN462+AO462+AP462)</f>
        <v>#VALUE!</v>
      </c>
    </row>
    <row r="463" spans="1:43" x14ac:dyDescent="0.25">
      <c r="A463" s="104"/>
      <c r="B463" s="39"/>
      <c r="C463" s="39"/>
      <c r="D463" s="70"/>
      <c r="E463" s="49"/>
      <c r="F463" s="40"/>
      <c r="G463" s="38"/>
      <c r="H463" s="71"/>
      <c r="I463" s="40"/>
      <c r="J463" s="38"/>
      <c r="K463" s="71"/>
      <c r="L463" s="40"/>
      <c r="M463" s="38"/>
      <c r="N463" s="71"/>
      <c r="O463" s="49"/>
      <c r="P463" s="177"/>
      <c r="Q463" s="178"/>
      <c r="R463" s="178"/>
      <c r="S463" s="178"/>
      <c r="T463" s="178"/>
      <c r="U463" s="178"/>
      <c r="V463" s="178"/>
      <c r="W463" s="178"/>
      <c r="X463" s="178"/>
      <c r="Y463" s="178"/>
      <c r="Z463" s="178"/>
      <c r="AA463" s="179"/>
      <c r="AB463" s="121">
        <f>IF($D463="",0,IF($E463="",0,IF(VLOOKUP($E463,paramètres!$E$33:$F$44,2,FALSE)&lt;=VLOOKUP($AB$18,paramètres!$E$33:$F$44,2,FALSE),P463*$D463,0)))</f>
        <v>0</v>
      </c>
      <c r="AC463" s="13">
        <f>IF($D463="",0,IF($E463="",0,IF(VLOOKUP($E463,paramètres!$E$33:$F$44,2,FALSE)&lt;=VLOOKUP($AC$18,paramètres!$E$33:$F$44,2,FALSE),Q463*$D463,0)))</f>
        <v>0</v>
      </c>
      <c r="AD463" s="13">
        <f>IF($D463="",0,IF($E463="",0,IF(VLOOKUP($E463,paramètres!$E$33:$F$44,2,FALSE)&lt;=VLOOKUP($AD$18,paramètres!$E$33:$F$44,2,FALSE),R463*$D463,0)))</f>
        <v>0</v>
      </c>
      <c r="AE463" s="13">
        <f>IF($D463="",0,IF($E463="",0,IF(VLOOKUP($E463,paramètres!$E$33:$F$44,2,FALSE)&lt;=VLOOKUP($AE$18,paramètres!$E$33:$F$44,2,FALSE),S463*$D463,0)))</f>
        <v>0</v>
      </c>
      <c r="AF463" s="13">
        <f>IF($D463="",0,IF($E463="",0,IF(VLOOKUP($E463,paramètres!$E$33:$F$44,2,FALSE)&lt;=VLOOKUP($AF$18,paramètres!$E$33:$F$44,2,FALSE),T463*$D463,0)))</f>
        <v>0</v>
      </c>
      <c r="AG463" s="13">
        <f>IF($D463="",0,IF($E463="",0,IF(VLOOKUP($E463,paramètres!$E$33:$F$44,2,FALSE)&lt;=VLOOKUP($AG$18,paramètres!$E$33:$F$44,2,FALSE),U463*$D463,0)))</f>
        <v>0</v>
      </c>
      <c r="AH463" s="13">
        <f>IF($D463="",0,IF($E463="",0,IF(VLOOKUP($E463,paramètres!$E$33:$F$44,2,FALSE)&lt;=VLOOKUP($AH$18,paramètres!$E$33:$F$44,2,FALSE),V463*$D463,0)))</f>
        <v>0</v>
      </c>
      <c r="AI463" s="13">
        <f>IF($D463="",0,IF($E463="",0,IF(VLOOKUP($E463,paramètres!$E$33:$F$44,2,FALSE)&lt;=VLOOKUP($AI$18,paramètres!$E$33:$F$44,2,FALSE),W463*$D463,0)))</f>
        <v>0</v>
      </c>
      <c r="AJ463" s="13">
        <f>IF($D463="",0,IF($E463="",0,IF(VLOOKUP($E463,paramètres!$E$33:$F$44,2,FALSE)&lt;=VLOOKUP($AJ$18,paramètres!$E$33:$F$44,2,FALSE),X463*$D463,0)))</f>
        <v>0</v>
      </c>
      <c r="AK463" s="13">
        <f>IF($D463="",0,IF($E463="",0,IF(VLOOKUP($E463,paramètres!$E$33:$F$44,2,FALSE)&lt;=VLOOKUP($AK$18,paramètres!$E$33:$F$44,2,FALSE),Y463*$D463,0)))</f>
        <v>0</v>
      </c>
      <c r="AL463" s="13">
        <f>IF($D463="",0,IF($E463="",0,IF(VLOOKUP($E463,paramètres!$E$33:$F$44,2,FALSE)&lt;=VLOOKUP($AL$18,paramètres!$E$33:$F$44,2,FALSE),Z463*$D463,0)))</f>
        <v>0</v>
      </c>
      <c r="AM463" s="126">
        <f>IF($D463="",0,IF($E463="",0,IF(VLOOKUP($E463,paramètres!$E$33:$F$44,2,FALSE)&lt;=VLOOKUP($AM$18,paramètres!$E$33:$F$44,2,FALSE),AA463*$D463,0)))</f>
        <v>0</v>
      </c>
      <c r="AN463" s="121" t="str">
        <f>IF(paramètres!$B$28=1,((SUM(P463:Y463)/1.02)+SUM(Z463:AA463))*0.0303/9*COUNT(P463:X463),IF(paramètres!$B$28=2,(SUM(P463:AA463))*0.0303/9*COUNT(P463:X463),"Missing Delta option"))</f>
        <v>Missing Delta option</v>
      </c>
      <c r="AO463" s="13" t="str">
        <f>IF(paramètres!$B$28=1,(((SUM(P463:Y463)/1.02)+SUM(Z463:AA463))+((SUM(AB463:AK463)/1.02)+SUM(AL463:AN463)))*cotpatr,IF(paramètres!$B$28=2,(SUM(P463:AN463)*cotpatr),"Missing Delta Option"))</f>
        <v>Missing Delta Option</v>
      </c>
      <c r="AP463" s="13" t="str" cm="1">
        <f t="array" ref="AP463">IF(paramètres!$B$28=1,(((SUM(P463:Y463)/1.02)+SUM(Z463:AA463))+((SUM(AB463:AM463)/1.02)+SUM(AL463:AM463)))/12*pécule,IF(paramètres!$B$28=2,SUM(P463:AM463)/12*pécule,"Missing Delta Option"))</f>
        <v>Missing Delta Option</v>
      </c>
      <c r="AQ463" s="105" t="e">
        <f>IF(paramètres!$B$28=1,(((SUM(P463:Y463)/1.02)+SUM(Z463:AA463))+((SUM(AB463:AM463)/1.02)+SUM(AL463:AM463)))+AN463+AO463+AP463,SUM(P463:AM463)+AN463+AO463+AP463)</f>
        <v>#VALUE!</v>
      </c>
    </row>
    <row r="464" spans="1:43" x14ac:dyDescent="0.25">
      <c r="A464" s="104"/>
      <c r="B464" s="39"/>
      <c r="C464" s="39"/>
      <c r="D464" s="70"/>
      <c r="E464" s="49"/>
      <c r="F464" s="40"/>
      <c r="G464" s="38"/>
      <c r="H464" s="71"/>
      <c r="I464" s="40"/>
      <c r="J464" s="38"/>
      <c r="K464" s="71"/>
      <c r="L464" s="40"/>
      <c r="M464" s="38"/>
      <c r="N464" s="71"/>
      <c r="O464" s="49"/>
      <c r="P464" s="177"/>
      <c r="Q464" s="178"/>
      <c r="R464" s="178"/>
      <c r="S464" s="178"/>
      <c r="T464" s="178"/>
      <c r="U464" s="178"/>
      <c r="V464" s="178"/>
      <c r="W464" s="178"/>
      <c r="X464" s="178"/>
      <c r="Y464" s="178"/>
      <c r="Z464" s="178"/>
      <c r="AA464" s="179"/>
      <c r="AB464" s="121">
        <f>IF($D464="",0,IF($E464="",0,IF(VLOOKUP($E464,paramètres!$E$33:$F$44,2,FALSE)&lt;=VLOOKUP($AB$18,paramètres!$E$33:$F$44,2,FALSE),P464*$D464,0)))</f>
        <v>0</v>
      </c>
      <c r="AC464" s="13">
        <f>IF($D464="",0,IF($E464="",0,IF(VLOOKUP($E464,paramètres!$E$33:$F$44,2,FALSE)&lt;=VLOOKUP($AC$18,paramètres!$E$33:$F$44,2,FALSE),Q464*$D464,0)))</f>
        <v>0</v>
      </c>
      <c r="AD464" s="13">
        <f>IF($D464="",0,IF($E464="",0,IF(VLOOKUP($E464,paramètres!$E$33:$F$44,2,FALSE)&lt;=VLOOKUP($AD$18,paramètres!$E$33:$F$44,2,FALSE),R464*$D464,0)))</f>
        <v>0</v>
      </c>
      <c r="AE464" s="13">
        <f>IF($D464="",0,IF($E464="",0,IF(VLOOKUP($E464,paramètres!$E$33:$F$44,2,FALSE)&lt;=VLOOKUP($AE$18,paramètres!$E$33:$F$44,2,FALSE),S464*$D464,0)))</f>
        <v>0</v>
      </c>
      <c r="AF464" s="13">
        <f>IF($D464="",0,IF($E464="",0,IF(VLOOKUP($E464,paramètres!$E$33:$F$44,2,FALSE)&lt;=VLOOKUP($AF$18,paramètres!$E$33:$F$44,2,FALSE),T464*$D464,0)))</f>
        <v>0</v>
      </c>
      <c r="AG464" s="13">
        <f>IF($D464="",0,IF($E464="",0,IF(VLOOKUP($E464,paramètres!$E$33:$F$44,2,FALSE)&lt;=VLOOKUP($AG$18,paramètres!$E$33:$F$44,2,FALSE),U464*$D464,0)))</f>
        <v>0</v>
      </c>
      <c r="AH464" s="13">
        <f>IF($D464="",0,IF($E464="",0,IF(VLOOKUP($E464,paramètres!$E$33:$F$44,2,FALSE)&lt;=VLOOKUP($AH$18,paramètres!$E$33:$F$44,2,FALSE),V464*$D464,0)))</f>
        <v>0</v>
      </c>
      <c r="AI464" s="13">
        <f>IF($D464="",0,IF($E464="",0,IF(VLOOKUP($E464,paramètres!$E$33:$F$44,2,FALSE)&lt;=VLOOKUP($AI$18,paramètres!$E$33:$F$44,2,FALSE),W464*$D464,0)))</f>
        <v>0</v>
      </c>
      <c r="AJ464" s="13">
        <f>IF($D464="",0,IF($E464="",0,IF(VLOOKUP($E464,paramètres!$E$33:$F$44,2,FALSE)&lt;=VLOOKUP($AJ$18,paramètres!$E$33:$F$44,2,FALSE),X464*$D464,0)))</f>
        <v>0</v>
      </c>
      <c r="AK464" s="13">
        <f>IF($D464="",0,IF($E464="",0,IF(VLOOKUP($E464,paramètres!$E$33:$F$44,2,FALSE)&lt;=VLOOKUP($AK$18,paramètres!$E$33:$F$44,2,FALSE),Y464*$D464,0)))</f>
        <v>0</v>
      </c>
      <c r="AL464" s="13">
        <f>IF($D464="",0,IF($E464="",0,IF(VLOOKUP($E464,paramètres!$E$33:$F$44,2,FALSE)&lt;=VLOOKUP($AL$18,paramètres!$E$33:$F$44,2,FALSE),Z464*$D464,0)))</f>
        <v>0</v>
      </c>
      <c r="AM464" s="126">
        <f>IF($D464="",0,IF($E464="",0,IF(VLOOKUP($E464,paramètres!$E$33:$F$44,2,FALSE)&lt;=VLOOKUP($AM$18,paramètres!$E$33:$F$44,2,FALSE),AA464*$D464,0)))</f>
        <v>0</v>
      </c>
      <c r="AN464" s="121" t="str">
        <f>IF(paramètres!$B$28=1,((SUM(P464:Y464)/1.02)+SUM(Z464:AA464))*0.0303/9*COUNT(P464:X464),IF(paramètres!$B$28=2,(SUM(P464:AA464))*0.0303/9*COUNT(P464:X464),"Missing Delta option"))</f>
        <v>Missing Delta option</v>
      </c>
      <c r="AO464" s="13" t="str">
        <f>IF(paramètres!$B$28=1,(((SUM(P464:Y464)/1.02)+SUM(Z464:AA464))+((SUM(AB464:AK464)/1.02)+SUM(AL464:AN464)))*cotpatr,IF(paramètres!$B$28=2,(SUM(P464:AN464)*cotpatr),"Missing Delta Option"))</f>
        <v>Missing Delta Option</v>
      </c>
      <c r="AP464" s="13" t="str" cm="1">
        <f t="array" ref="AP464">IF(paramètres!$B$28=1,(((SUM(P464:Y464)/1.02)+SUM(Z464:AA464))+((SUM(AB464:AM464)/1.02)+SUM(AL464:AM464)))/12*pécule,IF(paramètres!$B$28=2,SUM(P464:AM464)/12*pécule,"Missing Delta Option"))</f>
        <v>Missing Delta Option</v>
      </c>
      <c r="AQ464" s="105" t="e">
        <f>IF(paramètres!$B$28=1,(((SUM(P464:Y464)/1.02)+SUM(Z464:AA464))+((SUM(AB464:AM464)/1.02)+SUM(AL464:AM464)))+AN464+AO464+AP464,SUM(P464:AM464)+AN464+AO464+AP464)</f>
        <v>#VALUE!</v>
      </c>
    </row>
    <row r="465" spans="1:43" x14ac:dyDescent="0.25">
      <c r="A465" s="104"/>
      <c r="B465" s="39"/>
      <c r="C465" s="39"/>
      <c r="D465" s="70"/>
      <c r="E465" s="49"/>
      <c r="F465" s="40"/>
      <c r="G465" s="38"/>
      <c r="H465" s="71"/>
      <c r="I465" s="40"/>
      <c r="J465" s="38"/>
      <c r="K465" s="71"/>
      <c r="L465" s="40"/>
      <c r="M465" s="38"/>
      <c r="N465" s="71"/>
      <c r="O465" s="49"/>
      <c r="P465" s="177"/>
      <c r="Q465" s="178"/>
      <c r="R465" s="178"/>
      <c r="S465" s="178"/>
      <c r="T465" s="178"/>
      <c r="U465" s="178"/>
      <c r="V465" s="178"/>
      <c r="W465" s="178"/>
      <c r="X465" s="178"/>
      <c r="Y465" s="178"/>
      <c r="Z465" s="178"/>
      <c r="AA465" s="179"/>
      <c r="AB465" s="121">
        <f>IF($D465="",0,IF($E465="",0,IF(VLOOKUP($E465,paramètres!$E$33:$F$44,2,FALSE)&lt;=VLOOKUP($AB$18,paramètres!$E$33:$F$44,2,FALSE),P465*$D465,0)))</f>
        <v>0</v>
      </c>
      <c r="AC465" s="13">
        <f>IF($D465="",0,IF($E465="",0,IF(VLOOKUP($E465,paramètres!$E$33:$F$44,2,FALSE)&lt;=VLOOKUP($AC$18,paramètres!$E$33:$F$44,2,FALSE),Q465*$D465,0)))</f>
        <v>0</v>
      </c>
      <c r="AD465" s="13">
        <f>IF($D465="",0,IF($E465="",0,IF(VLOOKUP($E465,paramètres!$E$33:$F$44,2,FALSE)&lt;=VLOOKUP($AD$18,paramètres!$E$33:$F$44,2,FALSE),R465*$D465,0)))</f>
        <v>0</v>
      </c>
      <c r="AE465" s="13">
        <f>IF($D465="",0,IF($E465="",0,IF(VLOOKUP($E465,paramètres!$E$33:$F$44,2,FALSE)&lt;=VLOOKUP($AE$18,paramètres!$E$33:$F$44,2,FALSE),S465*$D465,0)))</f>
        <v>0</v>
      </c>
      <c r="AF465" s="13">
        <f>IF($D465="",0,IF($E465="",0,IF(VLOOKUP($E465,paramètres!$E$33:$F$44,2,FALSE)&lt;=VLOOKUP($AF$18,paramètres!$E$33:$F$44,2,FALSE),T465*$D465,0)))</f>
        <v>0</v>
      </c>
      <c r="AG465" s="13">
        <f>IF($D465="",0,IF($E465="",0,IF(VLOOKUP($E465,paramètres!$E$33:$F$44,2,FALSE)&lt;=VLOOKUP($AG$18,paramètres!$E$33:$F$44,2,FALSE),U465*$D465,0)))</f>
        <v>0</v>
      </c>
      <c r="AH465" s="13">
        <f>IF($D465="",0,IF($E465="",0,IF(VLOOKUP($E465,paramètres!$E$33:$F$44,2,FALSE)&lt;=VLOOKUP($AH$18,paramètres!$E$33:$F$44,2,FALSE),V465*$D465,0)))</f>
        <v>0</v>
      </c>
      <c r="AI465" s="13">
        <f>IF($D465="",0,IF($E465="",0,IF(VLOOKUP($E465,paramètres!$E$33:$F$44,2,FALSE)&lt;=VLOOKUP($AI$18,paramètres!$E$33:$F$44,2,FALSE),W465*$D465,0)))</f>
        <v>0</v>
      </c>
      <c r="AJ465" s="13">
        <f>IF($D465="",0,IF($E465="",0,IF(VLOOKUP($E465,paramètres!$E$33:$F$44,2,FALSE)&lt;=VLOOKUP($AJ$18,paramètres!$E$33:$F$44,2,FALSE),X465*$D465,0)))</f>
        <v>0</v>
      </c>
      <c r="AK465" s="13">
        <f>IF($D465="",0,IF($E465="",0,IF(VLOOKUP($E465,paramètres!$E$33:$F$44,2,FALSE)&lt;=VLOOKUP($AK$18,paramètres!$E$33:$F$44,2,FALSE),Y465*$D465,0)))</f>
        <v>0</v>
      </c>
      <c r="AL465" s="13">
        <f>IF($D465="",0,IF($E465="",0,IF(VLOOKUP($E465,paramètres!$E$33:$F$44,2,FALSE)&lt;=VLOOKUP($AL$18,paramètres!$E$33:$F$44,2,FALSE),Z465*$D465,0)))</f>
        <v>0</v>
      </c>
      <c r="AM465" s="126">
        <f>IF($D465="",0,IF($E465="",0,IF(VLOOKUP($E465,paramètres!$E$33:$F$44,2,FALSE)&lt;=VLOOKUP($AM$18,paramètres!$E$33:$F$44,2,FALSE),AA465*$D465,0)))</f>
        <v>0</v>
      </c>
      <c r="AN465" s="121" t="str">
        <f>IF(paramètres!$B$28=1,((SUM(P465:Y465)/1.02)+SUM(Z465:AA465))*0.0303/9*COUNT(P465:X465),IF(paramètres!$B$28=2,(SUM(P465:AA465))*0.0303/9*COUNT(P465:X465),"Missing Delta option"))</f>
        <v>Missing Delta option</v>
      </c>
      <c r="AO465" s="13" t="str">
        <f>IF(paramètres!$B$28=1,(((SUM(P465:Y465)/1.02)+SUM(Z465:AA465))+((SUM(AB465:AK465)/1.02)+SUM(AL465:AN465)))*cotpatr,IF(paramètres!$B$28=2,(SUM(P465:AN465)*cotpatr),"Missing Delta Option"))</f>
        <v>Missing Delta Option</v>
      </c>
      <c r="AP465" s="13" t="str" cm="1">
        <f t="array" ref="AP465">IF(paramètres!$B$28=1,(((SUM(P465:Y465)/1.02)+SUM(Z465:AA465))+((SUM(AB465:AM465)/1.02)+SUM(AL465:AM465)))/12*pécule,IF(paramètres!$B$28=2,SUM(P465:AM465)/12*pécule,"Missing Delta Option"))</f>
        <v>Missing Delta Option</v>
      </c>
      <c r="AQ465" s="105" t="e">
        <f>IF(paramètres!$B$28=1,(((SUM(P465:Y465)/1.02)+SUM(Z465:AA465))+((SUM(AB465:AM465)/1.02)+SUM(AL465:AM465)))+AN465+AO465+AP465,SUM(P465:AM465)+AN465+AO465+AP465)</f>
        <v>#VALUE!</v>
      </c>
    </row>
    <row r="466" spans="1:43" x14ac:dyDescent="0.25">
      <c r="A466" s="104"/>
      <c r="B466" s="39"/>
      <c r="C466" s="39"/>
      <c r="D466" s="70"/>
      <c r="E466" s="49"/>
      <c r="F466" s="40"/>
      <c r="G466" s="38"/>
      <c r="H466" s="71"/>
      <c r="I466" s="40"/>
      <c r="J466" s="38"/>
      <c r="K466" s="71"/>
      <c r="L466" s="40"/>
      <c r="M466" s="38"/>
      <c r="N466" s="71"/>
      <c r="O466" s="49"/>
      <c r="P466" s="177"/>
      <c r="Q466" s="178"/>
      <c r="R466" s="178"/>
      <c r="S466" s="178"/>
      <c r="T466" s="178"/>
      <c r="U466" s="178"/>
      <c r="V466" s="178"/>
      <c r="W466" s="178"/>
      <c r="X466" s="178"/>
      <c r="Y466" s="178"/>
      <c r="Z466" s="178"/>
      <c r="AA466" s="179"/>
      <c r="AB466" s="121">
        <f>IF($D466="",0,IF($E466="",0,IF(VLOOKUP($E466,paramètres!$E$33:$F$44,2,FALSE)&lt;=VLOOKUP($AB$18,paramètres!$E$33:$F$44,2,FALSE),P466*$D466,0)))</f>
        <v>0</v>
      </c>
      <c r="AC466" s="13">
        <f>IF($D466="",0,IF($E466="",0,IF(VLOOKUP($E466,paramètres!$E$33:$F$44,2,FALSE)&lt;=VLOOKUP($AC$18,paramètres!$E$33:$F$44,2,FALSE),Q466*$D466,0)))</f>
        <v>0</v>
      </c>
      <c r="AD466" s="13">
        <f>IF($D466="",0,IF($E466="",0,IF(VLOOKUP($E466,paramètres!$E$33:$F$44,2,FALSE)&lt;=VLOOKUP($AD$18,paramètres!$E$33:$F$44,2,FALSE),R466*$D466,0)))</f>
        <v>0</v>
      </c>
      <c r="AE466" s="13">
        <f>IF($D466="",0,IF($E466="",0,IF(VLOOKUP($E466,paramètres!$E$33:$F$44,2,FALSE)&lt;=VLOOKUP($AE$18,paramètres!$E$33:$F$44,2,FALSE),S466*$D466,0)))</f>
        <v>0</v>
      </c>
      <c r="AF466" s="13">
        <f>IF($D466="",0,IF($E466="",0,IF(VLOOKUP($E466,paramètres!$E$33:$F$44,2,FALSE)&lt;=VLOOKUP($AF$18,paramètres!$E$33:$F$44,2,FALSE),T466*$D466,0)))</f>
        <v>0</v>
      </c>
      <c r="AG466" s="13">
        <f>IF($D466="",0,IF($E466="",0,IF(VLOOKUP($E466,paramètres!$E$33:$F$44,2,FALSE)&lt;=VLOOKUP($AG$18,paramètres!$E$33:$F$44,2,FALSE),U466*$D466,0)))</f>
        <v>0</v>
      </c>
      <c r="AH466" s="13">
        <f>IF($D466="",0,IF($E466="",0,IF(VLOOKUP($E466,paramètres!$E$33:$F$44,2,FALSE)&lt;=VLOOKUP($AH$18,paramètres!$E$33:$F$44,2,FALSE),V466*$D466,0)))</f>
        <v>0</v>
      </c>
      <c r="AI466" s="13">
        <f>IF($D466="",0,IF($E466="",0,IF(VLOOKUP($E466,paramètres!$E$33:$F$44,2,FALSE)&lt;=VLOOKUP($AI$18,paramètres!$E$33:$F$44,2,FALSE),W466*$D466,0)))</f>
        <v>0</v>
      </c>
      <c r="AJ466" s="13">
        <f>IF($D466="",0,IF($E466="",0,IF(VLOOKUP($E466,paramètres!$E$33:$F$44,2,FALSE)&lt;=VLOOKUP($AJ$18,paramètres!$E$33:$F$44,2,FALSE),X466*$D466,0)))</f>
        <v>0</v>
      </c>
      <c r="AK466" s="13">
        <f>IF($D466="",0,IF($E466="",0,IF(VLOOKUP($E466,paramètres!$E$33:$F$44,2,FALSE)&lt;=VLOOKUP($AK$18,paramètres!$E$33:$F$44,2,FALSE),Y466*$D466,0)))</f>
        <v>0</v>
      </c>
      <c r="AL466" s="13">
        <f>IF($D466="",0,IF($E466="",0,IF(VLOOKUP($E466,paramètres!$E$33:$F$44,2,FALSE)&lt;=VLOOKUP($AL$18,paramètres!$E$33:$F$44,2,FALSE),Z466*$D466,0)))</f>
        <v>0</v>
      </c>
      <c r="AM466" s="126">
        <f>IF($D466="",0,IF($E466="",0,IF(VLOOKUP($E466,paramètres!$E$33:$F$44,2,FALSE)&lt;=VLOOKUP($AM$18,paramètres!$E$33:$F$44,2,FALSE),AA466*$D466,0)))</f>
        <v>0</v>
      </c>
      <c r="AN466" s="121" t="str">
        <f>IF(paramètres!$B$28=1,((SUM(P466:Y466)/1.02)+SUM(Z466:AA466))*0.0303/9*COUNT(P466:X466),IF(paramètres!$B$28=2,(SUM(P466:AA466))*0.0303/9*COUNT(P466:X466),"Missing Delta option"))</f>
        <v>Missing Delta option</v>
      </c>
      <c r="AO466" s="13" t="str">
        <f>IF(paramètres!$B$28=1,(((SUM(P466:Y466)/1.02)+SUM(Z466:AA466))+((SUM(AB466:AK466)/1.02)+SUM(AL466:AN466)))*cotpatr,IF(paramètres!$B$28=2,(SUM(P466:AN466)*cotpatr),"Missing Delta Option"))</f>
        <v>Missing Delta Option</v>
      </c>
      <c r="AP466" s="13" t="str" cm="1">
        <f t="array" ref="AP466">IF(paramètres!$B$28=1,(((SUM(P466:Y466)/1.02)+SUM(Z466:AA466))+((SUM(AB466:AM466)/1.02)+SUM(AL466:AM466)))/12*pécule,IF(paramètres!$B$28=2,SUM(P466:AM466)/12*pécule,"Missing Delta Option"))</f>
        <v>Missing Delta Option</v>
      </c>
      <c r="AQ466" s="105" t="e">
        <f>IF(paramètres!$B$28=1,(((SUM(P466:Y466)/1.02)+SUM(Z466:AA466))+((SUM(AB466:AM466)/1.02)+SUM(AL466:AM466)))+AN466+AO466+AP466,SUM(P466:AM466)+AN466+AO466+AP466)</f>
        <v>#VALUE!</v>
      </c>
    </row>
    <row r="467" spans="1:43" x14ac:dyDescent="0.25">
      <c r="A467" s="104"/>
      <c r="B467" s="39"/>
      <c r="C467" s="39"/>
      <c r="D467" s="70"/>
      <c r="E467" s="49"/>
      <c r="F467" s="40"/>
      <c r="G467" s="38"/>
      <c r="H467" s="71"/>
      <c r="I467" s="40"/>
      <c r="J467" s="38"/>
      <c r="K467" s="71"/>
      <c r="L467" s="40"/>
      <c r="M467" s="38"/>
      <c r="N467" s="71"/>
      <c r="O467" s="49"/>
      <c r="P467" s="177"/>
      <c r="Q467" s="178"/>
      <c r="R467" s="178"/>
      <c r="S467" s="178"/>
      <c r="T467" s="178"/>
      <c r="U467" s="178"/>
      <c r="V467" s="178"/>
      <c r="W467" s="178"/>
      <c r="X467" s="178"/>
      <c r="Y467" s="178"/>
      <c r="Z467" s="178"/>
      <c r="AA467" s="179"/>
      <c r="AB467" s="121">
        <f>IF($D467="",0,IF($E467="",0,IF(VLOOKUP($E467,paramètres!$E$33:$F$44,2,FALSE)&lt;=VLOOKUP($AB$18,paramètres!$E$33:$F$44,2,FALSE),P467*$D467,0)))</f>
        <v>0</v>
      </c>
      <c r="AC467" s="13">
        <f>IF($D467="",0,IF($E467="",0,IF(VLOOKUP($E467,paramètres!$E$33:$F$44,2,FALSE)&lt;=VLOOKUP($AC$18,paramètres!$E$33:$F$44,2,FALSE),Q467*$D467,0)))</f>
        <v>0</v>
      </c>
      <c r="AD467" s="13">
        <f>IF($D467="",0,IF($E467="",0,IF(VLOOKUP($E467,paramètres!$E$33:$F$44,2,FALSE)&lt;=VLOOKUP($AD$18,paramètres!$E$33:$F$44,2,FALSE),R467*$D467,0)))</f>
        <v>0</v>
      </c>
      <c r="AE467" s="13">
        <f>IF($D467="",0,IF($E467="",0,IF(VLOOKUP($E467,paramètres!$E$33:$F$44,2,FALSE)&lt;=VLOOKUP($AE$18,paramètres!$E$33:$F$44,2,FALSE),S467*$D467,0)))</f>
        <v>0</v>
      </c>
      <c r="AF467" s="13">
        <f>IF($D467="",0,IF($E467="",0,IF(VLOOKUP($E467,paramètres!$E$33:$F$44,2,FALSE)&lt;=VLOOKUP($AF$18,paramètres!$E$33:$F$44,2,FALSE),T467*$D467,0)))</f>
        <v>0</v>
      </c>
      <c r="AG467" s="13">
        <f>IF($D467="",0,IF($E467="",0,IF(VLOOKUP($E467,paramètres!$E$33:$F$44,2,FALSE)&lt;=VLOOKUP($AG$18,paramètres!$E$33:$F$44,2,FALSE),U467*$D467,0)))</f>
        <v>0</v>
      </c>
      <c r="AH467" s="13">
        <f>IF($D467="",0,IF($E467="",0,IF(VLOOKUP($E467,paramètres!$E$33:$F$44,2,FALSE)&lt;=VLOOKUP($AH$18,paramètres!$E$33:$F$44,2,FALSE),V467*$D467,0)))</f>
        <v>0</v>
      </c>
      <c r="AI467" s="13">
        <f>IF($D467="",0,IF($E467="",0,IF(VLOOKUP($E467,paramètres!$E$33:$F$44,2,FALSE)&lt;=VLOOKUP($AI$18,paramètres!$E$33:$F$44,2,FALSE),W467*$D467,0)))</f>
        <v>0</v>
      </c>
      <c r="AJ467" s="13">
        <f>IF($D467="",0,IF($E467="",0,IF(VLOOKUP($E467,paramètres!$E$33:$F$44,2,FALSE)&lt;=VLOOKUP($AJ$18,paramètres!$E$33:$F$44,2,FALSE),X467*$D467,0)))</f>
        <v>0</v>
      </c>
      <c r="AK467" s="13">
        <f>IF($D467="",0,IF($E467="",0,IF(VLOOKUP($E467,paramètres!$E$33:$F$44,2,FALSE)&lt;=VLOOKUP($AK$18,paramètres!$E$33:$F$44,2,FALSE),Y467*$D467,0)))</f>
        <v>0</v>
      </c>
      <c r="AL467" s="13">
        <f>IF($D467="",0,IF($E467="",0,IF(VLOOKUP($E467,paramètres!$E$33:$F$44,2,FALSE)&lt;=VLOOKUP($AL$18,paramètres!$E$33:$F$44,2,FALSE),Z467*$D467,0)))</f>
        <v>0</v>
      </c>
      <c r="AM467" s="126">
        <f>IF($D467="",0,IF($E467="",0,IF(VLOOKUP($E467,paramètres!$E$33:$F$44,2,FALSE)&lt;=VLOOKUP($AM$18,paramètres!$E$33:$F$44,2,FALSE),AA467*$D467,0)))</f>
        <v>0</v>
      </c>
      <c r="AN467" s="121" t="str">
        <f>IF(paramètres!$B$28=1,((SUM(P467:Y467)/1.02)+SUM(Z467:AA467))*0.0303/9*COUNT(P467:X467),IF(paramètres!$B$28=2,(SUM(P467:AA467))*0.0303/9*COUNT(P467:X467),"Missing Delta option"))</f>
        <v>Missing Delta option</v>
      </c>
      <c r="AO467" s="13" t="str">
        <f>IF(paramètres!$B$28=1,(((SUM(P467:Y467)/1.02)+SUM(Z467:AA467))+((SUM(AB467:AK467)/1.02)+SUM(AL467:AN467)))*cotpatr,IF(paramètres!$B$28=2,(SUM(P467:AN467)*cotpatr),"Missing Delta Option"))</f>
        <v>Missing Delta Option</v>
      </c>
      <c r="AP467" s="13" t="str" cm="1">
        <f t="array" ref="AP467">IF(paramètres!$B$28=1,(((SUM(P467:Y467)/1.02)+SUM(Z467:AA467))+((SUM(AB467:AM467)/1.02)+SUM(AL467:AM467)))/12*pécule,IF(paramètres!$B$28=2,SUM(P467:AM467)/12*pécule,"Missing Delta Option"))</f>
        <v>Missing Delta Option</v>
      </c>
      <c r="AQ467" s="105" t="e">
        <f>IF(paramètres!$B$28=1,(((SUM(P467:Y467)/1.02)+SUM(Z467:AA467))+((SUM(AB467:AM467)/1.02)+SUM(AL467:AM467)))+AN467+AO467+AP467,SUM(P467:AM467)+AN467+AO467+AP467)</f>
        <v>#VALUE!</v>
      </c>
    </row>
    <row r="468" spans="1:43" x14ac:dyDescent="0.25">
      <c r="A468" s="104"/>
      <c r="B468" s="39"/>
      <c r="C468" s="39"/>
      <c r="D468" s="70"/>
      <c r="E468" s="49"/>
      <c r="F468" s="40"/>
      <c r="G468" s="38"/>
      <c r="H468" s="71"/>
      <c r="I468" s="40"/>
      <c r="J468" s="38"/>
      <c r="K468" s="71"/>
      <c r="L468" s="40"/>
      <c r="M468" s="38"/>
      <c r="N468" s="71"/>
      <c r="O468" s="49"/>
      <c r="P468" s="177"/>
      <c r="Q468" s="178"/>
      <c r="R468" s="178"/>
      <c r="S468" s="178"/>
      <c r="T468" s="178"/>
      <c r="U468" s="178"/>
      <c r="V468" s="178"/>
      <c r="W468" s="178"/>
      <c r="X468" s="178"/>
      <c r="Y468" s="178"/>
      <c r="Z468" s="178"/>
      <c r="AA468" s="179"/>
      <c r="AB468" s="121">
        <f>IF($D468="",0,IF($E468="",0,IF(VLOOKUP($E468,paramètres!$E$33:$F$44,2,FALSE)&lt;=VLOOKUP($AB$18,paramètres!$E$33:$F$44,2,FALSE),P468*$D468,0)))</f>
        <v>0</v>
      </c>
      <c r="AC468" s="13">
        <f>IF($D468="",0,IF($E468="",0,IF(VLOOKUP($E468,paramètres!$E$33:$F$44,2,FALSE)&lt;=VLOOKUP($AC$18,paramètres!$E$33:$F$44,2,FALSE),Q468*$D468,0)))</f>
        <v>0</v>
      </c>
      <c r="AD468" s="13">
        <f>IF($D468="",0,IF($E468="",0,IF(VLOOKUP($E468,paramètres!$E$33:$F$44,2,FALSE)&lt;=VLOOKUP($AD$18,paramètres!$E$33:$F$44,2,FALSE),R468*$D468,0)))</f>
        <v>0</v>
      </c>
      <c r="AE468" s="13">
        <f>IF($D468="",0,IF($E468="",0,IF(VLOOKUP($E468,paramètres!$E$33:$F$44,2,FALSE)&lt;=VLOOKUP($AE$18,paramètres!$E$33:$F$44,2,FALSE),S468*$D468,0)))</f>
        <v>0</v>
      </c>
      <c r="AF468" s="13">
        <f>IF($D468="",0,IF($E468="",0,IF(VLOOKUP($E468,paramètres!$E$33:$F$44,2,FALSE)&lt;=VLOOKUP($AF$18,paramètres!$E$33:$F$44,2,FALSE),T468*$D468,0)))</f>
        <v>0</v>
      </c>
      <c r="AG468" s="13">
        <f>IF($D468="",0,IF($E468="",0,IF(VLOOKUP($E468,paramètres!$E$33:$F$44,2,FALSE)&lt;=VLOOKUP($AG$18,paramètres!$E$33:$F$44,2,FALSE),U468*$D468,0)))</f>
        <v>0</v>
      </c>
      <c r="AH468" s="13">
        <f>IF($D468="",0,IF($E468="",0,IF(VLOOKUP($E468,paramètres!$E$33:$F$44,2,FALSE)&lt;=VLOOKUP($AH$18,paramètres!$E$33:$F$44,2,FALSE),V468*$D468,0)))</f>
        <v>0</v>
      </c>
      <c r="AI468" s="13">
        <f>IF($D468="",0,IF($E468="",0,IF(VLOOKUP($E468,paramètres!$E$33:$F$44,2,FALSE)&lt;=VLOOKUP($AI$18,paramètres!$E$33:$F$44,2,FALSE),W468*$D468,0)))</f>
        <v>0</v>
      </c>
      <c r="AJ468" s="13">
        <f>IF($D468="",0,IF($E468="",0,IF(VLOOKUP($E468,paramètres!$E$33:$F$44,2,FALSE)&lt;=VLOOKUP($AJ$18,paramètres!$E$33:$F$44,2,FALSE),X468*$D468,0)))</f>
        <v>0</v>
      </c>
      <c r="AK468" s="13">
        <f>IF($D468="",0,IF($E468="",0,IF(VLOOKUP($E468,paramètres!$E$33:$F$44,2,FALSE)&lt;=VLOOKUP($AK$18,paramètres!$E$33:$F$44,2,FALSE),Y468*$D468,0)))</f>
        <v>0</v>
      </c>
      <c r="AL468" s="13">
        <f>IF($D468="",0,IF($E468="",0,IF(VLOOKUP($E468,paramètres!$E$33:$F$44,2,FALSE)&lt;=VLOOKUP($AL$18,paramètres!$E$33:$F$44,2,FALSE),Z468*$D468,0)))</f>
        <v>0</v>
      </c>
      <c r="AM468" s="126">
        <f>IF($D468="",0,IF($E468="",0,IF(VLOOKUP($E468,paramètres!$E$33:$F$44,2,FALSE)&lt;=VLOOKUP($AM$18,paramètres!$E$33:$F$44,2,FALSE),AA468*$D468,0)))</f>
        <v>0</v>
      </c>
      <c r="AN468" s="121" t="str">
        <f>IF(paramètres!$B$28=1,((SUM(P468:Y468)/1.02)+SUM(Z468:AA468))*0.0303/9*COUNT(P468:X468),IF(paramètres!$B$28=2,(SUM(P468:AA468))*0.0303/9*COUNT(P468:X468),"Missing Delta option"))</f>
        <v>Missing Delta option</v>
      </c>
      <c r="AO468" s="13" t="str">
        <f>IF(paramètres!$B$28=1,(((SUM(P468:Y468)/1.02)+SUM(Z468:AA468))+((SUM(AB468:AK468)/1.02)+SUM(AL468:AN468)))*cotpatr,IF(paramètres!$B$28=2,(SUM(P468:AN468)*cotpatr),"Missing Delta Option"))</f>
        <v>Missing Delta Option</v>
      </c>
      <c r="AP468" s="13" t="str" cm="1">
        <f t="array" ref="AP468">IF(paramètres!$B$28=1,(((SUM(P468:Y468)/1.02)+SUM(Z468:AA468))+((SUM(AB468:AM468)/1.02)+SUM(AL468:AM468)))/12*pécule,IF(paramètres!$B$28=2,SUM(P468:AM468)/12*pécule,"Missing Delta Option"))</f>
        <v>Missing Delta Option</v>
      </c>
      <c r="AQ468" s="105" t="e">
        <f>IF(paramètres!$B$28=1,(((SUM(P468:Y468)/1.02)+SUM(Z468:AA468))+((SUM(AB468:AM468)/1.02)+SUM(AL468:AM468)))+AN468+AO468+AP468,SUM(P468:AM468)+AN468+AO468+AP468)</f>
        <v>#VALUE!</v>
      </c>
    </row>
    <row r="469" spans="1:43" x14ac:dyDescent="0.25">
      <c r="A469" s="104"/>
      <c r="B469" s="39"/>
      <c r="C469" s="39"/>
      <c r="D469" s="70"/>
      <c r="E469" s="49"/>
      <c r="F469" s="40"/>
      <c r="G469" s="38"/>
      <c r="H469" s="71"/>
      <c r="I469" s="40"/>
      <c r="J469" s="38"/>
      <c r="K469" s="71"/>
      <c r="L469" s="40"/>
      <c r="M469" s="38"/>
      <c r="N469" s="71"/>
      <c r="O469" s="49"/>
      <c r="P469" s="177"/>
      <c r="Q469" s="178"/>
      <c r="R469" s="178"/>
      <c r="S469" s="178"/>
      <c r="T469" s="178"/>
      <c r="U469" s="178"/>
      <c r="V469" s="178"/>
      <c r="W469" s="178"/>
      <c r="X469" s="178"/>
      <c r="Y469" s="178"/>
      <c r="Z469" s="178"/>
      <c r="AA469" s="179"/>
      <c r="AB469" s="121">
        <f>IF($D469="",0,IF($E469="",0,IF(VLOOKUP($E469,paramètres!$E$33:$F$44,2,FALSE)&lt;=VLOOKUP($AB$18,paramètres!$E$33:$F$44,2,FALSE),P469*$D469,0)))</f>
        <v>0</v>
      </c>
      <c r="AC469" s="13">
        <f>IF($D469="",0,IF($E469="",0,IF(VLOOKUP($E469,paramètres!$E$33:$F$44,2,FALSE)&lt;=VLOOKUP($AC$18,paramètres!$E$33:$F$44,2,FALSE),Q469*$D469,0)))</f>
        <v>0</v>
      </c>
      <c r="AD469" s="13">
        <f>IF($D469="",0,IF($E469="",0,IF(VLOOKUP($E469,paramètres!$E$33:$F$44,2,FALSE)&lt;=VLOOKUP($AD$18,paramètres!$E$33:$F$44,2,FALSE),R469*$D469,0)))</f>
        <v>0</v>
      </c>
      <c r="AE469" s="13">
        <f>IF($D469="",0,IF($E469="",0,IF(VLOOKUP($E469,paramètres!$E$33:$F$44,2,FALSE)&lt;=VLOOKUP($AE$18,paramètres!$E$33:$F$44,2,FALSE),S469*$D469,0)))</f>
        <v>0</v>
      </c>
      <c r="AF469" s="13">
        <f>IF($D469="",0,IF($E469="",0,IF(VLOOKUP($E469,paramètres!$E$33:$F$44,2,FALSE)&lt;=VLOOKUP($AF$18,paramètres!$E$33:$F$44,2,FALSE),T469*$D469,0)))</f>
        <v>0</v>
      </c>
      <c r="AG469" s="13">
        <f>IF($D469="",0,IF($E469="",0,IF(VLOOKUP($E469,paramètres!$E$33:$F$44,2,FALSE)&lt;=VLOOKUP($AG$18,paramètres!$E$33:$F$44,2,FALSE),U469*$D469,0)))</f>
        <v>0</v>
      </c>
      <c r="AH469" s="13">
        <f>IF($D469="",0,IF($E469="",0,IF(VLOOKUP($E469,paramètres!$E$33:$F$44,2,FALSE)&lt;=VLOOKUP($AH$18,paramètres!$E$33:$F$44,2,FALSE),V469*$D469,0)))</f>
        <v>0</v>
      </c>
      <c r="AI469" s="13">
        <f>IF($D469="",0,IF($E469="",0,IF(VLOOKUP($E469,paramètres!$E$33:$F$44,2,FALSE)&lt;=VLOOKUP($AI$18,paramètres!$E$33:$F$44,2,FALSE),W469*$D469,0)))</f>
        <v>0</v>
      </c>
      <c r="AJ469" s="13">
        <f>IF($D469="",0,IF($E469="",0,IF(VLOOKUP($E469,paramètres!$E$33:$F$44,2,FALSE)&lt;=VLOOKUP($AJ$18,paramètres!$E$33:$F$44,2,FALSE),X469*$D469,0)))</f>
        <v>0</v>
      </c>
      <c r="AK469" s="13">
        <f>IF($D469="",0,IF($E469="",0,IF(VLOOKUP($E469,paramètres!$E$33:$F$44,2,FALSE)&lt;=VLOOKUP($AK$18,paramètres!$E$33:$F$44,2,FALSE),Y469*$D469,0)))</f>
        <v>0</v>
      </c>
      <c r="AL469" s="13">
        <f>IF($D469="",0,IF($E469="",0,IF(VLOOKUP($E469,paramètres!$E$33:$F$44,2,FALSE)&lt;=VLOOKUP($AL$18,paramètres!$E$33:$F$44,2,FALSE),Z469*$D469,0)))</f>
        <v>0</v>
      </c>
      <c r="AM469" s="126">
        <f>IF($D469="",0,IF($E469="",0,IF(VLOOKUP($E469,paramètres!$E$33:$F$44,2,FALSE)&lt;=VLOOKUP($AM$18,paramètres!$E$33:$F$44,2,FALSE),AA469*$D469,0)))</f>
        <v>0</v>
      </c>
      <c r="AN469" s="121" t="str">
        <f>IF(paramètres!$B$28=1,((SUM(P469:Y469)/1.02)+SUM(Z469:AA469))*0.0303/9*COUNT(P469:X469),IF(paramètres!$B$28=2,(SUM(P469:AA469))*0.0303/9*COUNT(P469:X469),"Missing Delta option"))</f>
        <v>Missing Delta option</v>
      </c>
      <c r="AO469" s="13" t="str">
        <f>IF(paramètres!$B$28=1,(((SUM(P469:Y469)/1.02)+SUM(Z469:AA469))+((SUM(AB469:AK469)/1.02)+SUM(AL469:AN469)))*cotpatr,IF(paramètres!$B$28=2,(SUM(P469:AN469)*cotpatr),"Missing Delta Option"))</f>
        <v>Missing Delta Option</v>
      </c>
      <c r="AP469" s="13" t="str" cm="1">
        <f t="array" ref="AP469">IF(paramètres!$B$28=1,(((SUM(P469:Y469)/1.02)+SUM(Z469:AA469))+((SUM(AB469:AM469)/1.02)+SUM(AL469:AM469)))/12*pécule,IF(paramètres!$B$28=2,SUM(P469:AM469)/12*pécule,"Missing Delta Option"))</f>
        <v>Missing Delta Option</v>
      </c>
      <c r="AQ469" s="105" t="e">
        <f>IF(paramètres!$B$28=1,(((SUM(P469:Y469)/1.02)+SUM(Z469:AA469))+((SUM(AB469:AM469)/1.02)+SUM(AL469:AM469)))+AN469+AO469+AP469,SUM(P469:AM469)+AN469+AO469+AP469)</f>
        <v>#VALUE!</v>
      </c>
    </row>
    <row r="470" spans="1:43" x14ac:dyDescent="0.25">
      <c r="A470" s="104"/>
      <c r="B470" s="39"/>
      <c r="C470" s="39"/>
      <c r="D470" s="70"/>
      <c r="E470" s="49"/>
      <c r="F470" s="40"/>
      <c r="G470" s="38"/>
      <c r="H470" s="71"/>
      <c r="I470" s="40"/>
      <c r="J470" s="38"/>
      <c r="K470" s="71"/>
      <c r="L470" s="40"/>
      <c r="M470" s="38"/>
      <c r="N470" s="71"/>
      <c r="O470" s="49"/>
      <c r="P470" s="177"/>
      <c r="Q470" s="178"/>
      <c r="R470" s="178"/>
      <c r="S470" s="178"/>
      <c r="T470" s="178"/>
      <c r="U470" s="178"/>
      <c r="V470" s="178"/>
      <c r="W470" s="178"/>
      <c r="X470" s="178"/>
      <c r="Y470" s="178"/>
      <c r="Z470" s="178"/>
      <c r="AA470" s="179"/>
      <c r="AB470" s="121">
        <f>IF($D470="",0,IF($E470="",0,IF(VLOOKUP($E470,paramètres!$E$33:$F$44,2,FALSE)&lt;=VLOOKUP($AB$18,paramètres!$E$33:$F$44,2,FALSE),P470*$D470,0)))</f>
        <v>0</v>
      </c>
      <c r="AC470" s="13">
        <f>IF($D470="",0,IF($E470="",0,IF(VLOOKUP($E470,paramètres!$E$33:$F$44,2,FALSE)&lt;=VLOOKUP($AC$18,paramètres!$E$33:$F$44,2,FALSE),Q470*$D470,0)))</f>
        <v>0</v>
      </c>
      <c r="AD470" s="13">
        <f>IF($D470="",0,IF($E470="",0,IF(VLOOKUP($E470,paramètres!$E$33:$F$44,2,FALSE)&lt;=VLOOKUP($AD$18,paramètres!$E$33:$F$44,2,FALSE),R470*$D470,0)))</f>
        <v>0</v>
      </c>
      <c r="AE470" s="13">
        <f>IF($D470="",0,IF($E470="",0,IF(VLOOKUP($E470,paramètres!$E$33:$F$44,2,FALSE)&lt;=VLOOKUP($AE$18,paramètres!$E$33:$F$44,2,FALSE),S470*$D470,0)))</f>
        <v>0</v>
      </c>
      <c r="AF470" s="13">
        <f>IF($D470="",0,IF($E470="",0,IF(VLOOKUP($E470,paramètres!$E$33:$F$44,2,FALSE)&lt;=VLOOKUP($AF$18,paramètres!$E$33:$F$44,2,FALSE),T470*$D470,0)))</f>
        <v>0</v>
      </c>
      <c r="AG470" s="13">
        <f>IF($D470="",0,IF($E470="",0,IF(VLOOKUP($E470,paramètres!$E$33:$F$44,2,FALSE)&lt;=VLOOKUP($AG$18,paramètres!$E$33:$F$44,2,FALSE),U470*$D470,0)))</f>
        <v>0</v>
      </c>
      <c r="AH470" s="13">
        <f>IF($D470="",0,IF($E470="",0,IF(VLOOKUP($E470,paramètres!$E$33:$F$44,2,FALSE)&lt;=VLOOKUP($AH$18,paramètres!$E$33:$F$44,2,FALSE),V470*$D470,0)))</f>
        <v>0</v>
      </c>
      <c r="AI470" s="13">
        <f>IF($D470="",0,IF($E470="",0,IF(VLOOKUP($E470,paramètres!$E$33:$F$44,2,FALSE)&lt;=VLOOKUP($AI$18,paramètres!$E$33:$F$44,2,FALSE),W470*$D470,0)))</f>
        <v>0</v>
      </c>
      <c r="AJ470" s="13">
        <f>IF($D470="",0,IF($E470="",0,IF(VLOOKUP($E470,paramètres!$E$33:$F$44,2,FALSE)&lt;=VLOOKUP($AJ$18,paramètres!$E$33:$F$44,2,FALSE),X470*$D470,0)))</f>
        <v>0</v>
      </c>
      <c r="AK470" s="13">
        <f>IF($D470="",0,IF($E470="",0,IF(VLOOKUP($E470,paramètres!$E$33:$F$44,2,FALSE)&lt;=VLOOKUP($AK$18,paramètres!$E$33:$F$44,2,FALSE),Y470*$D470,0)))</f>
        <v>0</v>
      </c>
      <c r="AL470" s="13">
        <f>IF($D470="",0,IF($E470="",0,IF(VLOOKUP($E470,paramètres!$E$33:$F$44,2,FALSE)&lt;=VLOOKUP($AL$18,paramètres!$E$33:$F$44,2,FALSE),Z470*$D470,0)))</f>
        <v>0</v>
      </c>
      <c r="AM470" s="126">
        <f>IF($D470="",0,IF($E470="",0,IF(VLOOKUP($E470,paramètres!$E$33:$F$44,2,FALSE)&lt;=VLOOKUP($AM$18,paramètres!$E$33:$F$44,2,FALSE),AA470*$D470,0)))</f>
        <v>0</v>
      </c>
      <c r="AN470" s="121" t="str">
        <f>IF(paramètres!$B$28=1,((SUM(P470:Y470)/1.02)+SUM(Z470:AA470))*0.0303/9*COUNT(P470:X470),IF(paramètres!$B$28=2,(SUM(P470:AA470))*0.0303/9*COUNT(P470:X470),"Missing Delta option"))</f>
        <v>Missing Delta option</v>
      </c>
      <c r="AO470" s="13" t="str">
        <f>IF(paramètres!$B$28=1,(((SUM(P470:Y470)/1.02)+SUM(Z470:AA470))+((SUM(AB470:AK470)/1.02)+SUM(AL470:AN470)))*cotpatr,IF(paramètres!$B$28=2,(SUM(P470:AN470)*cotpatr),"Missing Delta Option"))</f>
        <v>Missing Delta Option</v>
      </c>
      <c r="AP470" s="13" t="str" cm="1">
        <f t="array" ref="AP470">IF(paramètres!$B$28=1,(((SUM(P470:Y470)/1.02)+SUM(Z470:AA470))+((SUM(AB470:AM470)/1.02)+SUM(AL470:AM470)))/12*pécule,IF(paramètres!$B$28=2,SUM(P470:AM470)/12*pécule,"Missing Delta Option"))</f>
        <v>Missing Delta Option</v>
      </c>
      <c r="AQ470" s="105" t="e">
        <f>IF(paramètres!$B$28=1,(((SUM(P470:Y470)/1.02)+SUM(Z470:AA470))+((SUM(AB470:AM470)/1.02)+SUM(AL470:AM470)))+AN470+AO470+AP470,SUM(P470:AM470)+AN470+AO470+AP470)</f>
        <v>#VALUE!</v>
      </c>
    </row>
    <row r="471" spans="1:43" x14ac:dyDescent="0.25">
      <c r="A471" s="104"/>
      <c r="B471" s="39"/>
      <c r="C471" s="39"/>
      <c r="D471" s="70"/>
      <c r="E471" s="49"/>
      <c r="F471" s="40"/>
      <c r="G471" s="38"/>
      <c r="H471" s="71"/>
      <c r="I471" s="40"/>
      <c r="J471" s="38"/>
      <c r="K471" s="71"/>
      <c r="L471" s="40"/>
      <c r="M471" s="38"/>
      <c r="N471" s="71"/>
      <c r="O471" s="49"/>
      <c r="P471" s="177"/>
      <c r="Q471" s="178"/>
      <c r="R471" s="178"/>
      <c r="S471" s="178"/>
      <c r="T471" s="178"/>
      <c r="U471" s="178"/>
      <c r="V471" s="178"/>
      <c r="W471" s="178"/>
      <c r="X471" s="178"/>
      <c r="Y471" s="178"/>
      <c r="Z471" s="178"/>
      <c r="AA471" s="179"/>
      <c r="AB471" s="121">
        <f>IF($D471="",0,IF($E471="",0,IF(VLOOKUP($E471,paramètres!$E$33:$F$44,2,FALSE)&lt;=VLOOKUP($AB$18,paramètres!$E$33:$F$44,2,FALSE),P471*$D471,0)))</f>
        <v>0</v>
      </c>
      <c r="AC471" s="13">
        <f>IF($D471="",0,IF($E471="",0,IF(VLOOKUP($E471,paramètres!$E$33:$F$44,2,FALSE)&lt;=VLOOKUP($AC$18,paramètres!$E$33:$F$44,2,FALSE),Q471*$D471,0)))</f>
        <v>0</v>
      </c>
      <c r="AD471" s="13">
        <f>IF($D471="",0,IF($E471="",0,IF(VLOOKUP($E471,paramètres!$E$33:$F$44,2,FALSE)&lt;=VLOOKUP($AD$18,paramètres!$E$33:$F$44,2,FALSE),R471*$D471,0)))</f>
        <v>0</v>
      </c>
      <c r="AE471" s="13">
        <f>IF($D471="",0,IF($E471="",0,IF(VLOOKUP($E471,paramètres!$E$33:$F$44,2,FALSE)&lt;=VLOOKUP($AE$18,paramètres!$E$33:$F$44,2,FALSE),S471*$D471,0)))</f>
        <v>0</v>
      </c>
      <c r="AF471" s="13">
        <f>IF($D471="",0,IF($E471="",0,IF(VLOOKUP($E471,paramètres!$E$33:$F$44,2,FALSE)&lt;=VLOOKUP($AF$18,paramètres!$E$33:$F$44,2,FALSE),T471*$D471,0)))</f>
        <v>0</v>
      </c>
      <c r="AG471" s="13">
        <f>IF($D471="",0,IF($E471="",0,IF(VLOOKUP($E471,paramètres!$E$33:$F$44,2,FALSE)&lt;=VLOOKUP($AG$18,paramètres!$E$33:$F$44,2,FALSE),U471*$D471,0)))</f>
        <v>0</v>
      </c>
      <c r="AH471" s="13">
        <f>IF($D471="",0,IF($E471="",0,IF(VLOOKUP($E471,paramètres!$E$33:$F$44,2,FALSE)&lt;=VLOOKUP($AH$18,paramètres!$E$33:$F$44,2,FALSE),V471*$D471,0)))</f>
        <v>0</v>
      </c>
      <c r="AI471" s="13">
        <f>IF($D471="",0,IF($E471="",0,IF(VLOOKUP($E471,paramètres!$E$33:$F$44,2,FALSE)&lt;=VLOOKUP($AI$18,paramètres!$E$33:$F$44,2,FALSE),W471*$D471,0)))</f>
        <v>0</v>
      </c>
      <c r="AJ471" s="13">
        <f>IF($D471="",0,IF($E471="",0,IF(VLOOKUP($E471,paramètres!$E$33:$F$44,2,FALSE)&lt;=VLOOKUP($AJ$18,paramètres!$E$33:$F$44,2,FALSE),X471*$D471,0)))</f>
        <v>0</v>
      </c>
      <c r="AK471" s="13">
        <f>IF($D471="",0,IF($E471="",0,IF(VLOOKUP($E471,paramètres!$E$33:$F$44,2,FALSE)&lt;=VLOOKUP($AK$18,paramètres!$E$33:$F$44,2,FALSE),Y471*$D471,0)))</f>
        <v>0</v>
      </c>
      <c r="AL471" s="13">
        <f>IF($D471="",0,IF($E471="",0,IF(VLOOKUP($E471,paramètres!$E$33:$F$44,2,FALSE)&lt;=VLOOKUP($AL$18,paramètres!$E$33:$F$44,2,FALSE),Z471*$D471,0)))</f>
        <v>0</v>
      </c>
      <c r="AM471" s="126">
        <f>IF($D471="",0,IF($E471="",0,IF(VLOOKUP($E471,paramètres!$E$33:$F$44,2,FALSE)&lt;=VLOOKUP($AM$18,paramètres!$E$33:$F$44,2,FALSE),AA471*$D471,0)))</f>
        <v>0</v>
      </c>
      <c r="AN471" s="121" t="str">
        <f>IF(paramètres!$B$28=1,((SUM(P471:Y471)/1.02)+SUM(Z471:AA471))*0.0303/9*COUNT(P471:X471),IF(paramètres!$B$28=2,(SUM(P471:AA471))*0.0303/9*COUNT(P471:X471),"Missing Delta option"))</f>
        <v>Missing Delta option</v>
      </c>
      <c r="AO471" s="13" t="str">
        <f>IF(paramètres!$B$28=1,(((SUM(P471:Y471)/1.02)+SUM(Z471:AA471))+((SUM(AB471:AK471)/1.02)+SUM(AL471:AN471)))*cotpatr,IF(paramètres!$B$28=2,(SUM(P471:AN471)*cotpatr),"Missing Delta Option"))</f>
        <v>Missing Delta Option</v>
      </c>
      <c r="AP471" s="13" t="str" cm="1">
        <f t="array" ref="AP471">IF(paramètres!$B$28=1,(((SUM(P471:Y471)/1.02)+SUM(Z471:AA471))+((SUM(AB471:AM471)/1.02)+SUM(AL471:AM471)))/12*pécule,IF(paramètres!$B$28=2,SUM(P471:AM471)/12*pécule,"Missing Delta Option"))</f>
        <v>Missing Delta Option</v>
      </c>
      <c r="AQ471" s="105" t="e">
        <f>IF(paramètres!$B$28=1,(((SUM(P471:Y471)/1.02)+SUM(Z471:AA471))+((SUM(AB471:AM471)/1.02)+SUM(AL471:AM471)))+AN471+AO471+AP471,SUM(P471:AM471)+AN471+AO471+AP471)</f>
        <v>#VALUE!</v>
      </c>
    </row>
    <row r="472" spans="1:43" x14ac:dyDescent="0.25">
      <c r="A472" s="104"/>
      <c r="B472" s="39"/>
      <c r="C472" s="39"/>
      <c r="D472" s="70"/>
      <c r="E472" s="49"/>
      <c r="F472" s="40"/>
      <c r="G472" s="38"/>
      <c r="H472" s="71"/>
      <c r="I472" s="40"/>
      <c r="J472" s="38"/>
      <c r="K472" s="71"/>
      <c r="L472" s="40"/>
      <c r="M472" s="38"/>
      <c r="N472" s="71"/>
      <c r="O472" s="49"/>
      <c r="P472" s="177"/>
      <c r="Q472" s="178"/>
      <c r="R472" s="178"/>
      <c r="S472" s="178"/>
      <c r="T472" s="178"/>
      <c r="U472" s="178"/>
      <c r="V472" s="178"/>
      <c r="W472" s="178"/>
      <c r="X472" s="178"/>
      <c r="Y472" s="178"/>
      <c r="Z472" s="178"/>
      <c r="AA472" s="179"/>
      <c r="AB472" s="121">
        <f>IF($D472="",0,IF($E472="",0,IF(VLOOKUP($E472,paramètres!$E$33:$F$44,2,FALSE)&lt;=VLOOKUP($AB$18,paramètres!$E$33:$F$44,2,FALSE),P472*$D472,0)))</f>
        <v>0</v>
      </c>
      <c r="AC472" s="13">
        <f>IF($D472="",0,IF($E472="",0,IF(VLOOKUP($E472,paramètres!$E$33:$F$44,2,FALSE)&lt;=VLOOKUP($AC$18,paramètres!$E$33:$F$44,2,FALSE),Q472*$D472,0)))</f>
        <v>0</v>
      </c>
      <c r="AD472" s="13">
        <f>IF($D472="",0,IF($E472="",0,IF(VLOOKUP($E472,paramètres!$E$33:$F$44,2,FALSE)&lt;=VLOOKUP($AD$18,paramètres!$E$33:$F$44,2,FALSE),R472*$D472,0)))</f>
        <v>0</v>
      </c>
      <c r="AE472" s="13">
        <f>IF($D472="",0,IF($E472="",0,IF(VLOOKUP($E472,paramètres!$E$33:$F$44,2,FALSE)&lt;=VLOOKUP($AE$18,paramètres!$E$33:$F$44,2,FALSE),S472*$D472,0)))</f>
        <v>0</v>
      </c>
      <c r="AF472" s="13">
        <f>IF($D472="",0,IF($E472="",0,IF(VLOOKUP($E472,paramètres!$E$33:$F$44,2,FALSE)&lt;=VLOOKUP($AF$18,paramètres!$E$33:$F$44,2,FALSE),T472*$D472,0)))</f>
        <v>0</v>
      </c>
      <c r="AG472" s="13">
        <f>IF($D472="",0,IF($E472="",0,IF(VLOOKUP($E472,paramètres!$E$33:$F$44,2,FALSE)&lt;=VLOOKUP($AG$18,paramètres!$E$33:$F$44,2,FALSE),U472*$D472,0)))</f>
        <v>0</v>
      </c>
      <c r="AH472" s="13">
        <f>IF($D472="",0,IF($E472="",0,IF(VLOOKUP($E472,paramètres!$E$33:$F$44,2,FALSE)&lt;=VLOOKUP($AH$18,paramètres!$E$33:$F$44,2,FALSE),V472*$D472,0)))</f>
        <v>0</v>
      </c>
      <c r="AI472" s="13">
        <f>IF($D472="",0,IF($E472="",0,IF(VLOOKUP($E472,paramètres!$E$33:$F$44,2,FALSE)&lt;=VLOOKUP($AI$18,paramètres!$E$33:$F$44,2,FALSE),W472*$D472,0)))</f>
        <v>0</v>
      </c>
      <c r="AJ472" s="13">
        <f>IF($D472="",0,IF($E472="",0,IF(VLOOKUP($E472,paramètres!$E$33:$F$44,2,FALSE)&lt;=VLOOKUP($AJ$18,paramètres!$E$33:$F$44,2,FALSE),X472*$D472,0)))</f>
        <v>0</v>
      </c>
      <c r="AK472" s="13">
        <f>IF($D472="",0,IF($E472="",0,IF(VLOOKUP($E472,paramètres!$E$33:$F$44,2,FALSE)&lt;=VLOOKUP($AK$18,paramètres!$E$33:$F$44,2,FALSE),Y472*$D472,0)))</f>
        <v>0</v>
      </c>
      <c r="AL472" s="13">
        <f>IF($D472="",0,IF($E472="",0,IF(VLOOKUP($E472,paramètres!$E$33:$F$44,2,FALSE)&lt;=VLOOKUP($AL$18,paramètres!$E$33:$F$44,2,FALSE),Z472*$D472,0)))</f>
        <v>0</v>
      </c>
      <c r="AM472" s="126">
        <f>IF($D472="",0,IF($E472="",0,IF(VLOOKUP($E472,paramètres!$E$33:$F$44,2,FALSE)&lt;=VLOOKUP($AM$18,paramètres!$E$33:$F$44,2,FALSE),AA472*$D472,0)))</f>
        <v>0</v>
      </c>
      <c r="AN472" s="121" t="str">
        <f>IF(paramètres!$B$28=1,((SUM(P472:Y472)/1.02)+SUM(Z472:AA472))*0.0303/9*COUNT(P472:X472),IF(paramètres!$B$28=2,(SUM(P472:AA472))*0.0303/9*COUNT(P472:X472),"Missing Delta option"))</f>
        <v>Missing Delta option</v>
      </c>
      <c r="AO472" s="13" t="str">
        <f>IF(paramètres!$B$28=1,(((SUM(P472:Y472)/1.02)+SUM(Z472:AA472))+((SUM(AB472:AK472)/1.02)+SUM(AL472:AN472)))*cotpatr,IF(paramètres!$B$28=2,(SUM(P472:AN472)*cotpatr),"Missing Delta Option"))</f>
        <v>Missing Delta Option</v>
      </c>
      <c r="AP472" s="13" t="str" cm="1">
        <f t="array" ref="AP472">IF(paramètres!$B$28=1,(((SUM(P472:Y472)/1.02)+SUM(Z472:AA472))+((SUM(AB472:AM472)/1.02)+SUM(AL472:AM472)))/12*pécule,IF(paramètres!$B$28=2,SUM(P472:AM472)/12*pécule,"Missing Delta Option"))</f>
        <v>Missing Delta Option</v>
      </c>
      <c r="AQ472" s="105" t="e">
        <f>IF(paramètres!$B$28=1,(((SUM(P472:Y472)/1.02)+SUM(Z472:AA472))+((SUM(AB472:AM472)/1.02)+SUM(AL472:AM472)))+AN472+AO472+AP472,SUM(P472:AM472)+AN472+AO472+AP472)</f>
        <v>#VALUE!</v>
      </c>
    </row>
    <row r="473" spans="1:43" x14ac:dyDescent="0.25">
      <c r="A473" s="104"/>
      <c r="B473" s="39"/>
      <c r="C473" s="39"/>
      <c r="D473" s="70"/>
      <c r="E473" s="49"/>
      <c r="F473" s="40"/>
      <c r="G473" s="38"/>
      <c r="H473" s="71"/>
      <c r="I473" s="40"/>
      <c r="J473" s="38"/>
      <c r="K473" s="71"/>
      <c r="L473" s="40"/>
      <c r="M473" s="38"/>
      <c r="N473" s="71"/>
      <c r="O473" s="49"/>
      <c r="P473" s="177"/>
      <c r="Q473" s="178"/>
      <c r="R473" s="178"/>
      <c r="S473" s="178"/>
      <c r="T473" s="178"/>
      <c r="U473" s="178"/>
      <c r="V473" s="178"/>
      <c r="W473" s="178"/>
      <c r="X473" s="178"/>
      <c r="Y473" s="178"/>
      <c r="Z473" s="178"/>
      <c r="AA473" s="179"/>
      <c r="AB473" s="121">
        <f>IF($D473="",0,IF($E473="",0,IF(VLOOKUP($E473,paramètres!$E$33:$F$44,2,FALSE)&lt;=VLOOKUP($AB$18,paramètres!$E$33:$F$44,2,FALSE),P473*$D473,0)))</f>
        <v>0</v>
      </c>
      <c r="AC473" s="13">
        <f>IF($D473="",0,IF($E473="",0,IF(VLOOKUP($E473,paramètres!$E$33:$F$44,2,FALSE)&lt;=VLOOKUP($AC$18,paramètres!$E$33:$F$44,2,FALSE),Q473*$D473,0)))</f>
        <v>0</v>
      </c>
      <c r="AD473" s="13">
        <f>IF($D473="",0,IF($E473="",0,IF(VLOOKUP($E473,paramètres!$E$33:$F$44,2,FALSE)&lt;=VLOOKUP($AD$18,paramètres!$E$33:$F$44,2,FALSE),R473*$D473,0)))</f>
        <v>0</v>
      </c>
      <c r="AE473" s="13">
        <f>IF($D473="",0,IF($E473="",0,IF(VLOOKUP($E473,paramètres!$E$33:$F$44,2,FALSE)&lt;=VLOOKUP($AE$18,paramètres!$E$33:$F$44,2,FALSE),S473*$D473,0)))</f>
        <v>0</v>
      </c>
      <c r="AF473" s="13">
        <f>IF($D473="",0,IF($E473="",0,IF(VLOOKUP($E473,paramètres!$E$33:$F$44,2,FALSE)&lt;=VLOOKUP($AF$18,paramètres!$E$33:$F$44,2,FALSE),T473*$D473,0)))</f>
        <v>0</v>
      </c>
      <c r="AG473" s="13">
        <f>IF($D473="",0,IF($E473="",0,IF(VLOOKUP($E473,paramètres!$E$33:$F$44,2,FALSE)&lt;=VLOOKUP($AG$18,paramètres!$E$33:$F$44,2,FALSE),U473*$D473,0)))</f>
        <v>0</v>
      </c>
      <c r="AH473" s="13">
        <f>IF($D473="",0,IF($E473="",0,IF(VLOOKUP($E473,paramètres!$E$33:$F$44,2,FALSE)&lt;=VLOOKUP($AH$18,paramètres!$E$33:$F$44,2,FALSE),V473*$D473,0)))</f>
        <v>0</v>
      </c>
      <c r="AI473" s="13">
        <f>IF($D473="",0,IF($E473="",0,IF(VLOOKUP($E473,paramètres!$E$33:$F$44,2,FALSE)&lt;=VLOOKUP($AI$18,paramètres!$E$33:$F$44,2,FALSE),W473*$D473,0)))</f>
        <v>0</v>
      </c>
      <c r="AJ473" s="13">
        <f>IF($D473="",0,IF($E473="",0,IF(VLOOKUP($E473,paramètres!$E$33:$F$44,2,FALSE)&lt;=VLOOKUP($AJ$18,paramètres!$E$33:$F$44,2,FALSE),X473*$D473,0)))</f>
        <v>0</v>
      </c>
      <c r="AK473" s="13">
        <f>IF($D473="",0,IF($E473="",0,IF(VLOOKUP($E473,paramètres!$E$33:$F$44,2,FALSE)&lt;=VLOOKUP($AK$18,paramètres!$E$33:$F$44,2,FALSE),Y473*$D473,0)))</f>
        <v>0</v>
      </c>
      <c r="AL473" s="13">
        <f>IF($D473="",0,IF($E473="",0,IF(VLOOKUP($E473,paramètres!$E$33:$F$44,2,FALSE)&lt;=VLOOKUP($AL$18,paramètres!$E$33:$F$44,2,FALSE),Z473*$D473,0)))</f>
        <v>0</v>
      </c>
      <c r="AM473" s="126">
        <f>IF($D473="",0,IF($E473="",0,IF(VLOOKUP($E473,paramètres!$E$33:$F$44,2,FALSE)&lt;=VLOOKUP($AM$18,paramètres!$E$33:$F$44,2,FALSE),AA473*$D473,0)))</f>
        <v>0</v>
      </c>
      <c r="AN473" s="121" t="str">
        <f>IF(paramètres!$B$28=1,((SUM(P473:Y473)/1.02)+SUM(Z473:AA473))*0.0303/9*COUNT(P473:X473),IF(paramètres!$B$28=2,(SUM(P473:AA473))*0.0303/9*COUNT(P473:X473),"Missing Delta option"))</f>
        <v>Missing Delta option</v>
      </c>
      <c r="AO473" s="13" t="str">
        <f>IF(paramètres!$B$28=1,(((SUM(P473:Y473)/1.02)+SUM(Z473:AA473))+((SUM(AB473:AK473)/1.02)+SUM(AL473:AN473)))*cotpatr,IF(paramètres!$B$28=2,(SUM(P473:AN473)*cotpatr),"Missing Delta Option"))</f>
        <v>Missing Delta Option</v>
      </c>
      <c r="AP473" s="13" t="str" cm="1">
        <f t="array" ref="AP473">IF(paramètres!$B$28=1,(((SUM(P473:Y473)/1.02)+SUM(Z473:AA473))+((SUM(AB473:AM473)/1.02)+SUM(AL473:AM473)))/12*pécule,IF(paramètres!$B$28=2,SUM(P473:AM473)/12*pécule,"Missing Delta Option"))</f>
        <v>Missing Delta Option</v>
      </c>
      <c r="AQ473" s="105" t="e">
        <f>IF(paramètres!$B$28=1,(((SUM(P473:Y473)/1.02)+SUM(Z473:AA473))+((SUM(AB473:AM473)/1.02)+SUM(AL473:AM473)))+AN473+AO473+AP473,SUM(P473:AM473)+AN473+AO473+AP473)</f>
        <v>#VALUE!</v>
      </c>
    </row>
    <row r="474" spans="1:43" x14ac:dyDescent="0.25">
      <c r="A474" s="104"/>
      <c r="B474" s="39"/>
      <c r="C474" s="39"/>
      <c r="D474" s="70"/>
      <c r="E474" s="49"/>
      <c r="F474" s="40"/>
      <c r="G474" s="38"/>
      <c r="H474" s="71"/>
      <c r="I474" s="40"/>
      <c r="J474" s="38"/>
      <c r="K474" s="71"/>
      <c r="L474" s="40"/>
      <c r="M474" s="38"/>
      <c r="N474" s="71"/>
      <c r="O474" s="49"/>
      <c r="P474" s="177"/>
      <c r="Q474" s="178"/>
      <c r="R474" s="178"/>
      <c r="S474" s="178"/>
      <c r="T474" s="178"/>
      <c r="U474" s="178"/>
      <c r="V474" s="178"/>
      <c r="W474" s="178"/>
      <c r="X474" s="178"/>
      <c r="Y474" s="178"/>
      <c r="Z474" s="178"/>
      <c r="AA474" s="179"/>
      <c r="AB474" s="121">
        <f>IF($D474="",0,IF($E474="",0,IF(VLOOKUP($E474,paramètres!$E$33:$F$44,2,FALSE)&lt;=VLOOKUP($AB$18,paramètres!$E$33:$F$44,2,FALSE),P474*$D474,0)))</f>
        <v>0</v>
      </c>
      <c r="AC474" s="13">
        <f>IF($D474="",0,IF($E474="",0,IF(VLOOKUP($E474,paramètres!$E$33:$F$44,2,FALSE)&lt;=VLOOKUP($AC$18,paramètres!$E$33:$F$44,2,FALSE),Q474*$D474,0)))</f>
        <v>0</v>
      </c>
      <c r="AD474" s="13">
        <f>IF($D474="",0,IF($E474="",0,IF(VLOOKUP($E474,paramètres!$E$33:$F$44,2,FALSE)&lt;=VLOOKUP($AD$18,paramètres!$E$33:$F$44,2,FALSE),R474*$D474,0)))</f>
        <v>0</v>
      </c>
      <c r="AE474" s="13">
        <f>IF($D474="",0,IF($E474="",0,IF(VLOOKUP($E474,paramètres!$E$33:$F$44,2,FALSE)&lt;=VLOOKUP($AE$18,paramètres!$E$33:$F$44,2,FALSE),S474*$D474,0)))</f>
        <v>0</v>
      </c>
      <c r="AF474" s="13">
        <f>IF($D474="",0,IF($E474="",0,IF(VLOOKUP($E474,paramètres!$E$33:$F$44,2,FALSE)&lt;=VLOOKUP($AF$18,paramètres!$E$33:$F$44,2,FALSE),T474*$D474,0)))</f>
        <v>0</v>
      </c>
      <c r="AG474" s="13">
        <f>IF($D474="",0,IF($E474="",0,IF(VLOOKUP($E474,paramètres!$E$33:$F$44,2,FALSE)&lt;=VLOOKUP($AG$18,paramètres!$E$33:$F$44,2,FALSE),U474*$D474,0)))</f>
        <v>0</v>
      </c>
      <c r="AH474" s="13">
        <f>IF($D474="",0,IF($E474="",0,IF(VLOOKUP($E474,paramètres!$E$33:$F$44,2,FALSE)&lt;=VLOOKUP($AH$18,paramètres!$E$33:$F$44,2,FALSE),V474*$D474,0)))</f>
        <v>0</v>
      </c>
      <c r="AI474" s="13">
        <f>IF($D474="",0,IF($E474="",0,IF(VLOOKUP($E474,paramètres!$E$33:$F$44,2,FALSE)&lt;=VLOOKUP($AI$18,paramètres!$E$33:$F$44,2,FALSE),W474*$D474,0)))</f>
        <v>0</v>
      </c>
      <c r="AJ474" s="13">
        <f>IF($D474="",0,IF($E474="",0,IF(VLOOKUP($E474,paramètres!$E$33:$F$44,2,FALSE)&lt;=VLOOKUP($AJ$18,paramètres!$E$33:$F$44,2,FALSE),X474*$D474,0)))</f>
        <v>0</v>
      </c>
      <c r="AK474" s="13">
        <f>IF($D474="",0,IF($E474="",0,IF(VLOOKUP($E474,paramètres!$E$33:$F$44,2,FALSE)&lt;=VLOOKUP($AK$18,paramètres!$E$33:$F$44,2,FALSE),Y474*$D474,0)))</f>
        <v>0</v>
      </c>
      <c r="AL474" s="13">
        <f>IF($D474="",0,IF($E474="",0,IF(VLOOKUP($E474,paramètres!$E$33:$F$44,2,FALSE)&lt;=VLOOKUP($AL$18,paramètres!$E$33:$F$44,2,FALSE),Z474*$D474,0)))</f>
        <v>0</v>
      </c>
      <c r="AM474" s="126">
        <f>IF($D474="",0,IF($E474="",0,IF(VLOOKUP($E474,paramètres!$E$33:$F$44,2,FALSE)&lt;=VLOOKUP($AM$18,paramètres!$E$33:$F$44,2,FALSE),AA474*$D474,0)))</f>
        <v>0</v>
      </c>
      <c r="AN474" s="121" t="str">
        <f>IF(paramètres!$B$28=1,((SUM(P474:Y474)/1.02)+SUM(Z474:AA474))*0.0303/9*COUNT(P474:X474),IF(paramètres!$B$28=2,(SUM(P474:AA474))*0.0303/9*COUNT(P474:X474),"Missing Delta option"))</f>
        <v>Missing Delta option</v>
      </c>
      <c r="AO474" s="13" t="str">
        <f>IF(paramètres!$B$28=1,(((SUM(P474:Y474)/1.02)+SUM(Z474:AA474))+((SUM(AB474:AK474)/1.02)+SUM(AL474:AN474)))*cotpatr,IF(paramètres!$B$28=2,(SUM(P474:AN474)*cotpatr),"Missing Delta Option"))</f>
        <v>Missing Delta Option</v>
      </c>
      <c r="AP474" s="13" t="str" cm="1">
        <f t="array" ref="AP474">IF(paramètres!$B$28=1,(((SUM(P474:Y474)/1.02)+SUM(Z474:AA474))+((SUM(AB474:AM474)/1.02)+SUM(AL474:AM474)))/12*pécule,IF(paramètres!$B$28=2,SUM(P474:AM474)/12*pécule,"Missing Delta Option"))</f>
        <v>Missing Delta Option</v>
      </c>
      <c r="AQ474" s="105" t="e">
        <f>IF(paramètres!$B$28=1,(((SUM(P474:Y474)/1.02)+SUM(Z474:AA474))+((SUM(AB474:AM474)/1.02)+SUM(AL474:AM474)))+AN474+AO474+AP474,SUM(P474:AM474)+AN474+AO474+AP474)</f>
        <v>#VALUE!</v>
      </c>
    </row>
    <row r="475" spans="1:43" x14ac:dyDescent="0.25">
      <c r="A475" s="104"/>
      <c r="B475" s="39"/>
      <c r="C475" s="39"/>
      <c r="D475" s="70"/>
      <c r="E475" s="49"/>
      <c r="F475" s="40"/>
      <c r="G475" s="38"/>
      <c r="H475" s="71"/>
      <c r="I475" s="40"/>
      <c r="J475" s="38"/>
      <c r="K475" s="71"/>
      <c r="L475" s="40"/>
      <c r="M475" s="38"/>
      <c r="N475" s="71"/>
      <c r="O475" s="49"/>
      <c r="P475" s="177"/>
      <c r="Q475" s="178"/>
      <c r="R475" s="178"/>
      <c r="S475" s="178"/>
      <c r="T475" s="178"/>
      <c r="U475" s="178"/>
      <c r="V475" s="178"/>
      <c r="W475" s="178"/>
      <c r="X475" s="178"/>
      <c r="Y475" s="178"/>
      <c r="Z475" s="178"/>
      <c r="AA475" s="179"/>
      <c r="AB475" s="121">
        <f>IF($D475="",0,IF($E475="",0,IF(VLOOKUP($E475,paramètres!$E$33:$F$44,2,FALSE)&lt;=VLOOKUP($AB$18,paramètres!$E$33:$F$44,2,FALSE),P475*$D475,0)))</f>
        <v>0</v>
      </c>
      <c r="AC475" s="13">
        <f>IF($D475="",0,IF($E475="",0,IF(VLOOKUP($E475,paramètres!$E$33:$F$44,2,FALSE)&lt;=VLOOKUP($AC$18,paramètres!$E$33:$F$44,2,FALSE),Q475*$D475,0)))</f>
        <v>0</v>
      </c>
      <c r="AD475" s="13">
        <f>IF($D475="",0,IF($E475="",0,IF(VLOOKUP($E475,paramètres!$E$33:$F$44,2,FALSE)&lt;=VLOOKUP($AD$18,paramètres!$E$33:$F$44,2,FALSE),R475*$D475,0)))</f>
        <v>0</v>
      </c>
      <c r="AE475" s="13">
        <f>IF($D475="",0,IF($E475="",0,IF(VLOOKUP($E475,paramètres!$E$33:$F$44,2,FALSE)&lt;=VLOOKUP($AE$18,paramètres!$E$33:$F$44,2,FALSE),S475*$D475,0)))</f>
        <v>0</v>
      </c>
      <c r="AF475" s="13">
        <f>IF($D475="",0,IF($E475="",0,IF(VLOOKUP($E475,paramètres!$E$33:$F$44,2,FALSE)&lt;=VLOOKUP($AF$18,paramètres!$E$33:$F$44,2,FALSE),T475*$D475,0)))</f>
        <v>0</v>
      </c>
      <c r="AG475" s="13">
        <f>IF($D475="",0,IF($E475="",0,IF(VLOOKUP($E475,paramètres!$E$33:$F$44,2,FALSE)&lt;=VLOOKUP($AG$18,paramètres!$E$33:$F$44,2,FALSE),U475*$D475,0)))</f>
        <v>0</v>
      </c>
      <c r="AH475" s="13">
        <f>IF($D475="",0,IF($E475="",0,IF(VLOOKUP($E475,paramètres!$E$33:$F$44,2,FALSE)&lt;=VLOOKUP($AH$18,paramètres!$E$33:$F$44,2,FALSE),V475*$D475,0)))</f>
        <v>0</v>
      </c>
      <c r="AI475" s="13">
        <f>IF($D475="",0,IF($E475="",0,IF(VLOOKUP($E475,paramètres!$E$33:$F$44,2,FALSE)&lt;=VLOOKUP($AI$18,paramètres!$E$33:$F$44,2,FALSE),W475*$D475,0)))</f>
        <v>0</v>
      </c>
      <c r="AJ475" s="13">
        <f>IF($D475="",0,IF($E475="",0,IF(VLOOKUP($E475,paramètres!$E$33:$F$44,2,FALSE)&lt;=VLOOKUP($AJ$18,paramètres!$E$33:$F$44,2,FALSE),X475*$D475,0)))</f>
        <v>0</v>
      </c>
      <c r="AK475" s="13">
        <f>IF($D475="",0,IF($E475="",0,IF(VLOOKUP($E475,paramètres!$E$33:$F$44,2,FALSE)&lt;=VLOOKUP($AK$18,paramètres!$E$33:$F$44,2,FALSE),Y475*$D475,0)))</f>
        <v>0</v>
      </c>
      <c r="AL475" s="13">
        <f>IF($D475="",0,IF($E475="",0,IF(VLOOKUP($E475,paramètres!$E$33:$F$44,2,FALSE)&lt;=VLOOKUP($AL$18,paramètres!$E$33:$F$44,2,FALSE),Z475*$D475,0)))</f>
        <v>0</v>
      </c>
      <c r="AM475" s="126">
        <f>IF($D475="",0,IF($E475="",0,IF(VLOOKUP($E475,paramètres!$E$33:$F$44,2,FALSE)&lt;=VLOOKUP($AM$18,paramètres!$E$33:$F$44,2,FALSE),AA475*$D475,0)))</f>
        <v>0</v>
      </c>
      <c r="AN475" s="121" t="str">
        <f>IF(paramètres!$B$28=1,((SUM(P475:Y475)/1.02)+SUM(Z475:AA475))*0.0303/9*COUNT(P475:X475),IF(paramètres!$B$28=2,(SUM(P475:AA475))*0.0303/9*COUNT(P475:X475),"Missing Delta option"))</f>
        <v>Missing Delta option</v>
      </c>
      <c r="AO475" s="13" t="str">
        <f>IF(paramètres!$B$28=1,(((SUM(P475:Y475)/1.02)+SUM(Z475:AA475))+((SUM(AB475:AK475)/1.02)+SUM(AL475:AN475)))*cotpatr,IF(paramètres!$B$28=2,(SUM(P475:AN475)*cotpatr),"Missing Delta Option"))</f>
        <v>Missing Delta Option</v>
      </c>
      <c r="AP475" s="13" t="str" cm="1">
        <f t="array" ref="AP475">IF(paramètres!$B$28=1,(((SUM(P475:Y475)/1.02)+SUM(Z475:AA475))+((SUM(AB475:AM475)/1.02)+SUM(AL475:AM475)))/12*pécule,IF(paramètres!$B$28=2,SUM(P475:AM475)/12*pécule,"Missing Delta Option"))</f>
        <v>Missing Delta Option</v>
      </c>
      <c r="AQ475" s="105" t="e">
        <f>IF(paramètres!$B$28=1,(((SUM(P475:Y475)/1.02)+SUM(Z475:AA475))+((SUM(AB475:AM475)/1.02)+SUM(AL475:AM475)))+AN475+AO475+AP475,SUM(P475:AM475)+AN475+AO475+AP475)</f>
        <v>#VALUE!</v>
      </c>
    </row>
    <row r="476" spans="1:43" x14ac:dyDescent="0.25">
      <c r="A476" s="104"/>
      <c r="B476" s="39"/>
      <c r="C476" s="39"/>
      <c r="D476" s="70"/>
      <c r="E476" s="49"/>
      <c r="F476" s="40"/>
      <c r="G476" s="38"/>
      <c r="H476" s="71"/>
      <c r="I476" s="40"/>
      <c r="J476" s="38"/>
      <c r="K476" s="71"/>
      <c r="L476" s="40"/>
      <c r="M476" s="38"/>
      <c r="N476" s="71"/>
      <c r="O476" s="49"/>
      <c r="P476" s="177"/>
      <c r="Q476" s="178"/>
      <c r="R476" s="178"/>
      <c r="S476" s="178"/>
      <c r="T476" s="178"/>
      <c r="U476" s="178"/>
      <c r="V476" s="178"/>
      <c r="W476" s="178"/>
      <c r="X476" s="178"/>
      <c r="Y476" s="178"/>
      <c r="Z476" s="178"/>
      <c r="AA476" s="179"/>
      <c r="AB476" s="121">
        <f>IF($D476="",0,IF($E476="",0,IF(VLOOKUP($E476,paramètres!$E$33:$F$44,2,FALSE)&lt;=VLOOKUP($AB$18,paramètres!$E$33:$F$44,2,FALSE),P476*$D476,0)))</f>
        <v>0</v>
      </c>
      <c r="AC476" s="13">
        <f>IF($D476="",0,IF($E476="",0,IF(VLOOKUP($E476,paramètres!$E$33:$F$44,2,FALSE)&lt;=VLOOKUP($AC$18,paramètres!$E$33:$F$44,2,FALSE),Q476*$D476,0)))</f>
        <v>0</v>
      </c>
      <c r="AD476" s="13">
        <f>IF($D476="",0,IF($E476="",0,IF(VLOOKUP($E476,paramètres!$E$33:$F$44,2,FALSE)&lt;=VLOOKUP($AD$18,paramètres!$E$33:$F$44,2,FALSE),R476*$D476,0)))</f>
        <v>0</v>
      </c>
      <c r="AE476" s="13">
        <f>IF($D476="",0,IF($E476="",0,IF(VLOOKUP($E476,paramètres!$E$33:$F$44,2,FALSE)&lt;=VLOOKUP($AE$18,paramètres!$E$33:$F$44,2,FALSE),S476*$D476,0)))</f>
        <v>0</v>
      </c>
      <c r="AF476" s="13">
        <f>IF($D476="",0,IF($E476="",0,IF(VLOOKUP($E476,paramètres!$E$33:$F$44,2,FALSE)&lt;=VLOOKUP($AF$18,paramètres!$E$33:$F$44,2,FALSE),T476*$D476,0)))</f>
        <v>0</v>
      </c>
      <c r="AG476" s="13">
        <f>IF($D476="",0,IF($E476="",0,IF(VLOOKUP($E476,paramètres!$E$33:$F$44,2,FALSE)&lt;=VLOOKUP($AG$18,paramètres!$E$33:$F$44,2,FALSE),U476*$D476,0)))</f>
        <v>0</v>
      </c>
      <c r="AH476" s="13">
        <f>IF($D476="",0,IF($E476="",0,IF(VLOOKUP($E476,paramètres!$E$33:$F$44,2,FALSE)&lt;=VLOOKUP($AH$18,paramètres!$E$33:$F$44,2,FALSE),V476*$D476,0)))</f>
        <v>0</v>
      </c>
      <c r="AI476" s="13">
        <f>IF($D476="",0,IF($E476="",0,IF(VLOOKUP($E476,paramètres!$E$33:$F$44,2,FALSE)&lt;=VLOOKUP($AI$18,paramètres!$E$33:$F$44,2,FALSE),W476*$D476,0)))</f>
        <v>0</v>
      </c>
      <c r="AJ476" s="13">
        <f>IF($D476="",0,IF($E476="",0,IF(VLOOKUP($E476,paramètres!$E$33:$F$44,2,FALSE)&lt;=VLOOKUP($AJ$18,paramètres!$E$33:$F$44,2,FALSE),X476*$D476,0)))</f>
        <v>0</v>
      </c>
      <c r="AK476" s="13">
        <f>IF($D476="",0,IF($E476="",0,IF(VLOOKUP($E476,paramètres!$E$33:$F$44,2,FALSE)&lt;=VLOOKUP($AK$18,paramètres!$E$33:$F$44,2,FALSE),Y476*$D476,0)))</f>
        <v>0</v>
      </c>
      <c r="AL476" s="13">
        <f>IF($D476="",0,IF($E476="",0,IF(VLOOKUP($E476,paramètres!$E$33:$F$44,2,FALSE)&lt;=VLOOKUP($AL$18,paramètres!$E$33:$F$44,2,FALSE),Z476*$D476,0)))</f>
        <v>0</v>
      </c>
      <c r="AM476" s="126">
        <f>IF($D476="",0,IF($E476="",0,IF(VLOOKUP($E476,paramètres!$E$33:$F$44,2,FALSE)&lt;=VLOOKUP($AM$18,paramètres!$E$33:$F$44,2,FALSE),AA476*$D476,0)))</f>
        <v>0</v>
      </c>
      <c r="AN476" s="121" t="str">
        <f>IF(paramètres!$B$28=1,((SUM(P476:Y476)/1.02)+SUM(Z476:AA476))*0.0303/9*COUNT(P476:X476),IF(paramètres!$B$28=2,(SUM(P476:AA476))*0.0303/9*COUNT(P476:X476),"Missing Delta option"))</f>
        <v>Missing Delta option</v>
      </c>
      <c r="AO476" s="13" t="str">
        <f>IF(paramètres!$B$28=1,(((SUM(P476:Y476)/1.02)+SUM(Z476:AA476))+((SUM(AB476:AK476)/1.02)+SUM(AL476:AN476)))*cotpatr,IF(paramètres!$B$28=2,(SUM(P476:AN476)*cotpatr),"Missing Delta Option"))</f>
        <v>Missing Delta Option</v>
      </c>
      <c r="AP476" s="13" t="str" cm="1">
        <f t="array" ref="AP476">IF(paramètres!$B$28=1,(((SUM(P476:Y476)/1.02)+SUM(Z476:AA476))+((SUM(AB476:AM476)/1.02)+SUM(AL476:AM476)))/12*pécule,IF(paramètres!$B$28=2,SUM(P476:AM476)/12*pécule,"Missing Delta Option"))</f>
        <v>Missing Delta Option</v>
      </c>
      <c r="AQ476" s="105" t="e">
        <f>IF(paramètres!$B$28=1,(((SUM(P476:Y476)/1.02)+SUM(Z476:AA476))+((SUM(AB476:AM476)/1.02)+SUM(AL476:AM476)))+AN476+AO476+AP476,SUM(P476:AM476)+AN476+AO476+AP476)</f>
        <v>#VALUE!</v>
      </c>
    </row>
    <row r="477" spans="1:43" x14ac:dyDescent="0.25">
      <c r="A477" s="104"/>
      <c r="B477" s="39"/>
      <c r="C477" s="39"/>
      <c r="D477" s="70"/>
      <c r="E477" s="49"/>
      <c r="F477" s="40"/>
      <c r="G477" s="38"/>
      <c r="H477" s="71"/>
      <c r="I477" s="40"/>
      <c r="J477" s="38"/>
      <c r="K477" s="71"/>
      <c r="L477" s="40"/>
      <c r="M477" s="38"/>
      <c r="N477" s="71"/>
      <c r="O477" s="49"/>
      <c r="P477" s="177"/>
      <c r="Q477" s="178"/>
      <c r="R477" s="178"/>
      <c r="S477" s="178"/>
      <c r="T477" s="178"/>
      <c r="U477" s="178"/>
      <c r="V477" s="178"/>
      <c r="W477" s="178"/>
      <c r="X477" s="178"/>
      <c r="Y477" s="178"/>
      <c r="Z477" s="178"/>
      <c r="AA477" s="179"/>
      <c r="AB477" s="121">
        <f>IF($D477="",0,IF($E477="",0,IF(VLOOKUP($E477,paramètres!$E$33:$F$44,2,FALSE)&lt;=VLOOKUP($AB$18,paramètres!$E$33:$F$44,2,FALSE),P477*$D477,0)))</f>
        <v>0</v>
      </c>
      <c r="AC477" s="13">
        <f>IF($D477="",0,IF($E477="",0,IF(VLOOKUP($E477,paramètres!$E$33:$F$44,2,FALSE)&lt;=VLOOKUP($AC$18,paramètres!$E$33:$F$44,2,FALSE),Q477*$D477,0)))</f>
        <v>0</v>
      </c>
      <c r="AD477" s="13">
        <f>IF($D477="",0,IF($E477="",0,IF(VLOOKUP($E477,paramètres!$E$33:$F$44,2,FALSE)&lt;=VLOOKUP($AD$18,paramètres!$E$33:$F$44,2,FALSE),R477*$D477,0)))</f>
        <v>0</v>
      </c>
      <c r="AE477" s="13">
        <f>IF($D477="",0,IF($E477="",0,IF(VLOOKUP($E477,paramètres!$E$33:$F$44,2,FALSE)&lt;=VLOOKUP($AE$18,paramètres!$E$33:$F$44,2,FALSE),S477*$D477,0)))</f>
        <v>0</v>
      </c>
      <c r="AF477" s="13">
        <f>IF($D477="",0,IF($E477="",0,IF(VLOOKUP($E477,paramètres!$E$33:$F$44,2,FALSE)&lt;=VLOOKUP($AF$18,paramètres!$E$33:$F$44,2,FALSE),T477*$D477,0)))</f>
        <v>0</v>
      </c>
      <c r="AG477" s="13">
        <f>IF($D477="",0,IF($E477="",0,IF(VLOOKUP($E477,paramètres!$E$33:$F$44,2,FALSE)&lt;=VLOOKUP($AG$18,paramètres!$E$33:$F$44,2,FALSE),U477*$D477,0)))</f>
        <v>0</v>
      </c>
      <c r="AH477" s="13">
        <f>IF($D477="",0,IF($E477="",0,IF(VLOOKUP($E477,paramètres!$E$33:$F$44,2,FALSE)&lt;=VLOOKUP($AH$18,paramètres!$E$33:$F$44,2,FALSE),V477*$D477,0)))</f>
        <v>0</v>
      </c>
      <c r="AI477" s="13">
        <f>IF($D477="",0,IF($E477="",0,IF(VLOOKUP($E477,paramètres!$E$33:$F$44,2,FALSE)&lt;=VLOOKUP($AI$18,paramètres!$E$33:$F$44,2,FALSE),W477*$D477,0)))</f>
        <v>0</v>
      </c>
      <c r="AJ477" s="13">
        <f>IF($D477="",0,IF($E477="",0,IF(VLOOKUP($E477,paramètres!$E$33:$F$44,2,FALSE)&lt;=VLOOKUP($AJ$18,paramètres!$E$33:$F$44,2,FALSE),X477*$D477,0)))</f>
        <v>0</v>
      </c>
      <c r="AK477" s="13">
        <f>IF($D477="",0,IF($E477="",0,IF(VLOOKUP($E477,paramètres!$E$33:$F$44,2,FALSE)&lt;=VLOOKUP($AK$18,paramètres!$E$33:$F$44,2,FALSE),Y477*$D477,0)))</f>
        <v>0</v>
      </c>
      <c r="AL477" s="13">
        <f>IF($D477="",0,IF($E477="",0,IF(VLOOKUP($E477,paramètres!$E$33:$F$44,2,FALSE)&lt;=VLOOKUP($AL$18,paramètres!$E$33:$F$44,2,FALSE),Z477*$D477,0)))</f>
        <v>0</v>
      </c>
      <c r="AM477" s="126">
        <f>IF($D477="",0,IF($E477="",0,IF(VLOOKUP($E477,paramètres!$E$33:$F$44,2,FALSE)&lt;=VLOOKUP($AM$18,paramètres!$E$33:$F$44,2,FALSE),AA477*$D477,0)))</f>
        <v>0</v>
      </c>
      <c r="AN477" s="121" t="str">
        <f>IF(paramètres!$B$28=1,((SUM(P477:Y477)/1.02)+SUM(Z477:AA477))*0.0303/9*COUNT(P477:X477),IF(paramètres!$B$28=2,(SUM(P477:AA477))*0.0303/9*COUNT(P477:X477),"Missing Delta option"))</f>
        <v>Missing Delta option</v>
      </c>
      <c r="AO477" s="13" t="str">
        <f>IF(paramètres!$B$28=1,(((SUM(P477:Y477)/1.02)+SUM(Z477:AA477))+((SUM(AB477:AK477)/1.02)+SUM(AL477:AN477)))*cotpatr,IF(paramètres!$B$28=2,(SUM(P477:AN477)*cotpatr),"Missing Delta Option"))</f>
        <v>Missing Delta Option</v>
      </c>
      <c r="AP477" s="13" t="str" cm="1">
        <f t="array" ref="AP477">IF(paramètres!$B$28=1,(((SUM(P477:Y477)/1.02)+SUM(Z477:AA477))+((SUM(AB477:AM477)/1.02)+SUM(AL477:AM477)))/12*pécule,IF(paramètres!$B$28=2,SUM(P477:AM477)/12*pécule,"Missing Delta Option"))</f>
        <v>Missing Delta Option</v>
      </c>
      <c r="AQ477" s="105" t="e">
        <f>IF(paramètres!$B$28=1,(((SUM(P477:Y477)/1.02)+SUM(Z477:AA477))+((SUM(AB477:AM477)/1.02)+SUM(AL477:AM477)))+AN477+AO477+AP477,SUM(P477:AM477)+AN477+AO477+AP477)</f>
        <v>#VALUE!</v>
      </c>
    </row>
    <row r="478" spans="1:43" x14ac:dyDescent="0.25">
      <c r="A478" s="104"/>
      <c r="B478" s="39"/>
      <c r="C478" s="39"/>
      <c r="D478" s="70"/>
      <c r="E478" s="49"/>
      <c r="F478" s="40"/>
      <c r="G478" s="38"/>
      <c r="H478" s="71"/>
      <c r="I478" s="40"/>
      <c r="J478" s="38"/>
      <c r="K478" s="71"/>
      <c r="L478" s="40"/>
      <c r="M478" s="38"/>
      <c r="N478" s="71"/>
      <c r="O478" s="49"/>
      <c r="P478" s="177"/>
      <c r="Q478" s="178"/>
      <c r="R478" s="178"/>
      <c r="S478" s="178"/>
      <c r="T478" s="178"/>
      <c r="U478" s="178"/>
      <c r="V478" s="178"/>
      <c r="W478" s="178"/>
      <c r="X478" s="178"/>
      <c r="Y478" s="178"/>
      <c r="Z478" s="178"/>
      <c r="AA478" s="179"/>
      <c r="AB478" s="121">
        <f>IF($D478="",0,IF($E478="",0,IF(VLOOKUP($E478,paramètres!$E$33:$F$44,2,FALSE)&lt;=VLOOKUP($AB$18,paramètres!$E$33:$F$44,2,FALSE),P478*$D478,0)))</f>
        <v>0</v>
      </c>
      <c r="AC478" s="13">
        <f>IF($D478="",0,IF($E478="",0,IF(VLOOKUP($E478,paramètres!$E$33:$F$44,2,FALSE)&lt;=VLOOKUP($AC$18,paramètres!$E$33:$F$44,2,FALSE),Q478*$D478,0)))</f>
        <v>0</v>
      </c>
      <c r="AD478" s="13">
        <f>IF($D478="",0,IF($E478="",0,IF(VLOOKUP($E478,paramètres!$E$33:$F$44,2,FALSE)&lt;=VLOOKUP($AD$18,paramètres!$E$33:$F$44,2,FALSE),R478*$D478,0)))</f>
        <v>0</v>
      </c>
      <c r="AE478" s="13">
        <f>IF($D478="",0,IF($E478="",0,IF(VLOOKUP($E478,paramètres!$E$33:$F$44,2,FALSE)&lt;=VLOOKUP($AE$18,paramètres!$E$33:$F$44,2,FALSE),S478*$D478,0)))</f>
        <v>0</v>
      </c>
      <c r="AF478" s="13">
        <f>IF($D478="",0,IF($E478="",0,IF(VLOOKUP($E478,paramètres!$E$33:$F$44,2,FALSE)&lt;=VLOOKUP($AF$18,paramètres!$E$33:$F$44,2,FALSE),T478*$D478,0)))</f>
        <v>0</v>
      </c>
      <c r="AG478" s="13">
        <f>IF($D478="",0,IF($E478="",0,IF(VLOOKUP($E478,paramètres!$E$33:$F$44,2,FALSE)&lt;=VLOOKUP($AG$18,paramètres!$E$33:$F$44,2,FALSE),U478*$D478,0)))</f>
        <v>0</v>
      </c>
      <c r="AH478" s="13">
        <f>IF($D478="",0,IF($E478="",0,IF(VLOOKUP($E478,paramètres!$E$33:$F$44,2,FALSE)&lt;=VLOOKUP($AH$18,paramètres!$E$33:$F$44,2,FALSE),V478*$D478,0)))</f>
        <v>0</v>
      </c>
      <c r="AI478" s="13">
        <f>IF($D478="",0,IF($E478="",0,IF(VLOOKUP($E478,paramètres!$E$33:$F$44,2,FALSE)&lt;=VLOOKUP($AI$18,paramètres!$E$33:$F$44,2,FALSE),W478*$D478,0)))</f>
        <v>0</v>
      </c>
      <c r="AJ478" s="13">
        <f>IF($D478="",0,IF($E478="",0,IF(VLOOKUP($E478,paramètres!$E$33:$F$44,2,FALSE)&lt;=VLOOKUP($AJ$18,paramètres!$E$33:$F$44,2,FALSE),X478*$D478,0)))</f>
        <v>0</v>
      </c>
      <c r="AK478" s="13">
        <f>IF($D478="",0,IF($E478="",0,IF(VLOOKUP($E478,paramètres!$E$33:$F$44,2,FALSE)&lt;=VLOOKUP($AK$18,paramètres!$E$33:$F$44,2,FALSE),Y478*$D478,0)))</f>
        <v>0</v>
      </c>
      <c r="AL478" s="13">
        <f>IF($D478="",0,IF($E478="",0,IF(VLOOKUP($E478,paramètres!$E$33:$F$44,2,FALSE)&lt;=VLOOKUP($AL$18,paramètres!$E$33:$F$44,2,FALSE),Z478*$D478,0)))</f>
        <v>0</v>
      </c>
      <c r="AM478" s="126">
        <f>IF($D478="",0,IF($E478="",0,IF(VLOOKUP($E478,paramètres!$E$33:$F$44,2,FALSE)&lt;=VLOOKUP($AM$18,paramètres!$E$33:$F$44,2,FALSE),AA478*$D478,0)))</f>
        <v>0</v>
      </c>
      <c r="AN478" s="121" t="str">
        <f>IF(paramètres!$B$28=1,((SUM(P478:Y478)/1.02)+SUM(Z478:AA478))*0.0303/9*COUNT(P478:X478),IF(paramètres!$B$28=2,(SUM(P478:AA478))*0.0303/9*COUNT(P478:X478),"Missing Delta option"))</f>
        <v>Missing Delta option</v>
      </c>
      <c r="AO478" s="13" t="str">
        <f>IF(paramètres!$B$28=1,(((SUM(P478:Y478)/1.02)+SUM(Z478:AA478))+((SUM(AB478:AK478)/1.02)+SUM(AL478:AN478)))*cotpatr,IF(paramètres!$B$28=2,(SUM(P478:AN478)*cotpatr),"Missing Delta Option"))</f>
        <v>Missing Delta Option</v>
      </c>
      <c r="AP478" s="13" t="str" cm="1">
        <f t="array" ref="AP478">IF(paramètres!$B$28=1,(((SUM(P478:Y478)/1.02)+SUM(Z478:AA478))+((SUM(AB478:AM478)/1.02)+SUM(AL478:AM478)))/12*pécule,IF(paramètres!$B$28=2,SUM(P478:AM478)/12*pécule,"Missing Delta Option"))</f>
        <v>Missing Delta Option</v>
      </c>
      <c r="AQ478" s="105" t="e">
        <f>IF(paramètres!$B$28=1,(((SUM(P478:Y478)/1.02)+SUM(Z478:AA478))+((SUM(AB478:AM478)/1.02)+SUM(AL478:AM478)))+AN478+AO478+AP478,SUM(P478:AM478)+AN478+AO478+AP478)</f>
        <v>#VALUE!</v>
      </c>
    </row>
    <row r="479" spans="1:43" x14ac:dyDescent="0.25">
      <c r="A479" s="104"/>
      <c r="B479" s="39"/>
      <c r="C479" s="39"/>
      <c r="D479" s="70"/>
      <c r="E479" s="49"/>
      <c r="F479" s="40"/>
      <c r="G479" s="38"/>
      <c r="H479" s="71"/>
      <c r="I479" s="40"/>
      <c r="J479" s="38"/>
      <c r="K479" s="71"/>
      <c r="L479" s="40"/>
      <c r="M479" s="38"/>
      <c r="N479" s="71"/>
      <c r="O479" s="49"/>
      <c r="P479" s="177"/>
      <c r="Q479" s="178"/>
      <c r="R479" s="178"/>
      <c r="S479" s="178"/>
      <c r="T479" s="178"/>
      <c r="U479" s="178"/>
      <c r="V479" s="178"/>
      <c r="W479" s="178"/>
      <c r="X479" s="178"/>
      <c r="Y479" s="178"/>
      <c r="Z479" s="178"/>
      <c r="AA479" s="179"/>
      <c r="AB479" s="121">
        <f>IF($D479="",0,IF($E479="",0,IF(VLOOKUP($E479,paramètres!$E$33:$F$44,2,FALSE)&lt;=VLOOKUP($AB$18,paramètres!$E$33:$F$44,2,FALSE),P479*$D479,0)))</f>
        <v>0</v>
      </c>
      <c r="AC479" s="13">
        <f>IF($D479="",0,IF($E479="",0,IF(VLOOKUP($E479,paramètres!$E$33:$F$44,2,FALSE)&lt;=VLOOKUP($AC$18,paramètres!$E$33:$F$44,2,FALSE),Q479*$D479,0)))</f>
        <v>0</v>
      </c>
      <c r="AD479" s="13">
        <f>IF($D479="",0,IF($E479="",0,IF(VLOOKUP($E479,paramètres!$E$33:$F$44,2,FALSE)&lt;=VLOOKUP($AD$18,paramètres!$E$33:$F$44,2,FALSE),R479*$D479,0)))</f>
        <v>0</v>
      </c>
      <c r="AE479" s="13">
        <f>IF($D479="",0,IF($E479="",0,IF(VLOOKUP($E479,paramètres!$E$33:$F$44,2,FALSE)&lt;=VLOOKUP($AE$18,paramètres!$E$33:$F$44,2,FALSE),S479*$D479,0)))</f>
        <v>0</v>
      </c>
      <c r="AF479" s="13">
        <f>IF($D479="",0,IF($E479="",0,IF(VLOOKUP($E479,paramètres!$E$33:$F$44,2,FALSE)&lt;=VLOOKUP($AF$18,paramètres!$E$33:$F$44,2,FALSE),T479*$D479,0)))</f>
        <v>0</v>
      </c>
      <c r="AG479" s="13">
        <f>IF($D479="",0,IF($E479="",0,IF(VLOOKUP($E479,paramètres!$E$33:$F$44,2,FALSE)&lt;=VLOOKUP($AG$18,paramètres!$E$33:$F$44,2,FALSE),U479*$D479,0)))</f>
        <v>0</v>
      </c>
      <c r="AH479" s="13">
        <f>IF($D479="",0,IF($E479="",0,IF(VLOOKUP($E479,paramètres!$E$33:$F$44,2,FALSE)&lt;=VLOOKUP($AH$18,paramètres!$E$33:$F$44,2,FALSE),V479*$D479,0)))</f>
        <v>0</v>
      </c>
      <c r="AI479" s="13">
        <f>IF($D479="",0,IF($E479="",0,IF(VLOOKUP($E479,paramètres!$E$33:$F$44,2,FALSE)&lt;=VLOOKUP($AI$18,paramètres!$E$33:$F$44,2,FALSE),W479*$D479,0)))</f>
        <v>0</v>
      </c>
      <c r="AJ479" s="13">
        <f>IF($D479="",0,IF($E479="",0,IF(VLOOKUP($E479,paramètres!$E$33:$F$44,2,FALSE)&lt;=VLOOKUP($AJ$18,paramètres!$E$33:$F$44,2,FALSE),X479*$D479,0)))</f>
        <v>0</v>
      </c>
      <c r="AK479" s="13">
        <f>IF($D479="",0,IF($E479="",0,IF(VLOOKUP($E479,paramètres!$E$33:$F$44,2,FALSE)&lt;=VLOOKUP($AK$18,paramètres!$E$33:$F$44,2,FALSE),Y479*$D479,0)))</f>
        <v>0</v>
      </c>
      <c r="AL479" s="13">
        <f>IF($D479="",0,IF($E479="",0,IF(VLOOKUP($E479,paramètres!$E$33:$F$44,2,FALSE)&lt;=VLOOKUP($AL$18,paramètres!$E$33:$F$44,2,FALSE),Z479*$D479,0)))</f>
        <v>0</v>
      </c>
      <c r="AM479" s="126">
        <f>IF($D479="",0,IF($E479="",0,IF(VLOOKUP($E479,paramètres!$E$33:$F$44,2,FALSE)&lt;=VLOOKUP($AM$18,paramètres!$E$33:$F$44,2,FALSE),AA479*$D479,0)))</f>
        <v>0</v>
      </c>
      <c r="AN479" s="121" t="str">
        <f>IF(paramètres!$B$28=1,((SUM(P479:Y479)/1.02)+SUM(Z479:AA479))*0.0303/9*COUNT(P479:X479),IF(paramètres!$B$28=2,(SUM(P479:AA479))*0.0303/9*COUNT(P479:X479),"Missing Delta option"))</f>
        <v>Missing Delta option</v>
      </c>
      <c r="AO479" s="13" t="str">
        <f>IF(paramètres!$B$28=1,(((SUM(P479:Y479)/1.02)+SUM(Z479:AA479))+((SUM(AB479:AK479)/1.02)+SUM(AL479:AN479)))*cotpatr,IF(paramètres!$B$28=2,(SUM(P479:AN479)*cotpatr),"Missing Delta Option"))</f>
        <v>Missing Delta Option</v>
      </c>
      <c r="AP479" s="13" t="str" cm="1">
        <f t="array" ref="AP479">IF(paramètres!$B$28=1,(((SUM(P479:Y479)/1.02)+SUM(Z479:AA479))+((SUM(AB479:AM479)/1.02)+SUM(AL479:AM479)))/12*pécule,IF(paramètres!$B$28=2,SUM(P479:AM479)/12*pécule,"Missing Delta Option"))</f>
        <v>Missing Delta Option</v>
      </c>
      <c r="AQ479" s="105" t="e">
        <f>IF(paramètres!$B$28=1,(((SUM(P479:Y479)/1.02)+SUM(Z479:AA479))+((SUM(AB479:AM479)/1.02)+SUM(AL479:AM479)))+AN479+AO479+AP479,SUM(P479:AM479)+AN479+AO479+AP479)</f>
        <v>#VALUE!</v>
      </c>
    </row>
    <row r="480" spans="1:43" x14ac:dyDescent="0.25">
      <c r="A480" s="104"/>
      <c r="B480" s="39"/>
      <c r="C480" s="39"/>
      <c r="D480" s="70"/>
      <c r="E480" s="49"/>
      <c r="F480" s="40"/>
      <c r="G480" s="38"/>
      <c r="H480" s="71"/>
      <c r="I480" s="40"/>
      <c r="J480" s="38"/>
      <c r="K480" s="71"/>
      <c r="L480" s="40"/>
      <c r="M480" s="38"/>
      <c r="N480" s="71"/>
      <c r="O480" s="49"/>
      <c r="P480" s="177"/>
      <c r="Q480" s="178"/>
      <c r="R480" s="178"/>
      <c r="S480" s="178"/>
      <c r="T480" s="178"/>
      <c r="U480" s="178"/>
      <c r="V480" s="178"/>
      <c r="W480" s="178"/>
      <c r="X480" s="178"/>
      <c r="Y480" s="178"/>
      <c r="Z480" s="178"/>
      <c r="AA480" s="179"/>
      <c r="AB480" s="121">
        <f>IF($D480="",0,IF($E480="",0,IF(VLOOKUP($E480,paramètres!$E$33:$F$44,2,FALSE)&lt;=VLOOKUP($AB$18,paramètres!$E$33:$F$44,2,FALSE),P480*$D480,0)))</f>
        <v>0</v>
      </c>
      <c r="AC480" s="13">
        <f>IF($D480="",0,IF($E480="",0,IF(VLOOKUP($E480,paramètres!$E$33:$F$44,2,FALSE)&lt;=VLOOKUP($AC$18,paramètres!$E$33:$F$44,2,FALSE),Q480*$D480,0)))</f>
        <v>0</v>
      </c>
      <c r="AD480" s="13">
        <f>IF($D480="",0,IF($E480="",0,IF(VLOOKUP($E480,paramètres!$E$33:$F$44,2,FALSE)&lt;=VLOOKUP($AD$18,paramètres!$E$33:$F$44,2,FALSE),R480*$D480,0)))</f>
        <v>0</v>
      </c>
      <c r="AE480" s="13">
        <f>IF($D480="",0,IF($E480="",0,IF(VLOOKUP($E480,paramètres!$E$33:$F$44,2,FALSE)&lt;=VLOOKUP($AE$18,paramètres!$E$33:$F$44,2,FALSE),S480*$D480,0)))</f>
        <v>0</v>
      </c>
      <c r="AF480" s="13">
        <f>IF($D480="",0,IF($E480="",0,IF(VLOOKUP($E480,paramètres!$E$33:$F$44,2,FALSE)&lt;=VLOOKUP($AF$18,paramètres!$E$33:$F$44,2,FALSE),T480*$D480,0)))</f>
        <v>0</v>
      </c>
      <c r="AG480" s="13">
        <f>IF($D480="",0,IF($E480="",0,IF(VLOOKUP($E480,paramètres!$E$33:$F$44,2,FALSE)&lt;=VLOOKUP($AG$18,paramètres!$E$33:$F$44,2,FALSE),U480*$D480,0)))</f>
        <v>0</v>
      </c>
      <c r="AH480" s="13">
        <f>IF($D480="",0,IF($E480="",0,IF(VLOOKUP($E480,paramètres!$E$33:$F$44,2,FALSE)&lt;=VLOOKUP($AH$18,paramètres!$E$33:$F$44,2,FALSE),V480*$D480,0)))</f>
        <v>0</v>
      </c>
      <c r="AI480" s="13">
        <f>IF($D480="",0,IF($E480="",0,IF(VLOOKUP($E480,paramètres!$E$33:$F$44,2,FALSE)&lt;=VLOOKUP($AI$18,paramètres!$E$33:$F$44,2,FALSE),W480*$D480,0)))</f>
        <v>0</v>
      </c>
      <c r="AJ480" s="13">
        <f>IF($D480="",0,IF($E480="",0,IF(VLOOKUP($E480,paramètres!$E$33:$F$44,2,FALSE)&lt;=VLOOKUP($AJ$18,paramètres!$E$33:$F$44,2,FALSE),X480*$D480,0)))</f>
        <v>0</v>
      </c>
      <c r="AK480" s="13">
        <f>IF($D480="",0,IF($E480="",0,IF(VLOOKUP($E480,paramètres!$E$33:$F$44,2,FALSE)&lt;=VLOOKUP($AK$18,paramètres!$E$33:$F$44,2,FALSE),Y480*$D480,0)))</f>
        <v>0</v>
      </c>
      <c r="AL480" s="13">
        <f>IF($D480="",0,IF($E480="",0,IF(VLOOKUP($E480,paramètres!$E$33:$F$44,2,FALSE)&lt;=VLOOKUP($AL$18,paramètres!$E$33:$F$44,2,FALSE),Z480*$D480,0)))</f>
        <v>0</v>
      </c>
      <c r="AM480" s="126">
        <f>IF($D480="",0,IF($E480="",0,IF(VLOOKUP($E480,paramètres!$E$33:$F$44,2,FALSE)&lt;=VLOOKUP($AM$18,paramètres!$E$33:$F$44,2,FALSE),AA480*$D480,0)))</f>
        <v>0</v>
      </c>
      <c r="AN480" s="121" t="str">
        <f>IF(paramètres!$B$28=1,((SUM(P480:Y480)/1.02)+SUM(Z480:AA480))*0.0303/9*COUNT(P480:X480),IF(paramètres!$B$28=2,(SUM(P480:AA480))*0.0303/9*COUNT(P480:X480),"Missing Delta option"))</f>
        <v>Missing Delta option</v>
      </c>
      <c r="AO480" s="13" t="str">
        <f>IF(paramètres!$B$28=1,(((SUM(P480:Y480)/1.02)+SUM(Z480:AA480))+((SUM(AB480:AK480)/1.02)+SUM(AL480:AN480)))*cotpatr,IF(paramètres!$B$28=2,(SUM(P480:AN480)*cotpatr),"Missing Delta Option"))</f>
        <v>Missing Delta Option</v>
      </c>
      <c r="AP480" s="13" t="str" cm="1">
        <f t="array" ref="AP480">IF(paramètres!$B$28=1,(((SUM(P480:Y480)/1.02)+SUM(Z480:AA480))+((SUM(AB480:AM480)/1.02)+SUM(AL480:AM480)))/12*pécule,IF(paramètres!$B$28=2,SUM(P480:AM480)/12*pécule,"Missing Delta Option"))</f>
        <v>Missing Delta Option</v>
      </c>
      <c r="AQ480" s="105" t="e">
        <f>IF(paramètres!$B$28=1,(((SUM(P480:Y480)/1.02)+SUM(Z480:AA480))+((SUM(AB480:AM480)/1.02)+SUM(AL480:AM480)))+AN480+AO480+AP480,SUM(P480:AM480)+AN480+AO480+AP480)</f>
        <v>#VALUE!</v>
      </c>
    </row>
    <row r="481" spans="1:43" x14ac:dyDescent="0.25">
      <c r="A481" s="104"/>
      <c r="B481" s="39"/>
      <c r="C481" s="39"/>
      <c r="D481" s="70"/>
      <c r="E481" s="49"/>
      <c r="F481" s="40"/>
      <c r="G481" s="38"/>
      <c r="H481" s="71"/>
      <c r="I481" s="40"/>
      <c r="J481" s="38"/>
      <c r="K481" s="71"/>
      <c r="L481" s="40"/>
      <c r="M481" s="38"/>
      <c r="N481" s="71"/>
      <c r="O481" s="49"/>
      <c r="P481" s="177"/>
      <c r="Q481" s="178"/>
      <c r="R481" s="178"/>
      <c r="S481" s="178"/>
      <c r="T481" s="178"/>
      <c r="U481" s="178"/>
      <c r="V481" s="178"/>
      <c r="W481" s="178"/>
      <c r="X481" s="178"/>
      <c r="Y481" s="178"/>
      <c r="Z481" s="178"/>
      <c r="AA481" s="179"/>
      <c r="AB481" s="121">
        <f>IF($D481="",0,IF($E481="",0,IF(VLOOKUP($E481,paramètres!$E$33:$F$44,2,FALSE)&lt;=VLOOKUP($AB$18,paramètres!$E$33:$F$44,2,FALSE),P481*$D481,0)))</f>
        <v>0</v>
      </c>
      <c r="AC481" s="13">
        <f>IF($D481="",0,IF($E481="",0,IF(VLOOKUP($E481,paramètres!$E$33:$F$44,2,FALSE)&lt;=VLOOKUP($AC$18,paramètres!$E$33:$F$44,2,FALSE),Q481*$D481,0)))</f>
        <v>0</v>
      </c>
      <c r="AD481" s="13">
        <f>IF($D481="",0,IF($E481="",0,IF(VLOOKUP($E481,paramètres!$E$33:$F$44,2,FALSE)&lt;=VLOOKUP($AD$18,paramètres!$E$33:$F$44,2,FALSE),R481*$D481,0)))</f>
        <v>0</v>
      </c>
      <c r="AE481" s="13">
        <f>IF($D481="",0,IF($E481="",0,IF(VLOOKUP($E481,paramètres!$E$33:$F$44,2,FALSE)&lt;=VLOOKUP($AE$18,paramètres!$E$33:$F$44,2,FALSE),S481*$D481,0)))</f>
        <v>0</v>
      </c>
      <c r="AF481" s="13">
        <f>IF($D481="",0,IF($E481="",0,IF(VLOOKUP($E481,paramètres!$E$33:$F$44,2,FALSE)&lt;=VLOOKUP($AF$18,paramètres!$E$33:$F$44,2,FALSE),T481*$D481,0)))</f>
        <v>0</v>
      </c>
      <c r="AG481" s="13">
        <f>IF($D481="",0,IF($E481="",0,IF(VLOOKUP($E481,paramètres!$E$33:$F$44,2,FALSE)&lt;=VLOOKUP($AG$18,paramètres!$E$33:$F$44,2,FALSE),U481*$D481,0)))</f>
        <v>0</v>
      </c>
      <c r="AH481" s="13">
        <f>IF($D481="",0,IF($E481="",0,IF(VLOOKUP($E481,paramètres!$E$33:$F$44,2,FALSE)&lt;=VLOOKUP($AH$18,paramètres!$E$33:$F$44,2,FALSE),V481*$D481,0)))</f>
        <v>0</v>
      </c>
      <c r="AI481" s="13">
        <f>IF($D481="",0,IF($E481="",0,IF(VLOOKUP($E481,paramètres!$E$33:$F$44,2,FALSE)&lt;=VLOOKUP($AI$18,paramètres!$E$33:$F$44,2,FALSE),W481*$D481,0)))</f>
        <v>0</v>
      </c>
      <c r="AJ481" s="13">
        <f>IF($D481="",0,IF($E481="",0,IF(VLOOKUP($E481,paramètres!$E$33:$F$44,2,FALSE)&lt;=VLOOKUP($AJ$18,paramètres!$E$33:$F$44,2,FALSE),X481*$D481,0)))</f>
        <v>0</v>
      </c>
      <c r="AK481" s="13">
        <f>IF($D481="",0,IF($E481="",0,IF(VLOOKUP($E481,paramètres!$E$33:$F$44,2,FALSE)&lt;=VLOOKUP($AK$18,paramètres!$E$33:$F$44,2,FALSE),Y481*$D481,0)))</f>
        <v>0</v>
      </c>
      <c r="AL481" s="13">
        <f>IF($D481="",0,IF($E481="",0,IF(VLOOKUP($E481,paramètres!$E$33:$F$44,2,FALSE)&lt;=VLOOKUP($AL$18,paramètres!$E$33:$F$44,2,FALSE),Z481*$D481,0)))</f>
        <v>0</v>
      </c>
      <c r="AM481" s="126">
        <f>IF($D481="",0,IF($E481="",0,IF(VLOOKUP($E481,paramètres!$E$33:$F$44,2,FALSE)&lt;=VLOOKUP($AM$18,paramètres!$E$33:$F$44,2,FALSE),AA481*$D481,0)))</f>
        <v>0</v>
      </c>
      <c r="AN481" s="121" t="str">
        <f>IF(paramètres!$B$28=1,((SUM(P481:Y481)/1.02)+SUM(Z481:AA481))*0.0303/9*COUNT(P481:X481),IF(paramètres!$B$28=2,(SUM(P481:AA481))*0.0303/9*COUNT(P481:X481),"Missing Delta option"))</f>
        <v>Missing Delta option</v>
      </c>
      <c r="AO481" s="13" t="str">
        <f>IF(paramètres!$B$28=1,(((SUM(P481:Y481)/1.02)+SUM(Z481:AA481))+((SUM(AB481:AK481)/1.02)+SUM(AL481:AN481)))*cotpatr,IF(paramètres!$B$28=2,(SUM(P481:AN481)*cotpatr),"Missing Delta Option"))</f>
        <v>Missing Delta Option</v>
      </c>
      <c r="AP481" s="13" t="str" cm="1">
        <f t="array" ref="AP481">IF(paramètres!$B$28=1,(((SUM(P481:Y481)/1.02)+SUM(Z481:AA481))+((SUM(AB481:AM481)/1.02)+SUM(AL481:AM481)))/12*pécule,IF(paramètres!$B$28=2,SUM(P481:AM481)/12*pécule,"Missing Delta Option"))</f>
        <v>Missing Delta Option</v>
      </c>
      <c r="AQ481" s="105" t="e">
        <f>IF(paramètres!$B$28=1,(((SUM(P481:Y481)/1.02)+SUM(Z481:AA481))+((SUM(AB481:AM481)/1.02)+SUM(AL481:AM481)))+AN481+AO481+AP481,SUM(P481:AM481)+AN481+AO481+AP481)</f>
        <v>#VALUE!</v>
      </c>
    </row>
    <row r="482" spans="1:43" x14ac:dyDescent="0.25">
      <c r="A482" s="104"/>
      <c r="B482" s="39"/>
      <c r="C482" s="39"/>
      <c r="D482" s="70"/>
      <c r="E482" s="49"/>
      <c r="F482" s="40"/>
      <c r="G482" s="38"/>
      <c r="H482" s="71"/>
      <c r="I482" s="40"/>
      <c r="J482" s="38"/>
      <c r="K482" s="71"/>
      <c r="L482" s="40"/>
      <c r="M482" s="38"/>
      <c r="N482" s="71"/>
      <c r="O482" s="49"/>
      <c r="P482" s="177"/>
      <c r="Q482" s="178"/>
      <c r="R482" s="178"/>
      <c r="S482" s="178"/>
      <c r="T482" s="178"/>
      <c r="U482" s="178"/>
      <c r="V482" s="178"/>
      <c r="W482" s="178"/>
      <c r="X482" s="178"/>
      <c r="Y482" s="178"/>
      <c r="Z482" s="178"/>
      <c r="AA482" s="179"/>
      <c r="AB482" s="121">
        <f>IF($D482="",0,IF($E482="",0,IF(VLOOKUP($E482,paramètres!$E$33:$F$44,2,FALSE)&lt;=VLOOKUP($AB$18,paramètres!$E$33:$F$44,2,FALSE),P482*$D482,0)))</f>
        <v>0</v>
      </c>
      <c r="AC482" s="13">
        <f>IF($D482="",0,IF($E482="",0,IF(VLOOKUP($E482,paramètres!$E$33:$F$44,2,FALSE)&lt;=VLOOKUP($AC$18,paramètres!$E$33:$F$44,2,FALSE),Q482*$D482,0)))</f>
        <v>0</v>
      </c>
      <c r="AD482" s="13">
        <f>IF($D482="",0,IF($E482="",0,IF(VLOOKUP($E482,paramètres!$E$33:$F$44,2,FALSE)&lt;=VLOOKUP($AD$18,paramètres!$E$33:$F$44,2,FALSE),R482*$D482,0)))</f>
        <v>0</v>
      </c>
      <c r="AE482" s="13">
        <f>IF($D482="",0,IF($E482="",0,IF(VLOOKUP($E482,paramètres!$E$33:$F$44,2,FALSE)&lt;=VLOOKUP($AE$18,paramètres!$E$33:$F$44,2,FALSE),S482*$D482,0)))</f>
        <v>0</v>
      </c>
      <c r="AF482" s="13">
        <f>IF($D482="",0,IF($E482="",0,IF(VLOOKUP($E482,paramètres!$E$33:$F$44,2,FALSE)&lt;=VLOOKUP($AF$18,paramètres!$E$33:$F$44,2,FALSE),T482*$D482,0)))</f>
        <v>0</v>
      </c>
      <c r="AG482" s="13">
        <f>IF($D482="",0,IF($E482="",0,IF(VLOOKUP($E482,paramètres!$E$33:$F$44,2,FALSE)&lt;=VLOOKUP($AG$18,paramètres!$E$33:$F$44,2,FALSE),U482*$D482,0)))</f>
        <v>0</v>
      </c>
      <c r="AH482" s="13">
        <f>IF($D482="",0,IF($E482="",0,IF(VLOOKUP($E482,paramètres!$E$33:$F$44,2,FALSE)&lt;=VLOOKUP($AH$18,paramètres!$E$33:$F$44,2,FALSE),V482*$D482,0)))</f>
        <v>0</v>
      </c>
      <c r="AI482" s="13">
        <f>IF($D482="",0,IF($E482="",0,IF(VLOOKUP($E482,paramètres!$E$33:$F$44,2,FALSE)&lt;=VLOOKUP($AI$18,paramètres!$E$33:$F$44,2,FALSE),W482*$D482,0)))</f>
        <v>0</v>
      </c>
      <c r="AJ482" s="13">
        <f>IF($D482="",0,IF($E482="",0,IF(VLOOKUP($E482,paramètres!$E$33:$F$44,2,FALSE)&lt;=VLOOKUP($AJ$18,paramètres!$E$33:$F$44,2,FALSE),X482*$D482,0)))</f>
        <v>0</v>
      </c>
      <c r="AK482" s="13">
        <f>IF($D482="",0,IF($E482="",0,IF(VLOOKUP($E482,paramètres!$E$33:$F$44,2,FALSE)&lt;=VLOOKUP($AK$18,paramètres!$E$33:$F$44,2,FALSE),Y482*$D482,0)))</f>
        <v>0</v>
      </c>
      <c r="AL482" s="13">
        <f>IF($D482="",0,IF($E482="",0,IF(VLOOKUP($E482,paramètres!$E$33:$F$44,2,FALSE)&lt;=VLOOKUP($AL$18,paramètres!$E$33:$F$44,2,FALSE),Z482*$D482,0)))</f>
        <v>0</v>
      </c>
      <c r="AM482" s="126">
        <f>IF($D482="",0,IF($E482="",0,IF(VLOOKUP($E482,paramètres!$E$33:$F$44,2,FALSE)&lt;=VLOOKUP($AM$18,paramètres!$E$33:$F$44,2,FALSE),AA482*$D482,0)))</f>
        <v>0</v>
      </c>
      <c r="AN482" s="121" t="str">
        <f>IF(paramètres!$B$28=1,((SUM(P482:Y482)/1.02)+SUM(Z482:AA482))*0.0303/9*COUNT(P482:X482),IF(paramètres!$B$28=2,(SUM(P482:AA482))*0.0303/9*COUNT(P482:X482),"Missing Delta option"))</f>
        <v>Missing Delta option</v>
      </c>
      <c r="AO482" s="13" t="str">
        <f>IF(paramètres!$B$28=1,(((SUM(P482:Y482)/1.02)+SUM(Z482:AA482))+((SUM(AB482:AK482)/1.02)+SUM(AL482:AN482)))*cotpatr,IF(paramètres!$B$28=2,(SUM(P482:AN482)*cotpatr),"Missing Delta Option"))</f>
        <v>Missing Delta Option</v>
      </c>
      <c r="AP482" s="13" t="str" cm="1">
        <f t="array" ref="AP482">IF(paramètres!$B$28=1,(((SUM(P482:Y482)/1.02)+SUM(Z482:AA482))+((SUM(AB482:AM482)/1.02)+SUM(AL482:AM482)))/12*pécule,IF(paramètres!$B$28=2,SUM(P482:AM482)/12*pécule,"Missing Delta Option"))</f>
        <v>Missing Delta Option</v>
      </c>
      <c r="AQ482" s="105" t="e">
        <f>IF(paramètres!$B$28=1,(((SUM(P482:Y482)/1.02)+SUM(Z482:AA482))+((SUM(AB482:AM482)/1.02)+SUM(AL482:AM482)))+AN482+AO482+AP482,SUM(P482:AM482)+AN482+AO482+AP482)</f>
        <v>#VALUE!</v>
      </c>
    </row>
    <row r="483" spans="1:43" x14ac:dyDescent="0.25">
      <c r="A483" s="104"/>
      <c r="B483" s="39"/>
      <c r="C483" s="39"/>
      <c r="D483" s="70"/>
      <c r="E483" s="49"/>
      <c r="F483" s="40"/>
      <c r="G483" s="38"/>
      <c r="H483" s="71"/>
      <c r="I483" s="40"/>
      <c r="J483" s="38"/>
      <c r="K483" s="71"/>
      <c r="L483" s="40"/>
      <c r="M483" s="38"/>
      <c r="N483" s="71"/>
      <c r="O483" s="49"/>
      <c r="P483" s="177"/>
      <c r="Q483" s="178"/>
      <c r="R483" s="178"/>
      <c r="S483" s="178"/>
      <c r="T483" s="178"/>
      <c r="U483" s="178"/>
      <c r="V483" s="178"/>
      <c r="W483" s="178"/>
      <c r="X483" s="178"/>
      <c r="Y483" s="178"/>
      <c r="Z483" s="178"/>
      <c r="AA483" s="179"/>
      <c r="AB483" s="121">
        <f>IF($D483="",0,IF($E483="",0,IF(VLOOKUP($E483,paramètres!$E$33:$F$44,2,FALSE)&lt;=VLOOKUP($AB$18,paramètres!$E$33:$F$44,2,FALSE),P483*$D483,0)))</f>
        <v>0</v>
      </c>
      <c r="AC483" s="13">
        <f>IF($D483="",0,IF($E483="",0,IF(VLOOKUP($E483,paramètres!$E$33:$F$44,2,FALSE)&lt;=VLOOKUP($AC$18,paramètres!$E$33:$F$44,2,FALSE),Q483*$D483,0)))</f>
        <v>0</v>
      </c>
      <c r="AD483" s="13">
        <f>IF($D483="",0,IF($E483="",0,IF(VLOOKUP($E483,paramètres!$E$33:$F$44,2,FALSE)&lt;=VLOOKUP($AD$18,paramètres!$E$33:$F$44,2,FALSE),R483*$D483,0)))</f>
        <v>0</v>
      </c>
      <c r="AE483" s="13">
        <f>IF($D483="",0,IF($E483="",0,IF(VLOOKUP($E483,paramètres!$E$33:$F$44,2,FALSE)&lt;=VLOOKUP($AE$18,paramètres!$E$33:$F$44,2,FALSE),S483*$D483,0)))</f>
        <v>0</v>
      </c>
      <c r="AF483" s="13">
        <f>IF($D483="",0,IF($E483="",0,IF(VLOOKUP($E483,paramètres!$E$33:$F$44,2,FALSE)&lt;=VLOOKUP($AF$18,paramètres!$E$33:$F$44,2,FALSE),T483*$D483,0)))</f>
        <v>0</v>
      </c>
      <c r="AG483" s="13">
        <f>IF($D483="",0,IF($E483="",0,IF(VLOOKUP($E483,paramètres!$E$33:$F$44,2,FALSE)&lt;=VLOOKUP($AG$18,paramètres!$E$33:$F$44,2,FALSE),U483*$D483,0)))</f>
        <v>0</v>
      </c>
      <c r="AH483" s="13">
        <f>IF($D483="",0,IF($E483="",0,IF(VLOOKUP($E483,paramètres!$E$33:$F$44,2,FALSE)&lt;=VLOOKUP($AH$18,paramètres!$E$33:$F$44,2,FALSE),V483*$D483,0)))</f>
        <v>0</v>
      </c>
      <c r="AI483" s="13">
        <f>IF($D483="",0,IF($E483="",0,IF(VLOOKUP($E483,paramètres!$E$33:$F$44,2,FALSE)&lt;=VLOOKUP($AI$18,paramètres!$E$33:$F$44,2,FALSE),W483*$D483,0)))</f>
        <v>0</v>
      </c>
      <c r="AJ483" s="13">
        <f>IF($D483="",0,IF($E483="",0,IF(VLOOKUP($E483,paramètres!$E$33:$F$44,2,FALSE)&lt;=VLOOKUP($AJ$18,paramètres!$E$33:$F$44,2,FALSE),X483*$D483,0)))</f>
        <v>0</v>
      </c>
      <c r="AK483" s="13">
        <f>IF($D483="",0,IF($E483="",0,IF(VLOOKUP($E483,paramètres!$E$33:$F$44,2,FALSE)&lt;=VLOOKUP($AK$18,paramètres!$E$33:$F$44,2,FALSE),Y483*$D483,0)))</f>
        <v>0</v>
      </c>
      <c r="AL483" s="13">
        <f>IF($D483="",0,IF($E483="",0,IF(VLOOKUP($E483,paramètres!$E$33:$F$44,2,FALSE)&lt;=VLOOKUP($AL$18,paramètres!$E$33:$F$44,2,FALSE),Z483*$D483,0)))</f>
        <v>0</v>
      </c>
      <c r="AM483" s="126">
        <f>IF($D483="",0,IF($E483="",0,IF(VLOOKUP($E483,paramètres!$E$33:$F$44,2,FALSE)&lt;=VLOOKUP($AM$18,paramètres!$E$33:$F$44,2,FALSE),AA483*$D483,0)))</f>
        <v>0</v>
      </c>
      <c r="AN483" s="121" t="str">
        <f>IF(paramètres!$B$28=1,((SUM(P483:Y483)/1.02)+SUM(Z483:AA483))*0.0303/9*COUNT(P483:X483),IF(paramètres!$B$28=2,(SUM(P483:AA483))*0.0303/9*COUNT(P483:X483),"Missing Delta option"))</f>
        <v>Missing Delta option</v>
      </c>
      <c r="AO483" s="13" t="str">
        <f>IF(paramètres!$B$28=1,(((SUM(P483:Y483)/1.02)+SUM(Z483:AA483))+((SUM(AB483:AK483)/1.02)+SUM(AL483:AN483)))*cotpatr,IF(paramètres!$B$28=2,(SUM(P483:AN483)*cotpatr),"Missing Delta Option"))</f>
        <v>Missing Delta Option</v>
      </c>
      <c r="AP483" s="13" t="str" cm="1">
        <f t="array" ref="AP483">IF(paramètres!$B$28=1,(((SUM(P483:Y483)/1.02)+SUM(Z483:AA483))+((SUM(AB483:AM483)/1.02)+SUM(AL483:AM483)))/12*pécule,IF(paramètres!$B$28=2,SUM(P483:AM483)/12*pécule,"Missing Delta Option"))</f>
        <v>Missing Delta Option</v>
      </c>
      <c r="AQ483" s="105" t="e">
        <f>IF(paramètres!$B$28=1,(((SUM(P483:Y483)/1.02)+SUM(Z483:AA483))+((SUM(AB483:AM483)/1.02)+SUM(AL483:AM483)))+AN483+AO483+AP483,SUM(P483:AM483)+AN483+AO483+AP483)</f>
        <v>#VALUE!</v>
      </c>
    </row>
    <row r="484" spans="1:43" x14ac:dyDescent="0.25">
      <c r="A484" s="104"/>
      <c r="B484" s="39"/>
      <c r="C484" s="39"/>
      <c r="D484" s="70"/>
      <c r="E484" s="49"/>
      <c r="F484" s="40"/>
      <c r="G484" s="38"/>
      <c r="H484" s="71"/>
      <c r="I484" s="40"/>
      <c r="J484" s="38"/>
      <c r="K484" s="71"/>
      <c r="L484" s="40"/>
      <c r="M484" s="38"/>
      <c r="N484" s="71"/>
      <c r="O484" s="49"/>
      <c r="P484" s="177"/>
      <c r="Q484" s="178"/>
      <c r="R484" s="178"/>
      <c r="S484" s="178"/>
      <c r="T484" s="178"/>
      <c r="U484" s="178"/>
      <c r="V484" s="178"/>
      <c r="W484" s="178"/>
      <c r="X484" s="178"/>
      <c r="Y484" s="178"/>
      <c r="Z484" s="178"/>
      <c r="AA484" s="179"/>
      <c r="AB484" s="121">
        <f>IF($D484="",0,IF($E484="",0,IF(VLOOKUP($E484,paramètres!$E$33:$F$44,2,FALSE)&lt;=VLOOKUP($AB$18,paramètres!$E$33:$F$44,2,FALSE),P484*$D484,0)))</f>
        <v>0</v>
      </c>
      <c r="AC484" s="13">
        <f>IF($D484="",0,IF($E484="",0,IF(VLOOKUP($E484,paramètres!$E$33:$F$44,2,FALSE)&lt;=VLOOKUP($AC$18,paramètres!$E$33:$F$44,2,FALSE),Q484*$D484,0)))</f>
        <v>0</v>
      </c>
      <c r="AD484" s="13">
        <f>IF($D484="",0,IF($E484="",0,IF(VLOOKUP($E484,paramètres!$E$33:$F$44,2,FALSE)&lt;=VLOOKUP($AD$18,paramètres!$E$33:$F$44,2,FALSE),R484*$D484,0)))</f>
        <v>0</v>
      </c>
      <c r="AE484" s="13">
        <f>IF($D484="",0,IF($E484="",0,IF(VLOOKUP($E484,paramètres!$E$33:$F$44,2,FALSE)&lt;=VLOOKUP($AE$18,paramètres!$E$33:$F$44,2,FALSE),S484*$D484,0)))</f>
        <v>0</v>
      </c>
      <c r="AF484" s="13">
        <f>IF($D484="",0,IF($E484="",0,IF(VLOOKUP($E484,paramètres!$E$33:$F$44,2,FALSE)&lt;=VLOOKUP($AF$18,paramètres!$E$33:$F$44,2,FALSE),T484*$D484,0)))</f>
        <v>0</v>
      </c>
      <c r="AG484" s="13">
        <f>IF($D484="",0,IF($E484="",0,IF(VLOOKUP($E484,paramètres!$E$33:$F$44,2,FALSE)&lt;=VLOOKUP($AG$18,paramètres!$E$33:$F$44,2,FALSE),U484*$D484,0)))</f>
        <v>0</v>
      </c>
      <c r="AH484" s="13">
        <f>IF($D484="",0,IF($E484="",0,IF(VLOOKUP($E484,paramètres!$E$33:$F$44,2,FALSE)&lt;=VLOOKUP($AH$18,paramètres!$E$33:$F$44,2,FALSE),V484*$D484,0)))</f>
        <v>0</v>
      </c>
      <c r="AI484" s="13">
        <f>IF($D484="",0,IF($E484="",0,IF(VLOOKUP($E484,paramètres!$E$33:$F$44,2,FALSE)&lt;=VLOOKUP($AI$18,paramètres!$E$33:$F$44,2,FALSE),W484*$D484,0)))</f>
        <v>0</v>
      </c>
      <c r="AJ484" s="13">
        <f>IF($D484="",0,IF($E484="",0,IF(VLOOKUP($E484,paramètres!$E$33:$F$44,2,FALSE)&lt;=VLOOKUP($AJ$18,paramètres!$E$33:$F$44,2,FALSE),X484*$D484,0)))</f>
        <v>0</v>
      </c>
      <c r="AK484" s="13">
        <f>IF($D484="",0,IF($E484="",0,IF(VLOOKUP($E484,paramètres!$E$33:$F$44,2,FALSE)&lt;=VLOOKUP($AK$18,paramètres!$E$33:$F$44,2,FALSE),Y484*$D484,0)))</f>
        <v>0</v>
      </c>
      <c r="AL484" s="13">
        <f>IF($D484="",0,IF($E484="",0,IF(VLOOKUP($E484,paramètres!$E$33:$F$44,2,FALSE)&lt;=VLOOKUP($AL$18,paramètres!$E$33:$F$44,2,FALSE),Z484*$D484,0)))</f>
        <v>0</v>
      </c>
      <c r="AM484" s="126">
        <f>IF($D484="",0,IF($E484="",0,IF(VLOOKUP($E484,paramètres!$E$33:$F$44,2,FALSE)&lt;=VLOOKUP($AM$18,paramètres!$E$33:$F$44,2,FALSE),AA484*$D484,0)))</f>
        <v>0</v>
      </c>
      <c r="AN484" s="121" t="str">
        <f>IF(paramètres!$B$28=1,((SUM(P484:Y484)/1.02)+SUM(Z484:AA484))*0.0303/9*COUNT(P484:X484),IF(paramètres!$B$28=2,(SUM(P484:AA484))*0.0303/9*COUNT(P484:X484),"Missing Delta option"))</f>
        <v>Missing Delta option</v>
      </c>
      <c r="AO484" s="13" t="str">
        <f>IF(paramètres!$B$28=1,(((SUM(P484:Y484)/1.02)+SUM(Z484:AA484))+((SUM(AB484:AK484)/1.02)+SUM(AL484:AN484)))*cotpatr,IF(paramètres!$B$28=2,(SUM(P484:AN484)*cotpatr),"Missing Delta Option"))</f>
        <v>Missing Delta Option</v>
      </c>
      <c r="AP484" s="13" t="str" cm="1">
        <f t="array" ref="AP484">IF(paramètres!$B$28=1,(((SUM(P484:Y484)/1.02)+SUM(Z484:AA484))+((SUM(AB484:AM484)/1.02)+SUM(AL484:AM484)))/12*pécule,IF(paramètres!$B$28=2,SUM(P484:AM484)/12*pécule,"Missing Delta Option"))</f>
        <v>Missing Delta Option</v>
      </c>
      <c r="AQ484" s="105" t="e">
        <f>IF(paramètres!$B$28=1,(((SUM(P484:Y484)/1.02)+SUM(Z484:AA484))+((SUM(AB484:AM484)/1.02)+SUM(AL484:AM484)))+AN484+AO484+AP484,SUM(P484:AM484)+AN484+AO484+AP484)</f>
        <v>#VALUE!</v>
      </c>
    </row>
    <row r="485" spans="1:43" x14ac:dyDescent="0.25">
      <c r="A485" s="104"/>
      <c r="B485" s="39"/>
      <c r="C485" s="39"/>
      <c r="D485" s="70"/>
      <c r="E485" s="49"/>
      <c r="F485" s="40"/>
      <c r="G485" s="38"/>
      <c r="H485" s="71"/>
      <c r="I485" s="40"/>
      <c r="J485" s="38"/>
      <c r="K485" s="71"/>
      <c r="L485" s="40"/>
      <c r="M485" s="38"/>
      <c r="N485" s="71"/>
      <c r="O485" s="49"/>
      <c r="P485" s="177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9"/>
      <c r="AB485" s="121">
        <f>IF($D485="",0,IF($E485="",0,IF(VLOOKUP($E485,paramètres!$E$33:$F$44,2,FALSE)&lt;=VLOOKUP($AB$18,paramètres!$E$33:$F$44,2,FALSE),P485*$D485,0)))</f>
        <v>0</v>
      </c>
      <c r="AC485" s="13">
        <f>IF($D485="",0,IF($E485="",0,IF(VLOOKUP($E485,paramètres!$E$33:$F$44,2,FALSE)&lt;=VLOOKUP($AC$18,paramètres!$E$33:$F$44,2,FALSE),Q485*$D485,0)))</f>
        <v>0</v>
      </c>
      <c r="AD485" s="13">
        <f>IF($D485="",0,IF($E485="",0,IF(VLOOKUP($E485,paramètres!$E$33:$F$44,2,FALSE)&lt;=VLOOKUP($AD$18,paramètres!$E$33:$F$44,2,FALSE),R485*$D485,0)))</f>
        <v>0</v>
      </c>
      <c r="AE485" s="13">
        <f>IF($D485="",0,IF($E485="",0,IF(VLOOKUP($E485,paramètres!$E$33:$F$44,2,FALSE)&lt;=VLOOKUP($AE$18,paramètres!$E$33:$F$44,2,FALSE),S485*$D485,0)))</f>
        <v>0</v>
      </c>
      <c r="AF485" s="13">
        <f>IF($D485="",0,IF($E485="",0,IF(VLOOKUP($E485,paramètres!$E$33:$F$44,2,FALSE)&lt;=VLOOKUP($AF$18,paramètres!$E$33:$F$44,2,FALSE),T485*$D485,0)))</f>
        <v>0</v>
      </c>
      <c r="AG485" s="13">
        <f>IF($D485="",0,IF($E485="",0,IF(VLOOKUP($E485,paramètres!$E$33:$F$44,2,FALSE)&lt;=VLOOKUP($AG$18,paramètres!$E$33:$F$44,2,FALSE),U485*$D485,0)))</f>
        <v>0</v>
      </c>
      <c r="AH485" s="13">
        <f>IF($D485="",0,IF($E485="",0,IF(VLOOKUP($E485,paramètres!$E$33:$F$44,2,FALSE)&lt;=VLOOKUP($AH$18,paramètres!$E$33:$F$44,2,FALSE),V485*$D485,0)))</f>
        <v>0</v>
      </c>
      <c r="AI485" s="13">
        <f>IF($D485="",0,IF($E485="",0,IF(VLOOKUP($E485,paramètres!$E$33:$F$44,2,FALSE)&lt;=VLOOKUP($AI$18,paramètres!$E$33:$F$44,2,FALSE),W485*$D485,0)))</f>
        <v>0</v>
      </c>
      <c r="AJ485" s="13">
        <f>IF($D485="",0,IF($E485="",0,IF(VLOOKUP($E485,paramètres!$E$33:$F$44,2,FALSE)&lt;=VLOOKUP($AJ$18,paramètres!$E$33:$F$44,2,FALSE),X485*$D485,0)))</f>
        <v>0</v>
      </c>
      <c r="AK485" s="13">
        <f>IF($D485="",0,IF($E485="",0,IF(VLOOKUP($E485,paramètres!$E$33:$F$44,2,FALSE)&lt;=VLOOKUP($AK$18,paramètres!$E$33:$F$44,2,FALSE),Y485*$D485,0)))</f>
        <v>0</v>
      </c>
      <c r="AL485" s="13">
        <f>IF($D485="",0,IF($E485="",0,IF(VLOOKUP($E485,paramètres!$E$33:$F$44,2,FALSE)&lt;=VLOOKUP($AL$18,paramètres!$E$33:$F$44,2,FALSE),Z485*$D485,0)))</f>
        <v>0</v>
      </c>
      <c r="AM485" s="126">
        <f>IF($D485="",0,IF($E485="",0,IF(VLOOKUP($E485,paramètres!$E$33:$F$44,2,FALSE)&lt;=VLOOKUP($AM$18,paramètres!$E$33:$F$44,2,FALSE),AA485*$D485,0)))</f>
        <v>0</v>
      </c>
      <c r="AN485" s="121" t="str">
        <f>IF(paramètres!$B$28=1,((SUM(P485:Y485)/1.02)+SUM(Z485:AA485))*0.0303/9*COUNT(P485:X485),IF(paramètres!$B$28=2,(SUM(P485:AA485))*0.0303/9*COUNT(P485:X485),"Missing Delta option"))</f>
        <v>Missing Delta option</v>
      </c>
      <c r="AO485" s="13" t="str">
        <f>IF(paramètres!$B$28=1,(((SUM(P485:Y485)/1.02)+SUM(Z485:AA485))+((SUM(AB485:AK485)/1.02)+SUM(AL485:AN485)))*cotpatr,IF(paramètres!$B$28=2,(SUM(P485:AN485)*cotpatr),"Missing Delta Option"))</f>
        <v>Missing Delta Option</v>
      </c>
      <c r="AP485" s="13" t="str" cm="1">
        <f t="array" ref="AP485">IF(paramètres!$B$28=1,(((SUM(P485:Y485)/1.02)+SUM(Z485:AA485))+((SUM(AB485:AM485)/1.02)+SUM(AL485:AM485)))/12*pécule,IF(paramètres!$B$28=2,SUM(P485:AM485)/12*pécule,"Missing Delta Option"))</f>
        <v>Missing Delta Option</v>
      </c>
      <c r="AQ485" s="105" t="e">
        <f>IF(paramètres!$B$28=1,(((SUM(P485:Y485)/1.02)+SUM(Z485:AA485))+((SUM(AB485:AM485)/1.02)+SUM(AL485:AM485)))+AN485+AO485+AP485,SUM(P485:AM485)+AN485+AO485+AP485)</f>
        <v>#VALUE!</v>
      </c>
    </row>
    <row r="486" spans="1:43" x14ac:dyDescent="0.25">
      <c r="A486" s="104"/>
      <c r="B486" s="39"/>
      <c r="C486" s="39"/>
      <c r="D486" s="70"/>
      <c r="E486" s="49"/>
      <c r="F486" s="40"/>
      <c r="G486" s="38"/>
      <c r="H486" s="71"/>
      <c r="I486" s="40"/>
      <c r="J486" s="38"/>
      <c r="K486" s="71"/>
      <c r="L486" s="40"/>
      <c r="M486" s="38"/>
      <c r="N486" s="71"/>
      <c r="O486" s="49"/>
      <c r="P486" s="177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9"/>
      <c r="AB486" s="121">
        <f>IF($D486="",0,IF($E486="",0,IF(VLOOKUP($E486,paramètres!$E$33:$F$44,2,FALSE)&lt;=VLOOKUP($AB$18,paramètres!$E$33:$F$44,2,FALSE),P486*$D486,0)))</f>
        <v>0</v>
      </c>
      <c r="AC486" s="13">
        <f>IF($D486="",0,IF($E486="",0,IF(VLOOKUP($E486,paramètres!$E$33:$F$44,2,FALSE)&lt;=VLOOKUP($AC$18,paramètres!$E$33:$F$44,2,FALSE),Q486*$D486,0)))</f>
        <v>0</v>
      </c>
      <c r="AD486" s="13">
        <f>IF($D486="",0,IF($E486="",0,IF(VLOOKUP($E486,paramètres!$E$33:$F$44,2,FALSE)&lt;=VLOOKUP($AD$18,paramètres!$E$33:$F$44,2,FALSE),R486*$D486,0)))</f>
        <v>0</v>
      </c>
      <c r="AE486" s="13">
        <f>IF($D486="",0,IF($E486="",0,IF(VLOOKUP($E486,paramètres!$E$33:$F$44,2,FALSE)&lt;=VLOOKUP($AE$18,paramètres!$E$33:$F$44,2,FALSE),S486*$D486,0)))</f>
        <v>0</v>
      </c>
      <c r="AF486" s="13">
        <f>IF($D486="",0,IF($E486="",0,IF(VLOOKUP($E486,paramètres!$E$33:$F$44,2,FALSE)&lt;=VLOOKUP($AF$18,paramètres!$E$33:$F$44,2,FALSE),T486*$D486,0)))</f>
        <v>0</v>
      </c>
      <c r="AG486" s="13">
        <f>IF($D486="",0,IF($E486="",0,IF(VLOOKUP($E486,paramètres!$E$33:$F$44,2,FALSE)&lt;=VLOOKUP($AG$18,paramètres!$E$33:$F$44,2,FALSE),U486*$D486,0)))</f>
        <v>0</v>
      </c>
      <c r="AH486" s="13">
        <f>IF($D486="",0,IF($E486="",0,IF(VLOOKUP($E486,paramètres!$E$33:$F$44,2,FALSE)&lt;=VLOOKUP($AH$18,paramètres!$E$33:$F$44,2,FALSE),V486*$D486,0)))</f>
        <v>0</v>
      </c>
      <c r="AI486" s="13">
        <f>IF($D486="",0,IF($E486="",0,IF(VLOOKUP($E486,paramètres!$E$33:$F$44,2,FALSE)&lt;=VLOOKUP($AI$18,paramètres!$E$33:$F$44,2,FALSE),W486*$D486,0)))</f>
        <v>0</v>
      </c>
      <c r="AJ486" s="13">
        <f>IF($D486="",0,IF($E486="",0,IF(VLOOKUP($E486,paramètres!$E$33:$F$44,2,FALSE)&lt;=VLOOKUP($AJ$18,paramètres!$E$33:$F$44,2,FALSE),X486*$D486,0)))</f>
        <v>0</v>
      </c>
      <c r="AK486" s="13">
        <f>IF($D486="",0,IF($E486="",0,IF(VLOOKUP($E486,paramètres!$E$33:$F$44,2,FALSE)&lt;=VLOOKUP($AK$18,paramètres!$E$33:$F$44,2,FALSE),Y486*$D486,0)))</f>
        <v>0</v>
      </c>
      <c r="AL486" s="13">
        <f>IF($D486="",0,IF($E486="",0,IF(VLOOKUP($E486,paramètres!$E$33:$F$44,2,FALSE)&lt;=VLOOKUP($AL$18,paramètres!$E$33:$F$44,2,FALSE),Z486*$D486,0)))</f>
        <v>0</v>
      </c>
      <c r="AM486" s="126">
        <f>IF($D486="",0,IF($E486="",0,IF(VLOOKUP($E486,paramètres!$E$33:$F$44,2,FALSE)&lt;=VLOOKUP($AM$18,paramètres!$E$33:$F$44,2,FALSE),AA486*$D486,0)))</f>
        <v>0</v>
      </c>
      <c r="AN486" s="121" t="str">
        <f>IF(paramètres!$B$28=1,((SUM(P486:Y486)/1.02)+SUM(Z486:AA486))*0.0303/9*COUNT(P486:X486),IF(paramètres!$B$28=2,(SUM(P486:AA486))*0.0303/9*COUNT(P486:X486),"Missing Delta option"))</f>
        <v>Missing Delta option</v>
      </c>
      <c r="AO486" s="13" t="str">
        <f>IF(paramètres!$B$28=1,(((SUM(P486:Y486)/1.02)+SUM(Z486:AA486))+((SUM(AB486:AK486)/1.02)+SUM(AL486:AN486)))*cotpatr,IF(paramètres!$B$28=2,(SUM(P486:AN486)*cotpatr),"Missing Delta Option"))</f>
        <v>Missing Delta Option</v>
      </c>
      <c r="AP486" s="13" t="str" cm="1">
        <f t="array" ref="AP486">IF(paramètres!$B$28=1,(((SUM(P486:Y486)/1.02)+SUM(Z486:AA486))+((SUM(AB486:AM486)/1.02)+SUM(AL486:AM486)))/12*pécule,IF(paramètres!$B$28=2,SUM(P486:AM486)/12*pécule,"Missing Delta Option"))</f>
        <v>Missing Delta Option</v>
      </c>
      <c r="AQ486" s="105" t="e">
        <f>IF(paramètres!$B$28=1,(((SUM(P486:Y486)/1.02)+SUM(Z486:AA486))+((SUM(AB486:AM486)/1.02)+SUM(AL486:AM486)))+AN486+AO486+AP486,SUM(P486:AM486)+AN486+AO486+AP486)</f>
        <v>#VALUE!</v>
      </c>
    </row>
    <row r="487" spans="1:43" x14ac:dyDescent="0.25">
      <c r="A487" s="104"/>
      <c r="B487" s="39"/>
      <c r="C487" s="39"/>
      <c r="D487" s="70"/>
      <c r="E487" s="49"/>
      <c r="F487" s="40"/>
      <c r="G487" s="38"/>
      <c r="H487" s="71"/>
      <c r="I487" s="40"/>
      <c r="J487" s="38"/>
      <c r="K487" s="71"/>
      <c r="L487" s="40"/>
      <c r="M487" s="38"/>
      <c r="N487" s="71"/>
      <c r="O487" s="49"/>
      <c r="P487" s="177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9"/>
      <c r="AB487" s="121">
        <f>IF($D487="",0,IF($E487="",0,IF(VLOOKUP($E487,paramètres!$E$33:$F$44,2,FALSE)&lt;=VLOOKUP($AB$18,paramètres!$E$33:$F$44,2,FALSE),P487*$D487,0)))</f>
        <v>0</v>
      </c>
      <c r="AC487" s="13">
        <f>IF($D487="",0,IF($E487="",0,IF(VLOOKUP($E487,paramètres!$E$33:$F$44,2,FALSE)&lt;=VLOOKUP($AC$18,paramètres!$E$33:$F$44,2,FALSE),Q487*$D487,0)))</f>
        <v>0</v>
      </c>
      <c r="AD487" s="13">
        <f>IF($D487="",0,IF($E487="",0,IF(VLOOKUP($E487,paramètres!$E$33:$F$44,2,FALSE)&lt;=VLOOKUP($AD$18,paramètres!$E$33:$F$44,2,FALSE),R487*$D487,0)))</f>
        <v>0</v>
      </c>
      <c r="AE487" s="13">
        <f>IF($D487="",0,IF($E487="",0,IF(VLOOKUP($E487,paramètres!$E$33:$F$44,2,FALSE)&lt;=VLOOKUP($AE$18,paramètres!$E$33:$F$44,2,FALSE),S487*$D487,0)))</f>
        <v>0</v>
      </c>
      <c r="AF487" s="13">
        <f>IF($D487="",0,IF($E487="",0,IF(VLOOKUP($E487,paramètres!$E$33:$F$44,2,FALSE)&lt;=VLOOKUP($AF$18,paramètres!$E$33:$F$44,2,FALSE),T487*$D487,0)))</f>
        <v>0</v>
      </c>
      <c r="AG487" s="13">
        <f>IF($D487="",0,IF($E487="",0,IF(VLOOKUP($E487,paramètres!$E$33:$F$44,2,FALSE)&lt;=VLOOKUP($AG$18,paramètres!$E$33:$F$44,2,FALSE),U487*$D487,0)))</f>
        <v>0</v>
      </c>
      <c r="AH487" s="13">
        <f>IF($D487="",0,IF($E487="",0,IF(VLOOKUP($E487,paramètres!$E$33:$F$44,2,FALSE)&lt;=VLOOKUP($AH$18,paramètres!$E$33:$F$44,2,FALSE),V487*$D487,0)))</f>
        <v>0</v>
      </c>
      <c r="AI487" s="13">
        <f>IF($D487="",0,IF($E487="",0,IF(VLOOKUP($E487,paramètres!$E$33:$F$44,2,FALSE)&lt;=VLOOKUP($AI$18,paramètres!$E$33:$F$44,2,FALSE),W487*$D487,0)))</f>
        <v>0</v>
      </c>
      <c r="AJ487" s="13">
        <f>IF($D487="",0,IF($E487="",0,IF(VLOOKUP($E487,paramètres!$E$33:$F$44,2,FALSE)&lt;=VLOOKUP($AJ$18,paramètres!$E$33:$F$44,2,FALSE),X487*$D487,0)))</f>
        <v>0</v>
      </c>
      <c r="AK487" s="13">
        <f>IF($D487="",0,IF($E487="",0,IF(VLOOKUP($E487,paramètres!$E$33:$F$44,2,FALSE)&lt;=VLOOKUP($AK$18,paramètres!$E$33:$F$44,2,FALSE),Y487*$D487,0)))</f>
        <v>0</v>
      </c>
      <c r="AL487" s="13">
        <f>IF($D487="",0,IF($E487="",0,IF(VLOOKUP($E487,paramètres!$E$33:$F$44,2,FALSE)&lt;=VLOOKUP($AL$18,paramètres!$E$33:$F$44,2,FALSE),Z487*$D487,0)))</f>
        <v>0</v>
      </c>
      <c r="AM487" s="126">
        <f>IF($D487="",0,IF($E487="",0,IF(VLOOKUP($E487,paramètres!$E$33:$F$44,2,FALSE)&lt;=VLOOKUP($AM$18,paramètres!$E$33:$F$44,2,FALSE),AA487*$D487,0)))</f>
        <v>0</v>
      </c>
      <c r="AN487" s="121" t="str">
        <f>IF(paramètres!$B$28=1,((SUM(P487:Y487)/1.02)+SUM(Z487:AA487))*0.0303/9*COUNT(P487:X487),IF(paramètres!$B$28=2,(SUM(P487:AA487))*0.0303/9*COUNT(P487:X487),"Missing Delta option"))</f>
        <v>Missing Delta option</v>
      </c>
      <c r="AO487" s="13" t="str">
        <f>IF(paramètres!$B$28=1,(((SUM(P487:Y487)/1.02)+SUM(Z487:AA487))+((SUM(AB487:AK487)/1.02)+SUM(AL487:AN487)))*cotpatr,IF(paramètres!$B$28=2,(SUM(P487:AN487)*cotpatr),"Missing Delta Option"))</f>
        <v>Missing Delta Option</v>
      </c>
      <c r="AP487" s="13" t="str" cm="1">
        <f t="array" ref="AP487">IF(paramètres!$B$28=1,(((SUM(P487:Y487)/1.02)+SUM(Z487:AA487))+((SUM(AB487:AM487)/1.02)+SUM(AL487:AM487)))/12*pécule,IF(paramètres!$B$28=2,SUM(P487:AM487)/12*pécule,"Missing Delta Option"))</f>
        <v>Missing Delta Option</v>
      </c>
      <c r="AQ487" s="105" t="e">
        <f>IF(paramètres!$B$28=1,(((SUM(P487:Y487)/1.02)+SUM(Z487:AA487))+((SUM(AB487:AM487)/1.02)+SUM(AL487:AM487)))+AN487+AO487+AP487,SUM(P487:AM487)+AN487+AO487+AP487)</f>
        <v>#VALUE!</v>
      </c>
    </row>
    <row r="488" spans="1:43" x14ac:dyDescent="0.25">
      <c r="A488" s="104"/>
      <c r="B488" s="39"/>
      <c r="C488" s="39"/>
      <c r="D488" s="70"/>
      <c r="E488" s="49"/>
      <c r="F488" s="40"/>
      <c r="G488" s="38"/>
      <c r="H488" s="71"/>
      <c r="I488" s="40"/>
      <c r="J488" s="38"/>
      <c r="K488" s="71"/>
      <c r="L488" s="40"/>
      <c r="M488" s="38"/>
      <c r="N488" s="71"/>
      <c r="O488" s="49"/>
      <c r="P488" s="177"/>
      <c r="Q488" s="178"/>
      <c r="R488" s="178"/>
      <c r="S488" s="178"/>
      <c r="T488" s="178"/>
      <c r="U488" s="178"/>
      <c r="V488" s="178"/>
      <c r="W488" s="178"/>
      <c r="X488" s="178"/>
      <c r="Y488" s="178"/>
      <c r="Z488" s="178"/>
      <c r="AA488" s="179"/>
      <c r="AB488" s="121">
        <f>IF($D488="",0,IF($E488="",0,IF(VLOOKUP($E488,paramètres!$E$33:$F$44,2,FALSE)&lt;=VLOOKUP($AB$18,paramètres!$E$33:$F$44,2,FALSE),P488*$D488,0)))</f>
        <v>0</v>
      </c>
      <c r="AC488" s="13">
        <f>IF($D488="",0,IF($E488="",0,IF(VLOOKUP($E488,paramètres!$E$33:$F$44,2,FALSE)&lt;=VLOOKUP($AC$18,paramètres!$E$33:$F$44,2,FALSE),Q488*$D488,0)))</f>
        <v>0</v>
      </c>
      <c r="AD488" s="13">
        <f>IF($D488="",0,IF($E488="",0,IF(VLOOKUP($E488,paramètres!$E$33:$F$44,2,FALSE)&lt;=VLOOKUP($AD$18,paramètres!$E$33:$F$44,2,FALSE),R488*$D488,0)))</f>
        <v>0</v>
      </c>
      <c r="AE488" s="13">
        <f>IF($D488="",0,IF($E488="",0,IF(VLOOKUP($E488,paramètres!$E$33:$F$44,2,FALSE)&lt;=VLOOKUP($AE$18,paramètres!$E$33:$F$44,2,FALSE),S488*$D488,0)))</f>
        <v>0</v>
      </c>
      <c r="AF488" s="13">
        <f>IF($D488="",0,IF($E488="",0,IF(VLOOKUP($E488,paramètres!$E$33:$F$44,2,FALSE)&lt;=VLOOKUP($AF$18,paramètres!$E$33:$F$44,2,FALSE),T488*$D488,0)))</f>
        <v>0</v>
      </c>
      <c r="AG488" s="13">
        <f>IF($D488="",0,IF($E488="",0,IF(VLOOKUP($E488,paramètres!$E$33:$F$44,2,FALSE)&lt;=VLOOKUP($AG$18,paramètres!$E$33:$F$44,2,FALSE),U488*$D488,0)))</f>
        <v>0</v>
      </c>
      <c r="AH488" s="13">
        <f>IF($D488="",0,IF($E488="",0,IF(VLOOKUP($E488,paramètres!$E$33:$F$44,2,FALSE)&lt;=VLOOKUP($AH$18,paramètres!$E$33:$F$44,2,FALSE),V488*$D488,0)))</f>
        <v>0</v>
      </c>
      <c r="AI488" s="13">
        <f>IF($D488="",0,IF($E488="",0,IF(VLOOKUP($E488,paramètres!$E$33:$F$44,2,FALSE)&lt;=VLOOKUP($AI$18,paramètres!$E$33:$F$44,2,FALSE),W488*$D488,0)))</f>
        <v>0</v>
      </c>
      <c r="AJ488" s="13">
        <f>IF($D488="",0,IF($E488="",0,IF(VLOOKUP($E488,paramètres!$E$33:$F$44,2,FALSE)&lt;=VLOOKUP($AJ$18,paramètres!$E$33:$F$44,2,FALSE),X488*$D488,0)))</f>
        <v>0</v>
      </c>
      <c r="AK488" s="13">
        <f>IF($D488="",0,IF($E488="",0,IF(VLOOKUP($E488,paramètres!$E$33:$F$44,2,FALSE)&lt;=VLOOKUP($AK$18,paramètres!$E$33:$F$44,2,FALSE),Y488*$D488,0)))</f>
        <v>0</v>
      </c>
      <c r="AL488" s="13">
        <f>IF($D488="",0,IF($E488="",0,IF(VLOOKUP($E488,paramètres!$E$33:$F$44,2,FALSE)&lt;=VLOOKUP($AL$18,paramètres!$E$33:$F$44,2,FALSE),Z488*$D488,0)))</f>
        <v>0</v>
      </c>
      <c r="AM488" s="126">
        <f>IF($D488="",0,IF($E488="",0,IF(VLOOKUP($E488,paramètres!$E$33:$F$44,2,FALSE)&lt;=VLOOKUP($AM$18,paramètres!$E$33:$F$44,2,FALSE),AA488*$D488,0)))</f>
        <v>0</v>
      </c>
      <c r="AN488" s="121" t="str">
        <f>IF(paramètres!$B$28=1,((SUM(P488:Y488)/1.02)+SUM(Z488:AA488))*0.0303/9*COUNT(P488:X488),IF(paramètres!$B$28=2,(SUM(P488:AA488))*0.0303/9*COUNT(P488:X488),"Missing Delta option"))</f>
        <v>Missing Delta option</v>
      </c>
      <c r="AO488" s="13" t="str">
        <f>IF(paramètres!$B$28=1,(((SUM(P488:Y488)/1.02)+SUM(Z488:AA488))+((SUM(AB488:AK488)/1.02)+SUM(AL488:AN488)))*cotpatr,IF(paramètres!$B$28=2,(SUM(P488:AN488)*cotpatr),"Missing Delta Option"))</f>
        <v>Missing Delta Option</v>
      </c>
      <c r="AP488" s="13" t="str" cm="1">
        <f t="array" ref="AP488">IF(paramètres!$B$28=1,(((SUM(P488:Y488)/1.02)+SUM(Z488:AA488))+((SUM(AB488:AM488)/1.02)+SUM(AL488:AM488)))/12*pécule,IF(paramètres!$B$28=2,SUM(P488:AM488)/12*pécule,"Missing Delta Option"))</f>
        <v>Missing Delta Option</v>
      </c>
      <c r="AQ488" s="105" t="e">
        <f>IF(paramètres!$B$28=1,(((SUM(P488:Y488)/1.02)+SUM(Z488:AA488))+((SUM(AB488:AM488)/1.02)+SUM(AL488:AM488)))+AN488+AO488+AP488,SUM(P488:AM488)+AN488+AO488+AP488)</f>
        <v>#VALUE!</v>
      </c>
    </row>
    <row r="489" spans="1:43" x14ac:dyDescent="0.25">
      <c r="A489" s="104"/>
      <c r="B489" s="39"/>
      <c r="C489" s="39"/>
      <c r="D489" s="70"/>
      <c r="E489" s="49"/>
      <c r="F489" s="40"/>
      <c r="G489" s="38"/>
      <c r="H489" s="71"/>
      <c r="I489" s="40"/>
      <c r="J489" s="38"/>
      <c r="K489" s="71"/>
      <c r="L489" s="40"/>
      <c r="M489" s="38"/>
      <c r="N489" s="71"/>
      <c r="O489" s="49"/>
      <c r="P489" s="177"/>
      <c r="Q489" s="178"/>
      <c r="R489" s="178"/>
      <c r="S489" s="178"/>
      <c r="T489" s="178"/>
      <c r="U489" s="178"/>
      <c r="V489" s="178"/>
      <c r="W489" s="178"/>
      <c r="X489" s="178"/>
      <c r="Y489" s="178"/>
      <c r="Z489" s="178"/>
      <c r="AA489" s="179"/>
      <c r="AB489" s="121">
        <f>IF($D489="",0,IF($E489="",0,IF(VLOOKUP($E489,paramètres!$E$33:$F$44,2,FALSE)&lt;=VLOOKUP($AB$18,paramètres!$E$33:$F$44,2,FALSE),P489*$D489,0)))</f>
        <v>0</v>
      </c>
      <c r="AC489" s="13">
        <f>IF($D489="",0,IF($E489="",0,IF(VLOOKUP($E489,paramètres!$E$33:$F$44,2,FALSE)&lt;=VLOOKUP($AC$18,paramètres!$E$33:$F$44,2,FALSE),Q489*$D489,0)))</f>
        <v>0</v>
      </c>
      <c r="AD489" s="13">
        <f>IF($D489="",0,IF($E489="",0,IF(VLOOKUP($E489,paramètres!$E$33:$F$44,2,FALSE)&lt;=VLOOKUP($AD$18,paramètres!$E$33:$F$44,2,FALSE),R489*$D489,0)))</f>
        <v>0</v>
      </c>
      <c r="AE489" s="13">
        <f>IF($D489="",0,IF($E489="",0,IF(VLOOKUP($E489,paramètres!$E$33:$F$44,2,FALSE)&lt;=VLOOKUP($AE$18,paramètres!$E$33:$F$44,2,FALSE),S489*$D489,0)))</f>
        <v>0</v>
      </c>
      <c r="AF489" s="13">
        <f>IF($D489="",0,IF($E489="",0,IF(VLOOKUP($E489,paramètres!$E$33:$F$44,2,FALSE)&lt;=VLOOKUP($AF$18,paramètres!$E$33:$F$44,2,FALSE),T489*$D489,0)))</f>
        <v>0</v>
      </c>
      <c r="AG489" s="13">
        <f>IF($D489="",0,IF($E489="",0,IF(VLOOKUP($E489,paramètres!$E$33:$F$44,2,FALSE)&lt;=VLOOKUP($AG$18,paramètres!$E$33:$F$44,2,FALSE),U489*$D489,0)))</f>
        <v>0</v>
      </c>
      <c r="AH489" s="13">
        <f>IF($D489="",0,IF($E489="",0,IF(VLOOKUP($E489,paramètres!$E$33:$F$44,2,FALSE)&lt;=VLOOKUP($AH$18,paramètres!$E$33:$F$44,2,FALSE),V489*$D489,0)))</f>
        <v>0</v>
      </c>
      <c r="AI489" s="13">
        <f>IF($D489="",0,IF($E489="",0,IF(VLOOKUP($E489,paramètres!$E$33:$F$44,2,FALSE)&lt;=VLOOKUP($AI$18,paramètres!$E$33:$F$44,2,FALSE),W489*$D489,0)))</f>
        <v>0</v>
      </c>
      <c r="AJ489" s="13">
        <f>IF($D489="",0,IF($E489="",0,IF(VLOOKUP($E489,paramètres!$E$33:$F$44,2,FALSE)&lt;=VLOOKUP($AJ$18,paramètres!$E$33:$F$44,2,FALSE),X489*$D489,0)))</f>
        <v>0</v>
      </c>
      <c r="AK489" s="13">
        <f>IF($D489="",0,IF($E489="",0,IF(VLOOKUP($E489,paramètres!$E$33:$F$44,2,FALSE)&lt;=VLOOKUP($AK$18,paramètres!$E$33:$F$44,2,FALSE),Y489*$D489,0)))</f>
        <v>0</v>
      </c>
      <c r="AL489" s="13">
        <f>IF($D489="",0,IF($E489="",0,IF(VLOOKUP($E489,paramètres!$E$33:$F$44,2,FALSE)&lt;=VLOOKUP($AL$18,paramètres!$E$33:$F$44,2,FALSE),Z489*$D489,0)))</f>
        <v>0</v>
      </c>
      <c r="AM489" s="126">
        <f>IF($D489="",0,IF($E489="",0,IF(VLOOKUP($E489,paramètres!$E$33:$F$44,2,FALSE)&lt;=VLOOKUP($AM$18,paramètres!$E$33:$F$44,2,FALSE),AA489*$D489,0)))</f>
        <v>0</v>
      </c>
      <c r="AN489" s="121" t="str">
        <f>IF(paramètres!$B$28=1,((SUM(P489:Y489)/1.02)+SUM(Z489:AA489))*0.0303/9*COUNT(P489:X489),IF(paramètres!$B$28=2,(SUM(P489:AA489))*0.0303/9*COUNT(P489:X489),"Missing Delta option"))</f>
        <v>Missing Delta option</v>
      </c>
      <c r="AO489" s="13" t="str">
        <f>IF(paramètres!$B$28=1,(((SUM(P489:Y489)/1.02)+SUM(Z489:AA489))+((SUM(AB489:AK489)/1.02)+SUM(AL489:AN489)))*cotpatr,IF(paramètres!$B$28=2,(SUM(P489:AN489)*cotpatr),"Missing Delta Option"))</f>
        <v>Missing Delta Option</v>
      </c>
      <c r="AP489" s="13" t="str" cm="1">
        <f t="array" ref="AP489">IF(paramètres!$B$28=1,(((SUM(P489:Y489)/1.02)+SUM(Z489:AA489))+((SUM(AB489:AM489)/1.02)+SUM(AL489:AM489)))/12*pécule,IF(paramètres!$B$28=2,SUM(P489:AM489)/12*pécule,"Missing Delta Option"))</f>
        <v>Missing Delta Option</v>
      </c>
      <c r="AQ489" s="105" t="e">
        <f>IF(paramètres!$B$28=1,(((SUM(P489:Y489)/1.02)+SUM(Z489:AA489))+((SUM(AB489:AM489)/1.02)+SUM(AL489:AM489)))+AN489+AO489+AP489,SUM(P489:AM489)+AN489+AO489+AP489)</f>
        <v>#VALUE!</v>
      </c>
    </row>
    <row r="490" spans="1:43" x14ac:dyDescent="0.25">
      <c r="A490" s="104"/>
      <c r="B490" s="39"/>
      <c r="C490" s="39"/>
      <c r="D490" s="70"/>
      <c r="E490" s="49"/>
      <c r="F490" s="40"/>
      <c r="G490" s="38"/>
      <c r="H490" s="71"/>
      <c r="I490" s="40"/>
      <c r="J490" s="38"/>
      <c r="K490" s="71"/>
      <c r="L490" s="40"/>
      <c r="M490" s="38"/>
      <c r="N490" s="71"/>
      <c r="O490" s="49"/>
      <c r="P490" s="177"/>
      <c r="Q490" s="178"/>
      <c r="R490" s="178"/>
      <c r="S490" s="178"/>
      <c r="T490" s="178"/>
      <c r="U490" s="178"/>
      <c r="V490" s="178"/>
      <c r="W490" s="178"/>
      <c r="X490" s="178"/>
      <c r="Y490" s="178"/>
      <c r="Z490" s="178"/>
      <c r="AA490" s="179"/>
      <c r="AB490" s="121">
        <f>IF($D490="",0,IF($E490="",0,IF(VLOOKUP($E490,paramètres!$E$33:$F$44,2,FALSE)&lt;=VLOOKUP($AB$18,paramètres!$E$33:$F$44,2,FALSE),P490*$D490,0)))</f>
        <v>0</v>
      </c>
      <c r="AC490" s="13">
        <f>IF($D490="",0,IF($E490="",0,IF(VLOOKUP($E490,paramètres!$E$33:$F$44,2,FALSE)&lt;=VLOOKUP($AC$18,paramètres!$E$33:$F$44,2,FALSE),Q490*$D490,0)))</f>
        <v>0</v>
      </c>
      <c r="AD490" s="13">
        <f>IF($D490="",0,IF($E490="",0,IF(VLOOKUP($E490,paramètres!$E$33:$F$44,2,FALSE)&lt;=VLOOKUP($AD$18,paramètres!$E$33:$F$44,2,FALSE),R490*$D490,0)))</f>
        <v>0</v>
      </c>
      <c r="AE490" s="13">
        <f>IF($D490="",0,IF($E490="",0,IF(VLOOKUP($E490,paramètres!$E$33:$F$44,2,FALSE)&lt;=VLOOKUP($AE$18,paramètres!$E$33:$F$44,2,FALSE),S490*$D490,0)))</f>
        <v>0</v>
      </c>
      <c r="AF490" s="13">
        <f>IF($D490="",0,IF($E490="",0,IF(VLOOKUP($E490,paramètres!$E$33:$F$44,2,FALSE)&lt;=VLOOKUP($AF$18,paramètres!$E$33:$F$44,2,FALSE),T490*$D490,0)))</f>
        <v>0</v>
      </c>
      <c r="AG490" s="13">
        <f>IF($D490="",0,IF($E490="",0,IF(VLOOKUP($E490,paramètres!$E$33:$F$44,2,FALSE)&lt;=VLOOKUP($AG$18,paramètres!$E$33:$F$44,2,FALSE),U490*$D490,0)))</f>
        <v>0</v>
      </c>
      <c r="AH490" s="13">
        <f>IF($D490="",0,IF($E490="",0,IF(VLOOKUP($E490,paramètres!$E$33:$F$44,2,FALSE)&lt;=VLOOKUP($AH$18,paramètres!$E$33:$F$44,2,FALSE),V490*$D490,0)))</f>
        <v>0</v>
      </c>
      <c r="AI490" s="13">
        <f>IF($D490="",0,IF($E490="",0,IF(VLOOKUP($E490,paramètres!$E$33:$F$44,2,FALSE)&lt;=VLOOKUP($AI$18,paramètres!$E$33:$F$44,2,FALSE),W490*$D490,0)))</f>
        <v>0</v>
      </c>
      <c r="AJ490" s="13">
        <f>IF($D490="",0,IF($E490="",0,IF(VLOOKUP($E490,paramètres!$E$33:$F$44,2,FALSE)&lt;=VLOOKUP($AJ$18,paramètres!$E$33:$F$44,2,FALSE),X490*$D490,0)))</f>
        <v>0</v>
      </c>
      <c r="AK490" s="13">
        <f>IF($D490="",0,IF($E490="",0,IF(VLOOKUP($E490,paramètres!$E$33:$F$44,2,FALSE)&lt;=VLOOKUP($AK$18,paramètres!$E$33:$F$44,2,FALSE),Y490*$D490,0)))</f>
        <v>0</v>
      </c>
      <c r="AL490" s="13">
        <f>IF($D490="",0,IF($E490="",0,IF(VLOOKUP($E490,paramètres!$E$33:$F$44,2,FALSE)&lt;=VLOOKUP($AL$18,paramètres!$E$33:$F$44,2,FALSE),Z490*$D490,0)))</f>
        <v>0</v>
      </c>
      <c r="AM490" s="126">
        <f>IF($D490="",0,IF($E490="",0,IF(VLOOKUP($E490,paramètres!$E$33:$F$44,2,FALSE)&lt;=VLOOKUP($AM$18,paramètres!$E$33:$F$44,2,FALSE),AA490*$D490,0)))</f>
        <v>0</v>
      </c>
      <c r="AN490" s="121" t="str">
        <f>IF(paramètres!$B$28=1,((SUM(P490:Y490)/1.02)+SUM(Z490:AA490))*0.0303/9*COUNT(P490:X490),IF(paramètres!$B$28=2,(SUM(P490:AA490))*0.0303/9*COUNT(P490:X490),"Missing Delta option"))</f>
        <v>Missing Delta option</v>
      </c>
      <c r="AO490" s="13" t="str">
        <f>IF(paramètres!$B$28=1,(((SUM(P490:Y490)/1.02)+SUM(Z490:AA490))+((SUM(AB490:AK490)/1.02)+SUM(AL490:AN490)))*cotpatr,IF(paramètres!$B$28=2,(SUM(P490:AN490)*cotpatr),"Missing Delta Option"))</f>
        <v>Missing Delta Option</v>
      </c>
      <c r="AP490" s="13" t="str" cm="1">
        <f t="array" ref="AP490">IF(paramètres!$B$28=1,(((SUM(P490:Y490)/1.02)+SUM(Z490:AA490))+((SUM(AB490:AM490)/1.02)+SUM(AL490:AM490)))/12*pécule,IF(paramètres!$B$28=2,SUM(P490:AM490)/12*pécule,"Missing Delta Option"))</f>
        <v>Missing Delta Option</v>
      </c>
      <c r="AQ490" s="105" t="e">
        <f>IF(paramètres!$B$28=1,(((SUM(P490:Y490)/1.02)+SUM(Z490:AA490))+((SUM(AB490:AM490)/1.02)+SUM(AL490:AM490)))+AN490+AO490+AP490,SUM(P490:AM490)+AN490+AO490+AP490)</f>
        <v>#VALUE!</v>
      </c>
    </row>
    <row r="491" spans="1:43" x14ac:dyDescent="0.25">
      <c r="A491" s="104"/>
      <c r="B491" s="39"/>
      <c r="C491" s="39"/>
      <c r="D491" s="70"/>
      <c r="E491" s="49"/>
      <c r="F491" s="40"/>
      <c r="G491" s="38"/>
      <c r="H491" s="71"/>
      <c r="I491" s="40"/>
      <c r="J491" s="38"/>
      <c r="K491" s="71"/>
      <c r="L491" s="40"/>
      <c r="M491" s="38"/>
      <c r="N491" s="71"/>
      <c r="O491" s="49"/>
      <c r="P491" s="177"/>
      <c r="Q491" s="178"/>
      <c r="R491" s="178"/>
      <c r="S491" s="178"/>
      <c r="T491" s="178"/>
      <c r="U491" s="178"/>
      <c r="V491" s="178"/>
      <c r="W491" s="178"/>
      <c r="X491" s="178"/>
      <c r="Y491" s="178"/>
      <c r="Z491" s="178"/>
      <c r="AA491" s="179"/>
      <c r="AB491" s="121">
        <f>IF($D491="",0,IF($E491="",0,IF(VLOOKUP($E491,paramètres!$E$33:$F$44,2,FALSE)&lt;=VLOOKUP($AB$18,paramètres!$E$33:$F$44,2,FALSE),P491*$D491,0)))</f>
        <v>0</v>
      </c>
      <c r="AC491" s="13">
        <f>IF($D491="",0,IF($E491="",0,IF(VLOOKUP($E491,paramètres!$E$33:$F$44,2,FALSE)&lt;=VLOOKUP($AC$18,paramètres!$E$33:$F$44,2,FALSE),Q491*$D491,0)))</f>
        <v>0</v>
      </c>
      <c r="AD491" s="13">
        <f>IF($D491="",0,IF($E491="",0,IF(VLOOKUP($E491,paramètres!$E$33:$F$44,2,FALSE)&lt;=VLOOKUP($AD$18,paramètres!$E$33:$F$44,2,FALSE),R491*$D491,0)))</f>
        <v>0</v>
      </c>
      <c r="AE491" s="13">
        <f>IF($D491="",0,IF($E491="",0,IF(VLOOKUP($E491,paramètres!$E$33:$F$44,2,FALSE)&lt;=VLOOKUP($AE$18,paramètres!$E$33:$F$44,2,FALSE),S491*$D491,0)))</f>
        <v>0</v>
      </c>
      <c r="AF491" s="13">
        <f>IF($D491="",0,IF($E491="",0,IF(VLOOKUP($E491,paramètres!$E$33:$F$44,2,FALSE)&lt;=VLOOKUP($AF$18,paramètres!$E$33:$F$44,2,FALSE),T491*$D491,0)))</f>
        <v>0</v>
      </c>
      <c r="AG491" s="13">
        <f>IF($D491="",0,IF($E491="",0,IF(VLOOKUP($E491,paramètres!$E$33:$F$44,2,FALSE)&lt;=VLOOKUP($AG$18,paramètres!$E$33:$F$44,2,FALSE),U491*$D491,0)))</f>
        <v>0</v>
      </c>
      <c r="AH491" s="13">
        <f>IF($D491="",0,IF($E491="",0,IF(VLOOKUP($E491,paramètres!$E$33:$F$44,2,FALSE)&lt;=VLOOKUP($AH$18,paramètres!$E$33:$F$44,2,FALSE),V491*$D491,0)))</f>
        <v>0</v>
      </c>
      <c r="AI491" s="13">
        <f>IF($D491="",0,IF($E491="",0,IF(VLOOKUP($E491,paramètres!$E$33:$F$44,2,FALSE)&lt;=VLOOKUP($AI$18,paramètres!$E$33:$F$44,2,FALSE),W491*$D491,0)))</f>
        <v>0</v>
      </c>
      <c r="AJ491" s="13">
        <f>IF($D491="",0,IF($E491="",0,IF(VLOOKUP($E491,paramètres!$E$33:$F$44,2,FALSE)&lt;=VLOOKUP($AJ$18,paramètres!$E$33:$F$44,2,FALSE),X491*$D491,0)))</f>
        <v>0</v>
      </c>
      <c r="AK491" s="13">
        <f>IF($D491="",0,IF($E491="",0,IF(VLOOKUP($E491,paramètres!$E$33:$F$44,2,FALSE)&lt;=VLOOKUP($AK$18,paramètres!$E$33:$F$44,2,FALSE),Y491*$D491,0)))</f>
        <v>0</v>
      </c>
      <c r="AL491" s="13">
        <f>IF($D491="",0,IF($E491="",0,IF(VLOOKUP($E491,paramètres!$E$33:$F$44,2,FALSE)&lt;=VLOOKUP($AL$18,paramètres!$E$33:$F$44,2,FALSE),Z491*$D491,0)))</f>
        <v>0</v>
      </c>
      <c r="AM491" s="126">
        <f>IF($D491="",0,IF($E491="",0,IF(VLOOKUP($E491,paramètres!$E$33:$F$44,2,FALSE)&lt;=VLOOKUP($AM$18,paramètres!$E$33:$F$44,2,FALSE),AA491*$D491,0)))</f>
        <v>0</v>
      </c>
      <c r="AN491" s="121" t="str">
        <f>IF(paramètres!$B$28=1,((SUM(P491:Y491)/1.02)+SUM(Z491:AA491))*0.0303/9*COUNT(P491:X491),IF(paramètres!$B$28=2,(SUM(P491:AA491))*0.0303/9*COUNT(P491:X491),"Missing Delta option"))</f>
        <v>Missing Delta option</v>
      </c>
      <c r="AO491" s="13" t="str">
        <f>IF(paramètres!$B$28=1,(((SUM(P491:Y491)/1.02)+SUM(Z491:AA491))+((SUM(AB491:AK491)/1.02)+SUM(AL491:AN491)))*cotpatr,IF(paramètres!$B$28=2,(SUM(P491:AN491)*cotpatr),"Missing Delta Option"))</f>
        <v>Missing Delta Option</v>
      </c>
      <c r="AP491" s="13" t="str" cm="1">
        <f t="array" ref="AP491">IF(paramètres!$B$28=1,(((SUM(P491:Y491)/1.02)+SUM(Z491:AA491))+((SUM(AB491:AM491)/1.02)+SUM(AL491:AM491)))/12*pécule,IF(paramètres!$B$28=2,SUM(P491:AM491)/12*pécule,"Missing Delta Option"))</f>
        <v>Missing Delta Option</v>
      </c>
      <c r="AQ491" s="105" t="e">
        <f>IF(paramètres!$B$28=1,(((SUM(P491:Y491)/1.02)+SUM(Z491:AA491))+((SUM(AB491:AM491)/1.02)+SUM(AL491:AM491)))+AN491+AO491+AP491,SUM(P491:AM491)+AN491+AO491+AP491)</f>
        <v>#VALUE!</v>
      </c>
    </row>
    <row r="492" spans="1:43" x14ac:dyDescent="0.25">
      <c r="A492" s="104"/>
      <c r="B492" s="39"/>
      <c r="C492" s="39"/>
      <c r="D492" s="70"/>
      <c r="E492" s="49"/>
      <c r="F492" s="40"/>
      <c r="G492" s="38"/>
      <c r="H492" s="71"/>
      <c r="I492" s="40"/>
      <c r="J492" s="38"/>
      <c r="K492" s="71"/>
      <c r="L492" s="40"/>
      <c r="M492" s="38"/>
      <c r="N492" s="71"/>
      <c r="O492" s="49"/>
      <c r="P492" s="177"/>
      <c r="Q492" s="178"/>
      <c r="R492" s="178"/>
      <c r="S492" s="178"/>
      <c r="T492" s="178"/>
      <c r="U492" s="178"/>
      <c r="V492" s="178"/>
      <c r="W492" s="178"/>
      <c r="X492" s="178"/>
      <c r="Y492" s="178"/>
      <c r="Z492" s="178"/>
      <c r="AA492" s="179"/>
      <c r="AB492" s="121">
        <f>IF($D492="",0,IF($E492="",0,IF(VLOOKUP($E492,paramètres!$E$33:$F$44,2,FALSE)&lt;=VLOOKUP($AB$18,paramètres!$E$33:$F$44,2,FALSE),P492*$D492,0)))</f>
        <v>0</v>
      </c>
      <c r="AC492" s="13">
        <f>IF($D492="",0,IF($E492="",0,IF(VLOOKUP($E492,paramètres!$E$33:$F$44,2,FALSE)&lt;=VLOOKUP($AC$18,paramètres!$E$33:$F$44,2,FALSE),Q492*$D492,0)))</f>
        <v>0</v>
      </c>
      <c r="AD492" s="13">
        <f>IF($D492="",0,IF($E492="",0,IF(VLOOKUP($E492,paramètres!$E$33:$F$44,2,FALSE)&lt;=VLOOKUP($AD$18,paramètres!$E$33:$F$44,2,FALSE),R492*$D492,0)))</f>
        <v>0</v>
      </c>
      <c r="AE492" s="13">
        <f>IF($D492="",0,IF($E492="",0,IF(VLOOKUP($E492,paramètres!$E$33:$F$44,2,FALSE)&lt;=VLOOKUP($AE$18,paramètres!$E$33:$F$44,2,FALSE),S492*$D492,0)))</f>
        <v>0</v>
      </c>
      <c r="AF492" s="13">
        <f>IF($D492="",0,IF($E492="",0,IF(VLOOKUP($E492,paramètres!$E$33:$F$44,2,FALSE)&lt;=VLOOKUP($AF$18,paramètres!$E$33:$F$44,2,FALSE),T492*$D492,0)))</f>
        <v>0</v>
      </c>
      <c r="AG492" s="13">
        <f>IF($D492="",0,IF($E492="",0,IF(VLOOKUP($E492,paramètres!$E$33:$F$44,2,FALSE)&lt;=VLOOKUP($AG$18,paramètres!$E$33:$F$44,2,FALSE),U492*$D492,0)))</f>
        <v>0</v>
      </c>
      <c r="AH492" s="13">
        <f>IF($D492="",0,IF($E492="",0,IF(VLOOKUP($E492,paramètres!$E$33:$F$44,2,FALSE)&lt;=VLOOKUP($AH$18,paramètres!$E$33:$F$44,2,FALSE),V492*$D492,0)))</f>
        <v>0</v>
      </c>
      <c r="AI492" s="13">
        <f>IF($D492="",0,IF($E492="",0,IF(VLOOKUP($E492,paramètres!$E$33:$F$44,2,FALSE)&lt;=VLOOKUP($AI$18,paramètres!$E$33:$F$44,2,FALSE),W492*$D492,0)))</f>
        <v>0</v>
      </c>
      <c r="AJ492" s="13">
        <f>IF($D492="",0,IF($E492="",0,IF(VLOOKUP($E492,paramètres!$E$33:$F$44,2,FALSE)&lt;=VLOOKUP($AJ$18,paramètres!$E$33:$F$44,2,FALSE),X492*$D492,0)))</f>
        <v>0</v>
      </c>
      <c r="AK492" s="13">
        <f>IF($D492="",0,IF($E492="",0,IF(VLOOKUP($E492,paramètres!$E$33:$F$44,2,FALSE)&lt;=VLOOKUP($AK$18,paramètres!$E$33:$F$44,2,FALSE),Y492*$D492,0)))</f>
        <v>0</v>
      </c>
      <c r="AL492" s="13">
        <f>IF($D492="",0,IF($E492="",0,IF(VLOOKUP($E492,paramètres!$E$33:$F$44,2,FALSE)&lt;=VLOOKUP($AL$18,paramètres!$E$33:$F$44,2,FALSE),Z492*$D492,0)))</f>
        <v>0</v>
      </c>
      <c r="AM492" s="126">
        <f>IF($D492="",0,IF($E492="",0,IF(VLOOKUP($E492,paramètres!$E$33:$F$44,2,FALSE)&lt;=VLOOKUP($AM$18,paramètres!$E$33:$F$44,2,FALSE),AA492*$D492,0)))</f>
        <v>0</v>
      </c>
      <c r="AN492" s="121" t="str">
        <f>IF(paramètres!$B$28=1,((SUM(P492:Y492)/1.02)+SUM(Z492:AA492))*0.0303/9*COUNT(P492:X492),IF(paramètres!$B$28=2,(SUM(P492:AA492))*0.0303/9*COUNT(P492:X492),"Missing Delta option"))</f>
        <v>Missing Delta option</v>
      </c>
      <c r="AO492" s="13" t="str">
        <f>IF(paramètres!$B$28=1,(((SUM(P492:Y492)/1.02)+SUM(Z492:AA492))+((SUM(AB492:AK492)/1.02)+SUM(AL492:AN492)))*cotpatr,IF(paramètres!$B$28=2,(SUM(P492:AN492)*cotpatr),"Missing Delta Option"))</f>
        <v>Missing Delta Option</v>
      </c>
      <c r="AP492" s="13" t="str" cm="1">
        <f t="array" ref="AP492">IF(paramètres!$B$28=1,(((SUM(P492:Y492)/1.02)+SUM(Z492:AA492))+((SUM(AB492:AM492)/1.02)+SUM(AL492:AM492)))/12*pécule,IF(paramètres!$B$28=2,SUM(P492:AM492)/12*pécule,"Missing Delta Option"))</f>
        <v>Missing Delta Option</v>
      </c>
      <c r="AQ492" s="105" t="e">
        <f>IF(paramètres!$B$28=1,(((SUM(P492:Y492)/1.02)+SUM(Z492:AA492))+((SUM(AB492:AM492)/1.02)+SUM(AL492:AM492)))+AN492+AO492+AP492,SUM(P492:AM492)+AN492+AO492+AP492)</f>
        <v>#VALUE!</v>
      </c>
    </row>
    <row r="493" spans="1:43" x14ac:dyDescent="0.25">
      <c r="A493" s="104"/>
      <c r="B493" s="39"/>
      <c r="C493" s="39"/>
      <c r="D493" s="70"/>
      <c r="E493" s="49"/>
      <c r="F493" s="40"/>
      <c r="G493" s="38"/>
      <c r="H493" s="71"/>
      <c r="I493" s="40"/>
      <c r="J493" s="38"/>
      <c r="K493" s="71"/>
      <c r="L493" s="40"/>
      <c r="M493" s="38"/>
      <c r="N493" s="71"/>
      <c r="O493" s="49"/>
      <c r="P493" s="177"/>
      <c r="Q493" s="178"/>
      <c r="R493" s="178"/>
      <c r="S493" s="178"/>
      <c r="T493" s="178"/>
      <c r="U493" s="178"/>
      <c r="V493" s="178"/>
      <c r="W493" s="178"/>
      <c r="X493" s="178"/>
      <c r="Y493" s="178"/>
      <c r="Z493" s="178"/>
      <c r="AA493" s="179"/>
      <c r="AB493" s="121">
        <f>IF($D493="",0,IF($E493="",0,IF(VLOOKUP($E493,paramètres!$E$33:$F$44,2,FALSE)&lt;=VLOOKUP($AB$18,paramètres!$E$33:$F$44,2,FALSE),P493*$D493,0)))</f>
        <v>0</v>
      </c>
      <c r="AC493" s="13">
        <f>IF($D493="",0,IF($E493="",0,IF(VLOOKUP($E493,paramètres!$E$33:$F$44,2,FALSE)&lt;=VLOOKUP($AC$18,paramètres!$E$33:$F$44,2,FALSE),Q493*$D493,0)))</f>
        <v>0</v>
      </c>
      <c r="AD493" s="13">
        <f>IF($D493="",0,IF($E493="",0,IF(VLOOKUP($E493,paramètres!$E$33:$F$44,2,FALSE)&lt;=VLOOKUP($AD$18,paramètres!$E$33:$F$44,2,FALSE),R493*$D493,0)))</f>
        <v>0</v>
      </c>
      <c r="AE493" s="13">
        <f>IF($D493="",0,IF($E493="",0,IF(VLOOKUP($E493,paramètres!$E$33:$F$44,2,FALSE)&lt;=VLOOKUP($AE$18,paramètres!$E$33:$F$44,2,FALSE),S493*$D493,0)))</f>
        <v>0</v>
      </c>
      <c r="AF493" s="13">
        <f>IF($D493="",0,IF($E493="",0,IF(VLOOKUP($E493,paramètres!$E$33:$F$44,2,FALSE)&lt;=VLOOKUP($AF$18,paramètres!$E$33:$F$44,2,FALSE),T493*$D493,0)))</f>
        <v>0</v>
      </c>
      <c r="AG493" s="13">
        <f>IF($D493="",0,IF($E493="",0,IF(VLOOKUP($E493,paramètres!$E$33:$F$44,2,FALSE)&lt;=VLOOKUP($AG$18,paramètres!$E$33:$F$44,2,FALSE),U493*$D493,0)))</f>
        <v>0</v>
      </c>
      <c r="AH493" s="13">
        <f>IF($D493="",0,IF($E493="",0,IF(VLOOKUP($E493,paramètres!$E$33:$F$44,2,FALSE)&lt;=VLOOKUP($AH$18,paramètres!$E$33:$F$44,2,FALSE),V493*$D493,0)))</f>
        <v>0</v>
      </c>
      <c r="AI493" s="13">
        <f>IF($D493="",0,IF($E493="",0,IF(VLOOKUP($E493,paramètres!$E$33:$F$44,2,FALSE)&lt;=VLOOKUP($AI$18,paramètres!$E$33:$F$44,2,FALSE),W493*$D493,0)))</f>
        <v>0</v>
      </c>
      <c r="AJ493" s="13">
        <f>IF($D493="",0,IF($E493="",0,IF(VLOOKUP($E493,paramètres!$E$33:$F$44,2,FALSE)&lt;=VLOOKUP($AJ$18,paramètres!$E$33:$F$44,2,FALSE),X493*$D493,0)))</f>
        <v>0</v>
      </c>
      <c r="AK493" s="13">
        <f>IF($D493="",0,IF($E493="",0,IF(VLOOKUP($E493,paramètres!$E$33:$F$44,2,FALSE)&lt;=VLOOKUP($AK$18,paramètres!$E$33:$F$44,2,FALSE),Y493*$D493,0)))</f>
        <v>0</v>
      </c>
      <c r="AL493" s="13">
        <f>IF($D493="",0,IF($E493="",0,IF(VLOOKUP($E493,paramètres!$E$33:$F$44,2,FALSE)&lt;=VLOOKUP($AL$18,paramètres!$E$33:$F$44,2,FALSE),Z493*$D493,0)))</f>
        <v>0</v>
      </c>
      <c r="AM493" s="126">
        <f>IF($D493="",0,IF($E493="",0,IF(VLOOKUP($E493,paramètres!$E$33:$F$44,2,FALSE)&lt;=VLOOKUP($AM$18,paramètres!$E$33:$F$44,2,FALSE),AA493*$D493,0)))</f>
        <v>0</v>
      </c>
      <c r="AN493" s="121" t="str">
        <f>IF(paramètres!$B$28=1,((SUM(P493:Y493)/1.02)+SUM(Z493:AA493))*0.0303/9*COUNT(P493:X493),IF(paramètres!$B$28=2,(SUM(P493:AA493))*0.0303/9*COUNT(P493:X493),"Missing Delta option"))</f>
        <v>Missing Delta option</v>
      </c>
      <c r="AO493" s="13" t="str">
        <f>IF(paramètres!$B$28=1,(((SUM(P493:Y493)/1.02)+SUM(Z493:AA493))+((SUM(AB493:AK493)/1.02)+SUM(AL493:AN493)))*cotpatr,IF(paramètres!$B$28=2,(SUM(P493:AN493)*cotpatr),"Missing Delta Option"))</f>
        <v>Missing Delta Option</v>
      </c>
      <c r="AP493" s="13" t="str" cm="1">
        <f t="array" ref="AP493">IF(paramètres!$B$28=1,(((SUM(P493:Y493)/1.02)+SUM(Z493:AA493))+((SUM(AB493:AM493)/1.02)+SUM(AL493:AM493)))/12*pécule,IF(paramètres!$B$28=2,SUM(P493:AM493)/12*pécule,"Missing Delta Option"))</f>
        <v>Missing Delta Option</v>
      </c>
      <c r="AQ493" s="105" t="e">
        <f>IF(paramètres!$B$28=1,(((SUM(P493:Y493)/1.02)+SUM(Z493:AA493))+((SUM(AB493:AM493)/1.02)+SUM(AL493:AM493)))+AN493+AO493+AP493,SUM(P493:AM493)+AN493+AO493+AP493)</f>
        <v>#VALUE!</v>
      </c>
    </row>
    <row r="494" spans="1:43" x14ac:dyDescent="0.25">
      <c r="A494" s="104"/>
      <c r="B494" s="39"/>
      <c r="C494" s="39"/>
      <c r="D494" s="70"/>
      <c r="E494" s="49"/>
      <c r="F494" s="40"/>
      <c r="G494" s="38"/>
      <c r="H494" s="71"/>
      <c r="I494" s="40"/>
      <c r="J494" s="38"/>
      <c r="K494" s="71"/>
      <c r="L494" s="40"/>
      <c r="M494" s="38"/>
      <c r="N494" s="71"/>
      <c r="O494" s="49"/>
      <c r="P494" s="177"/>
      <c r="Q494" s="178"/>
      <c r="R494" s="178"/>
      <c r="S494" s="178"/>
      <c r="T494" s="178"/>
      <c r="U494" s="178"/>
      <c r="V494" s="178"/>
      <c r="W494" s="178"/>
      <c r="X494" s="178"/>
      <c r="Y494" s="178"/>
      <c r="Z494" s="178"/>
      <c r="AA494" s="179"/>
      <c r="AB494" s="121">
        <f>IF($D494="",0,IF($E494="",0,IF(VLOOKUP($E494,paramètres!$E$33:$F$44,2,FALSE)&lt;=VLOOKUP($AB$18,paramètres!$E$33:$F$44,2,FALSE),P494*$D494,0)))</f>
        <v>0</v>
      </c>
      <c r="AC494" s="13">
        <f>IF($D494="",0,IF($E494="",0,IF(VLOOKUP($E494,paramètres!$E$33:$F$44,2,FALSE)&lt;=VLOOKUP($AC$18,paramètres!$E$33:$F$44,2,FALSE),Q494*$D494,0)))</f>
        <v>0</v>
      </c>
      <c r="AD494" s="13">
        <f>IF($D494="",0,IF($E494="",0,IF(VLOOKUP($E494,paramètres!$E$33:$F$44,2,FALSE)&lt;=VLOOKUP($AD$18,paramètres!$E$33:$F$44,2,FALSE),R494*$D494,0)))</f>
        <v>0</v>
      </c>
      <c r="AE494" s="13">
        <f>IF($D494="",0,IF($E494="",0,IF(VLOOKUP($E494,paramètres!$E$33:$F$44,2,FALSE)&lt;=VLOOKUP($AE$18,paramètres!$E$33:$F$44,2,FALSE),S494*$D494,0)))</f>
        <v>0</v>
      </c>
      <c r="AF494" s="13">
        <f>IF($D494="",0,IF($E494="",0,IF(VLOOKUP($E494,paramètres!$E$33:$F$44,2,FALSE)&lt;=VLOOKUP($AF$18,paramètres!$E$33:$F$44,2,FALSE),T494*$D494,0)))</f>
        <v>0</v>
      </c>
      <c r="AG494" s="13">
        <f>IF($D494="",0,IF($E494="",0,IF(VLOOKUP($E494,paramètres!$E$33:$F$44,2,FALSE)&lt;=VLOOKUP($AG$18,paramètres!$E$33:$F$44,2,FALSE),U494*$D494,0)))</f>
        <v>0</v>
      </c>
      <c r="AH494" s="13">
        <f>IF($D494="",0,IF($E494="",0,IF(VLOOKUP($E494,paramètres!$E$33:$F$44,2,FALSE)&lt;=VLOOKUP($AH$18,paramètres!$E$33:$F$44,2,FALSE),V494*$D494,0)))</f>
        <v>0</v>
      </c>
      <c r="AI494" s="13">
        <f>IF($D494="",0,IF($E494="",0,IF(VLOOKUP($E494,paramètres!$E$33:$F$44,2,FALSE)&lt;=VLOOKUP($AI$18,paramètres!$E$33:$F$44,2,FALSE),W494*$D494,0)))</f>
        <v>0</v>
      </c>
      <c r="AJ494" s="13">
        <f>IF($D494="",0,IF($E494="",0,IF(VLOOKUP($E494,paramètres!$E$33:$F$44,2,FALSE)&lt;=VLOOKUP($AJ$18,paramètres!$E$33:$F$44,2,FALSE),X494*$D494,0)))</f>
        <v>0</v>
      </c>
      <c r="AK494" s="13">
        <f>IF($D494="",0,IF($E494="",0,IF(VLOOKUP($E494,paramètres!$E$33:$F$44,2,FALSE)&lt;=VLOOKUP($AK$18,paramètres!$E$33:$F$44,2,FALSE),Y494*$D494,0)))</f>
        <v>0</v>
      </c>
      <c r="AL494" s="13">
        <f>IF($D494="",0,IF($E494="",0,IF(VLOOKUP($E494,paramètres!$E$33:$F$44,2,FALSE)&lt;=VLOOKUP($AL$18,paramètres!$E$33:$F$44,2,FALSE),Z494*$D494,0)))</f>
        <v>0</v>
      </c>
      <c r="AM494" s="126">
        <f>IF($D494="",0,IF($E494="",0,IF(VLOOKUP($E494,paramètres!$E$33:$F$44,2,FALSE)&lt;=VLOOKUP($AM$18,paramètres!$E$33:$F$44,2,FALSE),AA494*$D494,0)))</f>
        <v>0</v>
      </c>
      <c r="AN494" s="121" t="str">
        <f>IF(paramètres!$B$28=1,((SUM(P494:Y494)/1.02)+SUM(Z494:AA494))*0.0303/9*COUNT(P494:X494),IF(paramètres!$B$28=2,(SUM(P494:AA494))*0.0303/9*COUNT(P494:X494),"Missing Delta option"))</f>
        <v>Missing Delta option</v>
      </c>
      <c r="AO494" s="13" t="str">
        <f>IF(paramètres!$B$28=1,(((SUM(P494:Y494)/1.02)+SUM(Z494:AA494))+((SUM(AB494:AK494)/1.02)+SUM(AL494:AN494)))*cotpatr,IF(paramètres!$B$28=2,(SUM(P494:AN494)*cotpatr),"Missing Delta Option"))</f>
        <v>Missing Delta Option</v>
      </c>
      <c r="AP494" s="13" t="str" cm="1">
        <f t="array" ref="AP494">IF(paramètres!$B$28=1,(((SUM(P494:Y494)/1.02)+SUM(Z494:AA494))+((SUM(AB494:AM494)/1.02)+SUM(AL494:AM494)))/12*pécule,IF(paramètres!$B$28=2,SUM(P494:AM494)/12*pécule,"Missing Delta Option"))</f>
        <v>Missing Delta Option</v>
      </c>
      <c r="AQ494" s="105" t="e">
        <f>IF(paramètres!$B$28=1,(((SUM(P494:Y494)/1.02)+SUM(Z494:AA494))+((SUM(AB494:AM494)/1.02)+SUM(AL494:AM494)))+AN494+AO494+AP494,SUM(P494:AM494)+AN494+AO494+AP494)</f>
        <v>#VALUE!</v>
      </c>
    </row>
    <row r="495" spans="1:43" x14ac:dyDescent="0.25">
      <c r="A495" s="104"/>
      <c r="B495" s="39"/>
      <c r="C495" s="39"/>
      <c r="D495" s="70"/>
      <c r="E495" s="49"/>
      <c r="F495" s="40"/>
      <c r="G495" s="38"/>
      <c r="H495" s="71"/>
      <c r="I495" s="40"/>
      <c r="J495" s="38"/>
      <c r="K495" s="71"/>
      <c r="L495" s="40"/>
      <c r="M495" s="38"/>
      <c r="N495" s="71"/>
      <c r="O495" s="49"/>
      <c r="P495" s="177"/>
      <c r="Q495" s="178"/>
      <c r="R495" s="178"/>
      <c r="S495" s="178"/>
      <c r="T495" s="178"/>
      <c r="U495" s="178"/>
      <c r="V495" s="178"/>
      <c r="W495" s="178"/>
      <c r="X495" s="178"/>
      <c r="Y495" s="178"/>
      <c r="Z495" s="178"/>
      <c r="AA495" s="179"/>
      <c r="AB495" s="121">
        <f>IF($D495="",0,IF($E495="",0,IF(VLOOKUP($E495,paramètres!$E$33:$F$44,2,FALSE)&lt;=VLOOKUP($AB$18,paramètres!$E$33:$F$44,2,FALSE),P495*$D495,0)))</f>
        <v>0</v>
      </c>
      <c r="AC495" s="13">
        <f>IF($D495="",0,IF($E495="",0,IF(VLOOKUP($E495,paramètres!$E$33:$F$44,2,FALSE)&lt;=VLOOKUP($AC$18,paramètres!$E$33:$F$44,2,FALSE),Q495*$D495,0)))</f>
        <v>0</v>
      </c>
      <c r="AD495" s="13">
        <f>IF($D495="",0,IF($E495="",0,IF(VLOOKUP($E495,paramètres!$E$33:$F$44,2,FALSE)&lt;=VLOOKUP($AD$18,paramètres!$E$33:$F$44,2,FALSE),R495*$D495,0)))</f>
        <v>0</v>
      </c>
      <c r="AE495" s="13">
        <f>IF($D495="",0,IF($E495="",0,IF(VLOOKUP($E495,paramètres!$E$33:$F$44,2,FALSE)&lt;=VLOOKUP($AE$18,paramètres!$E$33:$F$44,2,FALSE),S495*$D495,0)))</f>
        <v>0</v>
      </c>
      <c r="AF495" s="13">
        <f>IF($D495="",0,IF($E495="",0,IF(VLOOKUP($E495,paramètres!$E$33:$F$44,2,FALSE)&lt;=VLOOKUP($AF$18,paramètres!$E$33:$F$44,2,FALSE),T495*$D495,0)))</f>
        <v>0</v>
      </c>
      <c r="AG495" s="13">
        <f>IF($D495="",0,IF($E495="",0,IF(VLOOKUP($E495,paramètres!$E$33:$F$44,2,FALSE)&lt;=VLOOKUP($AG$18,paramètres!$E$33:$F$44,2,FALSE),U495*$D495,0)))</f>
        <v>0</v>
      </c>
      <c r="AH495" s="13">
        <f>IF($D495="",0,IF($E495="",0,IF(VLOOKUP($E495,paramètres!$E$33:$F$44,2,FALSE)&lt;=VLOOKUP($AH$18,paramètres!$E$33:$F$44,2,FALSE),V495*$D495,0)))</f>
        <v>0</v>
      </c>
      <c r="AI495" s="13">
        <f>IF($D495="",0,IF($E495="",0,IF(VLOOKUP($E495,paramètres!$E$33:$F$44,2,FALSE)&lt;=VLOOKUP($AI$18,paramètres!$E$33:$F$44,2,FALSE),W495*$D495,0)))</f>
        <v>0</v>
      </c>
      <c r="AJ495" s="13">
        <f>IF($D495="",0,IF($E495="",0,IF(VLOOKUP($E495,paramètres!$E$33:$F$44,2,FALSE)&lt;=VLOOKUP($AJ$18,paramètres!$E$33:$F$44,2,FALSE),X495*$D495,0)))</f>
        <v>0</v>
      </c>
      <c r="AK495" s="13">
        <f>IF($D495="",0,IF($E495="",0,IF(VLOOKUP($E495,paramètres!$E$33:$F$44,2,FALSE)&lt;=VLOOKUP($AK$18,paramètres!$E$33:$F$44,2,FALSE),Y495*$D495,0)))</f>
        <v>0</v>
      </c>
      <c r="AL495" s="13">
        <f>IF($D495="",0,IF($E495="",0,IF(VLOOKUP($E495,paramètres!$E$33:$F$44,2,FALSE)&lt;=VLOOKUP($AL$18,paramètres!$E$33:$F$44,2,FALSE),Z495*$D495,0)))</f>
        <v>0</v>
      </c>
      <c r="AM495" s="126">
        <f>IF($D495="",0,IF($E495="",0,IF(VLOOKUP($E495,paramètres!$E$33:$F$44,2,FALSE)&lt;=VLOOKUP($AM$18,paramètres!$E$33:$F$44,2,FALSE),AA495*$D495,0)))</f>
        <v>0</v>
      </c>
      <c r="AN495" s="121" t="str">
        <f>IF(paramètres!$B$28=1,((SUM(P495:Y495)/1.02)+SUM(Z495:AA495))*0.0303/9*COUNT(P495:X495),IF(paramètres!$B$28=2,(SUM(P495:AA495))*0.0303/9*COUNT(P495:X495),"Missing Delta option"))</f>
        <v>Missing Delta option</v>
      </c>
      <c r="AO495" s="13" t="str">
        <f>IF(paramètres!$B$28=1,(((SUM(P495:Y495)/1.02)+SUM(Z495:AA495))+((SUM(AB495:AK495)/1.02)+SUM(AL495:AN495)))*cotpatr,IF(paramètres!$B$28=2,(SUM(P495:AN495)*cotpatr),"Missing Delta Option"))</f>
        <v>Missing Delta Option</v>
      </c>
      <c r="AP495" s="13" t="str" cm="1">
        <f t="array" ref="AP495">IF(paramètres!$B$28=1,(((SUM(P495:Y495)/1.02)+SUM(Z495:AA495))+((SUM(AB495:AM495)/1.02)+SUM(AL495:AM495)))/12*pécule,IF(paramètres!$B$28=2,SUM(P495:AM495)/12*pécule,"Missing Delta Option"))</f>
        <v>Missing Delta Option</v>
      </c>
      <c r="AQ495" s="105" t="e">
        <f>IF(paramètres!$B$28=1,(((SUM(P495:Y495)/1.02)+SUM(Z495:AA495))+((SUM(AB495:AM495)/1.02)+SUM(AL495:AM495)))+AN495+AO495+AP495,SUM(P495:AM495)+AN495+AO495+AP495)</f>
        <v>#VALUE!</v>
      </c>
    </row>
    <row r="496" spans="1:43" x14ac:dyDescent="0.25">
      <c r="A496" s="104"/>
      <c r="B496" s="39"/>
      <c r="C496" s="39"/>
      <c r="D496" s="70"/>
      <c r="E496" s="49"/>
      <c r="F496" s="40"/>
      <c r="G496" s="38"/>
      <c r="H496" s="71"/>
      <c r="I496" s="40"/>
      <c r="J496" s="38"/>
      <c r="K496" s="71"/>
      <c r="L496" s="40"/>
      <c r="M496" s="38"/>
      <c r="N496" s="71"/>
      <c r="O496" s="49"/>
      <c r="P496" s="177"/>
      <c r="Q496" s="178"/>
      <c r="R496" s="178"/>
      <c r="S496" s="178"/>
      <c r="T496" s="178"/>
      <c r="U496" s="178"/>
      <c r="V496" s="178"/>
      <c r="W496" s="178"/>
      <c r="X496" s="178"/>
      <c r="Y496" s="178"/>
      <c r="Z496" s="178"/>
      <c r="AA496" s="179"/>
      <c r="AB496" s="121">
        <f>IF($D496="",0,IF($E496="",0,IF(VLOOKUP($E496,paramètres!$E$33:$F$44,2,FALSE)&lt;=VLOOKUP($AB$18,paramètres!$E$33:$F$44,2,FALSE),P496*$D496,0)))</f>
        <v>0</v>
      </c>
      <c r="AC496" s="13">
        <f>IF($D496="",0,IF($E496="",0,IF(VLOOKUP($E496,paramètres!$E$33:$F$44,2,FALSE)&lt;=VLOOKUP($AC$18,paramètres!$E$33:$F$44,2,FALSE),Q496*$D496,0)))</f>
        <v>0</v>
      </c>
      <c r="AD496" s="13">
        <f>IF($D496="",0,IF($E496="",0,IF(VLOOKUP($E496,paramètres!$E$33:$F$44,2,FALSE)&lt;=VLOOKUP($AD$18,paramètres!$E$33:$F$44,2,FALSE),R496*$D496,0)))</f>
        <v>0</v>
      </c>
      <c r="AE496" s="13">
        <f>IF($D496="",0,IF($E496="",0,IF(VLOOKUP($E496,paramètres!$E$33:$F$44,2,FALSE)&lt;=VLOOKUP($AE$18,paramètres!$E$33:$F$44,2,FALSE),S496*$D496,0)))</f>
        <v>0</v>
      </c>
      <c r="AF496" s="13">
        <f>IF($D496="",0,IF($E496="",0,IF(VLOOKUP($E496,paramètres!$E$33:$F$44,2,FALSE)&lt;=VLOOKUP($AF$18,paramètres!$E$33:$F$44,2,FALSE),T496*$D496,0)))</f>
        <v>0</v>
      </c>
      <c r="AG496" s="13">
        <f>IF($D496="",0,IF($E496="",0,IF(VLOOKUP($E496,paramètres!$E$33:$F$44,2,FALSE)&lt;=VLOOKUP($AG$18,paramètres!$E$33:$F$44,2,FALSE),U496*$D496,0)))</f>
        <v>0</v>
      </c>
      <c r="AH496" s="13">
        <f>IF($D496="",0,IF($E496="",0,IF(VLOOKUP($E496,paramètres!$E$33:$F$44,2,FALSE)&lt;=VLOOKUP($AH$18,paramètres!$E$33:$F$44,2,FALSE),V496*$D496,0)))</f>
        <v>0</v>
      </c>
      <c r="AI496" s="13">
        <f>IF($D496="",0,IF($E496="",0,IF(VLOOKUP($E496,paramètres!$E$33:$F$44,2,FALSE)&lt;=VLOOKUP($AI$18,paramètres!$E$33:$F$44,2,FALSE),W496*$D496,0)))</f>
        <v>0</v>
      </c>
      <c r="AJ496" s="13">
        <f>IF($D496="",0,IF($E496="",0,IF(VLOOKUP($E496,paramètres!$E$33:$F$44,2,FALSE)&lt;=VLOOKUP($AJ$18,paramètres!$E$33:$F$44,2,FALSE),X496*$D496,0)))</f>
        <v>0</v>
      </c>
      <c r="AK496" s="13">
        <f>IF($D496="",0,IF($E496="",0,IF(VLOOKUP($E496,paramètres!$E$33:$F$44,2,FALSE)&lt;=VLOOKUP($AK$18,paramètres!$E$33:$F$44,2,FALSE),Y496*$D496,0)))</f>
        <v>0</v>
      </c>
      <c r="AL496" s="13">
        <f>IF($D496="",0,IF($E496="",0,IF(VLOOKUP($E496,paramètres!$E$33:$F$44,2,FALSE)&lt;=VLOOKUP($AL$18,paramètres!$E$33:$F$44,2,FALSE),Z496*$D496,0)))</f>
        <v>0</v>
      </c>
      <c r="AM496" s="126">
        <f>IF($D496="",0,IF($E496="",0,IF(VLOOKUP($E496,paramètres!$E$33:$F$44,2,FALSE)&lt;=VLOOKUP($AM$18,paramètres!$E$33:$F$44,2,FALSE),AA496*$D496,0)))</f>
        <v>0</v>
      </c>
      <c r="AN496" s="121" t="str">
        <f>IF(paramètres!$B$28=1,((SUM(P496:Y496)/1.02)+SUM(Z496:AA496))*0.0303/9*COUNT(P496:X496),IF(paramètres!$B$28=2,(SUM(P496:AA496))*0.0303/9*COUNT(P496:X496),"Missing Delta option"))</f>
        <v>Missing Delta option</v>
      </c>
      <c r="AO496" s="13" t="str">
        <f>IF(paramètres!$B$28=1,(((SUM(P496:Y496)/1.02)+SUM(Z496:AA496))+((SUM(AB496:AK496)/1.02)+SUM(AL496:AN496)))*cotpatr,IF(paramètres!$B$28=2,(SUM(P496:AN496)*cotpatr),"Missing Delta Option"))</f>
        <v>Missing Delta Option</v>
      </c>
      <c r="AP496" s="13" t="str" cm="1">
        <f t="array" ref="AP496">IF(paramètres!$B$28=1,(((SUM(P496:Y496)/1.02)+SUM(Z496:AA496))+((SUM(AB496:AM496)/1.02)+SUM(AL496:AM496)))/12*pécule,IF(paramètres!$B$28=2,SUM(P496:AM496)/12*pécule,"Missing Delta Option"))</f>
        <v>Missing Delta Option</v>
      </c>
      <c r="AQ496" s="105" t="e">
        <f>IF(paramètres!$B$28=1,(((SUM(P496:Y496)/1.02)+SUM(Z496:AA496))+((SUM(AB496:AM496)/1.02)+SUM(AL496:AM496)))+AN496+AO496+AP496,SUM(P496:AM496)+AN496+AO496+AP496)</f>
        <v>#VALUE!</v>
      </c>
    </row>
    <row r="497" spans="1:43" x14ac:dyDescent="0.25">
      <c r="A497" s="104"/>
      <c r="B497" s="39"/>
      <c r="C497" s="39"/>
      <c r="D497" s="70"/>
      <c r="E497" s="49"/>
      <c r="F497" s="40"/>
      <c r="G497" s="38"/>
      <c r="H497" s="71"/>
      <c r="I497" s="40"/>
      <c r="J497" s="38"/>
      <c r="K497" s="71"/>
      <c r="L497" s="40"/>
      <c r="M497" s="38"/>
      <c r="N497" s="71"/>
      <c r="O497" s="49"/>
      <c r="P497" s="177"/>
      <c r="Q497" s="178"/>
      <c r="R497" s="178"/>
      <c r="S497" s="178"/>
      <c r="T497" s="178"/>
      <c r="U497" s="178"/>
      <c r="V497" s="178"/>
      <c r="W497" s="178"/>
      <c r="X497" s="178"/>
      <c r="Y497" s="178"/>
      <c r="Z497" s="178"/>
      <c r="AA497" s="179"/>
      <c r="AB497" s="121">
        <f>IF($D497="",0,IF($E497="",0,IF(VLOOKUP($E497,paramètres!$E$33:$F$44,2,FALSE)&lt;=VLOOKUP($AB$18,paramètres!$E$33:$F$44,2,FALSE),P497*$D497,0)))</f>
        <v>0</v>
      </c>
      <c r="AC497" s="13">
        <f>IF($D497="",0,IF($E497="",0,IF(VLOOKUP($E497,paramètres!$E$33:$F$44,2,FALSE)&lt;=VLOOKUP($AC$18,paramètres!$E$33:$F$44,2,FALSE),Q497*$D497,0)))</f>
        <v>0</v>
      </c>
      <c r="AD497" s="13">
        <f>IF($D497="",0,IF($E497="",0,IF(VLOOKUP($E497,paramètres!$E$33:$F$44,2,FALSE)&lt;=VLOOKUP($AD$18,paramètres!$E$33:$F$44,2,FALSE),R497*$D497,0)))</f>
        <v>0</v>
      </c>
      <c r="AE497" s="13">
        <f>IF($D497="",0,IF($E497="",0,IF(VLOOKUP($E497,paramètres!$E$33:$F$44,2,FALSE)&lt;=VLOOKUP($AE$18,paramètres!$E$33:$F$44,2,FALSE),S497*$D497,0)))</f>
        <v>0</v>
      </c>
      <c r="AF497" s="13">
        <f>IF($D497="",0,IF($E497="",0,IF(VLOOKUP($E497,paramètres!$E$33:$F$44,2,FALSE)&lt;=VLOOKUP($AF$18,paramètres!$E$33:$F$44,2,FALSE),T497*$D497,0)))</f>
        <v>0</v>
      </c>
      <c r="AG497" s="13">
        <f>IF($D497="",0,IF($E497="",0,IF(VLOOKUP($E497,paramètres!$E$33:$F$44,2,FALSE)&lt;=VLOOKUP($AG$18,paramètres!$E$33:$F$44,2,FALSE),U497*$D497,0)))</f>
        <v>0</v>
      </c>
      <c r="AH497" s="13">
        <f>IF($D497="",0,IF($E497="",0,IF(VLOOKUP($E497,paramètres!$E$33:$F$44,2,FALSE)&lt;=VLOOKUP($AH$18,paramètres!$E$33:$F$44,2,FALSE),V497*$D497,0)))</f>
        <v>0</v>
      </c>
      <c r="AI497" s="13">
        <f>IF($D497="",0,IF($E497="",0,IF(VLOOKUP($E497,paramètres!$E$33:$F$44,2,FALSE)&lt;=VLOOKUP($AI$18,paramètres!$E$33:$F$44,2,FALSE),W497*$D497,0)))</f>
        <v>0</v>
      </c>
      <c r="AJ497" s="13">
        <f>IF($D497="",0,IF($E497="",0,IF(VLOOKUP($E497,paramètres!$E$33:$F$44,2,FALSE)&lt;=VLOOKUP($AJ$18,paramètres!$E$33:$F$44,2,FALSE),X497*$D497,0)))</f>
        <v>0</v>
      </c>
      <c r="AK497" s="13">
        <f>IF($D497="",0,IF($E497="",0,IF(VLOOKUP($E497,paramètres!$E$33:$F$44,2,FALSE)&lt;=VLOOKUP($AK$18,paramètres!$E$33:$F$44,2,FALSE),Y497*$D497,0)))</f>
        <v>0</v>
      </c>
      <c r="AL497" s="13">
        <f>IF($D497="",0,IF($E497="",0,IF(VLOOKUP($E497,paramètres!$E$33:$F$44,2,FALSE)&lt;=VLOOKUP($AL$18,paramètres!$E$33:$F$44,2,FALSE),Z497*$D497,0)))</f>
        <v>0</v>
      </c>
      <c r="AM497" s="126">
        <f>IF($D497="",0,IF($E497="",0,IF(VLOOKUP($E497,paramètres!$E$33:$F$44,2,FALSE)&lt;=VLOOKUP($AM$18,paramètres!$E$33:$F$44,2,FALSE),AA497*$D497,0)))</f>
        <v>0</v>
      </c>
      <c r="AN497" s="121" t="str">
        <f>IF(paramètres!$B$28=1,((SUM(P497:Y497)/1.02)+SUM(Z497:AA497))*0.0303/9*COUNT(P497:X497),IF(paramètres!$B$28=2,(SUM(P497:AA497))*0.0303/9*COUNT(P497:X497),"Missing Delta option"))</f>
        <v>Missing Delta option</v>
      </c>
      <c r="AO497" s="13" t="str">
        <f>IF(paramètres!$B$28=1,(((SUM(P497:Y497)/1.02)+SUM(Z497:AA497))+((SUM(AB497:AK497)/1.02)+SUM(AL497:AN497)))*cotpatr,IF(paramètres!$B$28=2,(SUM(P497:AN497)*cotpatr),"Missing Delta Option"))</f>
        <v>Missing Delta Option</v>
      </c>
      <c r="AP497" s="13" t="str" cm="1">
        <f t="array" ref="AP497">IF(paramètres!$B$28=1,(((SUM(P497:Y497)/1.02)+SUM(Z497:AA497))+((SUM(AB497:AM497)/1.02)+SUM(AL497:AM497)))/12*pécule,IF(paramètres!$B$28=2,SUM(P497:AM497)/12*pécule,"Missing Delta Option"))</f>
        <v>Missing Delta Option</v>
      </c>
      <c r="AQ497" s="105" t="e">
        <f>IF(paramètres!$B$28=1,(((SUM(P497:Y497)/1.02)+SUM(Z497:AA497))+((SUM(AB497:AM497)/1.02)+SUM(AL497:AM497)))+AN497+AO497+AP497,SUM(P497:AM497)+AN497+AO497+AP497)</f>
        <v>#VALUE!</v>
      </c>
    </row>
    <row r="498" spans="1:43" x14ac:dyDescent="0.25">
      <c r="A498" s="104"/>
      <c r="B498" s="39"/>
      <c r="C498" s="39"/>
      <c r="D498" s="70"/>
      <c r="E498" s="49"/>
      <c r="F498" s="40"/>
      <c r="G498" s="38"/>
      <c r="H498" s="71"/>
      <c r="I498" s="40"/>
      <c r="J498" s="38"/>
      <c r="K498" s="71"/>
      <c r="L498" s="40"/>
      <c r="M498" s="38"/>
      <c r="N498" s="71"/>
      <c r="O498" s="49"/>
      <c r="P498" s="177"/>
      <c r="Q498" s="178"/>
      <c r="R498" s="178"/>
      <c r="S498" s="178"/>
      <c r="T498" s="178"/>
      <c r="U498" s="178"/>
      <c r="V498" s="178"/>
      <c r="W498" s="178"/>
      <c r="X498" s="178"/>
      <c r="Y498" s="178"/>
      <c r="Z498" s="178"/>
      <c r="AA498" s="179"/>
      <c r="AB498" s="121">
        <f>IF($D498="",0,IF($E498="",0,IF(VLOOKUP($E498,paramètres!$E$33:$F$44,2,FALSE)&lt;=VLOOKUP($AB$18,paramètres!$E$33:$F$44,2,FALSE),P498*$D498,0)))</f>
        <v>0</v>
      </c>
      <c r="AC498" s="13">
        <f>IF($D498="",0,IF($E498="",0,IF(VLOOKUP($E498,paramètres!$E$33:$F$44,2,FALSE)&lt;=VLOOKUP($AC$18,paramètres!$E$33:$F$44,2,FALSE),Q498*$D498,0)))</f>
        <v>0</v>
      </c>
      <c r="AD498" s="13">
        <f>IF($D498="",0,IF($E498="",0,IF(VLOOKUP($E498,paramètres!$E$33:$F$44,2,FALSE)&lt;=VLOOKUP($AD$18,paramètres!$E$33:$F$44,2,FALSE),R498*$D498,0)))</f>
        <v>0</v>
      </c>
      <c r="AE498" s="13">
        <f>IF($D498="",0,IF($E498="",0,IF(VLOOKUP($E498,paramètres!$E$33:$F$44,2,FALSE)&lt;=VLOOKUP($AE$18,paramètres!$E$33:$F$44,2,FALSE),S498*$D498,0)))</f>
        <v>0</v>
      </c>
      <c r="AF498" s="13">
        <f>IF($D498="",0,IF($E498="",0,IF(VLOOKUP($E498,paramètres!$E$33:$F$44,2,FALSE)&lt;=VLOOKUP($AF$18,paramètres!$E$33:$F$44,2,FALSE),T498*$D498,0)))</f>
        <v>0</v>
      </c>
      <c r="AG498" s="13">
        <f>IF($D498="",0,IF($E498="",0,IF(VLOOKUP($E498,paramètres!$E$33:$F$44,2,FALSE)&lt;=VLOOKUP($AG$18,paramètres!$E$33:$F$44,2,FALSE),U498*$D498,0)))</f>
        <v>0</v>
      </c>
      <c r="AH498" s="13">
        <f>IF($D498="",0,IF($E498="",0,IF(VLOOKUP($E498,paramètres!$E$33:$F$44,2,FALSE)&lt;=VLOOKUP($AH$18,paramètres!$E$33:$F$44,2,FALSE),V498*$D498,0)))</f>
        <v>0</v>
      </c>
      <c r="AI498" s="13">
        <f>IF($D498="",0,IF($E498="",0,IF(VLOOKUP($E498,paramètres!$E$33:$F$44,2,FALSE)&lt;=VLOOKUP($AI$18,paramètres!$E$33:$F$44,2,FALSE),W498*$D498,0)))</f>
        <v>0</v>
      </c>
      <c r="AJ498" s="13">
        <f>IF($D498="",0,IF($E498="",0,IF(VLOOKUP($E498,paramètres!$E$33:$F$44,2,FALSE)&lt;=VLOOKUP($AJ$18,paramètres!$E$33:$F$44,2,FALSE),X498*$D498,0)))</f>
        <v>0</v>
      </c>
      <c r="AK498" s="13">
        <f>IF($D498="",0,IF($E498="",0,IF(VLOOKUP($E498,paramètres!$E$33:$F$44,2,FALSE)&lt;=VLOOKUP($AK$18,paramètres!$E$33:$F$44,2,FALSE),Y498*$D498,0)))</f>
        <v>0</v>
      </c>
      <c r="AL498" s="13">
        <f>IF($D498="",0,IF($E498="",0,IF(VLOOKUP($E498,paramètres!$E$33:$F$44,2,FALSE)&lt;=VLOOKUP($AL$18,paramètres!$E$33:$F$44,2,FALSE),Z498*$D498,0)))</f>
        <v>0</v>
      </c>
      <c r="AM498" s="126">
        <f>IF($D498="",0,IF($E498="",0,IF(VLOOKUP($E498,paramètres!$E$33:$F$44,2,FALSE)&lt;=VLOOKUP($AM$18,paramètres!$E$33:$F$44,2,FALSE),AA498*$D498,0)))</f>
        <v>0</v>
      </c>
      <c r="AN498" s="121" t="str">
        <f>IF(paramètres!$B$28=1,((SUM(P498:Y498)/1.02)+SUM(Z498:AA498))*0.0303/9*COUNT(P498:X498),IF(paramètres!$B$28=2,(SUM(P498:AA498))*0.0303/9*COUNT(P498:X498),"Missing Delta option"))</f>
        <v>Missing Delta option</v>
      </c>
      <c r="AO498" s="13" t="str">
        <f>IF(paramètres!$B$28=1,(((SUM(P498:Y498)/1.02)+SUM(Z498:AA498))+((SUM(AB498:AK498)/1.02)+SUM(AL498:AN498)))*cotpatr,IF(paramètres!$B$28=2,(SUM(P498:AN498)*cotpatr),"Missing Delta Option"))</f>
        <v>Missing Delta Option</v>
      </c>
      <c r="AP498" s="13" t="str" cm="1">
        <f t="array" ref="AP498">IF(paramètres!$B$28=1,(((SUM(P498:Y498)/1.02)+SUM(Z498:AA498))+((SUM(AB498:AM498)/1.02)+SUM(AL498:AM498)))/12*pécule,IF(paramètres!$B$28=2,SUM(P498:AM498)/12*pécule,"Missing Delta Option"))</f>
        <v>Missing Delta Option</v>
      </c>
      <c r="AQ498" s="105" t="e">
        <f>IF(paramètres!$B$28=1,(((SUM(P498:Y498)/1.02)+SUM(Z498:AA498))+((SUM(AB498:AM498)/1.02)+SUM(AL498:AM498)))+AN498+AO498+AP498,SUM(P498:AM498)+AN498+AO498+AP498)</f>
        <v>#VALUE!</v>
      </c>
    </row>
    <row r="499" spans="1:43" x14ac:dyDescent="0.25">
      <c r="A499" s="104"/>
      <c r="B499" s="39"/>
      <c r="C499" s="39"/>
      <c r="D499" s="70"/>
      <c r="E499" s="49"/>
      <c r="F499" s="40"/>
      <c r="G499" s="38"/>
      <c r="H499" s="71"/>
      <c r="I499" s="40"/>
      <c r="J499" s="38"/>
      <c r="K499" s="71"/>
      <c r="L499" s="40"/>
      <c r="M499" s="38"/>
      <c r="N499" s="71"/>
      <c r="O499" s="49"/>
      <c r="P499" s="177"/>
      <c r="Q499" s="178"/>
      <c r="R499" s="178"/>
      <c r="S499" s="178"/>
      <c r="T499" s="178"/>
      <c r="U499" s="178"/>
      <c r="V499" s="178"/>
      <c r="W499" s="178"/>
      <c r="X499" s="178"/>
      <c r="Y499" s="178"/>
      <c r="Z499" s="178"/>
      <c r="AA499" s="179"/>
      <c r="AB499" s="121">
        <f>IF($D499="",0,IF($E499="",0,IF(VLOOKUP($E499,paramètres!$E$33:$F$44,2,FALSE)&lt;=VLOOKUP($AB$18,paramètres!$E$33:$F$44,2,FALSE),P499*$D499,0)))</f>
        <v>0</v>
      </c>
      <c r="AC499" s="13">
        <f>IF($D499="",0,IF($E499="",0,IF(VLOOKUP($E499,paramètres!$E$33:$F$44,2,FALSE)&lt;=VLOOKUP($AC$18,paramètres!$E$33:$F$44,2,FALSE),Q499*$D499,0)))</f>
        <v>0</v>
      </c>
      <c r="AD499" s="13">
        <f>IF($D499="",0,IF($E499="",0,IF(VLOOKUP($E499,paramètres!$E$33:$F$44,2,FALSE)&lt;=VLOOKUP($AD$18,paramètres!$E$33:$F$44,2,FALSE),R499*$D499,0)))</f>
        <v>0</v>
      </c>
      <c r="AE499" s="13">
        <f>IF($D499="",0,IF($E499="",0,IF(VLOOKUP($E499,paramètres!$E$33:$F$44,2,FALSE)&lt;=VLOOKUP($AE$18,paramètres!$E$33:$F$44,2,FALSE),S499*$D499,0)))</f>
        <v>0</v>
      </c>
      <c r="AF499" s="13">
        <f>IF($D499="",0,IF($E499="",0,IF(VLOOKUP($E499,paramètres!$E$33:$F$44,2,FALSE)&lt;=VLOOKUP($AF$18,paramètres!$E$33:$F$44,2,FALSE),T499*$D499,0)))</f>
        <v>0</v>
      </c>
      <c r="AG499" s="13">
        <f>IF($D499="",0,IF($E499="",0,IF(VLOOKUP($E499,paramètres!$E$33:$F$44,2,FALSE)&lt;=VLOOKUP($AG$18,paramètres!$E$33:$F$44,2,FALSE),U499*$D499,0)))</f>
        <v>0</v>
      </c>
      <c r="AH499" s="13">
        <f>IF($D499="",0,IF($E499="",0,IF(VLOOKUP($E499,paramètres!$E$33:$F$44,2,FALSE)&lt;=VLOOKUP($AH$18,paramètres!$E$33:$F$44,2,FALSE),V499*$D499,0)))</f>
        <v>0</v>
      </c>
      <c r="AI499" s="13">
        <f>IF($D499="",0,IF($E499="",0,IF(VLOOKUP($E499,paramètres!$E$33:$F$44,2,FALSE)&lt;=VLOOKUP($AI$18,paramètres!$E$33:$F$44,2,FALSE),W499*$D499,0)))</f>
        <v>0</v>
      </c>
      <c r="AJ499" s="13">
        <f>IF($D499="",0,IF($E499="",0,IF(VLOOKUP($E499,paramètres!$E$33:$F$44,2,FALSE)&lt;=VLOOKUP($AJ$18,paramètres!$E$33:$F$44,2,FALSE),X499*$D499,0)))</f>
        <v>0</v>
      </c>
      <c r="AK499" s="13">
        <f>IF($D499="",0,IF($E499="",0,IF(VLOOKUP($E499,paramètres!$E$33:$F$44,2,FALSE)&lt;=VLOOKUP($AK$18,paramètres!$E$33:$F$44,2,FALSE),Y499*$D499,0)))</f>
        <v>0</v>
      </c>
      <c r="AL499" s="13">
        <f>IF($D499="",0,IF($E499="",0,IF(VLOOKUP($E499,paramètres!$E$33:$F$44,2,FALSE)&lt;=VLOOKUP($AL$18,paramètres!$E$33:$F$44,2,FALSE),Z499*$D499,0)))</f>
        <v>0</v>
      </c>
      <c r="AM499" s="126">
        <f>IF($D499="",0,IF($E499="",0,IF(VLOOKUP($E499,paramètres!$E$33:$F$44,2,FALSE)&lt;=VLOOKUP($AM$18,paramètres!$E$33:$F$44,2,FALSE),AA499*$D499,0)))</f>
        <v>0</v>
      </c>
      <c r="AN499" s="121" t="str">
        <f>IF(paramètres!$B$28=1,((SUM(P499:Y499)/1.02)+SUM(Z499:AA499))*0.0303/9*COUNT(P499:X499),IF(paramètres!$B$28=2,(SUM(P499:AA499))*0.0303/9*COUNT(P499:X499),"Missing Delta option"))</f>
        <v>Missing Delta option</v>
      </c>
      <c r="AO499" s="13" t="str">
        <f>IF(paramètres!$B$28=1,(((SUM(P499:Y499)/1.02)+SUM(Z499:AA499))+((SUM(AB499:AK499)/1.02)+SUM(AL499:AN499)))*cotpatr,IF(paramètres!$B$28=2,(SUM(P499:AN499)*cotpatr),"Missing Delta Option"))</f>
        <v>Missing Delta Option</v>
      </c>
      <c r="AP499" s="13" t="str" cm="1">
        <f t="array" ref="AP499">IF(paramètres!$B$28=1,(((SUM(P499:Y499)/1.02)+SUM(Z499:AA499))+((SUM(AB499:AM499)/1.02)+SUM(AL499:AM499)))/12*pécule,IF(paramètres!$B$28=2,SUM(P499:AM499)/12*pécule,"Missing Delta Option"))</f>
        <v>Missing Delta Option</v>
      </c>
      <c r="AQ499" s="105" t="e">
        <f>IF(paramètres!$B$28=1,(((SUM(P499:Y499)/1.02)+SUM(Z499:AA499))+((SUM(AB499:AM499)/1.02)+SUM(AL499:AM499)))+AN499+AO499+AP499,SUM(P499:AM499)+AN499+AO499+AP499)</f>
        <v>#VALUE!</v>
      </c>
    </row>
    <row r="500" spans="1:43" x14ac:dyDescent="0.25">
      <c r="A500" s="104"/>
      <c r="B500" s="39"/>
      <c r="C500" s="39"/>
      <c r="D500" s="70"/>
      <c r="E500" s="49"/>
      <c r="F500" s="40"/>
      <c r="G500" s="38"/>
      <c r="H500" s="71"/>
      <c r="I500" s="40"/>
      <c r="J500" s="38"/>
      <c r="K500" s="71"/>
      <c r="L500" s="40"/>
      <c r="M500" s="38"/>
      <c r="N500" s="71"/>
      <c r="O500" s="49"/>
      <c r="P500" s="177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9"/>
      <c r="AB500" s="121">
        <f>IF($D500="",0,IF($E500="",0,IF(VLOOKUP($E500,paramètres!$E$33:$F$44,2,FALSE)&lt;=VLOOKUP($AB$18,paramètres!$E$33:$F$44,2,FALSE),P500*$D500,0)))</f>
        <v>0</v>
      </c>
      <c r="AC500" s="13">
        <f>IF($D500="",0,IF($E500="",0,IF(VLOOKUP($E500,paramètres!$E$33:$F$44,2,FALSE)&lt;=VLOOKUP($AC$18,paramètres!$E$33:$F$44,2,FALSE),Q500*$D500,0)))</f>
        <v>0</v>
      </c>
      <c r="AD500" s="13">
        <f>IF($D500="",0,IF($E500="",0,IF(VLOOKUP($E500,paramètres!$E$33:$F$44,2,FALSE)&lt;=VLOOKUP($AD$18,paramètres!$E$33:$F$44,2,FALSE),R500*$D500,0)))</f>
        <v>0</v>
      </c>
      <c r="AE500" s="13">
        <f>IF($D500="",0,IF($E500="",0,IF(VLOOKUP($E500,paramètres!$E$33:$F$44,2,FALSE)&lt;=VLOOKUP($AE$18,paramètres!$E$33:$F$44,2,FALSE),S500*$D500,0)))</f>
        <v>0</v>
      </c>
      <c r="AF500" s="13">
        <f>IF($D500="",0,IF($E500="",0,IF(VLOOKUP($E500,paramètres!$E$33:$F$44,2,FALSE)&lt;=VLOOKUP($AF$18,paramètres!$E$33:$F$44,2,FALSE),T500*$D500,0)))</f>
        <v>0</v>
      </c>
      <c r="AG500" s="13">
        <f>IF($D500="",0,IF($E500="",0,IF(VLOOKUP($E500,paramètres!$E$33:$F$44,2,FALSE)&lt;=VLOOKUP($AG$18,paramètres!$E$33:$F$44,2,FALSE),U500*$D500,0)))</f>
        <v>0</v>
      </c>
      <c r="AH500" s="13">
        <f>IF($D500="",0,IF($E500="",0,IF(VLOOKUP($E500,paramètres!$E$33:$F$44,2,FALSE)&lt;=VLOOKUP($AH$18,paramètres!$E$33:$F$44,2,FALSE),V500*$D500,0)))</f>
        <v>0</v>
      </c>
      <c r="AI500" s="13">
        <f>IF($D500="",0,IF($E500="",0,IF(VLOOKUP($E500,paramètres!$E$33:$F$44,2,FALSE)&lt;=VLOOKUP($AI$18,paramètres!$E$33:$F$44,2,FALSE),W500*$D500,0)))</f>
        <v>0</v>
      </c>
      <c r="AJ500" s="13">
        <f>IF($D500="",0,IF($E500="",0,IF(VLOOKUP($E500,paramètres!$E$33:$F$44,2,FALSE)&lt;=VLOOKUP($AJ$18,paramètres!$E$33:$F$44,2,FALSE),X500*$D500,0)))</f>
        <v>0</v>
      </c>
      <c r="AK500" s="13">
        <f>IF($D500="",0,IF($E500="",0,IF(VLOOKUP($E500,paramètres!$E$33:$F$44,2,FALSE)&lt;=VLOOKUP($AK$18,paramètres!$E$33:$F$44,2,FALSE),Y500*$D500,0)))</f>
        <v>0</v>
      </c>
      <c r="AL500" s="13">
        <f>IF($D500="",0,IF($E500="",0,IF(VLOOKUP($E500,paramètres!$E$33:$F$44,2,FALSE)&lt;=VLOOKUP($AL$18,paramètres!$E$33:$F$44,2,FALSE),Z500*$D500,0)))</f>
        <v>0</v>
      </c>
      <c r="AM500" s="126">
        <f>IF($D500="",0,IF($E500="",0,IF(VLOOKUP($E500,paramètres!$E$33:$F$44,2,FALSE)&lt;=VLOOKUP($AM$18,paramètres!$E$33:$F$44,2,FALSE),AA500*$D500,0)))</f>
        <v>0</v>
      </c>
      <c r="AN500" s="121" t="str">
        <f>IF(paramètres!$B$28=1,((SUM(P500:Y500)/1.02)+SUM(Z500:AA500))*0.0303/9*COUNT(P500:X500),IF(paramètres!$B$28=2,(SUM(P500:AA500))*0.0303/9*COUNT(P500:X500),"Missing Delta option"))</f>
        <v>Missing Delta option</v>
      </c>
      <c r="AO500" s="13" t="str">
        <f>IF(paramètres!$B$28=1,(((SUM(P500:Y500)/1.02)+SUM(Z500:AA500))+((SUM(AB500:AK500)/1.02)+SUM(AL500:AN500)))*cotpatr,IF(paramètres!$B$28=2,(SUM(P500:AN500)*cotpatr),"Missing Delta Option"))</f>
        <v>Missing Delta Option</v>
      </c>
      <c r="AP500" s="13" t="str" cm="1">
        <f t="array" ref="AP500">IF(paramètres!$B$28=1,(((SUM(P500:Y500)/1.02)+SUM(Z500:AA500))+((SUM(AB500:AM500)/1.02)+SUM(AL500:AM500)))/12*pécule,IF(paramètres!$B$28=2,SUM(P500:AM500)/12*pécule,"Missing Delta Option"))</f>
        <v>Missing Delta Option</v>
      </c>
      <c r="AQ500" s="105" t="e">
        <f>IF(paramètres!$B$28=1,(((SUM(P500:Y500)/1.02)+SUM(Z500:AA500))+((SUM(AB500:AM500)/1.02)+SUM(AL500:AM500)))+AN500+AO500+AP500,SUM(P500:AM500)+AN500+AO500+AP500)</f>
        <v>#VALUE!</v>
      </c>
    </row>
    <row r="501" spans="1:43" x14ac:dyDescent="0.25">
      <c r="A501" s="104"/>
      <c r="B501" s="39"/>
      <c r="C501" s="39"/>
      <c r="D501" s="70"/>
      <c r="E501" s="49"/>
      <c r="F501" s="40"/>
      <c r="G501" s="38"/>
      <c r="H501" s="71"/>
      <c r="I501" s="40"/>
      <c r="J501" s="38"/>
      <c r="K501" s="71"/>
      <c r="L501" s="40"/>
      <c r="M501" s="38"/>
      <c r="N501" s="71"/>
      <c r="O501" s="49"/>
      <c r="P501" s="177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9"/>
      <c r="AB501" s="121">
        <f>IF($D501="",0,IF($E501="",0,IF(VLOOKUP($E501,paramètres!$E$33:$F$44,2,FALSE)&lt;=VLOOKUP($AB$18,paramètres!$E$33:$F$44,2,FALSE),P501*$D501,0)))</f>
        <v>0</v>
      </c>
      <c r="AC501" s="13">
        <f>IF($D501="",0,IF($E501="",0,IF(VLOOKUP($E501,paramètres!$E$33:$F$44,2,FALSE)&lt;=VLOOKUP($AC$18,paramètres!$E$33:$F$44,2,FALSE),Q501*$D501,0)))</f>
        <v>0</v>
      </c>
      <c r="AD501" s="13">
        <f>IF($D501="",0,IF($E501="",0,IF(VLOOKUP($E501,paramètres!$E$33:$F$44,2,FALSE)&lt;=VLOOKUP($AD$18,paramètres!$E$33:$F$44,2,FALSE),R501*$D501,0)))</f>
        <v>0</v>
      </c>
      <c r="AE501" s="13">
        <f>IF($D501="",0,IF($E501="",0,IF(VLOOKUP($E501,paramètres!$E$33:$F$44,2,FALSE)&lt;=VLOOKUP($AE$18,paramètres!$E$33:$F$44,2,FALSE),S501*$D501,0)))</f>
        <v>0</v>
      </c>
      <c r="AF501" s="13">
        <f>IF($D501="",0,IF($E501="",0,IF(VLOOKUP($E501,paramètres!$E$33:$F$44,2,FALSE)&lt;=VLOOKUP($AF$18,paramètres!$E$33:$F$44,2,FALSE),T501*$D501,0)))</f>
        <v>0</v>
      </c>
      <c r="AG501" s="13">
        <f>IF($D501="",0,IF($E501="",0,IF(VLOOKUP($E501,paramètres!$E$33:$F$44,2,FALSE)&lt;=VLOOKUP($AG$18,paramètres!$E$33:$F$44,2,FALSE),U501*$D501,0)))</f>
        <v>0</v>
      </c>
      <c r="AH501" s="13">
        <f>IF($D501="",0,IF($E501="",0,IF(VLOOKUP($E501,paramètres!$E$33:$F$44,2,FALSE)&lt;=VLOOKUP($AH$18,paramètres!$E$33:$F$44,2,FALSE),V501*$D501,0)))</f>
        <v>0</v>
      </c>
      <c r="AI501" s="13">
        <f>IF($D501="",0,IF($E501="",0,IF(VLOOKUP($E501,paramètres!$E$33:$F$44,2,FALSE)&lt;=VLOOKUP($AI$18,paramètres!$E$33:$F$44,2,FALSE),W501*$D501,0)))</f>
        <v>0</v>
      </c>
      <c r="AJ501" s="13">
        <f>IF($D501="",0,IF($E501="",0,IF(VLOOKUP($E501,paramètres!$E$33:$F$44,2,FALSE)&lt;=VLOOKUP($AJ$18,paramètres!$E$33:$F$44,2,FALSE),X501*$D501,0)))</f>
        <v>0</v>
      </c>
      <c r="AK501" s="13">
        <f>IF($D501="",0,IF($E501="",0,IF(VLOOKUP($E501,paramètres!$E$33:$F$44,2,FALSE)&lt;=VLOOKUP($AK$18,paramètres!$E$33:$F$44,2,FALSE),Y501*$D501,0)))</f>
        <v>0</v>
      </c>
      <c r="AL501" s="13">
        <f>IF($D501="",0,IF($E501="",0,IF(VLOOKUP($E501,paramètres!$E$33:$F$44,2,FALSE)&lt;=VLOOKUP($AL$18,paramètres!$E$33:$F$44,2,FALSE),Z501*$D501,0)))</f>
        <v>0</v>
      </c>
      <c r="AM501" s="126">
        <f>IF($D501="",0,IF($E501="",0,IF(VLOOKUP($E501,paramètres!$E$33:$F$44,2,FALSE)&lt;=VLOOKUP($AM$18,paramètres!$E$33:$F$44,2,FALSE),AA501*$D501,0)))</f>
        <v>0</v>
      </c>
      <c r="AN501" s="121" t="str">
        <f>IF(paramètres!$B$28=1,((SUM(P501:Y501)/1.02)+SUM(Z501:AA501))*0.0303/9*COUNT(P501:X501),IF(paramètres!$B$28=2,(SUM(P501:AA501))*0.0303/9*COUNT(P501:X501),"Missing Delta option"))</f>
        <v>Missing Delta option</v>
      </c>
      <c r="AO501" s="13" t="str">
        <f>IF(paramètres!$B$28=1,(((SUM(P501:Y501)/1.02)+SUM(Z501:AA501))+((SUM(AB501:AK501)/1.02)+SUM(AL501:AN501)))*cotpatr,IF(paramètres!$B$28=2,(SUM(P501:AN501)*cotpatr),"Missing Delta Option"))</f>
        <v>Missing Delta Option</v>
      </c>
      <c r="AP501" s="13" t="str" cm="1">
        <f t="array" ref="AP501">IF(paramètres!$B$28=1,(((SUM(P501:Y501)/1.02)+SUM(Z501:AA501))+((SUM(AB501:AM501)/1.02)+SUM(AL501:AM501)))/12*pécule,IF(paramètres!$B$28=2,SUM(P501:AM501)/12*pécule,"Missing Delta Option"))</f>
        <v>Missing Delta Option</v>
      </c>
      <c r="AQ501" s="105" t="e">
        <f>IF(paramètres!$B$28=1,(((SUM(P501:Y501)/1.02)+SUM(Z501:AA501))+((SUM(AB501:AM501)/1.02)+SUM(AL501:AM501)))+AN501+AO501+AP501,SUM(P501:AM501)+AN501+AO501+AP501)</f>
        <v>#VALUE!</v>
      </c>
    </row>
    <row r="502" spans="1:43" x14ac:dyDescent="0.25">
      <c r="A502" s="104"/>
      <c r="B502" s="39"/>
      <c r="C502" s="39"/>
      <c r="D502" s="70"/>
      <c r="E502" s="49"/>
      <c r="F502" s="40"/>
      <c r="G502" s="38"/>
      <c r="H502" s="71"/>
      <c r="I502" s="40"/>
      <c r="J502" s="38"/>
      <c r="K502" s="71"/>
      <c r="L502" s="40"/>
      <c r="M502" s="38"/>
      <c r="N502" s="71"/>
      <c r="O502" s="49"/>
      <c r="P502" s="177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9"/>
      <c r="AB502" s="121">
        <f>IF($D502="",0,IF($E502="",0,IF(VLOOKUP($E502,paramètres!$E$33:$F$44,2,FALSE)&lt;=VLOOKUP($AB$18,paramètres!$E$33:$F$44,2,FALSE),P502*$D502,0)))</f>
        <v>0</v>
      </c>
      <c r="AC502" s="13">
        <f>IF($D502="",0,IF($E502="",0,IF(VLOOKUP($E502,paramètres!$E$33:$F$44,2,FALSE)&lt;=VLOOKUP($AC$18,paramètres!$E$33:$F$44,2,FALSE),Q502*$D502,0)))</f>
        <v>0</v>
      </c>
      <c r="AD502" s="13">
        <f>IF($D502="",0,IF($E502="",0,IF(VLOOKUP($E502,paramètres!$E$33:$F$44,2,FALSE)&lt;=VLOOKUP($AD$18,paramètres!$E$33:$F$44,2,FALSE),R502*$D502,0)))</f>
        <v>0</v>
      </c>
      <c r="AE502" s="13">
        <f>IF($D502="",0,IF($E502="",0,IF(VLOOKUP($E502,paramètres!$E$33:$F$44,2,FALSE)&lt;=VLOOKUP($AE$18,paramètres!$E$33:$F$44,2,FALSE),S502*$D502,0)))</f>
        <v>0</v>
      </c>
      <c r="AF502" s="13">
        <f>IF($D502="",0,IF($E502="",0,IF(VLOOKUP($E502,paramètres!$E$33:$F$44,2,FALSE)&lt;=VLOOKUP($AF$18,paramètres!$E$33:$F$44,2,FALSE),T502*$D502,0)))</f>
        <v>0</v>
      </c>
      <c r="AG502" s="13">
        <f>IF($D502="",0,IF($E502="",0,IF(VLOOKUP($E502,paramètres!$E$33:$F$44,2,FALSE)&lt;=VLOOKUP($AG$18,paramètres!$E$33:$F$44,2,FALSE),U502*$D502,0)))</f>
        <v>0</v>
      </c>
      <c r="AH502" s="13">
        <f>IF($D502="",0,IF($E502="",0,IF(VLOOKUP($E502,paramètres!$E$33:$F$44,2,FALSE)&lt;=VLOOKUP($AH$18,paramètres!$E$33:$F$44,2,FALSE),V502*$D502,0)))</f>
        <v>0</v>
      </c>
      <c r="AI502" s="13">
        <f>IF($D502="",0,IF($E502="",0,IF(VLOOKUP($E502,paramètres!$E$33:$F$44,2,FALSE)&lt;=VLOOKUP($AI$18,paramètres!$E$33:$F$44,2,FALSE),W502*$D502,0)))</f>
        <v>0</v>
      </c>
      <c r="AJ502" s="13">
        <f>IF($D502="",0,IF($E502="",0,IF(VLOOKUP($E502,paramètres!$E$33:$F$44,2,FALSE)&lt;=VLOOKUP($AJ$18,paramètres!$E$33:$F$44,2,FALSE),X502*$D502,0)))</f>
        <v>0</v>
      </c>
      <c r="AK502" s="13">
        <f>IF($D502="",0,IF($E502="",0,IF(VLOOKUP($E502,paramètres!$E$33:$F$44,2,FALSE)&lt;=VLOOKUP($AK$18,paramètres!$E$33:$F$44,2,FALSE),Y502*$D502,0)))</f>
        <v>0</v>
      </c>
      <c r="AL502" s="13">
        <f>IF($D502="",0,IF($E502="",0,IF(VLOOKUP($E502,paramètres!$E$33:$F$44,2,FALSE)&lt;=VLOOKUP($AL$18,paramètres!$E$33:$F$44,2,FALSE),Z502*$D502,0)))</f>
        <v>0</v>
      </c>
      <c r="AM502" s="126">
        <f>IF($D502="",0,IF($E502="",0,IF(VLOOKUP($E502,paramètres!$E$33:$F$44,2,FALSE)&lt;=VLOOKUP($AM$18,paramètres!$E$33:$F$44,2,FALSE),AA502*$D502,0)))</f>
        <v>0</v>
      </c>
      <c r="AN502" s="121" t="str">
        <f>IF(paramètres!$B$28=1,((SUM(P502:Y502)/1.02)+SUM(Z502:AA502))*0.0303/9*COUNT(P502:X502),IF(paramètres!$B$28=2,(SUM(P502:AA502))*0.0303/9*COUNT(P502:X502),"Missing Delta option"))</f>
        <v>Missing Delta option</v>
      </c>
      <c r="AO502" s="13" t="str">
        <f>IF(paramètres!$B$28=1,(((SUM(P502:Y502)/1.02)+SUM(Z502:AA502))+((SUM(AB502:AK502)/1.02)+SUM(AL502:AN502)))*cotpatr,IF(paramètres!$B$28=2,(SUM(P502:AN502)*cotpatr),"Missing Delta Option"))</f>
        <v>Missing Delta Option</v>
      </c>
      <c r="AP502" s="13" t="str" cm="1">
        <f t="array" ref="AP502">IF(paramètres!$B$28=1,(((SUM(P502:Y502)/1.02)+SUM(Z502:AA502))+((SUM(AB502:AM502)/1.02)+SUM(AL502:AM502)))/12*pécule,IF(paramètres!$B$28=2,SUM(P502:AM502)/12*pécule,"Missing Delta Option"))</f>
        <v>Missing Delta Option</v>
      </c>
      <c r="AQ502" s="105" t="e">
        <f>IF(paramètres!$B$28=1,(((SUM(P502:Y502)/1.02)+SUM(Z502:AA502))+((SUM(AB502:AM502)/1.02)+SUM(AL502:AM502)))+AN502+AO502+AP502,SUM(P502:AM502)+AN502+AO502+AP502)</f>
        <v>#VALUE!</v>
      </c>
    </row>
    <row r="503" spans="1:43" x14ac:dyDescent="0.25">
      <c r="A503" s="104"/>
      <c r="B503" s="39"/>
      <c r="C503" s="39"/>
      <c r="D503" s="70"/>
      <c r="E503" s="49"/>
      <c r="F503" s="40"/>
      <c r="G503" s="38"/>
      <c r="H503" s="71"/>
      <c r="I503" s="40"/>
      <c r="J503" s="38"/>
      <c r="K503" s="71"/>
      <c r="L503" s="40"/>
      <c r="M503" s="38"/>
      <c r="N503" s="71"/>
      <c r="O503" s="49"/>
      <c r="P503" s="177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9"/>
      <c r="AB503" s="121">
        <f>IF($D503="",0,IF($E503="",0,IF(VLOOKUP($E503,paramètres!$E$33:$F$44,2,FALSE)&lt;=VLOOKUP($AB$18,paramètres!$E$33:$F$44,2,FALSE),P503*$D503,0)))</f>
        <v>0</v>
      </c>
      <c r="AC503" s="13">
        <f>IF($D503="",0,IF($E503="",0,IF(VLOOKUP($E503,paramètres!$E$33:$F$44,2,FALSE)&lt;=VLOOKUP($AC$18,paramètres!$E$33:$F$44,2,FALSE),Q503*$D503,0)))</f>
        <v>0</v>
      </c>
      <c r="AD503" s="13">
        <f>IF($D503="",0,IF($E503="",0,IF(VLOOKUP($E503,paramètres!$E$33:$F$44,2,FALSE)&lt;=VLOOKUP($AD$18,paramètres!$E$33:$F$44,2,FALSE),R503*$D503,0)))</f>
        <v>0</v>
      </c>
      <c r="AE503" s="13">
        <f>IF($D503="",0,IF($E503="",0,IF(VLOOKUP($E503,paramètres!$E$33:$F$44,2,FALSE)&lt;=VLOOKUP($AE$18,paramètres!$E$33:$F$44,2,FALSE),S503*$D503,0)))</f>
        <v>0</v>
      </c>
      <c r="AF503" s="13">
        <f>IF($D503="",0,IF($E503="",0,IF(VLOOKUP($E503,paramètres!$E$33:$F$44,2,FALSE)&lt;=VLOOKUP($AF$18,paramètres!$E$33:$F$44,2,FALSE),T503*$D503,0)))</f>
        <v>0</v>
      </c>
      <c r="AG503" s="13">
        <f>IF($D503="",0,IF($E503="",0,IF(VLOOKUP($E503,paramètres!$E$33:$F$44,2,FALSE)&lt;=VLOOKUP($AG$18,paramètres!$E$33:$F$44,2,FALSE),U503*$D503,0)))</f>
        <v>0</v>
      </c>
      <c r="AH503" s="13">
        <f>IF($D503="",0,IF($E503="",0,IF(VLOOKUP($E503,paramètres!$E$33:$F$44,2,FALSE)&lt;=VLOOKUP($AH$18,paramètres!$E$33:$F$44,2,FALSE),V503*$D503,0)))</f>
        <v>0</v>
      </c>
      <c r="AI503" s="13">
        <f>IF($D503="",0,IF($E503="",0,IF(VLOOKUP($E503,paramètres!$E$33:$F$44,2,FALSE)&lt;=VLOOKUP($AI$18,paramètres!$E$33:$F$44,2,FALSE),W503*$D503,0)))</f>
        <v>0</v>
      </c>
      <c r="AJ503" s="13">
        <f>IF($D503="",0,IF($E503="",0,IF(VLOOKUP($E503,paramètres!$E$33:$F$44,2,FALSE)&lt;=VLOOKUP($AJ$18,paramètres!$E$33:$F$44,2,FALSE),X503*$D503,0)))</f>
        <v>0</v>
      </c>
      <c r="AK503" s="13">
        <f>IF($D503="",0,IF($E503="",0,IF(VLOOKUP($E503,paramètres!$E$33:$F$44,2,FALSE)&lt;=VLOOKUP($AK$18,paramètres!$E$33:$F$44,2,FALSE),Y503*$D503,0)))</f>
        <v>0</v>
      </c>
      <c r="AL503" s="13">
        <f>IF($D503="",0,IF($E503="",0,IF(VLOOKUP($E503,paramètres!$E$33:$F$44,2,FALSE)&lt;=VLOOKUP($AL$18,paramètres!$E$33:$F$44,2,FALSE),Z503*$D503,0)))</f>
        <v>0</v>
      </c>
      <c r="AM503" s="126">
        <f>IF($D503="",0,IF($E503="",0,IF(VLOOKUP($E503,paramètres!$E$33:$F$44,2,FALSE)&lt;=VLOOKUP($AM$18,paramètres!$E$33:$F$44,2,FALSE),AA503*$D503,0)))</f>
        <v>0</v>
      </c>
      <c r="AN503" s="121" t="str">
        <f>IF(paramètres!$B$28=1,((SUM(P503:Y503)/1.02)+SUM(Z503:AA503))*0.0303/9*COUNT(P503:X503),IF(paramètres!$B$28=2,(SUM(P503:AA503))*0.0303/9*COUNT(P503:X503),"Missing Delta option"))</f>
        <v>Missing Delta option</v>
      </c>
      <c r="AO503" s="13" t="str">
        <f>IF(paramètres!$B$28=1,(((SUM(P503:Y503)/1.02)+SUM(Z503:AA503))+((SUM(AB503:AK503)/1.02)+SUM(AL503:AN503)))*cotpatr,IF(paramètres!$B$28=2,(SUM(P503:AN503)*cotpatr),"Missing Delta Option"))</f>
        <v>Missing Delta Option</v>
      </c>
      <c r="AP503" s="13" t="str" cm="1">
        <f t="array" ref="AP503">IF(paramètres!$B$28=1,(((SUM(P503:Y503)/1.02)+SUM(Z503:AA503))+((SUM(AB503:AM503)/1.02)+SUM(AL503:AM503)))/12*pécule,IF(paramètres!$B$28=2,SUM(P503:AM503)/12*pécule,"Missing Delta Option"))</f>
        <v>Missing Delta Option</v>
      </c>
      <c r="AQ503" s="105" t="e">
        <f>IF(paramètres!$B$28=1,(((SUM(P503:Y503)/1.02)+SUM(Z503:AA503))+((SUM(AB503:AM503)/1.02)+SUM(AL503:AM503)))+AN503+AO503+AP503,SUM(P503:AM503)+AN503+AO503+AP503)</f>
        <v>#VALUE!</v>
      </c>
    </row>
    <row r="504" spans="1:43" x14ac:dyDescent="0.25">
      <c r="A504" s="104"/>
      <c r="B504" s="39"/>
      <c r="C504" s="39"/>
      <c r="D504" s="70"/>
      <c r="E504" s="49"/>
      <c r="F504" s="40"/>
      <c r="G504" s="38"/>
      <c r="H504" s="71"/>
      <c r="I504" s="40"/>
      <c r="J504" s="38"/>
      <c r="K504" s="71"/>
      <c r="L504" s="40"/>
      <c r="M504" s="38"/>
      <c r="N504" s="71"/>
      <c r="O504" s="49"/>
      <c r="P504" s="177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9"/>
      <c r="AB504" s="121">
        <f>IF($D504="",0,IF($E504="",0,IF(VLOOKUP($E504,paramètres!$E$33:$F$44,2,FALSE)&lt;=VLOOKUP($AB$18,paramètres!$E$33:$F$44,2,FALSE),P504*$D504,0)))</f>
        <v>0</v>
      </c>
      <c r="AC504" s="13">
        <f>IF($D504="",0,IF($E504="",0,IF(VLOOKUP($E504,paramètres!$E$33:$F$44,2,FALSE)&lt;=VLOOKUP($AC$18,paramètres!$E$33:$F$44,2,FALSE),Q504*$D504,0)))</f>
        <v>0</v>
      </c>
      <c r="AD504" s="13">
        <f>IF($D504="",0,IF($E504="",0,IF(VLOOKUP($E504,paramètres!$E$33:$F$44,2,FALSE)&lt;=VLOOKUP($AD$18,paramètres!$E$33:$F$44,2,FALSE),R504*$D504,0)))</f>
        <v>0</v>
      </c>
      <c r="AE504" s="13">
        <f>IF($D504="",0,IF($E504="",0,IF(VLOOKUP($E504,paramètres!$E$33:$F$44,2,FALSE)&lt;=VLOOKUP($AE$18,paramètres!$E$33:$F$44,2,FALSE),S504*$D504,0)))</f>
        <v>0</v>
      </c>
      <c r="AF504" s="13">
        <f>IF($D504="",0,IF($E504="",0,IF(VLOOKUP($E504,paramètres!$E$33:$F$44,2,FALSE)&lt;=VLOOKUP($AF$18,paramètres!$E$33:$F$44,2,FALSE),T504*$D504,0)))</f>
        <v>0</v>
      </c>
      <c r="AG504" s="13">
        <f>IF($D504="",0,IF($E504="",0,IF(VLOOKUP($E504,paramètres!$E$33:$F$44,2,FALSE)&lt;=VLOOKUP($AG$18,paramètres!$E$33:$F$44,2,FALSE),U504*$D504,0)))</f>
        <v>0</v>
      </c>
      <c r="AH504" s="13">
        <f>IF($D504="",0,IF($E504="",0,IF(VLOOKUP($E504,paramètres!$E$33:$F$44,2,FALSE)&lt;=VLOOKUP($AH$18,paramètres!$E$33:$F$44,2,FALSE),V504*$D504,0)))</f>
        <v>0</v>
      </c>
      <c r="AI504" s="13">
        <f>IF($D504="",0,IF($E504="",0,IF(VLOOKUP($E504,paramètres!$E$33:$F$44,2,FALSE)&lt;=VLOOKUP($AI$18,paramètres!$E$33:$F$44,2,FALSE),W504*$D504,0)))</f>
        <v>0</v>
      </c>
      <c r="AJ504" s="13">
        <f>IF($D504="",0,IF($E504="",0,IF(VLOOKUP($E504,paramètres!$E$33:$F$44,2,FALSE)&lt;=VLOOKUP($AJ$18,paramètres!$E$33:$F$44,2,FALSE),X504*$D504,0)))</f>
        <v>0</v>
      </c>
      <c r="AK504" s="13">
        <f>IF($D504="",0,IF($E504="",0,IF(VLOOKUP($E504,paramètres!$E$33:$F$44,2,FALSE)&lt;=VLOOKUP($AK$18,paramètres!$E$33:$F$44,2,FALSE),Y504*$D504,0)))</f>
        <v>0</v>
      </c>
      <c r="AL504" s="13">
        <f>IF($D504="",0,IF($E504="",0,IF(VLOOKUP($E504,paramètres!$E$33:$F$44,2,FALSE)&lt;=VLOOKUP($AL$18,paramètres!$E$33:$F$44,2,FALSE),Z504*$D504,0)))</f>
        <v>0</v>
      </c>
      <c r="AM504" s="126">
        <f>IF($D504="",0,IF($E504="",0,IF(VLOOKUP($E504,paramètres!$E$33:$F$44,2,FALSE)&lt;=VLOOKUP($AM$18,paramètres!$E$33:$F$44,2,FALSE),AA504*$D504,0)))</f>
        <v>0</v>
      </c>
      <c r="AN504" s="121" t="str">
        <f>IF(paramètres!$B$28=1,((SUM(P504:Y504)/1.02)+SUM(Z504:AA504))*0.0303/9*COUNT(P504:X504),IF(paramètres!$B$28=2,(SUM(P504:AA504))*0.0303/9*COUNT(P504:X504),"Missing Delta option"))</f>
        <v>Missing Delta option</v>
      </c>
      <c r="AO504" s="13" t="str">
        <f>IF(paramètres!$B$28=1,(((SUM(P504:Y504)/1.02)+SUM(Z504:AA504))+((SUM(AB504:AK504)/1.02)+SUM(AL504:AN504)))*cotpatr,IF(paramètres!$B$28=2,(SUM(P504:AN504)*cotpatr),"Missing Delta Option"))</f>
        <v>Missing Delta Option</v>
      </c>
      <c r="AP504" s="13" t="str" cm="1">
        <f t="array" ref="AP504">IF(paramètres!$B$28=1,(((SUM(P504:Y504)/1.02)+SUM(Z504:AA504))+((SUM(AB504:AM504)/1.02)+SUM(AL504:AM504)))/12*pécule,IF(paramètres!$B$28=2,SUM(P504:AM504)/12*pécule,"Missing Delta Option"))</f>
        <v>Missing Delta Option</v>
      </c>
      <c r="AQ504" s="105" t="e">
        <f>IF(paramètres!$B$28=1,(((SUM(P504:Y504)/1.02)+SUM(Z504:AA504))+((SUM(AB504:AM504)/1.02)+SUM(AL504:AM504)))+AN504+AO504+AP504,SUM(P504:AM504)+AN504+AO504+AP504)</f>
        <v>#VALUE!</v>
      </c>
    </row>
    <row r="505" spans="1:43" x14ac:dyDescent="0.25">
      <c r="A505" s="104"/>
      <c r="B505" s="39"/>
      <c r="C505" s="39"/>
      <c r="D505" s="70"/>
      <c r="E505" s="49"/>
      <c r="F505" s="40"/>
      <c r="G505" s="38"/>
      <c r="H505" s="71"/>
      <c r="I505" s="40"/>
      <c r="J505" s="38"/>
      <c r="K505" s="71"/>
      <c r="L505" s="40"/>
      <c r="M505" s="38"/>
      <c r="N505" s="71"/>
      <c r="O505" s="49"/>
      <c r="P505" s="177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9"/>
      <c r="AB505" s="121">
        <f>IF($D505="",0,IF($E505="",0,IF(VLOOKUP($E505,paramètres!$E$33:$F$44,2,FALSE)&lt;=VLOOKUP($AB$18,paramètres!$E$33:$F$44,2,FALSE),P505*$D505,0)))</f>
        <v>0</v>
      </c>
      <c r="AC505" s="13">
        <f>IF($D505="",0,IF($E505="",0,IF(VLOOKUP($E505,paramètres!$E$33:$F$44,2,FALSE)&lt;=VLOOKUP($AC$18,paramètres!$E$33:$F$44,2,FALSE),Q505*$D505,0)))</f>
        <v>0</v>
      </c>
      <c r="AD505" s="13">
        <f>IF($D505="",0,IF($E505="",0,IF(VLOOKUP($E505,paramètres!$E$33:$F$44,2,FALSE)&lt;=VLOOKUP($AD$18,paramètres!$E$33:$F$44,2,FALSE),R505*$D505,0)))</f>
        <v>0</v>
      </c>
      <c r="AE505" s="13">
        <f>IF($D505="",0,IF($E505="",0,IF(VLOOKUP($E505,paramètres!$E$33:$F$44,2,FALSE)&lt;=VLOOKUP($AE$18,paramètres!$E$33:$F$44,2,FALSE),S505*$D505,0)))</f>
        <v>0</v>
      </c>
      <c r="AF505" s="13">
        <f>IF($D505="",0,IF($E505="",0,IF(VLOOKUP($E505,paramètres!$E$33:$F$44,2,FALSE)&lt;=VLOOKUP($AF$18,paramètres!$E$33:$F$44,2,FALSE),T505*$D505,0)))</f>
        <v>0</v>
      </c>
      <c r="AG505" s="13">
        <f>IF($D505="",0,IF($E505="",0,IF(VLOOKUP($E505,paramètres!$E$33:$F$44,2,FALSE)&lt;=VLOOKUP($AG$18,paramètres!$E$33:$F$44,2,FALSE),U505*$D505,0)))</f>
        <v>0</v>
      </c>
      <c r="AH505" s="13">
        <f>IF($D505="",0,IF($E505="",0,IF(VLOOKUP($E505,paramètres!$E$33:$F$44,2,FALSE)&lt;=VLOOKUP($AH$18,paramètres!$E$33:$F$44,2,FALSE),V505*$D505,0)))</f>
        <v>0</v>
      </c>
      <c r="AI505" s="13">
        <f>IF($D505="",0,IF($E505="",0,IF(VLOOKUP($E505,paramètres!$E$33:$F$44,2,FALSE)&lt;=VLOOKUP($AI$18,paramètres!$E$33:$F$44,2,FALSE),W505*$D505,0)))</f>
        <v>0</v>
      </c>
      <c r="AJ505" s="13">
        <f>IF($D505="",0,IF($E505="",0,IF(VLOOKUP($E505,paramètres!$E$33:$F$44,2,FALSE)&lt;=VLOOKUP($AJ$18,paramètres!$E$33:$F$44,2,FALSE),X505*$D505,0)))</f>
        <v>0</v>
      </c>
      <c r="AK505" s="13">
        <f>IF($D505="",0,IF($E505="",0,IF(VLOOKUP($E505,paramètres!$E$33:$F$44,2,FALSE)&lt;=VLOOKUP($AK$18,paramètres!$E$33:$F$44,2,FALSE),Y505*$D505,0)))</f>
        <v>0</v>
      </c>
      <c r="AL505" s="13">
        <f>IF($D505="",0,IF($E505="",0,IF(VLOOKUP($E505,paramètres!$E$33:$F$44,2,FALSE)&lt;=VLOOKUP($AL$18,paramètres!$E$33:$F$44,2,FALSE),Z505*$D505,0)))</f>
        <v>0</v>
      </c>
      <c r="AM505" s="126">
        <f>IF($D505="",0,IF($E505="",0,IF(VLOOKUP($E505,paramètres!$E$33:$F$44,2,FALSE)&lt;=VLOOKUP($AM$18,paramètres!$E$33:$F$44,2,FALSE),AA505*$D505,0)))</f>
        <v>0</v>
      </c>
      <c r="AN505" s="121" t="str">
        <f>IF(paramètres!$B$28=1,((SUM(P505:Y505)/1.02)+SUM(Z505:AA505))*0.0303/9*COUNT(P505:X505),IF(paramètres!$B$28=2,(SUM(P505:AA505))*0.0303/9*COUNT(P505:X505),"Missing Delta option"))</f>
        <v>Missing Delta option</v>
      </c>
      <c r="AO505" s="13" t="str">
        <f>IF(paramètres!$B$28=1,(((SUM(P505:Y505)/1.02)+SUM(Z505:AA505))+((SUM(AB505:AK505)/1.02)+SUM(AL505:AN505)))*cotpatr,IF(paramètres!$B$28=2,(SUM(P505:AN505)*cotpatr),"Missing Delta Option"))</f>
        <v>Missing Delta Option</v>
      </c>
      <c r="AP505" s="13" t="str" cm="1">
        <f t="array" ref="AP505">IF(paramètres!$B$28=1,(((SUM(P505:Y505)/1.02)+SUM(Z505:AA505))+((SUM(AB505:AM505)/1.02)+SUM(AL505:AM505)))/12*pécule,IF(paramètres!$B$28=2,SUM(P505:AM505)/12*pécule,"Missing Delta Option"))</f>
        <v>Missing Delta Option</v>
      </c>
      <c r="AQ505" s="105" t="e">
        <f>IF(paramètres!$B$28=1,(((SUM(P505:Y505)/1.02)+SUM(Z505:AA505))+((SUM(AB505:AM505)/1.02)+SUM(AL505:AM505)))+AN505+AO505+AP505,SUM(P505:AM505)+AN505+AO505+AP505)</f>
        <v>#VALUE!</v>
      </c>
    </row>
    <row r="506" spans="1:43" x14ac:dyDescent="0.25">
      <c r="A506" s="104"/>
      <c r="B506" s="39"/>
      <c r="C506" s="39"/>
      <c r="D506" s="70"/>
      <c r="E506" s="49"/>
      <c r="F506" s="40"/>
      <c r="G506" s="38"/>
      <c r="H506" s="71"/>
      <c r="I506" s="40"/>
      <c r="J506" s="38"/>
      <c r="K506" s="71"/>
      <c r="L506" s="40"/>
      <c r="M506" s="38"/>
      <c r="N506" s="71"/>
      <c r="O506" s="49"/>
      <c r="P506" s="177"/>
      <c r="Q506" s="178"/>
      <c r="R506" s="178"/>
      <c r="S506" s="178"/>
      <c r="T506" s="178"/>
      <c r="U506" s="178"/>
      <c r="V506" s="178"/>
      <c r="W506" s="178"/>
      <c r="X506" s="178"/>
      <c r="Y506" s="178"/>
      <c r="Z506" s="178"/>
      <c r="AA506" s="179"/>
      <c r="AB506" s="121">
        <f>IF($D506="",0,IF($E506="",0,IF(VLOOKUP($E506,paramètres!$E$33:$F$44,2,FALSE)&lt;=VLOOKUP($AB$18,paramètres!$E$33:$F$44,2,FALSE),P506*$D506,0)))</f>
        <v>0</v>
      </c>
      <c r="AC506" s="13">
        <f>IF($D506="",0,IF($E506="",0,IF(VLOOKUP($E506,paramètres!$E$33:$F$44,2,FALSE)&lt;=VLOOKUP($AC$18,paramètres!$E$33:$F$44,2,FALSE),Q506*$D506,0)))</f>
        <v>0</v>
      </c>
      <c r="AD506" s="13">
        <f>IF($D506="",0,IF($E506="",0,IF(VLOOKUP($E506,paramètres!$E$33:$F$44,2,FALSE)&lt;=VLOOKUP($AD$18,paramètres!$E$33:$F$44,2,FALSE),R506*$D506,0)))</f>
        <v>0</v>
      </c>
      <c r="AE506" s="13">
        <f>IF($D506="",0,IF($E506="",0,IF(VLOOKUP($E506,paramètres!$E$33:$F$44,2,FALSE)&lt;=VLOOKUP($AE$18,paramètres!$E$33:$F$44,2,FALSE),S506*$D506,0)))</f>
        <v>0</v>
      </c>
      <c r="AF506" s="13">
        <f>IF($D506="",0,IF($E506="",0,IF(VLOOKUP($E506,paramètres!$E$33:$F$44,2,FALSE)&lt;=VLOOKUP($AF$18,paramètres!$E$33:$F$44,2,FALSE),T506*$D506,0)))</f>
        <v>0</v>
      </c>
      <c r="AG506" s="13">
        <f>IF($D506="",0,IF($E506="",0,IF(VLOOKUP($E506,paramètres!$E$33:$F$44,2,FALSE)&lt;=VLOOKUP($AG$18,paramètres!$E$33:$F$44,2,FALSE),U506*$D506,0)))</f>
        <v>0</v>
      </c>
      <c r="AH506" s="13">
        <f>IF($D506="",0,IF($E506="",0,IF(VLOOKUP($E506,paramètres!$E$33:$F$44,2,FALSE)&lt;=VLOOKUP($AH$18,paramètres!$E$33:$F$44,2,FALSE),V506*$D506,0)))</f>
        <v>0</v>
      </c>
      <c r="AI506" s="13">
        <f>IF($D506="",0,IF($E506="",0,IF(VLOOKUP($E506,paramètres!$E$33:$F$44,2,FALSE)&lt;=VLOOKUP($AI$18,paramètres!$E$33:$F$44,2,FALSE),W506*$D506,0)))</f>
        <v>0</v>
      </c>
      <c r="AJ506" s="13">
        <f>IF($D506="",0,IF($E506="",0,IF(VLOOKUP($E506,paramètres!$E$33:$F$44,2,FALSE)&lt;=VLOOKUP($AJ$18,paramètres!$E$33:$F$44,2,FALSE),X506*$D506,0)))</f>
        <v>0</v>
      </c>
      <c r="AK506" s="13">
        <f>IF($D506="",0,IF($E506="",0,IF(VLOOKUP($E506,paramètres!$E$33:$F$44,2,FALSE)&lt;=VLOOKUP($AK$18,paramètres!$E$33:$F$44,2,FALSE),Y506*$D506,0)))</f>
        <v>0</v>
      </c>
      <c r="AL506" s="13">
        <f>IF($D506="",0,IF($E506="",0,IF(VLOOKUP($E506,paramètres!$E$33:$F$44,2,FALSE)&lt;=VLOOKUP($AL$18,paramètres!$E$33:$F$44,2,FALSE),Z506*$D506,0)))</f>
        <v>0</v>
      </c>
      <c r="AM506" s="126">
        <f>IF($D506="",0,IF($E506="",0,IF(VLOOKUP($E506,paramètres!$E$33:$F$44,2,FALSE)&lt;=VLOOKUP($AM$18,paramètres!$E$33:$F$44,2,FALSE),AA506*$D506,0)))</f>
        <v>0</v>
      </c>
      <c r="AN506" s="121" t="str">
        <f>IF(paramètres!$B$28=1,((SUM(P506:Y506)/1.02)+SUM(Z506:AA506))*0.0303/9*COUNT(P506:X506),IF(paramètres!$B$28=2,(SUM(P506:AA506))*0.0303/9*COUNT(P506:X506),"Missing Delta option"))</f>
        <v>Missing Delta option</v>
      </c>
      <c r="AO506" s="13" t="str">
        <f>IF(paramètres!$B$28=1,(((SUM(P506:Y506)/1.02)+SUM(Z506:AA506))+((SUM(AB506:AK506)/1.02)+SUM(AL506:AN506)))*cotpatr,IF(paramètres!$B$28=2,(SUM(P506:AN506)*cotpatr),"Missing Delta Option"))</f>
        <v>Missing Delta Option</v>
      </c>
      <c r="AP506" s="13" t="str" cm="1">
        <f t="array" ref="AP506">IF(paramètres!$B$28=1,(((SUM(P506:Y506)/1.02)+SUM(Z506:AA506))+((SUM(AB506:AM506)/1.02)+SUM(AL506:AM506)))/12*pécule,IF(paramètres!$B$28=2,SUM(P506:AM506)/12*pécule,"Missing Delta Option"))</f>
        <v>Missing Delta Option</v>
      </c>
      <c r="AQ506" s="105" t="e">
        <f>IF(paramètres!$B$28=1,(((SUM(P506:Y506)/1.02)+SUM(Z506:AA506))+((SUM(AB506:AM506)/1.02)+SUM(AL506:AM506)))+AN506+AO506+AP506,SUM(P506:AM506)+AN506+AO506+AP506)</f>
        <v>#VALUE!</v>
      </c>
    </row>
    <row r="507" spans="1:43" x14ac:dyDescent="0.25">
      <c r="A507" s="104"/>
      <c r="B507" s="39"/>
      <c r="C507" s="39"/>
      <c r="D507" s="70"/>
      <c r="E507" s="49"/>
      <c r="F507" s="40"/>
      <c r="G507" s="38"/>
      <c r="H507" s="71"/>
      <c r="I507" s="40"/>
      <c r="J507" s="38"/>
      <c r="K507" s="71"/>
      <c r="L507" s="40"/>
      <c r="M507" s="38"/>
      <c r="N507" s="71"/>
      <c r="O507" s="49"/>
      <c r="P507" s="177"/>
      <c r="Q507" s="178"/>
      <c r="R507" s="178"/>
      <c r="S507" s="178"/>
      <c r="T507" s="178"/>
      <c r="U507" s="178"/>
      <c r="V507" s="178"/>
      <c r="W507" s="178"/>
      <c r="X507" s="178"/>
      <c r="Y507" s="178"/>
      <c r="Z507" s="178"/>
      <c r="AA507" s="179"/>
      <c r="AB507" s="121">
        <f>IF($D507="",0,IF($E507="",0,IF(VLOOKUP($E507,paramètres!$E$33:$F$44,2,FALSE)&lt;=VLOOKUP($AB$18,paramètres!$E$33:$F$44,2,FALSE),P507*$D507,0)))</f>
        <v>0</v>
      </c>
      <c r="AC507" s="13">
        <f>IF($D507="",0,IF($E507="",0,IF(VLOOKUP($E507,paramètres!$E$33:$F$44,2,FALSE)&lt;=VLOOKUP($AC$18,paramètres!$E$33:$F$44,2,FALSE),Q507*$D507,0)))</f>
        <v>0</v>
      </c>
      <c r="AD507" s="13">
        <f>IF($D507="",0,IF($E507="",0,IF(VLOOKUP($E507,paramètres!$E$33:$F$44,2,FALSE)&lt;=VLOOKUP($AD$18,paramètres!$E$33:$F$44,2,FALSE),R507*$D507,0)))</f>
        <v>0</v>
      </c>
      <c r="AE507" s="13">
        <f>IF($D507="",0,IF($E507="",0,IF(VLOOKUP($E507,paramètres!$E$33:$F$44,2,FALSE)&lt;=VLOOKUP($AE$18,paramètres!$E$33:$F$44,2,FALSE),S507*$D507,0)))</f>
        <v>0</v>
      </c>
      <c r="AF507" s="13">
        <f>IF($D507="",0,IF($E507="",0,IF(VLOOKUP($E507,paramètres!$E$33:$F$44,2,FALSE)&lt;=VLOOKUP($AF$18,paramètres!$E$33:$F$44,2,FALSE),T507*$D507,0)))</f>
        <v>0</v>
      </c>
      <c r="AG507" s="13">
        <f>IF($D507="",0,IF($E507="",0,IF(VLOOKUP($E507,paramètres!$E$33:$F$44,2,FALSE)&lt;=VLOOKUP($AG$18,paramètres!$E$33:$F$44,2,FALSE),U507*$D507,0)))</f>
        <v>0</v>
      </c>
      <c r="AH507" s="13">
        <f>IF($D507="",0,IF($E507="",0,IF(VLOOKUP($E507,paramètres!$E$33:$F$44,2,FALSE)&lt;=VLOOKUP($AH$18,paramètres!$E$33:$F$44,2,FALSE),V507*$D507,0)))</f>
        <v>0</v>
      </c>
      <c r="AI507" s="13">
        <f>IF($D507="",0,IF($E507="",0,IF(VLOOKUP($E507,paramètres!$E$33:$F$44,2,FALSE)&lt;=VLOOKUP($AI$18,paramètres!$E$33:$F$44,2,FALSE),W507*$D507,0)))</f>
        <v>0</v>
      </c>
      <c r="AJ507" s="13">
        <f>IF($D507="",0,IF($E507="",0,IF(VLOOKUP($E507,paramètres!$E$33:$F$44,2,FALSE)&lt;=VLOOKUP($AJ$18,paramètres!$E$33:$F$44,2,FALSE),X507*$D507,0)))</f>
        <v>0</v>
      </c>
      <c r="AK507" s="13">
        <f>IF($D507="",0,IF($E507="",0,IF(VLOOKUP($E507,paramètres!$E$33:$F$44,2,FALSE)&lt;=VLOOKUP($AK$18,paramètres!$E$33:$F$44,2,FALSE),Y507*$D507,0)))</f>
        <v>0</v>
      </c>
      <c r="AL507" s="13">
        <f>IF($D507="",0,IF($E507="",0,IF(VLOOKUP($E507,paramètres!$E$33:$F$44,2,FALSE)&lt;=VLOOKUP($AL$18,paramètres!$E$33:$F$44,2,FALSE),Z507*$D507,0)))</f>
        <v>0</v>
      </c>
      <c r="AM507" s="126">
        <f>IF($D507="",0,IF($E507="",0,IF(VLOOKUP($E507,paramètres!$E$33:$F$44,2,FALSE)&lt;=VLOOKUP($AM$18,paramètres!$E$33:$F$44,2,FALSE),AA507*$D507,0)))</f>
        <v>0</v>
      </c>
      <c r="AN507" s="121" t="str">
        <f>IF(paramètres!$B$28=1,((SUM(P507:Y507)/1.02)+SUM(Z507:AA507))*0.0303/9*COUNT(P507:X507),IF(paramètres!$B$28=2,(SUM(P507:AA507))*0.0303/9*COUNT(P507:X507),"Missing Delta option"))</f>
        <v>Missing Delta option</v>
      </c>
      <c r="AO507" s="13" t="str">
        <f>IF(paramètres!$B$28=1,(((SUM(P507:Y507)/1.02)+SUM(Z507:AA507))+((SUM(AB507:AK507)/1.02)+SUM(AL507:AN507)))*cotpatr,IF(paramètres!$B$28=2,(SUM(P507:AN507)*cotpatr),"Missing Delta Option"))</f>
        <v>Missing Delta Option</v>
      </c>
      <c r="AP507" s="13" t="str" cm="1">
        <f t="array" ref="AP507">IF(paramètres!$B$28=1,(((SUM(P507:Y507)/1.02)+SUM(Z507:AA507))+((SUM(AB507:AM507)/1.02)+SUM(AL507:AM507)))/12*pécule,IF(paramètres!$B$28=2,SUM(P507:AM507)/12*pécule,"Missing Delta Option"))</f>
        <v>Missing Delta Option</v>
      </c>
      <c r="AQ507" s="105" t="e">
        <f>IF(paramètres!$B$28=1,(((SUM(P507:Y507)/1.02)+SUM(Z507:AA507))+((SUM(AB507:AM507)/1.02)+SUM(AL507:AM507)))+AN507+AO507+AP507,SUM(P507:AM507)+AN507+AO507+AP507)</f>
        <v>#VALUE!</v>
      </c>
    </row>
    <row r="508" spans="1:43" x14ac:dyDescent="0.25">
      <c r="A508" s="104"/>
      <c r="B508" s="39"/>
      <c r="C508" s="39"/>
      <c r="D508" s="70"/>
      <c r="E508" s="49"/>
      <c r="F508" s="40"/>
      <c r="G508" s="38"/>
      <c r="H508" s="71"/>
      <c r="I508" s="40"/>
      <c r="J508" s="38"/>
      <c r="K508" s="71"/>
      <c r="L508" s="40"/>
      <c r="M508" s="38"/>
      <c r="N508" s="71"/>
      <c r="O508" s="49"/>
      <c r="P508" s="177"/>
      <c r="Q508" s="178"/>
      <c r="R508" s="178"/>
      <c r="S508" s="178"/>
      <c r="T508" s="178"/>
      <c r="U508" s="178"/>
      <c r="V508" s="178"/>
      <c r="W508" s="178"/>
      <c r="X508" s="178"/>
      <c r="Y508" s="178"/>
      <c r="Z508" s="178"/>
      <c r="AA508" s="179"/>
      <c r="AB508" s="121">
        <f>IF($D508="",0,IF($E508="",0,IF(VLOOKUP($E508,paramètres!$E$33:$F$44,2,FALSE)&lt;=VLOOKUP($AB$18,paramètres!$E$33:$F$44,2,FALSE),P508*$D508,0)))</f>
        <v>0</v>
      </c>
      <c r="AC508" s="13">
        <f>IF($D508="",0,IF($E508="",0,IF(VLOOKUP($E508,paramètres!$E$33:$F$44,2,FALSE)&lt;=VLOOKUP($AC$18,paramètres!$E$33:$F$44,2,FALSE),Q508*$D508,0)))</f>
        <v>0</v>
      </c>
      <c r="AD508" s="13">
        <f>IF($D508="",0,IF($E508="",0,IF(VLOOKUP($E508,paramètres!$E$33:$F$44,2,FALSE)&lt;=VLOOKUP($AD$18,paramètres!$E$33:$F$44,2,FALSE),R508*$D508,0)))</f>
        <v>0</v>
      </c>
      <c r="AE508" s="13">
        <f>IF($D508="",0,IF($E508="",0,IF(VLOOKUP($E508,paramètres!$E$33:$F$44,2,FALSE)&lt;=VLOOKUP($AE$18,paramètres!$E$33:$F$44,2,FALSE),S508*$D508,0)))</f>
        <v>0</v>
      </c>
      <c r="AF508" s="13">
        <f>IF($D508="",0,IF($E508="",0,IF(VLOOKUP($E508,paramètres!$E$33:$F$44,2,FALSE)&lt;=VLOOKUP($AF$18,paramètres!$E$33:$F$44,2,FALSE),T508*$D508,0)))</f>
        <v>0</v>
      </c>
      <c r="AG508" s="13">
        <f>IF($D508="",0,IF($E508="",0,IF(VLOOKUP($E508,paramètres!$E$33:$F$44,2,FALSE)&lt;=VLOOKUP($AG$18,paramètres!$E$33:$F$44,2,FALSE),U508*$D508,0)))</f>
        <v>0</v>
      </c>
      <c r="AH508" s="13">
        <f>IF($D508="",0,IF($E508="",0,IF(VLOOKUP($E508,paramètres!$E$33:$F$44,2,FALSE)&lt;=VLOOKUP($AH$18,paramètres!$E$33:$F$44,2,FALSE),V508*$D508,0)))</f>
        <v>0</v>
      </c>
      <c r="AI508" s="13">
        <f>IF($D508="",0,IF($E508="",0,IF(VLOOKUP($E508,paramètres!$E$33:$F$44,2,FALSE)&lt;=VLOOKUP($AI$18,paramètres!$E$33:$F$44,2,FALSE),W508*$D508,0)))</f>
        <v>0</v>
      </c>
      <c r="AJ508" s="13">
        <f>IF($D508="",0,IF($E508="",0,IF(VLOOKUP($E508,paramètres!$E$33:$F$44,2,FALSE)&lt;=VLOOKUP($AJ$18,paramètres!$E$33:$F$44,2,FALSE),X508*$D508,0)))</f>
        <v>0</v>
      </c>
      <c r="AK508" s="13">
        <f>IF($D508="",0,IF($E508="",0,IF(VLOOKUP($E508,paramètres!$E$33:$F$44,2,FALSE)&lt;=VLOOKUP($AK$18,paramètres!$E$33:$F$44,2,FALSE),Y508*$D508,0)))</f>
        <v>0</v>
      </c>
      <c r="AL508" s="13">
        <f>IF($D508="",0,IF($E508="",0,IF(VLOOKUP($E508,paramètres!$E$33:$F$44,2,FALSE)&lt;=VLOOKUP($AL$18,paramètres!$E$33:$F$44,2,FALSE),Z508*$D508,0)))</f>
        <v>0</v>
      </c>
      <c r="AM508" s="126">
        <f>IF($D508="",0,IF($E508="",0,IF(VLOOKUP($E508,paramètres!$E$33:$F$44,2,FALSE)&lt;=VLOOKUP($AM$18,paramètres!$E$33:$F$44,2,FALSE),AA508*$D508,0)))</f>
        <v>0</v>
      </c>
      <c r="AN508" s="121" t="str">
        <f>IF(paramètres!$B$28=1,((SUM(P508:Y508)/1.02)+SUM(Z508:AA508))*0.0303/9*COUNT(P508:X508),IF(paramètres!$B$28=2,(SUM(P508:AA508))*0.0303/9*COUNT(P508:X508),"Missing Delta option"))</f>
        <v>Missing Delta option</v>
      </c>
      <c r="AO508" s="13" t="str">
        <f>IF(paramètres!$B$28=1,(((SUM(P508:Y508)/1.02)+SUM(Z508:AA508))+((SUM(AB508:AK508)/1.02)+SUM(AL508:AN508)))*cotpatr,IF(paramètres!$B$28=2,(SUM(P508:AN508)*cotpatr),"Missing Delta Option"))</f>
        <v>Missing Delta Option</v>
      </c>
      <c r="AP508" s="13" t="str" cm="1">
        <f t="array" ref="AP508">IF(paramètres!$B$28=1,(((SUM(P508:Y508)/1.02)+SUM(Z508:AA508))+((SUM(AB508:AM508)/1.02)+SUM(AL508:AM508)))/12*pécule,IF(paramètres!$B$28=2,SUM(P508:AM508)/12*pécule,"Missing Delta Option"))</f>
        <v>Missing Delta Option</v>
      </c>
      <c r="AQ508" s="105" t="e">
        <f>IF(paramètres!$B$28=1,(((SUM(P508:Y508)/1.02)+SUM(Z508:AA508))+((SUM(AB508:AM508)/1.02)+SUM(AL508:AM508)))+AN508+AO508+AP508,SUM(P508:AM508)+AN508+AO508+AP508)</f>
        <v>#VALUE!</v>
      </c>
    </row>
    <row r="509" spans="1:43" x14ac:dyDescent="0.25">
      <c r="A509" s="104"/>
      <c r="B509" s="39"/>
      <c r="C509" s="39"/>
      <c r="D509" s="70"/>
      <c r="E509" s="49"/>
      <c r="F509" s="40"/>
      <c r="G509" s="38"/>
      <c r="H509" s="71"/>
      <c r="I509" s="40"/>
      <c r="J509" s="38"/>
      <c r="K509" s="71"/>
      <c r="L509" s="40"/>
      <c r="M509" s="38"/>
      <c r="N509" s="71"/>
      <c r="O509" s="49"/>
      <c r="P509" s="177"/>
      <c r="Q509" s="178"/>
      <c r="R509" s="178"/>
      <c r="S509" s="178"/>
      <c r="T509" s="178"/>
      <c r="U509" s="178"/>
      <c r="V509" s="178"/>
      <c r="W509" s="178"/>
      <c r="X509" s="178"/>
      <c r="Y509" s="178"/>
      <c r="Z509" s="178"/>
      <c r="AA509" s="179"/>
      <c r="AB509" s="121">
        <f>IF($D509="",0,IF($E509="",0,IF(VLOOKUP($E509,paramètres!$E$33:$F$44,2,FALSE)&lt;=VLOOKUP($AB$18,paramètres!$E$33:$F$44,2,FALSE),P509*$D509,0)))</f>
        <v>0</v>
      </c>
      <c r="AC509" s="13">
        <f>IF($D509="",0,IF($E509="",0,IF(VLOOKUP($E509,paramètres!$E$33:$F$44,2,FALSE)&lt;=VLOOKUP($AC$18,paramètres!$E$33:$F$44,2,FALSE),Q509*$D509,0)))</f>
        <v>0</v>
      </c>
      <c r="AD509" s="13">
        <f>IF($D509="",0,IF($E509="",0,IF(VLOOKUP($E509,paramètres!$E$33:$F$44,2,FALSE)&lt;=VLOOKUP($AD$18,paramètres!$E$33:$F$44,2,FALSE),R509*$D509,0)))</f>
        <v>0</v>
      </c>
      <c r="AE509" s="13">
        <f>IF($D509="",0,IF($E509="",0,IF(VLOOKUP($E509,paramètres!$E$33:$F$44,2,FALSE)&lt;=VLOOKUP($AE$18,paramètres!$E$33:$F$44,2,FALSE),S509*$D509,0)))</f>
        <v>0</v>
      </c>
      <c r="AF509" s="13">
        <f>IF($D509="",0,IF($E509="",0,IF(VLOOKUP($E509,paramètres!$E$33:$F$44,2,FALSE)&lt;=VLOOKUP($AF$18,paramètres!$E$33:$F$44,2,FALSE),T509*$D509,0)))</f>
        <v>0</v>
      </c>
      <c r="AG509" s="13">
        <f>IF($D509="",0,IF($E509="",0,IF(VLOOKUP($E509,paramètres!$E$33:$F$44,2,FALSE)&lt;=VLOOKUP($AG$18,paramètres!$E$33:$F$44,2,FALSE),U509*$D509,0)))</f>
        <v>0</v>
      </c>
      <c r="AH509" s="13">
        <f>IF($D509="",0,IF($E509="",0,IF(VLOOKUP($E509,paramètres!$E$33:$F$44,2,FALSE)&lt;=VLOOKUP($AH$18,paramètres!$E$33:$F$44,2,FALSE),V509*$D509,0)))</f>
        <v>0</v>
      </c>
      <c r="AI509" s="13">
        <f>IF($D509="",0,IF($E509="",0,IF(VLOOKUP($E509,paramètres!$E$33:$F$44,2,FALSE)&lt;=VLOOKUP($AI$18,paramètres!$E$33:$F$44,2,FALSE),W509*$D509,0)))</f>
        <v>0</v>
      </c>
      <c r="AJ509" s="13">
        <f>IF($D509="",0,IF($E509="",0,IF(VLOOKUP($E509,paramètres!$E$33:$F$44,2,FALSE)&lt;=VLOOKUP($AJ$18,paramètres!$E$33:$F$44,2,FALSE),X509*$D509,0)))</f>
        <v>0</v>
      </c>
      <c r="AK509" s="13">
        <f>IF($D509="",0,IF($E509="",0,IF(VLOOKUP($E509,paramètres!$E$33:$F$44,2,FALSE)&lt;=VLOOKUP($AK$18,paramètres!$E$33:$F$44,2,FALSE),Y509*$D509,0)))</f>
        <v>0</v>
      </c>
      <c r="AL509" s="13">
        <f>IF($D509="",0,IF($E509="",0,IF(VLOOKUP($E509,paramètres!$E$33:$F$44,2,FALSE)&lt;=VLOOKUP($AL$18,paramètres!$E$33:$F$44,2,FALSE),Z509*$D509,0)))</f>
        <v>0</v>
      </c>
      <c r="AM509" s="126">
        <f>IF($D509="",0,IF($E509="",0,IF(VLOOKUP($E509,paramètres!$E$33:$F$44,2,FALSE)&lt;=VLOOKUP($AM$18,paramètres!$E$33:$F$44,2,FALSE),AA509*$D509,0)))</f>
        <v>0</v>
      </c>
      <c r="AN509" s="121" t="str">
        <f>IF(paramètres!$B$28=1,((SUM(P509:Y509)/1.02)+SUM(Z509:AA509))*0.0303/9*COUNT(P509:X509),IF(paramètres!$B$28=2,(SUM(P509:AA509))*0.0303/9*COUNT(P509:X509),"Missing Delta option"))</f>
        <v>Missing Delta option</v>
      </c>
      <c r="AO509" s="13" t="str">
        <f>IF(paramètres!$B$28=1,(((SUM(P509:Y509)/1.02)+SUM(Z509:AA509))+((SUM(AB509:AK509)/1.02)+SUM(AL509:AN509)))*cotpatr,IF(paramètres!$B$28=2,(SUM(P509:AN509)*cotpatr),"Missing Delta Option"))</f>
        <v>Missing Delta Option</v>
      </c>
      <c r="AP509" s="13" t="str" cm="1">
        <f t="array" ref="AP509">IF(paramètres!$B$28=1,(((SUM(P509:Y509)/1.02)+SUM(Z509:AA509))+((SUM(AB509:AM509)/1.02)+SUM(AL509:AM509)))/12*pécule,IF(paramètres!$B$28=2,SUM(P509:AM509)/12*pécule,"Missing Delta Option"))</f>
        <v>Missing Delta Option</v>
      </c>
      <c r="AQ509" s="105" t="e">
        <f>IF(paramètres!$B$28=1,(((SUM(P509:Y509)/1.02)+SUM(Z509:AA509))+((SUM(AB509:AM509)/1.02)+SUM(AL509:AM509)))+AN509+AO509+AP509,SUM(P509:AM509)+AN509+AO509+AP509)</f>
        <v>#VALUE!</v>
      </c>
    </row>
    <row r="510" spans="1:43" x14ac:dyDescent="0.25">
      <c r="A510" s="104"/>
      <c r="B510" s="39"/>
      <c r="C510" s="39"/>
      <c r="D510" s="70"/>
      <c r="E510" s="49"/>
      <c r="F510" s="40"/>
      <c r="G510" s="38"/>
      <c r="H510" s="71"/>
      <c r="I510" s="40"/>
      <c r="J510" s="38"/>
      <c r="K510" s="71"/>
      <c r="L510" s="40"/>
      <c r="M510" s="38"/>
      <c r="N510" s="71"/>
      <c r="O510" s="49"/>
      <c r="P510" s="177"/>
      <c r="Q510" s="178"/>
      <c r="R510" s="178"/>
      <c r="S510" s="178"/>
      <c r="T510" s="178"/>
      <c r="U510" s="178"/>
      <c r="V510" s="178"/>
      <c r="W510" s="178"/>
      <c r="X510" s="178"/>
      <c r="Y510" s="178"/>
      <c r="Z510" s="178"/>
      <c r="AA510" s="179"/>
      <c r="AB510" s="121">
        <f>IF($D510="",0,IF($E510="",0,IF(VLOOKUP($E510,paramètres!$E$33:$F$44,2,FALSE)&lt;=VLOOKUP($AB$18,paramètres!$E$33:$F$44,2,FALSE),P510*$D510,0)))</f>
        <v>0</v>
      </c>
      <c r="AC510" s="13">
        <f>IF($D510="",0,IF($E510="",0,IF(VLOOKUP($E510,paramètres!$E$33:$F$44,2,FALSE)&lt;=VLOOKUP($AC$18,paramètres!$E$33:$F$44,2,FALSE),Q510*$D510,0)))</f>
        <v>0</v>
      </c>
      <c r="AD510" s="13">
        <f>IF($D510="",0,IF($E510="",0,IF(VLOOKUP($E510,paramètres!$E$33:$F$44,2,FALSE)&lt;=VLOOKUP($AD$18,paramètres!$E$33:$F$44,2,FALSE),R510*$D510,0)))</f>
        <v>0</v>
      </c>
      <c r="AE510" s="13">
        <f>IF($D510="",0,IF($E510="",0,IF(VLOOKUP($E510,paramètres!$E$33:$F$44,2,FALSE)&lt;=VLOOKUP($AE$18,paramètres!$E$33:$F$44,2,FALSE),S510*$D510,0)))</f>
        <v>0</v>
      </c>
      <c r="AF510" s="13">
        <f>IF($D510="",0,IF($E510="",0,IF(VLOOKUP($E510,paramètres!$E$33:$F$44,2,FALSE)&lt;=VLOOKUP($AF$18,paramètres!$E$33:$F$44,2,FALSE),T510*$D510,0)))</f>
        <v>0</v>
      </c>
      <c r="AG510" s="13">
        <f>IF($D510="",0,IF($E510="",0,IF(VLOOKUP($E510,paramètres!$E$33:$F$44,2,FALSE)&lt;=VLOOKUP($AG$18,paramètres!$E$33:$F$44,2,FALSE),U510*$D510,0)))</f>
        <v>0</v>
      </c>
      <c r="AH510" s="13">
        <f>IF($D510="",0,IF($E510="",0,IF(VLOOKUP($E510,paramètres!$E$33:$F$44,2,FALSE)&lt;=VLOOKUP($AH$18,paramètres!$E$33:$F$44,2,FALSE),V510*$D510,0)))</f>
        <v>0</v>
      </c>
      <c r="AI510" s="13">
        <f>IF($D510="",0,IF($E510="",0,IF(VLOOKUP($E510,paramètres!$E$33:$F$44,2,FALSE)&lt;=VLOOKUP($AI$18,paramètres!$E$33:$F$44,2,FALSE),W510*$D510,0)))</f>
        <v>0</v>
      </c>
      <c r="AJ510" s="13">
        <f>IF($D510="",0,IF($E510="",0,IF(VLOOKUP($E510,paramètres!$E$33:$F$44,2,FALSE)&lt;=VLOOKUP($AJ$18,paramètres!$E$33:$F$44,2,FALSE),X510*$D510,0)))</f>
        <v>0</v>
      </c>
      <c r="AK510" s="13">
        <f>IF($D510="",0,IF($E510="",0,IF(VLOOKUP($E510,paramètres!$E$33:$F$44,2,FALSE)&lt;=VLOOKUP($AK$18,paramètres!$E$33:$F$44,2,FALSE),Y510*$D510,0)))</f>
        <v>0</v>
      </c>
      <c r="AL510" s="13">
        <f>IF($D510="",0,IF($E510="",0,IF(VLOOKUP($E510,paramètres!$E$33:$F$44,2,FALSE)&lt;=VLOOKUP($AL$18,paramètres!$E$33:$F$44,2,FALSE),Z510*$D510,0)))</f>
        <v>0</v>
      </c>
      <c r="AM510" s="126">
        <f>IF($D510="",0,IF($E510="",0,IF(VLOOKUP($E510,paramètres!$E$33:$F$44,2,FALSE)&lt;=VLOOKUP($AM$18,paramètres!$E$33:$F$44,2,FALSE),AA510*$D510,0)))</f>
        <v>0</v>
      </c>
      <c r="AN510" s="121" t="str">
        <f>IF(paramètres!$B$28=1,((SUM(P510:Y510)/1.02)+SUM(Z510:AA510))*0.0303/9*COUNT(P510:X510),IF(paramètres!$B$28=2,(SUM(P510:AA510))*0.0303/9*COUNT(P510:X510),"Missing Delta option"))</f>
        <v>Missing Delta option</v>
      </c>
      <c r="AO510" s="13" t="str">
        <f>IF(paramètres!$B$28=1,(((SUM(P510:Y510)/1.02)+SUM(Z510:AA510))+((SUM(AB510:AK510)/1.02)+SUM(AL510:AN510)))*cotpatr,IF(paramètres!$B$28=2,(SUM(P510:AN510)*cotpatr),"Missing Delta Option"))</f>
        <v>Missing Delta Option</v>
      </c>
      <c r="AP510" s="13" t="str" cm="1">
        <f t="array" ref="AP510">IF(paramètres!$B$28=1,(((SUM(P510:Y510)/1.02)+SUM(Z510:AA510))+((SUM(AB510:AM510)/1.02)+SUM(AL510:AM510)))/12*pécule,IF(paramètres!$B$28=2,SUM(P510:AM510)/12*pécule,"Missing Delta Option"))</f>
        <v>Missing Delta Option</v>
      </c>
      <c r="AQ510" s="105" t="e">
        <f>IF(paramètres!$B$28=1,(((SUM(P510:Y510)/1.02)+SUM(Z510:AA510))+((SUM(AB510:AM510)/1.02)+SUM(AL510:AM510)))+AN510+AO510+AP510,SUM(P510:AM510)+AN510+AO510+AP510)</f>
        <v>#VALUE!</v>
      </c>
    </row>
    <row r="511" spans="1:43" x14ac:dyDescent="0.25">
      <c r="A511" s="104"/>
      <c r="B511" s="39"/>
      <c r="C511" s="39"/>
      <c r="D511" s="70"/>
      <c r="E511" s="49"/>
      <c r="F511" s="40"/>
      <c r="G511" s="38"/>
      <c r="H511" s="71"/>
      <c r="I511" s="40"/>
      <c r="J511" s="38"/>
      <c r="K511" s="71"/>
      <c r="L511" s="40"/>
      <c r="M511" s="38"/>
      <c r="N511" s="71"/>
      <c r="O511" s="49"/>
      <c r="P511" s="177"/>
      <c r="Q511" s="178"/>
      <c r="R511" s="178"/>
      <c r="S511" s="178"/>
      <c r="T511" s="178"/>
      <c r="U511" s="178"/>
      <c r="V511" s="178"/>
      <c r="W511" s="178"/>
      <c r="X511" s="178"/>
      <c r="Y511" s="178"/>
      <c r="Z511" s="178"/>
      <c r="AA511" s="179"/>
      <c r="AB511" s="121">
        <f>IF($D511="",0,IF($E511="",0,IF(VLOOKUP($E511,paramètres!$E$33:$F$44,2,FALSE)&lt;=VLOOKUP($AB$18,paramètres!$E$33:$F$44,2,FALSE),P511*$D511,0)))</f>
        <v>0</v>
      </c>
      <c r="AC511" s="13">
        <f>IF($D511="",0,IF($E511="",0,IF(VLOOKUP($E511,paramètres!$E$33:$F$44,2,FALSE)&lt;=VLOOKUP($AC$18,paramètres!$E$33:$F$44,2,FALSE),Q511*$D511,0)))</f>
        <v>0</v>
      </c>
      <c r="AD511" s="13">
        <f>IF($D511="",0,IF($E511="",0,IF(VLOOKUP($E511,paramètres!$E$33:$F$44,2,FALSE)&lt;=VLOOKUP($AD$18,paramètres!$E$33:$F$44,2,FALSE),R511*$D511,0)))</f>
        <v>0</v>
      </c>
      <c r="AE511" s="13">
        <f>IF($D511="",0,IF($E511="",0,IF(VLOOKUP($E511,paramètres!$E$33:$F$44,2,FALSE)&lt;=VLOOKUP($AE$18,paramètres!$E$33:$F$44,2,FALSE),S511*$D511,0)))</f>
        <v>0</v>
      </c>
      <c r="AF511" s="13">
        <f>IF($D511="",0,IF($E511="",0,IF(VLOOKUP($E511,paramètres!$E$33:$F$44,2,FALSE)&lt;=VLOOKUP($AF$18,paramètres!$E$33:$F$44,2,FALSE),T511*$D511,0)))</f>
        <v>0</v>
      </c>
      <c r="AG511" s="13">
        <f>IF($D511="",0,IF($E511="",0,IF(VLOOKUP($E511,paramètres!$E$33:$F$44,2,FALSE)&lt;=VLOOKUP($AG$18,paramètres!$E$33:$F$44,2,FALSE),U511*$D511,0)))</f>
        <v>0</v>
      </c>
      <c r="AH511" s="13">
        <f>IF($D511="",0,IF($E511="",0,IF(VLOOKUP($E511,paramètres!$E$33:$F$44,2,FALSE)&lt;=VLOOKUP($AH$18,paramètres!$E$33:$F$44,2,FALSE),V511*$D511,0)))</f>
        <v>0</v>
      </c>
      <c r="AI511" s="13">
        <f>IF($D511="",0,IF($E511="",0,IF(VLOOKUP($E511,paramètres!$E$33:$F$44,2,FALSE)&lt;=VLOOKUP($AI$18,paramètres!$E$33:$F$44,2,FALSE),W511*$D511,0)))</f>
        <v>0</v>
      </c>
      <c r="AJ511" s="13">
        <f>IF($D511="",0,IF($E511="",0,IF(VLOOKUP($E511,paramètres!$E$33:$F$44,2,FALSE)&lt;=VLOOKUP($AJ$18,paramètres!$E$33:$F$44,2,FALSE),X511*$D511,0)))</f>
        <v>0</v>
      </c>
      <c r="AK511" s="13">
        <f>IF($D511="",0,IF($E511="",0,IF(VLOOKUP($E511,paramètres!$E$33:$F$44,2,FALSE)&lt;=VLOOKUP($AK$18,paramètres!$E$33:$F$44,2,FALSE),Y511*$D511,0)))</f>
        <v>0</v>
      </c>
      <c r="AL511" s="13">
        <f>IF($D511="",0,IF($E511="",0,IF(VLOOKUP($E511,paramètres!$E$33:$F$44,2,FALSE)&lt;=VLOOKUP($AL$18,paramètres!$E$33:$F$44,2,FALSE),Z511*$D511,0)))</f>
        <v>0</v>
      </c>
      <c r="AM511" s="126">
        <f>IF($D511="",0,IF($E511="",0,IF(VLOOKUP($E511,paramètres!$E$33:$F$44,2,FALSE)&lt;=VLOOKUP($AM$18,paramètres!$E$33:$F$44,2,FALSE),AA511*$D511,0)))</f>
        <v>0</v>
      </c>
      <c r="AN511" s="121" t="str">
        <f>IF(paramètres!$B$28=1,((SUM(P511:Y511)/1.02)+SUM(Z511:AA511))*0.0303/9*COUNT(P511:X511),IF(paramètres!$B$28=2,(SUM(P511:AA511))*0.0303/9*COUNT(P511:X511),"Missing Delta option"))</f>
        <v>Missing Delta option</v>
      </c>
      <c r="AO511" s="13" t="str">
        <f>IF(paramètres!$B$28=1,(((SUM(P511:Y511)/1.02)+SUM(Z511:AA511))+((SUM(AB511:AK511)/1.02)+SUM(AL511:AN511)))*cotpatr,IF(paramètres!$B$28=2,(SUM(P511:AN511)*cotpatr),"Missing Delta Option"))</f>
        <v>Missing Delta Option</v>
      </c>
      <c r="AP511" s="13" t="str" cm="1">
        <f t="array" ref="AP511">IF(paramètres!$B$28=1,(((SUM(P511:Y511)/1.02)+SUM(Z511:AA511))+((SUM(AB511:AM511)/1.02)+SUM(AL511:AM511)))/12*pécule,IF(paramètres!$B$28=2,SUM(P511:AM511)/12*pécule,"Missing Delta Option"))</f>
        <v>Missing Delta Option</v>
      </c>
      <c r="AQ511" s="105" t="e">
        <f>IF(paramètres!$B$28=1,(((SUM(P511:Y511)/1.02)+SUM(Z511:AA511))+((SUM(AB511:AM511)/1.02)+SUM(AL511:AM511)))+AN511+AO511+AP511,SUM(P511:AM511)+AN511+AO511+AP511)</f>
        <v>#VALUE!</v>
      </c>
    </row>
    <row r="512" spans="1:43" x14ac:dyDescent="0.25">
      <c r="A512" s="104"/>
      <c r="B512" s="39"/>
      <c r="C512" s="39"/>
      <c r="D512" s="70"/>
      <c r="E512" s="49"/>
      <c r="F512" s="40"/>
      <c r="G512" s="38"/>
      <c r="H512" s="71"/>
      <c r="I512" s="40"/>
      <c r="J512" s="38"/>
      <c r="K512" s="71"/>
      <c r="L512" s="40"/>
      <c r="M512" s="38"/>
      <c r="N512" s="71"/>
      <c r="O512" s="49"/>
      <c r="P512" s="177"/>
      <c r="Q512" s="178"/>
      <c r="R512" s="178"/>
      <c r="S512" s="178"/>
      <c r="T512" s="178"/>
      <c r="U512" s="178"/>
      <c r="V512" s="178"/>
      <c r="W512" s="178"/>
      <c r="X512" s="178"/>
      <c r="Y512" s="178"/>
      <c r="Z512" s="178"/>
      <c r="AA512" s="179"/>
      <c r="AB512" s="121">
        <f>IF($D512="",0,IF($E512="",0,IF(VLOOKUP($E512,paramètres!$E$33:$F$44,2,FALSE)&lt;=VLOOKUP($AB$18,paramètres!$E$33:$F$44,2,FALSE),P512*$D512,0)))</f>
        <v>0</v>
      </c>
      <c r="AC512" s="13">
        <f>IF($D512="",0,IF($E512="",0,IF(VLOOKUP($E512,paramètres!$E$33:$F$44,2,FALSE)&lt;=VLOOKUP($AC$18,paramètres!$E$33:$F$44,2,FALSE),Q512*$D512,0)))</f>
        <v>0</v>
      </c>
      <c r="AD512" s="13">
        <f>IF($D512="",0,IF($E512="",0,IF(VLOOKUP($E512,paramètres!$E$33:$F$44,2,FALSE)&lt;=VLOOKUP($AD$18,paramètres!$E$33:$F$44,2,FALSE),R512*$D512,0)))</f>
        <v>0</v>
      </c>
      <c r="AE512" s="13">
        <f>IF($D512="",0,IF($E512="",0,IF(VLOOKUP($E512,paramètres!$E$33:$F$44,2,FALSE)&lt;=VLOOKUP($AE$18,paramètres!$E$33:$F$44,2,FALSE),S512*$D512,0)))</f>
        <v>0</v>
      </c>
      <c r="AF512" s="13">
        <f>IF($D512="",0,IF($E512="",0,IF(VLOOKUP($E512,paramètres!$E$33:$F$44,2,FALSE)&lt;=VLOOKUP($AF$18,paramètres!$E$33:$F$44,2,FALSE),T512*$D512,0)))</f>
        <v>0</v>
      </c>
      <c r="AG512" s="13">
        <f>IF($D512="",0,IF($E512="",0,IF(VLOOKUP($E512,paramètres!$E$33:$F$44,2,FALSE)&lt;=VLOOKUP($AG$18,paramètres!$E$33:$F$44,2,FALSE),U512*$D512,0)))</f>
        <v>0</v>
      </c>
      <c r="AH512" s="13">
        <f>IF($D512="",0,IF($E512="",0,IF(VLOOKUP($E512,paramètres!$E$33:$F$44,2,FALSE)&lt;=VLOOKUP($AH$18,paramètres!$E$33:$F$44,2,FALSE),V512*$D512,0)))</f>
        <v>0</v>
      </c>
      <c r="AI512" s="13">
        <f>IF($D512="",0,IF($E512="",0,IF(VLOOKUP($E512,paramètres!$E$33:$F$44,2,FALSE)&lt;=VLOOKUP($AI$18,paramètres!$E$33:$F$44,2,FALSE),W512*$D512,0)))</f>
        <v>0</v>
      </c>
      <c r="AJ512" s="13">
        <f>IF($D512="",0,IF($E512="",0,IF(VLOOKUP($E512,paramètres!$E$33:$F$44,2,FALSE)&lt;=VLOOKUP($AJ$18,paramètres!$E$33:$F$44,2,FALSE),X512*$D512,0)))</f>
        <v>0</v>
      </c>
      <c r="AK512" s="13">
        <f>IF($D512="",0,IF($E512="",0,IF(VLOOKUP($E512,paramètres!$E$33:$F$44,2,FALSE)&lt;=VLOOKUP($AK$18,paramètres!$E$33:$F$44,2,FALSE),Y512*$D512,0)))</f>
        <v>0</v>
      </c>
      <c r="AL512" s="13">
        <f>IF($D512="",0,IF($E512="",0,IF(VLOOKUP($E512,paramètres!$E$33:$F$44,2,FALSE)&lt;=VLOOKUP($AL$18,paramètres!$E$33:$F$44,2,FALSE),Z512*$D512,0)))</f>
        <v>0</v>
      </c>
      <c r="AM512" s="126">
        <f>IF($D512="",0,IF($E512="",0,IF(VLOOKUP($E512,paramètres!$E$33:$F$44,2,FALSE)&lt;=VLOOKUP($AM$18,paramètres!$E$33:$F$44,2,FALSE),AA512*$D512,0)))</f>
        <v>0</v>
      </c>
      <c r="AN512" s="121" t="str">
        <f>IF(paramètres!$B$28=1,((SUM(P512:Y512)/1.02)+SUM(Z512:AA512))*0.0303/9*COUNT(P512:X512),IF(paramètres!$B$28=2,(SUM(P512:AA512))*0.0303/9*COUNT(P512:X512),"Missing Delta option"))</f>
        <v>Missing Delta option</v>
      </c>
      <c r="AO512" s="13" t="str">
        <f>IF(paramètres!$B$28=1,(((SUM(P512:Y512)/1.02)+SUM(Z512:AA512))+((SUM(AB512:AK512)/1.02)+SUM(AL512:AN512)))*cotpatr,IF(paramètres!$B$28=2,(SUM(P512:AN512)*cotpatr),"Missing Delta Option"))</f>
        <v>Missing Delta Option</v>
      </c>
      <c r="AP512" s="13" t="str" cm="1">
        <f t="array" ref="AP512">IF(paramètres!$B$28=1,(((SUM(P512:Y512)/1.02)+SUM(Z512:AA512))+((SUM(AB512:AM512)/1.02)+SUM(AL512:AM512)))/12*pécule,IF(paramètres!$B$28=2,SUM(P512:AM512)/12*pécule,"Missing Delta Option"))</f>
        <v>Missing Delta Option</v>
      </c>
      <c r="AQ512" s="105" t="e">
        <f>IF(paramètres!$B$28=1,(((SUM(P512:Y512)/1.02)+SUM(Z512:AA512))+((SUM(AB512:AM512)/1.02)+SUM(AL512:AM512)))+AN512+AO512+AP512,SUM(P512:AM512)+AN512+AO512+AP512)</f>
        <v>#VALUE!</v>
      </c>
    </row>
    <row r="513" spans="1:43" x14ac:dyDescent="0.25">
      <c r="A513" s="104"/>
      <c r="B513" s="39"/>
      <c r="C513" s="39"/>
      <c r="D513" s="70"/>
      <c r="E513" s="49"/>
      <c r="F513" s="40"/>
      <c r="G513" s="38"/>
      <c r="H513" s="71"/>
      <c r="I513" s="40"/>
      <c r="J513" s="38"/>
      <c r="K513" s="71"/>
      <c r="L513" s="40"/>
      <c r="M513" s="38"/>
      <c r="N513" s="71"/>
      <c r="O513" s="49"/>
      <c r="P513" s="177"/>
      <c r="Q513" s="178"/>
      <c r="R513" s="178"/>
      <c r="S513" s="178"/>
      <c r="T513" s="178"/>
      <c r="U513" s="178"/>
      <c r="V513" s="178"/>
      <c r="W513" s="178"/>
      <c r="X513" s="178"/>
      <c r="Y513" s="178"/>
      <c r="Z513" s="178"/>
      <c r="AA513" s="179"/>
      <c r="AB513" s="121">
        <f>IF($D513="",0,IF($E513="",0,IF(VLOOKUP($E513,paramètres!$E$33:$F$44,2,FALSE)&lt;=VLOOKUP($AB$18,paramètres!$E$33:$F$44,2,FALSE),P513*$D513,0)))</f>
        <v>0</v>
      </c>
      <c r="AC513" s="13">
        <f>IF($D513="",0,IF($E513="",0,IF(VLOOKUP($E513,paramètres!$E$33:$F$44,2,FALSE)&lt;=VLOOKUP($AC$18,paramètres!$E$33:$F$44,2,FALSE),Q513*$D513,0)))</f>
        <v>0</v>
      </c>
      <c r="AD513" s="13">
        <f>IF($D513="",0,IF($E513="",0,IF(VLOOKUP($E513,paramètres!$E$33:$F$44,2,FALSE)&lt;=VLOOKUP($AD$18,paramètres!$E$33:$F$44,2,FALSE),R513*$D513,0)))</f>
        <v>0</v>
      </c>
      <c r="AE513" s="13">
        <f>IF($D513="",0,IF($E513="",0,IF(VLOOKUP($E513,paramètres!$E$33:$F$44,2,FALSE)&lt;=VLOOKUP($AE$18,paramètres!$E$33:$F$44,2,FALSE),S513*$D513,0)))</f>
        <v>0</v>
      </c>
      <c r="AF513" s="13">
        <f>IF($D513="",0,IF($E513="",0,IF(VLOOKUP($E513,paramètres!$E$33:$F$44,2,FALSE)&lt;=VLOOKUP($AF$18,paramètres!$E$33:$F$44,2,FALSE),T513*$D513,0)))</f>
        <v>0</v>
      </c>
      <c r="AG513" s="13">
        <f>IF($D513="",0,IF($E513="",0,IF(VLOOKUP($E513,paramètres!$E$33:$F$44,2,FALSE)&lt;=VLOOKUP($AG$18,paramètres!$E$33:$F$44,2,FALSE),U513*$D513,0)))</f>
        <v>0</v>
      </c>
      <c r="AH513" s="13">
        <f>IF($D513="",0,IF($E513="",0,IF(VLOOKUP($E513,paramètres!$E$33:$F$44,2,FALSE)&lt;=VLOOKUP($AH$18,paramètres!$E$33:$F$44,2,FALSE),V513*$D513,0)))</f>
        <v>0</v>
      </c>
      <c r="AI513" s="13">
        <f>IF($D513="",0,IF($E513="",0,IF(VLOOKUP($E513,paramètres!$E$33:$F$44,2,FALSE)&lt;=VLOOKUP($AI$18,paramètres!$E$33:$F$44,2,FALSE),W513*$D513,0)))</f>
        <v>0</v>
      </c>
      <c r="AJ513" s="13">
        <f>IF($D513="",0,IF($E513="",0,IF(VLOOKUP($E513,paramètres!$E$33:$F$44,2,FALSE)&lt;=VLOOKUP($AJ$18,paramètres!$E$33:$F$44,2,FALSE),X513*$D513,0)))</f>
        <v>0</v>
      </c>
      <c r="AK513" s="13">
        <f>IF($D513="",0,IF($E513="",0,IF(VLOOKUP($E513,paramètres!$E$33:$F$44,2,FALSE)&lt;=VLOOKUP($AK$18,paramètres!$E$33:$F$44,2,FALSE),Y513*$D513,0)))</f>
        <v>0</v>
      </c>
      <c r="AL513" s="13">
        <f>IF($D513="",0,IF($E513="",0,IF(VLOOKUP($E513,paramètres!$E$33:$F$44,2,FALSE)&lt;=VLOOKUP($AL$18,paramètres!$E$33:$F$44,2,FALSE),Z513*$D513,0)))</f>
        <v>0</v>
      </c>
      <c r="AM513" s="126">
        <f>IF($D513="",0,IF($E513="",0,IF(VLOOKUP($E513,paramètres!$E$33:$F$44,2,FALSE)&lt;=VLOOKUP($AM$18,paramètres!$E$33:$F$44,2,FALSE),AA513*$D513,0)))</f>
        <v>0</v>
      </c>
      <c r="AN513" s="121" t="str">
        <f>IF(paramètres!$B$28=1,((SUM(P513:Y513)/1.02)+SUM(Z513:AA513))*0.0303/9*COUNT(P513:X513),IF(paramètres!$B$28=2,(SUM(P513:AA513))*0.0303/9*COUNT(P513:X513),"Missing Delta option"))</f>
        <v>Missing Delta option</v>
      </c>
      <c r="AO513" s="13" t="str">
        <f>IF(paramètres!$B$28=1,(((SUM(P513:Y513)/1.02)+SUM(Z513:AA513))+((SUM(AB513:AK513)/1.02)+SUM(AL513:AN513)))*cotpatr,IF(paramètres!$B$28=2,(SUM(P513:AN513)*cotpatr),"Missing Delta Option"))</f>
        <v>Missing Delta Option</v>
      </c>
      <c r="AP513" s="13" t="str" cm="1">
        <f t="array" ref="AP513">IF(paramètres!$B$28=1,(((SUM(P513:Y513)/1.02)+SUM(Z513:AA513))+((SUM(AB513:AM513)/1.02)+SUM(AL513:AM513)))/12*pécule,IF(paramètres!$B$28=2,SUM(P513:AM513)/12*pécule,"Missing Delta Option"))</f>
        <v>Missing Delta Option</v>
      </c>
      <c r="AQ513" s="105" t="e">
        <f>IF(paramètres!$B$28=1,(((SUM(P513:Y513)/1.02)+SUM(Z513:AA513))+((SUM(AB513:AM513)/1.02)+SUM(AL513:AM513)))+AN513+AO513+AP513,SUM(P513:AM513)+AN513+AO513+AP513)</f>
        <v>#VALUE!</v>
      </c>
    </row>
    <row r="514" spans="1:43" x14ac:dyDescent="0.25">
      <c r="A514" s="104"/>
      <c r="B514" s="39"/>
      <c r="C514" s="39"/>
      <c r="D514" s="70"/>
      <c r="E514" s="49"/>
      <c r="F514" s="40"/>
      <c r="G514" s="38"/>
      <c r="H514" s="71"/>
      <c r="I514" s="40"/>
      <c r="J514" s="38"/>
      <c r="K514" s="71"/>
      <c r="L514" s="40"/>
      <c r="M514" s="38"/>
      <c r="N514" s="71"/>
      <c r="O514" s="49"/>
      <c r="P514" s="177"/>
      <c r="Q514" s="178"/>
      <c r="R514" s="178"/>
      <c r="S514" s="178"/>
      <c r="T514" s="178"/>
      <c r="U514" s="178"/>
      <c r="V514" s="178"/>
      <c r="W514" s="178"/>
      <c r="X514" s="178"/>
      <c r="Y514" s="178"/>
      <c r="Z514" s="178"/>
      <c r="AA514" s="179"/>
      <c r="AB514" s="121">
        <f>IF($D514="",0,IF($E514="",0,IF(VLOOKUP($E514,paramètres!$E$33:$F$44,2,FALSE)&lt;=VLOOKUP($AB$18,paramètres!$E$33:$F$44,2,FALSE),P514*$D514,0)))</f>
        <v>0</v>
      </c>
      <c r="AC514" s="13">
        <f>IF($D514="",0,IF($E514="",0,IF(VLOOKUP($E514,paramètres!$E$33:$F$44,2,FALSE)&lt;=VLOOKUP($AC$18,paramètres!$E$33:$F$44,2,FALSE),Q514*$D514,0)))</f>
        <v>0</v>
      </c>
      <c r="AD514" s="13">
        <f>IF($D514="",0,IF($E514="",0,IF(VLOOKUP($E514,paramètres!$E$33:$F$44,2,FALSE)&lt;=VLOOKUP($AD$18,paramètres!$E$33:$F$44,2,FALSE),R514*$D514,0)))</f>
        <v>0</v>
      </c>
      <c r="AE514" s="13">
        <f>IF($D514="",0,IF($E514="",0,IF(VLOOKUP($E514,paramètres!$E$33:$F$44,2,FALSE)&lt;=VLOOKUP($AE$18,paramètres!$E$33:$F$44,2,FALSE),S514*$D514,0)))</f>
        <v>0</v>
      </c>
      <c r="AF514" s="13">
        <f>IF($D514="",0,IF($E514="",0,IF(VLOOKUP($E514,paramètres!$E$33:$F$44,2,FALSE)&lt;=VLOOKUP($AF$18,paramètres!$E$33:$F$44,2,FALSE),T514*$D514,0)))</f>
        <v>0</v>
      </c>
      <c r="AG514" s="13">
        <f>IF($D514="",0,IF($E514="",0,IF(VLOOKUP($E514,paramètres!$E$33:$F$44,2,FALSE)&lt;=VLOOKUP($AG$18,paramètres!$E$33:$F$44,2,FALSE),U514*$D514,0)))</f>
        <v>0</v>
      </c>
      <c r="AH514" s="13">
        <f>IF($D514="",0,IF($E514="",0,IF(VLOOKUP($E514,paramètres!$E$33:$F$44,2,FALSE)&lt;=VLOOKUP($AH$18,paramètres!$E$33:$F$44,2,FALSE),V514*$D514,0)))</f>
        <v>0</v>
      </c>
      <c r="AI514" s="13">
        <f>IF($D514="",0,IF($E514="",0,IF(VLOOKUP($E514,paramètres!$E$33:$F$44,2,FALSE)&lt;=VLOOKUP($AI$18,paramètres!$E$33:$F$44,2,FALSE),W514*$D514,0)))</f>
        <v>0</v>
      </c>
      <c r="AJ514" s="13">
        <f>IF($D514="",0,IF($E514="",0,IF(VLOOKUP($E514,paramètres!$E$33:$F$44,2,FALSE)&lt;=VLOOKUP($AJ$18,paramètres!$E$33:$F$44,2,FALSE),X514*$D514,0)))</f>
        <v>0</v>
      </c>
      <c r="AK514" s="13">
        <f>IF($D514="",0,IF($E514="",0,IF(VLOOKUP($E514,paramètres!$E$33:$F$44,2,FALSE)&lt;=VLOOKUP($AK$18,paramètres!$E$33:$F$44,2,FALSE),Y514*$D514,0)))</f>
        <v>0</v>
      </c>
      <c r="AL514" s="13">
        <f>IF($D514="",0,IF($E514="",0,IF(VLOOKUP($E514,paramètres!$E$33:$F$44,2,FALSE)&lt;=VLOOKUP($AL$18,paramètres!$E$33:$F$44,2,FALSE),Z514*$D514,0)))</f>
        <v>0</v>
      </c>
      <c r="AM514" s="126">
        <f>IF($D514="",0,IF($E514="",0,IF(VLOOKUP($E514,paramètres!$E$33:$F$44,2,FALSE)&lt;=VLOOKUP($AM$18,paramètres!$E$33:$F$44,2,FALSE),AA514*$D514,0)))</f>
        <v>0</v>
      </c>
      <c r="AN514" s="121" t="str">
        <f>IF(paramètres!$B$28=1,((SUM(P514:Y514)/1.02)+SUM(Z514:AA514))*0.0303/9*COUNT(P514:X514),IF(paramètres!$B$28=2,(SUM(P514:AA514))*0.0303/9*COUNT(P514:X514),"Missing Delta option"))</f>
        <v>Missing Delta option</v>
      </c>
      <c r="AO514" s="13" t="str">
        <f>IF(paramètres!$B$28=1,(((SUM(P514:Y514)/1.02)+SUM(Z514:AA514))+((SUM(AB514:AK514)/1.02)+SUM(AL514:AN514)))*cotpatr,IF(paramètres!$B$28=2,(SUM(P514:AN514)*cotpatr),"Missing Delta Option"))</f>
        <v>Missing Delta Option</v>
      </c>
      <c r="AP514" s="13" t="str" cm="1">
        <f t="array" ref="AP514">IF(paramètres!$B$28=1,(((SUM(P514:Y514)/1.02)+SUM(Z514:AA514))+((SUM(AB514:AM514)/1.02)+SUM(AL514:AM514)))/12*pécule,IF(paramètres!$B$28=2,SUM(P514:AM514)/12*pécule,"Missing Delta Option"))</f>
        <v>Missing Delta Option</v>
      </c>
      <c r="AQ514" s="105" t="e">
        <f>IF(paramètres!$B$28=1,(((SUM(P514:Y514)/1.02)+SUM(Z514:AA514))+((SUM(AB514:AM514)/1.02)+SUM(AL514:AM514)))+AN514+AO514+AP514,SUM(P514:AM514)+AN514+AO514+AP514)</f>
        <v>#VALUE!</v>
      </c>
    </row>
    <row r="515" spans="1:43" x14ac:dyDescent="0.25">
      <c r="A515" s="104"/>
      <c r="B515" s="39"/>
      <c r="C515" s="39"/>
      <c r="D515" s="70"/>
      <c r="E515" s="49"/>
      <c r="F515" s="40"/>
      <c r="G515" s="38"/>
      <c r="H515" s="71"/>
      <c r="I515" s="40"/>
      <c r="J515" s="38"/>
      <c r="K515" s="71"/>
      <c r="L515" s="40"/>
      <c r="M515" s="38"/>
      <c r="N515" s="71"/>
      <c r="O515" s="49"/>
      <c r="P515" s="177"/>
      <c r="Q515" s="178"/>
      <c r="R515" s="178"/>
      <c r="S515" s="178"/>
      <c r="T515" s="178"/>
      <c r="U515" s="178"/>
      <c r="V515" s="178"/>
      <c r="W515" s="178"/>
      <c r="X515" s="178"/>
      <c r="Y515" s="178"/>
      <c r="Z515" s="178"/>
      <c r="AA515" s="179"/>
      <c r="AB515" s="121">
        <f>IF($D515="",0,IF($E515="",0,IF(VLOOKUP($E515,paramètres!$E$33:$F$44,2,FALSE)&lt;=VLOOKUP($AB$18,paramètres!$E$33:$F$44,2,FALSE),P515*$D515,0)))</f>
        <v>0</v>
      </c>
      <c r="AC515" s="13">
        <f>IF($D515="",0,IF($E515="",0,IF(VLOOKUP($E515,paramètres!$E$33:$F$44,2,FALSE)&lt;=VLOOKUP($AC$18,paramètres!$E$33:$F$44,2,FALSE),Q515*$D515,0)))</f>
        <v>0</v>
      </c>
      <c r="AD515" s="13">
        <f>IF($D515="",0,IF($E515="",0,IF(VLOOKUP($E515,paramètres!$E$33:$F$44,2,FALSE)&lt;=VLOOKUP($AD$18,paramètres!$E$33:$F$44,2,FALSE),R515*$D515,0)))</f>
        <v>0</v>
      </c>
      <c r="AE515" s="13">
        <f>IF($D515="",0,IF($E515="",0,IF(VLOOKUP($E515,paramètres!$E$33:$F$44,2,FALSE)&lt;=VLOOKUP($AE$18,paramètres!$E$33:$F$44,2,FALSE),S515*$D515,0)))</f>
        <v>0</v>
      </c>
      <c r="AF515" s="13">
        <f>IF($D515="",0,IF($E515="",0,IF(VLOOKUP($E515,paramètres!$E$33:$F$44,2,FALSE)&lt;=VLOOKUP($AF$18,paramètres!$E$33:$F$44,2,FALSE),T515*$D515,0)))</f>
        <v>0</v>
      </c>
      <c r="AG515" s="13">
        <f>IF($D515="",0,IF($E515="",0,IF(VLOOKUP($E515,paramètres!$E$33:$F$44,2,FALSE)&lt;=VLOOKUP($AG$18,paramètres!$E$33:$F$44,2,FALSE),U515*$D515,0)))</f>
        <v>0</v>
      </c>
      <c r="AH515" s="13">
        <f>IF($D515="",0,IF($E515="",0,IF(VLOOKUP($E515,paramètres!$E$33:$F$44,2,FALSE)&lt;=VLOOKUP($AH$18,paramètres!$E$33:$F$44,2,FALSE),V515*$D515,0)))</f>
        <v>0</v>
      </c>
      <c r="AI515" s="13">
        <f>IF($D515="",0,IF($E515="",0,IF(VLOOKUP($E515,paramètres!$E$33:$F$44,2,FALSE)&lt;=VLOOKUP($AI$18,paramètres!$E$33:$F$44,2,FALSE),W515*$D515,0)))</f>
        <v>0</v>
      </c>
      <c r="AJ515" s="13">
        <f>IF($D515="",0,IF($E515="",0,IF(VLOOKUP($E515,paramètres!$E$33:$F$44,2,FALSE)&lt;=VLOOKUP($AJ$18,paramètres!$E$33:$F$44,2,FALSE),X515*$D515,0)))</f>
        <v>0</v>
      </c>
      <c r="AK515" s="13">
        <f>IF($D515="",0,IF($E515="",0,IF(VLOOKUP($E515,paramètres!$E$33:$F$44,2,FALSE)&lt;=VLOOKUP($AK$18,paramètres!$E$33:$F$44,2,FALSE),Y515*$D515,0)))</f>
        <v>0</v>
      </c>
      <c r="AL515" s="13">
        <f>IF($D515="",0,IF($E515="",0,IF(VLOOKUP($E515,paramètres!$E$33:$F$44,2,FALSE)&lt;=VLOOKUP($AL$18,paramètres!$E$33:$F$44,2,FALSE),Z515*$D515,0)))</f>
        <v>0</v>
      </c>
      <c r="AM515" s="126">
        <f>IF($D515="",0,IF($E515="",0,IF(VLOOKUP($E515,paramètres!$E$33:$F$44,2,FALSE)&lt;=VLOOKUP($AM$18,paramètres!$E$33:$F$44,2,FALSE),AA515*$D515,0)))</f>
        <v>0</v>
      </c>
      <c r="AN515" s="121" t="str">
        <f>IF(paramètres!$B$28=1,((SUM(P515:Y515)/1.02)+SUM(Z515:AA515))*0.0303/9*COUNT(P515:X515),IF(paramètres!$B$28=2,(SUM(P515:AA515))*0.0303/9*COUNT(P515:X515),"Missing Delta option"))</f>
        <v>Missing Delta option</v>
      </c>
      <c r="AO515" s="13" t="str">
        <f>IF(paramètres!$B$28=1,(((SUM(P515:Y515)/1.02)+SUM(Z515:AA515))+((SUM(AB515:AK515)/1.02)+SUM(AL515:AN515)))*cotpatr,IF(paramètres!$B$28=2,(SUM(P515:AN515)*cotpatr),"Missing Delta Option"))</f>
        <v>Missing Delta Option</v>
      </c>
      <c r="AP515" s="13" t="str" cm="1">
        <f t="array" ref="AP515">IF(paramètres!$B$28=1,(((SUM(P515:Y515)/1.02)+SUM(Z515:AA515))+((SUM(AB515:AM515)/1.02)+SUM(AL515:AM515)))/12*pécule,IF(paramètres!$B$28=2,SUM(P515:AM515)/12*pécule,"Missing Delta Option"))</f>
        <v>Missing Delta Option</v>
      </c>
      <c r="AQ515" s="105" t="e">
        <f>IF(paramètres!$B$28=1,(((SUM(P515:Y515)/1.02)+SUM(Z515:AA515))+((SUM(AB515:AM515)/1.02)+SUM(AL515:AM515)))+AN515+AO515+AP515,SUM(P515:AM515)+AN515+AO515+AP515)</f>
        <v>#VALUE!</v>
      </c>
    </row>
    <row r="516" spans="1:43" x14ac:dyDescent="0.25">
      <c r="A516" s="104"/>
      <c r="B516" s="39"/>
      <c r="C516" s="39"/>
      <c r="D516" s="70"/>
      <c r="E516" s="49"/>
      <c r="F516" s="40"/>
      <c r="G516" s="38"/>
      <c r="H516" s="71"/>
      <c r="I516" s="40"/>
      <c r="J516" s="38"/>
      <c r="K516" s="71"/>
      <c r="L516" s="40"/>
      <c r="M516" s="38"/>
      <c r="N516" s="71"/>
      <c r="O516" s="49"/>
      <c r="P516" s="177"/>
      <c r="Q516" s="178"/>
      <c r="R516" s="178"/>
      <c r="S516" s="178"/>
      <c r="T516" s="178"/>
      <c r="U516" s="178"/>
      <c r="V516" s="178"/>
      <c r="W516" s="178"/>
      <c r="X516" s="178"/>
      <c r="Y516" s="178"/>
      <c r="Z516" s="178"/>
      <c r="AA516" s="179"/>
      <c r="AB516" s="121">
        <f>IF($D516="",0,IF($E516="",0,IF(VLOOKUP($E516,paramètres!$E$33:$F$44,2,FALSE)&lt;=VLOOKUP($AB$18,paramètres!$E$33:$F$44,2,FALSE),P516*$D516,0)))</f>
        <v>0</v>
      </c>
      <c r="AC516" s="13">
        <f>IF($D516="",0,IF($E516="",0,IF(VLOOKUP($E516,paramètres!$E$33:$F$44,2,FALSE)&lt;=VLOOKUP($AC$18,paramètres!$E$33:$F$44,2,FALSE),Q516*$D516,0)))</f>
        <v>0</v>
      </c>
      <c r="AD516" s="13">
        <f>IF($D516="",0,IF($E516="",0,IF(VLOOKUP($E516,paramètres!$E$33:$F$44,2,FALSE)&lt;=VLOOKUP($AD$18,paramètres!$E$33:$F$44,2,FALSE),R516*$D516,0)))</f>
        <v>0</v>
      </c>
      <c r="AE516" s="13">
        <f>IF($D516="",0,IF($E516="",0,IF(VLOOKUP($E516,paramètres!$E$33:$F$44,2,FALSE)&lt;=VLOOKUP($AE$18,paramètres!$E$33:$F$44,2,FALSE),S516*$D516,0)))</f>
        <v>0</v>
      </c>
      <c r="AF516" s="13">
        <f>IF($D516="",0,IF($E516="",0,IF(VLOOKUP($E516,paramètres!$E$33:$F$44,2,FALSE)&lt;=VLOOKUP($AF$18,paramètres!$E$33:$F$44,2,FALSE),T516*$D516,0)))</f>
        <v>0</v>
      </c>
      <c r="AG516" s="13">
        <f>IF($D516="",0,IF($E516="",0,IF(VLOOKUP($E516,paramètres!$E$33:$F$44,2,FALSE)&lt;=VLOOKUP($AG$18,paramètres!$E$33:$F$44,2,FALSE),U516*$D516,0)))</f>
        <v>0</v>
      </c>
      <c r="AH516" s="13">
        <f>IF($D516="",0,IF($E516="",0,IF(VLOOKUP($E516,paramètres!$E$33:$F$44,2,FALSE)&lt;=VLOOKUP($AH$18,paramètres!$E$33:$F$44,2,FALSE),V516*$D516,0)))</f>
        <v>0</v>
      </c>
      <c r="AI516" s="13">
        <f>IF($D516="",0,IF($E516="",0,IF(VLOOKUP($E516,paramètres!$E$33:$F$44,2,FALSE)&lt;=VLOOKUP($AI$18,paramètres!$E$33:$F$44,2,FALSE),W516*$D516,0)))</f>
        <v>0</v>
      </c>
      <c r="AJ516" s="13">
        <f>IF($D516="",0,IF($E516="",0,IF(VLOOKUP($E516,paramètres!$E$33:$F$44,2,FALSE)&lt;=VLOOKUP($AJ$18,paramètres!$E$33:$F$44,2,FALSE),X516*$D516,0)))</f>
        <v>0</v>
      </c>
      <c r="AK516" s="13">
        <f>IF($D516="",0,IF($E516="",0,IF(VLOOKUP($E516,paramètres!$E$33:$F$44,2,FALSE)&lt;=VLOOKUP($AK$18,paramètres!$E$33:$F$44,2,FALSE),Y516*$D516,0)))</f>
        <v>0</v>
      </c>
      <c r="AL516" s="13">
        <f>IF($D516="",0,IF($E516="",0,IF(VLOOKUP($E516,paramètres!$E$33:$F$44,2,FALSE)&lt;=VLOOKUP($AL$18,paramètres!$E$33:$F$44,2,FALSE),Z516*$D516,0)))</f>
        <v>0</v>
      </c>
      <c r="AM516" s="126">
        <f>IF($D516="",0,IF($E516="",0,IF(VLOOKUP($E516,paramètres!$E$33:$F$44,2,FALSE)&lt;=VLOOKUP($AM$18,paramètres!$E$33:$F$44,2,FALSE),AA516*$D516,0)))</f>
        <v>0</v>
      </c>
      <c r="AN516" s="121" t="str">
        <f>IF(paramètres!$B$28=1,((SUM(P516:Y516)/1.02)+SUM(Z516:AA516))*0.0303/9*COUNT(P516:X516),IF(paramètres!$B$28=2,(SUM(P516:AA516))*0.0303/9*COUNT(P516:X516),"Missing Delta option"))</f>
        <v>Missing Delta option</v>
      </c>
      <c r="AO516" s="13" t="str">
        <f>IF(paramètres!$B$28=1,(((SUM(P516:Y516)/1.02)+SUM(Z516:AA516))+((SUM(AB516:AK516)/1.02)+SUM(AL516:AN516)))*cotpatr,IF(paramètres!$B$28=2,(SUM(P516:AN516)*cotpatr),"Missing Delta Option"))</f>
        <v>Missing Delta Option</v>
      </c>
      <c r="AP516" s="13" t="str" cm="1">
        <f t="array" ref="AP516">IF(paramètres!$B$28=1,(((SUM(P516:Y516)/1.02)+SUM(Z516:AA516))+((SUM(AB516:AM516)/1.02)+SUM(AL516:AM516)))/12*pécule,IF(paramètres!$B$28=2,SUM(P516:AM516)/12*pécule,"Missing Delta Option"))</f>
        <v>Missing Delta Option</v>
      </c>
      <c r="AQ516" s="105" t="e">
        <f>IF(paramètres!$B$28=1,(((SUM(P516:Y516)/1.02)+SUM(Z516:AA516))+((SUM(AB516:AM516)/1.02)+SUM(AL516:AM516)))+AN516+AO516+AP516,SUM(P516:AM516)+AN516+AO516+AP516)</f>
        <v>#VALUE!</v>
      </c>
    </row>
    <row r="517" spans="1:43" x14ac:dyDescent="0.25">
      <c r="A517" s="104"/>
      <c r="B517" s="39"/>
      <c r="C517" s="39"/>
      <c r="D517" s="70"/>
      <c r="E517" s="49"/>
      <c r="F517" s="40"/>
      <c r="G517" s="38"/>
      <c r="H517" s="71"/>
      <c r="I517" s="40"/>
      <c r="J517" s="38"/>
      <c r="K517" s="71"/>
      <c r="L517" s="40"/>
      <c r="M517" s="38"/>
      <c r="N517" s="71"/>
      <c r="O517" s="49"/>
      <c r="P517" s="177"/>
      <c r="Q517" s="178"/>
      <c r="R517" s="178"/>
      <c r="S517" s="178"/>
      <c r="T517" s="178"/>
      <c r="U517" s="178"/>
      <c r="V517" s="178"/>
      <c r="W517" s="178"/>
      <c r="X517" s="178"/>
      <c r="Y517" s="178"/>
      <c r="Z517" s="178"/>
      <c r="AA517" s="179"/>
      <c r="AB517" s="121">
        <f>IF($D517="",0,IF($E517="",0,IF(VLOOKUP($E517,paramètres!$E$33:$F$44,2,FALSE)&lt;=VLOOKUP($AB$18,paramètres!$E$33:$F$44,2,FALSE),P517*$D517,0)))</f>
        <v>0</v>
      </c>
      <c r="AC517" s="13">
        <f>IF($D517="",0,IF($E517="",0,IF(VLOOKUP($E517,paramètres!$E$33:$F$44,2,FALSE)&lt;=VLOOKUP($AC$18,paramètres!$E$33:$F$44,2,FALSE),Q517*$D517,0)))</f>
        <v>0</v>
      </c>
      <c r="AD517" s="13">
        <f>IF($D517="",0,IF($E517="",0,IF(VLOOKUP($E517,paramètres!$E$33:$F$44,2,FALSE)&lt;=VLOOKUP($AD$18,paramètres!$E$33:$F$44,2,FALSE),R517*$D517,0)))</f>
        <v>0</v>
      </c>
      <c r="AE517" s="13">
        <f>IF($D517="",0,IF($E517="",0,IF(VLOOKUP($E517,paramètres!$E$33:$F$44,2,FALSE)&lt;=VLOOKUP($AE$18,paramètres!$E$33:$F$44,2,FALSE),S517*$D517,0)))</f>
        <v>0</v>
      </c>
      <c r="AF517" s="13">
        <f>IF($D517="",0,IF($E517="",0,IF(VLOOKUP($E517,paramètres!$E$33:$F$44,2,FALSE)&lt;=VLOOKUP($AF$18,paramètres!$E$33:$F$44,2,FALSE),T517*$D517,0)))</f>
        <v>0</v>
      </c>
      <c r="AG517" s="13">
        <f>IF($D517="",0,IF($E517="",0,IF(VLOOKUP($E517,paramètres!$E$33:$F$44,2,FALSE)&lt;=VLOOKUP($AG$18,paramètres!$E$33:$F$44,2,FALSE),U517*$D517,0)))</f>
        <v>0</v>
      </c>
      <c r="AH517" s="13">
        <f>IF($D517="",0,IF($E517="",0,IF(VLOOKUP($E517,paramètres!$E$33:$F$44,2,FALSE)&lt;=VLOOKUP($AH$18,paramètres!$E$33:$F$44,2,FALSE),V517*$D517,0)))</f>
        <v>0</v>
      </c>
      <c r="AI517" s="13">
        <f>IF($D517="",0,IF($E517="",0,IF(VLOOKUP($E517,paramètres!$E$33:$F$44,2,FALSE)&lt;=VLOOKUP($AI$18,paramètres!$E$33:$F$44,2,FALSE),W517*$D517,0)))</f>
        <v>0</v>
      </c>
      <c r="AJ517" s="13">
        <f>IF($D517="",0,IF($E517="",0,IF(VLOOKUP($E517,paramètres!$E$33:$F$44,2,FALSE)&lt;=VLOOKUP($AJ$18,paramètres!$E$33:$F$44,2,FALSE),X517*$D517,0)))</f>
        <v>0</v>
      </c>
      <c r="AK517" s="13">
        <f>IF($D517="",0,IF($E517="",0,IF(VLOOKUP($E517,paramètres!$E$33:$F$44,2,FALSE)&lt;=VLOOKUP($AK$18,paramètres!$E$33:$F$44,2,FALSE),Y517*$D517,0)))</f>
        <v>0</v>
      </c>
      <c r="AL517" s="13">
        <f>IF($D517="",0,IF($E517="",0,IF(VLOOKUP($E517,paramètres!$E$33:$F$44,2,FALSE)&lt;=VLOOKUP($AL$18,paramètres!$E$33:$F$44,2,FALSE),Z517*$D517,0)))</f>
        <v>0</v>
      </c>
      <c r="AM517" s="126">
        <f>IF($D517="",0,IF($E517="",0,IF(VLOOKUP($E517,paramètres!$E$33:$F$44,2,FALSE)&lt;=VLOOKUP($AM$18,paramètres!$E$33:$F$44,2,FALSE),AA517*$D517,0)))</f>
        <v>0</v>
      </c>
      <c r="AN517" s="121" t="str">
        <f>IF(paramètres!$B$28=1,((SUM(P517:Y517)/1.02)+SUM(Z517:AA517))*0.0303/9*COUNT(P517:X517),IF(paramètres!$B$28=2,(SUM(P517:AA517))*0.0303/9*COUNT(P517:X517),"Missing Delta option"))</f>
        <v>Missing Delta option</v>
      </c>
      <c r="AO517" s="13" t="str">
        <f>IF(paramètres!$B$28=1,(((SUM(P517:Y517)/1.02)+SUM(Z517:AA517))+((SUM(AB517:AK517)/1.02)+SUM(AL517:AN517)))*cotpatr,IF(paramètres!$B$28=2,(SUM(P517:AN517)*cotpatr),"Missing Delta Option"))</f>
        <v>Missing Delta Option</v>
      </c>
      <c r="AP517" s="13" t="str" cm="1">
        <f t="array" ref="AP517">IF(paramètres!$B$28=1,(((SUM(P517:Y517)/1.02)+SUM(Z517:AA517))+((SUM(AB517:AM517)/1.02)+SUM(AL517:AM517)))/12*pécule,IF(paramètres!$B$28=2,SUM(P517:AM517)/12*pécule,"Missing Delta Option"))</f>
        <v>Missing Delta Option</v>
      </c>
      <c r="AQ517" s="105" t="e">
        <f>IF(paramètres!$B$28=1,(((SUM(P517:Y517)/1.02)+SUM(Z517:AA517))+((SUM(AB517:AM517)/1.02)+SUM(AL517:AM517)))+AN517+AO517+AP517,SUM(P517:AM517)+AN517+AO517+AP517)</f>
        <v>#VALUE!</v>
      </c>
    </row>
    <row r="518" spans="1:43" x14ac:dyDescent="0.25">
      <c r="A518" s="104"/>
      <c r="B518" s="39"/>
      <c r="C518" s="39"/>
      <c r="D518" s="70"/>
      <c r="E518" s="49"/>
      <c r="F518" s="40"/>
      <c r="G518" s="38"/>
      <c r="H518" s="71"/>
      <c r="I518" s="40"/>
      <c r="J518" s="38"/>
      <c r="K518" s="71"/>
      <c r="L518" s="40"/>
      <c r="M518" s="38"/>
      <c r="N518" s="71"/>
      <c r="O518" s="49"/>
      <c r="P518" s="177"/>
      <c r="Q518" s="178"/>
      <c r="R518" s="178"/>
      <c r="S518" s="178"/>
      <c r="T518" s="178"/>
      <c r="U518" s="178"/>
      <c r="V518" s="178"/>
      <c r="W518" s="178"/>
      <c r="X518" s="178"/>
      <c r="Y518" s="178"/>
      <c r="Z518" s="178"/>
      <c r="AA518" s="179"/>
      <c r="AB518" s="121">
        <f>IF($D518="",0,IF($E518="",0,IF(VLOOKUP($E518,paramètres!$E$33:$F$44,2,FALSE)&lt;=VLOOKUP($AB$18,paramètres!$E$33:$F$44,2,FALSE),P518*$D518,0)))</f>
        <v>0</v>
      </c>
      <c r="AC518" s="13">
        <f>IF($D518="",0,IF($E518="",0,IF(VLOOKUP($E518,paramètres!$E$33:$F$44,2,FALSE)&lt;=VLOOKUP($AC$18,paramètres!$E$33:$F$44,2,FALSE),Q518*$D518,0)))</f>
        <v>0</v>
      </c>
      <c r="AD518" s="13">
        <f>IF($D518="",0,IF($E518="",0,IF(VLOOKUP($E518,paramètres!$E$33:$F$44,2,FALSE)&lt;=VLOOKUP($AD$18,paramètres!$E$33:$F$44,2,FALSE),R518*$D518,0)))</f>
        <v>0</v>
      </c>
      <c r="AE518" s="13">
        <f>IF($D518="",0,IF($E518="",0,IF(VLOOKUP($E518,paramètres!$E$33:$F$44,2,FALSE)&lt;=VLOOKUP($AE$18,paramètres!$E$33:$F$44,2,FALSE),S518*$D518,0)))</f>
        <v>0</v>
      </c>
      <c r="AF518" s="13">
        <f>IF($D518="",0,IF($E518="",0,IF(VLOOKUP($E518,paramètres!$E$33:$F$44,2,FALSE)&lt;=VLOOKUP($AF$18,paramètres!$E$33:$F$44,2,FALSE),T518*$D518,0)))</f>
        <v>0</v>
      </c>
      <c r="AG518" s="13">
        <f>IF($D518="",0,IF($E518="",0,IF(VLOOKUP($E518,paramètres!$E$33:$F$44,2,FALSE)&lt;=VLOOKUP($AG$18,paramètres!$E$33:$F$44,2,FALSE),U518*$D518,0)))</f>
        <v>0</v>
      </c>
      <c r="AH518" s="13">
        <f>IF($D518="",0,IF($E518="",0,IF(VLOOKUP($E518,paramètres!$E$33:$F$44,2,FALSE)&lt;=VLOOKUP($AH$18,paramètres!$E$33:$F$44,2,FALSE),V518*$D518,0)))</f>
        <v>0</v>
      </c>
      <c r="AI518" s="13">
        <f>IF($D518="",0,IF($E518="",0,IF(VLOOKUP($E518,paramètres!$E$33:$F$44,2,FALSE)&lt;=VLOOKUP($AI$18,paramètres!$E$33:$F$44,2,FALSE),W518*$D518,0)))</f>
        <v>0</v>
      </c>
      <c r="AJ518" s="13">
        <f>IF($D518="",0,IF($E518="",0,IF(VLOOKUP($E518,paramètres!$E$33:$F$44,2,FALSE)&lt;=VLOOKUP($AJ$18,paramètres!$E$33:$F$44,2,FALSE),X518*$D518,0)))</f>
        <v>0</v>
      </c>
      <c r="AK518" s="13">
        <f>IF($D518="",0,IF($E518="",0,IF(VLOOKUP($E518,paramètres!$E$33:$F$44,2,FALSE)&lt;=VLOOKUP($AK$18,paramètres!$E$33:$F$44,2,FALSE),Y518*$D518,0)))</f>
        <v>0</v>
      </c>
      <c r="AL518" s="13">
        <f>IF($D518="",0,IF($E518="",0,IF(VLOOKUP($E518,paramètres!$E$33:$F$44,2,FALSE)&lt;=VLOOKUP($AL$18,paramètres!$E$33:$F$44,2,FALSE),Z518*$D518,0)))</f>
        <v>0</v>
      </c>
      <c r="AM518" s="126">
        <f>IF($D518="",0,IF($E518="",0,IF(VLOOKUP($E518,paramètres!$E$33:$F$44,2,FALSE)&lt;=VLOOKUP($AM$18,paramètres!$E$33:$F$44,2,FALSE),AA518*$D518,0)))</f>
        <v>0</v>
      </c>
      <c r="AN518" s="121" t="str">
        <f>IF(paramètres!$B$28=1,((SUM(P518:Y518)/1.02)+SUM(Z518:AA518))*0.0303/9*COUNT(P518:X518),IF(paramètres!$B$28=2,(SUM(P518:AA518))*0.0303/9*COUNT(P518:X518),"Missing Delta option"))</f>
        <v>Missing Delta option</v>
      </c>
      <c r="AO518" s="13" t="str">
        <f>IF(paramètres!$B$28=1,(((SUM(P518:Y518)/1.02)+SUM(Z518:AA518))+((SUM(AB518:AK518)/1.02)+SUM(AL518:AN518)))*cotpatr,IF(paramètres!$B$28=2,(SUM(P518:AN518)*cotpatr),"Missing Delta Option"))</f>
        <v>Missing Delta Option</v>
      </c>
      <c r="AP518" s="13" t="str" cm="1">
        <f t="array" ref="AP518">IF(paramètres!$B$28=1,(((SUM(P518:Y518)/1.02)+SUM(Z518:AA518))+((SUM(AB518:AM518)/1.02)+SUM(AL518:AM518)))/12*pécule,IF(paramètres!$B$28=2,SUM(P518:AM518)/12*pécule,"Missing Delta Option"))</f>
        <v>Missing Delta Option</v>
      </c>
      <c r="AQ518" s="105" t="e">
        <f>IF(paramètres!$B$28=1,(((SUM(P518:Y518)/1.02)+SUM(Z518:AA518))+((SUM(AB518:AM518)/1.02)+SUM(AL518:AM518)))+AN518+AO518+AP518,SUM(P518:AM518)+AN518+AO518+AP518)</f>
        <v>#VALUE!</v>
      </c>
    </row>
    <row r="519" spans="1:43" x14ac:dyDescent="0.25">
      <c r="A519" s="104"/>
      <c r="B519" s="39"/>
      <c r="C519" s="39"/>
      <c r="D519" s="70"/>
      <c r="E519" s="49"/>
      <c r="F519" s="40"/>
      <c r="G519" s="38"/>
      <c r="H519" s="71"/>
      <c r="I519" s="40"/>
      <c r="J519" s="38"/>
      <c r="K519" s="71"/>
      <c r="L519" s="40"/>
      <c r="M519" s="38"/>
      <c r="N519" s="71"/>
      <c r="O519" s="49"/>
      <c r="P519" s="177"/>
      <c r="Q519" s="178"/>
      <c r="R519" s="178"/>
      <c r="S519" s="178"/>
      <c r="T519" s="178"/>
      <c r="U519" s="178"/>
      <c r="V519" s="178"/>
      <c r="W519" s="178"/>
      <c r="X519" s="178"/>
      <c r="Y519" s="178"/>
      <c r="Z519" s="178"/>
      <c r="AA519" s="179"/>
      <c r="AB519" s="121">
        <f>IF($D519="",0,IF($E519="",0,IF(VLOOKUP($E519,paramètres!$E$33:$F$44,2,FALSE)&lt;=VLOOKUP($AB$18,paramètres!$E$33:$F$44,2,FALSE),P519*$D519,0)))</f>
        <v>0</v>
      </c>
      <c r="AC519" s="13">
        <f>IF($D519="",0,IF($E519="",0,IF(VLOOKUP($E519,paramètres!$E$33:$F$44,2,FALSE)&lt;=VLOOKUP($AC$18,paramètres!$E$33:$F$44,2,FALSE),Q519*$D519,0)))</f>
        <v>0</v>
      </c>
      <c r="AD519" s="13">
        <f>IF($D519="",0,IF($E519="",0,IF(VLOOKUP($E519,paramètres!$E$33:$F$44,2,FALSE)&lt;=VLOOKUP($AD$18,paramètres!$E$33:$F$44,2,FALSE),R519*$D519,0)))</f>
        <v>0</v>
      </c>
      <c r="AE519" s="13">
        <f>IF($D519="",0,IF($E519="",0,IF(VLOOKUP($E519,paramètres!$E$33:$F$44,2,FALSE)&lt;=VLOOKUP($AE$18,paramètres!$E$33:$F$44,2,FALSE),S519*$D519,0)))</f>
        <v>0</v>
      </c>
      <c r="AF519" s="13">
        <f>IF($D519="",0,IF($E519="",0,IF(VLOOKUP($E519,paramètres!$E$33:$F$44,2,FALSE)&lt;=VLOOKUP($AF$18,paramètres!$E$33:$F$44,2,FALSE),T519*$D519,0)))</f>
        <v>0</v>
      </c>
      <c r="AG519" s="13">
        <f>IF($D519="",0,IF($E519="",0,IF(VLOOKUP($E519,paramètres!$E$33:$F$44,2,FALSE)&lt;=VLOOKUP($AG$18,paramètres!$E$33:$F$44,2,FALSE),U519*$D519,0)))</f>
        <v>0</v>
      </c>
      <c r="AH519" s="13">
        <f>IF($D519="",0,IF($E519="",0,IF(VLOOKUP($E519,paramètres!$E$33:$F$44,2,FALSE)&lt;=VLOOKUP($AH$18,paramètres!$E$33:$F$44,2,FALSE),V519*$D519,0)))</f>
        <v>0</v>
      </c>
      <c r="AI519" s="13">
        <f>IF($D519="",0,IF($E519="",0,IF(VLOOKUP($E519,paramètres!$E$33:$F$44,2,FALSE)&lt;=VLOOKUP($AI$18,paramètres!$E$33:$F$44,2,FALSE),W519*$D519,0)))</f>
        <v>0</v>
      </c>
      <c r="AJ519" s="13">
        <f>IF($D519="",0,IF($E519="",0,IF(VLOOKUP($E519,paramètres!$E$33:$F$44,2,FALSE)&lt;=VLOOKUP($AJ$18,paramètres!$E$33:$F$44,2,FALSE),X519*$D519,0)))</f>
        <v>0</v>
      </c>
      <c r="AK519" s="13">
        <f>IF($D519="",0,IF($E519="",0,IF(VLOOKUP($E519,paramètres!$E$33:$F$44,2,FALSE)&lt;=VLOOKUP($AK$18,paramètres!$E$33:$F$44,2,FALSE),Y519*$D519,0)))</f>
        <v>0</v>
      </c>
      <c r="AL519" s="13">
        <f>IF($D519="",0,IF($E519="",0,IF(VLOOKUP($E519,paramètres!$E$33:$F$44,2,FALSE)&lt;=VLOOKUP($AL$18,paramètres!$E$33:$F$44,2,FALSE),Z519*$D519,0)))</f>
        <v>0</v>
      </c>
      <c r="AM519" s="126">
        <f>IF($D519="",0,IF($E519="",0,IF(VLOOKUP($E519,paramètres!$E$33:$F$44,2,FALSE)&lt;=VLOOKUP($AM$18,paramètres!$E$33:$F$44,2,FALSE),AA519*$D519,0)))</f>
        <v>0</v>
      </c>
      <c r="AN519" s="121" t="str">
        <f>IF(paramètres!$B$28=1,((SUM(P519:Y519)/1.02)+SUM(Z519:AA519))*0.0303/9*COUNT(P519:X519),IF(paramètres!$B$28=2,(SUM(P519:AA519))*0.0303/9*COUNT(P519:X519),"Missing Delta option"))</f>
        <v>Missing Delta option</v>
      </c>
      <c r="AO519" s="13" t="str">
        <f>IF(paramètres!$B$28=1,(((SUM(P519:Y519)/1.02)+SUM(Z519:AA519))+((SUM(AB519:AK519)/1.02)+SUM(AL519:AN519)))*cotpatr,IF(paramètres!$B$28=2,(SUM(P519:AN519)*cotpatr),"Missing Delta Option"))</f>
        <v>Missing Delta Option</v>
      </c>
      <c r="AP519" s="13" t="str" cm="1">
        <f t="array" ref="AP519">IF(paramètres!$B$28=1,(((SUM(P519:Y519)/1.02)+SUM(Z519:AA519))+((SUM(AB519:AM519)/1.02)+SUM(AL519:AM519)))/12*pécule,IF(paramètres!$B$28=2,SUM(P519:AM519)/12*pécule,"Missing Delta Option"))</f>
        <v>Missing Delta Option</v>
      </c>
      <c r="AQ519" s="105" t="e">
        <f>IF(paramètres!$B$28=1,(((SUM(P519:Y519)/1.02)+SUM(Z519:AA519))+((SUM(AB519:AM519)/1.02)+SUM(AL519:AM519)))+AN519+AO519+AP519,SUM(P519:AM519)+AN519+AO519+AP519)</f>
        <v>#VALUE!</v>
      </c>
    </row>
    <row r="520" spans="1:43" x14ac:dyDescent="0.25">
      <c r="A520" s="104"/>
      <c r="B520" s="39"/>
      <c r="C520" s="39"/>
      <c r="D520" s="70"/>
      <c r="E520" s="49"/>
      <c r="F520" s="40"/>
      <c r="G520" s="38"/>
      <c r="H520" s="71"/>
      <c r="I520" s="40"/>
      <c r="J520" s="38"/>
      <c r="K520" s="71"/>
      <c r="L520" s="40"/>
      <c r="M520" s="38"/>
      <c r="N520" s="71"/>
      <c r="O520" s="49"/>
      <c r="P520" s="177"/>
      <c r="Q520" s="178"/>
      <c r="R520" s="178"/>
      <c r="S520" s="178"/>
      <c r="T520" s="178"/>
      <c r="U520" s="178"/>
      <c r="V520" s="178"/>
      <c r="W520" s="178"/>
      <c r="X520" s="178"/>
      <c r="Y520" s="178"/>
      <c r="Z520" s="178"/>
      <c r="AA520" s="179"/>
      <c r="AB520" s="121">
        <f>IF($D520="",0,IF($E520="",0,IF(VLOOKUP($E520,paramètres!$E$33:$F$44,2,FALSE)&lt;=VLOOKUP($AB$18,paramètres!$E$33:$F$44,2,FALSE),P520*$D520,0)))</f>
        <v>0</v>
      </c>
      <c r="AC520" s="13">
        <f>IF($D520="",0,IF($E520="",0,IF(VLOOKUP($E520,paramètres!$E$33:$F$44,2,FALSE)&lt;=VLOOKUP($AC$18,paramètres!$E$33:$F$44,2,FALSE),Q520*$D520,0)))</f>
        <v>0</v>
      </c>
      <c r="AD520" s="13">
        <f>IF($D520="",0,IF($E520="",0,IF(VLOOKUP($E520,paramètres!$E$33:$F$44,2,FALSE)&lt;=VLOOKUP($AD$18,paramètres!$E$33:$F$44,2,FALSE),R520*$D520,0)))</f>
        <v>0</v>
      </c>
      <c r="AE520" s="13">
        <f>IF($D520="",0,IF($E520="",0,IF(VLOOKUP($E520,paramètres!$E$33:$F$44,2,FALSE)&lt;=VLOOKUP($AE$18,paramètres!$E$33:$F$44,2,FALSE),S520*$D520,0)))</f>
        <v>0</v>
      </c>
      <c r="AF520" s="13">
        <f>IF($D520="",0,IF($E520="",0,IF(VLOOKUP($E520,paramètres!$E$33:$F$44,2,FALSE)&lt;=VLOOKUP($AF$18,paramètres!$E$33:$F$44,2,FALSE),T520*$D520,0)))</f>
        <v>0</v>
      </c>
      <c r="AG520" s="13">
        <f>IF($D520="",0,IF($E520="",0,IF(VLOOKUP($E520,paramètres!$E$33:$F$44,2,FALSE)&lt;=VLOOKUP($AG$18,paramètres!$E$33:$F$44,2,FALSE),U520*$D520,0)))</f>
        <v>0</v>
      </c>
      <c r="AH520" s="13">
        <f>IF($D520="",0,IF($E520="",0,IF(VLOOKUP($E520,paramètres!$E$33:$F$44,2,FALSE)&lt;=VLOOKUP($AH$18,paramètres!$E$33:$F$44,2,FALSE),V520*$D520,0)))</f>
        <v>0</v>
      </c>
      <c r="AI520" s="13">
        <f>IF($D520="",0,IF($E520="",0,IF(VLOOKUP($E520,paramètres!$E$33:$F$44,2,FALSE)&lt;=VLOOKUP($AI$18,paramètres!$E$33:$F$44,2,FALSE),W520*$D520,0)))</f>
        <v>0</v>
      </c>
      <c r="AJ520" s="13">
        <f>IF($D520="",0,IF($E520="",0,IF(VLOOKUP($E520,paramètres!$E$33:$F$44,2,FALSE)&lt;=VLOOKUP($AJ$18,paramètres!$E$33:$F$44,2,FALSE),X520*$D520,0)))</f>
        <v>0</v>
      </c>
      <c r="AK520" s="13">
        <f>IF($D520="",0,IF($E520="",0,IF(VLOOKUP($E520,paramètres!$E$33:$F$44,2,FALSE)&lt;=VLOOKUP($AK$18,paramètres!$E$33:$F$44,2,FALSE),Y520*$D520,0)))</f>
        <v>0</v>
      </c>
      <c r="AL520" s="13">
        <f>IF($D520="",0,IF($E520="",0,IF(VLOOKUP($E520,paramètres!$E$33:$F$44,2,FALSE)&lt;=VLOOKUP($AL$18,paramètres!$E$33:$F$44,2,FALSE),Z520*$D520,0)))</f>
        <v>0</v>
      </c>
      <c r="AM520" s="126">
        <f>IF($D520="",0,IF($E520="",0,IF(VLOOKUP($E520,paramètres!$E$33:$F$44,2,FALSE)&lt;=VLOOKUP($AM$18,paramètres!$E$33:$F$44,2,FALSE),AA520*$D520,0)))</f>
        <v>0</v>
      </c>
      <c r="AN520" s="121" t="str">
        <f>IF(paramètres!$B$28=1,((SUM(P520:Y520)/1.02)+SUM(Z520:AA520))*0.0303/9*COUNT(P520:X520),IF(paramètres!$B$28=2,(SUM(P520:AA520))*0.0303/9*COUNT(P520:X520),"Missing Delta option"))</f>
        <v>Missing Delta option</v>
      </c>
      <c r="AO520" s="13" t="str">
        <f>IF(paramètres!$B$28=1,(((SUM(P520:Y520)/1.02)+SUM(Z520:AA520))+((SUM(AB520:AK520)/1.02)+SUM(AL520:AN520)))*cotpatr,IF(paramètres!$B$28=2,(SUM(P520:AN520)*cotpatr),"Missing Delta Option"))</f>
        <v>Missing Delta Option</v>
      </c>
      <c r="AP520" s="13" t="str" cm="1">
        <f t="array" ref="AP520">IF(paramètres!$B$28=1,(((SUM(P520:Y520)/1.02)+SUM(Z520:AA520))+((SUM(AB520:AM520)/1.02)+SUM(AL520:AM520)))/12*pécule,IF(paramètres!$B$28=2,SUM(P520:AM520)/12*pécule,"Missing Delta Option"))</f>
        <v>Missing Delta Option</v>
      </c>
      <c r="AQ520" s="105" t="e">
        <f>IF(paramètres!$B$28=1,(((SUM(P520:Y520)/1.02)+SUM(Z520:AA520))+((SUM(AB520:AM520)/1.02)+SUM(AL520:AM520)))+AN520+AO520+AP520,SUM(P520:AM520)+AN520+AO520+AP520)</f>
        <v>#VALUE!</v>
      </c>
    </row>
    <row r="521" spans="1:43" x14ac:dyDescent="0.25">
      <c r="A521" s="104"/>
      <c r="B521" s="39"/>
      <c r="C521" s="39"/>
      <c r="D521" s="70"/>
      <c r="E521" s="49"/>
      <c r="F521" s="40"/>
      <c r="G521" s="38"/>
      <c r="H521" s="71"/>
      <c r="I521" s="40"/>
      <c r="J521" s="38"/>
      <c r="K521" s="71"/>
      <c r="L521" s="40"/>
      <c r="M521" s="38"/>
      <c r="N521" s="71"/>
      <c r="O521" s="49"/>
      <c r="P521" s="177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79"/>
      <c r="AB521" s="121">
        <f>IF($D521="",0,IF($E521="",0,IF(VLOOKUP($E521,paramètres!$E$33:$F$44,2,FALSE)&lt;=VLOOKUP($AB$18,paramètres!$E$33:$F$44,2,FALSE),P521*$D521,0)))</f>
        <v>0</v>
      </c>
      <c r="AC521" s="13">
        <f>IF($D521="",0,IF($E521="",0,IF(VLOOKUP($E521,paramètres!$E$33:$F$44,2,FALSE)&lt;=VLOOKUP($AC$18,paramètres!$E$33:$F$44,2,FALSE),Q521*$D521,0)))</f>
        <v>0</v>
      </c>
      <c r="AD521" s="13">
        <f>IF($D521="",0,IF($E521="",0,IF(VLOOKUP($E521,paramètres!$E$33:$F$44,2,FALSE)&lt;=VLOOKUP($AD$18,paramètres!$E$33:$F$44,2,FALSE),R521*$D521,0)))</f>
        <v>0</v>
      </c>
      <c r="AE521" s="13">
        <f>IF($D521="",0,IF($E521="",0,IF(VLOOKUP($E521,paramètres!$E$33:$F$44,2,FALSE)&lt;=VLOOKUP($AE$18,paramètres!$E$33:$F$44,2,FALSE),S521*$D521,0)))</f>
        <v>0</v>
      </c>
      <c r="AF521" s="13">
        <f>IF($D521="",0,IF($E521="",0,IF(VLOOKUP($E521,paramètres!$E$33:$F$44,2,FALSE)&lt;=VLOOKUP($AF$18,paramètres!$E$33:$F$44,2,FALSE),T521*$D521,0)))</f>
        <v>0</v>
      </c>
      <c r="AG521" s="13">
        <f>IF($D521="",0,IF($E521="",0,IF(VLOOKUP($E521,paramètres!$E$33:$F$44,2,FALSE)&lt;=VLOOKUP($AG$18,paramètres!$E$33:$F$44,2,FALSE),U521*$D521,0)))</f>
        <v>0</v>
      </c>
      <c r="AH521" s="13">
        <f>IF($D521="",0,IF($E521="",0,IF(VLOOKUP($E521,paramètres!$E$33:$F$44,2,FALSE)&lt;=VLOOKUP($AH$18,paramètres!$E$33:$F$44,2,FALSE),V521*$D521,0)))</f>
        <v>0</v>
      </c>
      <c r="AI521" s="13">
        <f>IF($D521="",0,IF($E521="",0,IF(VLOOKUP($E521,paramètres!$E$33:$F$44,2,FALSE)&lt;=VLOOKUP($AI$18,paramètres!$E$33:$F$44,2,FALSE),W521*$D521,0)))</f>
        <v>0</v>
      </c>
      <c r="AJ521" s="13">
        <f>IF($D521="",0,IF($E521="",0,IF(VLOOKUP($E521,paramètres!$E$33:$F$44,2,FALSE)&lt;=VLOOKUP($AJ$18,paramètres!$E$33:$F$44,2,FALSE),X521*$D521,0)))</f>
        <v>0</v>
      </c>
      <c r="AK521" s="13">
        <f>IF($D521="",0,IF($E521="",0,IF(VLOOKUP($E521,paramètres!$E$33:$F$44,2,FALSE)&lt;=VLOOKUP($AK$18,paramètres!$E$33:$F$44,2,FALSE),Y521*$D521,0)))</f>
        <v>0</v>
      </c>
      <c r="AL521" s="13">
        <f>IF($D521="",0,IF($E521="",0,IF(VLOOKUP($E521,paramètres!$E$33:$F$44,2,FALSE)&lt;=VLOOKUP($AL$18,paramètres!$E$33:$F$44,2,FALSE),Z521*$D521,0)))</f>
        <v>0</v>
      </c>
      <c r="AM521" s="126">
        <f>IF($D521="",0,IF($E521="",0,IF(VLOOKUP($E521,paramètres!$E$33:$F$44,2,FALSE)&lt;=VLOOKUP($AM$18,paramètres!$E$33:$F$44,2,FALSE),AA521*$D521,0)))</f>
        <v>0</v>
      </c>
      <c r="AN521" s="121" t="str">
        <f>IF(paramètres!$B$28=1,((SUM(P521:Y521)/1.02)+SUM(Z521:AA521))*0.0303/9*COUNT(P521:X521),IF(paramètres!$B$28=2,(SUM(P521:AA521))*0.0303/9*COUNT(P521:X521),"Missing Delta option"))</f>
        <v>Missing Delta option</v>
      </c>
      <c r="AO521" s="13" t="str">
        <f>IF(paramètres!$B$28=1,(((SUM(P521:Y521)/1.02)+SUM(Z521:AA521))+((SUM(AB521:AK521)/1.02)+SUM(AL521:AN521)))*cotpatr,IF(paramètres!$B$28=2,(SUM(P521:AN521)*cotpatr),"Missing Delta Option"))</f>
        <v>Missing Delta Option</v>
      </c>
      <c r="AP521" s="13" t="str" cm="1">
        <f t="array" ref="AP521">IF(paramètres!$B$28=1,(((SUM(P521:Y521)/1.02)+SUM(Z521:AA521))+((SUM(AB521:AM521)/1.02)+SUM(AL521:AM521)))/12*pécule,IF(paramètres!$B$28=2,SUM(P521:AM521)/12*pécule,"Missing Delta Option"))</f>
        <v>Missing Delta Option</v>
      </c>
      <c r="AQ521" s="105" t="e">
        <f>IF(paramètres!$B$28=1,(((SUM(P521:Y521)/1.02)+SUM(Z521:AA521))+((SUM(AB521:AM521)/1.02)+SUM(AL521:AM521)))+AN521+AO521+AP521,SUM(P521:AM521)+AN521+AO521+AP521)</f>
        <v>#VALUE!</v>
      </c>
    </row>
    <row r="522" spans="1:43" x14ac:dyDescent="0.25">
      <c r="A522" s="104"/>
      <c r="B522" s="39"/>
      <c r="C522" s="39"/>
      <c r="D522" s="70"/>
      <c r="E522" s="49"/>
      <c r="F522" s="40"/>
      <c r="G522" s="38"/>
      <c r="H522" s="71"/>
      <c r="I522" s="40"/>
      <c r="J522" s="38"/>
      <c r="K522" s="71"/>
      <c r="L522" s="40"/>
      <c r="M522" s="38"/>
      <c r="N522" s="71"/>
      <c r="O522" s="49"/>
      <c r="P522" s="177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79"/>
      <c r="AB522" s="121">
        <f>IF($D522="",0,IF($E522="",0,IF(VLOOKUP($E522,paramètres!$E$33:$F$44,2,FALSE)&lt;=VLOOKUP($AB$18,paramètres!$E$33:$F$44,2,FALSE),P522*$D522,0)))</f>
        <v>0</v>
      </c>
      <c r="AC522" s="13">
        <f>IF($D522="",0,IF($E522="",0,IF(VLOOKUP($E522,paramètres!$E$33:$F$44,2,FALSE)&lt;=VLOOKUP($AC$18,paramètres!$E$33:$F$44,2,FALSE),Q522*$D522,0)))</f>
        <v>0</v>
      </c>
      <c r="AD522" s="13">
        <f>IF($D522="",0,IF($E522="",0,IF(VLOOKUP($E522,paramètres!$E$33:$F$44,2,FALSE)&lt;=VLOOKUP($AD$18,paramètres!$E$33:$F$44,2,FALSE),R522*$D522,0)))</f>
        <v>0</v>
      </c>
      <c r="AE522" s="13">
        <f>IF($D522="",0,IF($E522="",0,IF(VLOOKUP($E522,paramètres!$E$33:$F$44,2,FALSE)&lt;=VLOOKUP($AE$18,paramètres!$E$33:$F$44,2,FALSE),S522*$D522,0)))</f>
        <v>0</v>
      </c>
      <c r="AF522" s="13">
        <f>IF($D522="",0,IF($E522="",0,IF(VLOOKUP($E522,paramètres!$E$33:$F$44,2,FALSE)&lt;=VLOOKUP($AF$18,paramètres!$E$33:$F$44,2,FALSE),T522*$D522,0)))</f>
        <v>0</v>
      </c>
      <c r="AG522" s="13">
        <f>IF($D522="",0,IF($E522="",0,IF(VLOOKUP($E522,paramètres!$E$33:$F$44,2,FALSE)&lt;=VLOOKUP($AG$18,paramètres!$E$33:$F$44,2,FALSE),U522*$D522,0)))</f>
        <v>0</v>
      </c>
      <c r="AH522" s="13">
        <f>IF($D522="",0,IF($E522="",0,IF(VLOOKUP($E522,paramètres!$E$33:$F$44,2,FALSE)&lt;=VLOOKUP($AH$18,paramètres!$E$33:$F$44,2,FALSE),V522*$D522,0)))</f>
        <v>0</v>
      </c>
      <c r="AI522" s="13">
        <f>IF($D522="",0,IF($E522="",0,IF(VLOOKUP($E522,paramètres!$E$33:$F$44,2,FALSE)&lt;=VLOOKUP($AI$18,paramètres!$E$33:$F$44,2,FALSE),W522*$D522,0)))</f>
        <v>0</v>
      </c>
      <c r="AJ522" s="13">
        <f>IF($D522="",0,IF($E522="",0,IF(VLOOKUP($E522,paramètres!$E$33:$F$44,2,FALSE)&lt;=VLOOKUP($AJ$18,paramètres!$E$33:$F$44,2,FALSE),X522*$D522,0)))</f>
        <v>0</v>
      </c>
      <c r="AK522" s="13">
        <f>IF($D522="",0,IF($E522="",0,IF(VLOOKUP($E522,paramètres!$E$33:$F$44,2,FALSE)&lt;=VLOOKUP($AK$18,paramètres!$E$33:$F$44,2,FALSE),Y522*$D522,0)))</f>
        <v>0</v>
      </c>
      <c r="AL522" s="13">
        <f>IF($D522="",0,IF($E522="",0,IF(VLOOKUP($E522,paramètres!$E$33:$F$44,2,FALSE)&lt;=VLOOKUP($AL$18,paramètres!$E$33:$F$44,2,FALSE),Z522*$D522,0)))</f>
        <v>0</v>
      </c>
      <c r="AM522" s="126">
        <f>IF($D522="",0,IF($E522="",0,IF(VLOOKUP($E522,paramètres!$E$33:$F$44,2,FALSE)&lt;=VLOOKUP($AM$18,paramètres!$E$33:$F$44,2,FALSE),AA522*$D522,0)))</f>
        <v>0</v>
      </c>
      <c r="AN522" s="121" t="str">
        <f>IF(paramètres!$B$28=1,((SUM(P522:Y522)/1.02)+SUM(Z522:AA522))*0.0303/9*COUNT(P522:X522),IF(paramètres!$B$28=2,(SUM(P522:AA522))*0.0303/9*COUNT(P522:X522),"Missing Delta option"))</f>
        <v>Missing Delta option</v>
      </c>
      <c r="AO522" s="13" t="str">
        <f>IF(paramètres!$B$28=1,(((SUM(P522:Y522)/1.02)+SUM(Z522:AA522))+((SUM(AB522:AK522)/1.02)+SUM(AL522:AN522)))*cotpatr,IF(paramètres!$B$28=2,(SUM(P522:AN522)*cotpatr),"Missing Delta Option"))</f>
        <v>Missing Delta Option</v>
      </c>
      <c r="AP522" s="13" t="str" cm="1">
        <f t="array" ref="AP522">IF(paramètres!$B$28=1,(((SUM(P522:Y522)/1.02)+SUM(Z522:AA522))+((SUM(AB522:AM522)/1.02)+SUM(AL522:AM522)))/12*pécule,IF(paramètres!$B$28=2,SUM(P522:AM522)/12*pécule,"Missing Delta Option"))</f>
        <v>Missing Delta Option</v>
      </c>
      <c r="AQ522" s="105" t="e">
        <f>IF(paramètres!$B$28=1,(((SUM(P522:Y522)/1.02)+SUM(Z522:AA522))+((SUM(AB522:AM522)/1.02)+SUM(AL522:AM522)))+AN522+AO522+AP522,SUM(P522:AM522)+AN522+AO522+AP522)</f>
        <v>#VALUE!</v>
      </c>
    </row>
    <row r="523" spans="1:43" x14ac:dyDescent="0.25">
      <c r="A523" s="104"/>
      <c r="B523" s="39"/>
      <c r="C523" s="39"/>
      <c r="D523" s="70"/>
      <c r="E523" s="49"/>
      <c r="F523" s="40"/>
      <c r="G523" s="38"/>
      <c r="H523" s="71"/>
      <c r="I523" s="40"/>
      <c r="J523" s="38"/>
      <c r="K523" s="71"/>
      <c r="L523" s="40"/>
      <c r="M523" s="38"/>
      <c r="N523" s="71"/>
      <c r="O523" s="49"/>
      <c r="P523" s="177"/>
      <c r="Q523" s="178"/>
      <c r="R523" s="178"/>
      <c r="S523" s="178"/>
      <c r="T523" s="178"/>
      <c r="U523" s="178"/>
      <c r="V523" s="178"/>
      <c r="W523" s="178"/>
      <c r="X523" s="178"/>
      <c r="Y523" s="178"/>
      <c r="Z523" s="178"/>
      <c r="AA523" s="179"/>
      <c r="AB523" s="121">
        <f>IF($D523="",0,IF($E523="",0,IF(VLOOKUP($E523,paramètres!$E$33:$F$44,2,FALSE)&lt;=VLOOKUP($AB$18,paramètres!$E$33:$F$44,2,FALSE),P523*$D523,0)))</f>
        <v>0</v>
      </c>
      <c r="AC523" s="13">
        <f>IF($D523="",0,IF($E523="",0,IF(VLOOKUP($E523,paramètres!$E$33:$F$44,2,FALSE)&lt;=VLOOKUP($AC$18,paramètres!$E$33:$F$44,2,FALSE),Q523*$D523,0)))</f>
        <v>0</v>
      </c>
      <c r="AD523" s="13">
        <f>IF($D523="",0,IF($E523="",0,IF(VLOOKUP($E523,paramètres!$E$33:$F$44,2,FALSE)&lt;=VLOOKUP($AD$18,paramètres!$E$33:$F$44,2,FALSE),R523*$D523,0)))</f>
        <v>0</v>
      </c>
      <c r="AE523" s="13">
        <f>IF($D523="",0,IF($E523="",0,IF(VLOOKUP($E523,paramètres!$E$33:$F$44,2,FALSE)&lt;=VLOOKUP($AE$18,paramètres!$E$33:$F$44,2,FALSE),S523*$D523,0)))</f>
        <v>0</v>
      </c>
      <c r="AF523" s="13">
        <f>IF($D523="",0,IF($E523="",0,IF(VLOOKUP($E523,paramètres!$E$33:$F$44,2,FALSE)&lt;=VLOOKUP($AF$18,paramètres!$E$33:$F$44,2,FALSE),T523*$D523,0)))</f>
        <v>0</v>
      </c>
      <c r="AG523" s="13">
        <f>IF($D523="",0,IF($E523="",0,IF(VLOOKUP($E523,paramètres!$E$33:$F$44,2,FALSE)&lt;=VLOOKUP($AG$18,paramètres!$E$33:$F$44,2,FALSE),U523*$D523,0)))</f>
        <v>0</v>
      </c>
      <c r="AH523" s="13">
        <f>IF($D523="",0,IF($E523="",0,IF(VLOOKUP($E523,paramètres!$E$33:$F$44,2,FALSE)&lt;=VLOOKUP($AH$18,paramètres!$E$33:$F$44,2,FALSE),V523*$D523,0)))</f>
        <v>0</v>
      </c>
      <c r="AI523" s="13">
        <f>IF($D523="",0,IF($E523="",0,IF(VLOOKUP($E523,paramètres!$E$33:$F$44,2,FALSE)&lt;=VLOOKUP($AI$18,paramètres!$E$33:$F$44,2,FALSE),W523*$D523,0)))</f>
        <v>0</v>
      </c>
      <c r="AJ523" s="13">
        <f>IF($D523="",0,IF($E523="",0,IF(VLOOKUP($E523,paramètres!$E$33:$F$44,2,FALSE)&lt;=VLOOKUP($AJ$18,paramètres!$E$33:$F$44,2,FALSE),X523*$D523,0)))</f>
        <v>0</v>
      </c>
      <c r="AK523" s="13">
        <f>IF($D523="",0,IF($E523="",0,IF(VLOOKUP($E523,paramètres!$E$33:$F$44,2,FALSE)&lt;=VLOOKUP($AK$18,paramètres!$E$33:$F$44,2,FALSE),Y523*$D523,0)))</f>
        <v>0</v>
      </c>
      <c r="AL523" s="13">
        <f>IF($D523="",0,IF($E523="",0,IF(VLOOKUP($E523,paramètres!$E$33:$F$44,2,FALSE)&lt;=VLOOKUP($AL$18,paramètres!$E$33:$F$44,2,FALSE),Z523*$D523,0)))</f>
        <v>0</v>
      </c>
      <c r="AM523" s="126">
        <f>IF($D523="",0,IF($E523="",0,IF(VLOOKUP($E523,paramètres!$E$33:$F$44,2,FALSE)&lt;=VLOOKUP($AM$18,paramètres!$E$33:$F$44,2,FALSE),AA523*$D523,0)))</f>
        <v>0</v>
      </c>
      <c r="AN523" s="121" t="str">
        <f>IF(paramètres!$B$28=1,((SUM(P523:Y523)/1.02)+SUM(Z523:AA523))*0.0303/9*COUNT(P523:X523),IF(paramètres!$B$28=2,(SUM(P523:AA523))*0.0303/9*COUNT(P523:X523),"Missing Delta option"))</f>
        <v>Missing Delta option</v>
      </c>
      <c r="AO523" s="13" t="str">
        <f>IF(paramètres!$B$28=1,(((SUM(P523:Y523)/1.02)+SUM(Z523:AA523))+((SUM(AB523:AK523)/1.02)+SUM(AL523:AN523)))*cotpatr,IF(paramètres!$B$28=2,(SUM(P523:AN523)*cotpatr),"Missing Delta Option"))</f>
        <v>Missing Delta Option</v>
      </c>
      <c r="AP523" s="13" t="str" cm="1">
        <f t="array" ref="AP523">IF(paramètres!$B$28=1,(((SUM(P523:Y523)/1.02)+SUM(Z523:AA523))+((SUM(AB523:AM523)/1.02)+SUM(AL523:AM523)))/12*pécule,IF(paramètres!$B$28=2,SUM(P523:AM523)/12*pécule,"Missing Delta Option"))</f>
        <v>Missing Delta Option</v>
      </c>
      <c r="AQ523" s="105" t="e">
        <f>IF(paramètres!$B$28=1,(((SUM(P523:Y523)/1.02)+SUM(Z523:AA523))+((SUM(AB523:AM523)/1.02)+SUM(AL523:AM523)))+AN523+AO523+AP523,SUM(P523:AM523)+AN523+AO523+AP523)</f>
        <v>#VALUE!</v>
      </c>
    </row>
    <row r="524" spans="1:43" x14ac:dyDescent="0.25">
      <c r="A524" s="104"/>
      <c r="B524" s="39"/>
      <c r="C524" s="39"/>
      <c r="D524" s="70"/>
      <c r="E524" s="49"/>
      <c r="F524" s="40"/>
      <c r="G524" s="38"/>
      <c r="H524" s="71"/>
      <c r="I524" s="40"/>
      <c r="J524" s="38"/>
      <c r="K524" s="71"/>
      <c r="L524" s="40"/>
      <c r="M524" s="38"/>
      <c r="N524" s="71"/>
      <c r="O524" s="49"/>
      <c r="P524" s="177"/>
      <c r="Q524" s="178"/>
      <c r="R524" s="178"/>
      <c r="S524" s="178"/>
      <c r="T524" s="178"/>
      <c r="U524" s="178"/>
      <c r="V524" s="178"/>
      <c r="W524" s="178"/>
      <c r="X524" s="178"/>
      <c r="Y524" s="178"/>
      <c r="Z524" s="178"/>
      <c r="AA524" s="179"/>
      <c r="AB524" s="121">
        <f>IF($D524="",0,IF($E524="",0,IF(VLOOKUP($E524,paramètres!$E$33:$F$44,2,FALSE)&lt;=VLOOKUP($AB$18,paramètres!$E$33:$F$44,2,FALSE),P524*$D524,0)))</f>
        <v>0</v>
      </c>
      <c r="AC524" s="13">
        <f>IF($D524="",0,IF($E524="",0,IF(VLOOKUP($E524,paramètres!$E$33:$F$44,2,FALSE)&lt;=VLOOKUP($AC$18,paramètres!$E$33:$F$44,2,FALSE),Q524*$D524,0)))</f>
        <v>0</v>
      </c>
      <c r="AD524" s="13">
        <f>IF($D524="",0,IF($E524="",0,IF(VLOOKUP($E524,paramètres!$E$33:$F$44,2,FALSE)&lt;=VLOOKUP($AD$18,paramètres!$E$33:$F$44,2,FALSE),R524*$D524,0)))</f>
        <v>0</v>
      </c>
      <c r="AE524" s="13">
        <f>IF($D524="",0,IF($E524="",0,IF(VLOOKUP($E524,paramètres!$E$33:$F$44,2,FALSE)&lt;=VLOOKUP($AE$18,paramètres!$E$33:$F$44,2,FALSE),S524*$D524,0)))</f>
        <v>0</v>
      </c>
      <c r="AF524" s="13">
        <f>IF($D524="",0,IF($E524="",0,IF(VLOOKUP($E524,paramètres!$E$33:$F$44,2,FALSE)&lt;=VLOOKUP($AF$18,paramètres!$E$33:$F$44,2,FALSE),T524*$D524,0)))</f>
        <v>0</v>
      </c>
      <c r="AG524" s="13">
        <f>IF($D524="",0,IF($E524="",0,IF(VLOOKUP($E524,paramètres!$E$33:$F$44,2,FALSE)&lt;=VLOOKUP($AG$18,paramètres!$E$33:$F$44,2,FALSE),U524*$D524,0)))</f>
        <v>0</v>
      </c>
      <c r="AH524" s="13">
        <f>IF($D524="",0,IF($E524="",0,IF(VLOOKUP($E524,paramètres!$E$33:$F$44,2,FALSE)&lt;=VLOOKUP($AH$18,paramètres!$E$33:$F$44,2,FALSE),V524*$D524,0)))</f>
        <v>0</v>
      </c>
      <c r="AI524" s="13">
        <f>IF($D524="",0,IF($E524="",0,IF(VLOOKUP($E524,paramètres!$E$33:$F$44,2,FALSE)&lt;=VLOOKUP($AI$18,paramètres!$E$33:$F$44,2,FALSE),W524*$D524,0)))</f>
        <v>0</v>
      </c>
      <c r="AJ524" s="13">
        <f>IF($D524="",0,IF($E524="",0,IF(VLOOKUP($E524,paramètres!$E$33:$F$44,2,FALSE)&lt;=VLOOKUP($AJ$18,paramètres!$E$33:$F$44,2,FALSE),X524*$D524,0)))</f>
        <v>0</v>
      </c>
      <c r="AK524" s="13">
        <f>IF($D524="",0,IF($E524="",0,IF(VLOOKUP($E524,paramètres!$E$33:$F$44,2,FALSE)&lt;=VLOOKUP($AK$18,paramètres!$E$33:$F$44,2,FALSE),Y524*$D524,0)))</f>
        <v>0</v>
      </c>
      <c r="AL524" s="13">
        <f>IF($D524="",0,IF($E524="",0,IF(VLOOKUP($E524,paramètres!$E$33:$F$44,2,FALSE)&lt;=VLOOKUP($AL$18,paramètres!$E$33:$F$44,2,FALSE),Z524*$D524,0)))</f>
        <v>0</v>
      </c>
      <c r="AM524" s="126">
        <f>IF($D524="",0,IF($E524="",0,IF(VLOOKUP($E524,paramètres!$E$33:$F$44,2,FALSE)&lt;=VLOOKUP($AM$18,paramètres!$E$33:$F$44,2,FALSE),AA524*$D524,0)))</f>
        <v>0</v>
      </c>
      <c r="AN524" s="121" t="str">
        <f>IF(paramètres!$B$28=1,((SUM(P524:Y524)/1.02)+SUM(Z524:AA524))*0.0303/9*COUNT(P524:X524),IF(paramètres!$B$28=2,(SUM(P524:AA524))*0.0303/9*COUNT(P524:X524),"Missing Delta option"))</f>
        <v>Missing Delta option</v>
      </c>
      <c r="AO524" s="13" t="str">
        <f>IF(paramètres!$B$28=1,(((SUM(P524:Y524)/1.02)+SUM(Z524:AA524))+((SUM(AB524:AK524)/1.02)+SUM(AL524:AN524)))*cotpatr,IF(paramètres!$B$28=2,(SUM(P524:AN524)*cotpatr),"Missing Delta Option"))</f>
        <v>Missing Delta Option</v>
      </c>
      <c r="AP524" s="13" t="str" cm="1">
        <f t="array" ref="AP524">IF(paramètres!$B$28=1,(((SUM(P524:Y524)/1.02)+SUM(Z524:AA524))+((SUM(AB524:AM524)/1.02)+SUM(AL524:AM524)))/12*pécule,IF(paramètres!$B$28=2,SUM(P524:AM524)/12*pécule,"Missing Delta Option"))</f>
        <v>Missing Delta Option</v>
      </c>
      <c r="AQ524" s="105" t="e">
        <f>IF(paramètres!$B$28=1,(((SUM(P524:Y524)/1.02)+SUM(Z524:AA524))+((SUM(AB524:AM524)/1.02)+SUM(AL524:AM524)))+AN524+AO524+AP524,SUM(P524:AM524)+AN524+AO524+AP524)</f>
        <v>#VALUE!</v>
      </c>
    </row>
    <row r="525" spans="1:43" x14ac:dyDescent="0.25">
      <c r="A525" s="104"/>
      <c r="B525" s="39"/>
      <c r="C525" s="39"/>
      <c r="D525" s="70"/>
      <c r="E525" s="49"/>
      <c r="F525" s="40"/>
      <c r="G525" s="38"/>
      <c r="H525" s="71"/>
      <c r="I525" s="40"/>
      <c r="J525" s="38"/>
      <c r="K525" s="71"/>
      <c r="L525" s="40"/>
      <c r="M525" s="38"/>
      <c r="N525" s="71"/>
      <c r="O525" s="49"/>
      <c r="P525" s="177"/>
      <c r="Q525" s="178"/>
      <c r="R525" s="178"/>
      <c r="S525" s="178"/>
      <c r="T525" s="178"/>
      <c r="U525" s="178"/>
      <c r="V525" s="178"/>
      <c r="W525" s="178"/>
      <c r="X525" s="178"/>
      <c r="Y525" s="178"/>
      <c r="Z525" s="178"/>
      <c r="AA525" s="179"/>
      <c r="AB525" s="121">
        <f>IF($D525="",0,IF($E525="",0,IF(VLOOKUP($E525,paramètres!$E$33:$F$44,2,FALSE)&lt;=VLOOKUP($AB$18,paramètres!$E$33:$F$44,2,FALSE),P525*$D525,0)))</f>
        <v>0</v>
      </c>
      <c r="AC525" s="13">
        <f>IF($D525="",0,IF($E525="",0,IF(VLOOKUP($E525,paramètres!$E$33:$F$44,2,FALSE)&lt;=VLOOKUP($AC$18,paramètres!$E$33:$F$44,2,FALSE),Q525*$D525,0)))</f>
        <v>0</v>
      </c>
      <c r="AD525" s="13">
        <f>IF($D525="",0,IF($E525="",0,IF(VLOOKUP($E525,paramètres!$E$33:$F$44,2,FALSE)&lt;=VLOOKUP($AD$18,paramètres!$E$33:$F$44,2,FALSE),R525*$D525,0)))</f>
        <v>0</v>
      </c>
      <c r="AE525" s="13">
        <f>IF($D525="",0,IF($E525="",0,IF(VLOOKUP($E525,paramètres!$E$33:$F$44,2,FALSE)&lt;=VLOOKUP($AE$18,paramètres!$E$33:$F$44,2,FALSE),S525*$D525,0)))</f>
        <v>0</v>
      </c>
      <c r="AF525" s="13">
        <f>IF($D525="",0,IF($E525="",0,IF(VLOOKUP($E525,paramètres!$E$33:$F$44,2,FALSE)&lt;=VLOOKUP($AF$18,paramètres!$E$33:$F$44,2,FALSE),T525*$D525,0)))</f>
        <v>0</v>
      </c>
      <c r="AG525" s="13">
        <f>IF($D525="",0,IF($E525="",0,IF(VLOOKUP($E525,paramètres!$E$33:$F$44,2,FALSE)&lt;=VLOOKUP($AG$18,paramètres!$E$33:$F$44,2,FALSE),U525*$D525,0)))</f>
        <v>0</v>
      </c>
      <c r="AH525" s="13">
        <f>IF($D525="",0,IF($E525="",0,IF(VLOOKUP($E525,paramètres!$E$33:$F$44,2,FALSE)&lt;=VLOOKUP($AH$18,paramètres!$E$33:$F$44,2,FALSE),V525*$D525,0)))</f>
        <v>0</v>
      </c>
      <c r="AI525" s="13">
        <f>IF($D525="",0,IF($E525="",0,IF(VLOOKUP($E525,paramètres!$E$33:$F$44,2,FALSE)&lt;=VLOOKUP($AI$18,paramètres!$E$33:$F$44,2,FALSE),W525*$D525,0)))</f>
        <v>0</v>
      </c>
      <c r="AJ525" s="13">
        <f>IF($D525="",0,IF($E525="",0,IF(VLOOKUP($E525,paramètres!$E$33:$F$44,2,FALSE)&lt;=VLOOKUP($AJ$18,paramètres!$E$33:$F$44,2,FALSE),X525*$D525,0)))</f>
        <v>0</v>
      </c>
      <c r="AK525" s="13">
        <f>IF($D525="",0,IF($E525="",0,IF(VLOOKUP($E525,paramètres!$E$33:$F$44,2,FALSE)&lt;=VLOOKUP($AK$18,paramètres!$E$33:$F$44,2,FALSE),Y525*$D525,0)))</f>
        <v>0</v>
      </c>
      <c r="AL525" s="13">
        <f>IF($D525="",0,IF($E525="",0,IF(VLOOKUP($E525,paramètres!$E$33:$F$44,2,FALSE)&lt;=VLOOKUP($AL$18,paramètres!$E$33:$F$44,2,FALSE),Z525*$D525,0)))</f>
        <v>0</v>
      </c>
      <c r="AM525" s="126">
        <f>IF($D525="",0,IF($E525="",0,IF(VLOOKUP($E525,paramètres!$E$33:$F$44,2,FALSE)&lt;=VLOOKUP($AM$18,paramètres!$E$33:$F$44,2,FALSE),AA525*$D525,0)))</f>
        <v>0</v>
      </c>
      <c r="AN525" s="121" t="str">
        <f>IF(paramètres!$B$28=1,((SUM(P525:Y525)/1.02)+SUM(Z525:AA525))*0.0303/9*COUNT(P525:X525),IF(paramètres!$B$28=2,(SUM(P525:AA525))*0.0303/9*COUNT(P525:X525),"Missing Delta option"))</f>
        <v>Missing Delta option</v>
      </c>
      <c r="AO525" s="13" t="str">
        <f>IF(paramètres!$B$28=1,(((SUM(P525:Y525)/1.02)+SUM(Z525:AA525))+((SUM(AB525:AK525)/1.02)+SUM(AL525:AN525)))*cotpatr,IF(paramètres!$B$28=2,(SUM(P525:AN525)*cotpatr),"Missing Delta Option"))</f>
        <v>Missing Delta Option</v>
      </c>
      <c r="AP525" s="13" t="str" cm="1">
        <f t="array" ref="AP525">IF(paramètres!$B$28=1,(((SUM(P525:Y525)/1.02)+SUM(Z525:AA525))+((SUM(AB525:AM525)/1.02)+SUM(AL525:AM525)))/12*pécule,IF(paramètres!$B$28=2,SUM(P525:AM525)/12*pécule,"Missing Delta Option"))</f>
        <v>Missing Delta Option</v>
      </c>
      <c r="AQ525" s="105" t="e">
        <f>IF(paramètres!$B$28=1,(((SUM(P525:Y525)/1.02)+SUM(Z525:AA525))+((SUM(AB525:AM525)/1.02)+SUM(AL525:AM525)))+AN525+AO525+AP525,SUM(P525:AM525)+AN525+AO525+AP525)</f>
        <v>#VALUE!</v>
      </c>
    </row>
    <row r="526" spans="1:43" x14ac:dyDescent="0.25">
      <c r="A526" s="104"/>
      <c r="B526" s="39"/>
      <c r="C526" s="39"/>
      <c r="D526" s="70"/>
      <c r="E526" s="49"/>
      <c r="F526" s="40"/>
      <c r="G526" s="38"/>
      <c r="H526" s="71"/>
      <c r="I526" s="40"/>
      <c r="J526" s="38"/>
      <c r="K526" s="71"/>
      <c r="L526" s="40"/>
      <c r="M526" s="38"/>
      <c r="N526" s="71"/>
      <c r="O526" s="49"/>
      <c r="P526" s="177"/>
      <c r="Q526" s="178"/>
      <c r="R526" s="178"/>
      <c r="S526" s="178"/>
      <c r="T526" s="178"/>
      <c r="U526" s="178"/>
      <c r="V526" s="178"/>
      <c r="W526" s="178"/>
      <c r="X526" s="178"/>
      <c r="Y526" s="178"/>
      <c r="Z526" s="178"/>
      <c r="AA526" s="179"/>
      <c r="AB526" s="121">
        <f>IF($D526="",0,IF($E526="",0,IF(VLOOKUP($E526,paramètres!$E$33:$F$44,2,FALSE)&lt;=VLOOKUP($AB$18,paramètres!$E$33:$F$44,2,FALSE),P526*$D526,0)))</f>
        <v>0</v>
      </c>
      <c r="AC526" s="13">
        <f>IF($D526="",0,IF($E526="",0,IF(VLOOKUP($E526,paramètres!$E$33:$F$44,2,FALSE)&lt;=VLOOKUP($AC$18,paramètres!$E$33:$F$44,2,FALSE),Q526*$D526,0)))</f>
        <v>0</v>
      </c>
      <c r="AD526" s="13">
        <f>IF($D526="",0,IF($E526="",0,IF(VLOOKUP($E526,paramètres!$E$33:$F$44,2,FALSE)&lt;=VLOOKUP($AD$18,paramètres!$E$33:$F$44,2,FALSE),R526*$D526,0)))</f>
        <v>0</v>
      </c>
      <c r="AE526" s="13">
        <f>IF($D526="",0,IF($E526="",0,IF(VLOOKUP($E526,paramètres!$E$33:$F$44,2,FALSE)&lt;=VLOOKUP($AE$18,paramètres!$E$33:$F$44,2,FALSE),S526*$D526,0)))</f>
        <v>0</v>
      </c>
      <c r="AF526" s="13">
        <f>IF($D526="",0,IF($E526="",0,IF(VLOOKUP($E526,paramètres!$E$33:$F$44,2,FALSE)&lt;=VLOOKUP($AF$18,paramètres!$E$33:$F$44,2,FALSE),T526*$D526,0)))</f>
        <v>0</v>
      </c>
      <c r="AG526" s="13">
        <f>IF($D526="",0,IF($E526="",0,IF(VLOOKUP($E526,paramètres!$E$33:$F$44,2,FALSE)&lt;=VLOOKUP($AG$18,paramètres!$E$33:$F$44,2,FALSE),U526*$D526,0)))</f>
        <v>0</v>
      </c>
      <c r="AH526" s="13">
        <f>IF($D526="",0,IF($E526="",0,IF(VLOOKUP($E526,paramètres!$E$33:$F$44,2,FALSE)&lt;=VLOOKUP($AH$18,paramètres!$E$33:$F$44,2,FALSE),V526*$D526,0)))</f>
        <v>0</v>
      </c>
      <c r="AI526" s="13">
        <f>IF($D526="",0,IF($E526="",0,IF(VLOOKUP($E526,paramètres!$E$33:$F$44,2,FALSE)&lt;=VLOOKUP($AI$18,paramètres!$E$33:$F$44,2,FALSE),W526*$D526,0)))</f>
        <v>0</v>
      </c>
      <c r="AJ526" s="13">
        <f>IF($D526="",0,IF($E526="",0,IF(VLOOKUP($E526,paramètres!$E$33:$F$44,2,FALSE)&lt;=VLOOKUP($AJ$18,paramètres!$E$33:$F$44,2,FALSE),X526*$D526,0)))</f>
        <v>0</v>
      </c>
      <c r="AK526" s="13">
        <f>IF($D526="",0,IF($E526="",0,IF(VLOOKUP($E526,paramètres!$E$33:$F$44,2,FALSE)&lt;=VLOOKUP($AK$18,paramètres!$E$33:$F$44,2,FALSE),Y526*$D526,0)))</f>
        <v>0</v>
      </c>
      <c r="AL526" s="13">
        <f>IF($D526="",0,IF($E526="",0,IF(VLOOKUP($E526,paramètres!$E$33:$F$44,2,FALSE)&lt;=VLOOKUP($AL$18,paramètres!$E$33:$F$44,2,FALSE),Z526*$D526,0)))</f>
        <v>0</v>
      </c>
      <c r="AM526" s="126">
        <f>IF($D526="",0,IF($E526="",0,IF(VLOOKUP($E526,paramètres!$E$33:$F$44,2,FALSE)&lt;=VLOOKUP($AM$18,paramètres!$E$33:$F$44,2,FALSE),AA526*$D526,0)))</f>
        <v>0</v>
      </c>
      <c r="AN526" s="121" t="str">
        <f>IF(paramètres!$B$28=1,((SUM(P526:Y526)/1.02)+SUM(Z526:AA526))*0.0303/9*COUNT(P526:X526),IF(paramètres!$B$28=2,(SUM(P526:AA526))*0.0303/9*COUNT(P526:X526),"Missing Delta option"))</f>
        <v>Missing Delta option</v>
      </c>
      <c r="AO526" s="13" t="str">
        <f>IF(paramètres!$B$28=1,(((SUM(P526:Y526)/1.02)+SUM(Z526:AA526))+((SUM(AB526:AK526)/1.02)+SUM(AL526:AN526)))*cotpatr,IF(paramètres!$B$28=2,(SUM(P526:AN526)*cotpatr),"Missing Delta Option"))</f>
        <v>Missing Delta Option</v>
      </c>
      <c r="AP526" s="13" t="str" cm="1">
        <f t="array" ref="AP526">IF(paramètres!$B$28=1,(((SUM(P526:Y526)/1.02)+SUM(Z526:AA526))+((SUM(AB526:AM526)/1.02)+SUM(AL526:AM526)))/12*pécule,IF(paramètres!$B$28=2,SUM(P526:AM526)/12*pécule,"Missing Delta Option"))</f>
        <v>Missing Delta Option</v>
      </c>
      <c r="AQ526" s="105" t="e">
        <f>IF(paramètres!$B$28=1,(((SUM(P526:Y526)/1.02)+SUM(Z526:AA526))+((SUM(AB526:AM526)/1.02)+SUM(AL526:AM526)))+AN526+AO526+AP526,SUM(P526:AM526)+AN526+AO526+AP526)</f>
        <v>#VALUE!</v>
      </c>
    </row>
    <row r="527" spans="1:43" x14ac:dyDescent="0.25">
      <c r="A527" s="104"/>
      <c r="B527" s="39"/>
      <c r="C527" s="39"/>
      <c r="D527" s="70"/>
      <c r="E527" s="49"/>
      <c r="F527" s="40"/>
      <c r="G527" s="38"/>
      <c r="H527" s="71"/>
      <c r="I527" s="40"/>
      <c r="J527" s="38"/>
      <c r="K527" s="71"/>
      <c r="L527" s="40"/>
      <c r="M527" s="38"/>
      <c r="N527" s="71"/>
      <c r="O527" s="49"/>
      <c r="P527" s="177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9"/>
      <c r="AB527" s="121">
        <f>IF($D527="",0,IF($E527="",0,IF(VLOOKUP($E527,paramètres!$E$33:$F$44,2,FALSE)&lt;=VLOOKUP($AB$18,paramètres!$E$33:$F$44,2,FALSE),P527*$D527,0)))</f>
        <v>0</v>
      </c>
      <c r="AC527" s="13">
        <f>IF($D527="",0,IF($E527="",0,IF(VLOOKUP($E527,paramètres!$E$33:$F$44,2,FALSE)&lt;=VLOOKUP($AC$18,paramètres!$E$33:$F$44,2,FALSE),Q527*$D527,0)))</f>
        <v>0</v>
      </c>
      <c r="AD527" s="13">
        <f>IF($D527="",0,IF($E527="",0,IF(VLOOKUP($E527,paramètres!$E$33:$F$44,2,FALSE)&lt;=VLOOKUP($AD$18,paramètres!$E$33:$F$44,2,FALSE),R527*$D527,0)))</f>
        <v>0</v>
      </c>
      <c r="AE527" s="13">
        <f>IF($D527="",0,IF($E527="",0,IF(VLOOKUP($E527,paramètres!$E$33:$F$44,2,FALSE)&lt;=VLOOKUP($AE$18,paramètres!$E$33:$F$44,2,FALSE),S527*$D527,0)))</f>
        <v>0</v>
      </c>
      <c r="AF527" s="13">
        <f>IF($D527="",0,IF($E527="",0,IF(VLOOKUP($E527,paramètres!$E$33:$F$44,2,FALSE)&lt;=VLOOKUP($AF$18,paramètres!$E$33:$F$44,2,FALSE),T527*$D527,0)))</f>
        <v>0</v>
      </c>
      <c r="AG527" s="13">
        <f>IF($D527="",0,IF($E527="",0,IF(VLOOKUP($E527,paramètres!$E$33:$F$44,2,FALSE)&lt;=VLOOKUP($AG$18,paramètres!$E$33:$F$44,2,FALSE),U527*$D527,0)))</f>
        <v>0</v>
      </c>
      <c r="AH527" s="13">
        <f>IF($D527="",0,IF($E527="",0,IF(VLOOKUP($E527,paramètres!$E$33:$F$44,2,FALSE)&lt;=VLOOKUP($AH$18,paramètres!$E$33:$F$44,2,FALSE),V527*$D527,0)))</f>
        <v>0</v>
      </c>
      <c r="AI527" s="13">
        <f>IF($D527="",0,IF($E527="",0,IF(VLOOKUP($E527,paramètres!$E$33:$F$44,2,FALSE)&lt;=VLOOKUP($AI$18,paramètres!$E$33:$F$44,2,FALSE),W527*$D527,0)))</f>
        <v>0</v>
      </c>
      <c r="AJ527" s="13">
        <f>IF($D527="",0,IF($E527="",0,IF(VLOOKUP($E527,paramètres!$E$33:$F$44,2,FALSE)&lt;=VLOOKUP($AJ$18,paramètres!$E$33:$F$44,2,FALSE),X527*$D527,0)))</f>
        <v>0</v>
      </c>
      <c r="AK527" s="13">
        <f>IF($D527="",0,IF($E527="",0,IF(VLOOKUP($E527,paramètres!$E$33:$F$44,2,FALSE)&lt;=VLOOKUP($AK$18,paramètres!$E$33:$F$44,2,FALSE),Y527*$D527,0)))</f>
        <v>0</v>
      </c>
      <c r="AL527" s="13">
        <f>IF($D527="",0,IF($E527="",0,IF(VLOOKUP($E527,paramètres!$E$33:$F$44,2,FALSE)&lt;=VLOOKUP($AL$18,paramètres!$E$33:$F$44,2,FALSE),Z527*$D527,0)))</f>
        <v>0</v>
      </c>
      <c r="AM527" s="126">
        <f>IF($D527="",0,IF($E527="",0,IF(VLOOKUP($E527,paramètres!$E$33:$F$44,2,FALSE)&lt;=VLOOKUP($AM$18,paramètres!$E$33:$F$44,2,FALSE),AA527*$D527,0)))</f>
        <v>0</v>
      </c>
      <c r="AN527" s="121" t="str">
        <f>IF(paramètres!$B$28=1,((SUM(P527:Y527)/1.02)+SUM(Z527:AA527))*0.0303/9*COUNT(P527:X527),IF(paramètres!$B$28=2,(SUM(P527:AA527))*0.0303/9*COUNT(P527:X527),"Missing Delta option"))</f>
        <v>Missing Delta option</v>
      </c>
      <c r="AO527" s="13" t="str">
        <f>IF(paramètres!$B$28=1,(((SUM(P527:Y527)/1.02)+SUM(Z527:AA527))+((SUM(AB527:AK527)/1.02)+SUM(AL527:AN527)))*cotpatr,IF(paramètres!$B$28=2,(SUM(P527:AN527)*cotpatr),"Missing Delta Option"))</f>
        <v>Missing Delta Option</v>
      </c>
      <c r="AP527" s="13" t="str" cm="1">
        <f t="array" ref="AP527">IF(paramètres!$B$28=1,(((SUM(P527:Y527)/1.02)+SUM(Z527:AA527))+((SUM(AB527:AM527)/1.02)+SUM(AL527:AM527)))/12*pécule,IF(paramètres!$B$28=2,SUM(P527:AM527)/12*pécule,"Missing Delta Option"))</f>
        <v>Missing Delta Option</v>
      </c>
      <c r="AQ527" s="105" t="e">
        <f>IF(paramètres!$B$28=1,(((SUM(P527:Y527)/1.02)+SUM(Z527:AA527))+((SUM(AB527:AM527)/1.02)+SUM(AL527:AM527)))+AN527+AO527+AP527,SUM(P527:AM527)+AN527+AO527+AP527)</f>
        <v>#VALUE!</v>
      </c>
    </row>
    <row r="528" spans="1:43" x14ac:dyDescent="0.25">
      <c r="A528" s="104"/>
      <c r="B528" s="39"/>
      <c r="C528" s="39"/>
      <c r="D528" s="70"/>
      <c r="E528" s="49"/>
      <c r="F528" s="40"/>
      <c r="G528" s="38"/>
      <c r="H528" s="71"/>
      <c r="I528" s="40"/>
      <c r="J528" s="38"/>
      <c r="K528" s="71"/>
      <c r="L528" s="40"/>
      <c r="M528" s="38"/>
      <c r="N528" s="71"/>
      <c r="O528" s="49"/>
      <c r="P528" s="177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9"/>
      <c r="AB528" s="121">
        <f>IF($D528="",0,IF($E528="",0,IF(VLOOKUP($E528,paramètres!$E$33:$F$44,2,FALSE)&lt;=VLOOKUP($AB$18,paramètres!$E$33:$F$44,2,FALSE),P528*$D528,0)))</f>
        <v>0</v>
      </c>
      <c r="AC528" s="13">
        <f>IF($D528="",0,IF($E528="",0,IF(VLOOKUP($E528,paramètres!$E$33:$F$44,2,FALSE)&lt;=VLOOKUP($AC$18,paramètres!$E$33:$F$44,2,FALSE),Q528*$D528,0)))</f>
        <v>0</v>
      </c>
      <c r="AD528" s="13">
        <f>IF($D528="",0,IF($E528="",0,IF(VLOOKUP($E528,paramètres!$E$33:$F$44,2,FALSE)&lt;=VLOOKUP($AD$18,paramètres!$E$33:$F$44,2,FALSE),R528*$D528,0)))</f>
        <v>0</v>
      </c>
      <c r="AE528" s="13">
        <f>IF($D528="",0,IF($E528="",0,IF(VLOOKUP($E528,paramètres!$E$33:$F$44,2,FALSE)&lt;=VLOOKUP($AE$18,paramètres!$E$33:$F$44,2,FALSE),S528*$D528,0)))</f>
        <v>0</v>
      </c>
      <c r="AF528" s="13">
        <f>IF($D528="",0,IF($E528="",0,IF(VLOOKUP($E528,paramètres!$E$33:$F$44,2,FALSE)&lt;=VLOOKUP($AF$18,paramètres!$E$33:$F$44,2,FALSE),T528*$D528,0)))</f>
        <v>0</v>
      </c>
      <c r="AG528" s="13">
        <f>IF($D528="",0,IF($E528="",0,IF(VLOOKUP($E528,paramètres!$E$33:$F$44,2,FALSE)&lt;=VLOOKUP($AG$18,paramètres!$E$33:$F$44,2,FALSE),U528*$D528,0)))</f>
        <v>0</v>
      </c>
      <c r="AH528" s="13">
        <f>IF($D528="",0,IF($E528="",0,IF(VLOOKUP($E528,paramètres!$E$33:$F$44,2,FALSE)&lt;=VLOOKUP($AH$18,paramètres!$E$33:$F$44,2,FALSE),V528*$D528,0)))</f>
        <v>0</v>
      </c>
      <c r="AI528" s="13">
        <f>IF($D528="",0,IF($E528="",0,IF(VLOOKUP($E528,paramètres!$E$33:$F$44,2,FALSE)&lt;=VLOOKUP($AI$18,paramètres!$E$33:$F$44,2,FALSE),W528*$D528,0)))</f>
        <v>0</v>
      </c>
      <c r="AJ528" s="13">
        <f>IF($D528="",0,IF($E528="",0,IF(VLOOKUP($E528,paramètres!$E$33:$F$44,2,FALSE)&lt;=VLOOKUP($AJ$18,paramètres!$E$33:$F$44,2,FALSE),X528*$D528,0)))</f>
        <v>0</v>
      </c>
      <c r="AK528" s="13">
        <f>IF($D528="",0,IF($E528="",0,IF(VLOOKUP($E528,paramètres!$E$33:$F$44,2,FALSE)&lt;=VLOOKUP($AK$18,paramètres!$E$33:$F$44,2,FALSE),Y528*$D528,0)))</f>
        <v>0</v>
      </c>
      <c r="AL528" s="13">
        <f>IF($D528="",0,IF($E528="",0,IF(VLOOKUP($E528,paramètres!$E$33:$F$44,2,FALSE)&lt;=VLOOKUP($AL$18,paramètres!$E$33:$F$44,2,FALSE),Z528*$D528,0)))</f>
        <v>0</v>
      </c>
      <c r="AM528" s="126">
        <f>IF($D528="",0,IF($E528="",0,IF(VLOOKUP($E528,paramètres!$E$33:$F$44,2,FALSE)&lt;=VLOOKUP($AM$18,paramètres!$E$33:$F$44,2,FALSE),AA528*$D528,0)))</f>
        <v>0</v>
      </c>
      <c r="AN528" s="121" t="str">
        <f>IF(paramètres!$B$28=1,((SUM(P528:Y528)/1.02)+SUM(Z528:AA528))*0.0303/9*COUNT(P528:X528),IF(paramètres!$B$28=2,(SUM(P528:AA528))*0.0303/9*COUNT(P528:X528),"Missing Delta option"))</f>
        <v>Missing Delta option</v>
      </c>
      <c r="AO528" s="13" t="str">
        <f>IF(paramètres!$B$28=1,(((SUM(P528:Y528)/1.02)+SUM(Z528:AA528))+((SUM(AB528:AK528)/1.02)+SUM(AL528:AN528)))*cotpatr,IF(paramètres!$B$28=2,(SUM(P528:AN528)*cotpatr),"Missing Delta Option"))</f>
        <v>Missing Delta Option</v>
      </c>
      <c r="AP528" s="13" t="str" cm="1">
        <f t="array" ref="AP528">IF(paramètres!$B$28=1,(((SUM(P528:Y528)/1.02)+SUM(Z528:AA528))+((SUM(AB528:AM528)/1.02)+SUM(AL528:AM528)))/12*pécule,IF(paramètres!$B$28=2,SUM(P528:AM528)/12*pécule,"Missing Delta Option"))</f>
        <v>Missing Delta Option</v>
      </c>
      <c r="AQ528" s="105" t="e">
        <f>IF(paramètres!$B$28=1,(((SUM(P528:Y528)/1.02)+SUM(Z528:AA528))+((SUM(AB528:AM528)/1.02)+SUM(AL528:AM528)))+AN528+AO528+AP528,SUM(P528:AM528)+AN528+AO528+AP528)</f>
        <v>#VALUE!</v>
      </c>
    </row>
    <row r="529" spans="1:43" x14ac:dyDescent="0.25">
      <c r="A529" s="104"/>
      <c r="B529" s="39"/>
      <c r="C529" s="39"/>
      <c r="D529" s="70"/>
      <c r="E529" s="49"/>
      <c r="F529" s="40"/>
      <c r="G529" s="38"/>
      <c r="H529" s="71"/>
      <c r="I529" s="40"/>
      <c r="J529" s="38"/>
      <c r="K529" s="71"/>
      <c r="L529" s="40"/>
      <c r="M529" s="38"/>
      <c r="N529" s="71"/>
      <c r="O529" s="49"/>
      <c r="P529" s="177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9"/>
      <c r="AB529" s="121">
        <f>IF($D529="",0,IF($E529="",0,IF(VLOOKUP($E529,paramètres!$E$33:$F$44,2,FALSE)&lt;=VLOOKUP($AB$18,paramètres!$E$33:$F$44,2,FALSE),P529*$D529,0)))</f>
        <v>0</v>
      </c>
      <c r="AC529" s="13">
        <f>IF($D529="",0,IF($E529="",0,IF(VLOOKUP($E529,paramètres!$E$33:$F$44,2,FALSE)&lt;=VLOOKUP($AC$18,paramètres!$E$33:$F$44,2,FALSE),Q529*$D529,0)))</f>
        <v>0</v>
      </c>
      <c r="AD529" s="13">
        <f>IF($D529="",0,IF($E529="",0,IF(VLOOKUP($E529,paramètres!$E$33:$F$44,2,FALSE)&lt;=VLOOKUP($AD$18,paramètres!$E$33:$F$44,2,FALSE),R529*$D529,0)))</f>
        <v>0</v>
      </c>
      <c r="AE529" s="13">
        <f>IF($D529="",0,IF($E529="",0,IF(VLOOKUP($E529,paramètres!$E$33:$F$44,2,FALSE)&lt;=VLOOKUP($AE$18,paramètres!$E$33:$F$44,2,FALSE),S529*$D529,0)))</f>
        <v>0</v>
      </c>
      <c r="AF529" s="13">
        <f>IF($D529="",0,IF($E529="",0,IF(VLOOKUP($E529,paramètres!$E$33:$F$44,2,FALSE)&lt;=VLOOKUP($AF$18,paramètres!$E$33:$F$44,2,FALSE),T529*$D529,0)))</f>
        <v>0</v>
      </c>
      <c r="AG529" s="13">
        <f>IF($D529="",0,IF($E529="",0,IF(VLOOKUP($E529,paramètres!$E$33:$F$44,2,FALSE)&lt;=VLOOKUP($AG$18,paramètres!$E$33:$F$44,2,FALSE),U529*$D529,0)))</f>
        <v>0</v>
      </c>
      <c r="AH529" s="13">
        <f>IF($D529="",0,IF($E529="",0,IF(VLOOKUP($E529,paramètres!$E$33:$F$44,2,FALSE)&lt;=VLOOKUP($AH$18,paramètres!$E$33:$F$44,2,FALSE),V529*$D529,0)))</f>
        <v>0</v>
      </c>
      <c r="AI529" s="13">
        <f>IF($D529="",0,IF($E529="",0,IF(VLOOKUP($E529,paramètres!$E$33:$F$44,2,FALSE)&lt;=VLOOKUP($AI$18,paramètres!$E$33:$F$44,2,FALSE),W529*$D529,0)))</f>
        <v>0</v>
      </c>
      <c r="AJ529" s="13">
        <f>IF($D529="",0,IF($E529="",0,IF(VLOOKUP($E529,paramètres!$E$33:$F$44,2,FALSE)&lt;=VLOOKUP($AJ$18,paramètres!$E$33:$F$44,2,FALSE),X529*$D529,0)))</f>
        <v>0</v>
      </c>
      <c r="AK529" s="13">
        <f>IF($D529="",0,IF($E529="",0,IF(VLOOKUP($E529,paramètres!$E$33:$F$44,2,FALSE)&lt;=VLOOKUP($AK$18,paramètres!$E$33:$F$44,2,FALSE),Y529*$D529,0)))</f>
        <v>0</v>
      </c>
      <c r="AL529" s="13">
        <f>IF($D529="",0,IF($E529="",0,IF(VLOOKUP($E529,paramètres!$E$33:$F$44,2,FALSE)&lt;=VLOOKUP($AL$18,paramètres!$E$33:$F$44,2,FALSE),Z529*$D529,0)))</f>
        <v>0</v>
      </c>
      <c r="AM529" s="126">
        <f>IF($D529="",0,IF($E529="",0,IF(VLOOKUP($E529,paramètres!$E$33:$F$44,2,FALSE)&lt;=VLOOKUP($AM$18,paramètres!$E$33:$F$44,2,FALSE),AA529*$D529,0)))</f>
        <v>0</v>
      </c>
      <c r="AN529" s="121" t="str">
        <f>IF(paramètres!$B$28=1,((SUM(P529:Y529)/1.02)+SUM(Z529:AA529))*0.0303/9*COUNT(P529:X529),IF(paramètres!$B$28=2,(SUM(P529:AA529))*0.0303/9*COUNT(P529:X529),"Missing Delta option"))</f>
        <v>Missing Delta option</v>
      </c>
      <c r="AO529" s="13" t="str">
        <f>IF(paramètres!$B$28=1,(((SUM(P529:Y529)/1.02)+SUM(Z529:AA529))+((SUM(AB529:AK529)/1.02)+SUM(AL529:AN529)))*cotpatr,IF(paramètres!$B$28=2,(SUM(P529:AN529)*cotpatr),"Missing Delta Option"))</f>
        <v>Missing Delta Option</v>
      </c>
      <c r="AP529" s="13" t="str" cm="1">
        <f t="array" ref="AP529">IF(paramètres!$B$28=1,(((SUM(P529:Y529)/1.02)+SUM(Z529:AA529))+((SUM(AB529:AM529)/1.02)+SUM(AL529:AM529)))/12*pécule,IF(paramètres!$B$28=2,SUM(P529:AM529)/12*pécule,"Missing Delta Option"))</f>
        <v>Missing Delta Option</v>
      </c>
      <c r="AQ529" s="105" t="e">
        <f>IF(paramètres!$B$28=1,(((SUM(P529:Y529)/1.02)+SUM(Z529:AA529))+((SUM(AB529:AM529)/1.02)+SUM(AL529:AM529)))+AN529+AO529+AP529,SUM(P529:AM529)+AN529+AO529+AP529)</f>
        <v>#VALUE!</v>
      </c>
    </row>
    <row r="530" spans="1:43" x14ac:dyDescent="0.25">
      <c r="A530" s="104"/>
      <c r="B530" s="39"/>
      <c r="C530" s="39"/>
      <c r="D530" s="70"/>
      <c r="E530" s="49"/>
      <c r="F530" s="40"/>
      <c r="G530" s="38"/>
      <c r="H530" s="71"/>
      <c r="I530" s="40"/>
      <c r="J530" s="38"/>
      <c r="K530" s="71"/>
      <c r="L530" s="40"/>
      <c r="M530" s="38"/>
      <c r="N530" s="71"/>
      <c r="O530" s="49"/>
      <c r="P530" s="177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9"/>
      <c r="AB530" s="121">
        <f>IF($D530="",0,IF($E530="",0,IF(VLOOKUP($E530,paramètres!$E$33:$F$44,2,FALSE)&lt;=VLOOKUP($AB$18,paramètres!$E$33:$F$44,2,FALSE),P530*$D530,0)))</f>
        <v>0</v>
      </c>
      <c r="AC530" s="13">
        <f>IF($D530="",0,IF($E530="",0,IF(VLOOKUP($E530,paramètres!$E$33:$F$44,2,FALSE)&lt;=VLOOKUP($AC$18,paramètres!$E$33:$F$44,2,FALSE),Q530*$D530,0)))</f>
        <v>0</v>
      </c>
      <c r="AD530" s="13">
        <f>IF($D530="",0,IF($E530="",0,IF(VLOOKUP($E530,paramètres!$E$33:$F$44,2,FALSE)&lt;=VLOOKUP($AD$18,paramètres!$E$33:$F$44,2,FALSE),R530*$D530,0)))</f>
        <v>0</v>
      </c>
      <c r="AE530" s="13">
        <f>IF($D530="",0,IF($E530="",0,IF(VLOOKUP($E530,paramètres!$E$33:$F$44,2,FALSE)&lt;=VLOOKUP($AE$18,paramètres!$E$33:$F$44,2,FALSE),S530*$D530,0)))</f>
        <v>0</v>
      </c>
      <c r="AF530" s="13">
        <f>IF($D530="",0,IF($E530="",0,IF(VLOOKUP($E530,paramètres!$E$33:$F$44,2,FALSE)&lt;=VLOOKUP($AF$18,paramètres!$E$33:$F$44,2,FALSE),T530*$D530,0)))</f>
        <v>0</v>
      </c>
      <c r="AG530" s="13">
        <f>IF($D530="",0,IF($E530="",0,IF(VLOOKUP($E530,paramètres!$E$33:$F$44,2,FALSE)&lt;=VLOOKUP($AG$18,paramètres!$E$33:$F$44,2,FALSE),U530*$D530,0)))</f>
        <v>0</v>
      </c>
      <c r="AH530" s="13">
        <f>IF($D530="",0,IF($E530="",0,IF(VLOOKUP($E530,paramètres!$E$33:$F$44,2,FALSE)&lt;=VLOOKUP($AH$18,paramètres!$E$33:$F$44,2,FALSE),V530*$D530,0)))</f>
        <v>0</v>
      </c>
      <c r="AI530" s="13">
        <f>IF($D530="",0,IF($E530="",0,IF(VLOOKUP($E530,paramètres!$E$33:$F$44,2,FALSE)&lt;=VLOOKUP($AI$18,paramètres!$E$33:$F$44,2,FALSE),W530*$D530,0)))</f>
        <v>0</v>
      </c>
      <c r="AJ530" s="13">
        <f>IF($D530="",0,IF($E530="",0,IF(VLOOKUP($E530,paramètres!$E$33:$F$44,2,FALSE)&lt;=VLOOKUP($AJ$18,paramètres!$E$33:$F$44,2,FALSE),X530*$D530,0)))</f>
        <v>0</v>
      </c>
      <c r="AK530" s="13">
        <f>IF($D530="",0,IF($E530="",0,IF(VLOOKUP($E530,paramètres!$E$33:$F$44,2,FALSE)&lt;=VLOOKUP($AK$18,paramètres!$E$33:$F$44,2,FALSE),Y530*$D530,0)))</f>
        <v>0</v>
      </c>
      <c r="AL530" s="13">
        <f>IF($D530="",0,IF($E530="",0,IF(VLOOKUP($E530,paramètres!$E$33:$F$44,2,FALSE)&lt;=VLOOKUP($AL$18,paramètres!$E$33:$F$44,2,FALSE),Z530*$D530,0)))</f>
        <v>0</v>
      </c>
      <c r="AM530" s="126">
        <f>IF($D530="",0,IF($E530="",0,IF(VLOOKUP($E530,paramètres!$E$33:$F$44,2,FALSE)&lt;=VLOOKUP($AM$18,paramètres!$E$33:$F$44,2,FALSE),AA530*$D530,0)))</f>
        <v>0</v>
      </c>
      <c r="AN530" s="121" t="str">
        <f>IF(paramètres!$B$28=1,((SUM(P530:Y530)/1.02)+SUM(Z530:AA530))*0.0303/9*COUNT(P530:X530),IF(paramètres!$B$28=2,(SUM(P530:AA530))*0.0303/9*COUNT(P530:X530),"Missing Delta option"))</f>
        <v>Missing Delta option</v>
      </c>
      <c r="AO530" s="13" t="str">
        <f>IF(paramètres!$B$28=1,(((SUM(P530:Y530)/1.02)+SUM(Z530:AA530))+((SUM(AB530:AK530)/1.02)+SUM(AL530:AN530)))*cotpatr,IF(paramètres!$B$28=2,(SUM(P530:AN530)*cotpatr),"Missing Delta Option"))</f>
        <v>Missing Delta Option</v>
      </c>
      <c r="AP530" s="13" t="str" cm="1">
        <f t="array" ref="AP530">IF(paramètres!$B$28=1,(((SUM(P530:Y530)/1.02)+SUM(Z530:AA530))+((SUM(AB530:AM530)/1.02)+SUM(AL530:AM530)))/12*pécule,IF(paramètres!$B$28=2,SUM(P530:AM530)/12*pécule,"Missing Delta Option"))</f>
        <v>Missing Delta Option</v>
      </c>
      <c r="AQ530" s="105" t="e">
        <f>IF(paramètres!$B$28=1,(((SUM(P530:Y530)/1.02)+SUM(Z530:AA530))+((SUM(AB530:AM530)/1.02)+SUM(AL530:AM530)))+AN530+AO530+AP530,SUM(P530:AM530)+AN530+AO530+AP530)</f>
        <v>#VALUE!</v>
      </c>
    </row>
    <row r="531" spans="1:43" x14ac:dyDescent="0.25">
      <c r="A531" s="104"/>
      <c r="B531" s="39"/>
      <c r="C531" s="39"/>
      <c r="D531" s="70"/>
      <c r="E531" s="49"/>
      <c r="F531" s="40"/>
      <c r="G531" s="38"/>
      <c r="H531" s="71"/>
      <c r="I531" s="40"/>
      <c r="J531" s="38"/>
      <c r="K531" s="71"/>
      <c r="L531" s="40"/>
      <c r="M531" s="38"/>
      <c r="N531" s="71"/>
      <c r="O531" s="49"/>
      <c r="P531" s="177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9"/>
      <c r="AB531" s="121">
        <f>IF($D531="",0,IF($E531="",0,IF(VLOOKUP($E531,paramètres!$E$33:$F$44,2,FALSE)&lt;=VLOOKUP($AB$18,paramètres!$E$33:$F$44,2,FALSE),P531*$D531,0)))</f>
        <v>0</v>
      </c>
      <c r="AC531" s="13">
        <f>IF($D531="",0,IF($E531="",0,IF(VLOOKUP($E531,paramètres!$E$33:$F$44,2,FALSE)&lt;=VLOOKUP($AC$18,paramètres!$E$33:$F$44,2,FALSE),Q531*$D531,0)))</f>
        <v>0</v>
      </c>
      <c r="AD531" s="13">
        <f>IF($D531="",0,IF($E531="",0,IF(VLOOKUP($E531,paramètres!$E$33:$F$44,2,FALSE)&lt;=VLOOKUP($AD$18,paramètres!$E$33:$F$44,2,FALSE),R531*$D531,0)))</f>
        <v>0</v>
      </c>
      <c r="AE531" s="13">
        <f>IF($D531="",0,IF($E531="",0,IF(VLOOKUP($E531,paramètres!$E$33:$F$44,2,FALSE)&lt;=VLOOKUP($AE$18,paramètres!$E$33:$F$44,2,FALSE),S531*$D531,0)))</f>
        <v>0</v>
      </c>
      <c r="AF531" s="13">
        <f>IF($D531="",0,IF($E531="",0,IF(VLOOKUP($E531,paramètres!$E$33:$F$44,2,FALSE)&lt;=VLOOKUP($AF$18,paramètres!$E$33:$F$44,2,FALSE),T531*$D531,0)))</f>
        <v>0</v>
      </c>
      <c r="AG531" s="13">
        <f>IF($D531="",0,IF($E531="",0,IF(VLOOKUP($E531,paramètres!$E$33:$F$44,2,FALSE)&lt;=VLOOKUP($AG$18,paramètres!$E$33:$F$44,2,FALSE),U531*$D531,0)))</f>
        <v>0</v>
      </c>
      <c r="AH531" s="13">
        <f>IF($D531="",0,IF($E531="",0,IF(VLOOKUP($E531,paramètres!$E$33:$F$44,2,FALSE)&lt;=VLOOKUP($AH$18,paramètres!$E$33:$F$44,2,FALSE),V531*$D531,0)))</f>
        <v>0</v>
      </c>
      <c r="AI531" s="13">
        <f>IF($D531="",0,IF($E531="",0,IF(VLOOKUP($E531,paramètres!$E$33:$F$44,2,FALSE)&lt;=VLOOKUP($AI$18,paramètres!$E$33:$F$44,2,FALSE),W531*$D531,0)))</f>
        <v>0</v>
      </c>
      <c r="AJ531" s="13">
        <f>IF($D531="",0,IF($E531="",0,IF(VLOOKUP($E531,paramètres!$E$33:$F$44,2,FALSE)&lt;=VLOOKUP($AJ$18,paramètres!$E$33:$F$44,2,FALSE),X531*$D531,0)))</f>
        <v>0</v>
      </c>
      <c r="AK531" s="13">
        <f>IF($D531="",0,IF($E531="",0,IF(VLOOKUP($E531,paramètres!$E$33:$F$44,2,FALSE)&lt;=VLOOKUP($AK$18,paramètres!$E$33:$F$44,2,FALSE),Y531*$D531,0)))</f>
        <v>0</v>
      </c>
      <c r="AL531" s="13">
        <f>IF($D531="",0,IF($E531="",0,IF(VLOOKUP($E531,paramètres!$E$33:$F$44,2,FALSE)&lt;=VLOOKUP($AL$18,paramètres!$E$33:$F$44,2,FALSE),Z531*$D531,0)))</f>
        <v>0</v>
      </c>
      <c r="AM531" s="126">
        <f>IF($D531="",0,IF($E531="",0,IF(VLOOKUP($E531,paramètres!$E$33:$F$44,2,FALSE)&lt;=VLOOKUP($AM$18,paramètres!$E$33:$F$44,2,FALSE),AA531*$D531,0)))</f>
        <v>0</v>
      </c>
      <c r="AN531" s="121" t="str">
        <f>IF(paramètres!$B$28=1,((SUM(P531:Y531)/1.02)+SUM(Z531:AA531))*0.0303/9*COUNT(P531:X531),IF(paramètres!$B$28=2,(SUM(P531:AA531))*0.0303/9*COUNT(P531:X531),"Missing Delta option"))</f>
        <v>Missing Delta option</v>
      </c>
      <c r="AO531" s="13" t="str">
        <f>IF(paramètres!$B$28=1,(((SUM(P531:Y531)/1.02)+SUM(Z531:AA531))+((SUM(AB531:AK531)/1.02)+SUM(AL531:AN531)))*cotpatr,IF(paramètres!$B$28=2,(SUM(P531:AN531)*cotpatr),"Missing Delta Option"))</f>
        <v>Missing Delta Option</v>
      </c>
      <c r="AP531" s="13" t="str" cm="1">
        <f t="array" ref="AP531">IF(paramètres!$B$28=1,(((SUM(P531:Y531)/1.02)+SUM(Z531:AA531))+((SUM(AB531:AM531)/1.02)+SUM(AL531:AM531)))/12*pécule,IF(paramètres!$B$28=2,SUM(P531:AM531)/12*pécule,"Missing Delta Option"))</f>
        <v>Missing Delta Option</v>
      </c>
      <c r="AQ531" s="105" t="e">
        <f>IF(paramètres!$B$28=1,(((SUM(P531:Y531)/1.02)+SUM(Z531:AA531))+((SUM(AB531:AM531)/1.02)+SUM(AL531:AM531)))+AN531+AO531+AP531,SUM(P531:AM531)+AN531+AO531+AP531)</f>
        <v>#VALUE!</v>
      </c>
    </row>
    <row r="532" spans="1:43" x14ac:dyDescent="0.25">
      <c r="A532" s="104"/>
      <c r="B532" s="39"/>
      <c r="C532" s="39"/>
      <c r="D532" s="70"/>
      <c r="E532" s="49"/>
      <c r="F532" s="40"/>
      <c r="G532" s="38"/>
      <c r="H532" s="71"/>
      <c r="I532" s="40"/>
      <c r="J532" s="38"/>
      <c r="K532" s="71"/>
      <c r="L532" s="40"/>
      <c r="M532" s="38"/>
      <c r="N532" s="71"/>
      <c r="O532" s="49"/>
      <c r="P532" s="177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9"/>
      <c r="AB532" s="121">
        <f>IF($D532="",0,IF($E532="",0,IF(VLOOKUP($E532,paramètres!$E$33:$F$44,2,FALSE)&lt;=VLOOKUP($AB$18,paramètres!$E$33:$F$44,2,FALSE),P532*$D532,0)))</f>
        <v>0</v>
      </c>
      <c r="AC532" s="13">
        <f>IF($D532="",0,IF($E532="",0,IF(VLOOKUP($E532,paramètres!$E$33:$F$44,2,FALSE)&lt;=VLOOKUP($AC$18,paramètres!$E$33:$F$44,2,FALSE),Q532*$D532,0)))</f>
        <v>0</v>
      </c>
      <c r="AD532" s="13">
        <f>IF($D532="",0,IF($E532="",0,IF(VLOOKUP($E532,paramètres!$E$33:$F$44,2,FALSE)&lt;=VLOOKUP($AD$18,paramètres!$E$33:$F$44,2,FALSE),R532*$D532,0)))</f>
        <v>0</v>
      </c>
      <c r="AE532" s="13">
        <f>IF($D532="",0,IF($E532="",0,IF(VLOOKUP($E532,paramètres!$E$33:$F$44,2,FALSE)&lt;=VLOOKUP($AE$18,paramètres!$E$33:$F$44,2,FALSE),S532*$D532,0)))</f>
        <v>0</v>
      </c>
      <c r="AF532" s="13">
        <f>IF($D532="",0,IF($E532="",0,IF(VLOOKUP($E532,paramètres!$E$33:$F$44,2,FALSE)&lt;=VLOOKUP($AF$18,paramètres!$E$33:$F$44,2,FALSE),T532*$D532,0)))</f>
        <v>0</v>
      </c>
      <c r="AG532" s="13">
        <f>IF($D532="",0,IF($E532="",0,IF(VLOOKUP($E532,paramètres!$E$33:$F$44,2,FALSE)&lt;=VLOOKUP($AG$18,paramètres!$E$33:$F$44,2,FALSE),U532*$D532,0)))</f>
        <v>0</v>
      </c>
      <c r="AH532" s="13">
        <f>IF($D532="",0,IF($E532="",0,IF(VLOOKUP($E532,paramètres!$E$33:$F$44,2,FALSE)&lt;=VLOOKUP($AH$18,paramètres!$E$33:$F$44,2,FALSE),V532*$D532,0)))</f>
        <v>0</v>
      </c>
      <c r="AI532" s="13">
        <f>IF($D532="",0,IF($E532="",0,IF(VLOOKUP($E532,paramètres!$E$33:$F$44,2,FALSE)&lt;=VLOOKUP($AI$18,paramètres!$E$33:$F$44,2,FALSE),W532*$D532,0)))</f>
        <v>0</v>
      </c>
      <c r="AJ532" s="13">
        <f>IF($D532="",0,IF($E532="",0,IF(VLOOKUP($E532,paramètres!$E$33:$F$44,2,FALSE)&lt;=VLOOKUP($AJ$18,paramètres!$E$33:$F$44,2,FALSE),X532*$D532,0)))</f>
        <v>0</v>
      </c>
      <c r="AK532" s="13">
        <f>IF($D532="",0,IF($E532="",0,IF(VLOOKUP($E532,paramètres!$E$33:$F$44,2,FALSE)&lt;=VLOOKUP($AK$18,paramètres!$E$33:$F$44,2,FALSE),Y532*$D532,0)))</f>
        <v>0</v>
      </c>
      <c r="AL532" s="13">
        <f>IF($D532="",0,IF($E532="",0,IF(VLOOKUP($E532,paramètres!$E$33:$F$44,2,FALSE)&lt;=VLOOKUP($AL$18,paramètres!$E$33:$F$44,2,FALSE),Z532*$D532,0)))</f>
        <v>0</v>
      </c>
      <c r="AM532" s="126">
        <f>IF($D532="",0,IF($E532="",0,IF(VLOOKUP($E532,paramètres!$E$33:$F$44,2,FALSE)&lt;=VLOOKUP($AM$18,paramètres!$E$33:$F$44,2,FALSE),AA532*$D532,0)))</f>
        <v>0</v>
      </c>
      <c r="AN532" s="121" t="str">
        <f>IF(paramètres!$B$28=1,((SUM(P532:Y532)/1.02)+SUM(Z532:AA532))*0.0303/9*COUNT(P532:X532),IF(paramètres!$B$28=2,(SUM(P532:AA532))*0.0303/9*COUNT(P532:X532),"Missing Delta option"))</f>
        <v>Missing Delta option</v>
      </c>
      <c r="AO532" s="13" t="str">
        <f>IF(paramètres!$B$28=1,(((SUM(P532:Y532)/1.02)+SUM(Z532:AA532))+((SUM(AB532:AK532)/1.02)+SUM(AL532:AN532)))*cotpatr,IF(paramètres!$B$28=2,(SUM(P532:AN532)*cotpatr),"Missing Delta Option"))</f>
        <v>Missing Delta Option</v>
      </c>
      <c r="AP532" s="13" t="str" cm="1">
        <f t="array" ref="AP532">IF(paramètres!$B$28=1,(((SUM(P532:Y532)/1.02)+SUM(Z532:AA532))+((SUM(AB532:AM532)/1.02)+SUM(AL532:AM532)))/12*pécule,IF(paramètres!$B$28=2,SUM(P532:AM532)/12*pécule,"Missing Delta Option"))</f>
        <v>Missing Delta Option</v>
      </c>
      <c r="AQ532" s="105" t="e">
        <f>IF(paramètres!$B$28=1,(((SUM(P532:Y532)/1.02)+SUM(Z532:AA532))+((SUM(AB532:AM532)/1.02)+SUM(AL532:AM532)))+AN532+AO532+AP532,SUM(P532:AM532)+AN532+AO532+AP532)</f>
        <v>#VALUE!</v>
      </c>
    </row>
    <row r="533" spans="1:43" x14ac:dyDescent="0.25">
      <c r="A533" s="104"/>
      <c r="B533" s="39"/>
      <c r="C533" s="39"/>
      <c r="D533" s="70"/>
      <c r="E533" s="49"/>
      <c r="F533" s="40"/>
      <c r="G533" s="38"/>
      <c r="H533" s="71"/>
      <c r="I533" s="40"/>
      <c r="J533" s="38"/>
      <c r="K533" s="71"/>
      <c r="L533" s="40"/>
      <c r="M533" s="38"/>
      <c r="N533" s="71"/>
      <c r="O533" s="49"/>
      <c r="P533" s="177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9"/>
      <c r="AB533" s="121">
        <f>IF($D533="",0,IF($E533="",0,IF(VLOOKUP($E533,paramètres!$E$33:$F$44,2,FALSE)&lt;=VLOOKUP($AB$18,paramètres!$E$33:$F$44,2,FALSE),P533*$D533,0)))</f>
        <v>0</v>
      </c>
      <c r="AC533" s="13">
        <f>IF($D533="",0,IF($E533="",0,IF(VLOOKUP($E533,paramètres!$E$33:$F$44,2,FALSE)&lt;=VLOOKUP($AC$18,paramètres!$E$33:$F$44,2,FALSE),Q533*$D533,0)))</f>
        <v>0</v>
      </c>
      <c r="AD533" s="13">
        <f>IF($D533="",0,IF($E533="",0,IF(VLOOKUP($E533,paramètres!$E$33:$F$44,2,FALSE)&lt;=VLOOKUP($AD$18,paramètres!$E$33:$F$44,2,FALSE),R533*$D533,0)))</f>
        <v>0</v>
      </c>
      <c r="AE533" s="13">
        <f>IF($D533="",0,IF($E533="",0,IF(VLOOKUP($E533,paramètres!$E$33:$F$44,2,FALSE)&lt;=VLOOKUP($AE$18,paramètres!$E$33:$F$44,2,FALSE),S533*$D533,0)))</f>
        <v>0</v>
      </c>
      <c r="AF533" s="13">
        <f>IF($D533="",0,IF($E533="",0,IF(VLOOKUP($E533,paramètres!$E$33:$F$44,2,FALSE)&lt;=VLOOKUP($AF$18,paramètres!$E$33:$F$44,2,FALSE),T533*$D533,0)))</f>
        <v>0</v>
      </c>
      <c r="AG533" s="13">
        <f>IF($D533="",0,IF($E533="",0,IF(VLOOKUP($E533,paramètres!$E$33:$F$44,2,FALSE)&lt;=VLOOKUP($AG$18,paramètres!$E$33:$F$44,2,FALSE),U533*$D533,0)))</f>
        <v>0</v>
      </c>
      <c r="AH533" s="13">
        <f>IF($D533="",0,IF($E533="",0,IF(VLOOKUP($E533,paramètres!$E$33:$F$44,2,FALSE)&lt;=VLOOKUP($AH$18,paramètres!$E$33:$F$44,2,FALSE),V533*$D533,0)))</f>
        <v>0</v>
      </c>
      <c r="AI533" s="13">
        <f>IF($D533="",0,IF($E533="",0,IF(VLOOKUP($E533,paramètres!$E$33:$F$44,2,FALSE)&lt;=VLOOKUP($AI$18,paramètres!$E$33:$F$44,2,FALSE),W533*$D533,0)))</f>
        <v>0</v>
      </c>
      <c r="AJ533" s="13">
        <f>IF($D533="",0,IF($E533="",0,IF(VLOOKUP($E533,paramètres!$E$33:$F$44,2,FALSE)&lt;=VLOOKUP($AJ$18,paramètres!$E$33:$F$44,2,FALSE),X533*$D533,0)))</f>
        <v>0</v>
      </c>
      <c r="AK533" s="13">
        <f>IF($D533="",0,IF($E533="",0,IF(VLOOKUP($E533,paramètres!$E$33:$F$44,2,FALSE)&lt;=VLOOKUP($AK$18,paramètres!$E$33:$F$44,2,FALSE),Y533*$D533,0)))</f>
        <v>0</v>
      </c>
      <c r="AL533" s="13">
        <f>IF($D533="",0,IF($E533="",0,IF(VLOOKUP($E533,paramètres!$E$33:$F$44,2,FALSE)&lt;=VLOOKUP($AL$18,paramètres!$E$33:$F$44,2,FALSE),Z533*$D533,0)))</f>
        <v>0</v>
      </c>
      <c r="AM533" s="126">
        <f>IF($D533="",0,IF($E533="",0,IF(VLOOKUP($E533,paramètres!$E$33:$F$44,2,FALSE)&lt;=VLOOKUP($AM$18,paramètres!$E$33:$F$44,2,FALSE),AA533*$D533,0)))</f>
        <v>0</v>
      </c>
      <c r="AN533" s="121" t="str">
        <f>IF(paramètres!$B$28=1,((SUM(P533:Y533)/1.02)+SUM(Z533:AA533))*0.0303/9*COUNT(P533:X533),IF(paramètres!$B$28=2,(SUM(P533:AA533))*0.0303/9*COUNT(P533:X533),"Missing Delta option"))</f>
        <v>Missing Delta option</v>
      </c>
      <c r="AO533" s="13" t="str">
        <f>IF(paramètres!$B$28=1,(((SUM(P533:Y533)/1.02)+SUM(Z533:AA533))+((SUM(AB533:AK533)/1.02)+SUM(AL533:AN533)))*cotpatr,IF(paramètres!$B$28=2,(SUM(P533:AN533)*cotpatr),"Missing Delta Option"))</f>
        <v>Missing Delta Option</v>
      </c>
      <c r="AP533" s="13" t="str" cm="1">
        <f t="array" ref="AP533">IF(paramètres!$B$28=1,(((SUM(P533:Y533)/1.02)+SUM(Z533:AA533))+((SUM(AB533:AM533)/1.02)+SUM(AL533:AM533)))/12*pécule,IF(paramètres!$B$28=2,SUM(P533:AM533)/12*pécule,"Missing Delta Option"))</f>
        <v>Missing Delta Option</v>
      </c>
      <c r="AQ533" s="105" t="e">
        <f>IF(paramètres!$B$28=1,(((SUM(P533:Y533)/1.02)+SUM(Z533:AA533))+((SUM(AB533:AM533)/1.02)+SUM(AL533:AM533)))+AN533+AO533+AP533,SUM(P533:AM533)+AN533+AO533+AP533)</f>
        <v>#VALUE!</v>
      </c>
    </row>
    <row r="534" spans="1:43" x14ac:dyDescent="0.25">
      <c r="A534" s="104"/>
      <c r="B534" s="39"/>
      <c r="C534" s="39"/>
      <c r="D534" s="70"/>
      <c r="E534" s="49"/>
      <c r="F534" s="40"/>
      <c r="G534" s="38"/>
      <c r="H534" s="71"/>
      <c r="I534" s="40"/>
      <c r="J534" s="38"/>
      <c r="K534" s="71"/>
      <c r="L534" s="40"/>
      <c r="M534" s="38"/>
      <c r="N534" s="71"/>
      <c r="O534" s="49"/>
      <c r="P534" s="177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9"/>
      <c r="AB534" s="121">
        <f>IF($D534="",0,IF($E534="",0,IF(VLOOKUP($E534,paramètres!$E$33:$F$44,2,FALSE)&lt;=VLOOKUP($AB$18,paramètres!$E$33:$F$44,2,FALSE),P534*$D534,0)))</f>
        <v>0</v>
      </c>
      <c r="AC534" s="13">
        <f>IF($D534="",0,IF($E534="",0,IF(VLOOKUP($E534,paramètres!$E$33:$F$44,2,FALSE)&lt;=VLOOKUP($AC$18,paramètres!$E$33:$F$44,2,FALSE),Q534*$D534,0)))</f>
        <v>0</v>
      </c>
      <c r="AD534" s="13">
        <f>IF($D534="",0,IF($E534="",0,IF(VLOOKUP($E534,paramètres!$E$33:$F$44,2,FALSE)&lt;=VLOOKUP($AD$18,paramètres!$E$33:$F$44,2,FALSE),R534*$D534,0)))</f>
        <v>0</v>
      </c>
      <c r="AE534" s="13">
        <f>IF($D534="",0,IF($E534="",0,IF(VLOOKUP($E534,paramètres!$E$33:$F$44,2,FALSE)&lt;=VLOOKUP($AE$18,paramètres!$E$33:$F$44,2,FALSE),S534*$D534,0)))</f>
        <v>0</v>
      </c>
      <c r="AF534" s="13">
        <f>IF($D534="",0,IF($E534="",0,IF(VLOOKUP($E534,paramètres!$E$33:$F$44,2,FALSE)&lt;=VLOOKUP($AF$18,paramètres!$E$33:$F$44,2,FALSE),T534*$D534,0)))</f>
        <v>0</v>
      </c>
      <c r="AG534" s="13">
        <f>IF($D534="",0,IF($E534="",0,IF(VLOOKUP($E534,paramètres!$E$33:$F$44,2,FALSE)&lt;=VLOOKUP($AG$18,paramètres!$E$33:$F$44,2,FALSE),U534*$D534,0)))</f>
        <v>0</v>
      </c>
      <c r="AH534" s="13">
        <f>IF($D534="",0,IF($E534="",0,IF(VLOOKUP($E534,paramètres!$E$33:$F$44,2,FALSE)&lt;=VLOOKUP($AH$18,paramètres!$E$33:$F$44,2,FALSE),V534*$D534,0)))</f>
        <v>0</v>
      </c>
      <c r="AI534" s="13">
        <f>IF($D534="",0,IF($E534="",0,IF(VLOOKUP($E534,paramètres!$E$33:$F$44,2,FALSE)&lt;=VLOOKUP($AI$18,paramètres!$E$33:$F$44,2,FALSE),W534*$D534,0)))</f>
        <v>0</v>
      </c>
      <c r="AJ534" s="13">
        <f>IF($D534="",0,IF($E534="",0,IF(VLOOKUP($E534,paramètres!$E$33:$F$44,2,FALSE)&lt;=VLOOKUP($AJ$18,paramètres!$E$33:$F$44,2,FALSE),X534*$D534,0)))</f>
        <v>0</v>
      </c>
      <c r="AK534" s="13">
        <f>IF($D534="",0,IF($E534="",0,IF(VLOOKUP($E534,paramètres!$E$33:$F$44,2,FALSE)&lt;=VLOOKUP($AK$18,paramètres!$E$33:$F$44,2,FALSE),Y534*$D534,0)))</f>
        <v>0</v>
      </c>
      <c r="AL534" s="13">
        <f>IF($D534="",0,IF($E534="",0,IF(VLOOKUP($E534,paramètres!$E$33:$F$44,2,FALSE)&lt;=VLOOKUP($AL$18,paramètres!$E$33:$F$44,2,FALSE),Z534*$D534,0)))</f>
        <v>0</v>
      </c>
      <c r="AM534" s="126">
        <f>IF($D534="",0,IF($E534="",0,IF(VLOOKUP($E534,paramètres!$E$33:$F$44,2,FALSE)&lt;=VLOOKUP($AM$18,paramètres!$E$33:$F$44,2,FALSE),AA534*$D534,0)))</f>
        <v>0</v>
      </c>
      <c r="AN534" s="121" t="str">
        <f>IF(paramètres!$B$28=1,((SUM(P534:Y534)/1.02)+SUM(Z534:AA534))*0.0303/9*COUNT(P534:X534),IF(paramètres!$B$28=2,(SUM(P534:AA534))*0.0303/9*COUNT(P534:X534),"Missing Delta option"))</f>
        <v>Missing Delta option</v>
      </c>
      <c r="AO534" s="13" t="str">
        <f>IF(paramètres!$B$28=1,(((SUM(P534:Y534)/1.02)+SUM(Z534:AA534))+((SUM(AB534:AK534)/1.02)+SUM(AL534:AN534)))*cotpatr,IF(paramètres!$B$28=2,(SUM(P534:AN534)*cotpatr),"Missing Delta Option"))</f>
        <v>Missing Delta Option</v>
      </c>
      <c r="AP534" s="13" t="str" cm="1">
        <f t="array" ref="AP534">IF(paramètres!$B$28=1,(((SUM(P534:Y534)/1.02)+SUM(Z534:AA534))+((SUM(AB534:AM534)/1.02)+SUM(AL534:AM534)))/12*pécule,IF(paramètres!$B$28=2,SUM(P534:AM534)/12*pécule,"Missing Delta Option"))</f>
        <v>Missing Delta Option</v>
      </c>
      <c r="AQ534" s="105" t="e">
        <f>IF(paramètres!$B$28=1,(((SUM(P534:Y534)/1.02)+SUM(Z534:AA534))+((SUM(AB534:AM534)/1.02)+SUM(AL534:AM534)))+AN534+AO534+AP534,SUM(P534:AM534)+AN534+AO534+AP534)</f>
        <v>#VALUE!</v>
      </c>
    </row>
    <row r="535" spans="1:43" x14ac:dyDescent="0.25">
      <c r="A535" s="104"/>
      <c r="B535" s="39"/>
      <c r="C535" s="39"/>
      <c r="D535" s="70"/>
      <c r="E535" s="49"/>
      <c r="F535" s="40"/>
      <c r="G535" s="38"/>
      <c r="H535" s="71"/>
      <c r="I535" s="40"/>
      <c r="J535" s="38"/>
      <c r="K535" s="71"/>
      <c r="L535" s="40"/>
      <c r="M535" s="38"/>
      <c r="N535" s="71"/>
      <c r="O535" s="49"/>
      <c r="P535" s="177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9"/>
      <c r="AB535" s="121">
        <f>IF($D535="",0,IF($E535="",0,IF(VLOOKUP($E535,paramètres!$E$33:$F$44,2,FALSE)&lt;=VLOOKUP($AB$18,paramètres!$E$33:$F$44,2,FALSE),P535*$D535,0)))</f>
        <v>0</v>
      </c>
      <c r="AC535" s="13">
        <f>IF($D535="",0,IF($E535="",0,IF(VLOOKUP($E535,paramètres!$E$33:$F$44,2,FALSE)&lt;=VLOOKUP($AC$18,paramètres!$E$33:$F$44,2,FALSE),Q535*$D535,0)))</f>
        <v>0</v>
      </c>
      <c r="AD535" s="13">
        <f>IF($D535="",0,IF($E535="",0,IF(VLOOKUP($E535,paramètres!$E$33:$F$44,2,FALSE)&lt;=VLOOKUP($AD$18,paramètres!$E$33:$F$44,2,FALSE),R535*$D535,0)))</f>
        <v>0</v>
      </c>
      <c r="AE535" s="13">
        <f>IF($D535="",0,IF($E535="",0,IF(VLOOKUP($E535,paramètres!$E$33:$F$44,2,FALSE)&lt;=VLOOKUP($AE$18,paramètres!$E$33:$F$44,2,FALSE),S535*$D535,0)))</f>
        <v>0</v>
      </c>
      <c r="AF535" s="13">
        <f>IF($D535="",0,IF($E535="",0,IF(VLOOKUP($E535,paramètres!$E$33:$F$44,2,FALSE)&lt;=VLOOKUP($AF$18,paramètres!$E$33:$F$44,2,FALSE),T535*$D535,0)))</f>
        <v>0</v>
      </c>
      <c r="AG535" s="13">
        <f>IF($D535="",0,IF($E535="",0,IF(VLOOKUP($E535,paramètres!$E$33:$F$44,2,FALSE)&lt;=VLOOKUP($AG$18,paramètres!$E$33:$F$44,2,FALSE),U535*$D535,0)))</f>
        <v>0</v>
      </c>
      <c r="AH535" s="13">
        <f>IF($D535="",0,IF($E535="",0,IF(VLOOKUP($E535,paramètres!$E$33:$F$44,2,FALSE)&lt;=VLOOKUP($AH$18,paramètres!$E$33:$F$44,2,FALSE),V535*$D535,0)))</f>
        <v>0</v>
      </c>
      <c r="AI535" s="13">
        <f>IF($D535="",0,IF($E535="",0,IF(VLOOKUP($E535,paramètres!$E$33:$F$44,2,FALSE)&lt;=VLOOKUP($AI$18,paramètres!$E$33:$F$44,2,FALSE),W535*$D535,0)))</f>
        <v>0</v>
      </c>
      <c r="AJ535" s="13">
        <f>IF($D535="",0,IF($E535="",0,IF(VLOOKUP($E535,paramètres!$E$33:$F$44,2,FALSE)&lt;=VLOOKUP($AJ$18,paramètres!$E$33:$F$44,2,FALSE),X535*$D535,0)))</f>
        <v>0</v>
      </c>
      <c r="AK535" s="13">
        <f>IF($D535="",0,IF($E535="",0,IF(VLOOKUP($E535,paramètres!$E$33:$F$44,2,FALSE)&lt;=VLOOKUP($AK$18,paramètres!$E$33:$F$44,2,FALSE),Y535*$D535,0)))</f>
        <v>0</v>
      </c>
      <c r="AL535" s="13">
        <f>IF($D535="",0,IF($E535="",0,IF(VLOOKUP($E535,paramètres!$E$33:$F$44,2,FALSE)&lt;=VLOOKUP($AL$18,paramètres!$E$33:$F$44,2,FALSE),Z535*$D535,0)))</f>
        <v>0</v>
      </c>
      <c r="AM535" s="126">
        <f>IF($D535="",0,IF($E535="",0,IF(VLOOKUP($E535,paramètres!$E$33:$F$44,2,FALSE)&lt;=VLOOKUP($AM$18,paramètres!$E$33:$F$44,2,FALSE),AA535*$D535,0)))</f>
        <v>0</v>
      </c>
      <c r="AN535" s="121" t="str">
        <f>IF(paramètres!$B$28=1,((SUM(P535:Y535)/1.02)+SUM(Z535:AA535))*0.0303/9*COUNT(P535:X535),IF(paramètres!$B$28=2,(SUM(P535:AA535))*0.0303/9*COUNT(P535:X535),"Missing Delta option"))</f>
        <v>Missing Delta option</v>
      </c>
      <c r="AO535" s="13" t="str">
        <f>IF(paramètres!$B$28=1,(((SUM(P535:Y535)/1.02)+SUM(Z535:AA535))+((SUM(AB535:AK535)/1.02)+SUM(AL535:AN535)))*cotpatr,IF(paramètres!$B$28=2,(SUM(P535:AN535)*cotpatr),"Missing Delta Option"))</f>
        <v>Missing Delta Option</v>
      </c>
      <c r="AP535" s="13" t="str" cm="1">
        <f t="array" ref="AP535">IF(paramètres!$B$28=1,(((SUM(P535:Y535)/1.02)+SUM(Z535:AA535))+((SUM(AB535:AM535)/1.02)+SUM(AL535:AM535)))/12*pécule,IF(paramètres!$B$28=2,SUM(P535:AM535)/12*pécule,"Missing Delta Option"))</f>
        <v>Missing Delta Option</v>
      </c>
      <c r="AQ535" s="105" t="e">
        <f>IF(paramètres!$B$28=1,(((SUM(P535:Y535)/1.02)+SUM(Z535:AA535))+((SUM(AB535:AM535)/1.02)+SUM(AL535:AM535)))+AN535+AO535+AP535,SUM(P535:AM535)+AN535+AO535+AP535)</f>
        <v>#VALUE!</v>
      </c>
    </row>
    <row r="536" spans="1:43" x14ac:dyDescent="0.25">
      <c r="A536" s="104"/>
      <c r="B536" s="39"/>
      <c r="C536" s="39"/>
      <c r="D536" s="70"/>
      <c r="E536" s="49"/>
      <c r="F536" s="40"/>
      <c r="G536" s="38"/>
      <c r="H536" s="71"/>
      <c r="I536" s="40"/>
      <c r="J536" s="38"/>
      <c r="K536" s="71"/>
      <c r="L536" s="40"/>
      <c r="M536" s="38"/>
      <c r="N536" s="71"/>
      <c r="O536" s="49"/>
      <c r="P536" s="177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9"/>
      <c r="AB536" s="121">
        <f>IF($D536="",0,IF($E536="",0,IF(VLOOKUP($E536,paramètres!$E$33:$F$44,2,FALSE)&lt;=VLOOKUP($AB$18,paramètres!$E$33:$F$44,2,FALSE),P536*$D536,0)))</f>
        <v>0</v>
      </c>
      <c r="AC536" s="13">
        <f>IF($D536="",0,IF($E536="",0,IF(VLOOKUP($E536,paramètres!$E$33:$F$44,2,FALSE)&lt;=VLOOKUP($AC$18,paramètres!$E$33:$F$44,2,FALSE),Q536*$D536,0)))</f>
        <v>0</v>
      </c>
      <c r="AD536" s="13">
        <f>IF($D536="",0,IF($E536="",0,IF(VLOOKUP($E536,paramètres!$E$33:$F$44,2,FALSE)&lt;=VLOOKUP($AD$18,paramètres!$E$33:$F$44,2,FALSE),R536*$D536,0)))</f>
        <v>0</v>
      </c>
      <c r="AE536" s="13">
        <f>IF($D536="",0,IF($E536="",0,IF(VLOOKUP($E536,paramètres!$E$33:$F$44,2,FALSE)&lt;=VLOOKUP($AE$18,paramètres!$E$33:$F$44,2,FALSE),S536*$D536,0)))</f>
        <v>0</v>
      </c>
      <c r="AF536" s="13">
        <f>IF($D536="",0,IF($E536="",0,IF(VLOOKUP($E536,paramètres!$E$33:$F$44,2,FALSE)&lt;=VLOOKUP($AF$18,paramètres!$E$33:$F$44,2,FALSE),T536*$D536,0)))</f>
        <v>0</v>
      </c>
      <c r="AG536" s="13">
        <f>IF($D536="",0,IF($E536="",0,IF(VLOOKUP($E536,paramètres!$E$33:$F$44,2,FALSE)&lt;=VLOOKUP($AG$18,paramètres!$E$33:$F$44,2,FALSE),U536*$D536,0)))</f>
        <v>0</v>
      </c>
      <c r="AH536" s="13">
        <f>IF($D536="",0,IF($E536="",0,IF(VLOOKUP($E536,paramètres!$E$33:$F$44,2,FALSE)&lt;=VLOOKUP($AH$18,paramètres!$E$33:$F$44,2,FALSE),V536*$D536,0)))</f>
        <v>0</v>
      </c>
      <c r="AI536" s="13">
        <f>IF($D536="",0,IF($E536="",0,IF(VLOOKUP($E536,paramètres!$E$33:$F$44,2,FALSE)&lt;=VLOOKUP($AI$18,paramètres!$E$33:$F$44,2,FALSE),W536*$D536,0)))</f>
        <v>0</v>
      </c>
      <c r="AJ536" s="13">
        <f>IF($D536="",0,IF($E536="",0,IF(VLOOKUP($E536,paramètres!$E$33:$F$44,2,FALSE)&lt;=VLOOKUP($AJ$18,paramètres!$E$33:$F$44,2,FALSE),X536*$D536,0)))</f>
        <v>0</v>
      </c>
      <c r="AK536" s="13">
        <f>IF($D536="",0,IF($E536="",0,IF(VLOOKUP($E536,paramètres!$E$33:$F$44,2,FALSE)&lt;=VLOOKUP($AK$18,paramètres!$E$33:$F$44,2,FALSE),Y536*$D536,0)))</f>
        <v>0</v>
      </c>
      <c r="AL536" s="13">
        <f>IF($D536="",0,IF($E536="",0,IF(VLOOKUP($E536,paramètres!$E$33:$F$44,2,FALSE)&lt;=VLOOKUP($AL$18,paramètres!$E$33:$F$44,2,FALSE),Z536*$D536,0)))</f>
        <v>0</v>
      </c>
      <c r="AM536" s="126">
        <f>IF($D536="",0,IF($E536="",0,IF(VLOOKUP($E536,paramètres!$E$33:$F$44,2,FALSE)&lt;=VLOOKUP($AM$18,paramètres!$E$33:$F$44,2,FALSE),AA536*$D536,0)))</f>
        <v>0</v>
      </c>
      <c r="AN536" s="121" t="str">
        <f>IF(paramètres!$B$28=1,((SUM(P536:Y536)/1.02)+SUM(Z536:AA536))*0.0303/9*COUNT(P536:X536),IF(paramètres!$B$28=2,(SUM(P536:AA536))*0.0303/9*COUNT(P536:X536),"Missing Delta option"))</f>
        <v>Missing Delta option</v>
      </c>
      <c r="AO536" s="13" t="str">
        <f>IF(paramètres!$B$28=1,(((SUM(P536:Y536)/1.02)+SUM(Z536:AA536))+((SUM(AB536:AK536)/1.02)+SUM(AL536:AN536)))*cotpatr,IF(paramètres!$B$28=2,(SUM(P536:AN536)*cotpatr),"Missing Delta Option"))</f>
        <v>Missing Delta Option</v>
      </c>
      <c r="AP536" s="13" t="str" cm="1">
        <f t="array" ref="AP536">IF(paramètres!$B$28=1,(((SUM(P536:Y536)/1.02)+SUM(Z536:AA536))+((SUM(AB536:AM536)/1.02)+SUM(AL536:AM536)))/12*pécule,IF(paramètres!$B$28=2,SUM(P536:AM536)/12*pécule,"Missing Delta Option"))</f>
        <v>Missing Delta Option</v>
      </c>
      <c r="AQ536" s="105" t="e">
        <f>IF(paramètres!$B$28=1,(((SUM(P536:Y536)/1.02)+SUM(Z536:AA536))+((SUM(AB536:AM536)/1.02)+SUM(AL536:AM536)))+AN536+AO536+AP536,SUM(P536:AM536)+AN536+AO536+AP536)</f>
        <v>#VALUE!</v>
      </c>
    </row>
    <row r="537" spans="1:43" x14ac:dyDescent="0.25">
      <c r="A537" s="104"/>
      <c r="B537" s="39"/>
      <c r="C537" s="39"/>
      <c r="D537" s="70"/>
      <c r="E537" s="49"/>
      <c r="F537" s="40"/>
      <c r="G537" s="38"/>
      <c r="H537" s="71"/>
      <c r="I537" s="40"/>
      <c r="J537" s="38"/>
      <c r="K537" s="71"/>
      <c r="L537" s="40"/>
      <c r="M537" s="38"/>
      <c r="N537" s="71"/>
      <c r="O537" s="49"/>
      <c r="P537" s="177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  <c r="AA537" s="179"/>
      <c r="AB537" s="121">
        <f>IF($D537="",0,IF($E537="",0,IF(VLOOKUP($E537,paramètres!$E$33:$F$44,2,FALSE)&lt;=VLOOKUP($AB$18,paramètres!$E$33:$F$44,2,FALSE),P537*$D537,0)))</f>
        <v>0</v>
      </c>
      <c r="AC537" s="13">
        <f>IF($D537="",0,IF($E537="",0,IF(VLOOKUP($E537,paramètres!$E$33:$F$44,2,FALSE)&lt;=VLOOKUP($AC$18,paramètres!$E$33:$F$44,2,FALSE),Q537*$D537,0)))</f>
        <v>0</v>
      </c>
      <c r="AD537" s="13">
        <f>IF($D537="",0,IF($E537="",0,IF(VLOOKUP($E537,paramètres!$E$33:$F$44,2,FALSE)&lt;=VLOOKUP($AD$18,paramètres!$E$33:$F$44,2,FALSE),R537*$D537,0)))</f>
        <v>0</v>
      </c>
      <c r="AE537" s="13">
        <f>IF($D537="",0,IF($E537="",0,IF(VLOOKUP($E537,paramètres!$E$33:$F$44,2,FALSE)&lt;=VLOOKUP($AE$18,paramètres!$E$33:$F$44,2,FALSE),S537*$D537,0)))</f>
        <v>0</v>
      </c>
      <c r="AF537" s="13">
        <f>IF($D537="",0,IF($E537="",0,IF(VLOOKUP($E537,paramètres!$E$33:$F$44,2,FALSE)&lt;=VLOOKUP($AF$18,paramètres!$E$33:$F$44,2,FALSE),T537*$D537,0)))</f>
        <v>0</v>
      </c>
      <c r="AG537" s="13">
        <f>IF($D537="",0,IF($E537="",0,IF(VLOOKUP($E537,paramètres!$E$33:$F$44,2,FALSE)&lt;=VLOOKUP($AG$18,paramètres!$E$33:$F$44,2,FALSE),U537*$D537,0)))</f>
        <v>0</v>
      </c>
      <c r="AH537" s="13">
        <f>IF($D537="",0,IF($E537="",0,IF(VLOOKUP($E537,paramètres!$E$33:$F$44,2,FALSE)&lt;=VLOOKUP($AH$18,paramètres!$E$33:$F$44,2,FALSE),V537*$D537,0)))</f>
        <v>0</v>
      </c>
      <c r="AI537" s="13">
        <f>IF($D537="",0,IF($E537="",0,IF(VLOOKUP($E537,paramètres!$E$33:$F$44,2,FALSE)&lt;=VLOOKUP($AI$18,paramètres!$E$33:$F$44,2,FALSE),W537*$D537,0)))</f>
        <v>0</v>
      </c>
      <c r="AJ537" s="13">
        <f>IF($D537="",0,IF($E537="",0,IF(VLOOKUP($E537,paramètres!$E$33:$F$44,2,FALSE)&lt;=VLOOKUP($AJ$18,paramètres!$E$33:$F$44,2,FALSE),X537*$D537,0)))</f>
        <v>0</v>
      </c>
      <c r="AK537" s="13">
        <f>IF($D537="",0,IF($E537="",0,IF(VLOOKUP($E537,paramètres!$E$33:$F$44,2,FALSE)&lt;=VLOOKUP($AK$18,paramètres!$E$33:$F$44,2,FALSE),Y537*$D537,0)))</f>
        <v>0</v>
      </c>
      <c r="AL537" s="13">
        <f>IF($D537="",0,IF($E537="",0,IF(VLOOKUP($E537,paramètres!$E$33:$F$44,2,FALSE)&lt;=VLOOKUP($AL$18,paramètres!$E$33:$F$44,2,FALSE),Z537*$D537,0)))</f>
        <v>0</v>
      </c>
      <c r="AM537" s="126">
        <f>IF($D537="",0,IF($E537="",0,IF(VLOOKUP($E537,paramètres!$E$33:$F$44,2,FALSE)&lt;=VLOOKUP($AM$18,paramètres!$E$33:$F$44,2,FALSE),AA537*$D537,0)))</f>
        <v>0</v>
      </c>
      <c r="AN537" s="121" t="str">
        <f>IF(paramètres!$B$28=1,((SUM(P537:Y537)/1.02)+SUM(Z537:AA537))*0.0303/9*COUNT(P537:X537),IF(paramètres!$B$28=2,(SUM(P537:AA537))*0.0303/9*COUNT(P537:X537),"Missing Delta option"))</f>
        <v>Missing Delta option</v>
      </c>
      <c r="AO537" s="13" t="str">
        <f>IF(paramètres!$B$28=1,(((SUM(P537:Y537)/1.02)+SUM(Z537:AA537))+((SUM(AB537:AK537)/1.02)+SUM(AL537:AN537)))*cotpatr,IF(paramètres!$B$28=2,(SUM(P537:AN537)*cotpatr),"Missing Delta Option"))</f>
        <v>Missing Delta Option</v>
      </c>
      <c r="AP537" s="13" t="str" cm="1">
        <f t="array" ref="AP537">IF(paramètres!$B$28=1,(((SUM(P537:Y537)/1.02)+SUM(Z537:AA537))+((SUM(AB537:AM537)/1.02)+SUM(AL537:AM537)))/12*pécule,IF(paramètres!$B$28=2,SUM(P537:AM537)/12*pécule,"Missing Delta Option"))</f>
        <v>Missing Delta Option</v>
      </c>
      <c r="AQ537" s="105" t="e">
        <f>IF(paramètres!$B$28=1,(((SUM(P537:Y537)/1.02)+SUM(Z537:AA537))+((SUM(AB537:AM537)/1.02)+SUM(AL537:AM537)))+AN537+AO537+AP537,SUM(P537:AM537)+AN537+AO537+AP537)</f>
        <v>#VALUE!</v>
      </c>
    </row>
    <row r="538" spans="1:43" x14ac:dyDescent="0.25">
      <c r="A538" s="104"/>
      <c r="B538" s="39"/>
      <c r="C538" s="39"/>
      <c r="D538" s="70"/>
      <c r="E538" s="49"/>
      <c r="F538" s="40"/>
      <c r="G538" s="38"/>
      <c r="H538" s="71"/>
      <c r="I538" s="40"/>
      <c r="J538" s="38"/>
      <c r="K538" s="71"/>
      <c r="L538" s="40"/>
      <c r="M538" s="38"/>
      <c r="N538" s="71"/>
      <c r="O538" s="49"/>
      <c r="P538" s="177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  <c r="AA538" s="179"/>
      <c r="AB538" s="121">
        <f>IF($D538="",0,IF($E538="",0,IF(VLOOKUP($E538,paramètres!$E$33:$F$44,2,FALSE)&lt;=VLOOKUP($AB$18,paramètres!$E$33:$F$44,2,FALSE),P538*$D538,0)))</f>
        <v>0</v>
      </c>
      <c r="AC538" s="13">
        <f>IF($D538="",0,IF($E538="",0,IF(VLOOKUP($E538,paramètres!$E$33:$F$44,2,FALSE)&lt;=VLOOKUP($AC$18,paramètres!$E$33:$F$44,2,FALSE),Q538*$D538,0)))</f>
        <v>0</v>
      </c>
      <c r="AD538" s="13">
        <f>IF($D538="",0,IF($E538="",0,IF(VLOOKUP($E538,paramètres!$E$33:$F$44,2,FALSE)&lt;=VLOOKUP($AD$18,paramètres!$E$33:$F$44,2,FALSE),R538*$D538,0)))</f>
        <v>0</v>
      </c>
      <c r="AE538" s="13">
        <f>IF($D538="",0,IF($E538="",0,IF(VLOOKUP($E538,paramètres!$E$33:$F$44,2,FALSE)&lt;=VLOOKUP($AE$18,paramètres!$E$33:$F$44,2,FALSE),S538*$D538,0)))</f>
        <v>0</v>
      </c>
      <c r="AF538" s="13">
        <f>IF($D538="",0,IF($E538="",0,IF(VLOOKUP($E538,paramètres!$E$33:$F$44,2,FALSE)&lt;=VLOOKUP($AF$18,paramètres!$E$33:$F$44,2,FALSE),T538*$D538,0)))</f>
        <v>0</v>
      </c>
      <c r="AG538" s="13">
        <f>IF($D538="",0,IF($E538="",0,IF(VLOOKUP($E538,paramètres!$E$33:$F$44,2,FALSE)&lt;=VLOOKUP($AG$18,paramètres!$E$33:$F$44,2,FALSE),U538*$D538,0)))</f>
        <v>0</v>
      </c>
      <c r="AH538" s="13">
        <f>IF($D538="",0,IF($E538="",0,IF(VLOOKUP($E538,paramètres!$E$33:$F$44,2,FALSE)&lt;=VLOOKUP($AH$18,paramètres!$E$33:$F$44,2,FALSE),V538*$D538,0)))</f>
        <v>0</v>
      </c>
      <c r="AI538" s="13">
        <f>IF($D538="",0,IF($E538="",0,IF(VLOOKUP($E538,paramètres!$E$33:$F$44,2,FALSE)&lt;=VLOOKUP($AI$18,paramètres!$E$33:$F$44,2,FALSE),W538*$D538,0)))</f>
        <v>0</v>
      </c>
      <c r="AJ538" s="13">
        <f>IF($D538="",0,IF($E538="",0,IF(VLOOKUP($E538,paramètres!$E$33:$F$44,2,FALSE)&lt;=VLOOKUP($AJ$18,paramètres!$E$33:$F$44,2,FALSE),X538*$D538,0)))</f>
        <v>0</v>
      </c>
      <c r="AK538" s="13">
        <f>IF($D538="",0,IF($E538="",0,IF(VLOOKUP($E538,paramètres!$E$33:$F$44,2,FALSE)&lt;=VLOOKUP($AK$18,paramètres!$E$33:$F$44,2,FALSE),Y538*$D538,0)))</f>
        <v>0</v>
      </c>
      <c r="AL538" s="13">
        <f>IF($D538="",0,IF($E538="",0,IF(VLOOKUP($E538,paramètres!$E$33:$F$44,2,FALSE)&lt;=VLOOKUP($AL$18,paramètres!$E$33:$F$44,2,FALSE),Z538*$D538,0)))</f>
        <v>0</v>
      </c>
      <c r="AM538" s="126">
        <f>IF($D538="",0,IF($E538="",0,IF(VLOOKUP($E538,paramètres!$E$33:$F$44,2,FALSE)&lt;=VLOOKUP($AM$18,paramètres!$E$33:$F$44,2,FALSE),AA538*$D538,0)))</f>
        <v>0</v>
      </c>
      <c r="AN538" s="121" t="str">
        <f>IF(paramètres!$B$28=1,((SUM(P538:Y538)/1.02)+SUM(Z538:AA538))*0.0303/9*COUNT(P538:X538),IF(paramètres!$B$28=2,(SUM(P538:AA538))*0.0303/9*COUNT(P538:X538),"Missing Delta option"))</f>
        <v>Missing Delta option</v>
      </c>
      <c r="AO538" s="13" t="str">
        <f>IF(paramètres!$B$28=1,(((SUM(P538:Y538)/1.02)+SUM(Z538:AA538))+((SUM(AB538:AK538)/1.02)+SUM(AL538:AN538)))*cotpatr,IF(paramètres!$B$28=2,(SUM(P538:AN538)*cotpatr),"Missing Delta Option"))</f>
        <v>Missing Delta Option</v>
      </c>
      <c r="AP538" s="13" t="str" cm="1">
        <f t="array" ref="AP538">IF(paramètres!$B$28=1,(((SUM(P538:Y538)/1.02)+SUM(Z538:AA538))+((SUM(AB538:AM538)/1.02)+SUM(AL538:AM538)))/12*pécule,IF(paramètres!$B$28=2,SUM(P538:AM538)/12*pécule,"Missing Delta Option"))</f>
        <v>Missing Delta Option</v>
      </c>
      <c r="AQ538" s="105" t="e">
        <f>IF(paramètres!$B$28=1,(((SUM(P538:Y538)/1.02)+SUM(Z538:AA538))+((SUM(AB538:AM538)/1.02)+SUM(AL538:AM538)))+AN538+AO538+AP538,SUM(P538:AM538)+AN538+AO538+AP538)</f>
        <v>#VALUE!</v>
      </c>
    </row>
    <row r="539" spans="1:43" x14ac:dyDescent="0.25">
      <c r="A539" s="104"/>
      <c r="B539" s="39"/>
      <c r="C539" s="39"/>
      <c r="D539" s="70"/>
      <c r="E539" s="49"/>
      <c r="F539" s="40"/>
      <c r="G539" s="38"/>
      <c r="H539" s="71"/>
      <c r="I539" s="40"/>
      <c r="J539" s="38"/>
      <c r="K539" s="71"/>
      <c r="L539" s="40"/>
      <c r="M539" s="38"/>
      <c r="N539" s="71"/>
      <c r="O539" s="49"/>
      <c r="P539" s="177"/>
      <c r="Q539" s="178"/>
      <c r="R539" s="178"/>
      <c r="S539" s="178"/>
      <c r="T539" s="178"/>
      <c r="U539" s="178"/>
      <c r="V539" s="178"/>
      <c r="W539" s="178"/>
      <c r="X539" s="178"/>
      <c r="Y539" s="178"/>
      <c r="Z539" s="178"/>
      <c r="AA539" s="179"/>
      <c r="AB539" s="121">
        <f>IF($D539="",0,IF($E539="",0,IF(VLOOKUP($E539,paramètres!$E$33:$F$44,2,FALSE)&lt;=VLOOKUP($AB$18,paramètres!$E$33:$F$44,2,FALSE),P539*$D539,0)))</f>
        <v>0</v>
      </c>
      <c r="AC539" s="13">
        <f>IF($D539="",0,IF($E539="",0,IF(VLOOKUP($E539,paramètres!$E$33:$F$44,2,FALSE)&lt;=VLOOKUP($AC$18,paramètres!$E$33:$F$44,2,FALSE),Q539*$D539,0)))</f>
        <v>0</v>
      </c>
      <c r="AD539" s="13">
        <f>IF($D539="",0,IF($E539="",0,IF(VLOOKUP($E539,paramètres!$E$33:$F$44,2,FALSE)&lt;=VLOOKUP($AD$18,paramètres!$E$33:$F$44,2,FALSE),R539*$D539,0)))</f>
        <v>0</v>
      </c>
      <c r="AE539" s="13">
        <f>IF($D539="",0,IF($E539="",0,IF(VLOOKUP($E539,paramètres!$E$33:$F$44,2,FALSE)&lt;=VLOOKUP($AE$18,paramètres!$E$33:$F$44,2,FALSE),S539*$D539,0)))</f>
        <v>0</v>
      </c>
      <c r="AF539" s="13">
        <f>IF($D539="",0,IF($E539="",0,IF(VLOOKUP($E539,paramètres!$E$33:$F$44,2,FALSE)&lt;=VLOOKUP($AF$18,paramètres!$E$33:$F$44,2,FALSE),T539*$D539,0)))</f>
        <v>0</v>
      </c>
      <c r="AG539" s="13">
        <f>IF($D539="",0,IF($E539="",0,IF(VLOOKUP($E539,paramètres!$E$33:$F$44,2,FALSE)&lt;=VLOOKUP($AG$18,paramètres!$E$33:$F$44,2,FALSE),U539*$D539,0)))</f>
        <v>0</v>
      </c>
      <c r="AH539" s="13">
        <f>IF($D539="",0,IF($E539="",0,IF(VLOOKUP($E539,paramètres!$E$33:$F$44,2,FALSE)&lt;=VLOOKUP($AH$18,paramètres!$E$33:$F$44,2,FALSE),V539*$D539,0)))</f>
        <v>0</v>
      </c>
      <c r="AI539" s="13">
        <f>IF($D539="",0,IF($E539="",0,IF(VLOOKUP($E539,paramètres!$E$33:$F$44,2,FALSE)&lt;=VLOOKUP($AI$18,paramètres!$E$33:$F$44,2,FALSE),W539*$D539,0)))</f>
        <v>0</v>
      </c>
      <c r="AJ539" s="13">
        <f>IF($D539="",0,IF($E539="",0,IF(VLOOKUP($E539,paramètres!$E$33:$F$44,2,FALSE)&lt;=VLOOKUP($AJ$18,paramètres!$E$33:$F$44,2,FALSE),X539*$D539,0)))</f>
        <v>0</v>
      </c>
      <c r="AK539" s="13">
        <f>IF($D539="",0,IF($E539="",0,IF(VLOOKUP($E539,paramètres!$E$33:$F$44,2,FALSE)&lt;=VLOOKUP($AK$18,paramètres!$E$33:$F$44,2,FALSE),Y539*$D539,0)))</f>
        <v>0</v>
      </c>
      <c r="AL539" s="13">
        <f>IF($D539="",0,IF($E539="",0,IF(VLOOKUP($E539,paramètres!$E$33:$F$44,2,FALSE)&lt;=VLOOKUP($AL$18,paramètres!$E$33:$F$44,2,FALSE),Z539*$D539,0)))</f>
        <v>0</v>
      </c>
      <c r="AM539" s="126">
        <f>IF($D539="",0,IF($E539="",0,IF(VLOOKUP($E539,paramètres!$E$33:$F$44,2,FALSE)&lt;=VLOOKUP($AM$18,paramètres!$E$33:$F$44,2,FALSE),AA539*$D539,0)))</f>
        <v>0</v>
      </c>
      <c r="AN539" s="121" t="str">
        <f>IF(paramètres!$B$28=1,((SUM(P539:Y539)/1.02)+SUM(Z539:AA539))*0.0303/9*COUNT(P539:X539),IF(paramètres!$B$28=2,(SUM(P539:AA539))*0.0303/9*COUNT(P539:X539),"Missing Delta option"))</f>
        <v>Missing Delta option</v>
      </c>
      <c r="AO539" s="13" t="str">
        <f>IF(paramètres!$B$28=1,(((SUM(P539:Y539)/1.02)+SUM(Z539:AA539))+((SUM(AB539:AK539)/1.02)+SUM(AL539:AN539)))*cotpatr,IF(paramètres!$B$28=2,(SUM(P539:AN539)*cotpatr),"Missing Delta Option"))</f>
        <v>Missing Delta Option</v>
      </c>
      <c r="AP539" s="13" t="str" cm="1">
        <f t="array" ref="AP539">IF(paramètres!$B$28=1,(((SUM(P539:Y539)/1.02)+SUM(Z539:AA539))+((SUM(AB539:AM539)/1.02)+SUM(AL539:AM539)))/12*pécule,IF(paramètres!$B$28=2,SUM(P539:AM539)/12*pécule,"Missing Delta Option"))</f>
        <v>Missing Delta Option</v>
      </c>
      <c r="AQ539" s="105" t="e">
        <f>IF(paramètres!$B$28=1,(((SUM(P539:Y539)/1.02)+SUM(Z539:AA539))+((SUM(AB539:AM539)/1.02)+SUM(AL539:AM539)))+AN539+AO539+AP539,SUM(P539:AM539)+AN539+AO539+AP539)</f>
        <v>#VALUE!</v>
      </c>
    </row>
    <row r="540" spans="1:43" x14ac:dyDescent="0.25">
      <c r="A540" s="104"/>
      <c r="B540" s="39"/>
      <c r="C540" s="39"/>
      <c r="D540" s="70"/>
      <c r="E540" s="49"/>
      <c r="F540" s="40"/>
      <c r="G540" s="38"/>
      <c r="H540" s="71"/>
      <c r="I540" s="40"/>
      <c r="J540" s="38"/>
      <c r="K540" s="71"/>
      <c r="L540" s="40"/>
      <c r="M540" s="38"/>
      <c r="N540" s="71"/>
      <c r="O540" s="49"/>
      <c r="P540" s="177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  <c r="AA540" s="179"/>
      <c r="AB540" s="121">
        <f>IF($D540="",0,IF($E540="",0,IF(VLOOKUP($E540,paramètres!$E$33:$F$44,2,FALSE)&lt;=VLOOKUP($AB$18,paramètres!$E$33:$F$44,2,FALSE),P540*$D540,0)))</f>
        <v>0</v>
      </c>
      <c r="AC540" s="13">
        <f>IF($D540="",0,IF($E540="",0,IF(VLOOKUP($E540,paramètres!$E$33:$F$44,2,FALSE)&lt;=VLOOKUP($AC$18,paramètres!$E$33:$F$44,2,FALSE),Q540*$D540,0)))</f>
        <v>0</v>
      </c>
      <c r="AD540" s="13">
        <f>IF($D540="",0,IF($E540="",0,IF(VLOOKUP($E540,paramètres!$E$33:$F$44,2,FALSE)&lt;=VLOOKUP($AD$18,paramètres!$E$33:$F$44,2,FALSE),R540*$D540,0)))</f>
        <v>0</v>
      </c>
      <c r="AE540" s="13">
        <f>IF($D540="",0,IF($E540="",0,IF(VLOOKUP($E540,paramètres!$E$33:$F$44,2,FALSE)&lt;=VLOOKUP($AE$18,paramètres!$E$33:$F$44,2,FALSE),S540*$D540,0)))</f>
        <v>0</v>
      </c>
      <c r="AF540" s="13">
        <f>IF($D540="",0,IF($E540="",0,IF(VLOOKUP($E540,paramètres!$E$33:$F$44,2,FALSE)&lt;=VLOOKUP($AF$18,paramètres!$E$33:$F$44,2,FALSE),T540*$D540,0)))</f>
        <v>0</v>
      </c>
      <c r="AG540" s="13">
        <f>IF($D540="",0,IF($E540="",0,IF(VLOOKUP($E540,paramètres!$E$33:$F$44,2,FALSE)&lt;=VLOOKUP($AG$18,paramètres!$E$33:$F$44,2,FALSE),U540*$D540,0)))</f>
        <v>0</v>
      </c>
      <c r="AH540" s="13">
        <f>IF($D540="",0,IF($E540="",0,IF(VLOOKUP($E540,paramètres!$E$33:$F$44,2,FALSE)&lt;=VLOOKUP($AH$18,paramètres!$E$33:$F$44,2,FALSE),V540*$D540,0)))</f>
        <v>0</v>
      </c>
      <c r="AI540" s="13">
        <f>IF($D540="",0,IF($E540="",0,IF(VLOOKUP($E540,paramètres!$E$33:$F$44,2,FALSE)&lt;=VLOOKUP($AI$18,paramètres!$E$33:$F$44,2,FALSE),W540*$D540,0)))</f>
        <v>0</v>
      </c>
      <c r="AJ540" s="13">
        <f>IF($D540="",0,IF($E540="",0,IF(VLOOKUP($E540,paramètres!$E$33:$F$44,2,FALSE)&lt;=VLOOKUP($AJ$18,paramètres!$E$33:$F$44,2,FALSE),X540*$D540,0)))</f>
        <v>0</v>
      </c>
      <c r="AK540" s="13">
        <f>IF($D540="",0,IF($E540="",0,IF(VLOOKUP($E540,paramètres!$E$33:$F$44,2,FALSE)&lt;=VLOOKUP($AK$18,paramètres!$E$33:$F$44,2,FALSE),Y540*$D540,0)))</f>
        <v>0</v>
      </c>
      <c r="AL540" s="13">
        <f>IF($D540="",0,IF($E540="",0,IF(VLOOKUP($E540,paramètres!$E$33:$F$44,2,FALSE)&lt;=VLOOKUP($AL$18,paramètres!$E$33:$F$44,2,FALSE),Z540*$D540,0)))</f>
        <v>0</v>
      </c>
      <c r="AM540" s="126">
        <f>IF($D540="",0,IF($E540="",0,IF(VLOOKUP($E540,paramètres!$E$33:$F$44,2,FALSE)&lt;=VLOOKUP($AM$18,paramètres!$E$33:$F$44,2,FALSE),AA540*$D540,0)))</f>
        <v>0</v>
      </c>
      <c r="AN540" s="121" t="str">
        <f>IF(paramètres!$B$28=1,((SUM(P540:Y540)/1.02)+SUM(Z540:AA540))*0.0303/9*COUNT(P540:X540),IF(paramètres!$B$28=2,(SUM(P540:AA540))*0.0303/9*COUNT(P540:X540),"Missing Delta option"))</f>
        <v>Missing Delta option</v>
      </c>
      <c r="AO540" s="13" t="str">
        <f>IF(paramètres!$B$28=1,(((SUM(P540:Y540)/1.02)+SUM(Z540:AA540))+((SUM(AB540:AK540)/1.02)+SUM(AL540:AN540)))*cotpatr,IF(paramètres!$B$28=2,(SUM(P540:AN540)*cotpatr),"Missing Delta Option"))</f>
        <v>Missing Delta Option</v>
      </c>
      <c r="AP540" s="13" t="str" cm="1">
        <f t="array" ref="AP540">IF(paramètres!$B$28=1,(((SUM(P540:Y540)/1.02)+SUM(Z540:AA540))+((SUM(AB540:AM540)/1.02)+SUM(AL540:AM540)))/12*pécule,IF(paramètres!$B$28=2,SUM(P540:AM540)/12*pécule,"Missing Delta Option"))</f>
        <v>Missing Delta Option</v>
      </c>
      <c r="AQ540" s="105" t="e">
        <f>IF(paramètres!$B$28=1,(((SUM(P540:Y540)/1.02)+SUM(Z540:AA540))+((SUM(AB540:AM540)/1.02)+SUM(AL540:AM540)))+AN540+AO540+AP540,SUM(P540:AM540)+AN540+AO540+AP540)</f>
        <v>#VALUE!</v>
      </c>
    </row>
    <row r="541" spans="1:43" x14ac:dyDescent="0.25">
      <c r="A541" s="104"/>
      <c r="B541" s="39"/>
      <c r="C541" s="39"/>
      <c r="D541" s="70"/>
      <c r="E541" s="49"/>
      <c r="F541" s="40"/>
      <c r="G541" s="38"/>
      <c r="H541" s="71"/>
      <c r="I541" s="40"/>
      <c r="J541" s="38"/>
      <c r="K541" s="71"/>
      <c r="L541" s="40"/>
      <c r="M541" s="38"/>
      <c r="N541" s="71"/>
      <c r="O541" s="49"/>
      <c r="P541" s="177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  <c r="AA541" s="179"/>
      <c r="AB541" s="121">
        <f>IF($D541="",0,IF($E541="",0,IF(VLOOKUP($E541,paramètres!$E$33:$F$44,2,FALSE)&lt;=VLOOKUP($AB$18,paramètres!$E$33:$F$44,2,FALSE),P541*$D541,0)))</f>
        <v>0</v>
      </c>
      <c r="AC541" s="13">
        <f>IF($D541="",0,IF($E541="",0,IF(VLOOKUP($E541,paramètres!$E$33:$F$44,2,FALSE)&lt;=VLOOKUP($AC$18,paramètres!$E$33:$F$44,2,FALSE),Q541*$D541,0)))</f>
        <v>0</v>
      </c>
      <c r="AD541" s="13">
        <f>IF($D541="",0,IF($E541="",0,IF(VLOOKUP($E541,paramètres!$E$33:$F$44,2,FALSE)&lt;=VLOOKUP($AD$18,paramètres!$E$33:$F$44,2,FALSE),R541*$D541,0)))</f>
        <v>0</v>
      </c>
      <c r="AE541" s="13">
        <f>IF($D541="",0,IF($E541="",0,IF(VLOOKUP($E541,paramètres!$E$33:$F$44,2,FALSE)&lt;=VLOOKUP($AE$18,paramètres!$E$33:$F$44,2,FALSE),S541*$D541,0)))</f>
        <v>0</v>
      </c>
      <c r="AF541" s="13">
        <f>IF($D541="",0,IF($E541="",0,IF(VLOOKUP($E541,paramètres!$E$33:$F$44,2,FALSE)&lt;=VLOOKUP($AF$18,paramètres!$E$33:$F$44,2,FALSE),T541*$D541,0)))</f>
        <v>0</v>
      </c>
      <c r="AG541" s="13">
        <f>IF($D541="",0,IF($E541="",0,IF(VLOOKUP($E541,paramètres!$E$33:$F$44,2,FALSE)&lt;=VLOOKUP($AG$18,paramètres!$E$33:$F$44,2,FALSE),U541*$D541,0)))</f>
        <v>0</v>
      </c>
      <c r="AH541" s="13">
        <f>IF($D541="",0,IF($E541="",0,IF(VLOOKUP($E541,paramètres!$E$33:$F$44,2,FALSE)&lt;=VLOOKUP($AH$18,paramètres!$E$33:$F$44,2,FALSE),V541*$D541,0)))</f>
        <v>0</v>
      </c>
      <c r="AI541" s="13">
        <f>IF($D541="",0,IF($E541="",0,IF(VLOOKUP($E541,paramètres!$E$33:$F$44,2,FALSE)&lt;=VLOOKUP($AI$18,paramètres!$E$33:$F$44,2,FALSE),W541*$D541,0)))</f>
        <v>0</v>
      </c>
      <c r="AJ541" s="13">
        <f>IF($D541="",0,IF($E541="",0,IF(VLOOKUP($E541,paramètres!$E$33:$F$44,2,FALSE)&lt;=VLOOKUP($AJ$18,paramètres!$E$33:$F$44,2,FALSE),X541*$D541,0)))</f>
        <v>0</v>
      </c>
      <c r="AK541" s="13">
        <f>IF($D541="",0,IF($E541="",0,IF(VLOOKUP($E541,paramètres!$E$33:$F$44,2,FALSE)&lt;=VLOOKUP($AK$18,paramètres!$E$33:$F$44,2,FALSE),Y541*$D541,0)))</f>
        <v>0</v>
      </c>
      <c r="AL541" s="13">
        <f>IF($D541="",0,IF($E541="",0,IF(VLOOKUP($E541,paramètres!$E$33:$F$44,2,FALSE)&lt;=VLOOKUP($AL$18,paramètres!$E$33:$F$44,2,FALSE),Z541*$D541,0)))</f>
        <v>0</v>
      </c>
      <c r="AM541" s="126">
        <f>IF($D541="",0,IF($E541="",0,IF(VLOOKUP($E541,paramètres!$E$33:$F$44,2,FALSE)&lt;=VLOOKUP($AM$18,paramètres!$E$33:$F$44,2,FALSE),AA541*$D541,0)))</f>
        <v>0</v>
      </c>
      <c r="AN541" s="121" t="str">
        <f>IF(paramètres!$B$28=1,((SUM(P541:Y541)/1.02)+SUM(Z541:AA541))*0.0303/9*COUNT(P541:X541),IF(paramètres!$B$28=2,(SUM(P541:AA541))*0.0303/9*COUNT(P541:X541),"Missing Delta option"))</f>
        <v>Missing Delta option</v>
      </c>
      <c r="AO541" s="13" t="str">
        <f>IF(paramètres!$B$28=1,(((SUM(P541:Y541)/1.02)+SUM(Z541:AA541))+((SUM(AB541:AK541)/1.02)+SUM(AL541:AN541)))*cotpatr,IF(paramètres!$B$28=2,(SUM(P541:AN541)*cotpatr),"Missing Delta Option"))</f>
        <v>Missing Delta Option</v>
      </c>
      <c r="AP541" s="13" t="str" cm="1">
        <f t="array" ref="AP541">IF(paramètres!$B$28=1,(((SUM(P541:Y541)/1.02)+SUM(Z541:AA541))+((SUM(AB541:AM541)/1.02)+SUM(AL541:AM541)))/12*pécule,IF(paramètres!$B$28=2,SUM(P541:AM541)/12*pécule,"Missing Delta Option"))</f>
        <v>Missing Delta Option</v>
      </c>
      <c r="AQ541" s="105" t="e">
        <f>IF(paramètres!$B$28=1,(((SUM(P541:Y541)/1.02)+SUM(Z541:AA541))+((SUM(AB541:AM541)/1.02)+SUM(AL541:AM541)))+AN541+AO541+AP541,SUM(P541:AM541)+AN541+AO541+AP541)</f>
        <v>#VALUE!</v>
      </c>
    </row>
    <row r="542" spans="1:43" x14ac:dyDescent="0.25">
      <c r="A542" s="104"/>
      <c r="B542" s="39"/>
      <c r="C542" s="39"/>
      <c r="D542" s="70"/>
      <c r="E542" s="49"/>
      <c r="F542" s="40"/>
      <c r="G542" s="38"/>
      <c r="H542" s="71"/>
      <c r="I542" s="40"/>
      <c r="J542" s="38"/>
      <c r="K542" s="71"/>
      <c r="L542" s="40"/>
      <c r="M542" s="38"/>
      <c r="N542" s="71"/>
      <c r="O542" s="49"/>
      <c r="P542" s="177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  <c r="AA542" s="179"/>
      <c r="AB542" s="121">
        <f>IF($D542="",0,IF($E542="",0,IF(VLOOKUP($E542,paramètres!$E$33:$F$44,2,FALSE)&lt;=VLOOKUP($AB$18,paramètres!$E$33:$F$44,2,FALSE),P542*$D542,0)))</f>
        <v>0</v>
      </c>
      <c r="AC542" s="13">
        <f>IF($D542="",0,IF($E542="",0,IF(VLOOKUP($E542,paramètres!$E$33:$F$44,2,FALSE)&lt;=VLOOKUP($AC$18,paramètres!$E$33:$F$44,2,FALSE),Q542*$D542,0)))</f>
        <v>0</v>
      </c>
      <c r="AD542" s="13">
        <f>IF($D542="",0,IF($E542="",0,IF(VLOOKUP($E542,paramètres!$E$33:$F$44,2,FALSE)&lt;=VLOOKUP($AD$18,paramètres!$E$33:$F$44,2,FALSE),R542*$D542,0)))</f>
        <v>0</v>
      </c>
      <c r="AE542" s="13">
        <f>IF($D542="",0,IF($E542="",0,IF(VLOOKUP($E542,paramètres!$E$33:$F$44,2,FALSE)&lt;=VLOOKUP($AE$18,paramètres!$E$33:$F$44,2,FALSE),S542*$D542,0)))</f>
        <v>0</v>
      </c>
      <c r="AF542" s="13">
        <f>IF($D542="",0,IF($E542="",0,IF(VLOOKUP($E542,paramètres!$E$33:$F$44,2,FALSE)&lt;=VLOOKUP($AF$18,paramètres!$E$33:$F$44,2,FALSE),T542*$D542,0)))</f>
        <v>0</v>
      </c>
      <c r="AG542" s="13">
        <f>IF($D542="",0,IF($E542="",0,IF(VLOOKUP($E542,paramètres!$E$33:$F$44,2,FALSE)&lt;=VLOOKUP($AG$18,paramètres!$E$33:$F$44,2,FALSE),U542*$D542,0)))</f>
        <v>0</v>
      </c>
      <c r="AH542" s="13">
        <f>IF($D542="",0,IF($E542="",0,IF(VLOOKUP($E542,paramètres!$E$33:$F$44,2,FALSE)&lt;=VLOOKUP($AH$18,paramètres!$E$33:$F$44,2,FALSE),V542*$D542,0)))</f>
        <v>0</v>
      </c>
      <c r="AI542" s="13">
        <f>IF($D542="",0,IF($E542="",0,IF(VLOOKUP($E542,paramètres!$E$33:$F$44,2,FALSE)&lt;=VLOOKUP($AI$18,paramètres!$E$33:$F$44,2,FALSE),W542*$D542,0)))</f>
        <v>0</v>
      </c>
      <c r="AJ542" s="13">
        <f>IF($D542="",0,IF($E542="",0,IF(VLOOKUP($E542,paramètres!$E$33:$F$44,2,FALSE)&lt;=VLOOKUP($AJ$18,paramètres!$E$33:$F$44,2,FALSE),X542*$D542,0)))</f>
        <v>0</v>
      </c>
      <c r="AK542" s="13">
        <f>IF($D542="",0,IF($E542="",0,IF(VLOOKUP($E542,paramètres!$E$33:$F$44,2,FALSE)&lt;=VLOOKUP($AK$18,paramètres!$E$33:$F$44,2,FALSE),Y542*$D542,0)))</f>
        <v>0</v>
      </c>
      <c r="AL542" s="13">
        <f>IF($D542="",0,IF($E542="",0,IF(VLOOKUP($E542,paramètres!$E$33:$F$44,2,FALSE)&lt;=VLOOKUP($AL$18,paramètres!$E$33:$F$44,2,FALSE),Z542*$D542,0)))</f>
        <v>0</v>
      </c>
      <c r="AM542" s="126">
        <f>IF($D542="",0,IF($E542="",0,IF(VLOOKUP($E542,paramètres!$E$33:$F$44,2,FALSE)&lt;=VLOOKUP($AM$18,paramètres!$E$33:$F$44,2,FALSE),AA542*$D542,0)))</f>
        <v>0</v>
      </c>
      <c r="AN542" s="121" t="str">
        <f>IF(paramètres!$B$28=1,((SUM(P542:Y542)/1.02)+SUM(Z542:AA542))*0.0303/9*COUNT(P542:X542),IF(paramètres!$B$28=2,(SUM(P542:AA542))*0.0303/9*COUNT(P542:X542),"Missing Delta option"))</f>
        <v>Missing Delta option</v>
      </c>
      <c r="AO542" s="13" t="str">
        <f>IF(paramètres!$B$28=1,(((SUM(P542:Y542)/1.02)+SUM(Z542:AA542))+((SUM(AB542:AK542)/1.02)+SUM(AL542:AN542)))*cotpatr,IF(paramètres!$B$28=2,(SUM(P542:AN542)*cotpatr),"Missing Delta Option"))</f>
        <v>Missing Delta Option</v>
      </c>
      <c r="AP542" s="13" t="str" cm="1">
        <f t="array" ref="AP542">IF(paramètres!$B$28=1,(((SUM(P542:Y542)/1.02)+SUM(Z542:AA542))+((SUM(AB542:AM542)/1.02)+SUM(AL542:AM542)))/12*pécule,IF(paramètres!$B$28=2,SUM(P542:AM542)/12*pécule,"Missing Delta Option"))</f>
        <v>Missing Delta Option</v>
      </c>
      <c r="AQ542" s="105" t="e">
        <f>IF(paramètres!$B$28=1,(((SUM(P542:Y542)/1.02)+SUM(Z542:AA542))+((SUM(AB542:AM542)/1.02)+SUM(AL542:AM542)))+AN542+AO542+AP542,SUM(P542:AM542)+AN542+AO542+AP542)</f>
        <v>#VALUE!</v>
      </c>
    </row>
    <row r="543" spans="1:43" x14ac:dyDescent="0.25">
      <c r="A543" s="104"/>
      <c r="B543" s="39"/>
      <c r="C543" s="39"/>
      <c r="D543" s="70"/>
      <c r="E543" s="49"/>
      <c r="F543" s="40"/>
      <c r="G543" s="38"/>
      <c r="H543" s="71"/>
      <c r="I543" s="40"/>
      <c r="J543" s="38"/>
      <c r="K543" s="71"/>
      <c r="L543" s="40"/>
      <c r="M543" s="38"/>
      <c r="N543" s="71"/>
      <c r="O543" s="49"/>
      <c r="P543" s="177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  <c r="AA543" s="179"/>
      <c r="AB543" s="121">
        <f>IF($D543="",0,IF($E543="",0,IF(VLOOKUP($E543,paramètres!$E$33:$F$44,2,FALSE)&lt;=VLOOKUP($AB$18,paramètres!$E$33:$F$44,2,FALSE),P543*$D543,0)))</f>
        <v>0</v>
      </c>
      <c r="AC543" s="13">
        <f>IF($D543="",0,IF($E543="",0,IF(VLOOKUP($E543,paramètres!$E$33:$F$44,2,FALSE)&lt;=VLOOKUP($AC$18,paramètres!$E$33:$F$44,2,FALSE),Q543*$D543,0)))</f>
        <v>0</v>
      </c>
      <c r="AD543" s="13">
        <f>IF($D543="",0,IF($E543="",0,IF(VLOOKUP($E543,paramètres!$E$33:$F$44,2,FALSE)&lt;=VLOOKUP($AD$18,paramètres!$E$33:$F$44,2,FALSE),R543*$D543,0)))</f>
        <v>0</v>
      </c>
      <c r="AE543" s="13">
        <f>IF($D543="",0,IF($E543="",0,IF(VLOOKUP($E543,paramètres!$E$33:$F$44,2,FALSE)&lt;=VLOOKUP($AE$18,paramètres!$E$33:$F$44,2,FALSE),S543*$D543,0)))</f>
        <v>0</v>
      </c>
      <c r="AF543" s="13">
        <f>IF($D543="",0,IF($E543="",0,IF(VLOOKUP($E543,paramètres!$E$33:$F$44,2,FALSE)&lt;=VLOOKUP($AF$18,paramètres!$E$33:$F$44,2,FALSE),T543*$D543,0)))</f>
        <v>0</v>
      </c>
      <c r="AG543" s="13">
        <f>IF($D543="",0,IF($E543="",0,IF(VLOOKUP($E543,paramètres!$E$33:$F$44,2,FALSE)&lt;=VLOOKUP($AG$18,paramètres!$E$33:$F$44,2,FALSE),U543*$D543,0)))</f>
        <v>0</v>
      </c>
      <c r="AH543" s="13">
        <f>IF($D543="",0,IF($E543="",0,IF(VLOOKUP($E543,paramètres!$E$33:$F$44,2,FALSE)&lt;=VLOOKUP($AH$18,paramètres!$E$33:$F$44,2,FALSE),V543*$D543,0)))</f>
        <v>0</v>
      </c>
      <c r="AI543" s="13">
        <f>IF($D543="",0,IF($E543="",0,IF(VLOOKUP($E543,paramètres!$E$33:$F$44,2,FALSE)&lt;=VLOOKUP($AI$18,paramètres!$E$33:$F$44,2,FALSE),W543*$D543,0)))</f>
        <v>0</v>
      </c>
      <c r="AJ543" s="13">
        <f>IF($D543="",0,IF($E543="",0,IF(VLOOKUP($E543,paramètres!$E$33:$F$44,2,FALSE)&lt;=VLOOKUP($AJ$18,paramètres!$E$33:$F$44,2,FALSE),X543*$D543,0)))</f>
        <v>0</v>
      </c>
      <c r="AK543" s="13">
        <f>IF($D543="",0,IF($E543="",0,IF(VLOOKUP($E543,paramètres!$E$33:$F$44,2,FALSE)&lt;=VLOOKUP($AK$18,paramètres!$E$33:$F$44,2,FALSE),Y543*$D543,0)))</f>
        <v>0</v>
      </c>
      <c r="AL543" s="13">
        <f>IF($D543="",0,IF($E543="",0,IF(VLOOKUP($E543,paramètres!$E$33:$F$44,2,FALSE)&lt;=VLOOKUP($AL$18,paramètres!$E$33:$F$44,2,FALSE),Z543*$D543,0)))</f>
        <v>0</v>
      </c>
      <c r="AM543" s="126">
        <f>IF($D543="",0,IF($E543="",0,IF(VLOOKUP($E543,paramètres!$E$33:$F$44,2,FALSE)&lt;=VLOOKUP($AM$18,paramètres!$E$33:$F$44,2,FALSE),AA543*$D543,0)))</f>
        <v>0</v>
      </c>
      <c r="AN543" s="121" t="str">
        <f>IF(paramètres!$B$28=1,((SUM(P543:Y543)/1.02)+SUM(Z543:AA543))*0.0303/9*COUNT(P543:X543),IF(paramètres!$B$28=2,(SUM(P543:AA543))*0.0303/9*COUNT(P543:X543),"Missing Delta option"))</f>
        <v>Missing Delta option</v>
      </c>
      <c r="AO543" s="13" t="str">
        <f>IF(paramètres!$B$28=1,(((SUM(P543:Y543)/1.02)+SUM(Z543:AA543))+((SUM(AB543:AK543)/1.02)+SUM(AL543:AN543)))*cotpatr,IF(paramètres!$B$28=2,(SUM(P543:AN543)*cotpatr),"Missing Delta Option"))</f>
        <v>Missing Delta Option</v>
      </c>
      <c r="AP543" s="13" t="str" cm="1">
        <f t="array" ref="AP543">IF(paramètres!$B$28=1,(((SUM(P543:Y543)/1.02)+SUM(Z543:AA543))+((SUM(AB543:AM543)/1.02)+SUM(AL543:AM543)))/12*pécule,IF(paramètres!$B$28=2,SUM(P543:AM543)/12*pécule,"Missing Delta Option"))</f>
        <v>Missing Delta Option</v>
      </c>
      <c r="AQ543" s="105" t="e">
        <f>IF(paramètres!$B$28=1,(((SUM(P543:Y543)/1.02)+SUM(Z543:AA543))+((SUM(AB543:AM543)/1.02)+SUM(AL543:AM543)))+AN543+AO543+AP543,SUM(P543:AM543)+AN543+AO543+AP543)</f>
        <v>#VALUE!</v>
      </c>
    </row>
    <row r="544" spans="1:43" x14ac:dyDescent="0.25">
      <c r="A544" s="104"/>
      <c r="B544" s="39"/>
      <c r="C544" s="39"/>
      <c r="D544" s="70"/>
      <c r="E544" s="49"/>
      <c r="F544" s="40"/>
      <c r="G544" s="38"/>
      <c r="H544" s="71"/>
      <c r="I544" s="40"/>
      <c r="J544" s="38"/>
      <c r="K544" s="71"/>
      <c r="L544" s="40"/>
      <c r="M544" s="38"/>
      <c r="N544" s="71"/>
      <c r="O544" s="49"/>
      <c r="P544" s="177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  <c r="AA544" s="179"/>
      <c r="AB544" s="121">
        <f>IF($D544="",0,IF($E544="",0,IF(VLOOKUP($E544,paramètres!$E$33:$F$44,2,FALSE)&lt;=VLOOKUP($AB$18,paramètres!$E$33:$F$44,2,FALSE),P544*$D544,0)))</f>
        <v>0</v>
      </c>
      <c r="AC544" s="13">
        <f>IF($D544="",0,IF($E544="",0,IF(VLOOKUP($E544,paramètres!$E$33:$F$44,2,FALSE)&lt;=VLOOKUP($AC$18,paramètres!$E$33:$F$44,2,FALSE),Q544*$D544,0)))</f>
        <v>0</v>
      </c>
      <c r="AD544" s="13">
        <f>IF($D544="",0,IF($E544="",0,IF(VLOOKUP($E544,paramètres!$E$33:$F$44,2,FALSE)&lt;=VLOOKUP($AD$18,paramètres!$E$33:$F$44,2,FALSE),R544*$D544,0)))</f>
        <v>0</v>
      </c>
      <c r="AE544" s="13">
        <f>IF($D544="",0,IF($E544="",0,IF(VLOOKUP($E544,paramètres!$E$33:$F$44,2,FALSE)&lt;=VLOOKUP($AE$18,paramètres!$E$33:$F$44,2,FALSE),S544*$D544,0)))</f>
        <v>0</v>
      </c>
      <c r="AF544" s="13">
        <f>IF($D544="",0,IF($E544="",0,IF(VLOOKUP($E544,paramètres!$E$33:$F$44,2,FALSE)&lt;=VLOOKUP($AF$18,paramètres!$E$33:$F$44,2,FALSE),T544*$D544,0)))</f>
        <v>0</v>
      </c>
      <c r="AG544" s="13">
        <f>IF($D544="",0,IF($E544="",0,IF(VLOOKUP($E544,paramètres!$E$33:$F$44,2,FALSE)&lt;=VLOOKUP($AG$18,paramètres!$E$33:$F$44,2,FALSE),U544*$D544,0)))</f>
        <v>0</v>
      </c>
      <c r="AH544" s="13">
        <f>IF($D544="",0,IF($E544="",0,IF(VLOOKUP($E544,paramètres!$E$33:$F$44,2,FALSE)&lt;=VLOOKUP($AH$18,paramètres!$E$33:$F$44,2,FALSE),V544*$D544,0)))</f>
        <v>0</v>
      </c>
      <c r="AI544" s="13">
        <f>IF($D544="",0,IF($E544="",0,IF(VLOOKUP($E544,paramètres!$E$33:$F$44,2,FALSE)&lt;=VLOOKUP($AI$18,paramètres!$E$33:$F$44,2,FALSE),W544*$D544,0)))</f>
        <v>0</v>
      </c>
      <c r="AJ544" s="13">
        <f>IF($D544="",0,IF($E544="",0,IF(VLOOKUP($E544,paramètres!$E$33:$F$44,2,FALSE)&lt;=VLOOKUP($AJ$18,paramètres!$E$33:$F$44,2,FALSE),X544*$D544,0)))</f>
        <v>0</v>
      </c>
      <c r="AK544" s="13">
        <f>IF($D544="",0,IF($E544="",0,IF(VLOOKUP($E544,paramètres!$E$33:$F$44,2,FALSE)&lt;=VLOOKUP($AK$18,paramètres!$E$33:$F$44,2,FALSE),Y544*$D544,0)))</f>
        <v>0</v>
      </c>
      <c r="AL544" s="13">
        <f>IF($D544="",0,IF($E544="",0,IF(VLOOKUP($E544,paramètres!$E$33:$F$44,2,FALSE)&lt;=VLOOKUP($AL$18,paramètres!$E$33:$F$44,2,FALSE),Z544*$D544,0)))</f>
        <v>0</v>
      </c>
      <c r="AM544" s="126">
        <f>IF($D544="",0,IF($E544="",0,IF(VLOOKUP($E544,paramètres!$E$33:$F$44,2,FALSE)&lt;=VLOOKUP($AM$18,paramètres!$E$33:$F$44,2,FALSE),AA544*$D544,0)))</f>
        <v>0</v>
      </c>
      <c r="AN544" s="121" t="str">
        <f>IF(paramètres!$B$28=1,((SUM(P544:Y544)/1.02)+SUM(Z544:AA544))*0.0303/9*COUNT(P544:X544),IF(paramètres!$B$28=2,(SUM(P544:AA544))*0.0303/9*COUNT(P544:X544),"Missing Delta option"))</f>
        <v>Missing Delta option</v>
      </c>
      <c r="AO544" s="13" t="str">
        <f>IF(paramètres!$B$28=1,(((SUM(P544:Y544)/1.02)+SUM(Z544:AA544))+((SUM(AB544:AK544)/1.02)+SUM(AL544:AN544)))*cotpatr,IF(paramètres!$B$28=2,(SUM(P544:AN544)*cotpatr),"Missing Delta Option"))</f>
        <v>Missing Delta Option</v>
      </c>
      <c r="AP544" s="13" t="str" cm="1">
        <f t="array" ref="AP544">IF(paramètres!$B$28=1,(((SUM(P544:Y544)/1.02)+SUM(Z544:AA544))+((SUM(AB544:AM544)/1.02)+SUM(AL544:AM544)))/12*pécule,IF(paramètres!$B$28=2,SUM(P544:AM544)/12*pécule,"Missing Delta Option"))</f>
        <v>Missing Delta Option</v>
      </c>
      <c r="AQ544" s="105" t="e">
        <f>IF(paramètres!$B$28=1,(((SUM(P544:Y544)/1.02)+SUM(Z544:AA544))+((SUM(AB544:AM544)/1.02)+SUM(AL544:AM544)))+AN544+AO544+AP544,SUM(P544:AM544)+AN544+AO544+AP544)</f>
        <v>#VALUE!</v>
      </c>
    </row>
    <row r="545" spans="1:43" x14ac:dyDescent="0.25">
      <c r="A545" s="104"/>
      <c r="B545" s="39"/>
      <c r="C545" s="39"/>
      <c r="D545" s="70"/>
      <c r="E545" s="49"/>
      <c r="F545" s="40"/>
      <c r="G545" s="38"/>
      <c r="H545" s="71"/>
      <c r="I545" s="40"/>
      <c r="J545" s="38"/>
      <c r="K545" s="71"/>
      <c r="L545" s="40"/>
      <c r="M545" s="38"/>
      <c r="N545" s="71"/>
      <c r="O545" s="49"/>
      <c r="P545" s="177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  <c r="AA545" s="179"/>
      <c r="AB545" s="121">
        <f>IF($D545="",0,IF($E545="",0,IF(VLOOKUP($E545,paramètres!$E$33:$F$44,2,FALSE)&lt;=VLOOKUP($AB$18,paramètres!$E$33:$F$44,2,FALSE),P545*$D545,0)))</f>
        <v>0</v>
      </c>
      <c r="AC545" s="13">
        <f>IF($D545="",0,IF($E545="",0,IF(VLOOKUP($E545,paramètres!$E$33:$F$44,2,FALSE)&lt;=VLOOKUP($AC$18,paramètres!$E$33:$F$44,2,FALSE),Q545*$D545,0)))</f>
        <v>0</v>
      </c>
      <c r="AD545" s="13">
        <f>IF($D545="",0,IF($E545="",0,IF(VLOOKUP($E545,paramètres!$E$33:$F$44,2,FALSE)&lt;=VLOOKUP($AD$18,paramètres!$E$33:$F$44,2,FALSE),R545*$D545,0)))</f>
        <v>0</v>
      </c>
      <c r="AE545" s="13">
        <f>IF($D545="",0,IF($E545="",0,IF(VLOOKUP($E545,paramètres!$E$33:$F$44,2,FALSE)&lt;=VLOOKUP($AE$18,paramètres!$E$33:$F$44,2,FALSE),S545*$D545,0)))</f>
        <v>0</v>
      </c>
      <c r="AF545" s="13">
        <f>IF($D545="",0,IF($E545="",0,IF(VLOOKUP($E545,paramètres!$E$33:$F$44,2,FALSE)&lt;=VLOOKUP($AF$18,paramètres!$E$33:$F$44,2,FALSE),T545*$D545,0)))</f>
        <v>0</v>
      </c>
      <c r="AG545" s="13">
        <f>IF($D545="",0,IF($E545="",0,IF(VLOOKUP($E545,paramètres!$E$33:$F$44,2,FALSE)&lt;=VLOOKUP($AG$18,paramètres!$E$33:$F$44,2,FALSE),U545*$D545,0)))</f>
        <v>0</v>
      </c>
      <c r="AH545" s="13">
        <f>IF($D545="",0,IF($E545="",0,IF(VLOOKUP($E545,paramètres!$E$33:$F$44,2,FALSE)&lt;=VLOOKUP($AH$18,paramètres!$E$33:$F$44,2,FALSE),V545*$D545,0)))</f>
        <v>0</v>
      </c>
      <c r="AI545" s="13">
        <f>IF($D545="",0,IF($E545="",0,IF(VLOOKUP($E545,paramètres!$E$33:$F$44,2,FALSE)&lt;=VLOOKUP($AI$18,paramètres!$E$33:$F$44,2,FALSE),W545*$D545,0)))</f>
        <v>0</v>
      </c>
      <c r="AJ545" s="13">
        <f>IF($D545="",0,IF($E545="",0,IF(VLOOKUP($E545,paramètres!$E$33:$F$44,2,FALSE)&lt;=VLOOKUP($AJ$18,paramètres!$E$33:$F$44,2,FALSE),X545*$D545,0)))</f>
        <v>0</v>
      </c>
      <c r="AK545" s="13">
        <f>IF($D545="",0,IF($E545="",0,IF(VLOOKUP($E545,paramètres!$E$33:$F$44,2,FALSE)&lt;=VLOOKUP($AK$18,paramètres!$E$33:$F$44,2,FALSE),Y545*$D545,0)))</f>
        <v>0</v>
      </c>
      <c r="AL545" s="13">
        <f>IF($D545="",0,IF($E545="",0,IF(VLOOKUP($E545,paramètres!$E$33:$F$44,2,FALSE)&lt;=VLOOKUP($AL$18,paramètres!$E$33:$F$44,2,FALSE),Z545*$D545,0)))</f>
        <v>0</v>
      </c>
      <c r="AM545" s="126">
        <f>IF($D545="",0,IF($E545="",0,IF(VLOOKUP($E545,paramètres!$E$33:$F$44,2,FALSE)&lt;=VLOOKUP($AM$18,paramètres!$E$33:$F$44,2,FALSE),AA545*$D545,0)))</f>
        <v>0</v>
      </c>
      <c r="AN545" s="121" t="str">
        <f>IF(paramètres!$B$28=1,((SUM(P545:Y545)/1.02)+SUM(Z545:AA545))*0.0303/9*COUNT(P545:X545),IF(paramètres!$B$28=2,(SUM(P545:AA545))*0.0303/9*COUNT(P545:X545),"Missing Delta option"))</f>
        <v>Missing Delta option</v>
      </c>
      <c r="AO545" s="13" t="str">
        <f>IF(paramètres!$B$28=1,(((SUM(P545:Y545)/1.02)+SUM(Z545:AA545))+((SUM(AB545:AK545)/1.02)+SUM(AL545:AN545)))*cotpatr,IF(paramètres!$B$28=2,(SUM(P545:AN545)*cotpatr),"Missing Delta Option"))</f>
        <v>Missing Delta Option</v>
      </c>
      <c r="AP545" s="13" t="str" cm="1">
        <f t="array" ref="AP545">IF(paramètres!$B$28=1,(((SUM(P545:Y545)/1.02)+SUM(Z545:AA545))+((SUM(AB545:AM545)/1.02)+SUM(AL545:AM545)))/12*pécule,IF(paramètres!$B$28=2,SUM(P545:AM545)/12*pécule,"Missing Delta Option"))</f>
        <v>Missing Delta Option</v>
      </c>
      <c r="AQ545" s="105" t="e">
        <f>IF(paramètres!$B$28=1,(((SUM(P545:Y545)/1.02)+SUM(Z545:AA545))+((SUM(AB545:AM545)/1.02)+SUM(AL545:AM545)))+AN545+AO545+AP545,SUM(P545:AM545)+AN545+AO545+AP545)</f>
        <v>#VALUE!</v>
      </c>
    </row>
    <row r="546" spans="1:43" x14ac:dyDescent="0.25">
      <c r="A546" s="104"/>
      <c r="B546" s="39"/>
      <c r="C546" s="39"/>
      <c r="D546" s="70"/>
      <c r="E546" s="49"/>
      <c r="F546" s="40"/>
      <c r="G546" s="38"/>
      <c r="H546" s="71"/>
      <c r="I546" s="40"/>
      <c r="J546" s="38"/>
      <c r="K546" s="71"/>
      <c r="L546" s="40"/>
      <c r="M546" s="38"/>
      <c r="N546" s="71"/>
      <c r="O546" s="49"/>
      <c r="P546" s="177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9"/>
      <c r="AB546" s="121">
        <f>IF($D546="",0,IF($E546="",0,IF(VLOOKUP($E546,paramètres!$E$33:$F$44,2,FALSE)&lt;=VLOOKUP($AB$18,paramètres!$E$33:$F$44,2,FALSE),P546*$D546,0)))</f>
        <v>0</v>
      </c>
      <c r="AC546" s="13">
        <f>IF($D546="",0,IF($E546="",0,IF(VLOOKUP($E546,paramètres!$E$33:$F$44,2,FALSE)&lt;=VLOOKUP($AC$18,paramètres!$E$33:$F$44,2,FALSE),Q546*$D546,0)))</f>
        <v>0</v>
      </c>
      <c r="AD546" s="13">
        <f>IF($D546="",0,IF($E546="",0,IF(VLOOKUP($E546,paramètres!$E$33:$F$44,2,FALSE)&lt;=VLOOKUP($AD$18,paramètres!$E$33:$F$44,2,FALSE),R546*$D546,0)))</f>
        <v>0</v>
      </c>
      <c r="AE546" s="13">
        <f>IF($D546="",0,IF($E546="",0,IF(VLOOKUP($E546,paramètres!$E$33:$F$44,2,FALSE)&lt;=VLOOKUP($AE$18,paramètres!$E$33:$F$44,2,FALSE),S546*$D546,0)))</f>
        <v>0</v>
      </c>
      <c r="AF546" s="13">
        <f>IF($D546="",0,IF($E546="",0,IF(VLOOKUP($E546,paramètres!$E$33:$F$44,2,FALSE)&lt;=VLOOKUP($AF$18,paramètres!$E$33:$F$44,2,FALSE),T546*$D546,0)))</f>
        <v>0</v>
      </c>
      <c r="AG546" s="13">
        <f>IF($D546="",0,IF($E546="",0,IF(VLOOKUP($E546,paramètres!$E$33:$F$44,2,FALSE)&lt;=VLOOKUP($AG$18,paramètres!$E$33:$F$44,2,FALSE),U546*$D546,0)))</f>
        <v>0</v>
      </c>
      <c r="AH546" s="13">
        <f>IF($D546="",0,IF($E546="",0,IF(VLOOKUP($E546,paramètres!$E$33:$F$44,2,FALSE)&lt;=VLOOKUP($AH$18,paramètres!$E$33:$F$44,2,FALSE),V546*$D546,0)))</f>
        <v>0</v>
      </c>
      <c r="AI546" s="13">
        <f>IF($D546="",0,IF($E546="",0,IF(VLOOKUP($E546,paramètres!$E$33:$F$44,2,FALSE)&lt;=VLOOKUP($AI$18,paramètres!$E$33:$F$44,2,FALSE),W546*$D546,0)))</f>
        <v>0</v>
      </c>
      <c r="AJ546" s="13">
        <f>IF($D546="",0,IF($E546="",0,IF(VLOOKUP($E546,paramètres!$E$33:$F$44,2,FALSE)&lt;=VLOOKUP($AJ$18,paramètres!$E$33:$F$44,2,FALSE),X546*$D546,0)))</f>
        <v>0</v>
      </c>
      <c r="AK546" s="13">
        <f>IF($D546="",0,IF($E546="",0,IF(VLOOKUP($E546,paramètres!$E$33:$F$44,2,FALSE)&lt;=VLOOKUP($AK$18,paramètres!$E$33:$F$44,2,FALSE),Y546*$D546,0)))</f>
        <v>0</v>
      </c>
      <c r="AL546" s="13">
        <f>IF($D546="",0,IF($E546="",0,IF(VLOOKUP($E546,paramètres!$E$33:$F$44,2,FALSE)&lt;=VLOOKUP($AL$18,paramètres!$E$33:$F$44,2,FALSE),Z546*$D546,0)))</f>
        <v>0</v>
      </c>
      <c r="AM546" s="126">
        <f>IF($D546="",0,IF($E546="",0,IF(VLOOKUP($E546,paramètres!$E$33:$F$44,2,FALSE)&lt;=VLOOKUP($AM$18,paramètres!$E$33:$F$44,2,FALSE),AA546*$D546,0)))</f>
        <v>0</v>
      </c>
      <c r="AN546" s="121" t="str">
        <f>IF(paramètres!$B$28=1,((SUM(P546:Y546)/1.02)+SUM(Z546:AA546))*0.0303/9*COUNT(P546:X546),IF(paramètres!$B$28=2,(SUM(P546:AA546))*0.0303/9*COUNT(P546:X546),"Missing Delta option"))</f>
        <v>Missing Delta option</v>
      </c>
      <c r="AO546" s="13" t="str">
        <f>IF(paramètres!$B$28=1,(((SUM(P546:Y546)/1.02)+SUM(Z546:AA546))+((SUM(AB546:AK546)/1.02)+SUM(AL546:AN546)))*cotpatr,IF(paramètres!$B$28=2,(SUM(P546:AN546)*cotpatr),"Missing Delta Option"))</f>
        <v>Missing Delta Option</v>
      </c>
      <c r="AP546" s="13" t="str" cm="1">
        <f t="array" ref="AP546">IF(paramètres!$B$28=1,(((SUM(P546:Y546)/1.02)+SUM(Z546:AA546))+((SUM(AB546:AM546)/1.02)+SUM(AL546:AM546)))/12*pécule,IF(paramètres!$B$28=2,SUM(P546:AM546)/12*pécule,"Missing Delta Option"))</f>
        <v>Missing Delta Option</v>
      </c>
      <c r="AQ546" s="105" t="e">
        <f>IF(paramètres!$B$28=1,(((SUM(P546:Y546)/1.02)+SUM(Z546:AA546))+((SUM(AB546:AM546)/1.02)+SUM(AL546:AM546)))+AN546+AO546+AP546,SUM(P546:AM546)+AN546+AO546+AP546)</f>
        <v>#VALUE!</v>
      </c>
    </row>
    <row r="547" spans="1:43" x14ac:dyDescent="0.25">
      <c r="A547" s="104"/>
      <c r="B547" s="39"/>
      <c r="C547" s="39"/>
      <c r="D547" s="70"/>
      <c r="E547" s="49"/>
      <c r="F547" s="40"/>
      <c r="G547" s="38"/>
      <c r="H547" s="71"/>
      <c r="I547" s="40"/>
      <c r="J547" s="38"/>
      <c r="K547" s="71"/>
      <c r="L547" s="40"/>
      <c r="M547" s="38"/>
      <c r="N547" s="71"/>
      <c r="O547" s="49"/>
      <c r="P547" s="177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9"/>
      <c r="AB547" s="121">
        <f>IF($D547="",0,IF($E547="",0,IF(VLOOKUP($E547,paramètres!$E$33:$F$44,2,FALSE)&lt;=VLOOKUP($AB$18,paramètres!$E$33:$F$44,2,FALSE),P547*$D547,0)))</f>
        <v>0</v>
      </c>
      <c r="AC547" s="13">
        <f>IF($D547="",0,IF($E547="",0,IF(VLOOKUP($E547,paramètres!$E$33:$F$44,2,FALSE)&lt;=VLOOKUP($AC$18,paramètres!$E$33:$F$44,2,FALSE),Q547*$D547,0)))</f>
        <v>0</v>
      </c>
      <c r="AD547" s="13">
        <f>IF($D547="",0,IF($E547="",0,IF(VLOOKUP($E547,paramètres!$E$33:$F$44,2,FALSE)&lt;=VLOOKUP($AD$18,paramètres!$E$33:$F$44,2,FALSE),R547*$D547,0)))</f>
        <v>0</v>
      </c>
      <c r="AE547" s="13">
        <f>IF($D547="",0,IF($E547="",0,IF(VLOOKUP($E547,paramètres!$E$33:$F$44,2,FALSE)&lt;=VLOOKUP($AE$18,paramètres!$E$33:$F$44,2,FALSE),S547*$D547,0)))</f>
        <v>0</v>
      </c>
      <c r="AF547" s="13">
        <f>IF($D547="",0,IF($E547="",0,IF(VLOOKUP($E547,paramètres!$E$33:$F$44,2,FALSE)&lt;=VLOOKUP($AF$18,paramètres!$E$33:$F$44,2,FALSE),T547*$D547,0)))</f>
        <v>0</v>
      </c>
      <c r="AG547" s="13">
        <f>IF($D547="",0,IF($E547="",0,IF(VLOOKUP($E547,paramètres!$E$33:$F$44,2,FALSE)&lt;=VLOOKUP($AG$18,paramètres!$E$33:$F$44,2,FALSE),U547*$D547,0)))</f>
        <v>0</v>
      </c>
      <c r="AH547" s="13">
        <f>IF($D547="",0,IF($E547="",0,IF(VLOOKUP($E547,paramètres!$E$33:$F$44,2,FALSE)&lt;=VLOOKUP($AH$18,paramètres!$E$33:$F$44,2,FALSE),V547*$D547,0)))</f>
        <v>0</v>
      </c>
      <c r="AI547" s="13">
        <f>IF($D547="",0,IF($E547="",0,IF(VLOOKUP($E547,paramètres!$E$33:$F$44,2,FALSE)&lt;=VLOOKUP($AI$18,paramètres!$E$33:$F$44,2,FALSE),W547*$D547,0)))</f>
        <v>0</v>
      </c>
      <c r="AJ547" s="13">
        <f>IF($D547="",0,IF($E547="",0,IF(VLOOKUP($E547,paramètres!$E$33:$F$44,2,FALSE)&lt;=VLOOKUP($AJ$18,paramètres!$E$33:$F$44,2,FALSE),X547*$D547,0)))</f>
        <v>0</v>
      </c>
      <c r="AK547" s="13">
        <f>IF($D547="",0,IF($E547="",0,IF(VLOOKUP($E547,paramètres!$E$33:$F$44,2,FALSE)&lt;=VLOOKUP($AK$18,paramètres!$E$33:$F$44,2,FALSE),Y547*$D547,0)))</f>
        <v>0</v>
      </c>
      <c r="AL547" s="13">
        <f>IF($D547="",0,IF($E547="",0,IF(VLOOKUP($E547,paramètres!$E$33:$F$44,2,FALSE)&lt;=VLOOKUP($AL$18,paramètres!$E$33:$F$44,2,FALSE),Z547*$D547,0)))</f>
        <v>0</v>
      </c>
      <c r="AM547" s="126">
        <f>IF($D547="",0,IF($E547="",0,IF(VLOOKUP($E547,paramètres!$E$33:$F$44,2,FALSE)&lt;=VLOOKUP($AM$18,paramètres!$E$33:$F$44,2,FALSE),AA547*$D547,0)))</f>
        <v>0</v>
      </c>
      <c r="AN547" s="121" t="str">
        <f>IF(paramètres!$B$28=1,((SUM(P547:Y547)/1.02)+SUM(Z547:AA547))*0.0303/9*COUNT(P547:X547),IF(paramètres!$B$28=2,(SUM(P547:AA547))*0.0303/9*COUNT(P547:X547),"Missing Delta option"))</f>
        <v>Missing Delta option</v>
      </c>
      <c r="AO547" s="13" t="str">
        <f>IF(paramètres!$B$28=1,(((SUM(P547:Y547)/1.02)+SUM(Z547:AA547))+((SUM(AB547:AK547)/1.02)+SUM(AL547:AN547)))*cotpatr,IF(paramètres!$B$28=2,(SUM(P547:AN547)*cotpatr),"Missing Delta Option"))</f>
        <v>Missing Delta Option</v>
      </c>
      <c r="AP547" s="13" t="str" cm="1">
        <f t="array" ref="AP547">IF(paramètres!$B$28=1,(((SUM(P547:Y547)/1.02)+SUM(Z547:AA547))+((SUM(AB547:AM547)/1.02)+SUM(AL547:AM547)))/12*pécule,IF(paramètres!$B$28=2,SUM(P547:AM547)/12*pécule,"Missing Delta Option"))</f>
        <v>Missing Delta Option</v>
      </c>
      <c r="AQ547" s="105" t="e">
        <f>IF(paramètres!$B$28=1,(((SUM(P547:Y547)/1.02)+SUM(Z547:AA547))+((SUM(AB547:AM547)/1.02)+SUM(AL547:AM547)))+AN547+AO547+AP547,SUM(P547:AM547)+AN547+AO547+AP547)</f>
        <v>#VALUE!</v>
      </c>
    </row>
    <row r="548" spans="1:43" x14ac:dyDescent="0.25">
      <c r="A548" s="104"/>
      <c r="B548" s="39"/>
      <c r="C548" s="39"/>
      <c r="D548" s="70"/>
      <c r="E548" s="49"/>
      <c r="F548" s="40"/>
      <c r="G548" s="38"/>
      <c r="H548" s="71"/>
      <c r="I548" s="40"/>
      <c r="J548" s="38"/>
      <c r="K548" s="71"/>
      <c r="L548" s="40"/>
      <c r="M548" s="38"/>
      <c r="N548" s="71"/>
      <c r="O548" s="49"/>
      <c r="P548" s="177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9"/>
      <c r="AB548" s="121">
        <f>IF($D548="",0,IF($E548="",0,IF(VLOOKUP($E548,paramètres!$E$33:$F$44,2,FALSE)&lt;=VLOOKUP($AB$18,paramètres!$E$33:$F$44,2,FALSE),P548*$D548,0)))</f>
        <v>0</v>
      </c>
      <c r="AC548" s="13">
        <f>IF($D548="",0,IF($E548="",0,IF(VLOOKUP($E548,paramètres!$E$33:$F$44,2,FALSE)&lt;=VLOOKUP($AC$18,paramètres!$E$33:$F$44,2,FALSE),Q548*$D548,0)))</f>
        <v>0</v>
      </c>
      <c r="AD548" s="13">
        <f>IF($D548="",0,IF($E548="",0,IF(VLOOKUP($E548,paramètres!$E$33:$F$44,2,FALSE)&lt;=VLOOKUP($AD$18,paramètres!$E$33:$F$44,2,FALSE),R548*$D548,0)))</f>
        <v>0</v>
      </c>
      <c r="AE548" s="13">
        <f>IF($D548="",0,IF($E548="",0,IF(VLOOKUP($E548,paramètres!$E$33:$F$44,2,FALSE)&lt;=VLOOKUP($AE$18,paramètres!$E$33:$F$44,2,FALSE),S548*$D548,0)))</f>
        <v>0</v>
      </c>
      <c r="AF548" s="13">
        <f>IF($D548="",0,IF($E548="",0,IF(VLOOKUP($E548,paramètres!$E$33:$F$44,2,FALSE)&lt;=VLOOKUP($AF$18,paramètres!$E$33:$F$44,2,FALSE),T548*$D548,0)))</f>
        <v>0</v>
      </c>
      <c r="AG548" s="13">
        <f>IF($D548="",0,IF($E548="",0,IF(VLOOKUP($E548,paramètres!$E$33:$F$44,2,FALSE)&lt;=VLOOKUP($AG$18,paramètres!$E$33:$F$44,2,FALSE),U548*$D548,0)))</f>
        <v>0</v>
      </c>
      <c r="AH548" s="13">
        <f>IF($D548="",0,IF($E548="",0,IF(VLOOKUP($E548,paramètres!$E$33:$F$44,2,FALSE)&lt;=VLOOKUP($AH$18,paramètres!$E$33:$F$44,2,FALSE),V548*$D548,0)))</f>
        <v>0</v>
      </c>
      <c r="AI548" s="13">
        <f>IF($D548="",0,IF($E548="",0,IF(VLOOKUP($E548,paramètres!$E$33:$F$44,2,FALSE)&lt;=VLOOKUP($AI$18,paramètres!$E$33:$F$44,2,FALSE),W548*$D548,0)))</f>
        <v>0</v>
      </c>
      <c r="AJ548" s="13">
        <f>IF($D548="",0,IF($E548="",0,IF(VLOOKUP($E548,paramètres!$E$33:$F$44,2,FALSE)&lt;=VLOOKUP($AJ$18,paramètres!$E$33:$F$44,2,FALSE),X548*$D548,0)))</f>
        <v>0</v>
      </c>
      <c r="AK548" s="13">
        <f>IF($D548="",0,IF($E548="",0,IF(VLOOKUP($E548,paramètres!$E$33:$F$44,2,FALSE)&lt;=VLOOKUP($AK$18,paramètres!$E$33:$F$44,2,FALSE),Y548*$D548,0)))</f>
        <v>0</v>
      </c>
      <c r="AL548" s="13">
        <f>IF($D548="",0,IF($E548="",0,IF(VLOOKUP($E548,paramètres!$E$33:$F$44,2,FALSE)&lt;=VLOOKUP($AL$18,paramètres!$E$33:$F$44,2,FALSE),Z548*$D548,0)))</f>
        <v>0</v>
      </c>
      <c r="AM548" s="126">
        <f>IF($D548="",0,IF($E548="",0,IF(VLOOKUP($E548,paramètres!$E$33:$F$44,2,FALSE)&lt;=VLOOKUP($AM$18,paramètres!$E$33:$F$44,2,FALSE),AA548*$D548,0)))</f>
        <v>0</v>
      </c>
      <c r="AN548" s="121" t="str">
        <f>IF(paramètres!$B$28=1,((SUM(P548:Y548)/1.02)+SUM(Z548:AA548))*0.0303/9*COUNT(P548:X548),IF(paramètres!$B$28=2,(SUM(P548:AA548))*0.0303/9*COUNT(P548:X548),"Missing Delta option"))</f>
        <v>Missing Delta option</v>
      </c>
      <c r="AO548" s="13" t="str">
        <f>IF(paramètres!$B$28=1,(((SUM(P548:Y548)/1.02)+SUM(Z548:AA548))+((SUM(AB548:AK548)/1.02)+SUM(AL548:AN548)))*cotpatr,IF(paramètres!$B$28=2,(SUM(P548:AN548)*cotpatr),"Missing Delta Option"))</f>
        <v>Missing Delta Option</v>
      </c>
      <c r="AP548" s="13" t="str" cm="1">
        <f t="array" ref="AP548">IF(paramètres!$B$28=1,(((SUM(P548:Y548)/1.02)+SUM(Z548:AA548))+((SUM(AB548:AM548)/1.02)+SUM(AL548:AM548)))/12*pécule,IF(paramètres!$B$28=2,SUM(P548:AM548)/12*pécule,"Missing Delta Option"))</f>
        <v>Missing Delta Option</v>
      </c>
      <c r="AQ548" s="105" t="e">
        <f>IF(paramètres!$B$28=1,(((SUM(P548:Y548)/1.02)+SUM(Z548:AA548))+((SUM(AB548:AM548)/1.02)+SUM(AL548:AM548)))+AN548+AO548+AP548,SUM(P548:AM548)+AN548+AO548+AP548)</f>
        <v>#VALUE!</v>
      </c>
    </row>
    <row r="549" spans="1:43" x14ac:dyDescent="0.25">
      <c r="A549" s="104"/>
      <c r="B549" s="39"/>
      <c r="C549" s="39"/>
      <c r="D549" s="70"/>
      <c r="E549" s="49"/>
      <c r="F549" s="40"/>
      <c r="G549" s="38"/>
      <c r="H549" s="71"/>
      <c r="I549" s="40"/>
      <c r="J549" s="38"/>
      <c r="K549" s="71"/>
      <c r="L549" s="40"/>
      <c r="M549" s="38"/>
      <c r="N549" s="71"/>
      <c r="O549" s="49"/>
      <c r="P549" s="177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9"/>
      <c r="AB549" s="121">
        <f>IF($D549="",0,IF($E549="",0,IF(VLOOKUP($E549,paramètres!$E$33:$F$44,2,FALSE)&lt;=VLOOKUP($AB$18,paramètres!$E$33:$F$44,2,FALSE),P549*$D549,0)))</f>
        <v>0</v>
      </c>
      <c r="AC549" s="13">
        <f>IF($D549="",0,IF($E549="",0,IF(VLOOKUP($E549,paramètres!$E$33:$F$44,2,FALSE)&lt;=VLOOKUP($AC$18,paramètres!$E$33:$F$44,2,FALSE),Q549*$D549,0)))</f>
        <v>0</v>
      </c>
      <c r="AD549" s="13">
        <f>IF($D549="",0,IF($E549="",0,IF(VLOOKUP($E549,paramètres!$E$33:$F$44,2,FALSE)&lt;=VLOOKUP($AD$18,paramètres!$E$33:$F$44,2,FALSE),R549*$D549,0)))</f>
        <v>0</v>
      </c>
      <c r="AE549" s="13">
        <f>IF($D549="",0,IF($E549="",0,IF(VLOOKUP($E549,paramètres!$E$33:$F$44,2,FALSE)&lt;=VLOOKUP($AE$18,paramètres!$E$33:$F$44,2,FALSE),S549*$D549,0)))</f>
        <v>0</v>
      </c>
      <c r="AF549" s="13">
        <f>IF($D549="",0,IF($E549="",0,IF(VLOOKUP($E549,paramètres!$E$33:$F$44,2,FALSE)&lt;=VLOOKUP($AF$18,paramètres!$E$33:$F$44,2,FALSE),T549*$D549,0)))</f>
        <v>0</v>
      </c>
      <c r="AG549" s="13">
        <f>IF($D549="",0,IF($E549="",0,IF(VLOOKUP($E549,paramètres!$E$33:$F$44,2,FALSE)&lt;=VLOOKUP($AG$18,paramètres!$E$33:$F$44,2,FALSE),U549*$D549,0)))</f>
        <v>0</v>
      </c>
      <c r="AH549" s="13">
        <f>IF($D549="",0,IF($E549="",0,IF(VLOOKUP($E549,paramètres!$E$33:$F$44,2,FALSE)&lt;=VLOOKUP($AH$18,paramètres!$E$33:$F$44,2,FALSE),V549*$D549,0)))</f>
        <v>0</v>
      </c>
      <c r="AI549" s="13">
        <f>IF($D549="",0,IF($E549="",0,IF(VLOOKUP($E549,paramètres!$E$33:$F$44,2,FALSE)&lt;=VLOOKUP($AI$18,paramètres!$E$33:$F$44,2,FALSE),W549*$D549,0)))</f>
        <v>0</v>
      </c>
      <c r="AJ549" s="13">
        <f>IF($D549="",0,IF($E549="",0,IF(VLOOKUP($E549,paramètres!$E$33:$F$44,2,FALSE)&lt;=VLOOKUP($AJ$18,paramètres!$E$33:$F$44,2,FALSE),X549*$D549,0)))</f>
        <v>0</v>
      </c>
      <c r="AK549" s="13">
        <f>IF($D549="",0,IF($E549="",0,IF(VLOOKUP($E549,paramètres!$E$33:$F$44,2,FALSE)&lt;=VLOOKUP($AK$18,paramètres!$E$33:$F$44,2,FALSE),Y549*$D549,0)))</f>
        <v>0</v>
      </c>
      <c r="AL549" s="13">
        <f>IF($D549="",0,IF($E549="",0,IF(VLOOKUP($E549,paramètres!$E$33:$F$44,2,FALSE)&lt;=VLOOKUP($AL$18,paramètres!$E$33:$F$44,2,FALSE),Z549*$D549,0)))</f>
        <v>0</v>
      </c>
      <c r="AM549" s="126">
        <f>IF($D549="",0,IF($E549="",0,IF(VLOOKUP($E549,paramètres!$E$33:$F$44,2,FALSE)&lt;=VLOOKUP($AM$18,paramètres!$E$33:$F$44,2,FALSE),AA549*$D549,0)))</f>
        <v>0</v>
      </c>
      <c r="AN549" s="121" t="str">
        <f>IF(paramètres!$B$28=1,((SUM(P549:Y549)/1.02)+SUM(Z549:AA549))*0.0303/9*COUNT(P549:X549),IF(paramètres!$B$28=2,(SUM(P549:AA549))*0.0303/9*COUNT(P549:X549),"Missing Delta option"))</f>
        <v>Missing Delta option</v>
      </c>
      <c r="AO549" s="13" t="str">
        <f>IF(paramètres!$B$28=1,(((SUM(P549:Y549)/1.02)+SUM(Z549:AA549))+((SUM(AB549:AK549)/1.02)+SUM(AL549:AN549)))*cotpatr,IF(paramètres!$B$28=2,(SUM(P549:AN549)*cotpatr),"Missing Delta Option"))</f>
        <v>Missing Delta Option</v>
      </c>
      <c r="AP549" s="13" t="str" cm="1">
        <f t="array" ref="AP549">IF(paramètres!$B$28=1,(((SUM(P549:Y549)/1.02)+SUM(Z549:AA549))+((SUM(AB549:AM549)/1.02)+SUM(AL549:AM549)))/12*pécule,IF(paramètres!$B$28=2,SUM(P549:AM549)/12*pécule,"Missing Delta Option"))</f>
        <v>Missing Delta Option</v>
      </c>
      <c r="AQ549" s="105" t="e">
        <f>IF(paramètres!$B$28=1,(((SUM(P549:Y549)/1.02)+SUM(Z549:AA549))+((SUM(AB549:AM549)/1.02)+SUM(AL549:AM549)))+AN549+AO549+AP549,SUM(P549:AM549)+AN549+AO549+AP549)</f>
        <v>#VALUE!</v>
      </c>
    </row>
    <row r="550" spans="1:43" x14ac:dyDescent="0.25">
      <c r="A550" s="104"/>
      <c r="B550" s="39"/>
      <c r="C550" s="39"/>
      <c r="D550" s="70"/>
      <c r="E550" s="49"/>
      <c r="F550" s="40"/>
      <c r="G550" s="38"/>
      <c r="H550" s="71"/>
      <c r="I550" s="40"/>
      <c r="J550" s="38"/>
      <c r="K550" s="71"/>
      <c r="L550" s="40"/>
      <c r="M550" s="38"/>
      <c r="N550" s="71"/>
      <c r="O550" s="49"/>
      <c r="P550" s="177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9"/>
      <c r="AB550" s="121">
        <f>IF($D550="",0,IF($E550="",0,IF(VLOOKUP($E550,paramètres!$E$33:$F$44,2,FALSE)&lt;=VLOOKUP($AB$18,paramètres!$E$33:$F$44,2,FALSE),P550*$D550,0)))</f>
        <v>0</v>
      </c>
      <c r="AC550" s="13">
        <f>IF($D550="",0,IF($E550="",0,IF(VLOOKUP($E550,paramètres!$E$33:$F$44,2,FALSE)&lt;=VLOOKUP($AC$18,paramètres!$E$33:$F$44,2,FALSE),Q550*$D550,0)))</f>
        <v>0</v>
      </c>
      <c r="AD550" s="13">
        <f>IF($D550="",0,IF($E550="",0,IF(VLOOKUP($E550,paramètres!$E$33:$F$44,2,FALSE)&lt;=VLOOKUP($AD$18,paramètres!$E$33:$F$44,2,FALSE),R550*$D550,0)))</f>
        <v>0</v>
      </c>
      <c r="AE550" s="13">
        <f>IF($D550="",0,IF($E550="",0,IF(VLOOKUP($E550,paramètres!$E$33:$F$44,2,FALSE)&lt;=VLOOKUP($AE$18,paramètres!$E$33:$F$44,2,FALSE),S550*$D550,0)))</f>
        <v>0</v>
      </c>
      <c r="AF550" s="13">
        <f>IF($D550="",0,IF($E550="",0,IF(VLOOKUP($E550,paramètres!$E$33:$F$44,2,FALSE)&lt;=VLOOKUP($AF$18,paramètres!$E$33:$F$44,2,FALSE),T550*$D550,0)))</f>
        <v>0</v>
      </c>
      <c r="AG550" s="13">
        <f>IF($D550="",0,IF($E550="",0,IF(VLOOKUP($E550,paramètres!$E$33:$F$44,2,FALSE)&lt;=VLOOKUP($AG$18,paramètres!$E$33:$F$44,2,FALSE),U550*$D550,0)))</f>
        <v>0</v>
      </c>
      <c r="AH550" s="13">
        <f>IF($D550="",0,IF($E550="",0,IF(VLOOKUP($E550,paramètres!$E$33:$F$44,2,FALSE)&lt;=VLOOKUP($AH$18,paramètres!$E$33:$F$44,2,FALSE),V550*$D550,0)))</f>
        <v>0</v>
      </c>
      <c r="AI550" s="13">
        <f>IF($D550="",0,IF($E550="",0,IF(VLOOKUP($E550,paramètres!$E$33:$F$44,2,FALSE)&lt;=VLOOKUP($AI$18,paramètres!$E$33:$F$44,2,FALSE),W550*$D550,0)))</f>
        <v>0</v>
      </c>
      <c r="AJ550" s="13">
        <f>IF($D550="",0,IF($E550="",0,IF(VLOOKUP($E550,paramètres!$E$33:$F$44,2,FALSE)&lt;=VLOOKUP($AJ$18,paramètres!$E$33:$F$44,2,FALSE),X550*$D550,0)))</f>
        <v>0</v>
      </c>
      <c r="AK550" s="13">
        <f>IF($D550="",0,IF($E550="",0,IF(VLOOKUP($E550,paramètres!$E$33:$F$44,2,FALSE)&lt;=VLOOKUP($AK$18,paramètres!$E$33:$F$44,2,FALSE),Y550*$D550,0)))</f>
        <v>0</v>
      </c>
      <c r="AL550" s="13">
        <f>IF($D550="",0,IF($E550="",0,IF(VLOOKUP($E550,paramètres!$E$33:$F$44,2,FALSE)&lt;=VLOOKUP($AL$18,paramètres!$E$33:$F$44,2,FALSE),Z550*$D550,0)))</f>
        <v>0</v>
      </c>
      <c r="AM550" s="126">
        <f>IF($D550="",0,IF($E550="",0,IF(VLOOKUP($E550,paramètres!$E$33:$F$44,2,FALSE)&lt;=VLOOKUP($AM$18,paramètres!$E$33:$F$44,2,FALSE),AA550*$D550,0)))</f>
        <v>0</v>
      </c>
      <c r="AN550" s="121" t="str">
        <f>IF(paramètres!$B$28=1,((SUM(P550:Y550)/1.02)+SUM(Z550:AA550))*0.0303/9*COUNT(P550:X550),IF(paramètres!$B$28=2,(SUM(P550:AA550))*0.0303/9*COUNT(P550:X550),"Missing Delta option"))</f>
        <v>Missing Delta option</v>
      </c>
      <c r="AO550" s="13" t="str">
        <f>IF(paramètres!$B$28=1,(((SUM(P550:Y550)/1.02)+SUM(Z550:AA550))+((SUM(AB550:AK550)/1.02)+SUM(AL550:AN550)))*cotpatr,IF(paramètres!$B$28=2,(SUM(P550:AN550)*cotpatr),"Missing Delta Option"))</f>
        <v>Missing Delta Option</v>
      </c>
      <c r="AP550" s="13" t="str" cm="1">
        <f t="array" ref="AP550">IF(paramètres!$B$28=1,(((SUM(P550:Y550)/1.02)+SUM(Z550:AA550))+((SUM(AB550:AM550)/1.02)+SUM(AL550:AM550)))/12*pécule,IF(paramètres!$B$28=2,SUM(P550:AM550)/12*pécule,"Missing Delta Option"))</f>
        <v>Missing Delta Option</v>
      </c>
      <c r="AQ550" s="105" t="e">
        <f>IF(paramètres!$B$28=1,(((SUM(P550:Y550)/1.02)+SUM(Z550:AA550))+((SUM(AB550:AM550)/1.02)+SUM(AL550:AM550)))+AN550+AO550+AP550,SUM(P550:AM550)+AN550+AO550+AP550)</f>
        <v>#VALUE!</v>
      </c>
    </row>
    <row r="551" spans="1:43" x14ac:dyDescent="0.25">
      <c r="A551" s="104"/>
      <c r="B551" s="39"/>
      <c r="C551" s="39"/>
      <c r="D551" s="70"/>
      <c r="E551" s="49"/>
      <c r="F551" s="40"/>
      <c r="G551" s="38"/>
      <c r="H551" s="71"/>
      <c r="I551" s="40"/>
      <c r="J551" s="38"/>
      <c r="K551" s="71"/>
      <c r="L551" s="40"/>
      <c r="M551" s="38"/>
      <c r="N551" s="71"/>
      <c r="O551" s="49"/>
      <c r="P551" s="177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9"/>
      <c r="AB551" s="121">
        <f>IF($D551="",0,IF($E551="",0,IF(VLOOKUP($E551,paramètres!$E$33:$F$44,2,FALSE)&lt;=VLOOKUP($AB$18,paramètres!$E$33:$F$44,2,FALSE),P551*$D551,0)))</f>
        <v>0</v>
      </c>
      <c r="AC551" s="13">
        <f>IF($D551="",0,IF($E551="",0,IF(VLOOKUP($E551,paramètres!$E$33:$F$44,2,FALSE)&lt;=VLOOKUP($AC$18,paramètres!$E$33:$F$44,2,FALSE),Q551*$D551,0)))</f>
        <v>0</v>
      </c>
      <c r="AD551" s="13">
        <f>IF($D551="",0,IF($E551="",0,IF(VLOOKUP($E551,paramètres!$E$33:$F$44,2,FALSE)&lt;=VLOOKUP($AD$18,paramètres!$E$33:$F$44,2,FALSE),R551*$D551,0)))</f>
        <v>0</v>
      </c>
      <c r="AE551" s="13">
        <f>IF($D551="",0,IF($E551="",0,IF(VLOOKUP($E551,paramètres!$E$33:$F$44,2,FALSE)&lt;=VLOOKUP($AE$18,paramètres!$E$33:$F$44,2,FALSE),S551*$D551,0)))</f>
        <v>0</v>
      </c>
      <c r="AF551" s="13">
        <f>IF($D551="",0,IF($E551="",0,IF(VLOOKUP($E551,paramètres!$E$33:$F$44,2,FALSE)&lt;=VLOOKUP($AF$18,paramètres!$E$33:$F$44,2,FALSE),T551*$D551,0)))</f>
        <v>0</v>
      </c>
      <c r="AG551" s="13">
        <f>IF($D551="",0,IF($E551="",0,IF(VLOOKUP($E551,paramètres!$E$33:$F$44,2,FALSE)&lt;=VLOOKUP($AG$18,paramètres!$E$33:$F$44,2,FALSE),U551*$D551,0)))</f>
        <v>0</v>
      </c>
      <c r="AH551" s="13">
        <f>IF($D551="",0,IF($E551="",0,IF(VLOOKUP($E551,paramètres!$E$33:$F$44,2,FALSE)&lt;=VLOOKUP($AH$18,paramètres!$E$33:$F$44,2,FALSE),V551*$D551,0)))</f>
        <v>0</v>
      </c>
      <c r="AI551" s="13">
        <f>IF($D551="",0,IF($E551="",0,IF(VLOOKUP($E551,paramètres!$E$33:$F$44,2,FALSE)&lt;=VLOOKUP($AI$18,paramètres!$E$33:$F$44,2,FALSE),W551*$D551,0)))</f>
        <v>0</v>
      </c>
      <c r="AJ551" s="13">
        <f>IF($D551="",0,IF($E551="",0,IF(VLOOKUP($E551,paramètres!$E$33:$F$44,2,FALSE)&lt;=VLOOKUP($AJ$18,paramètres!$E$33:$F$44,2,FALSE),X551*$D551,0)))</f>
        <v>0</v>
      </c>
      <c r="AK551" s="13">
        <f>IF($D551="",0,IF($E551="",0,IF(VLOOKUP($E551,paramètres!$E$33:$F$44,2,FALSE)&lt;=VLOOKUP($AK$18,paramètres!$E$33:$F$44,2,FALSE),Y551*$D551,0)))</f>
        <v>0</v>
      </c>
      <c r="AL551" s="13">
        <f>IF($D551="",0,IF($E551="",0,IF(VLOOKUP($E551,paramètres!$E$33:$F$44,2,FALSE)&lt;=VLOOKUP($AL$18,paramètres!$E$33:$F$44,2,FALSE),Z551*$D551,0)))</f>
        <v>0</v>
      </c>
      <c r="AM551" s="126">
        <f>IF($D551="",0,IF($E551="",0,IF(VLOOKUP($E551,paramètres!$E$33:$F$44,2,FALSE)&lt;=VLOOKUP($AM$18,paramètres!$E$33:$F$44,2,FALSE),AA551*$D551,0)))</f>
        <v>0</v>
      </c>
      <c r="AN551" s="121" t="str">
        <f>IF(paramètres!$B$28=1,((SUM(P551:Y551)/1.02)+SUM(Z551:AA551))*0.0303/9*COUNT(P551:X551),IF(paramètres!$B$28=2,(SUM(P551:AA551))*0.0303/9*COUNT(P551:X551),"Missing Delta option"))</f>
        <v>Missing Delta option</v>
      </c>
      <c r="AO551" s="13" t="str">
        <f>IF(paramètres!$B$28=1,(((SUM(P551:Y551)/1.02)+SUM(Z551:AA551))+((SUM(AB551:AK551)/1.02)+SUM(AL551:AN551)))*cotpatr,IF(paramètres!$B$28=2,(SUM(P551:AN551)*cotpatr),"Missing Delta Option"))</f>
        <v>Missing Delta Option</v>
      </c>
      <c r="AP551" s="13" t="str" cm="1">
        <f t="array" ref="AP551">IF(paramètres!$B$28=1,(((SUM(P551:Y551)/1.02)+SUM(Z551:AA551))+((SUM(AB551:AM551)/1.02)+SUM(AL551:AM551)))/12*pécule,IF(paramètres!$B$28=2,SUM(P551:AM551)/12*pécule,"Missing Delta Option"))</f>
        <v>Missing Delta Option</v>
      </c>
      <c r="AQ551" s="105" t="e">
        <f>IF(paramètres!$B$28=1,(((SUM(P551:Y551)/1.02)+SUM(Z551:AA551))+((SUM(AB551:AM551)/1.02)+SUM(AL551:AM551)))+AN551+AO551+AP551,SUM(P551:AM551)+AN551+AO551+AP551)</f>
        <v>#VALUE!</v>
      </c>
    </row>
    <row r="552" spans="1:43" x14ac:dyDescent="0.25">
      <c r="A552" s="104"/>
      <c r="B552" s="39"/>
      <c r="C552" s="39"/>
      <c r="D552" s="70"/>
      <c r="E552" s="49"/>
      <c r="F552" s="40"/>
      <c r="G552" s="38"/>
      <c r="H552" s="71"/>
      <c r="I552" s="40"/>
      <c r="J552" s="38"/>
      <c r="K552" s="71"/>
      <c r="L552" s="40"/>
      <c r="M552" s="38"/>
      <c r="N552" s="71"/>
      <c r="O552" s="49"/>
      <c r="P552" s="177"/>
      <c r="Q552" s="178"/>
      <c r="R552" s="178"/>
      <c r="S552" s="178"/>
      <c r="T552" s="178"/>
      <c r="U552" s="178"/>
      <c r="V552" s="178"/>
      <c r="W552" s="178"/>
      <c r="X552" s="178"/>
      <c r="Y552" s="178"/>
      <c r="Z552" s="178"/>
      <c r="AA552" s="179"/>
      <c r="AB552" s="121">
        <f>IF($D552="",0,IF($E552="",0,IF(VLOOKUP($E552,paramètres!$E$33:$F$44,2,FALSE)&lt;=VLOOKUP($AB$18,paramètres!$E$33:$F$44,2,FALSE),P552*$D552,0)))</f>
        <v>0</v>
      </c>
      <c r="AC552" s="13">
        <f>IF($D552="",0,IF($E552="",0,IF(VLOOKUP($E552,paramètres!$E$33:$F$44,2,FALSE)&lt;=VLOOKUP($AC$18,paramètres!$E$33:$F$44,2,FALSE),Q552*$D552,0)))</f>
        <v>0</v>
      </c>
      <c r="AD552" s="13">
        <f>IF($D552="",0,IF($E552="",0,IF(VLOOKUP($E552,paramètres!$E$33:$F$44,2,FALSE)&lt;=VLOOKUP($AD$18,paramètres!$E$33:$F$44,2,FALSE),R552*$D552,0)))</f>
        <v>0</v>
      </c>
      <c r="AE552" s="13">
        <f>IF($D552="",0,IF($E552="",0,IF(VLOOKUP($E552,paramètres!$E$33:$F$44,2,FALSE)&lt;=VLOOKUP($AE$18,paramètres!$E$33:$F$44,2,FALSE),S552*$D552,0)))</f>
        <v>0</v>
      </c>
      <c r="AF552" s="13">
        <f>IF($D552="",0,IF($E552="",0,IF(VLOOKUP($E552,paramètres!$E$33:$F$44,2,FALSE)&lt;=VLOOKUP($AF$18,paramètres!$E$33:$F$44,2,FALSE),T552*$D552,0)))</f>
        <v>0</v>
      </c>
      <c r="AG552" s="13">
        <f>IF($D552="",0,IF($E552="",0,IF(VLOOKUP($E552,paramètres!$E$33:$F$44,2,FALSE)&lt;=VLOOKUP($AG$18,paramètres!$E$33:$F$44,2,FALSE),U552*$D552,0)))</f>
        <v>0</v>
      </c>
      <c r="AH552" s="13">
        <f>IF($D552="",0,IF($E552="",0,IF(VLOOKUP($E552,paramètres!$E$33:$F$44,2,FALSE)&lt;=VLOOKUP($AH$18,paramètres!$E$33:$F$44,2,FALSE),V552*$D552,0)))</f>
        <v>0</v>
      </c>
      <c r="AI552" s="13">
        <f>IF($D552="",0,IF($E552="",0,IF(VLOOKUP($E552,paramètres!$E$33:$F$44,2,FALSE)&lt;=VLOOKUP($AI$18,paramètres!$E$33:$F$44,2,FALSE),W552*$D552,0)))</f>
        <v>0</v>
      </c>
      <c r="AJ552" s="13">
        <f>IF($D552="",0,IF($E552="",0,IF(VLOOKUP($E552,paramètres!$E$33:$F$44,2,FALSE)&lt;=VLOOKUP($AJ$18,paramètres!$E$33:$F$44,2,FALSE),X552*$D552,0)))</f>
        <v>0</v>
      </c>
      <c r="AK552" s="13">
        <f>IF($D552="",0,IF($E552="",0,IF(VLOOKUP($E552,paramètres!$E$33:$F$44,2,FALSE)&lt;=VLOOKUP($AK$18,paramètres!$E$33:$F$44,2,FALSE),Y552*$D552,0)))</f>
        <v>0</v>
      </c>
      <c r="AL552" s="13">
        <f>IF($D552="",0,IF($E552="",0,IF(VLOOKUP($E552,paramètres!$E$33:$F$44,2,FALSE)&lt;=VLOOKUP($AL$18,paramètres!$E$33:$F$44,2,FALSE),Z552*$D552,0)))</f>
        <v>0</v>
      </c>
      <c r="AM552" s="126">
        <f>IF($D552="",0,IF($E552="",0,IF(VLOOKUP($E552,paramètres!$E$33:$F$44,2,FALSE)&lt;=VLOOKUP($AM$18,paramètres!$E$33:$F$44,2,FALSE),AA552*$D552,0)))</f>
        <v>0</v>
      </c>
      <c r="AN552" s="121" t="str">
        <f>IF(paramètres!$B$28=1,((SUM(P552:Y552)/1.02)+SUM(Z552:AA552))*0.0303/9*COUNT(P552:X552),IF(paramètres!$B$28=2,(SUM(P552:AA552))*0.0303/9*COUNT(P552:X552),"Missing Delta option"))</f>
        <v>Missing Delta option</v>
      </c>
      <c r="AO552" s="13" t="str">
        <f>IF(paramètres!$B$28=1,(((SUM(P552:Y552)/1.02)+SUM(Z552:AA552))+((SUM(AB552:AK552)/1.02)+SUM(AL552:AN552)))*cotpatr,IF(paramètres!$B$28=2,(SUM(P552:AN552)*cotpatr),"Missing Delta Option"))</f>
        <v>Missing Delta Option</v>
      </c>
      <c r="AP552" s="13" t="str" cm="1">
        <f t="array" ref="AP552">IF(paramètres!$B$28=1,(((SUM(P552:Y552)/1.02)+SUM(Z552:AA552))+((SUM(AB552:AM552)/1.02)+SUM(AL552:AM552)))/12*pécule,IF(paramètres!$B$28=2,SUM(P552:AM552)/12*pécule,"Missing Delta Option"))</f>
        <v>Missing Delta Option</v>
      </c>
      <c r="AQ552" s="105" t="e">
        <f>IF(paramètres!$B$28=1,(((SUM(P552:Y552)/1.02)+SUM(Z552:AA552))+((SUM(AB552:AM552)/1.02)+SUM(AL552:AM552)))+AN552+AO552+AP552,SUM(P552:AM552)+AN552+AO552+AP552)</f>
        <v>#VALUE!</v>
      </c>
    </row>
    <row r="553" spans="1:43" x14ac:dyDescent="0.25">
      <c r="A553" s="104"/>
      <c r="B553" s="39"/>
      <c r="C553" s="39"/>
      <c r="D553" s="70"/>
      <c r="E553" s="49"/>
      <c r="F553" s="40"/>
      <c r="G553" s="38"/>
      <c r="H553" s="71"/>
      <c r="I553" s="40"/>
      <c r="J553" s="38"/>
      <c r="K553" s="71"/>
      <c r="L553" s="40"/>
      <c r="M553" s="38"/>
      <c r="N553" s="71"/>
      <c r="O553" s="49"/>
      <c r="P553" s="177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9"/>
      <c r="AB553" s="121">
        <f>IF($D553="",0,IF($E553="",0,IF(VLOOKUP($E553,paramètres!$E$33:$F$44,2,FALSE)&lt;=VLOOKUP($AB$18,paramètres!$E$33:$F$44,2,FALSE),P553*$D553,0)))</f>
        <v>0</v>
      </c>
      <c r="AC553" s="13">
        <f>IF($D553="",0,IF($E553="",0,IF(VLOOKUP($E553,paramètres!$E$33:$F$44,2,FALSE)&lt;=VLOOKUP($AC$18,paramètres!$E$33:$F$44,2,FALSE),Q553*$D553,0)))</f>
        <v>0</v>
      </c>
      <c r="AD553" s="13">
        <f>IF($D553="",0,IF($E553="",0,IF(VLOOKUP($E553,paramètres!$E$33:$F$44,2,FALSE)&lt;=VLOOKUP($AD$18,paramètres!$E$33:$F$44,2,FALSE),R553*$D553,0)))</f>
        <v>0</v>
      </c>
      <c r="AE553" s="13">
        <f>IF($D553="",0,IF($E553="",0,IF(VLOOKUP($E553,paramètres!$E$33:$F$44,2,FALSE)&lt;=VLOOKUP($AE$18,paramètres!$E$33:$F$44,2,FALSE),S553*$D553,0)))</f>
        <v>0</v>
      </c>
      <c r="AF553" s="13">
        <f>IF($D553="",0,IF($E553="",0,IF(VLOOKUP($E553,paramètres!$E$33:$F$44,2,FALSE)&lt;=VLOOKUP($AF$18,paramètres!$E$33:$F$44,2,FALSE),T553*$D553,0)))</f>
        <v>0</v>
      </c>
      <c r="AG553" s="13">
        <f>IF($D553="",0,IF($E553="",0,IF(VLOOKUP($E553,paramètres!$E$33:$F$44,2,FALSE)&lt;=VLOOKUP($AG$18,paramètres!$E$33:$F$44,2,FALSE),U553*$D553,0)))</f>
        <v>0</v>
      </c>
      <c r="AH553" s="13">
        <f>IF($D553="",0,IF($E553="",0,IF(VLOOKUP($E553,paramètres!$E$33:$F$44,2,FALSE)&lt;=VLOOKUP($AH$18,paramètres!$E$33:$F$44,2,FALSE),V553*$D553,0)))</f>
        <v>0</v>
      </c>
      <c r="AI553" s="13">
        <f>IF($D553="",0,IF($E553="",0,IF(VLOOKUP($E553,paramètres!$E$33:$F$44,2,FALSE)&lt;=VLOOKUP($AI$18,paramètres!$E$33:$F$44,2,FALSE),W553*$D553,0)))</f>
        <v>0</v>
      </c>
      <c r="AJ553" s="13">
        <f>IF($D553="",0,IF($E553="",0,IF(VLOOKUP($E553,paramètres!$E$33:$F$44,2,FALSE)&lt;=VLOOKUP($AJ$18,paramètres!$E$33:$F$44,2,FALSE),X553*$D553,0)))</f>
        <v>0</v>
      </c>
      <c r="AK553" s="13">
        <f>IF($D553="",0,IF($E553="",0,IF(VLOOKUP($E553,paramètres!$E$33:$F$44,2,FALSE)&lt;=VLOOKUP($AK$18,paramètres!$E$33:$F$44,2,FALSE),Y553*$D553,0)))</f>
        <v>0</v>
      </c>
      <c r="AL553" s="13">
        <f>IF($D553="",0,IF($E553="",0,IF(VLOOKUP($E553,paramètres!$E$33:$F$44,2,FALSE)&lt;=VLOOKUP($AL$18,paramètres!$E$33:$F$44,2,FALSE),Z553*$D553,0)))</f>
        <v>0</v>
      </c>
      <c r="AM553" s="126">
        <f>IF($D553="",0,IF($E553="",0,IF(VLOOKUP($E553,paramètres!$E$33:$F$44,2,FALSE)&lt;=VLOOKUP($AM$18,paramètres!$E$33:$F$44,2,FALSE),AA553*$D553,0)))</f>
        <v>0</v>
      </c>
      <c r="AN553" s="121" t="str">
        <f>IF(paramètres!$B$28=1,((SUM(P553:Y553)/1.02)+SUM(Z553:AA553))*0.0303/9*COUNT(P553:X553),IF(paramètres!$B$28=2,(SUM(P553:AA553))*0.0303/9*COUNT(P553:X553),"Missing Delta option"))</f>
        <v>Missing Delta option</v>
      </c>
      <c r="AO553" s="13" t="str">
        <f>IF(paramètres!$B$28=1,(((SUM(P553:Y553)/1.02)+SUM(Z553:AA553))+((SUM(AB553:AK553)/1.02)+SUM(AL553:AN553)))*cotpatr,IF(paramètres!$B$28=2,(SUM(P553:AN553)*cotpatr),"Missing Delta Option"))</f>
        <v>Missing Delta Option</v>
      </c>
      <c r="AP553" s="13" t="str" cm="1">
        <f t="array" ref="AP553">IF(paramètres!$B$28=1,(((SUM(P553:Y553)/1.02)+SUM(Z553:AA553))+((SUM(AB553:AM553)/1.02)+SUM(AL553:AM553)))/12*pécule,IF(paramètres!$B$28=2,SUM(P553:AM553)/12*pécule,"Missing Delta Option"))</f>
        <v>Missing Delta Option</v>
      </c>
      <c r="AQ553" s="105" t="e">
        <f>IF(paramètres!$B$28=1,(((SUM(P553:Y553)/1.02)+SUM(Z553:AA553))+((SUM(AB553:AM553)/1.02)+SUM(AL553:AM553)))+AN553+AO553+AP553,SUM(P553:AM553)+AN553+AO553+AP553)</f>
        <v>#VALUE!</v>
      </c>
    </row>
    <row r="554" spans="1:43" x14ac:dyDescent="0.25">
      <c r="A554" s="104"/>
      <c r="B554" s="39"/>
      <c r="C554" s="39"/>
      <c r="D554" s="70"/>
      <c r="E554" s="49"/>
      <c r="F554" s="40"/>
      <c r="G554" s="38"/>
      <c r="H554" s="71"/>
      <c r="I554" s="40"/>
      <c r="J554" s="38"/>
      <c r="K554" s="71"/>
      <c r="L554" s="40"/>
      <c r="M554" s="38"/>
      <c r="N554" s="71"/>
      <c r="O554" s="49"/>
      <c r="P554" s="177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9"/>
      <c r="AB554" s="121">
        <f>IF($D554="",0,IF($E554="",0,IF(VLOOKUP($E554,paramètres!$E$33:$F$44,2,FALSE)&lt;=VLOOKUP($AB$18,paramètres!$E$33:$F$44,2,FALSE),P554*$D554,0)))</f>
        <v>0</v>
      </c>
      <c r="AC554" s="13">
        <f>IF($D554="",0,IF($E554="",0,IF(VLOOKUP($E554,paramètres!$E$33:$F$44,2,FALSE)&lt;=VLOOKUP($AC$18,paramètres!$E$33:$F$44,2,FALSE),Q554*$D554,0)))</f>
        <v>0</v>
      </c>
      <c r="AD554" s="13">
        <f>IF($D554="",0,IF($E554="",0,IF(VLOOKUP($E554,paramètres!$E$33:$F$44,2,FALSE)&lt;=VLOOKUP($AD$18,paramètres!$E$33:$F$44,2,FALSE),R554*$D554,0)))</f>
        <v>0</v>
      </c>
      <c r="AE554" s="13">
        <f>IF($D554="",0,IF($E554="",0,IF(VLOOKUP($E554,paramètres!$E$33:$F$44,2,FALSE)&lt;=VLOOKUP($AE$18,paramètres!$E$33:$F$44,2,FALSE),S554*$D554,0)))</f>
        <v>0</v>
      </c>
      <c r="AF554" s="13">
        <f>IF($D554="",0,IF($E554="",0,IF(VLOOKUP($E554,paramètres!$E$33:$F$44,2,FALSE)&lt;=VLOOKUP($AF$18,paramètres!$E$33:$F$44,2,FALSE),T554*$D554,0)))</f>
        <v>0</v>
      </c>
      <c r="AG554" s="13">
        <f>IF($D554="",0,IF($E554="",0,IF(VLOOKUP($E554,paramètres!$E$33:$F$44,2,FALSE)&lt;=VLOOKUP($AG$18,paramètres!$E$33:$F$44,2,FALSE),U554*$D554,0)))</f>
        <v>0</v>
      </c>
      <c r="AH554" s="13">
        <f>IF($D554="",0,IF($E554="",0,IF(VLOOKUP($E554,paramètres!$E$33:$F$44,2,FALSE)&lt;=VLOOKUP($AH$18,paramètres!$E$33:$F$44,2,FALSE),V554*$D554,0)))</f>
        <v>0</v>
      </c>
      <c r="AI554" s="13">
        <f>IF($D554="",0,IF($E554="",0,IF(VLOOKUP($E554,paramètres!$E$33:$F$44,2,FALSE)&lt;=VLOOKUP($AI$18,paramètres!$E$33:$F$44,2,FALSE),W554*$D554,0)))</f>
        <v>0</v>
      </c>
      <c r="AJ554" s="13">
        <f>IF($D554="",0,IF($E554="",0,IF(VLOOKUP($E554,paramètres!$E$33:$F$44,2,FALSE)&lt;=VLOOKUP($AJ$18,paramètres!$E$33:$F$44,2,FALSE),X554*$D554,0)))</f>
        <v>0</v>
      </c>
      <c r="AK554" s="13">
        <f>IF($D554="",0,IF($E554="",0,IF(VLOOKUP($E554,paramètres!$E$33:$F$44,2,FALSE)&lt;=VLOOKUP($AK$18,paramètres!$E$33:$F$44,2,FALSE),Y554*$D554,0)))</f>
        <v>0</v>
      </c>
      <c r="AL554" s="13">
        <f>IF($D554="",0,IF($E554="",0,IF(VLOOKUP($E554,paramètres!$E$33:$F$44,2,FALSE)&lt;=VLOOKUP($AL$18,paramètres!$E$33:$F$44,2,FALSE),Z554*$D554,0)))</f>
        <v>0</v>
      </c>
      <c r="AM554" s="126">
        <f>IF($D554="",0,IF($E554="",0,IF(VLOOKUP($E554,paramètres!$E$33:$F$44,2,FALSE)&lt;=VLOOKUP($AM$18,paramètres!$E$33:$F$44,2,FALSE),AA554*$D554,0)))</f>
        <v>0</v>
      </c>
      <c r="AN554" s="121" t="str">
        <f>IF(paramètres!$B$28=1,((SUM(P554:Y554)/1.02)+SUM(Z554:AA554))*0.0303/9*COUNT(P554:X554),IF(paramètres!$B$28=2,(SUM(P554:AA554))*0.0303/9*COUNT(P554:X554),"Missing Delta option"))</f>
        <v>Missing Delta option</v>
      </c>
      <c r="AO554" s="13" t="str">
        <f>IF(paramètres!$B$28=1,(((SUM(P554:Y554)/1.02)+SUM(Z554:AA554))+((SUM(AB554:AK554)/1.02)+SUM(AL554:AN554)))*cotpatr,IF(paramètres!$B$28=2,(SUM(P554:AN554)*cotpatr),"Missing Delta Option"))</f>
        <v>Missing Delta Option</v>
      </c>
      <c r="AP554" s="13" t="str" cm="1">
        <f t="array" ref="AP554">IF(paramètres!$B$28=1,(((SUM(P554:Y554)/1.02)+SUM(Z554:AA554))+((SUM(AB554:AM554)/1.02)+SUM(AL554:AM554)))/12*pécule,IF(paramètres!$B$28=2,SUM(P554:AM554)/12*pécule,"Missing Delta Option"))</f>
        <v>Missing Delta Option</v>
      </c>
      <c r="AQ554" s="105" t="e">
        <f>IF(paramètres!$B$28=1,(((SUM(P554:Y554)/1.02)+SUM(Z554:AA554))+((SUM(AB554:AM554)/1.02)+SUM(AL554:AM554)))+AN554+AO554+AP554,SUM(P554:AM554)+AN554+AO554+AP554)</f>
        <v>#VALUE!</v>
      </c>
    </row>
    <row r="555" spans="1:43" x14ac:dyDescent="0.25">
      <c r="A555" s="104"/>
      <c r="B555" s="39"/>
      <c r="C555" s="39"/>
      <c r="D555" s="70"/>
      <c r="E555" s="49"/>
      <c r="F555" s="40"/>
      <c r="G555" s="38"/>
      <c r="H555" s="71"/>
      <c r="I555" s="40"/>
      <c r="J555" s="38"/>
      <c r="K555" s="71"/>
      <c r="L555" s="40"/>
      <c r="M555" s="38"/>
      <c r="N555" s="71"/>
      <c r="O555" s="49"/>
      <c r="P555" s="177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9"/>
      <c r="AB555" s="121">
        <f>IF($D555="",0,IF($E555="",0,IF(VLOOKUP($E555,paramètres!$E$33:$F$44,2,FALSE)&lt;=VLOOKUP($AB$18,paramètres!$E$33:$F$44,2,FALSE),P555*$D555,0)))</f>
        <v>0</v>
      </c>
      <c r="AC555" s="13">
        <f>IF($D555="",0,IF($E555="",0,IF(VLOOKUP($E555,paramètres!$E$33:$F$44,2,FALSE)&lt;=VLOOKUP($AC$18,paramètres!$E$33:$F$44,2,FALSE),Q555*$D555,0)))</f>
        <v>0</v>
      </c>
      <c r="AD555" s="13">
        <f>IF($D555="",0,IF($E555="",0,IF(VLOOKUP($E555,paramètres!$E$33:$F$44,2,FALSE)&lt;=VLOOKUP($AD$18,paramètres!$E$33:$F$44,2,FALSE),R555*$D555,0)))</f>
        <v>0</v>
      </c>
      <c r="AE555" s="13">
        <f>IF($D555="",0,IF($E555="",0,IF(VLOOKUP($E555,paramètres!$E$33:$F$44,2,FALSE)&lt;=VLOOKUP($AE$18,paramètres!$E$33:$F$44,2,FALSE),S555*$D555,0)))</f>
        <v>0</v>
      </c>
      <c r="AF555" s="13">
        <f>IF($D555="",0,IF($E555="",0,IF(VLOOKUP($E555,paramètres!$E$33:$F$44,2,FALSE)&lt;=VLOOKUP($AF$18,paramètres!$E$33:$F$44,2,FALSE),T555*$D555,0)))</f>
        <v>0</v>
      </c>
      <c r="AG555" s="13">
        <f>IF($D555="",0,IF($E555="",0,IF(VLOOKUP($E555,paramètres!$E$33:$F$44,2,FALSE)&lt;=VLOOKUP($AG$18,paramètres!$E$33:$F$44,2,FALSE),U555*$D555,0)))</f>
        <v>0</v>
      </c>
      <c r="AH555" s="13">
        <f>IF($D555="",0,IF($E555="",0,IF(VLOOKUP($E555,paramètres!$E$33:$F$44,2,FALSE)&lt;=VLOOKUP($AH$18,paramètres!$E$33:$F$44,2,FALSE),V555*$D555,0)))</f>
        <v>0</v>
      </c>
      <c r="AI555" s="13">
        <f>IF($D555="",0,IF($E555="",0,IF(VLOOKUP($E555,paramètres!$E$33:$F$44,2,FALSE)&lt;=VLOOKUP($AI$18,paramètres!$E$33:$F$44,2,FALSE),W555*$D555,0)))</f>
        <v>0</v>
      </c>
      <c r="AJ555" s="13">
        <f>IF($D555="",0,IF($E555="",0,IF(VLOOKUP($E555,paramètres!$E$33:$F$44,2,FALSE)&lt;=VLOOKUP($AJ$18,paramètres!$E$33:$F$44,2,FALSE),X555*$D555,0)))</f>
        <v>0</v>
      </c>
      <c r="AK555" s="13">
        <f>IF($D555="",0,IF($E555="",0,IF(VLOOKUP($E555,paramètres!$E$33:$F$44,2,FALSE)&lt;=VLOOKUP($AK$18,paramètres!$E$33:$F$44,2,FALSE),Y555*$D555,0)))</f>
        <v>0</v>
      </c>
      <c r="AL555" s="13">
        <f>IF($D555="",0,IF($E555="",0,IF(VLOOKUP($E555,paramètres!$E$33:$F$44,2,FALSE)&lt;=VLOOKUP($AL$18,paramètres!$E$33:$F$44,2,FALSE),Z555*$D555,0)))</f>
        <v>0</v>
      </c>
      <c r="AM555" s="126">
        <f>IF($D555="",0,IF($E555="",0,IF(VLOOKUP($E555,paramètres!$E$33:$F$44,2,FALSE)&lt;=VLOOKUP($AM$18,paramètres!$E$33:$F$44,2,FALSE),AA555*$D555,0)))</f>
        <v>0</v>
      </c>
      <c r="AN555" s="121" t="str">
        <f>IF(paramètres!$B$28=1,((SUM(P555:Y555)/1.02)+SUM(Z555:AA555))*0.0303/9*COUNT(P555:X555),IF(paramètres!$B$28=2,(SUM(P555:AA555))*0.0303/9*COUNT(P555:X555),"Missing Delta option"))</f>
        <v>Missing Delta option</v>
      </c>
      <c r="AO555" s="13" t="str">
        <f>IF(paramètres!$B$28=1,(((SUM(P555:Y555)/1.02)+SUM(Z555:AA555))+((SUM(AB555:AK555)/1.02)+SUM(AL555:AN555)))*cotpatr,IF(paramètres!$B$28=2,(SUM(P555:AN555)*cotpatr),"Missing Delta Option"))</f>
        <v>Missing Delta Option</v>
      </c>
      <c r="AP555" s="13" t="str" cm="1">
        <f t="array" ref="AP555">IF(paramètres!$B$28=1,(((SUM(P555:Y555)/1.02)+SUM(Z555:AA555))+((SUM(AB555:AM555)/1.02)+SUM(AL555:AM555)))/12*pécule,IF(paramètres!$B$28=2,SUM(P555:AM555)/12*pécule,"Missing Delta Option"))</f>
        <v>Missing Delta Option</v>
      </c>
      <c r="AQ555" s="105" t="e">
        <f>IF(paramètres!$B$28=1,(((SUM(P555:Y555)/1.02)+SUM(Z555:AA555))+((SUM(AB555:AM555)/1.02)+SUM(AL555:AM555)))+AN555+AO555+AP555,SUM(P555:AM555)+AN555+AO555+AP555)</f>
        <v>#VALUE!</v>
      </c>
    </row>
    <row r="556" spans="1:43" x14ac:dyDescent="0.25">
      <c r="A556" s="104"/>
      <c r="B556" s="39"/>
      <c r="C556" s="39"/>
      <c r="D556" s="70"/>
      <c r="E556" s="49"/>
      <c r="F556" s="40"/>
      <c r="G556" s="38"/>
      <c r="H556" s="71"/>
      <c r="I556" s="40"/>
      <c r="J556" s="38"/>
      <c r="K556" s="71"/>
      <c r="L556" s="40"/>
      <c r="M556" s="38"/>
      <c r="N556" s="71"/>
      <c r="O556" s="49"/>
      <c r="P556" s="177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9"/>
      <c r="AB556" s="121">
        <f>IF($D556="",0,IF($E556="",0,IF(VLOOKUP($E556,paramètres!$E$33:$F$44,2,FALSE)&lt;=VLOOKUP($AB$18,paramètres!$E$33:$F$44,2,FALSE),P556*$D556,0)))</f>
        <v>0</v>
      </c>
      <c r="AC556" s="13">
        <f>IF($D556="",0,IF($E556="",0,IF(VLOOKUP($E556,paramètres!$E$33:$F$44,2,FALSE)&lt;=VLOOKUP($AC$18,paramètres!$E$33:$F$44,2,FALSE),Q556*$D556,0)))</f>
        <v>0</v>
      </c>
      <c r="AD556" s="13">
        <f>IF($D556="",0,IF($E556="",0,IF(VLOOKUP($E556,paramètres!$E$33:$F$44,2,FALSE)&lt;=VLOOKUP($AD$18,paramètres!$E$33:$F$44,2,FALSE),R556*$D556,0)))</f>
        <v>0</v>
      </c>
      <c r="AE556" s="13">
        <f>IF($D556="",0,IF($E556="",0,IF(VLOOKUP($E556,paramètres!$E$33:$F$44,2,FALSE)&lt;=VLOOKUP($AE$18,paramètres!$E$33:$F$44,2,FALSE),S556*$D556,0)))</f>
        <v>0</v>
      </c>
      <c r="AF556" s="13">
        <f>IF($D556="",0,IF($E556="",0,IF(VLOOKUP($E556,paramètres!$E$33:$F$44,2,FALSE)&lt;=VLOOKUP($AF$18,paramètres!$E$33:$F$44,2,FALSE),T556*$D556,0)))</f>
        <v>0</v>
      </c>
      <c r="AG556" s="13">
        <f>IF($D556="",0,IF($E556="",0,IF(VLOOKUP($E556,paramètres!$E$33:$F$44,2,FALSE)&lt;=VLOOKUP($AG$18,paramètres!$E$33:$F$44,2,FALSE),U556*$D556,0)))</f>
        <v>0</v>
      </c>
      <c r="AH556" s="13">
        <f>IF($D556="",0,IF($E556="",0,IF(VLOOKUP($E556,paramètres!$E$33:$F$44,2,FALSE)&lt;=VLOOKUP($AH$18,paramètres!$E$33:$F$44,2,FALSE),V556*$D556,0)))</f>
        <v>0</v>
      </c>
      <c r="AI556" s="13">
        <f>IF($D556="",0,IF($E556="",0,IF(VLOOKUP($E556,paramètres!$E$33:$F$44,2,FALSE)&lt;=VLOOKUP($AI$18,paramètres!$E$33:$F$44,2,FALSE),W556*$D556,0)))</f>
        <v>0</v>
      </c>
      <c r="AJ556" s="13">
        <f>IF($D556="",0,IF($E556="",0,IF(VLOOKUP($E556,paramètres!$E$33:$F$44,2,FALSE)&lt;=VLOOKUP($AJ$18,paramètres!$E$33:$F$44,2,FALSE),X556*$D556,0)))</f>
        <v>0</v>
      </c>
      <c r="AK556" s="13">
        <f>IF($D556="",0,IF($E556="",0,IF(VLOOKUP($E556,paramètres!$E$33:$F$44,2,FALSE)&lt;=VLOOKUP($AK$18,paramètres!$E$33:$F$44,2,FALSE),Y556*$D556,0)))</f>
        <v>0</v>
      </c>
      <c r="AL556" s="13">
        <f>IF($D556="",0,IF($E556="",0,IF(VLOOKUP($E556,paramètres!$E$33:$F$44,2,FALSE)&lt;=VLOOKUP($AL$18,paramètres!$E$33:$F$44,2,FALSE),Z556*$D556,0)))</f>
        <v>0</v>
      </c>
      <c r="AM556" s="126">
        <f>IF($D556="",0,IF($E556="",0,IF(VLOOKUP($E556,paramètres!$E$33:$F$44,2,FALSE)&lt;=VLOOKUP($AM$18,paramètres!$E$33:$F$44,2,FALSE),AA556*$D556,0)))</f>
        <v>0</v>
      </c>
      <c r="AN556" s="121" t="str">
        <f>IF(paramètres!$B$28=1,((SUM(P556:Y556)/1.02)+SUM(Z556:AA556))*0.0303/9*COUNT(P556:X556),IF(paramètres!$B$28=2,(SUM(P556:AA556))*0.0303/9*COUNT(P556:X556),"Missing Delta option"))</f>
        <v>Missing Delta option</v>
      </c>
      <c r="AO556" s="13" t="str">
        <f>IF(paramètres!$B$28=1,(((SUM(P556:Y556)/1.02)+SUM(Z556:AA556))+((SUM(AB556:AK556)/1.02)+SUM(AL556:AN556)))*cotpatr,IF(paramètres!$B$28=2,(SUM(P556:AN556)*cotpatr),"Missing Delta Option"))</f>
        <v>Missing Delta Option</v>
      </c>
      <c r="AP556" s="13" t="str" cm="1">
        <f t="array" ref="AP556">IF(paramètres!$B$28=1,(((SUM(P556:Y556)/1.02)+SUM(Z556:AA556))+((SUM(AB556:AM556)/1.02)+SUM(AL556:AM556)))/12*pécule,IF(paramètres!$B$28=2,SUM(P556:AM556)/12*pécule,"Missing Delta Option"))</f>
        <v>Missing Delta Option</v>
      </c>
      <c r="AQ556" s="105" t="e">
        <f>IF(paramètres!$B$28=1,(((SUM(P556:Y556)/1.02)+SUM(Z556:AA556))+((SUM(AB556:AM556)/1.02)+SUM(AL556:AM556)))+AN556+AO556+AP556,SUM(P556:AM556)+AN556+AO556+AP556)</f>
        <v>#VALUE!</v>
      </c>
    </row>
    <row r="557" spans="1:43" x14ac:dyDescent="0.25">
      <c r="A557" s="104"/>
      <c r="B557" s="39"/>
      <c r="C557" s="39"/>
      <c r="D557" s="70"/>
      <c r="E557" s="49"/>
      <c r="F557" s="40"/>
      <c r="G557" s="38"/>
      <c r="H557" s="71"/>
      <c r="I557" s="40"/>
      <c r="J557" s="38"/>
      <c r="K557" s="71"/>
      <c r="L557" s="40"/>
      <c r="M557" s="38"/>
      <c r="N557" s="71"/>
      <c r="O557" s="49"/>
      <c r="P557" s="177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9"/>
      <c r="AB557" s="121">
        <f>IF($D557="",0,IF($E557="",0,IF(VLOOKUP($E557,paramètres!$E$33:$F$44,2,FALSE)&lt;=VLOOKUP($AB$18,paramètres!$E$33:$F$44,2,FALSE),P557*$D557,0)))</f>
        <v>0</v>
      </c>
      <c r="AC557" s="13">
        <f>IF($D557="",0,IF($E557="",0,IF(VLOOKUP($E557,paramètres!$E$33:$F$44,2,FALSE)&lt;=VLOOKUP($AC$18,paramètres!$E$33:$F$44,2,FALSE),Q557*$D557,0)))</f>
        <v>0</v>
      </c>
      <c r="AD557" s="13">
        <f>IF($D557="",0,IF($E557="",0,IF(VLOOKUP($E557,paramètres!$E$33:$F$44,2,FALSE)&lt;=VLOOKUP($AD$18,paramètres!$E$33:$F$44,2,FALSE),R557*$D557,0)))</f>
        <v>0</v>
      </c>
      <c r="AE557" s="13">
        <f>IF($D557="",0,IF($E557="",0,IF(VLOOKUP($E557,paramètres!$E$33:$F$44,2,FALSE)&lt;=VLOOKUP($AE$18,paramètres!$E$33:$F$44,2,FALSE),S557*$D557,0)))</f>
        <v>0</v>
      </c>
      <c r="AF557" s="13">
        <f>IF($D557="",0,IF($E557="",0,IF(VLOOKUP($E557,paramètres!$E$33:$F$44,2,FALSE)&lt;=VLOOKUP($AF$18,paramètres!$E$33:$F$44,2,FALSE),T557*$D557,0)))</f>
        <v>0</v>
      </c>
      <c r="AG557" s="13">
        <f>IF($D557="",0,IF($E557="",0,IF(VLOOKUP($E557,paramètres!$E$33:$F$44,2,FALSE)&lt;=VLOOKUP($AG$18,paramètres!$E$33:$F$44,2,FALSE),U557*$D557,0)))</f>
        <v>0</v>
      </c>
      <c r="AH557" s="13">
        <f>IF($D557="",0,IF($E557="",0,IF(VLOOKUP($E557,paramètres!$E$33:$F$44,2,FALSE)&lt;=VLOOKUP($AH$18,paramètres!$E$33:$F$44,2,FALSE),V557*$D557,0)))</f>
        <v>0</v>
      </c>
      <c r="AI557" s="13">
        <f>IF($D557="",0,IF($E557="",0,IF(VLOOKUP($E557,paramètres!$E$33:$F$44,2,FALSE)&lt;=VLOOKUP($AI$18,paramètres!$E$33:$F$44,2,FALSE),W557*$D557,0)))</f>
        <v>0</v>
      </c>
      <c r="AJ557" s="13">
        <f>IF($D557="",0,IF($E557="",0,IF(VLOOKUP($E557,paramètres!$E$33:$F$44,2,FALSE)&lt;=VLOOKUP($AJ$18,paramètres!$E$33:$F$44,2,FALSE),X557*$D557,0)))</f>
        <v>0</v>
      </c>
      <c r="AK557" s="13">
        <f>IF($D557="",0,IF($E557="",0,IF(VLOOKUP($E557,paramètres!$E$33:$F$44,2,FALSE)&lt;=VLOOKUP($AK$18,paramètres!$E$33:$F$44,2,FALSE),Y557*$D557,0)))</f>
        <v>0</v>
      </c>
      <c r="AL557" s="13">
        <f>IF($D557="",0,IF($E557="",0,IF(VLOOKUP($E557,paramètres!$E$33:$F$44,2,FALSE)&lt;=VLOOKUP($AL$18,paramètres!$E$33:$F$44,2,FALSE),Z557*$D557,0)))</f>
        <v>0</v>
      </c>
      <c r="AM557" s="126">
        <f>IF($D557="",0,IF($E557="",0,IF(VLOOKUP($E557,paramètres!$E$33:$F$44,2,FALSE)&lt;=VLOOKUP($AM$18,paramètres!$E$33:$F$44,2,FALSE),AA557*$D557,0)))</f>
        <v>0</v>
      </c>
      <c r="AN557" s="121" t="str">
        <f>IF(paramètres!$B$28=1,((SUM(P557:Y557)/1.02)+SUM(Z557:AA557))*0.0303/9*COUNT(P557:X557),IF(paramètres!$B$28=2,(SUM(P557:AA557))*0.0303/9*COUNT(P557:X557),"Missing Delta option"))</f>
        <v>Missing Delta option</v>
      </c>
      <c r="AO557" s="13" t="str">
        <f>IF(paramètres!$B$28=1,(((SUM(P557:Y557)/1.02)+SUM(Z557:AA557))+((SUM(AB557:AK557)/1.02)+SUM(AL557:AN557)))*cotpatr,IF(paramètres!$B$28=2,(SUM(P557:AN557)*cotpatr),"Missing Delta Option"))</f>
        <v>Missing Delta Option</v>
      </c>
      <c r="AP557" s="13" t="str" cm="1">
        <f t="array" ref="AP557">IF(paramètres!$B$28=1,(((SUM(P557:Y557)/1.02)+SUM(Z557:AA557))+((SUM(AB557:AM557)/1.02)+SUM(AL557:AM557)))/12*pécule,IF(paramètres!$B$28=2,SUM(P557:AM557)/12*pécule,"Missing Delta Option"))</f>
        <v>Missing Delta Option</v>
      </c>
      <c r="AQ557" s="105" t="e">
        <f>IF(paramètres!$B$28=1,(((SUM(P557:Y557)/1.02)+SUM(Z557:AA557))+((SUM(AB557:AM557)/1.02)+SUM(AL557:AM557)))+AN557+AO557+AP557,SUM(P557:AM557)+AN557+AO557+AP557)</f>
        <v>#VALUE!</v>
      </c>
    </row>
    <row r="558" spans="1:43" x14ac:dyDescent="0.25">
      <c r="A558" s="104"/>
      <c r="B558" s="39"/>
      <c r="C558" s="39"/>
      <c r="D558" s="70"/>
      <c r="E558" s="49"/>
      <c r="F558" s="40"/>
      <c r="G558" s="38"/>
      <c r="H558" s="71"/>
      <c r="I558" s="40"/>
      <c r="J558" s="38"/>
      <c r="K558" s="71"/>
      <c r="L558" s="40"/>
      <c r="M558" s="38"/>
      <c r="N558" s="71"/>
      <c r="O558" s="49"/>
      <c r="P558" s="177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9"/>
      <c r="AB558" s="121">
        <f>IF($D558="",0,IF($E558="",0,IF(VLOOKUP($E558,paramètres!$E$33:$F$44,2,FALSE)&lt;=VLOOKUP($AB$18,paramètres!$E$33:$F$44,2,FALSE),P558*$D558,0)))</f>
        <v>0</v>
      </c>
      <c r="AC558" s="13">
        <f>IF($D558="",0,IF($E558="",0,IF(VLOOKUP($E558,paramètres!$E$33:$F$44,2,FALSE)&lt;=VLOOKUP($AC$18,paramètres!$E$33:$F$44,2,FALSE),Q558*$D558,0)))</f>
        <v>0</v>
      </c>
      <c r="AD558" s="13">
        <f>IF($D558="",0,IF($E558="",0,IF(VLOOKUP($E558,paramètres!$E$33:$F$44,2,FALSE)&lt;=VLOOKUP($AD$18,paramètres!$E$33:$F$44,2,FALSE),R558*$D558,0)))</f>
        <v>0</v>
      </c>
      <c r="AE558" s="13">
        <f>IF($D558="",0,IF($E558="",0,IF(VLOOKUP($E558,paramètres!$E$33:$F$44,2,FALSE)&lt;=VLOOKUP($AE$18,paramètres!$E$33:$F$44,2,FALSE),S558*$D558,0)))</f>
        <v>0</v>
      </c>
      <c r="AF558" s="13">
        <f>IF($D558="",0,IF($E558="",0,IF(VLOOKUP($E558,paramètres!$E$33:$F$44,2,FALSE)&lt;=VLOOKUP($AF$18,paramètres!$E$33:$F$44,2,FALSE),T558*$D558,0)))</f>
        <v>0</v>
      </c>
      <c r="AG558" s="13">
        <f>IF($D558="",0,IF($E558="",0,IF(VLOOKUP($E558,paramètres!$E$33:$F$44,2,FALSE)&lt;=VLOOKUP($AG$18,paramètres!$E$33:$F$44,2,FALSE),U558*$D558,0)))</f>
        <v>0</v>
      </c>
      <c r="AH558" s="13">
        <f>IF($D558="",0,IF($E558="",0,IF(VLOOKUP($E558,paramètres!$E$33:$F$44,2,FALSE)&lt;=VLOOKUP($AH$18,paramètres!$E$33:$F$44,2,FALSE),V558*$D558,0)))</f>
        <v>0</v>
      </c>
      <c r="AI558" s="13">
        <f>IF($D558="",0,IF($E558="",0,IF(VLOOKUP($E558,paramètres!$E$33:$F$44,2,FALSE)&lt;=VLOOKUP($AI$18,paramètres!$E$33:$F$44,2,FALSE),W558*$D558,0)))</f>
        <v>0</v>
      </c>
      <c r="AJ558" s="13">
        <f>IF($D558="",0,IF($E558="",0,IF(VLOOKUP($E558,paramètres!$E$33:$F$44,2,FALSE)&lt;=VLOOKUP($AJ$18,paramètres!$E$33:$F$44,2,FALSE),X558*$D558,0)))</f>
        <v>0</v>
      </c>
      <c r="AK558" s="13">
        <f>IF($D558="",0,IF($E558="",0,IF(VLOOKUP($E558,paramètres!$E$33:$F$44,2,FALSE)&lt;=VLOOKUP($AK$18,paramètres!$E$33:$F$44,2,FALSE),Y558*$D558,0)))</f>
        <v>0</v>
      </c>
      <c r="AL558" s="13">
        <f>IF($D558="",0,IF($E558="",0,IF(VLOOKUP($E558,paramètres!$E$33:$F$44,2,FALSE)&lt;=VLOOKUP($AL$18,paramètres!$E$33:$F$44,2,FALSE),Z558*$D558,0)))</f>
        <v>0</v>
      </c>
      <c r="AM558" s="126">
        <f>IF($D558="",0,IF($E558="",0,IF(VLOOKUP($E558,paramètres!$E$33:$F$44,2,FALSE)&lt;=VLOOKUP($AM$18,paramètres!$E$33:$F$44,2,FALSE),AA558*$D558,0)))</f>
        <v>0</v>
      </c>
      <c r="AN558" s="121" t="str">
        <f>IF(paramètres!$B$28=1,((SUM(P558:Y558)/1.02)+SUM(Z558:AA558))*0.0303/9*COUNT(P558:X558),IF(paramètres!$B$28=2,(SUM(P558:AA558))*0.0303/9*COUNT(P558:X558),"Missing Delta option"))</f>
        <v>Missing Delta option</v>
      </c>
      <c r="AO558" s="13" t="str">
        <f>IF(paramètres!$B$28=1,(((SUM(P558:Y558)/1.02)+SUM(Z558:AA558))+((SUM(AB558:AK558)/1.02)+SUM(AL558:AN558)))*cotpatr,IF(paramètres!$B$28=2,(SUM(P558:AN558)*cotpatr),"Missing Delta Option"))</f>
        <v>Missing Delta Option</v>
      </c>
      <c r="AP558" s="13" t="str" cm="1">
        <f t="array" ref="AP558">IF(paramètres!$B$28=1,(((SUM(P558:Y558)/1.02)+SUM(Z558:AA558))+((SUM(AB558:AM558)/1.02)+SUM(AL558:AM558)))/12*pécule,IF(paramètres!$B$28=2,SUM(P558:AM558)/12*pécule,"Missing Delta Option"))</f>
        <v>Missing Delta Option</v>
      </c>
      <c r="AQ558" s="105" t="e">
        <f>IF(paramètres!$B$28=1,(((SUM(P558:Y558)/1.02)+SUM(Z558:AA558))+((SUM(AB558:AM558)/1.02)+SUM(AL558:AM558)))+AN558+AO558+AP558,SUM(P558:AM558)+AN558+AO558+AP558)</f>
        <v>#VALUE!</v>
      </c>
    </row>
    <row r="559" spans="1:43" x14ac:dyDescent="0.25">
      <c r="A559" s="104"/>
      <c r="B559" s="39"/>
      <c r="C559" s="39"/>
      <c r="D559" s="70"/>
      <c r="E559" s="49"/>
      <c r="F559" s="40"/>
      <c r="G559" s="38"/>
      <c r="H559" s="71"/>
      <c r="I559" s="40"/>
      <c r="J559" s="38"/>
      <c r="K559" s="71"/>
      <c r="L559" s="40"/>
      <c r="M559" s="38"/>
      <c r="N559" s="71"/>
      <c r="O559" s="49"/>
      <c r="P559" s="177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9"/>
      <c r="AB559" s="121">
        <f>IF($D559="",0,IF($E559="",0,IF(VLOOKUP($E559,paramètres!$E$33:$F$44,2,FALSE)&lt;=VLOOKUP($AB$18,paramètres!$E$33:$F$44,2,FALSE),P559*$D559,0)))</f>
        <v>0</v>
      </c>
      <c r="AC559" s="13">
        <f>IF($D559="",0,IF($E559="",0,IF(VLOOKUP($E559,paramètres!$E$33:$F$44,2,FALSE)&lt;=VLOOKUP($AC$18,paramètres!$E$33:$F$44,2,FALSE),Q559*$D559,0)))</f>
        <v>0</v>
      </c>
      <c r="AD559" s="13">
        <f>IF($D559="",0,IF($E559="",0,IF(VLOOKUP($E559,paramètres!$E$33:$F$44,2,FALSE)&lt;=VLOOKUP($AD$18,paramètres!$E$33:$F$44,2,FALSE),R559*$D559,0)))</f>
        <v>0</v>
      </c>
      <c r="AE559" s="13">
        <f>IF($D559="",0,IF($E559="",0,IF(VLOOKUP($E559,paramètres!$E$33:$F$44,2,FALSE)&lt;=VLOOKUP($AE$18,paramètres!$E$33:$F$44,2,FALSE),S559*$D559,0)))</f>
        <v>0</v>
      </c>
      <c r="AF559" s="13">
        <f>IF($D559="",0,IF($E559="",0,IF(VLOOKUP($E559,paramètres!$E$33:$F$44,2,FALSE)&lt;=VLOOKUP($AF$18,paramètres!$E$33:$F$44,2,FALSE),T559*$D559,0)))</f>
        <v>0</v>
      </c>
      <c r="AG559" s="13">
        <f>IF($D559="",0,IF($E559="",0,IF(VLOOKUP($E559,paramètres!$E$33:$F$44,2,FALSE)&lt;=VLOOKUP($AG$18,paramètres!$E$33:$F$44,2,FALSE),U559*$D559,0)))</f>
        <v>0</v>
      </c>
      <c r="AH559" s="13">
        <f>IF($D559="",0,IF($E559="",0,IF(VLOOKUP($E559,paramètres!$E$33:$F$44,2,FALSE)&lt;=VLOOKUP($AH$18,paramètres!$E$33:$F$44,2,FALSE),V559*$D559,0)))</f>
        <v>0</v>
      </c>
      <c r="AI559" s="13">
        <f>IF($D559="",0,IF($E559="",0,IF(VLOOKUP($E559,paramètres!$E$33:$F$44,2,FALSE)&lt;=VLOOKUP($AI$18,paramètres!$E$33:$F$44,2,FALSE),W559*$D559,0)))</f>
        <v>0</v>
      </c>
      <c r="AJ559" s="13">
        <f>IF($D559="",0,IF($E559="",0,IF(VLOOKUP($E559,paramètres!$E$33:$F$44,2,FALSE)&lt;=VLOOKUP($AJ$18,paramètres!$E$33:$F$44,2,FALSE),X559*$D559,0)))</f>
        <v>0</v>
      </c>
      <c r="AK559" s="13">
        <f>IF($D559="",0,IF($E559="",0,IF(VLOOKUP($E559,paramètres!$E$33:$F$44,2,FALSE)&lt;=VLOOKUP($AK$18,paramètres!$E$33:$F$44,2,FALSE),Y559*$D559,0)))</f>
        <v>0</v>
      </c>
      <c r="AL559" s="13">
        <f>IF($D559="",0,IF($E559="",0,IF(VLOOKUP($E559,paramètres!$E$33:$F$44,2,FALSE)&lt;=VLOOKUP($AL$18,paramètres!$E$33:$F$44,2,FALSE),Z559*$D559,0)))</f>
        <v>0</v>
      </c>
      <c r="AM559" s="126">
        <f>IF($D559="",0,IF($E559="",0,IF(VLOOKUP($E559,paramètres!$E$33:$F$44,2,FALSE)&lt;=VLOOKUP($AM$18,paramètres!$E$33:$F$44,2,FALSE),AA559*$D559,0)))</f>
        <v>0</v>
      </c>
      <c r="AN559" s="121" t="str">
        <f>IF(paramètres!$B$28=1,((SUM(P559:Y559)/1.02)+SUM(Z559:AA559))*0.0303/9*COUNT(P559:X559),IF(paramètres!$B$28=2,(SUM(P559:AA559))*0.0303/9*COUNT(P559:X559),"Missing Delta option"))</f>
        <v>Missing Delta option</v>
      </c>
      <c r="AO559" s="13" t="str">
        <f>IF(paramètres!$B$28=1,(((SUM(P559:Y559)/1.02)+SUM(Z559:AA559))+((SUM(AB559:AK559)/1.02)+SUM(AL559:AN559)))*cotpatr,IF(paramètres!$B$28=2,(SUM(P559:AN559)*cotpatr),"Missing Delta Option"))</f>
        <v>Missing Delta Option</v>
      </c>
      <c r="AP559" s="13" t="str" cm="1">
        <f t="array" ref="AP559">IF(paramètres!$B$28=1,(((SUM(P559:Y559)/1.02)+SUM(Z559:AA559))+((SUM(AB559:AM559)/1.02)+SUM(AL559:AM559)))/12*pécule,IF(paramètres!$B$28=2,SUM(P559:AM559)/12*pécule,"Missing Delta Option"))</f>
        <v>Missing Delta Option</v>
      </c>
      <c r="AQ559" s="105" t="e">
        <f>IF(paramètres!$B$28=1,(((SUM(P559:Y559)/1.02)+SUM(Z559:AA559))+((SUM(AB559:AM559)/1.02)+SUM(AL559:AM559)))+AN559+AO559+AP559,SUM(P559:AM559)+AN559+AO559+AP559)</f>
        <v>#VALUE!</v>
      </c>
    </row>
    <row r="560" spans="1:43" x14ac:dyDescent="0.25">
      <c r="A560" s="104"/>
      <c r="B560" s="39"/>
      <c r="C560" s="39"/>
      <c r="D560" s="70"/>
      <c r="E560" s="49"/>
      <c r="F560" s="40"/>
      <c r="G560" s="38"/>
      <c r="H560" s="71"/>
      <c r="I560" s="40"/>
      <c r="J560" s="38"/>
      <c r="K560" s="71"/>
      <c r="L560" s="40"/>
      <c r="M560" s="38"/>
      <c r="N560" s="71"/>
      <c r="O560" s="49"/>
      <c r="P560" s="177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  <c r="AA560" s="179"/>
      <c r="AB560" s="121">
        <f>IF($D560="",0,IF($E560="",0,IF(VLOOKUP($E560,paramètres!$E$33:$F$44,2,FALSE)&lt;=VLOOKUP($AB$18,paramètres!$E$33:$F$44,2,FALSE),P560*$D560,0)))</f>
        <v>0</v>
      </c>
      <c r="AC560" s="13">
        <f>IF($D560="",0,IF($E560="",0,IF(VLOOKUP($E560,paramètres!$E$33:$F$44,2,FALSE)&lt;=VLOOKUP($AC$18,paramètres!$E$33:$F$44,2,FALSE),Q560*$D560,0)))</f>
        <v>0</v>
      </c>
      <c r="AD560" s="13">
        <f>IF($D560="",0,IF($E560="",0,IF(VLOOKUP($E560,paramètres!$E$33:$F$44,2,FALSE)&lt;=VLOOKUP($AD$18,paramètres!$E$33:$F$44,2,FALSE),R560*$D560,0)))</f>
        <v>0</v>
      </c>
      <c r="AE560" s="13">
        <f>IF($D560="",0,IF($E560="",0,IF(VLOOKUP($E560,paramètres!$E$33:$F$44,2,FALSE)&lt;=VLOOKUP($AE$18,paramètres!$E$33:$F$44,2,FALSE),S560*$D560,0)))</f>
        <v>0</v>
      </c>
      <c r="AF560" s="13">
        <f>IF($D560="",0,IF($E560="",0,IF(VLOOKUP($E560,paramètres!$E$33:$F$44,2,FALSE)&lt;=VLOOKUP($AF$18,paramètres!$E$33:$F$44,2,FALSE),T560*$D560,0)))</f>
        <v>0</v>
      </c>
      <c r="AG560" s="13">
        <f>IF($D560="",0,IF($E560="",0,IF(VLOOKUP($E560,paramètres!$E$33:$F$44,2,FALSE)&lt;=VLOOKUP($AG$18,paramètres!$E$33:$F$44,2,FALSE),U560*$D560,0)))</f>
        <v>0</v>
      </c>
      <c r="AH560" s="13">
        <f>IF($D560="",0,IF($E560="",0,IF(VLOOKUP($E560,paramètres!$E$33:$F$44,2,FALSE)&lt;=VLOOKUP($AH$18,paramètres!$E$33:$F$44,2,FALSE),V560*$D560,0)))</f>
        <v>0</v>
      </c>
      <c r="AI560" s="13">
        <f>IF($D560="",0,IF($E560="",0,IF(VLOOKUP($E560,paramètres!$E$33:$F$44,2,FALSE)&lt;=VLOOKUP($AI$18,paramètres!$E$33:$F$44,2,FALSE),W560*$D560,0)))</f>
        <v>0</v>
      </c>
      <c r="AJ560" s="13">
        <f>IF($D560="",0,IF($E560="",0,IF(VLOOKUP($E560,paramètres!$E$33:$F$44,2,FALSE)&lt;=VLOOKUP($AJ$18,paramètres!$E$33:$F$44,2,FALSE),X560*$D560,0)))</f>
        <v>0</v>
      </c>
      <c r="AK560" s="13">
        <f>IF($D560="",0,IF($E560="",0,IF(VLOOKUP($E560,paramètres!$E$33:$F$44,2,FALSE)&lt;=VLOOKUP($AK$18,paramètres!$E$33:$F$44,2,FALSE),Y560*$D560,0)))</f>
        <v>0</v>
      </c>
      <c r="AL560" s="13">
        <f>IF($D560="",0,IF($E560="",0,IF(VLOOKUP($E560,paramètres!$E$33:$F$44,2,FALSE)&lt;=VLOOKUP($AL$18,paramètres!$E$33:$F$44,2,FALSE),Z560*$D560,0)))</f>
        <v>0</v>
      </c>
      <c r="AM560" s="126">
        <f>IF($D560="",0,IF($E560="",0,IF(VLOOKUP($E560,paramètres!$E$33:$F$44,2,FALSE)&lt;=VLOOKUP($AM$18,paramètres!$E$33:$F$44,2,FALSE),AA560*$D560,0)))</f>
        <v>0</v>
      </c>
      <c r="AN560" s="121" t="str">
        <f>IF(paramètres!$B$28=1,((SUM(P560:Y560)/1.02)+SUM(Z560:AA560))*0.0303/9*COUNT(P560:X560),IF(paramètres!$B$28=2,(SUM(P560:AA560))*0.0303/9*COUNT(P560:X560),"Missing Delta option"))</f>
        <v>Missing Delta option</v>
      </c>
      <c r="AO560" s="13" t="str">
        <f>IF(paramètres!$B$28=1,(((SUM(P560:Y560)/1.02)+SUM(Z560:AA560))+((SUM(AB560:AK560)/1.02)+SUM(AL560:AN560)))*cotpatr,IF(paramètres!$B$28=2,(SUM(P560:AN560)*cotpatr),"Missing Delta Option"))</f>
        <v>Missing Delta Option</v>
      </c>
      <c r="AP560" s="13" t="str" cm="1">
        <f t="array" ref="AP560">IF(paramètres!$B$28=1,(((SUM(P560:Y560)/1.02)+SUM(Z560:AA560))+((SUM(AB560:AM560)/1.02)+SUM(AL560:AM560)))/12*pécule,IF(paramètres!$B$28=2,SUM(P560:AM560)/12*pécule,"Missing Delta Option"))</f>
        <v>Missing Delta Option</v>
      </c>
      <c r="AQ560" s="105" t="e">
        <f>IF(paramètres!$B$28=1,(((SUM(P560:Y560)/1.02)+SUM(Z560:AA560))+((SUM(AB560:AM560)/1.02)+SUM(AL560:AM560)))+AN560+AO560+AP560,SUM(P560:AM560)+AN560+AO560+AP560)</f>
        <v>#VALUE!</v>
      </c>
    </row>
    <row r="561" spans="1:43" x14ac:dyDescent="0.25">
      <c r="A561" s="104"/>
      <c r="B561" s="39"/>
      <c r="C561" s="39"/>
      <c r="D561" s="70"/>
      <c r="E561" s="49"/>
      <c r="F561" s="40"/>
      <c r="G561" s="38"/>
      <c r="H561" s="71"/>
      <c r="I561" s="40"/>
      <c r="J561" s="38"/>
      <c r="K561" s="71"/>
      <c r="L561" s="40"/>
      <c r="M561" s="38"/>
      <c r="N561" s="71"/>
      <c r="O561" s="49"/>
      <c r="P561" s="177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  <c r="AA561" s="179"/>
      <c r="AB561" s="121">
        <f>IF($D561="",0,IF($E561="",0,IF(VLOOKUP($E561,paramètres!$E$33:$F$44,2,FALSE)&lt;=VLOOKUP($AB$18,paramètres!$E$33:$F$44,2,FALSE),P561*$D561,0)))</f>
        <v>0</v>
      </c>
      <c r="AC561" s="13">
        <f>IF($D561="",0,IF($E561="",0,IF(VLOOKUP($E561,paramètres!$E$33:$F$44,2,FALSE)&lt;=VLOOKUP($AC$18,paramètres!$E$33:$F$44,2,FALSE),Q561*$D561,0)))</f>
        <v>0</v>
      </c>
      <c r="AD561" s="13">
        <f>IF($D561="",0,IF($E561="",0,IF(VLOOKUP($E561,paramètres!$E$33:$F$44,2,FALSE)&lt;=VLOOKUP($AD$18,paramètres!$E$33:$F$44,2,FALSE),R561*$D561,0)))</f>
        <v>0</v>
      </c>
      <c r="AE561" s="13">
        <f>IF($D561="",0,IF($E561="",0,IF(VLOOKUP($E561,paramètres!$E$33:$F$44,2,FALSE)&lt;=VLOOKUP($AE$18,paramètres!$E$33:$F$44,2,FALSE),S561*$D561,0)))</f>
        <v>0</v>
      </c>
      <c r="AF561" s="13">
        <f>IF($D561="",0,IF($E561="",0,IF(VLOOKUP($E561,paramètres!$E$33:$F$44,2,FALSE)&lt;=VLOOKUP($AF$18,paramètres!$E$33:$F$44,2,FALSE),T561*$D561,0)))</f>
        <v>0</v>
      </c>
      <c r="AG561" s="13">
        <f>IF($D561="",0,IF($E561="",0,IF(VLOOKUP($E561,paramètres!$E$33:$F$44,2,FALSE)&lt;=VLOOKUP($AG$18,paramètres!$E$33:$F$44,2,FALSE),U561*$D561,0)))</f>
        <v>0</v>
      </c>
      <c r="AH561" s="13">
        <f>IF($D561="",0,IF($E561="",0,IF(VLOOKUP($E561,paramètres!$E$33:$F$44,2,FALSE)&lt;=VLOOKUP($AH$18,paramètres!$E$33:$F$44,2,FALSE),V561*$D561,0)))</f>
        <v>0</v>
      </c>
      <c r="AI561" s="13">
        <f>IF($D561="",0,IF($E561="",0,IF(VLOOKUP($E561,paramètres!$E$33:$F$44,2,FALSE)&lt;=VLOOKUP($AI$18,paramètres!$E$33:$F$44,2,FALSE),W561*$D561,0)))</f>
        <v>0</v>
      </c>
      <c r="AJ561" s="13">
        <f>IF($D561="",0,IF($E561="",0,IF(VLOOKUP($E561,paramètres!$E$33:$F$44,2,FALSE)&lt;=VLOOKUP($AJ$18,paramètres!$E$33:$F$44,2,FALSE),X561*$D561,0)))</f>
        <v>0</v>
      </c>
      <c r="AK561" s="13">
        <f>IF($D561="",0,IF($E561="",0,IF(VLOOKUP($E561,paramètres!$E$33:$F$44,2,FALSE)&lt;=VLOOKUP($AK$18,paramètres!$E$33:$F$44,2,FALSE),Y561*$D561,0)))</f>
        <v>0</v>
      </c>
      <c r="AL561" s="13">
        <f>IF($D561="",0,IF($E561="",0,IF(VLOOKUP($E561,paramètres!$E$33:$F$44,2,FALSE)&lt;=VLOOKUP($AL$18,paramètres!$E$33:$F$44,2,FALSE),Z561*$D561,0)))</f>
        <v>0</v>
      </c>
      <c r="AM561" s="126">
        <f>IF($D561="",0,IF($E561="",0,IF(VLOOKUP($E561,paramètres!$E$33:$F$44,2,FALSE)&lt;=VLOOKUP($AM$18,paramètres!$E$33:$F$44,2,FALSE),AA561*$D561,0)))</f>
        <v>0</v>
      </c>
      <c r="AN561" s="121" t="str">
        <f>IF(paramètres!$B$28=1,((SUM(P561:Y561)/1.02)+SUM(Z561:AA561))*0.0303/9*COUNT(P561:X561),IF(paramètres!$B$28=2,(SUM(P561:AA561))*0.0303/9*COUNT(P561:X561),"Missing Delta option"))</f>
        <v>Missing Delta option</v>
      </c>
      <c r="AO561" s="13" t="str">
        <f>IF(paramètres!$B$28=1,(((SUM(P561:Y561)/1.02)+SUM(Z561:AA561))+((SUM(AB561:AK561)/1.02)+SUM(AL561:AN561)))*cotpatr,IF(paramètres!$B$28=2,(SUM(P561:AN561)*cotpatr),"Missing Delta Option"))</f>
        <v>Missing Delta Option</v>
      </c>
      <c r="AP561" s="13" t="str" cm="1">
        <f t="array" ref="AP561">IF(paramètres!$B$28=1,(((SUM(P561:Y561)/1.02)+SUM(Z561:AA561))+((SUM(AB561:AM561)/1.02)+SUM(AL561:AM561)))/12*pécule,IF(paramètres!$B$28=2,SUM(P561:AM561)/12*pécule,"Missing Delta Option"))</f>
        <v>Missing Delta Option</v>
      </c>
      <c r="AQ561" s="105" t="e">
        <f>IF(paramètres!$B$28=1,(((SUM(P561:Y561)/1.02)+SUM(Z561:AA561))+((SUM(AB561:AM561)/1.02)+SUM(AL561:AM561)))+AN561+AO561+AP561,SUM(P561:AM561)+AN561+AO561+AP561)</f>
        <v>#VALUE!</v>
      </c>
    </row>
    <row r="562" spans="1:43" x14ac:dyDescent="0.25">
      <c r="A562" s="104"/>
      <c r="B562" s="39"/>
      <c r="C562" s="39"/>
      <c r="D562" s="70"/>
      <c r="E562" s="49"/>
      <c r="F562" s="40"/>
      <c r="G562" s="38"/>
      <c r="H562" s="71"/>
      <c r="I562" s="40"/>
      <c r="J562" s="38"/>
      <c r="K562" s="71"/>
      <c r="L562" s="40"/>
      <c r="M562" s="38"/>
      <c r="N562" s="71"/>
      <c r="O562" s="49"/>
      <c r="P562" s="177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  <c r="AA562" s="179"/>
      <c r="AB562" s="121">
        <f>IF($D562="",0,IF($E562="",0,IF(VLOOKUP($E562,paramètres!$E$33:$F$44,2,FALSE)&lt;=VLOOKUP($AB$18,paramètres!$E$33:$F$44,2,FALSE),P562*$D562,0)))</f>
        <v>0</v>
      </c>
      <c r="AC562" s="13">
        <f>IF($D562="",0,IF($E562="",0,IF(VLOOKUP($E562,paramètres!$E$33:$F$44,2,FALSE)&lt;=VLOOKUP($AC$18,paramètres!$E$33:$F$44,2,FALSE),Q562*$D562,0)))</f>
        <v>0</v>
      </c>
      <c r="AD562" s="13">
        <f>IF($D562="",0,IF($E562="",0,IF(VLOOKUP($E562,paramètres!$E$33:$F$44,2,FALSE)&lt;=VLOOKUP($AD$18,paramètres!$E$33:$F$44,2,FALSE),R562*$D562,0)))</f>
        <v>0</v>
      </c>
      <c r="AE562" s="13">
        <f>IF($D562="",0,IF($E562="",0,IF(VLOOKUP($E562,paramètres!$E$33:$F$44,2,FALSE)&lt;=VLOOKUP($AE$18,paramètres!$E$33:$F$44,2,FALSE),S562*$D562,0)))</f>
        <v>0</v>
      </c>
      <c r="AF562" s="13">
        <f>IF($D562="",0,IF($E562="",0,IF(VLOOKUP($E562,paramètres!$E$33:$F$44,2,FALSE)&lt;=VLOOKUP($AF$18,paramètres!$E$33:$F$44,2,FALSE),T562*$D562,0)))</f>
        <v>0</v>
      </c>
      <c r="AG562" s="13">
        <f>IF($D562="",0,IF($E562="",0,IF(VLOOKUP($E562,paramètres!$E$33:$F$44,2,FALSE)&lt;=VLOOKUP($AG$18,paramètres!$E$33:$F$44,2,FALSE),U562*$D562,0)))</f>
        <v>0</v>
      </c>
      <c r="AH562" s="13">
        <f>IF($D562="",0,IF($E562="",0,IF(VLOOKUP($E562,paramètres!$E$33:$F$44,2,FALSE)&lt;=VLOOKUP($AH$18,paramètres!$E$33:$F$44,2,FALSE),V562*$D562,0)))</f>
        <v>0</v>
      </c>
      <c r="AI562" s="13">
        <f>IF($D562="",0,IF($E562="",0,IF(VLOOKUP($E562,paramètres!$E$33:$F$44,2,FALSE)&lt;=VLOOKUP($AI$18,paramètres!$E$33:$F$44,2,FALSE),W562*$D562,0)))</f>
        <v>0</v>
      </c>
      <c r="AJ562" s="13">
        <f>IF($D562="",0,IF($E562="",0,IF(VLOOKUP($E562,paramètres!$E$33:$F$44,2,FALSE)&lt;=VLOOKUP($AJ$18,paramètres!$E$33:$F$44,2,FALSE),X562*$D562,0)))</f>
        <v>0</v>
      </c>
      <c r="AK562" s="13">
        <f>IF($D562="",0,IF($E562="",0,IF(VLOOKUP($E562,paramètres!$E$33:$F$44,2,FALSE)&lt;=VLOOKUP($AK$18,paramètres!$E$33:$F$44,2,FALSE),Y562*$D562,0)))</f>
        <v>0</v>
      </c>
      <c r="AL562" s="13">
        <f>IF($D562="",0,IF($E562="",0,IF(VLOOKUP($E562,paramètres!$E$33:$F$44,2,FALSE)&lt;=VLOOKUP($AL$18,paramètres!$E$33:$F$44,2,FALSE),Z562*$D562,0)))</f>
        <v>0</v>
      </c>
      <c r="AM562" s="126">
        <f>IF($D562="",0,IF($E562="",0,IF(VLOOKUP($E562,paramètres!$E$33:$F$44,2,FALSE)&lt;=VLOOKUP($AM$18,paramètres!$E$33:$F$44,2,FALSE),AA562*$D562,0)))</f>
        <v>0</v>
      </c>
      <c r="AN562" s="121" t="str">
        <f>IF(paramètres!$B$28=1,((SUM(P562:Y562)/1.02)+SUM(Z562:AA562))*0.0303/9*COUNT(P562:X562),IF(paramètres!$B$28=2,(SUM(P562:AA562))*0.0303/9*COUNT(P562:X562),"Missing Delta option"))</f>
        <v>Missing Delta option</v>
      </c>
      <c r="AO562" s="13" t="str">
        <f>IF(paramètres!$B$28=1,(((SUM(P562:Y562)/1.02)+SUM(Z562:AA562))+((SUM(AB562:AK562)/1.02)+SUM(AL562:AN562)))*cotpatr,IF(paramètres!$B$28=2,(SUM(P562:AN562)*cotpatr),"Missing Delta Option"))</f>
        <v>Missing Delta Option</v>
      </c>
      <c r="AP562" s="13" t="str" cm="1">
        <f t="array" ref="AP562">IF(paramètres!$B$28=1,(((SUM(P562:Y562)/1.02)+SUM(Z562:AA562))+((SUM(AB562:AM562)/1.02)+SUM(AL562:AM562)))/12*pécule,IF(paramètres!$B$28=2,SUM(P562:AM562)/12*pécule,"Missing Delta Option"))</f>
        <v>Missing Delta Option</v>
      </c>
      <c r="AQ562" s="105" t="e">
        <f>IF(paramètres!$B$28=1,(((SUM(P562:Y562)/1.02)+SUM(Z562:AA562))+((SUM(AB562:AM562)/1.02)+SUM(AL562:AM562)))+AN562+AO562+AP562,SUM(P562:AM562)+AN562+AO562+AP562)</f>
        <v>#VALUE!</v>
      </c>
    </row>
    <row r="563" spans="1:43" x14ac:dyDescent="0.25">
      <c r="A563" s="104"/>
      <c r="B563" s="39"/>
      <c r="C563" s="39"/>
      <c r="D563" s="70"/>
      <c r="E563" s="49"/>
      <c r="F563" s="40"/>
      <c r="G563" s="38"/>
      <c r="H563" s="71"/>
      <c r="I563" s="40"/>
      <c r="J563" s="38"/>
      <c r="K563" s="71"/>
      <c r="L563" s="40"/>
      <c r="M563" s="38"/>
      <c r="N563" s="71"/>
      <c r="O563" s="49"/>
      <c r="P563" s="177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  <c r="AA563" s="179"/>
      <c r="AB563" s="121">
        <f>IF($D563="",0,IF($E563="",0,IF(VLOOKUP($E563,paramètres!$E$33:$F$44,2,FALSE)&lt;=VLOOKUP($AB$18,paramètres!$E$33:$F$44,2,FALSE),P563*$D563,0)))</f>
        <v>0</v>
      </c>
      <c r="AC563" s="13">
        <f>IF($D563="",0,IF($E563="",0,IF(VLOOKUP($E563,paramètres!$E$33:$F$44,2,FALSE)&lt;=VLOOKUP($AC$18,paramètres!$E$33:$F$44,2,FALSE),Q563*$D563,0)))</f>
        <v>0</v>
      </c>
      <c r="AD563" s="13">
        <f>IF($D563="",0,IF($E563="",0,IF(VLOOKUP($E563,paramètres!$E$33:$F$44,2,FALSE)&lt;=VLOOKUP($AD$18,paramètres!$E$33:$F$44,2,FALSE),R563*$D563,0)))</f>
        <v>0</v>
      </c>
      <c r="AE563" s="13">
        <f>IF($D563="",0,IF($E563="",0,IF(VLOOKUP($E563,paramètres!$E$33:$F$44,2,FALSE)&lt;=VLOOKUP($AE$18,paramètres!$E$33:$F$44,2,FALSE),S563*$D563,0)))</f>
        <v>0</v>
      </c>
      <c r="AF563" s="13">
        <f>IF($D563="",0,IF($E563="",0,IF(VLOOKUP($E563,paramètres!$E$33:$F$44,2,FALSE)&lt;=VLOOKUP($AF$18,paramètres!$E$33:$F$44,2,FALSE),T563*$D563,0)))</f>
        <v>0</v>
      </c>
      <c r="AG563" s="13">
        <f>IF($D563="",0,IF($E563="",0,IF(VLOOKUP($E563,paramètres!$E$33:$F$44,2,FALSE)&lt;=VLOOKUP($AG$18,paramètres!$E$33:$F$44,2,FALSE),U563*$D563,0)))</f>
        <v>0</v>
      </c>
      <c r="AH563" s="13">
        <f>IF($D563="",0,IF($E563="",0,IF(VLOOKUP($E563,paramètres!$E$33:$F$44,2,FALSE)&lt;=VLOOKUP($AH$18,paramètres!$E$33:$F$44,2,FALSE),V563*$D563,0)))</f>
        <v>0</v>
      </c>
      <c r="AI563" s="13">
        <f>IF($D563="",0,IF($E563="",0,IF(VLOOKUP($E563,paramètres!$E$33:$F$44,2,FALSE)&lt;=VLOOKUP($AI$18,paramètres!$E$33:$F$44,2,FALSE),W563*$D563,0)))</f>
        <v>0</v>
      </c>
      <c r="AJ563" s="13">
        <f>IF($D563="",0,IF($E563="",0,IF(VLOOKUP($E563,paramètres!$E$33:$F$44,2,FALSE)&lt;=VLOOKUP($AJ$18,paramètres!$E$33:$F$44,2,FALSE),X563*$D563,0)))</f>
        <v>0</v>
      </c>
      <c r="AK563" s="13">
        <f>IF($D563="",0,IF($E563="",0,IF(VLOOKUP($E563,paramètres!$E$33:$F$44,2,FALSE)&lt;=VLOOKUP($AK$18,paramètres!$E$33:$F$44,2,FALSE),Y563*$D563,0)))</f>
        <v>0</v>
      </c>
      <c r="AL563" s="13">
        <f>IF($D563="",0,IF($E563="",0,IF(VLOOKUP($E563,paramètres!$E$33:$F$44,2,FALSE)&lt;=VLOOKUP($AL$18,paramètres!$E$33:$F$44,2,FALSE),Z563*$D563,0)))</f>
        <v>0</v>
      </c>
      <c r="AM563" s="126">
        <f>IF($D563="",0,IF($E563="",0,IF(VLOOKUP($E563,paramètres!$E$33:$F$44,2,FALSE)&lt;=VLOOKUP($AM$18,paramètres!$E$33:$F$44,2,FALSE),AA563*$D563,0)))</f>
        <v>0</v>
      </c>
      <c r="AN563" s="121" t="str">
        <f>IF(paramètres!$B$28=1,((SUM(P563:Y563)/1.02)+SUM(Z563:AA563))*0.0303/9*COUNT(P563:X563),IF(paramètres!$B$28=2,(SUM(P563:AA563))*0.0303/9*COUNT(P563:X563),"Missing Delta option"))</f>
        <v>Missing Delta option</v>
      </c>
      <c r="AO563" s="13" t="str">
        <f>IF(paramètres!$B$28=1,(((SUM(P563:Y563)/1.02)+SUM(Z563:AA563))+((SUM(AB563:AK563)/1.02)+SUM(AL563:AN563)))*cotpatr,IF(paramètres!$B$28=2,(SUM(P563:AN563)*cotpatr),"Missing Delta Option"))</f>
        <v>Missing Delta Option</v>
      </c>
      <c r="AP563" s="13" t="str" cm="1">
        <f t="array" ref="AP563">IF(paramètres!$B$28=1,(((SUM(P563:Y563)/1.02)+SUM(Z563:AA563))+((SUM(AB563:AM563)/1.02)+SUM(AL563:AM563)))/12*pécule,IF(paramètres!$B$28=2,SUM(P563:AM563)/12*pécule,"Missing Delta Option"))</f>
        <v>Missing Delta Option</v>
      </c>
      <c r="AQ563" s="105" t="e">
        <f>IF(paramètres!$B$28=1,(((SUM(P563:Y563)/1.02)+SUM(Z563:AA563))+((SUM(AB563:AM563)/1.02)+SUM(AL563:AM563)))+AN563+AO563+AP563,SUM(P563:AM563)+AN563+AO563+AP563)</f>
        <v>#VALUE!</v>
      </c>
    </row>
    <row r="564" spans="1:43" x14ac:dyDescent="0.25">
      <c r="A564" s="104"/>
      <c r="B564" s="39"/>
      <c r="C564" s="39"/>
      <c r="D564" s="70"/>
      <c r="E564" s="49"/>
      <c r="F564" s="40"/>
      <c r="G564" s="38"/>
      <c r="H564" s="71"/>
      <c r="I564" s="40"/>
      <c r="J564" s="38"/>
      <c r="K564" s="71"/>
      <c r="L564" s="40"/>
      <c r="M564" s="38"/>
      <c r="N564" s="71"/>
      <c r="O564" s="49"/>
      <c r="P564" s="177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9"/>
      <c r="AB564" s="121">
        <f>IF($D564="",0,IF($E564="",0,IF(VLOOKUP($E564,paramètres!$E$33:$F$44,2,FALSE)&lt;=VLOOKUP($AB$18,paramètres!$E$33:$F$44,2,FALSE),P564*$D564,0)))</f>
        <v>0</v>
      </c>
      <c r="AC564" s="13">
        <f>IF($D564="",0,IF($E564="",0,IF(VLOOKUP($E564,paramètres!$E$33:$F$44,2,FALSE)&lt;=VLOOKUP($AC$18,paramètres!$E$33:$F$44,2,FALSE),Q564*$D564,0)))</f>
        <v>0</v>
      </c>
      <c r="AD564" s="13">
        <f>IF($D564="",0,IF($E564="",0,IF(VLOOKUP($E564,paramètres!$E$33:$F$44,2,FALSE)&lt;=VLOOKUP($AD$18,paramètres!$E$33:$F$44,2,FALSE),R564*$D564,0)))</f>
        <v>0</v>
      </c>
      <c r="AE564" s="13">
        <f>IF($D564="",0,IF($E564="",0,IF(VLOOKUP($E564,paramètres!$E$33:$F$44,2,FALSE)&lt;=VLOOKUP($AE$18,paramètres!$E$33:$F$44,2,FALSE),S564*$D564,0)))</f>
        <v>0</v>
      </c>
      <c r="AF564" s="13">
        <f>IF($D564="",0,IF($E564="",0,IF(VLOOKUP($E564,paramètres!$E$33:$F$44,2,FALSE)&lt;=VLOOKUP($AF$18,paramètres!$E$33:$F$44,2,FALSE),T564*$D564,0)))</f>
        <v>0</v>
      </c>
      <c r="AG564" s="13">
        <f>IF($D564="",0,IF($E564="",0,IF(VLOOKUP($E564,paramètres!$E$33:$F$44,2,FALSE)&lt;=VLOOKUP($AG$18,paramètres!$E$33:$F$44,2,FALSE),U564*$D564,0)))</f>
        <v>0</v>
      </c>
      <c r="AH564" s="13">
        <f>IF($D564="",0,IF($E564="",0,IF(VLOOKUP($E564,paramètres!$E$33:$F$44,2,FALSE)&lt;=VLOOKUP($AH$18,paramètres!$E$33:$F$44,2,FALSE),V564*$D564,0)))</f>
        <v>0</v>
      </c>
      <c r="AI564" s="13">
        <f>IF($D564="",0,IF($E564="",0,IF(VLOOKUP($E564,paramètres!$E$33:$F$44,2,FALSE)&lt;=VLOOKUP($AI$18,paramètres!$E$33:$F$44,2,FALSE),W564*$D564,0)))</f>
        <v>0</v>
      </c>
      <c r="AJ564" s="13">
        <f>IF($D564="",0,IF($E564="",0,IF(VLOOKUP($E564,paramètres!$E$33:$F$44,2,FALSE)&lt;=VLOOKUP($AJ$18,paramètres!$E$33:$F$44,2,FALSE),X564*$D564,0)))</f>
        <v>0</v>
      </c>
      <c r="AK564" s="13">
        <f>IF($D564="",0,IF($E564="",0,IF(VLOOKUP($E564,paramètres!$E$33:$F$44,2,FALSE)&lt;=VLOOKUP($AK$18,paramètres!$E$33:$F$44,2,FALSE),Y564*$D564,0)))</f>
        <v>0</v>
      </c>
      <c r="AL564" s="13">
        <f>IF($D564="",0,IF($E564="",0,IF(VLOOKUP($E564,paramètres!$E$33:$F$44,2,FALSE)&lt;=VLOOKUP($AL$18,paramètres!$E$33:$F$44,2,FALSE),Z564*$D564,0)))</f>
        <v>0</v>
      </c>
      <c r="AM564" s="126">
        <f>IF($D564="",0,IF($E564="",0,IF(VLOOKUP($E564,paramètres!$E$33:$F$44,2,FALSE)&lt;=VLOOKUP($AM$18,paramètres!$E$33:$F$44,2,FALSE),AA564*$D564,0)))</f>
        <v>0</v>
      </c>
      <c r="AN564" s="121" t="str">
        <f>IF(paramètres!$B$28=1,((SUM(P564:Y564)/1.02)+SUM(Z564:AA564))*0.0303/9*COUNT(P564:X564),IF(paramètres!$B$28=2,(SUM(P564:AA564))*0.0303/9*COUNT(P564:X564),"Missing Delta option"))</f>
        <v>Missing Delta option</v>
      </c>
      <c r="AO564" s="13" t="str">
        <f>IF(paramètres!$B$28=1,(((SUM(P564:Y564)/1.02)+SUM(Z564:AA564))+((SUM(AB564:AK564)/1.02)+SUM(AL564:AN564)))*cotpatr,IF(paramètres!$B$28=2,(SUM(P564:AN564)*cotpatr),"Missing Delta Option"))</f>
        <v>Missing Delta Option</v>
      </c>
      <c r="AP564" s="13" t="str" cm="1">
        <f t="array" ref="AP564">IF(paramètres!$B$28=1,(((SUM(P564:Y564)/1.02)+SUM(Z564:AA564))+((SUM(AB564:AM564)/1.02)+SUM(AL564:AM564)))/12*pécule,IF(paramètres!$B$28=2,SUM(P564:AM564)/12*pécule,"Missing Delta Option"))</f>
        <v>Missing Delta Option</v>
      </c>
      <c r="AQ564" s="105" t="e">
        <f>IF(paramètres!$B$28=1,(((SUM(P564:Y564)/1.02)+SUM(Z564:AA564))+((SUM(AB564:AM564)/1.02)+SUM(AL564:AM564)))+AN564+AO564+AP564,SUM(P564:AM564)+AN564+AO564+AP564)</f>
        <v>#VALUE!</v>
      </c>
    </row>
    <row r="565" spans="1:43" x14ac:dyDescent="0.25">
      <c r="A565" s="104"/>
      <c r="B565" s="39"/>
      <c r="C565" s="39"/>
      <c r="D565" s="70"/>
      <c r="E565" s="49"/>
      <c r="F565" s="40"/>
      <c r="G565" s="38"/>
      <c r="H565" s="71"/>
      <c r="I565" s="40"/>
      <c r="J565" s="38"/>
      <c r="K565" s="71"/>
      <c r="L565" s="40"/>
      <c r="M565" s="38"/>
      <c r="N565" s="71"/>
      <c r="O565" s="49"/>
      <c r="P565" s="177"/>
      <c r="Q565" s="178"/>
      <c r="R565" s="178"/>
      <c r="S565" s="178"/>
      <c r="T565" s="178"/>
      <c r="U565" s="178"/>
      <c r="V565" s="178"/>
      <c r="W565" s="178"/>
      <c r="X565" s="178"/>
      <c r="Y565" s="178"/>
      <c r="Z565" s="178"/>
      <c r="AA565" s="179"/>
      <c r="AB565" s="121">
        <f>IF($D565="",0,IF($E565="",0,IF(VLOOKUP($E565,paramètres!$E$33:$F$44,2,FALSE)&lt;=VLOOKUP($AB$18,paramètres!$E$33:$F$44,2,FALSE),P565*$D565,0)))</f>
        <v>0</v>
      </c>
      <c r="AC565" s="13">
        <f>IF($D565="",0,IF($E565="",0,IF(VLOOKUP($E565,paramètres!$E$33:$F$44,2,FALSE)&lt;=VLOOKUP($AC$18,paramètres!$E$33:$F$44,2,FALSE),Q565*$D565,0)))</f>
        <v>0</v>
      </c>
      <c r="AD565" s="13">
        <f>IF($D565="",0,IF($E565="",0,IF(VLOOKUP($E565,paramètres!$E$33:$F$44,2,FALSE)&lt;=VLOOKUP($AD$18,paramètres!$E$33:$F$44,2,FALSE),R565*$D565,0)))</f>
        <v>0</v>
      </c>
      <c r="AE565" s="13">
        <f>IF($D565="",0,IF($E565="",0,IF(VLOOKUP($E565,paramètres!$E$33:$F$44,2,FALSE)&lt;=VLOOKUP($AE$18,paramètres!$E$33:$F$44,2,FALSE),S565*$D565,0)))</f>
        <v>0</v>
      </c>
      <c r="AF565" s="13">
        <f>IF($D565="",0,IF($E565="",0,IF(VLOOKUP($E565,paramètres!$E$33:$F$44,2,FALSE)&lt;=VLOOKUP($AF$18,paramètres!$E$33:$F$44,2,FALSE),T565*$D565,0)))</f>
        <v>0</v>
      </c>
      <c r="AG565" s="13">
        <f>IF($D565="",0,IF($E565="",0,IF(VLOOKUP($E565,paramètres!$E$33:$F$44,2,FALSE)&lt;=VLOOKUP($AG$18,paramètres!$E$33:$F$44,2,FALSE),U565*$D565,0)))</f>
        <v>0</v>
      </c>
      <c r="AH565" s="13">
        <f>IF($D565="",0,IF($E565="",0,IF(VLOOKUP($E565,paramètres!$E$33:$F$44,2,FALSE)&lt;=VLOOKUP($AH$18,paramètres!$E$33:$F$44,2,FALSE),V565*$D565,0)))</f>
        <v>0</v>
      </c>
      <c r="AI565" s="13">
        <f>IF($D565="",0,IF($E565="",0,IF(VLOOKUP($E565,paramètres!$E$33:$F$44,2,FALSE)&lt;=VLOOKUP($AI$18,paramètres!$E$33:$F$44,2,FALSE),W565*$D565,0)))</f>
        <v>0</v>
      </c>
      <c r="AJ565" s="13">
        <f>IF($D565="",0,IF($E565="",0,IF(VLOOKUP($E565,paramètres!$E$33:$F$44,2,FALSE)&lt;=VLOOKUP($AJ$18,paramètres!$E$33:$F$44,2,FALSE),X565*$D565,0)))</f>
        <v>0</v>
      </c>
      <c r="AK565" s="13">
        <f>IF($D565="",0,IF($E565="",0,IF(VLOOKUP($E565,paramètres!$E$33:$F$44,2,FALSE)&lt;=VLOOKUP($AK$18,paramètres!$E$33:$F$44,2,FALSE),Y565*$D565,0)))</f>
        <v>0</v>
      </c>
      <c r="AL565" s="13">
        <f>IF($D565="",0,IF($E565="",0,IF(VLOOKUP($E565,paramètres!$E$33:$F$44,2,FALSE)&lt;=VLOOKUP($AL$18,paramètres!$E$33:$F$44,2,FALSE),Z565*$D565,0)))</f>
        <v>0</v>
      </c>
      <c r="AM565" s="126">
        <f>IF($D565="",0,IF($E565="",0,IF(VLOOKUP($E565,paramètres!$E$33:$F$44,2,FALSE)&lt;=VLOOKUP($AM$18,paramètres!$E$33:$F$44,2,FALSE),AA565*$D565,0)))</f>
        <v>0</v>
      </c>
      <c r="AN565" s="121" t="str">
        <f>IF(paramètres!$B$28=1,((SUM(P565:Y565)/1.02)+SUM(Z565:AA565))*0.0303/9*COUNT(P565:X565),IF(paramètres!$B$28=2,(SUM(P565:AA565))*0.0303/9*COUNT(P565:X565),"Missing Delta option"))</f>
        <v>Missing Delta option</v>
      </c>
      <c r="AO565" s="13" t="str">
        <f>IF(paramètres!$B$28=1,(((SUM(P565:Y565)/1.02)+SUM(Z565:AA565))+((SUM(AB565:AK565)/1.02)+SUM(AL565:AN565)))*cotpatr,IF(paramètres!$B$28=2,(SUM(P565:AN565)*cotpatr),"Missing Delta Option"))</f>
        <v>Missing Delta Option</v>
      </c>
      <c r="AP565" s="13" t="str" cm="1">
        <f t="array" ref="AP565">IF(paramètres!$B$28=1,(((SUM(P565:Y565)/1.02)+SUM(Z565:AA565))+((SUM(AB565:AM565)/1.02)+SUM(AL565:AM565)))/12*pécule,IF(paramètres!$B$28=2,SUM(P565:AM565)/12*pécule,"Missing Delta Option"))</f>
        <v>Missing Delta Option</v>
      </c>
      <c r="AQ565" s="105" t="e">
        <f>IF(paramètres!$B$28=1,(((SUM(P565:Y565)/1.02)+SUM(Z565:AA565))+((SUM(AB565:AM565)/1.02)+SUM(AL565:AM565)))+AN565+AO565+AP565,SUM(P565:AM565)+AN565+AO565+AP565)</f>
        <v>#VALUE!</v>
      </c>
    </row>
    <row r="566" spans="1:43" x14ac:dyDescent="0.25">
      <c r="A566" s="104"/>
      <c r="B566" s="39"/>
      <c r="C566" s="39"/>
      <c r="D566" s="70"/>
      <c r="E566" s="49"/>
      <c r="F566" s="40"/>
      <c r="G566" s="38"/>
      <c r="H566" s="71"/>
      <c r="I566" s="40"/>
      <c r="J566" s="38"/>
      <c r="K566" s="71"/>
      <c r="L566" s="40"/>
      <c r="M566" s="38"/>
      <c r="N566" s="71"/>
      <c r="O566" s="49"/>
      <c r="P566" s="177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9"/>
      <c r="AB566" s="121">
        <f>IF($D566="",0,IF($E566="",0,IF(VLOOKUP($E566,paramètres!$E$33:$F$44,2,FALSE)&lt;=VLOOKUP($AB$18,paramètres!$E$33:$F$44,2,FALSE),P566*$D566,0)))</f>
        <v>0</v>
      </c>
      <c r="AC566" s="13">
        <f>IF($D566="",0,IF($E566="",0,IF(VLOOKUP($E566,paramètres!$E$33:$F$44,2,FALSE)&lt;=VLOOKUP($AC$18,paramètres!$E$33:$F$44,2,FALSE),Q566*$D566,0)))</f>
        <v>0</v>
      </c>
      <c r="AD566" s="13">
        <f>IF($D566="",0,IF($E566="",0,IF(VLOOKUP($E566,paramètres!$E$33:$F$44,2,FALSE)&lt;=VLOOKUP($AD$18,paramètres!$E$33:$F$44,2,FALSE),R566*$D566,0)))</f>
        <v>0</v>
      </c>
      <c r="AE566" s="13">
        <f>IF($D566="",0,IF($E566="",0,IF(VLOOKUP($E566,paramètres!$E$33:$F$44,2,FALSE)&lt;=VLOOKUP($AE$18,paramètres!$E$33:$F$44,2,FALSE),S566*$D566,0)))</f>
        <v>0</v>
      </c>
      <c r="AF566" s="13">
        <f>IF($D566="",0,IF($E566="",0,IF(VLOOKUP($E566,paramètres!$E$33:$F$44,2,FALSE)&lt;=VLOOKUP($AF$18,paramètres!$E$33:$F$44,2,FALSE),T566*$D566,0)))</f>
        <v>0</v>
      </c>
      <c r="AG566" s="13">
        <f>IF($D566="",0,IF($E566="",0,IF(VLOOKUP($E566,paramètres!$E$33:$F$44,2,FALSE)&lt;=VLOOKUP($AG$18,paramètres!$E$33:$F$44,2,FALSE),U566*$D566,0)))</f>
        <v>0</v>
      </c>
      <c r="AH566" s="13">
        <f>IF($D566="",0,IF($E566="",0,IF(VLOOKUP($E566,paramètres!$E$33:$F$44,2,FALSE)&lt;=VLOOKUP($AH$18,paramètres!$E$33:$F$44,2,FALSE),V566*$D566,0)))</f>
        <v>0</v>
      </c>
      <c r="AI566" s="13">
        <f>IF($D566="",0,IF($E566="",0,IF(VLOOKUP($E566,paramètres!$E$33:$F$44,2,FALSE)&lt;=VLOOKUP($AI$18,paramètres!$E$33:$F$44,2,FALSE),W566*$D566,0)))</f>
        <v>0</v>
      </c>
      <c r="AJ566" s="13">
        <f>IF($D566="",0,IF($E566="",0,IF(VLOOKUP($E566,paramètres!$E$33:$F$44,2,FALSE)&lt;=VLOOKUP($AJ$18,paramètres!$E$33:$F$44,2,FALSE),X566*$D566,0)))</f>
        <v>0</v>
      </c>
      <c r="AK566" s="13">
        <f>IF($D566="",0,IF($E566="",0,IF(VLOOKUP($E566,paramètres!$E$33:$F$44,2,FALSE)&lt;=VLOOKUP($AK$18,paramètres!$E$33:$F$44,2,FALSE),Y566*$D566,0)))</f>
        <v>0</v>
      </c>
      <c r="AL566" s="13">
        <f>IF($D566="",0,IF($E566="",0,IF(VLOOKUP($E566,paramètres!$E$33:$F$44,2,FALSE)&lt;=VLOOKUP($AL$18,paramètres!$E$33:$F$44,2,FALSE),Z566*$D566,0)))</f>
        <v>0</v>
      </c>
      <c r="AM566" s="126">
        <f>IF($D566="",0,IF($E566="",0,IF(VLOOKUP($E566,paramètres!$E$33:$F$44,2,FALSE)&lt;=VLOOKUP($AM$18,paramètres!$E$33:$F$44,2,FALSE),AA566*$D566,0)))</f>
        <v>0</v>
      </c>
      <c r="AN566" s="121" t="str">
        <f>IF(paramètres!$B$28=1,((SUM(P566:Y566)/1.02)+SUM(Z566:AA566))*0.0303/9*COUNT(P566:X566),IF(paramètres!$B$28=2,(SUM(P566:AA566))*0.0303/9*COUNT(P566:X566),"Missing Delta option"))</f>
        <v>Missing Delta option</v>
      </c>
      <c r="AO566" s="13" t="str">
        <f>IF(paramètres!$B$28=1,(((SUM(P566:Y566)/1.02)+SUM(Z566:AA566))+((SUM(AB566:AK566)/1.02)+SUM(AL566:AN566)))*cotpatr,IF(paramètres!$B$28=2,(SUM(P566:AN566)*cotpatr),"Missing Delta Option"))</f>
        <v>Missing Delta Option</v>
      </c>
      <c r="AP566" s="13" t="str" cm="1">
        <f t="array" ref="AP566">IF(paramètres!$B$28=1,(((SUM(P566:Y566)/1.02)+SUM(Z566:AA566))+((SUM(AB566:AM566)/1.02)+SUM(AL566:AM566)))/12*pécule,IF(paramètres!$B$28=2,SUM(P566:AM566)/12*pécule,"Missing Delta Option"))</f>
        <v>Missing Delta Option</v>
      </c>
      <c r="AQ566" s="105" t="e">
        <f>IF(paramètres!$B$28=1,(((SUM(P566:Y566)/1.02)+SUM(Z566:AA566))+((SUM(AB566:AM566)/1.02)+SUM(AL566:AM566)))+AN566+AO566+AP566,SUM(P566:AM566)+AN566+AO566+AP566)</f>
        <v>#VALUE!</v>
      </c>
    </row>
    <row r="567" spans="1:43" x14ac:dyDescent="0.25">
      <c r="A567" s="104"/>
      <c r="B567" s="39"/>
      <c r="C567" s="39"/>
      <c r="D567" s="70"/>
      <c r="E567" s="49"/>
      <c r="F567" s="40"/>
      <c r="G567" s="38"/>
      <c r="H567" s="71"/>
      <c r="I567" s="40"/>
      <c r="J567" s="38"/>
      <c r="K567" s="71"/>
      <c r="L567" s="40"/>
      <c r="M567" s="38"/>
      <c r="N567" s="71"/>
      <c r="O567" s="49"/>
      <c r="P567" s="177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9"/>
      <c r="AB567" s="121">
        <f>IF($D567="",0,IF($E567="",0,IF(VLOOKUP($E567,paramètres!$E$33:$F$44,2,FALSE)&lt;=VLOOKUP($AB$18,paramètres!$E$33:$F$44,2,FALSE),P567*$D567,0)))</f>
        <v>0</v>
      </c>
      <c r="AC567" s="13">
        <f>IF($D567="",0,IF($E567="",0,IF(VLOOKUP($E567,paramètres!$E$33:$F$44,2,FALSE)&lt;=VLOOKUP($AC$18,paramètres!$E$33:$F$44,2,FALSE),Q567*$D567,0)))</f>
        <v>0</v>
      </c>
      <c r="AD567" s="13">
        <f>IF($D567="",0,IF($E567="",0,IF(VLOOKUP($E567,paramètres!$E$33:$F$44,2,FALSE)&lt;=VLOOKUP($AD$18,paramètres!$E$33:$F$44,2,FALSE),R567*$D567,0)))</f>
        <v>0</v>
      </c>
      <c r="AE567" s="13">
        <f>IF($D567="",0,IF($E567="",0,IF(VLOOKUP($E567,paramètres!$E$33:$F$44,2,FALSE)&lt;=VLOOKUP($AE$18,paramètres!$E$33:$F$44,2,FALSE),S567*$D567,0)))</f>
        <v>0</v>
      </c>
      <c r="AF567" s="13">
        <f>IF($D567="",0,IF($E567="",0,IF(VLOOKUP($E567,paramètres!$E$33:$F$44,2,FALSE)&lt;=VLOOKUP($AF$18,paramètres!$E$33:$F$44,2,FALSE),T567*$D567,0)))</f>
        <v>0</v>
      </c>
      <c r="AG567" s="13">
        <f>IF($D567="",0,IF($E567="",0,IF(VLOOKUP($E567,paramètres!$E$33:$F$44,2,FALSE)&lt;=VLOOKUP($AG$18,paramètres!$E$33:$F$44,2,FALSE),U567*$D567,0)))</f>
        <v>0</v>
      </c>
      <c r="AH567" s="13">
        <f>IF($D567="",0,IF($E567="",0,IF(VLOOKUP($E567,paramètres!$E$33:$F$44,2,FALSE)&lt;=VLOOKUP($AH$18,paramètres!$E$33:$F$44,2,FALSE),V567*$D567,0)))</f>
        <v>0</v>
      </c>
      <c r="AI567" s="13">
        <f>IF($D567="",0,IF($E567="",0,IF(VLOOKUP($E567,paramètres!$E$33:$F$44,2,FALSE)&lt;=VLOOKUP($AI$18,paramètres!$E$33:$F$44,2,FALSE),W567*$D567,0)))</f>
        <v>0</v>
      </c>
      <c r="AJ567" s="13">
        <f>IF($D567="",0,IF($E567="",0,IF(VLOOKUP($E567,paramètres!$E$33:$F$44,2,FALSE)&lt;=VLOOKUP($AJ$18,paramètres!$E$33:$F$44,2,FALSE),X567*$D567,0)))</f>
        <v>0</v>
      </c>
      <c r="AK567" s="13">
        <f>IF($D567="",0,IF($E567="",0,IF(VLOOKUP($E567,paramètres!$E$33:$F$44,2,FALSE)&lt;=VLOOKUP($AK$18,paramètres!$E$33:$F$44,2,FALSE),Y567*$D567,0)))</f>
        <v>0</v>
      </c>
      <c r="AL567" s="13">
        <f>IF($D567="",0,IF($E567="",0,IF(VLOOKUP($E567,paramètres!$E$33:$F$44,2,FALSE)&lt;=VLOOKUP($AL$18,paramètres!$E$33:$F$44,2,FALSE),Z567*$D567,0)))</f>
        <v>0</v>
      </c>
      <c r="AM567" s="126">
        <f>IF($D567="",0,IF($E567="",0,IF(VLOOKUP($E567,paramètres!$E$33:$F$44,2,FALSE)&lt;=VLOOKUP($AM$18,paramètres!$E$33:$F$44,2,FALSE),AA567*$D567,0)))</f>
        <v>0</v>
      </c>
      <c r="AN567" s="121" t="str">
        <f>IF(paramètres!$B$28=1,((SUM(P567:Y567)/1.02)+SUM(Z567:AA567))*0.0303/9*COUNT(P567:X567),IF(paramètres!$B$28=2,(SUM(P567:AA567))*0.0303/9*COUNT(P567:X567),"Missing Delta option"))</f>
        <v>Missing Delta option</v>
      </c>
      <c r="AO567" s="13" t="str">
        <f>IF(paramètres!$B$28=1,(((SUM(P567:Y567)/1.02)+SUM(Z567:AA567))+((SUM(AB567:AK567)/1.02)+SUM(AL567:AN567)))*cotpatr,IF(paramètres!$B$28=2,(SUM(P567:AN567)*cotpatr),"Missing Delta Option"))</f>
        <v>Missing Delta Option</v>
      </c>
      <c r="AP567" s="13" t="str" cm="1">
        <f t="array" ref="AP567">IF(paramètres!$B$28=1,(((SUM(P567:Y567)/1.02)+SUM(Z567:AA567))+((SUM(AB567:AM567)/1.02)+SUM(AL567:AM567)))/12*pécule,IF(paramètres!$B$28=2,SUM(P567:AM567)/12*pécule,"Missing Delta Option"))</f>
        <v>Missing Delta Option</v>
      </c>
      <c r="AQ567" s="105" t="e">
        <f>IF(paramètres!$B$28=1,(((SUM(P567:Y567)/1.02)+SUM(Z567:AA567))+((SUM(AB567:AM567)/1.02)+SUM(AL567:AM567)))+AN567+AO567+AP567,SUM(P567:AM567)+AN567+AO567+AP567)</f>
        <v>#VALUE!</v>
      </c>
    </row>
    <row r="568" spans="1:43" x14ac:dyDescent="0.25">
      <c r="A568" s="104"/>
      <c r="B568" s="39"/>
      <c r="C568" s="39"/>
      <c r="D568" s="70"/>
      <c r="E568" s="49"/>
      <c r="F568" s="40"/>
      <c r="G568" s="38"/>
      <c r="H568" s="71"/>
      <c r="I568" s="40"/>
      <c r="J568" s="38"/>
      <c r="K568" s="71"/>
      <c r="L568" s="40"/>
      <c r="M568" s="38"/>
      <c r="N568" s="71"/>
      <c r="O568" s="49"/>
      <c r="P568" s="177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9"/>
      <c r="AB568" s="121">
        <f>IF($D568="",0,IF($E568="",0,IF(VLOOKUP($E568,paramètres!$E$33:$F$44,2,FALSE)&lt;=VLOOKUP($AB$18,paramètres!$E$33:$F$44,2,FALSE),P568*$D568,0)))</f>
        <v>0</v>
      </c>
      <c r="AC568" s="13">
        <f>IF($D568="",0,IF($E568="",0,IF(VLOOKUP($E568,paramètres!$E$33:$F$44,2,FALSE)&lt;=VLOOKUP($AC$18,paramètres!$E$33:$F$44,2,FALSE),Q568*$D568,0)))</f>
        <v>0</v>
      </c>
      <c r="AD568" s="13">
        <f>IF($D568="",0,IF($E568="",0,IF(VLOOKUP($E568,paramètres!$E$33:$F$44,2,FALSE)&lt;=VLOOKUP($AD$18,paramètres!$E$33:$F$44,2,FALSE),R568*$D568,0)))</f>
        <v>0</v>
      </c>
      <c r="AE568" s="13">
        <f>IF($D568="",0,IF($E568="",0,IF(VLOOKUP($E568,paramètres!$E$33:$F$44,2,FALSE)&lt;=VLOOKUP($AE$18,paramètres!$E$33:$F$44,2,FALSE),S568*$D568,0)))</f>
        <v>0</v>
      </c>
      <c r="AF568" s="13">
        <f>IF($D568="",0,IF($E568="",0,IF(VLOOKUP($E568,paramètres!$E$33:$F$44,2,FALSE)&lt;=VLOOKUP($AF$18,paramètres!$E$33:$F$44,2,FALSE),T568*$D568,0)))</f>
        <v>0</v>
      </c>
      <c r="AG568" s="13">
        <f>IF($D568="",0,IF($E568="",0,IF(VLOOKUP($E568,paramètres!$E$33:$F$44,2,FALSE)&lt;=VLOOKUP($AG$18,paramètres!$E$33:$F$44,2,FALSE),U568*$D568,0)))</f>
        <v>0</v>
      </c>
      <c r="AH568" s="13">
        <f>IF($D568="",0,IF($E568="",0,IF(VLOOKUP($E568,paramètres!$E$33:$F$44,2,FALSE)&lt;=VLOOKUP($AH$18,paramètres!$E$33:$F$44,2,FALSE),V568*$D568,0)))</f>
        <v>0</v>
      </c>
      <c r="AI568" s="13">
        <f>IF($D568="",0,IF($E568="",0,IF(VLOOKUP($E568,paramètres!$E$33:$F$44,2,FALSE)&lt;=VLOOKUP($AI$18,paramètres!$E$33:$F$44,2,FALSE),W568*$D568,0)))</f>
        <v>0</v>
      </c>
      <c r="AJ568" s="13">
        <f>IF($D568="",0,IF($E568="",0,IF(VLOOKUP($E568,paramètres!$E$33:$F$44,2,FALSE)&lt;=VLOOKUP($AJ$18,paramètres!$E$33:$F$44,2,FALSE),X568*$D568,0)))</f>
        <v>0</v>
      </c>
      <c r="AK568" s="13">
        <f>IF($D568="",0,IF($E568="",0,IF(VLOOKUP($E568,paramètres!$E$33:$F$44,2,FALSE)&lt;=VLOOKUP($AK$18,paramètres!$E$33:$F$44,2,FALSE),Y568*$D568,0)))</f>
        <v>0</v>
      </c>
      <c r="AL568" s="13">
        <f>IF($D568="",0,IF($E568="",0,IF(VLOOKUP($E568,paramètres!$E$33:$F$44,2,FALSE)&lt;=VLOOKUP($AL$18,paramètres!$E$33:$F$44,2,FALSE),Z568*$D568,0)))</f>
        <v>0</v>
      </c>
      <c r="AM568" s="126">
        <f>IF($D568="",0,IF($E568="",0,IF(VLOOKUP($E568,paramètres!$E$33:$F$44,2,FALSE)&lt;=VLOOKUP($AM$18,paramètres!$E$33:$F$44,2,FALSE),AA568*$D568,0)))</f>
        <v>0</v>
      </c>
      <c r="AN568" s="121" t="str">
        <f>IF(paramètres!$B$28=1,((SUM(P568:Y568)/1.02)+SUM(Z568:AA568))*0.0303/9*COUNT(P568:X568),IF(paramètres!$B$28=2,(SUM(P568:AA568))*0.0303/9*COUNT(P568:X568),"Missing Delta option"))</f>
        <v>Missing Delta option</v>
      </c>
      <c r="AO568" s="13" t="str">
        <f>IF(paramètres!$B$28=1,(((SUM(P568:Y568)/1.02)+SUM(Z568:AA568))+((SUM(AB568:AK568)/1.02)+SUM(AL568:AN568)))*cotpatr,IF(paramètres!$B$28=2,(SUM(P568:AN568)*cotpatr),"Missing Delta Option"))</f>
        <v>Missing Delta Option</v>
      </c>
      <c r="AP568" s="13" t="str" cm="1">
        <f t="array" ref="AP568">IF(paramètres!$B$28=1,(((SUM(P568:Y568)/1.02)+SUM(Z568:AA568))+((SUM(AB568:AM568)/1.02)+SUM(AL568:AM568)))/12*pécule,IF(paramètres!$B$28=2,SUM(P568:AM568)/12*pécule,"Missing Delta Option"))</f>
        <v>Missing Delta Option</v>
      </c>
      <c r="AQ568" s="105" t="e">
        <f>IF(paramètres!$B$28=1,(((SUM(P568:Y568)/1.02)+SUM(Z568:AA568))+((SUM(AB568:AM568)/1.02)+SUM(AL568:AM568)))+AN568+AO568+AP568,SUM(P568:AM568)+AN568+AO568+AP568)</f>
        <v>#VALUE!</v>
      </c>
    </row>
    <row r="569" spans="1:43" x14ac:dyDescent="0.25">
      <c r="A569" s="104"/>
      <c r="B569" s="39"/>
      <c r="C569" s="39"/>
      <c r="D569" s="70"/>
      <c r="E569" s="49"/>
      <c r="F569" s="40"/>
      <c r="G569" s="38"/>
      <c r="H569" s="71"/>
      <c r="I569" s="40"/>
      <c r="J569" s="38"/>
      <c r="K569" s="71"/>
      <c r="L569" s="40"/>
      <c r="M569" s="38"/>
      <c r="N569" s="71"/>
      <c r="O569" s="49"/>
      <c r="P569" s="177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9"/>
      <c r="AB569" s="121">
        <f>IF($D569="",0,IF($E569="",0,IF(VLOOKUP($E569,paramètres!$E$33:$F$44,2,FALSE)&lt;=VLOOKUP($AB$18,paramètres!$E$33:$F$44,2,FALSE),P569*$D569,0)))</f>
        <v>0</v>
      </c>
      <c r="AC569" s="13">
        <f>IF($D569="",0,IF($E569="",0,IF(VLOOKUP($E569,paramètres!$E$33:$F$44,2,FALSE)&lt;=VLOOKUP($AC$18,paramètres!$E$33:$F$44,2,FALSE),Q569*$D569,0)))</f>
        <v>0</v>
      </c>
      <c r="AD569" s="13">
        <f>IF($D569="",0,IF($E569="",0,IF(VLOOKUP($E569,paramètres!$E$33:$F$44,2,FALSE)&lt;=VLOOKUP($AD$18,paramètres!$E$33:$F$44,2,FALSE),R569*$D569,0)))</f>
        <v>0</v>
      </c>
      <c r="AE569" s="13">
        <f>IF($D569="",0,IF($E569="",0,IF(VLOOKUP($E569,paramètres!$E$33:$F$44,2,FALSE)&lt;=VLOOKUP($AE$18,paramètres!$E$33:$F$44,2,FALSE),S569*$D569,0)))</f>
        <v>0</v>
      </c>
      <c r="AF569" s="13">
        <f>IF($D569="",0,IF($E569="",0,IF(VLOOKUP($E569,paramètres!$E$33:$F$44,2,FALSE)&lt;=VLOOKUP($AF$18,paramètres!$E$33:$F$44,2,FALSE),T569*$D569,0)))</f>
        <v>0</v>
      </c>
      <c r="AG569" s="13">
        <f>IF($D569="",0,IF($E569="",0,IF(VLOOKUP($E569,paramètres!$E$33:$F$44,2,FALSE)&lt;=VLOOKUP($AG$18,paramètres!$E$33:$F$44,2,FALSE),U569*$D569,0)))</f>
        <v>0</v>
      </c>
      <c r="AH569" s="13">
        <f>IF($D569="",0,IF($E569="",0,IF(VLOOKUP($E569,paramètres!$E$33:$F$44,2,FALSE)&lt;=VLOOKUP($AH$18,paramètres!$E$33:$F$44,2,FALSE),V569*$D569,0)))</f>
        <v>0</v>
      </c>
      <c r="AI569" s="13">
        <f>IF($D569="",0,IF($E569="",0,IF(VLOOKUP($E569,paramètres!$E$33:$F$44,2,FALSE)&lt;=VLOOKUP($AI$18,paramètres!$E$33:$F$44,2,FALSE),W569*$D569,0)))</f>
        <v>0</v>
      </c>
      <c r="AJ569" s="13">
        <f>IF($D569="",0,IF($E569="",0,IF(VLOOKUP($E569,paramètres!$E$33:$F$44,2,FALSE)&lt;=VLOOKUP($AJ$18,paramètres!$E$33:$F$44,2,FALSE),X569*$D569,0)))</f>
        <v>0</v>
      </c>
      <c r="AK569" s="13">
        <f>IF($D569="",0,IF($E569="",0,IF(VLOOKUP($E569,paramètres!$E$33:$F$44,2,FALSE)&lt;=VLOOKUP($AK$18,paramètres!$E$33:$F$44,2,FALSE),Y569*$D569,0)))</f>
        <v>0</v>
      </c>
      <c r="AL569" s="13">
        <f>IF($D569="",0,IF($E569="",0,IF(VLOOKUP($E569,paramètres!$E$33:$F$44,2,FALSE)&lt;=VLOOKUP($AL$18,paramètres!$E$33:$F$44,2,FALSE),Z569*$D569,0)))</f>
        <v>0</v>
      </c>
      <c r="AM569" s="126">
        <f>IF($D569="",0,IF($E569="",0,IF(VLOOKUP($E569,paramètres!$E$33:$F$44,2,FALSE)&lt;=VLOOKUP($AM$18,paramètres!$E$33:$F$44,2,FALSE),AA569*$D569,0)))</f>
        <v>0</v>
      </c>
      <c r="AN569" s="121" t="str">
        <f>IF(paramètres!$B$28=1,((SUM(P569:Y569)/1.02)+SUM(Z569:AA569))*0.0303/9*COUNT(P569:X569),IF(paramètres!$B$28=2,(SUM(P569:AA569))*0.0303/9*COUNT(P569:X569),"Missing Delta option"))</f>
        <v>Missing Delta option</v>
      </c>
      <c r="AO569" s="13" t="str">
        <f>IF(paramètres!$B$28=1,(((SUM(P569:Y569)/1.02)+SUM(Z569:AA569))+((SUM(AB569:AK569)/1.02)+SUM(AL569:AN569)))*cotpatr,IF(paramètres!$B$28=2,(SUM(P569:AN569)*cotpatr),"Missing Delta Option"))</f>
        <v>Missing Delta Option</v>
      </c>
      <c r="AP569" s="13" t="str" cm="1">
        <f t="array" ref="AP569">IF(paramètres!$B$28=1,(((SUM(P569:Y569)/1.02)+SUM(Z569:AA569))+((SUM(AB569:AM569)/1.02)+SUM(AL569:AM569)))/12*pécule,IF(paramètres!$B$28=2,SUM(P569:AM569)/12*pécule,"Missing Delta Option"))</f>
        <v>Missing Delta Option</v>
      </c>
      <c r="AQ569" s="105" t="e">
        <f>IF(paramètres!$B$28=1,(((SUM(P569:Y569)/1.02)+SUM(Z569:AA569))+((SUM(AB569:AM569)/1.02)+SUM(AL569:AM569)))+AN569+AO569+AP569,SUM(P569:AM569)+AN569+AO569+AP569)</f>
        <v>#VALUE!</v>
      </c>
    </row>
    <row r="570" spans="1:43" x14ac:dyDescent="0.25">
      <c r="A570" s="104"/>
      <c r="B570" s="39"/>
      <c r="C570" s="39"/>
      <c r="D570" s="70"/>
      <c r="E570" s="49"/>
      <c r="F570" s="40"/>
      <c r="G570" s="38"/>
      <c r="H570" s="71"/>
      <c r="I570" s="40"/>
      <c r="J570" s="38"/>
      <c r="K570" s="71"/>
      <c r="L570" s="40"/>
      <c r="M570" s="38"/>
      <c r="N570" s="71"/>
      <c r="O570" s="49"/>
      <c r="P570" s="177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9"/>
      <c r="AB570" s="121">
        <f>IF($D570="",0,IF($E570="",0,IF(VLOOKUP($E570,paramètres!$E$33:$F$44,2,FALSE)&lt;=VLOOKUP($AB$18,paramètres!$E$33:$F$44,2,FALSE),P570*$D570,0)))</f>
        <v>0</v>
      </c>
      <c r="AC570" s="13">
        <f>IF($D570="",0,IF($E570="",0,IF(VLOOKUP($E570,paramètres!$E$33:$F$44,2,FALSE)&lt;=VLOOKUP($AC$18,paramètres!$E$33:$F$44,2,FALSE),Q570*$D570,0)))</f>
        <v>0</v>
      </c>
      <c r="AD570" s="13">
        <f>IF($D570="",0,IF($E570="",0,IF(VLOOKUP($E570,paramètres!$E$33:$F$44,2,FALSE)&lt;=VLOOKUP($AD$18,paramètres!$E$33:$F$44,2,FALSE),R570*$D570,0)))</f>
        <v>0</v>
      </c>
      <c r="AE570" s="13">
        <f>IF($D570="",0,IF($E570="",0,IF(VLOOKUP($E570,paramètres!$E$33:$F$44,2,FALSE)&lt;=VLOOKUP($AE$18,paramètres!$E$33:$F$44,2,FALSE),S570*$D570,0)))</f>
        <v>0</v>
      </c>
      <c r="AF570" s="13">
        <f>IF($D570="",0,IF($E570="",0,IF(VLOOKUP($E570,paramètres!$E$33:$F$44,2,FALSE)&lt;=VLOOKUP($AF$18,paramètres!$E$33:$F$44,2,FALSE),T570*$D570,0)))</f>
        <v>0</v>
      </c>
      <c r="AG570" s="13">
        <f>IF($D570="",0,IF($E570="",0,IF(VLOOKUP($E570,paramètres!$E$33:$F$44,2,FALSE)&lt;=VLOOKUP($AG$18,paramètres!$E$33:$F$44,2,FALSE),U570*$D570,0)))</f>
        <v>0</v>
      </c>
      <c r="AH570" s="13">
        <f>IF($D570="",0,IF($E570="",0,IF(VLOOKUP($E570,paramètres!$E$33:$F$44,2,FALSE)&lt;=VLOOKUP($AH$18,paramètres!$E$33:$F$44,2,FALSE),V570*$D570,0)))</f>
        <v>0</v>
      </c>
      <c r="AI570" s="13">
        <f>IF($D570="",0,IF($E570="",0,IF(VLOOKUP($E570,paramètres!$E$33:$F$44,2,FALSE)&lt;=VLOOKUP($AI$18,paramètres!$E$33:$F$44,2,FALSE),W570*$D570,0)))</f>
        <v>0</v>
      </c>
      <c r="AJ570" s="13">
        <f>IF($D570="",0,IF($E570="",0,IF(VLOOKUP($E570,paramètres!$E$33:$F$44,2,FALSE)&lt;=VLOOKUP($AJ$18,paramètres!$E$33:$F$44,2,FALSE),X570*$D570,0)))</f>
        <v>0</v>
      </c>
      <c r="AK570" s="13">
        <f>IF($D570="",0,IF($E570="",0,IF(VLOOKUP($E570,paramètres!$E$33:$F$44,2,FALSE)&lt;=VLOOKUP($AK$18,paramètres!$E$33:$F$44,2,FALSE),Y570*$D570,0)))</f>
        <v>0</v>
      </c>
      <c r="AL570" s="13">
        <f>IF($D570="",0,IF($E570="",0,IF(VLOOKUP($E570,paramètres!$E$33:$F$44,2,FALSE)&lt;=VLOOKUP($AL$18,paramètres!$E$33:$F$44,2,FALSE),Z570*$D570,0)))</f>
        <v>0</v>
      </c>
      <c r="AM570" s="126">
        <f>IF($D570="",0,IF($E570="",0,IF(VLOOKUP($E570,paramètres!$E$33:$F$44,2,FALSE)&lt;=VLOOKUP($AM$18,paramètres!$E$33:$F$44,2,FALSE),AA570*$D570,0)))</f>
        <v>0</v>
      </c>
      <c r="AN570" s="121" t="str">
        <f>IF(paramètres!$B$28=1,((SUM(P570:Y570)/1.02)+SUM(Z570:AA570))*0.0303/9*COUNT(P570:X570),IF(paramètres!$B$28=2,(SUM(P570:AA570))*0.0303/9*COUNT(P570:X570),"Missing Delta option"))</f>
        <v>Missing Delta option</v>
      </c>
      <c r="AO570" s="13" t="str">
        <f>IF(paramètres!$B$28=1,(((SUM(P570:Y570)/1.02)+SUM(Z570:AA570))+((SUM(AB570:AK570)/1.02)+SUM(AL570:AN570)))*cotpatr,IF(paramètres!$B$28=2,(SUM(P570:AN570)*cotpatr),"Missing Delta Option"))</f>
        <v>Missing Delta Option</v>
      </c>
      <c r="AP570" s="13" t="str" cm="1">
        <f t="array" ref="AP570">IF(paramètres!$B$28=1,(((SUM(P570:Y570)/1.02)+SUM(Z570:AA570))+((SUM(AB570:AM570)/1.02)+SUM(AL570:AM570)))/12*pécule,IF(paramètres!$B$28=2,SUM(P570:AM570)/12*pécule,"Missing Delta Option"))</f>
        <v>Missing Delta Option</v>
      </c>
      <c r="AQ570" s="105" t="e">
        <f>IF(paramètres!$B$28=1,(((SUM(P570:Y570)/1.02)+SUM(Z570:AA570))+((SUM(AB570:AM570)/1.02)+SUM(AL570:AM570)))+AN570+AO570+AP570,SUM(P570:AM570)+AN570+AO570+AP570)</f>
        <v>#VALUE!</v>
      </c>
    </row>
    <row r="571" spans="1:43" x14ac:dyDescent="0.25">
      <c r="A571" s="104"/>
      <c r="B571" s="39"/>
      <c r="C571" s="39"/>
      <c r="D571" s="70"/>
      <c r="E571" s="49"/>
      <c r="F571" s="40"/>
      <c r="G571" s="38"/>
      <c r="H571" s="71"/>
      <c r="I571" s="40"/>
      <c r="J571" s="38"/>
      <c r="K571" s="71"/>
      <c r="L571" s="40"/>
      <c r="M571" s="38"/>
      <c r="N571" s="71"/>
      <c r="O571" s="49"/>
      <c r="P571" s="177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9"/>
      <c r="AB571" s="121">
        <f>IF($D571="",0,IF($E571="",0,IF(VLOOKUP($E571,paramètres!$E$33:$F$44,2,FALSE)&lt;=VLOOKUP($AB$18,paramètres!$E$33:$F$44,2,FALSE),P571*$D571,0)))</f>
        <v>0</v>
      </c>
      <c r="AC571" s="13">
        <f>IF($D571="",0,IF($E571="",0,IF(VLOOKUP($E571,paramètres!$E$33:$F$44,2,FALSE)&lt;=VLOOKUP($AC$18,paramètres!$E$33:$F$44,2,FALSE),Q571*$D571,0)))</f>
        <v>0</v>
      </c>
      <c r="AD571" s="13">
        <f>IF($D571="",0,IF($E571="",0,IF(VLOOKUP($E571,paramètres!$E$33:$F$44,2,FALSE)&lt;=VLOOKUP($AD$18,paramètres!$E$33:$F$44,2,FALSE),R571*$D571,0)))</f>
        <v>0</v>
      </c>
      <c r="AE571" s="13">
        <f>IF($D571="",0,IF($E571="",0,IF(VLOOKUP($E571,paramètres!$E$33:$F$44,2,FALSE)&lt;=VLOOKUP($AE$18,paramètres!$E$33:$F$44,2,FALSE),S571*$D571,0)))</f>
        <v>0</v>
      </c>
      <c r="AF571" s="13">
        <f>IF($D571="",0,IF($E571="",0,IF(VLOOKUP($E571,paramètres!$E$33:$F$44,2,FALSE)&lt;=VLOOKUP($AF$18,paramètres!$E$33:$F$44,2,FALSE),T571*$D571,0)))</f>
        <v>0</v>
      </c>
      <c r="AG571" s="13">
        <f>IF($D571="",0,IF($E571="",0,IF(VLOOKUP($E571,paramètres!$E$33:$F$44,2,FALSE)&lt;=VLOOKUP($AG$18,paramètres!$E$33:$F$44,2,FALSE),U571*$D571,0)))</f>
        <v>0</v>
      </c>
      <c r="AH571" s="13">
        <f>IF($D571="",0,IF($E571="",0,IF(VLOOKUP($E571,paramètres!$E$33:$F$44,2,FALSE)&lt;=VLOOKUP($AH$18,paramètres!$E$33:$F$44,2,FALSE),V571*$D571,0)))</f>
        <v>0</v>
      </c>
      <c r="AI571" s="13">
        <f>IF($D571="",0,IF($E571="",0,IF(VLOOKUP($E571,paramètres!$E$33:$F$44,2,FALSE)&lt;=VLOOKUP($AI$18,paramètres!$E$33:$F$44,2,FALSE),W571*$D571,0)))</f>
        <v>0</v>
      </c>
      <c r="AJ571" s="13">
        <f>IF($D571="",0,IF($E571="",0,IF(VLOOKUP($E571,paramètres!$E$33:$F$44,2,FALSE)&lt;=VLOOKUP($AJ$18,paramètres!$E$33:$F$44,2,FALSE),X571*$D571,0)))</f>
        <v>0</v>
      </c>
      <c r="AK571" s="13">
        <f>IF($D571="",0,IF($E571="",0,IF(VLOOKUP($E571,paramètres!$E$33:$F$44,2,FALSE)&lt;=VLOOKUP($AK$18,paramètres!$E$33:$F$44,2,FALSE),Y571*$D571,0)))</f>
        <v>0</v>
      </c>
      <c r="AL571" s="13">
        <f>IF($D571="",0,IF($E571="",0,IF(VLOOKUP($E571,paramètres!$E$33:$F$44,2,FALSE)&lt;=VLOOKUP($AL$18,paramètres!$E$33:$F$44,2,FALSE),Z571*$D571,0)))</f>
        <v>0</v>
      </c>
      <c r="AM571" s="126">
        <f>IF($D571="",0,IF($E571="",0,IF(VLOOKUP($E571,paramètres!$E$33:$F$44,2,FALSE)&lt;=VLOOKUP($AM$18,paramètres!$E$33:$F$44,2,FALSE),AA571*$D571,0)))</f>
        <v>0</v>
      </c>
      <c r="AN571" s="121" t="str">
        <f>IF(paramètres!$B$28=1,((SUM(P571:Y571)/1.02)+SUM(Z571:AA571))*0.0303/9*COUNT(P571:X571),IF(paramètres!$B$28=2,(SUM(P571:AA571))*0.0303/9*COUNT(P571:X571),"Missing Delta option"))</f>
        <v>Missing Delta option</v>
      </c>
      <c r="AO571" s="13" t="str">
        <f>IF(paramètres!$B$28=1,(((SUM(P571:Y571)/1.02)+SUM(Z571:AA571))+((SUM(AB571:AK571)/1.02)+SUM(AL571:AN571)))*cotpatr,IF(paramètres!$B$28=2,(SUM(P571:AN571)*cotpatr),"Missing Delta Option"))</f>
        <v>Missing Delta Option</v>
      </c>
      <c r="AP571" s="13" t="str" cm="1">
        <f t="array" ref="AP571">IF(paramètres!$B$28=1,(((SUM(P571:Y571)/1.02)+SUM(Z571:AA571))+((SUM(AB571:AM571)/1.02)+SUM(AL571:AM571)))/12*pécule,IF(paramètres!$B$28=2,SUM(P571:AM571)/12*pécule,"Missing Delta Option"))</f>
        <v>Missing Delta Option</v>
      </c>
      <c r="AQ571" s="105" t="e">
        <f>IF(paramètres!$B$28=1,(((SUM(P571:Y571)/1.02)+SUM(Z571:AA571))+((SUM(AB571:AM571)/1.02)+SUM(AL571:AM571)))+AN571+AO571+AP571,SUM(P571:AM571)+AN571+AO571+AP571)</f>
        <v>#VALUE!</v>
      </c>
    </row>
    <row r="572" spans="1:43" x14ac:dyDescent="0.25">
      <c r="A572" s="104"/>
      <c r="B572" s="39"/>
      <c r="C572" s="39"/>
      <c r="D572" s="70"/>
      <c r="E572" s="49"/>
      <c r="F572" s="40"/>
      <c r="G572" s="38"/>
      <c r="H572" s="71"/>
      <c r="I572" s="40"/>
      <c r="J572" s="38"/>
      <c r="K572" s="71"/>
      <c r="L572" s="40"/>
      <c r="M572" s="38"/>
      <c r="N572" s="71"/>
      <c r="O572" s="49"/>
      <c r="P572" s="177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9"/>
      <c r="AB572" s="121">
        <f>IF($D572="",0,IF($E572="",0,IF(VLOOKUP($E572,paramètres!$E$33:$F$44,2,FALSE)&lt;=VLOOKUP($AB$18,paramètres!$E$33:$F$44,2,FALSE),P572*$D572,0)))</f>
        <v>0</v>
      </c>
      <c r="AC572" s="13">
        <f>IF($D572="",0,IF($E572="",0,IF(VLOOKUP($E572,paramètres!$E$33:$F$44,2,FALSE)&lt;=VLOOKUP($AC$18,paramètres!$E$33:$F$44,2,FALSE),Q572*$D572,0)))</f>
        <v>0</v>
      </c>
      <c r="AD572" s="13">
        <f>IF($D572="",0,IF($E572="",0,IF(VLOOKUP($E572,paramètres!$E$33:$F$44,2,FALSE)&lt;=VLOOKUP($AD$18,paramètres!$E$33:$F$44,2,FALSE),R572*$D572,0)))</f>
        <v>0</v>
      </c>
      <c r="AE572" s="13">
        <f>IF($D572="",0,IF($E572="",0,IF(VLOOKUP($E572,paramètres!$E$33:$F$44,2,FALSE)&lt;=VLOOKUP($AE$18,paramètres!$E$33:$F$44,2,FALSE),S572*$D572,0)))</f>
        <v>0</v>
      </c>
      <c r="AF572" s="13">
        <f>IF($D572="",0,IF($E572="",0,IF(VLOOKUP($E572,paramètres!$E$33:$F$44,2,FALSE)&lt;=VLOOKUP($AF$18,paramètres!$E$33:$F$44,2,FALSE),T572*$D572,0)))</f>
        <v>0</v>
      </c>
      <c r="AG572" s="13">
        <f>IF($D572="",0,IF($E572="",0,IF(VLOOKUP($E572,paramètres!$E$33:$F$44,2,FALSE)&lt;=VLOOKUP($AG$18,paramètres!$E$33:$F$44,2,FALSE),U572*$D572,0)))</f>
        <v>0</v>
      </c>
      <c r="AH572" s="13">
        <f>IF($D572="",0,IF($E572="",0,IF(VLOOKUP($E572,paramètres!$E$33:$F$44,2,FALSE)&lt;=VLOOKUP($AH$18,paramètres!$E$33:$F$44,2,FALSE),V572*$D572,0)))</f>
        <v>0</v>
      </c>
      <c r="AI572" s="13">
        <f>IF($D572="",0,IF($E572="",0,IF(VLOOKUP($E572,paramètres!$E$33:$F$44,2,FALSE)&lt;=VLOOKUP($AI$18,paramètres!$E$33:$F$44,2,FALSE),W572*$D572,0)))</f>
        <v>0</v>
      </c>
      <c r="AJ572" s="13">
        <f>IF($D572="",0,IF($E572="",0,IF(VLOOKUP($E572,paramètres!$E$33:$F$44,2,FALSE)&lt;=VLOOKUP($AJ$18,paramètres!$E$33:$F$44,2,FALSE),X572*$D572,0)))</f>
        <v>0</v>
      </c>
      <c r="AK572" s="13">
        <f>IF($D572="",0,IF($E572="",0,IF(VLOOKUP($E572,paramètres!$E$33:$F$44,2,FALSE)&lt;=VLOOKUP($AK$18,paramètres!$E$33:$F$44,2,FALSE),Y572*$D572,0)))</f>
        <v>0</v>
      </c>
      <c r="AL572" s="13">
        <f>IF($D572="",0,IF($E572="",0,IF(VLOOKUP($E572,paramètres!$E$33:$F$44,2,FALSE)&lt;=VLOOKUP($AL$18,paramètres!$E$33:$F$44,2,FALSE),Z572*$D572,0)))</f>
        <v>0</v>
      </c>
      <c r="AM572" s="126">
        <f>IF($D572="",0,IF($E572="",0,IF(VLOOKUP($E572,paramètres!$E$33:$F$44,2,FALSE)&lt;=VLOOKUP($AM$18,paramètres!$E$33:$F$44,2,FALSE),AA572*$D572,0)))</f>
        <v>0</v>
      </c>
      <c r="AN572" s="121" t="str">
        <f>IF(paramètres!$B$28=1,((SUM(P572:Y572)/1.02)+SUM(Z572:AA572))*0.0303/9*COUNT(P572:X572),IF(paramètres!$B$28=2,(SUM(P572:AA572))*0.0303/9*COUNT(P572:X572),"Missing Delta option"))</f>
        <v>Missing Delta option</v>
      </c>
      <c r="AO572" s="13" t="str">
        <f>IF(paramètres!$B$28=1,(((SUM(P572:Y572)/1.02)+SUM(Z572:AA572))+((SUM(AB572:AK572)/1.02)+SUM(AL572:AN572)))*cotpatr,IF(paramètres!$B$28=2,(SUM(P572:AN572)*cotpatr),"Missing Delta Option"))</f>
        <v>Missing Delta Option</v>
      </c>
      <c r="AP572" s="13" t="str" cm="1">
        <f t="array" ref="AP572">IF(paramètres!$B$28=1,(((SUM(P572:Y572)/1.02)+SUM(Z572:AA572))+((SUM(AB572:AM572)/1.02)+SUM(AL572:AM572)))/12*pécule,IF(paramètres!$B$28=2,SUM(P572:AM572)/12*pécule,"Missing Delta Option"))</f>
        <v>Missing Delta Option</v>
      </c>
      <c r="AQ572" s="105" t="e">
        <f>IF(paramètres!$B$28=1,(((SUM(P572:Y572)/1.02)+SUM(Z572:AA572))+((SUM(AB572:AM572)/1.02)+SUM(AL572:AM572)))+AN572+AO572+AP572,SUM(P572:AM572)+AN572+AO572+AP572)</f>
        <v>#VALUE!</v>
      </c>
    </row>
    <row r="573" spans="1:43" x14ac:dyDescent="0.25">
      <c r="A573" s="104"/>
      <c r="B573" s="39"/>
      <c r="C573" s="39"/>
      <c r="D573" s="70"/>
      <c r="E573" s="49"/>
      <c r="F573" s="40"/>
      <c r="G573" s="38"/>
      <c r="H573" s="71"/>
      <c r="I573" s="40"/>
      <c r="J573" s="38"/>
      <c r="K573" s="71"/>
      <c r="L573" s="40"/>
      <c r="M573" s="38"/>
      <c r="N573" s="71"/>
      <c r="O573" s="49"/>
      <c r="P573" s="177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9"/>
      <c r="AB573" s="121">
        <f>IF($D573="",0,IF($E573="",0,IF(VLOOKUP($E573,paramètres!$E$33:$F$44,2,FALSE)&lt;=VLOOKUP($AB$18,paramètres!$E$33:$F$44,2,FALSE),P573*$D573,0)))</f>
        <v>0</v>
      </c>
      <c r="AC573" s="13">
        <f>IF($D573="",0,IF($E573="",0,IF(VLOOKUP($E573,paramètres!$E$33:$F$44,2,FALSE)&lt;=VLOOKUP($AC$18,paramètres!$E$33:$F$44,2,FALSE),Q573*$D573,0)))</f>
        <v>0</v>
      </c>
      <c r="AD573" s="13">
        <f>IF($D573="",0,IF($E573="",0,IF(VLOOKUP($E573,paramètres!$E$33:$F$44,2,FALSE)&lt;=VLOOKUP($AD$18,paramètres!$E$33:$F$44,2,FALSE),R573*$D573,0)))</f>
        <v>0</v>
      </c>
      <c r="AE573" s="13">
        <f>IF($D573="",0,IF($E573="",0,IF(VLOOKUP($E573,paramètres!$E$33:$F$44,2,FALSE)&lt;=VLOOKUP($AE$18,paramètres!$E$33:$F$44,2,FALSE),S573*$D573,0)))</f>
        <v>0</v>
      </c>
      <c r="AF573" s="13">
        <f>IF($D573="",0,IF($E573="",0,IF(VLOOKUP($E573,paramètres!$E$33:$F$44,2,FALSE)&lt;=VLOOKUP($AF$18,paramètres!$E$33:$F$44,2,FALSE),T573*$D573,0)))</f>
        <v>0</v>
      </c>
      <c r="AG573" s="13">
        <f>IF($D573="",0,IF($E573="",0,IF(VLOOKUP($E573,paramètres!$E$33:$F$44,2,FALSE)&lt;=VLOOKUP($AG$18,paramètres!$E$33:$F$44,2,FALSE),U573*$D573,0)))</f>
        <v>0</v>
      </c>
      <c r="AH573" s="13">
        <f>IF($D573="",0,IF($E573="",0,IF(VLOOKUP($E573,paramètres!$E$33:$F$44,2,FALSE)&lt;=VLOOKUP($AH$18,paramètres!$E$33:$F$44,2,FALSE),V573*$D573,0)))</f>
        <v>0</v>
      </c>
      <c r="AI573" s="13">
        <f>IF($D573="",0,IF($E573="",0,IF(VLOOKUP($E573,paramètres!$E$33:$F$44,2,FALSE)&lt;=VLOOKUP($AI$18,paramètres!$E$33:$F$44,2,FALSE),W573*$D573,0)))</f>
        <v>0</v>
      </c>
      <c r="AJ573" s="13">
        <f>IF($D573="",0,IF($E573="",0,IF(VLOOKUP($E573,paramètres!$E$33:$F$44,2,FALSE)&lt;=VLOOKUP($AJ$18,paramètres!$E$33:$F$44,2,FALSE),X573*$D573,0)))</f>
        <v>0</v>
      </c>
      <c r="AK573" s="13">
        <f>IF($D573="",0,IF($E573="",0,IF(VLOOKUP($E573,paramètres!$E$33:$F$44,2,FALSE)&lt;=VLOOKUP($AK$18,paramètres!$E$33:$F$44,2,FALSE),Y573*$D573,0)))</f>
        <v>0</v>
      </c>
      <c r="AL573" s="13">
        <f>IF($D573="",0,IF($E573="",0,IF(VLOOKUP($E573,paramètres!$E$33:$F$44,2,FALSE)&lt;=VLOOKUP($AL$18,paramètres!$E$33:$F$44,2,FALSE),Z573*$D573,0)))</f>
        <v>0</v>
      </c>
      <c r="AM573" s="126">
        <f>IF($D573="",0,IF($E573="",0,IF(VLOOKUP($E573,paramètres!$E$33:$F$44,2,FALSE)&lt;=VLOOKUP($AM$18,paramètres!$E$33:$F$44,2,FALSE),AA573*$D573,0)))</f>
        <v>0</v>
      </c>
      <c r="AN573" s="121" t="str">
        <f>IF(paramètres!$B$28=1,((SUM(P573:Y573)/1.02)+SUM(Z573:AA573))*0.0303/9*COUNT(P573:X573),IF(paramètres!$B$28=2,(SUM(P573:AA573))*0.0303/9*COUNT(P573:X573),"Missing Delta option"))</f>
        <v>Missing Delta option</v>
      </c>
      <c r="AO573" s="13" t="str">
        <f>IF(paramètres!$B$28=1,(((SUM(P573:Y573)/1.02)+SUM(Z573:AA573))+((SUM(AB573:AK573)/1.02)+SUM(AL573:AN573)))*cotpatr,IF(paramètres!$B$28=2,(SUM(P573:AN573)*cotpatr),"Missing Delta Option"))</f>
        <v>Missing Delta Option</v>
      </c>
      <c r="AP573" s="13" t="str" cm="1">
        <f t="array" ref="AP573">IF(paramètres!$B$28=1,(((SUM(P573:Y573)/1.02)+SUM(Z573:AA573))+((SUM(AB573:AM573)/1.02)+SUM(AL573:AM573)))/12*pécule,IF(paramètres!$B$28=2,SUM(P573:AM573)/12*pécule,"Missing Delta Option"))</f>
        <v>Missing Delta Option</v>
      </c>
      <c r="AQ573" s="105" t="e">
        <f>IF(paramètres!$B$28=1,(((SUM(P573:Y573)/1.02)+SUM(Z573:AA573))+((SUM(AB573:AM573)/1.02)+SUM(AL573:AM573)))+AN573+AO573+AP573,SUM(P573:AM573)+AN573+AO573+AP573)</f>
        <v>#VALUE!</v>
      </c>
    </row>
    <row r="574" spans="1:43" x14ac:dyDescent="0.25">
      <c r="A574" s="104"/>
      <c r="B574" s="39"/>
      <c r="C574" s="39"/>
      <c r="D574" s="70"/>
      <c r="E574" s="49"/>
      <c r="F574" s="40"/>
      <c r="G574" s="38"/>
      <c r="H574" s="71"/>
      <c r="I574" s="40"/>
      <c r="J574" s="38"/>
      <c r="K574" s="71"/>
      <c r="L574" s="40"/>
      <c r="M574" s="38"/>
      <c r="N574" s="71"/>
      <c r="O574" s="49"/>
      <c r="P574" s="177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9"/>
      <c r="AB574" s="121">
        <f>IF($D574="",0,IF($E574="",0,IF(VLOOKUP($E574,paramètres!$E$33:$F$44,2,FALSE)&lt;=VLOOKUP($AB$18,paramètres!$E$33:$F$44,2,FALSE),P574*$D574,0)))</f>
        <v>0</v>
      </c>
      <c r="AC574" s="13">
        <f>IF($D574="",0,IF($E574="",0,IF(VLOOKUP($E574,paramètres!$E$33:$F$44,2,FALSE)&lt;=VLOOKUP($AC$18,paramètres!$E$33:$F$44,2,FALSE),Q574*$D574,0)))</f>
        <v>0</v>
      </c>
      <c r="AD574" s="13">
        <f>IF($D574="",0,IF($E574="",0,IF(VLOOKUP($E574,paramètres!$E$33:$F$44,2,FALSE)&lt;=VLOOKUP($AD$18,paramètres!$E$33:$F$44,2,FALSE),R574*$D574,0)))</f>
        <v>0</v>
      </c>
      <c r="AE574" s="13">
        <f>IF($D574="",0,IF($E574="",0,IF(VLOOKUP($E574,paramètres!$E$33:$F$44,2,FALSE)&lt;=VLOOKUP($AE$18,paramètres!$E$33:$F$44,2,FALSE),S574*$D574,0)))</f>
        <v>0</v>
      </c>
      <c r="AF574" s="13">
        <f>IF($D574="",0,IF($E574="",0,IF(VLOOKUP($E574,paramètres!$E$33:$F$44,2,FALSE)&lt;=VLOOKUP($AF$18,paramètres!$E$33:$F$44,2,FALSE),T574*$D574,0)))</f>
        <v>0</v>
      </c>
      <c r="AG574" s="13">
        <f>IF($D574="",0,IF($E574="",0,IF(VLOOKUP($E574,paramètres!$E$33:$F$44,2,FALSE)&lt;=VLOOKUP($AG$18,paramètres!$E$33:$F$44,2,FALSE),U574*$D574,0)))</f>
        <v>0</v>
      </c>
      <c r="AH574" s="13">
        <f>IF($D574="",0,IF($E574="",0,IF(VLOOKUP($E574,paramètres!$E$33:$F$44,2,FALSE)&lt;=VLOOKUP($AH$18,paramètres!$E$33:$F$44,2,FALSE),V574*$D574,0)))</f>
        <v>0</v>
      </c>
      <c r="AI574" s="13">
        <f>IF($D574="",0,IF($E574="",0,IF(VLOOKUP($E574,paramètres!$E$33:$F$44,2,FALSE)&lt;=VLOOKUP($AI$18,paramètres!$E$33:$F$44,2,FALSE),W574*$D574,0)))</f>
        <v>0</v>
      </c>
      <c r="AJ574" s="13">
        <f>IF($D574="",0,IF($E574="",0,IF(VLOOKUP($E574,paramètres!$E$33:$F$44,2,FALSE)&lt;=VLOOKUP($AJ$18,paramètres!$E$33:$F$44,2,FALSE),X574*$D574,0)))</f>
        <v>0</v>
      </c>
      <c r="AK574" s="13">
        <f>IF($D574="",0,IF($E574="",0,IF(VLOOKUP($E574,paramètres!$E$33:$F$44,2,FALSE)&lt;=VLOOKUP($AK$18,paramètres!$E$33:$F$44,2,FALSE),Y574*$D574,0)))</f>
        <v>0</v>
      </c>
      <c r="AL574" s="13">
        <f>IF($D574="",0,IF($E574="",0,IF(VLOOKUP($E574,paramètres!$E$33:$F$44,2,FALSE)&lt;=VLOOKUP($AL$18,paramètres!$E$33:$F$44,2,FALSE),Z574*$D574,0)))</f>
        <v>0</v>
      </c>
      <c r="AM574" s="126">
        <f>IF($D574="",0,IF($E574="",0,IF(VLOOKUP($E574,paramètres!$E$33:$F$44,2,FALSE)&lt;=VLOOKUP($AM$18,paramètres!$E$33:$F$44,2,FALSE),AA574*$D574,0)))</f>
        <v>0</v>
      </c>
      <c r="AN574" s="121" t="str">
        <f>IF(paramètres!$B$28=1,((SUM(P574:Y574)/1.02)+SUM(Z574:AA574))*0.0303/9*COUNT(P574:X574),IF(paramètres!$B$28=2,(SUM(P574:AA574))*0.0303/9*COUNT(P574:X574),"Missing Delta option"))</f>
        <v>Missing Delta option</v>
      </c>
      <c r="AO574" s="13" t="str">
        <f>IF(paramètres!$B$28=1,(((SUM(P574:Y574)/1.02)+SUM(Z574:AA574))+((SUM(AB574:AK574)/1.02)+SUM(AL574:AN574)))*cotpatr,IF(paramètres!$B$28=2,(SUM(P574:AN574)*cotpatr),"Missing Delta Option"))</f>
        <v>Missing Delta Option</v>
      </c>
      <c r="AP574" s="13" t="str" cm="1">
        <f t="array" ref="AP574">IF(paramètres!$B$28=1,(((SUM(P574:Y574)/1.02)+SUM(Z574:AA574))+((SUM(AB574:AM574)/1.02)+SUM(AL574:AM574)))/12*pécule,IF(paramètres!$B$28=2,SUM(P574:AM574)/12*pécule,"Missing Delta Option"))</f>
        <v>Missing Delta Option</v>
      </c>
      <c r="AQ574" s="105" t="e">
        <f>IF(paramètres!$B$28=1,(((SUM(P574:Y574)/1.02)+SUM(Z574:AA574))+((SUM(AB574:AM574)/1.02)+SUM(AL574:AM574)))+AN574+AO574+AP574,SUM(P574:AM574)+AN574+AO574+AP574)</f>
        <v>#VALUE!</v>
      </c>
    </row>
    <row r="575" spans="1:43" x14ac:dyDescent="0.25">
      <c r="A575" s="104"/>
      <c r="B575" s="39"/>
      <c r="C575" s="39"/>
      <c r="D575" s="70"/>
      <c r="E575" s="49"/>
      <c r="F575" s="40"/>
      <c r="G575" s="38"/>
      <c r="H575" s="71"/>
      <c r="I575" s="40"/>
      <c r="J575" s="38"/>
      <c r="K575" s="71"/>
      <c r="L575" s="40"/>
      <c r="M575" s="38"/>
      <c r="N575" s="71"/>
      <c r="O575" s="49"/>
      <c r="P575" s="177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9"/>
      <c r="AB575" s="121">
        <f>IF($D575="",0,IF($E575="",0,IF(VLOOKUP($E575,paramètres!$E$33:$F$44,2,FALSE)&lt;=VLOOKUP($AB$18,paramètres!$E$33:$F$44,2,FALSE),P575*$D575,0)))</f>
        <v>0</v>
      </c>
      <c r="AC575" s="13">
        <f>IF($D575="",0,IF($E575="",0,IF(VLOOKUP($E575,paramètres!$E$33:$F$44,2,FALSE)&lt;=VLOOKUP($AC$18,paramètres!$E$33:$F$44,2,FALSE),Q575*$D575,0)))</f>
        <v>0</v>
      </c>
      <c r="AD575" s="13">
        <f>IF($D575="",0,IF($E575="",0,IF(VLOOKUP($E575,paramètres!$E$33:$F$44,2,FALSE)&lt;=VLOOKUP($AD$18,paramètres!$E$33:$F$44,2,FALSE),R575*$D575,0)))</f>
        <v>0</v>
      </c>
      <c r="AE575" s="13">
        <f>IF($D575="",0,IF($E575="",0,IF(VLOOKUP($E575,paramètres!$E$33:$F$44,2,FALSE)&lt;=VLOOKUP($AE$18,paramètres!$E$33:$F$44,2,FALSE),S575*$D575,0)))</f>
        <v>0</v>
      </c>
      <c r="AF575" s="13">
        <f>IF($D575="",0,IF($E575="",0,IF(VLOOKUP($E575,paramètres!$E$33:$F$44,2,FALSE)&lt;=VLOOKUP($AF$18,paramètres!$E$33:$F$44,2,FALSE),T575*$D575,0)))</f>
        <v>0</v>
      </c>
      <c r="AG575" s="13">
        <f>IF($D575="",0,IF($E575="",0,IF(VLOOKUP($E575,paramètres!$E$33:$F$44,2,FALSE)&lt;=VLOOKUP($AG$18,paramètres!$E$33:$F$44,2,FALSE),U575*$D575,0)))</f>
        <v>0</v>
      </c>
      <c r="AH575" s="13">
        <f>IF($D575="",0,IF($E575="",0,IF(VLOOKUP($E575,paramètres!$E$33:$F$44,2,FALSE)&lt;=VLOOKUP($AH$18,paramètres!$E$33:$F$44,2,FALSE),V575*$D575,0)))</f>
        <v>0</v>
      </c>
      <c r="AI575" s="13">
        <f>IF($D575="",0,IF($E575="",0,IF(VLOOKUP($E575,paramètres!$E$33:$F$44,2,FALSE)&lt;=VLOOKUP($AI$18,paramètres!$E$33:$F$44,2,FALSE),W575*$D575,0)))</f>
        <v>0</v>
      </c>
      <c r="AJ575" s="13">
        <f>IF($D575="",0,IF($E575="",0,IF(VLOOKUP($E575,paramètres!$E$33:$F$44,2,FALSE)&lt;=VLOOKUP($AJ$18,paramètres!$E$33:$F$44,2,FALSE),X575*$D575,0)))</f>
        <v>0</v>
      </c>
      <c r="AK575" s="13">
        <f>IF($D575="",0,IF($E575="",0,IF(VLOOKUP($E575,paramètres!$E$33:$F$44,2,FALSE)&lt;=VLOOKUP($AK$18,paramètres!$E$33:$F$44,2,FALSE),Y575*$D575,0)))</f>
        <v>0</v>
      </c>
      <c r="AL575" s="13">
        <f>IF($D575="",0,IF($E575="",0,IF(VLOOKUP($E575,paramètres!$E$33:$F$44,2,FALSE)&lt;=VLOOKUP($AL$18,paramètres!$E$33:$F$44,2,FALSE),Z575*$D575,0)))</f>
        <v>0</v>
      </c>
      <c r="AM575" s="126">
        <f>IF($D575="",0,IF($E575="",0,IF(VLOOKUP($E575,paramètres!$E$33:$F$44,2,FALSE)&lt;=VLOOKUP($AM$18,paramètres!$E$33:$F$44,2,FALSE),AA575*$D575,0)))</f>
        <v>0</v>
      </c>
      <c r="AN575" s="121" t="str">
        <f>IF(paramètres!$B$28=1,((SUM(P575:Y575)/1.02)+SUM(Z575:AA575))*0.0303/9*COUNT(P575:X575),IF(paramètres!$B$28=2,(SUM(P575:AA575))*0.0303/9*COUNT(P575:X575),"Missing Delta option"))</f>
        <v>Missing Delta option</v>
      </c>
      <c r="AO575" s="13" t="str">
        <f>IF(paramètres!$B$28=1,(((SUM(P575:Y575)/1.02)+SUM(Z575:AA575))+((SUM(AB575:AK575)/1.02)+SUM(AL575:AN575)))*cotpatr,IF(paramètres!$B$28=2,(SUM(P575:AN575)*cotpatr),"Missing Delta Option"))</f>
        <v>Missing Delta Option</v>
      </c>
      <c r="AP575" s="13" t="str" cm="1">
        <f t="array" ref="AP575">IF(paramètres!$B$28=1,(((SUM(P575:Y575)/1.02)+SUM(Z575:AA575))+((SUM(AB575:AM575)/1.02)+SUM(AL575:AM575)))/12*pécule,IF(paramètres!$B$28=2,SUM(P575:AM575)/12*pécule,"Missing Delta Option"))</f>
        <v>Missing Delta Option</v>
      </c>
      <c r="AQ575" s="105" t="e">
        <f>IF(paramètres!$B$28=1,(((SUM(P575:Y575)/1.02)+SUM(Z575:AA575))+((SUM(AB575:AM575)/1.02)+SUM(AL575:AM575)))+AN575+AO575+AP575,SUM(P575:AM575)+AN575+AO575+AP575)</f>
        <v>#VALUE!</v>
      </c>
    </row>
    <row r="576" spans="1:43" x14ac:dyDescent="0.25">
      <c r="A576" s="104"/>
      <c r="B576" s="39"/>
      <c r="C576" s="39"/>
      <c r="D576" s="70"/>
      <c r="E576" s="49"/>
      <c r="F576" s="40"/>
      <c r="G576" s="38"/>
      <c r="H576" s="71"/>
      <c r="I576" s="40"/>
      <c r="J576" s="38"/>
      <c r="K576" s="71"/>
      <c r="L576" s="40"/>
      <c r="M576" s="38"/>
      <c r="N576" s="71"/>
      <c r="O576" s="49"/>
      <c r="P576" s="177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9"/>
      <c r="AB576" s="121">
        <f>IF($D576="",0,IF($E576="",0,IF(VLOOKUP($E576,paramètres!$E$33:$F$44,2,FALSE)&lt;=VLOOKUP($AB$18,paramètres!$E$33:$F$44,2,FALSE),P576*$D576,0)))</f>
        <v>0</v>
      </c>
      <c r="AC576" s="13">
        <f>IF($D576="",0,IF($E576="",0,IF(VLOOKUP($E576,paramètres!$E$33:$F$44,2,FALSE)&lt;=VLOOKUP($AC$18,paramètres!$E$33:$F$44,2,FALSE),Q576*$D576,0)))</f>
        <v>0</v>
      </c>
      <c r="AD576" s="13">
        <f>IF($D576="",0,IF($E576="",0,IF(VLOOKUP($E576,paramètres!$E$33:$F$44,2,FALSE)&lt;=VLOOKUP($AD$18,paramètres!$E$33:$F$44,2,FALSE),R576*$D576,0)))</f>
        <v>0</v>
      </c>
      <c r="AE576" s="13">
        <f>IF($D576="",0,IF($E576="",0,IF(VLOOKUP($E576,paramètres!$E$33:$F$44,2,FALSE)&lt;=VLOOKUP($AE$18,paramètres!$E$33:$F$44,2,FALSE),S576*$D576,0)))</f>
        <v>0</v>
      </c>
      <c r="AF576" s="13">
        <f>IF($D576="",0,IF($E576="",0,IF(VLOOKUP($E576,paramètres!$E$33:$F$44,2,FALSE)&lt;=VLOOKUP($AF$18,paramètres!$E$33:$F$44,2,FALSE),T576*$D576,0)))</f>
        <v>0</v>
      </c>
      <c r="AG576" s="13">
        <f>IF($D576="",0,IF($E576="",0,IF(VLOOKUP($E576,paramètres!$E$33:$F$44,2,FALSE)&lt;=VLOOKUP($AG$18,paramètres!$E$33:$F$44,2,FALSE),U576*$D576,0)))</f>
        <v>0</v>
      </c>
      <c r="AH576" s="13">
        <f>IF($D576="",0,IF($E576="",0,IF(VLOOKUP($E576,paramètres!$E$33:$F$44,2,FALSE)&lt;=VLOOKUP($AH$18,paramètres!$E$33:$F$44,2,FALSE),V576*$D576,0)))</f>
        <v>0</v>
      </c>
      <c r="AI576" s="13">
        <f>IF($D576="",0,IF($E576="",0,IF(VLOOKUP($E576,paramètres!$E$33:$F$44,2,FALSE)&lt;=VLOOKUP($AI$18,paramètres!$E$33:$F$44,2,FALSE),W576*$D576,0)))</f>
        <v>0</v>
      </c>
      <c r="AJ576" s="13">
        <f>IF($D576="",0,IF($E576="",0,IF(VLOOKUP($E576,paramètres!$E$33:$F$44,2,FALSE)&lt;=VLOOKUP($AJ$18,paramètres!$E$33:$F$44,2,FALSE),X576*$D576,0)))</f>
        <v>0</v>
      </c>
      <c r="AK576" s="13">
        <f>IF($D576="",0,IF($E576="",0,IF(VLOOKUP($E576,paramètres!$E$33:$F$44,2,FALSE)&lt;=VLOOKUP($AK$18,paramètres!$E$33:$F$44,2,FALSE),Y576*$D576,0)))</f>
        <v>0</v>
      </c>
      <c r="AL576" s="13">
        <f>IF($D576="",0,IF($E576="",0,IF(VLOOKUP($E576,paramètres!$E$33:$F$44,2,FALSE)&lt;=VLOOKUP($AL$18,paramètres!$E$33:$F$44,2,FALSE),Z576*$D576,0)))</f>
        <v>0</v>
      </c>
      <c r="AM576" s="126">
        <f>IF($D576="",0,IF($E576="",0,IF(VLOOKUP($E576,paramètres!$E$33:$F$44,2,FALSE)&lt;=VLOOKUP($AM$18,paramètres!$E$33:$F$44,2,FALSE),AA576*$D576,0)))</f>
        <v>0</v>
      </c>
      <c r="AN576" s="121" t="str">
        <f>IF(paramètres!$B$28=1,((SUM(P576:Y576)/1.02)+SUM(Z576:AA576))*0.0303/9*COUNT(P576:X576),IF(paramètres!$B$28=2,(SUM(P576:AA576))*0.0303/9*COUNT(P576:X576),"Missing Delta option"))</f>
        <v>Missing Delta option</v>
      </c>
      <c r="AO576" s="13" t="str">
        <f>IF(paramètres!$B$28=1,(((SUM(P576:Y576)/1.02)+SUM(Z576:AA576))+((SUM(AB576:AK576)/1.02)+SUM(AL576:AN576)))*cotpatr,IF(paramètres!$B$28=2,(SUM(P576:AN576)*cotpatr),"Missing Delta Option"))</f>
        <v>Missing Delta Option</v>
      </c>
      <c r="AP576" s="13" t="str" cm="1">
        <f t="array" ref="AP576">IF(paramètres!$B$28=1,(((SUM(P576:Y576)/1.02)+SUM(Z576:AA576))+((SUM(AB576:AM576)/1.02)+SUM(AL576:AM576)))/12*pécule,IF(paramètres!$B$28=2,SUM(P576:AM576)/12*pécule,"Missing Delta Option"))</f>
        <v>Missing Delta Option</v>
      </c>
      <c r="AQ576" s="105" t="e">
        <f>IF(paramètres!$B$28=1,(((SUM(P576:Y576)/1.02)+SUM(Z576:AA576))+((SUM(AB576:AM576)/1.02)+SUM(AL576:AM576)))+AN576+AO576+AP576,SUM(P576:AM576)+AN576+AO576+AP576)</f>
        <v>#VALUE!</v>
      </c>
    </row>
    <row r="577" spans="1:43" x14ac:dyDescent="0.25">
      <c r="A577" s="104"/>
      <c r="B577" s="39"/>
      <c r="C577" s="39"/>
      <c r="D577" s="70"/>
      <c r="E577" s="49"/>
      <c r="F577" s="40"/>
      <c r="G577" s="38"/>
      <c r="H577" s="71"/>
      <c r="I577" s="40"/>
      <c r="J577" s="38"/>
      <c r="K577" s="71"/>
      <c r="L577" s="40"/>
      <c r="M577" s="38"/>
      <c r="N577" s="71"/>
      <c r="O577" s="49"/>
      <c r="P577" s="177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9"/>
      <c r="AB577" s="121">
        <f>IF($D577="",0,IF($E577="",0,IF(VLOOKUP($E577,paramètres!$E$33:$F$44,2,FALSE)&lt;=VLOOKUP($AB$18,paramètres!$E$33:$F$44,2,FALSE),P577*$D577,0)))</f>
        <v>0</v>
      </c>
      <c r="AC577" s="13">
        <f>IF($D577="",0,IF($E577="",0,IF(VLOOKUP($E577,paramètres!$E$33:$F$44,2,FALSE)&lt;=VLOOKUP($AC$18,paramètres!$E$33:$F$44,2,FALSE),Q577*$D577,0)))</f>
        <v>0</v>
      </c>
      <c r="AD577" s="13">
        <f>IF($D577="",0,IF($E577="",0,IF(VLOOKUP($E577,paramètres!$E$33:$F$44,2,FALSE)&lt;=VLOOKUP($AD$18,paramètres!$E$33:$F$44,2,FALSE),R577*$D577,0)))</f>
        <v>0</v>
      </c>
      <c r="AE577" s="13">
        <f>IF($D577="",0,IF($E577="",0,IF(VLOOKUP($E577,paramètres!$E$33:$F$44,2,FALSE)&lt;=VLOOKUP($AE$18,paramètres!$E$33:$F$44,2,FALSE),S577*$D577,0)))</f>
        <v>0</v>
      </c>
      <c r="AF577" s="13">
        <f>IF($D577="",0,IF($E577="",0,IF(VLOOKUP($E577,paramètres!$E$33:$F$44,2,FALSE)&lt;=VLOOKUP($AF$18,paramètres!$E$33:$F$44,2,FALSE),T577*$D577,0)))</f>
        <v>0</v>
      </c>
      <c r="AG577" s="13">
        <f>IF($D577="",0,IF($E577="",0,IF(VLOOKUP($E577,paramètres!$E$33:$F$44,2,FALSE)&lt;=VLOOKUP($AG$18,paramètres!$E$33:$F$44,2,FALSE),U577*$D577,0)))</f>
        <v>0</v>
      </c>
      <c r="AH577" s="13">
        <f>IF($D577="",0,IF($E577="",0,IF(VLOOKUP($E577,paramètres!$E$33:$F$44,2,FALSE)&lt;=VLOOKUP($AH$18,paramètres!$E$33:$F$44,2,FALSE),V577*$D577,0)))</f>
        <v>0</v>
      </c>
      <c r="AI577" s="13">
        <f>IF($D577="",0,IF($E577="",0,IF(VLOOKUP($E577,paramètres!$E$33:$F$44,2,FALSE)&lt;=VLOOKUP($AI$18,paramètres!$E$33:$F$44,2,FALSE),W577*$D577,0)))</f>
        <v>0</v>
      </c>
      <c r="AJ577" s="13">
        <f>IF($D577="",0,IF($E577="",0,IF(VLOOKUP($E577,paramètres!$E$33:$F$44,2,FALSE)&lt;=VLOOKUP($AJ$18,paramètres!$E$33:$F$44,2,FALSE),X577*$D577,0)))</f>
        <v>0</v>
      </c>
      <c r="AK577" s="13">
        <f>IF($D577="",0,IF($E577="",0,IF(VLOOKUP($E577,paramètres!$E$33:$F$44,2,FALSE)&lt;=VLOOKUP($AK$18,paramètres!$E$33:$F$44,2,FALSE),Y577*$D577,0)))</f>
        <v>0</v>
      </c>
      <c r="AL577" s="13">
        <f>IF($D577="",0,IF($E577="",0,IF(VLOOKUP($E577,paramètres!$E$33:$F$44,2,FALSE)&lt;=VLOOKUP($AL$18,paramètres!$E$33:$F$44,2,FALSE),Z577*$D577,0)))</f>
        <v>0</v>
      </c>
      <c r="AM577" s="126">
        <f>IF($D577="",0,IF($E577="",0,IF(VLOOKUP($E577,paramètres!$E$33:$F$44,2,FALSE)&lt;=VLOOKUP($AM$18,paramètres!$E$33:$F$44,2,FALSE),AA577*$D577,0)))</f>
        <v>0</v>
      </c>
      <c r="AN577" s="121" t="str">
        <f>IF(paramètres!$B$28=1,((SUM(P577:Y577)/1.02)+SUM(Z577:AA577))*0.0303/9*COUNT(P577:X577),IF(paramètres!$B$28=2,(SUM(P577:AA577))*0.0303/9*COUNT(P577:X577),"Missing Delta option"))</f>
        <v>Missing Delta option</v>
      </c>
      <c r="AO577" s="13" t="str">
        <f>IF(paramètres!$B$28=1,(((SUM(P577:Y577)/1.02)+SUM(Z577:AA577))+((SUM(AB577:AK577)/1.02)+SUM(AL577:AN577)))*cotpatr,IF(paramètres!$B$28=2,(SUM(P577:AN577)*cotpatr),"Missing Delta Option"))</f>
        <v>Missing Delta Option</v>
      </c>
      <c r="AP577" s="13" t="str" cm="1">
        <f t="array" ref="AP577">IF(paramètres!$B$28=1,(((SUM(P577:Y577)/1.02)+SUM(Z577:AA577))+((SUM(AB577:AM577)/1.02)+SUM(AL577:AM577)))/12*pécule,IF(paramètres!$B$28=2,SUM(P577:AM577)/12*pécule,"Missing Delta Option"))</f>
        <v>Missing Delta Option</v>
      </c>
      <c r="AQ577" s="105" t="e">
        <f>IF(paramètres!$B$28=1,(((SUM(P577:Y577)/1.02)+SUM(Z577:AA577))+((SUM(AB577:AM577)/1.02)+SUM(AL577:AM577)))+AN577+AO577+AP577,SUM(P577:AM577)+AN577+AO577+AP577)</f>
        <v>#VALUE!</v>
      </c>
    </row>
    <row r="578" spans="1:43" x14ac:dyDescent="0.25">
      <c r="A578" s="104"/>
      <c r="B578" s="39"/>
      <c r="C578" s="39"/>
      <c r="D578" s="70"/>
      <c r="E578" s="49"/>
      <c r="F578" s="40"/>
      <c r="G578" s="38"/>
      <c r="H578" s="71"/>
      <c r="I578" s="40"/>
      <c r="J578" s="38"/>
      <c r="K578" s="71"/>
      <c r="L578" s="40"/>
      <c r="M578" s="38"/>
      <c r="N578" s="71"/>
      <c r="O578" s="49"/>
      <c r="P578" s="177"/>
      <c r="Q578" s="178"/>
      <c r="R578" s="178"/>
      <c r="S578" s="178"/>
      <c r="T578" s="178"/>
      <c r="U578" s="178"/>
      <c r="V578" s="178"/>
      <c r="W578" s="178"/>
      <c r="X578" s="178"/>
      <c r="Y578" s="178"/>
      <c r="Z578" s="178"/>
      <c r="AA578" s="179"/>
      <c r="AB578" s="121">
        <f>IF($D578="",0,IF($E578="",0,IF(VLOOKUP($E578,paramètres!$E$33:$F$44,2,FALSE)&lt;=VLOOKUP($AB$18,paramètres!$E$33:$F$44,2,FALSE),P578*$D578,0)))</f>
        <v>0</v>
      </c>
      <c r="AC578" s="13">
        <f>IF($D578="",0,IF($E578="",0,IF(VLOOKUP($E578,paramètres!$E$33:$F$44,2,FALSE)&lt;=VLOOKUP($AC$18,paramètres!$E$33:$F$44,2,FALSE),Q578*$D578,0)))</f>
        <v>0</v>
      </c>
      <c r="AD578" s="13">
        <f>IF($D578="",0,IF($E578="",0,IF(VLOOKUP($E578,paramètres!$E$33:$F$44,2,FALSE)&lt;=VLOOKUP($AD$18,paramètres!$E$33:$F$44,2,FALSE),R578*$D578,0)))</f>
        <v>0</v>
      </c>
      <c r="AE578" s="13">
        <f>IF($D578="",0,IF($E578="",0,IF(VLOOKUP($E578,paramètres!$E$33:$F$44,2,FALSE)&lt;=VLOOKUP($AE$18,paramètres!$E$33:$F$44,2,FALSE),S578*$D578,0)))</f>
        <v>0</v>
      </c>
      <c r="AF578" s="13">
        <f>IF($D578="",0,IF($E578="",0,IF(VLOOKUP($E578,paramètres!$E$33:$F$44,2,FALSE)&lt;=VLOOKUP($AF$18,paramètres!$E$33:$F$44,2,FALSE),T578*$D578,0)))</f>
        <v>0</v>
      </c>
      <c r="AG578" s="13">
        <f>IF($D578="",0,IF($E578="",0,IF(VLOOKUP($E578,paramètres!$E$33:$F$44,2,FALSE)&lt;=VLOOKUP($AG$18,paramètres!$E$33:$F$44,2,FALSE),U578*$D578,0)))</f>
        <v>0</v>
      </c>
      <c r="AH578" s="13">
        <f>IF($D578="",0,IF($E578="",0,IF(VLOOKUP($E578,paramètres!$E$33:$F$44,2,FALSE)&lt;=VLOOKUP($AH$18,paramètres!$E$33:$F$44,2,FALSE),V578*$D578,0)))</f>
        <v>0</v>
      </c>
      <c r="AI578" s="13">
        <f>IF($D578="",0,IF($E578="",0,IF(VLOOKUP($E578,paramètres!$E$33:$F$44,2,FALSE)&lt;=VLOOKUP($AI$18,paramètres!$E$33:$F$44,2,FALSE),W578*$D578,0)))</f>
        <v>0</v>
      </c>
      <c r="AJ578" s="13">
        <f>IF($D578="",0,IF($E578="",0,IF(VLOOKUP($E578,paramètres!$E$33:$F$44,2,FALSE)&lt;=VLOOKUP($AJ$18,paramètres!$E$33:$F$44,2,FALSE),X578*$D578,0)))</f>
        <v>0</v>
      </c>
      <c r="AK578" s="13">
        <f>IF($D578="",0,IF($E578="",0,IF(VLOOKUP($E578,paramètres!$E$33:$F$44,2,FALSE)&lt;=VLOOKUP($AK$18,paramètres!$E$33:$F$44,2,FALSE),Y578*$D578,0)))</f>
        <v>0</v>
      </c>
      <c r="AL578" s="13">
        <f>IF($D578="",0,IF($E578="",0,IF(VLOOKUP($E578,paramètres!$E$33:$F$44,2,FALSE)&lt;=VLOOKUP($AL$18,paramètres!$E$33:$F$44,2,FALSE),Z578*$D578,0)))</f>
        <v>0</v>
      </c>
      <c r="AM578" s="126">
        <f>IF($D578="",0,IF($E578="",0,IF(VLOOKUP($E578,paramètres!$E$33:$F$44,2,FALSE)&lt;=VLOOKUP($AM$18,paramètres!$E$33:$F$44,2,FALSE),AA578*$D578,0)))</f>
        <v>0</v>
      </c>
      <c r="AN578" s="121" t="str">
        <f>IF(paramètres!$B$28=1,((SUM(P578:Y578)/1.02)+SUM(Z578:AA578))*0.0303/9*COUNT(P578:X578),IF(paramètres!$B$28=2,(SUM(P578:AA578))*0.0303/9*COUNT(P578:X578),"Missing Delta option"))</f>
        <v>Missing Delta option</v>
      </c>
      <c r="AO578" s="13" t="str">
        <f>IF(paramètres!$B$28=1,(((SUM(P578:Y578)/1.02)+SUM(Z578:AA578))+((SUM(AB578:AK578)/1.02)+SUM(AL578:AN578)))*cotpatr,IF(paramètres!$B$28=2,(SUM(P578:AN578)*cotpatr),"Missing Delta Option"))</f>
        <v>Missing Delta Option</v>
      </c>
      <c r="AP578" s="13" t="str" cm="1">
        <f t="array" ref="AP578">IF(paramètres!$B$28=1,(((SUM(P578:Y578)/1.02)+SUM(Z578:AA578))+((SUM(AB578:AM578)/1.02)+SUM(AL578:AM578)))/12*pécule,IF(paramètres!$B$28=2,SUM(P578:AM578)/12*pécule,"Missing Delta Option"))</f>
        <v>Missing Delta Option</v>
      </c>
      <c r="AQ578" s="105" t="e">
        <f>IF(paramètres!$B$28=1,(((SUM(P578:Y578)/1.02)+SUM(Z578:AA578))+((SUM(AB578:AM578)/1.02)+SUM(AL578:AM578)))+AN578+AO578+AP578,SUM(P578:AM578)+AN578+AO578+AP578)</f>
        <v>#VALUE!</v>
      </c>
    </row>
    <row r="579" spans="1:43" x14ac:dyDescent="0.25">
      <c r="A579" s="104"/>
      <c r="B579" s="39"/>
      <c r="C579" s="39"/>
      <c r="D579" s="70"/>
      <c r="E579" s="49"/>
      <c r="F579" s="40"/>
      <c r="G579" s="38"/>
      <c r="H579" s="71"/>
      <c r="I579" s="40"/>
      <c r="J579" s="38"/>
      <c r="K579" s="71"/>
      <c r="L579" s="40"/>
      <c r="M579" s="38"/>
      <c r="N579" s="71"/>
      <c r="O579" s="49"/>
      <c r="P579" s="177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9"/>
      <c r="AB579" s="121">
        <f>IF($D579="",0,IF($E579="",0,IF(VLOOKUP($E579,paramètres!$E$33:$F$44,2,FALSE)&lt;=VLOOKUP($AB$18,paramètres!$E$33:$F$44,2,FALSE),P579*$D579,0)))</f>
        <v>0</v>
      </c>
      <c r="AC579" s="13">
        <f>IF($D579="",0,IF($E579="",0,IF(VLOOKUP($E579,paramètres!$E$33:$F$44,2,FALSE)&lt;=VLOOKUP($AC$18,paramètres!$E$33:$F$44,2,FALSE),Q579*$D579,0)))</f>
        <v>0</v>
      </c>
      <c r="AD579" s="13">
        <f>IF($D579="",0,IF($E579="",0,IF(VLOOKUP($E579,paramètres!$E$33:$F$44,2,FALSE)&lt;=VLOOKUP($AD$18,paramètres!$E$33:$F$44,2,FALSE),R579*$D579,0)))</f>
        <v>0</v>
      </c>
      <c r="AE579" s="13">
        <f>IF($D579="",0,IF($E579="",0,IF(VLOOKUP($E579,paramètres!$E$33:$F$44,2,FALSE)&lt;=VLOOKUP($AE$18,paramètres!$E$33:$F$44,2,FALSE),S579*$D579,0)))</f>
        <v>0</v>
      </c>
      <c r="AF579" s="13">
        <f>IF($D579="",0,IF($E579="",0,IF(VLOOKUP($E579,paramètres!$E$33:$F$44,2,FALSE)&lt;=VLOOKUP($AF$18,paramètres!$E$33:$F$44,2,FALSE),T579*$D579,0)))</f>
        <v>0</v>
      </c>
      <c r="AG579" s="13">
        <f>IF($D579="",0,IF($E579="",0,IF(VLOOKUP($E579,paramètres!$E$33:$F$44,2,FALSE)&lt;=VLOOKUP($AG$18,paramètres!$E$33:$F$44,2,FALSE),U579*$D579,0)))</f>
        <v>0</v>
      </c>
      <c r="AH579" s="13">
        <f>IF($D579="",0,IF($E579="",0,IF(VLOOKUP($E579,paramètres!$E$33:$F$44,2,FALSE)&lt;=VLOOKUP($AH$18,paramètres!$E$33:$F$44,2,FALSE),V579*$D579,0)))</f>
        <v>0</v>
      </c>
      <c r="AI579" s="13">
        <f>IF($D579="",0,IF($E579="",0,IF(VLOOKUP($E579,paramètres!$E$33:$F$44,2,FALSE)&lt;=VLOOKUP($AI$18,paramètres!$E$33:$F$44,2,FALSE),W579*$D579,0)))</f>
        <v>0</v>
      </c>
      <c r="AJ579" s="13">
        <f>IF($D579="",0,IF($E579="",0,IF(VLOOKUP($E579,paramètres!$E$33:$F$44,2,FALSE)&lt;=VLOOKUP($AJ$18,paramètres!$E$33:$F$44,2,FALSE),X579*$D579,0)))</f>
        <v>0</v>
      </c>
      <c r="AK579" s="13">
        <f>IF($D579="",0,IF($E579="",0,IF(VLOOKUP($E579,paramètres!$E$33:$F$44,2,FALSE)&lt;=VLOOKUP($AK$18,paramètres!$E$33:$F$44,2,FALSE),Y579*$D579,0)))</f>
        <v>0</v>
      </c>
      <c r="AL579" s="13">
        <f>IF($D579="",0,IF($E579="",0,IF(VLOOKUP($E579,paramètres!$E$33:$F$44,2,FALSE)&lt;=VLOOKUP($AL$18,paramètres!$E$33:$F$44,2,FALSE),Z579*$D579,0)))</f>
        <v>0</v>
      </c>
      <c r="AM579" s="126">
        <f>IF($D579="",0,IF($E579="",0,IF(VLOOKUP($E579,paramètres!$E$33:$F$44,2,FALSE)&lt;=VLOOKUP($AM$18,paramètres!$E$33:$F$44,2,FALSE),AA579*$D579,0)))</f>
        <v>0</v>
      </c>
      <c r="AN579" s="121" t="str">
        <f>IF(paramètres!$B$28=1,((SUM(P579:Y579)/1.02)+SUM(Z579:AA579))*0.0303/9*COUNT(P579:X579),IF(paramètres!$B$28=2,(SUM(P579:AA579))*0.0303/9*COUNT(P579:X579),"Missing Delta option"))</f>
        <v>Missing Delta option</v>
      </c>
      <c r="AO579" s="13" t="str">
        <f>IF(paramètres!$B$28=1,(((SUM(P579:Y579)/1.02)+SUM(Z579:AA579))+((SUM(AB579:AK579)/1.02)+SUM(AL579:AN579)))*cotpatr,IF(paramètres!$B$28=2,(SUM(P579:AN579)*cotpatr),"Missing Delta Option"))</f>
        <v>Missing Delta Option</v>
      </c>
      <c r="AP579" s="13" t="str" cm="1">
        <f t="array" ref="AP579">IF(paramètres!$B$28=1,(((SUM(P579:Y579)/1.02)+SUM(Z579:AA579))+((SUM(AB579:AM579)/1.02)+SUM(AL579:AM579)))/12*pécule,IF(paramètres!$B$28=2,SUM(P579:AM579)/12*pécule,"Missing Delta Option"))</f>
        <v>Missing Delta Option</v>
      </c>
      <c r="AQ579" s="105" t="e">
        <f>IF(paramètres!$B$28=1,(((SUM(P579:Y579)/1.02)+SUM(Z579:AA579))+((SUM(AB579:AM579)/1.02)+SUM(AL579:AM579)))+AN579+AO579+AP579,SUM(P579:AM579)+AN579+AO579+AP579)</f>
        <v>#VALUE!</v>
      </c>
    </row>
    <row r="580" spans="1:43" x14ac:dyDescent="0.25">
      <c r="A580" s="104"/>
      <c r="B580" s="39"/>
      <c r="C580" s="39"/>
      <c r="D580" s="70"/>
      <c r="E580" s="49"/>
      <c r="F580" s="40"/>
      <c r="G580" s="38"/>
      <c r="H580" s="71"/>
      <c r="I580" s="40"/>
      <c r="J580" s="38"/>
      <c r="K580" s="71"/>
      <c r="L580" s="40"/>
      <c r="M580" s="38"/>
      <c r="N580" s="71"/>
      <c r="O580" s="49"/>
      <c r="P580" s="177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  <c r="AA580" s="179"/>
      <c r="AB580" s="121">
        <f>IF($D580="",0,IF($E580="",0,IF(VLOOKUP($E580,paramètres!$E$33:$F$44,2,FALSE)&lt;=VLOOKUP($AB$18,paramètres!$E$33:$F$44,2,FALSE),P580*$D580,0)))</f>
        <v>0</v>
      </c>
      <c r="AC580" s="13">
        <f>IF($D580="",0,IF($E580="",0,IF(VLOOKUP($E580,paramètres!$E$33:$F$44,2,FALSE)&lt;=VLOOKUP($AC$18,paramètres!$E$33:$F$44,2,FALSE),Q580*$D580,0)))</f>
        <v>0</v>
      </c>
      <c r="AD580" s="13">
        <f>IF($D580="",0,IF($E580="",0,IF(VLOOKUP($E580,paramètres!$E$33:$F$44,2,FALSE)&lt;=VLOOKUP($AD$18,paramètres!$E$33:$F$44,2,FALSE),R580*$D580,0)))</f>
        <v>0</v>
      </c>
      <c r="AE580" s="13">
        <f>IF($D580="",0,IF($E580="",0,IF(VLOOKUP($E580,paramètres!$E$33:$F$44,2,FALSE)&lt;=VLOOKUP($AE$18,paramètres!$E$33:$F$44,2,FALSE),S580*$D580,0)))</f>
        <v>0</v>
      </c>
      <c r="AF580" s="13">
        <f>IF($D580="",0,IF($E580="",0,IF(VLOOKUP($E580,paramètres!$E$33:$F$44,2,FALSE)&lt;=VLOOKUP($AF$18,paramètres!$E$33:$F$44,2,FALSE),T580*$D580,0)))</f>
        <v>0</v>
      </c>
      <c r="AG580" s="13">
        <f>IF($D580="",0,IF($E580="",0,IF(VLOOKUP($E580,paramètres!$E$33:$F$44,2,FALSE)&lt;=VLOOKUP($AG$18,paramètres!$E$33:$F$44,2,FALSE),U580*$D580,0)))</f>
        <v>0</v>
      </c>
      <c r="AH580" s="13">
        <f>IF($D580="",0,IF($E580="",0,IF(VLOOKUP($E580,paramètres!$E$33:$F$44,2,FALSE)&lt;=VLOOKUP($AH$18,paramètres!$E$33:$F$44,2,FALSE),V580*$D580,0)))</f>
        <v>0</v>
      </c>
      <c r="AI580" s="13">
        <f>IF($D580="",0,IF($E580="",0,IF(VLOOKUP($E580,paramètres!$E$33:$F$44,2,FALSE)&lt;=VLOOKUP($AI$18,paramètres!$E$33:$F$44,2,FALSE),W580*$D580,0)))</f>
        <v>0</v>
      </c>
      <c r="AJ580" s="13">
        <f>IF($D580="",0,IF($E580="",0,IF(VLOOKUP($E580,paramètres!$E$33:$F$44,2,FALSE)&lt;=VLOOKUP($AJ$18,paramètres!$E$33:$F$44,2,FALSE),X580*$D580,0)))</f>
        <v>0</v>
      </c>
      <c r="AK580" s="13">
        <f>IF($D580="",0,IF($E580="",0,IF(VLOOKUP($E580,paramètres!$E$33:$F$44,2,FALSE)&lt;=VLOOKUP($AK$18,paramètres!$E$33:$F$44,2,FALSE),Y580*$D580,0)))</f>
        <v>0</v>
      </c>
      <c r="AL580" s="13">
        <f>IF($D580="",0,IF($E580="",0,IF(VLOOKUP($E580,paramètres!$E$33:$F$44,2,FALSE)&lt;=VLOOKUP($AL$18,paramètres!$E$33:$F$44,2,FALSE),Z580*$D580,0)))</f>
        <v>0</v>
      </c>
      <c r="AM580" s="126">
        <f>IF($D580="",0,IF($E580="",0,IF(VLOOKUP($E580,paramètres!$E$33:$F$44,2,FALSE)&lt;=VLOOKUP($AM$18,paramètres!$E$33:$F$44,2,FALSE),AA580*$D580,0)))</f>
        <v>0</v>
      </c>
      <c r="AN580" s="121" t="str">
        <f>IF(paramètres!$B$28=1,((SUM(P580:Y580)/1.02)+SUM(Z580:AA580))*0.0303/9*COUNT(P580:X580),IF(paramètres!$B$28=2,(SUM(P580:AA580))*0.0303/9*COUNT(P580:X580),"Missing Delta option"))</f>
        <v>Missing Delta option</v>
      </c>
      <c r="AO580" s="13" t="str">
        <f>IF(paramètres!$B$28=1,(((SUM(P580:Y580)/1.02)+SUM(Z580:AA580))+((SUM(AB580:AK580)/1.02)+SUM(AL580:AN580)))*cotpatr,IF(paramètres!$B$28=2,(SUM(P580:AN580)*cotpatr),"Missing Delta Option"))</f>
        <v>Missing Delta Option</v>
      </c>
      <c r="AP580" s="13" t="str" cm="1">
        <f t="array" ref="AP580">IF(paramètres!$B$28=1,(((SUM(P580:Y580)/1.02)+SUM(Z580:AA580))+((SUM(AB580:AM580)/1.02)+SUM(AL580:AM580)))/12*pécule,IF(paramètres!$B$28=2,SUM(P580:AM580)/12*pécule,"Missing Delta Option"))</f>
        <v>Missing Delta Option</v>
      </c>
      <c r="AQ580" s="105" t="e">
        <f>IF(paramètres!$B$28=1,(((SUM(P580:Y580)/1.02)+SUM(Z580:AA580))+((SUM(AB580:AM580)/1.02)+SUM(AL580:AM580)))+AN580+AO580+AP580,SUM(P580:AM580)+AN580+AO580+AP580)</f>
        <v>#VALUE!</v>
      </c>
    </row>
    <row r="581" spans="1:43" x14ac:dyDescent="0.25">
      <c r="A581" s="104"/>
      <c r="B581" s="39"/>
      <c r="C581" s="39"/>
      <c r="D581" s="70"/>
      <c r="E581" s="49"/>
      <c r="F581" s="40"/>
      <c r="G581" s="38"/>
      <c r="H581" s="71"/>
      <c r="I581" s="40"/>
      <c r="J581" s="38"/>
      <c r="K581" s="71"/>
      <c r="L581" s="40"/>
      <c r="M581" s="38"/>
      <c r="N581" s="71"/>
      <c r="O581" s="49"/>
      <c r="P581" s="177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  <c r="AA581" s="179"/>
      <c r="AB581" s="121">
        <f>IF($D581="",0,IF($E581="",0,IF(VLOOKUP($E581,paramètres!$E$33:$F$44,2,FALSE)&lt;=VLOOKUP($AB$18,paramètres!$E$33:$F$44,2,FALSE),P581*$D581,0)))</f>
        <v>0</v>
      </c>
      <c r="AC581" s="13">
        <f>IF($D581="",0,IF($E581="",0,IF(VLOOKUP($E581,paramètres!$E$33:$F$44,2,FALSE)&lt;=VLOOKUP($AC$18,paramètres!$E$33:$F$44,2,FALSE),Q581*$D581,0)))</f>
        <v>0</v>
      </c>
      <c r="AD581" s="13">
        <f>IF($D581="",0,IF($E581="",0,IF(VLOOKUP($E581,paramètres!$E$33:$F$44,2,FALSE)&lt;=VLOOKUP($AD$18,paramètres!$E$33:$F$44,2,FALSE),R581*$D581,0)))</f>
        <v>0</v>
      </c>
      <c r="AE581" s="13">
        <f>IF($D581="",0,IF($E581="",0,IF(VLOOKUP($E581,paramètres!$E$33:$F$44,2,FALSE)&lt;=VLOOKUP($AE$18,paramètres!$E$33:$F$44,2,FALSE),S581*$D581,0)))</f>
        <v>0</v>
      </c>
      <c r="AF581" s="13">
        <f>IF($D581="",0,IF($E581="",0,IF(VLOOKUP($E581,paramètres!$E$33:$F$44,2,FALSE)&lt;=VLOOKUP($AF$18,paramètres!$E$33:$F$44,2,FALSE),T581*$D581,0)))</f>
        <v>0</v>
      </c>
      <c r="AG581" s="13">
        <f>IF($D581="",0,IF($E581="",0,IF(VLOOKUP($E581,paramètres!$E$33:$F$44,2,FALSE)&lt;=VLOOKUP($AG$18,paramètres!$E$33:$F$44,2,FALSE),U581*$D581,0)))</f>
        <v>0</v>
      </c>
      <c r="AH581" s="13">
        <f>IF($D581="",0,IF($E581="",0,IF(VLOOKUP($E581,paramètres!$E$33:$F$44,2,FALSE)&lt;=VLOOKUP($AH$18,paramètres!$E$33:$F$44,2,FALSE),V581*$D581,0)))</f>
        <v>0</v>
      </c>
      <c r="AI581" s="13">
        <f>IF($D581="",0,IF($E581="",0,IF(VLOOKUP($E581,paramètres!$E$33:$F$44,2,FALSE)&lt;=VLOOKUP($AI$18,paramètres!$E$33:$F$44,2,FALSE),W581*$D581,0)))</f>
        <v>0</v>
      </c>
      <c r="AJ581" s="13">
        <f>IF($D581="",0,IF($E581="",0,IF(VLOOKUP($E581,paramètres!$E$33:$F$44,2,FALSE)&lt;=VLOOKUP($AJ$18,paramètres!$E$33:$F$44,2,FALSE),X581*$D581,0)))</f>
        <v>0</v>
      </c>
      <c r="AK581" s="13">
        <f>IF($D581="",0,IF($E581="",0,IF(VLOOKUP($E581,paramètres!$E$33:$F$44,2,FALSE)&lt;=VLOOKUP($AK$18,paramètres!$E$33:$F$44,2,FALSE),Y581*$D581,0)))</f>
        <v>0</v>
      </c>
      <c r="AL581" s="13">
        <f>IF($D581="",0,IF($E581="",0,IF(VLOOKUP($E581,paramètres!$E$33:$F$44,2,FALSE)&lt;=VLOOKUP($AL$18,paramètres!$E$33:$F$44,2,FALSE),Z581*$D581,0)))</f>
        <v>0</v>
      </c>
      <c r="AM581" s="126">
        <f>IF($D581="",0,IF($E581="",0,IF(VLOOKUP($E581,paramètres!$E$33:$F$44,2,FALSE)&lt;=VLOOKUP($AM$18,paramètres!$E$33:$F$44,2,FALSE),AA581*$D581,0)))</f>
        <v>0</v>
      </c>
      <c r="AN581" s="121" t="str">
        <f>IF(paramètres!$B$28=1,((SUM(P581:Y581)/1.02)+SUM(Z581:AA581))*0.0303/9*COUNT(P581:X581),IF(paramètres!$B$28=2,(SUM(P581:AA581))*0.0303/9*COUNT(P581:X581),"Missing Delta option"))</f>
        <v>Missing Delta option</v>
      </c>
      <c r="AO581" s="13" t="str">
        <f>IF(paramètres!$B$28=1,(((SUM(P581:Y581)/1.02)+SUM(Z581:AA581))+((SUM(AB581:AK581)/1.02)+SUM(AL581:AN581)))*cotpatr,IF(paramètres!$B$28=2,(SUM(P581:AN581)*cotpatr),"Missing Delta Option"))</f>
        <v>Missing Delta Option</v>
      </c>
      <c r="AP581" s="13" t="str" cm="1">
        <f t="array" ref="AP581">IF(paramètres!$B$28=1,(((SUM(P581:Y581)/1.02)+SUM(Z581:AA581))+((SUM(AB581:AM581)/1.02)+SUM(AL581:AM581)))/12*pécule,IF(paramètres!$B$28=2,SUM(P581:AM581)/12*pécule,"Missing Delta Option"))</f>
        <v>Missing Delta Option</v>
      </c>
      <c r="AQ581" s="105" t="e">
        <f>IF(paramètres!$B$28=1,(((SUM(P581:Y581)/1.02)+SUM(Z581:AA581))+((SUM(AB581:AM581)/1.02)+SUM(AL581:AM581)))+AN581+AO581+AP581,SUM(P581:AM581)+AN581+AO581+AP581)</f>
        <v>#VALUE!</v>
      </c>
    </row>
    <row r="582" spans="1:43" x14ac:dyDescent="0.25">
      <c r="A582" s="104"/>
      <c r="B582" s="39"/>
      <c r="C582" s="39"/>
      <c r="D582" s="70"/>
      <c r="E582" s="49"/>
      <c r="F582" s="40"/>
      <c r="G582" s="38"/>
      <c r="H582" s="71"/>
      <c r="I582" s="40"/>
      <c r="J582" s="38"/>
      <c r="K582" s="71"/>
      <c r="L582" s="40"/>
      <c r="M582" s="38"/>
      <c r="N582" s="71"/>
      <c r="O582" s="49"/>
      <c r="P582" s="177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  <c r="AA582" s="179"/>
      <c r="AB582" s="121">
        <f>IF($D582="",0,IF($E582="",0,IF(VLOOKUP($E582,paramètres!$E$33:$F$44,2,FALSE)&lt;=VLOOKUP($AB$18,paramètres!$E$33:$F$44,2,FALSE),P582*$D582,0)))</f>
        <v>0</v>
      </c>
      <c r="AC582" s="13">
        <f>IF($D582="",0,IF($E582="",0,IF(VLOOKUP($E582,paramètres!$E$33:$F$44,2,FALSE)&lt;=VLOOKUP($AC$18,paramètres!$E$33:$F$44,2,FALSE),Q582*$D582,0)))</f>
        <v>0</v>
      </c>
      <c r="AD582" s="13">
        <f>IF($D582="",0,IF($E582="",0,IF(VLOOKUP($E582,paramètres!$E$33:$F$44,2,FALSE)&lt;=VLOOKUP($AD$18,paramètres!$E$33:$F$44,2,FALSE),R582*$D582,0)))</f>
        <v>0</v>
      </c>
      <c r="AE582" s="13">
        <f>IF($D582="",0,IF($E582="",0,IF(VLOOKUP($E582,paramètres!$E$33:$F$44,2,FALSE)&lt;=VLOOKUP($AE$18,paramètres!$E$33:$F$44,2,FALSE),S582*$D582,0)))</f>
        <v>0</v>
      </c>
      <c r="AF582" s="13">
        <f>IF($D582="",0,IF($E582="",0,IF(VLOOKUP($E582,paramètres!$E$33:$F$44,2,FALSE)&lt;=VLOOKUP($AF$18,paramètres!$E$33:$F$44,2,FALSE),T582*$D582,0)))</f>
        <v>0</v>
      </c>
      <c r="AG582" s="13">
        <f>IF($D582="",0,IF($E582="",0,IF(VLOOKUP($E582,paramètres!$E$33:$F$44,2,FALSE)&lt;=VLOOKUP($AG$18,paramètres!$E$33:$F$44,2,FALSE),U582*$D582,0)))</f>
        <v>0</v>
      </c>
      <c r="AH582" s="13">
        <f>IF($D582="",0,IF($E582="",0,IF(VLOOKUP($E582,paramètres!$E$33:$F$44,2,FALSE)&lt;=VLOOKUP($AH$18,paramètres!$E$33:$F$44,2,FALSE),V582*$D582,0)))</f>
        <v>0</v>
      </c>
      <c r="AI582" s="13">
        <f>IF($D582="",0,IF($E582="",0,IF(VLOOKUP($E582,paramètres!$E$33:$F$44,2,FALSE)&lt;=VLOOKUP($AI$18,paramètres!$E$33:$F$44,2,FALSE),W582*$D582,0)))</f>
        <v>0</v>
      </c>
      <c r="AJ582" s="13">
        <f>IF($D582="",0,IF($E582="",0,IF(VLOOKUP($E582,paramètres!$E$33:$F$44,2,FALSE)&lt;=VLOOKUP($AJ$18,paramètres!$E$33:$F$44,2,FALSE),X582*$D582,0)))</f>
        <v>0</v>
      </c>
      <c r="AK582" s="13">
        <f>IF($D582="",0,IF($E582="",0,IF(VLOOKUP($E582,paramètres!$E$33:$F$44,2,FALSE)&lt;=VLOOKUP($AK$18,paramètres!$E$33:$F$44,2,FALSE),Y582*$D582,0)))</f>
        <v>0</v>
      </c>
      <c r="AL582" s="13">
        <f>IF($D582="",0,IF($E582="",0,IF(VLOOKUP($E582,paramètres!$E$33:$F$44,2,FALSE)&lt;=VLOOKUP($AL$18,paramètres!$E$33:$F$44,2,FALSE),Z582*$D582,0)))</f>
        <v>0</v>
      </c>
      <c r="AM582" s="126">
        <f>IF($D582="",0,IF($E582="",0,IF(VLOOKUP($E582,paramètres!$E$33:$F$44,2,FALSE)&lt;=VLOOKUP($AM$18,paramètres!$E$33:$F$44,2,FALSE),AA582*$D582,0)))</f>
        <v>0</v>
      </c>
      <c r="AN582" s="121" t="str">
        <f>IF(paramètres!$B$28=1,((SUM(P582:Y582)/1.02)+SUM(Z582:AA582))*0.0303/9*COUNT(P582:X582),IF(paramètres!$B$28=2,(SUM(P582:AA582))*0.0303/9*COUNT(P582:X582),"Missing Delta option"))</f>
        <v>Missing Delta option</v>
      </c>
      <c r="AO582" s="13" t="str">
        <f>IF(paramètres!$B$28=1,(((SUM(P582:Y582)/1.02)+SUM(Z582:AA582))+((SUM(AB582:AK582)/1.02)+SUM(AL582:AN582)))*cotpatr,IF(paramètres!$B$28=2,(SUM(P582:AN582)*cotpatr),"Missing Delta Option"))</f>
        <v>Missing Delta Option</v>
      </c>
      <c r="AP582" s="13" t="str" cm="1">
        <f t="array" ref="AP582">IF(paramètres!$B$28=1,(((SUM(P582:Y582)/1.02)+SUM(Z582:AA582))+((SUM(AB582:AM582)/1.02)+SUM(AL582:AM582)))/12*pécule,IF(paramètres!$B$28=2,SUM(P582:AM582)/12*pécule,"Missing Delta Option"))</f>
        <v>Missing Delta Option</v>
      </c>
      <c r="AQ582" s="105" t="e">
        <f>IF(paramètres!$B$28=1,(((SUM(P582:Y582)/1.02)+SUM(Z582:AA582))+((SUM(AB582:AM582)/1.02)+SUM(AL582:AM582)))+AN582+AO582+AP582,SUM(P582:AM582)+AN582+AO582+AP582)</f>
        <v>#VALUE!</v>
      </c>
    </row>
    <row r="583" spans="1:43" x14ac:dyDescent="0.25">
      <c r="A583" s="104"/>
      <c r="B583" s="39"/>
      <c r="C583" s="39"/>
      <c r="D583" s="70"/>
      <c r="E583" s="49"/>
      <c r="F583" s="40"/>
      <c r="G583" s="38"/>
      <c r="H583" s="71"/>
      <c r="I583" s="40"/>
      <c r="J583" s="38"/>
      <c r="K583" s="71"/>
      <c r="L583" s="40"/>
      <c r="M583" s="38"/>
      <c r="N583" s="71"/>
      <c r="O583" s="49"/>
      <c r="P583" s="177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  <c r="AA583" s="179"/>
      <c r="AB583" s="121">
        <f>IF($D583="",0,IF($E583="",0,IF(VLOOKUP($E583,paramètres!$E$33:$F$44,2,FALSE)&lt;=VLOOKUP($AB$18,paramètres!$E$33:$F$44,2,FALSE),P583*$D583,0)))</f>
        <v>0</v>
      </c>
      <c r="AC583" s="13">
        <f>IF($D583="",0,IF($E583="",0,IF(VLOOKUP($E583,paramètres!$E$33:$F$44,2,FALSE)&lt;=VLOOKUP($AC$18,paramètres!$E$33:$F$44,2,FALSE),Q583*$D583,0)))</f>
        <v>0</v>
      </c>
      <c r="AD583" s="13">
        <f>IF($D583="",0,IF($E583="",0,IF(VLOOKUP($E583,paramètres!$E$33:$F$44,2,FALSE)&lt;=VLOOKUP($AD$18,paramètres!$E$33:$F$44,2,FALSE),R583*$D583,0)))</f>
        <v>0</v>
      </c>
      <c r="AE583" s="13">
        <f>IF($D583="",0,IF($E583="",0,IF(VLOOKUP($E583,paramètres!$E$33:$F$44,2,FALSE)&lt;=VLOOKUP($AE$18,paramètres!$E$33:$F$44,2,FALSE),S583*$D583,0)))</f>
        <v>0</v>
      </c>
      <c r="AF583" s="13">
        <f>IF($D583="",0,IF($E583="",0,IF(VLOOKUP($E583,paramètres!$E$33:$F$44,2,FALSE)&lt;=VLOOKUP($AF$18,paramètres!$E$33:$F$44,2,FALSE),T583*$D583,0)))</f>
        <v>0</v>
      </c>
      <c r="AG583" s="13">
        <f>IF($D583="",0,IF($E583="",0,IF(VLOOKUP($E583,paramètres!$E$33:$F$44,2,FALSE)&lt;=VLOOKUP($AG$18,paramètres!$E$33:$F$44,2,FALSE),U583*$D583,0)))</f>
        <v>0</v>
      </c>
      <c r="AH583" s="13">
        <f>IF($D583="",0,IF($E583="",0,IF(VLOOKUP($E583,paramètres!$E$33:$F$44,2,FALSE)&lt;=VLOOKUP($AH$18,paramètres!$E$33:$F$44,2,FALSE),V583*$D583,0)))</f>
        <v>0</v>
      </c>
      <c r="AI583" s="13">
        <f>IF($D583="",0,IF($E583="",0,IF(VLOOKUP($E583,paramètres!$E$33:$F$44,2,FALSE)&lt;=VLOOKUP($AI$18,paramètres!$E$33:$F$44,2,FALSE),W583*$D583,0)))</f>
        <v>0</v>
      </c>
      <c r="AJ583" s="13">
        <f>IF($D583="",0,IF($E583="",0,IF(VLOOKUP($E583,paramètres!$E$33:$F$44,2,FALSE)&lt;=VLOOKUP($AJ$18,paramètres!$E$33:$F$44,2,FALSE),X583*$D583,0)))</f>
        <v>0</v>
      </c>
      <c r="AK583" s="13">
        <f>IF($D583="",0,IF($E583="",0,IF(VLOOKUP($E583,paramètres!$E$33:$F$44,2,FALSE)&lt;=VLOOKUP($AK$18,paramètres!$E$33:$F$44,2,FALSE),Y583*$D583,0)))</f>
        <v>0</v>
      </c>
      <c r="AL583" s="13">
        <f>IF($D583="",0,IF($E583="",0,IF(VLOOKUP($E583,paramètres!$E$33:$F$44,2,FALSE)&lt;=VLOOKUP($AL$18,paramètres!$E$33:$F$44,2,FALSE),Z583*$D583,0)))</f>
        <v>0</v>
      </c>
      <c r="AM583" s="126">
        <f>IF($D583="",0,IF($E583="",0,IF(VLOOKUP($E583,paramètres!$E$33:$F$44,2,FALSE)&lt;=VLOOKUP($AM$18,paramètres!$E$33:$F$44,2,FALSE),AA583*$D583,0)))</f>
        <v>0</v>
      </c>
      <c r="AN583" s="121" t="str">
        <f>IF(paramètres!$B$28=1,((SUM(P583:Y583)/1.02)+SUM(Z583:AA583))*0.0303/9*COUNT(P583:X583),IF(paramètres!$B$28=2,(SUM(P583:AA583))*0.0303/9*COUNT(P583:X583),"Missing Delta option"))</f>
        <v>Missing Delta option</v>
      </c>
      <c r="AO583" s="13" t="str">
        <f>IF(paramètres!$B$28=1,(((SUM(P583:Y583)/1.02)+SUM(Z583:AA583))+((SUM(AB583:AK583)/1.02)+SUM(AL583:AN583)))*cotpatr,IF(paramètres!$B$28=2,(SUM(P583:AN583)*cotpatr),"Missing Delta Option"))</f>
        <v>Missing Delta Option</v>
      </c>
      <c r="AP583" s="13" t="str" cm="1">
        <f t="array" ref="AP583">IF(paramètres!$B$28=1,(((SUM(P583:Y583)/1.02)+SUM(Z583:AA583))+((SUM(AB583:AM583)/1.02)+SUM(AL583:AM583)))/12*pécule,IF(paramètres!$B$28=2,SUM(P583:AM583)/12*pécule,"Missing Delta Option"))</f>
        <v>Missing Delta Option</v>
      </c>
      <c r="AQ583" s="105" t="e">
        <f>IF(paramètres!$B$28=1,(((SUM(P583:Y583)/1.02)+SUM(Z583:AA583))+((SUM(AB583:AM583)/1.02)+SUM(AL583:AM583)))+AN583+AO583+AP583,SUM(P583:AM583)+AN583+AO583+AP583)</f>
        <v>#VALUE!</v>
      </c>
    </row>
    <row r="584" spans="1:43" x14ac:dyDescent="0.25">
      <c r="A584" s="104"/>
      <c r="B584" s="39"/>
      <c r="C584" s="39"/>
      <c r="D584" s="70"/>
      <c r="E584" s="49"/>
      <c r="F584" s="40"/>
      <c r="G584" s="38"/>
      <c r="H584" s="71"/>
      <c r="I584" s="40"/>
      <c r="J584" s="38"/>
      <c r="K584" s="71"/>
      <c r="L584" s="40"/>
      <c r="M584" s="38"/>
      <c r="N584" s="71"/>
      <c r="O584" s="49"/>
      <c r="P584" s="177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  <c r="AA584" s="179"/>
      <c r="AB584" s="121">
        <f>IF($D584="",0,IF($E584="",0,IF(VLOOKUP($E584,paramètres!$E$33:$F$44,2,FALSE)&lt;=VLOOKUP($AB$18,paramètres!$E$33:$F$44,2,FALSE),P584*$D584,0)))</f>
        <v>0</v>
      </c>
      <c r="AC584" s="13">
        <f>IF($D584="",0,IF($E584="",0,IF(VLOOKUP($E584,paramètres!$E$33:$F$44,2,FALSE)&lt;=VLOOKUP($AC$18,paramètres!$E$33:$F$44,2,FALSE),Q584*$D584,0)))</f>
        <v>0</v>
      </c>
      <c r="AD584" s="13">
        <f>IF($D584="",0,IF($E584="",0,IF(VLOOKUP($E584,paramètres!$E$33:$F$44,2,FALSE)&lt;=VLOOKUP($AD$18,paramètres!$E$33:$F$44,2,FALSE),R584*$D584,0)))</f>
        <v>0</v>
      </c>
      <c r="AE584" s="13">
        <f>IF($D584="",0,IF($E584="",0,IF(VLOOKUP($E584,paramètres!$E$33:$F$44,2,FALSE)&lt;=VLOOKUP($AE$18,paramètres!$E$33:$F$44,2,FALSE),S584*$D584,0)))</f>
        <v>0</v>
      </c>
      <c r="AF584" s="13">
        <f>IF($D584="",0,IF($E584="",0,IF(VLOOKUP($E584,paramètres!$E$33:$F$44,2,FALSE)&lt;=VLOOKUP($AF$18,paramètres!$E$33:$F$44,2,FALSE),T584*$D584,0)))</f>
        <v>0</v>
      </c>
      <c r="AG584" s="13">
        <f>IF($D584="",0,IF($E584="",0,IF(VLOOKUP($E584,paramètres!$E$33:$F$44,2,FALSE)&lt;=VLOOKUP($AG$18,paramètres!$E$33:$F$44,2,FALSE),U584*$D584,0)))</f>
        <v>0</v>
      </c>
      <c r="AH584" s="13">
        <f>IF($D584="",0,IF($E584="",0,IF(VLOOKUP($E584,paramètres!$E$33:$F$44,2,FALSE)&lt;=VLOOKUP($AH$18,paramètres!$E$33:$F$44,2,FALSE),V584*$D584,0)))</f>
        <v>0</v>
      </c>
      <c r="AI584" s="13">
        <f>IF($D584="",0,IF($E584="",0,IF(VLOOKUP($E584,paramètres!$E$33:$F$44,2,FALSE)&lt;=VLOOKUP($AI$18,paramètres!$E$33:$F$44,2,FALSE),W584*$D584,0)))</f>
        <v>0</v>
      </c>
      <c r="AJ584" s="13">
        <f>IF($D584="",0,IF($E584="",0,IF(VLOOKUP($E584,paramètres!$E$33:$F$44,2,FALSE)&lt;=VLOOKUP($AJ$18,paramètres!$E$33:$F$44,2,FALSE),X584*$D584,0)))</f>
        <v>0</v>
      </c>
      <c r="AK584" s="13">
        <f>IF($D584="",0,IF($E584="",0,IF(VLOOKUP($E584,paramètres!$E$33:$F$44,2,FALSE)&lt;=VLOOKUP($AK$18,paramètres!$E$33:$F$44,2,FALSE),Y584*$D584,0)))</f>
        <v>0</v>
      </c>
      <c r="AL584" s="13">
        <f>IF($D584="",0,IF($E584="",0,IF(VLOOKUP($E584,paramètres!$E$33:$F$44,2,FALSE)&lt;=VLOOKUP($AL$18,paramètres!$E$33:$F$44,2,FALSE),Z584*$D584,0)))</f>
        <v>0</v>
      </c>
      <c r="AM584" s="126">
        <f>IF($D584="",0,IF($E584="",0,IF(VLOOKUP($E584,paramètres!$E$33:$F$44,2,FALSE)&lt;=VLOOKUP($AM$18,paramètres!$E$33:$F$44,2,FALSE),AA584*$D584,0)))</f>
        <v>0</v>
      </c>
      <c r="AN584" s="121" t="str">
        <f>IF(paramètres!$B$28=1,((SUM(P584:Y584)/1.02)+SUM(Z584:AA584))*0.0303/9*COUNT(P584:X584),IF(paramètres!$B$28=2,(SUM(P584:AA584))*0.0303/9*COUNT(P584:X584),"Missing Delta option"))</f>
        <v>Missing Delta option</v>
      </c>
      <c r="AO584" s="13" t="str">
        <f>IF(paramètres!$B$28=1,(((SUM(P584:Y584)/1.02)+SUM(Z584:AA584))+((SUM(AB584:AK584)/1.02)+SUM(AL584:AN584)))*cotpatr,IF(paramètres!$B$28=2,(SUM(P584:AN584)*cotpatr),"Missing Delta Option"))</f>
        <v>Missing Delta Option</v>
      </c>
      <c r="AP584" s="13" t="str" cm="1">
        <f t="array" ref="AP584">IF(paramètres!$B$28=1,(((SUM(P584:Y584)/1.02)+SUM(Z584:AA584))+((SUM(AB584:AM584)/1.02)+SUM(AL584:AM584)))/12*pécule,IF(paramètres!$B$28=2,SUM(P584:AM584)/12*pécule,"Missing Delta Option"))</f>
        <v>Missing Delta Option</v>
      </c>
      <c r="AQ584" s="105" t="e">
        <f>IF(paramètres!$B$28=1,(((SUM(P584:Y584)/1.02)+SUM(Z584:AA584))+((SUM(AB584:AM584)/1.02)+SUM(AL584:AM584)))+AN584+AO584+AP584,SUM(P584:AM584)+AN584+AO584+AP584)</f>
        <v>#VALUE!</v>
      </c>
    </row>
    <row r="585" spans="1:43" x14ac:dyDescent="0.25">
      <c r="A585" s="104"/>
      <c r="B585" s="39"/>
      <c r="C585" s="39"/>
      <c r="D585" s="70"/>
      <c r="E585" s="49"/>
      <c r="F585" s="40"/>
      <c r="G585" s="38"/>
      <c r="H585" s="71"/>
      <c r="I585" s="40"/>
      <c r="J585" s="38"/>
      <c r="K585" s="71"/>
      <c r="L585" s="40"/>
      <c r="M585" s="38"/>
      <c r="N585" s="71"/>
      <c r="O585" s="49"/>
      <c r="P585" s="177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  <c r="AA585" s="179"/>
      <c r="AB585" s="121">
        <f>IF($D585="",0,IF($E585="",0,IF(VLOOKUP($E585,paramètres!$E$33:$F$44,2,FALSE)&lt;=VLOOKUP($AB$18,paramètres!$E$33:$F$44,2,FALSE),P585*$D585,0)))</f>
        <v>0</v>
      </c>
      <c r="AC585" s="13">
        <f>IF($D585="",0,IF($E585="",0,IF(VLOOKUP($E585,paramètres!$E$33:$F$44,2,FALSE)&lt;=VLOOKUP($AC$18,paramètres!$E$33:$F$44,2,FALSE),Q585*$D585,0)))</f>
        <v>0</v>
      </c>
      <c r="AD585" s="13">
        <f>IF($D585="",0,IF($E585="",0,IF(VLOOKUP($E585,paramètres!$E$33:$F$44,2,FALSE)&lt;=VLOOKUP($AD$18,paramètres!$E$33:$F$44,2,FALSE),R585*$D585,0)))</f>
        <v>0</v>
      </c>
      <c r="AE585" s="13">
        <f>IF($D585="",0,IF($E585="",0,IF(VLOOKUP($E585,paramètres!$E$33:$F$44,2,FALSE)&lt;=VLOOKUP($AE$18,paramètres!$E$33:$F$44,2,FALSE),S585*$D585,0)))</f>
        <v>0</v>
      </c>
      <c r="AF585" s="13">
        <f>IF($D585="",0,IF($E585="",0,IF(VLOOKUP($E585,paramètres!$E$33:$F$44,2,FALSE)&lt;=VLOOKUP($AF$18,paramètres!$E$33:$F$44,2,FALSE),T585*$D585,0)))</f>
        <v>0</v>
      </c>
      <c r="AG585" s="13">
        <f>IF($D585="",0,IF($E585="",0,IF(VLOOKUP($E585,paramètres!$E$33:$F$44,2,FALSE)&lt;=VLOOKUP($AG$18,paramètres!$E$33:$F$44,2,FALSE),U585*$D585,0)))</f>
        <v>0</v>
      </c>
      <c r="AH585" s="13">
        <f>IF($D585="",0,IF($E585="",0,IF(VLOOKUP($E585,paramètres!$E$33:$F$44,2,FALSE)&lt;=VLOOKUP($AH$18,paramètres!$E$33:$F$44,2,FALSE),V585*$D585,0)))</f>
        <v>0</v>
      </c>
      <c r="AI585" s="13">
        <f>IF($D585="",0,IF($E585="",0,IF(VLOOKUP($E585,paramètres!$E$33:$F$44,2,FALSE)&lt;=VLOOKUP($AI$18,paramètres!$E$33:$F$44,2,FALSE),W585*$D585,0)))</f>
        <v>0</v>
      </c>
      <c r="AJ585" s="13">
        <f>IF($D585="",0,IF($E585="",0,IF(VLOOKUP($E585,paramètres!$E$33:$F$44,2,FALSE)&lt;=VLOOKUP($AJ$18,paramètres!$E$33:$F$44,2,FALSE),X585*$D585,0)))</f>
        <v>0</v>
      </c>
      <c r="AK585" s="13">
        <f>IF($D585="",0,IF($E585="",0,IF(VLOOKUP($E585,paramètres!$E$33:$F$44,2,FALSE)&lt;=VLOOKUP($AK$18,paramètres!$E$33:$F$44,2,FALSE),Y585*$D585,0)))</f>
        <v>0</v>
      </c>
      <c r="AL585" s="13">
        <f>IF($D585="",0,IF($E585="",0,IF(VLOOKUP($E585,paramètres!$E$33:$F$44,2,FALSE)&lt;=VLOOKUP($AL$18,paramètres!$E$33:$F$44,2,FALSE),Z585*$D585,0)))</f>
        <v>0</v>
      </c>
      <c r="AM585" s="126">
        <f>IF($D585="",0,IF($E585="",0,IF(VLOOKUP($E585,paramètres!$E$33:$F$44,2,FALSE)&lt;=VLOOKUP($AM$18,paramètres!$E$33:$F$44,2,FALSE),AA585*$D585,0)))</f>
        <v>0</v>
      </c>
      <c r="AN585" s="121" t="str">
        <f>IF(paramètres!$B$28=1,((SUM(P585:Y585)/1.02)+SUM(Z585:AA585))*0.0303/9*COUNT(P585:X585),IF(paramètres!$B$28=2,(SUM(P585:AA585))*0.0303/9*COUNT(P585:X585),"Missing Delta option"))</f>
        <v>Missing Delta option</v>
      </c>
      <c r="AO585" s="13" t="str">
        <f>IF(paramètres!$B$28=1,(((SUM(P585:Y585)/1.02)+SUM(Z585:AA585))+((SUM(AB585:AK585)/1.02)+SUM(AL585:AN585)))*cotpatr,IF(paramètres!$B$28=2,(SUM(P585:AN585)*cotpatr),"Missing Delta Option"))</f>
        <v>Missing Delta Option</v>
      </c>
      <c r="AP585" s="13" t="str" cm="1">
        <f t="array" ref="AP585">IF(paramètres!$B$28=1,(((SUM(P585:Y585)/1.02)+SUM(Z585:AA585))+((SUM(AB585:AM585)/1.02)+SUM(AL585:AM585)))/12*pécule,IF(paramètres!$B$28=2,SUM(P585:AM585)/12*pécule,"Missing Delta Option"))</f>
        <v>Missing Delta Option</v>
      </c>
      <c r="AQ585" s="105" t="e">
        <f>IF(paramètres!$B$28=1,(((SUM(P585:Y585)/1.02)+SUM(Z585:AA585))+((SUM(AB585:AM585)/1.02)+SUM(AL585:AM585)))+AN585+AO585+AP585,SUM(P585:AM585)+AN585+AO585+AP585)</f>
        <v>#VALUE!</v>
      </c>
    </row>
    <row r="586" spans="1:43" x14ac:dyDescent="0.25">
      <c r="A586" s="104"/>
      <c r="B586" s="39"/>
      <c r="C586" s="39"/>
      <c r="D586" s="70"/>
      <c r="E586" s="49"/>
      <c r="F586" s="40"/>
      <c r="G586" s="38"/>
      <c r="H586" s="71"/>
      <c r="I586" s="40"/>
      <c r="J586" s="38"/>
      <c r="K586" s="71"/>
      <c r="L586" s="40"/>
      <c r="M586" s="38"/>
      <c r="N586" s="71"/>
      <c r="O586" s="49"/>
      <c r="P586" s="177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  <c r="AA586" s="179"/>
      <c r="AB586" s="121">
        <f>IF($D586="",0,IF($E586="",0,IF(VLOOKUP($E586,paramètres!$E$33:$F$44,2,FALSE)&lt;=VLOOKUP($AB$18,paramètres!$E$33:$F$44,2,FALSE),P586*$D586,0)))</f>
        <v>0</v>
      </c>
      <c r="AC586" s="13">
        <f>IF($D586="",0,IF($E586="",0,IF(VLOOKUP($E586,paramètres!$E$33:$F$44,2,FALSE)&lt;=VLOOKUP($AC$18,paramètres!$E$33:$F$44,2,FALSE),Q586*$D586,0)))</f>
        <v>0</v>
      </c>
      <c r="AD586" s="13">
        <f>IF($D586="",0,IF($E586="",0,IF(VLOOKUP($E586,paramètres!$E$33:$F$44,2,FALSE)&lt;=VLOOKUP($AD$18,paramètres!$E$33:$F$44,2,FALSE),R586*$D586,0)))</f>
        <v>0</v>
      </c>
      <c r="AE586" s="13">
        <f>IF($D586="",0,IF($E586="",0,IF(VLOOKUP($E586,paramètres!$E$33:$F$44,2,FALSE)&lt;=VLOOKUP($AE$18,paramètres!$E$33:$F$44,2,FALSE),S586*$D586,0)))</f>
        <v>0</v>
      </c>
      <c r="AF586" s="13">
        <f>IF($D586="",0,IF($E586="",0,IF(VLOOKUP($E586,paramètres!$E$33:$F$44,2,FALSE)&lt;=VLOOKUP($AF$18,paramètres!$E$33:$F$44,2,FALSE),T586*$D586,0)))</f>
        <v>0</v>
      </c>
      <c r="AG586" s="13">
        <f>IF($D586="",0,IF($E586="",0,IF(VLOOKUP($E586,paramètres!$E$33:$F$44,2,FALSE)&lt;=VLOOKUP($AG$18,paramètres!$E$33:$F$44,2,FALSE),U586*$D586,0)))</f>
        <v>0</v>
      </c>
      <c r="AH586" s="13">
        <f>IF($D586="",0,IF($E586="",0,IF(VLOOKUP($E586,paramètres!$E$33:$F$44,2,FALSE)&lt;=VLOOKUP($AH$18,paramètres!$E$33:$F$44,2,FALSE),V586*$D586,0)))</f>
        <v>0</v>
      </c>
      <c r="AI586" s="13">
        <f>IF($D586="",0,IF($E586="",0,IF(VLOOKUP($E586,paramètres!$E$33:$F$44,2,FALSE)&lt;=VLOOKUP($AI$18,paramètres!$E$33:$F$44,2,FALSE),W586*$D586,0)))</f>
        <v>0</v>
      </c>
      <c r="AJ586" s="13">
        <f>IF($D586="",0,IF($E586="",0,IF(VLOOKUP($E586,paramètres!$E$33:$F$44,2,FALSE)&lt;=VLOOKUP($AJ$18,paramètres!$E$33:$F$44,2,FALSE),X586*$D586,0)))</f>
        <v>0</v>
      </c>
      <c r="AK586" s="13">
        <f>IF($D586="",0,IF($E586="",0,IF(VLOOKUP($E586,paramètres!$E$33:$F$44,2,FALSE)&lt;=VLOOKUP($AK$18,paramètres!$E$33:$F$44,2,FALSE),Y586*$D586,0)))</f>
        <v>0</v>
      </c>
      <c r="AL586" s="13">
        <f>IF($D586="",0,IF($E586="",0,IF(VLOOKUP($E586,paramètres!$E$33:$F$44,2,FALSE)&lt;=VLOOKUP($AL$18,paramètres!$E$33:$F$44,2,FALSE),Z586*$D586,0)))</f>
        <v>0</v>
      </c>
      <c r="AM586" s="126">
        <f>IF($D586="",0,IF($E586="",0,IF(VLOOKUP($E586,paramètres!$E$33:$F$44,2,FALSE)&lt;=VLOOKUP($AM$18,paramètres!$E$33:$F$44,2,FALSE),AA586*$D586,0)))</f>
        <v>0</v>
      </c>
      <c r="AN586" s="121" t="str">
        <f>IF(paramètres!$B$28=1,((SUM(P586:Y586)/1.02)+SUM(Z586:AA586))*0.0303/9*COUNT(P586:X586),IF(paramètres!$B$28=2,(SUM(P586:AA586))*0.0303/9*COUNT(P586:X586),"Missing Delta option"))</f>
        <v>Missing Delta option</v>
      </c>
      <c r="AO586" s="13" t="str">
        <f>IF(paramètres!$B$28=1,(((SUM(P586:Y586)/1.02)+SUM(Z586:AA586))+((SUM(AB586:AK586)/1.02)+SUM(AL586:AN586)))*cotpatr,IF(paramètres!$B$28=2,(SUM(P586:AN586)*cotpatr),"Missing Delta Option"))</f>
        <v>Missing Delta Option</v>
      </c>
      <c r="AP586" s="13" t="str" cm="1">
        <f t="array" ref="AP586">IF(paramètres!$B$28=1,(((SUM(P586:Y586)/1.02)+SUM(Z586:AA586))+((SUM(AB586:AM586)/1.02)+SUM(AL586:AM586)))/12*pécule,IF(paramètres!$B$28=2,SUM(P586:AM586)/12*pécule,"Missing Delta Option"))</f>
        <v>Missing Delta Option</v>
      </c>
      <c r="AQ586" s="105" t="e">
        <f>IF(paramètres!$B$28=1,(((SUM(P586:Y586)/1.02)+SUM(Z586:AA586))+((SUM(AB586:AM586)/1.02)+SUM(AL586:AM586)))+AN586+AO586+AP586,SUM(P586:AM586)+AN586+AO586+AP586)</f>
        <v>#VALUE!</v>
      </c>
    </row>
    <row r="587" spans="1:43" x14ac:dyDescent="0.25">
      <c r="A587" s="104"/>
      <c r="B587" s="39"/>
      <c r="C587" s="39"/>
      <c r="D587" s="70"/>
      <c r="E587" s="49"/>
      <c r="F587" s="40"/>
      <c r="G587" s="38"/>
      <c r="H587" s="71"/>
      <c r="I587" s="40"/>
      <c r="J587" s="38"/>
      <c r="K587" s="71"/>
      <c r="L587" s="40"/>
      <c r="M587" s="38"/>
      <c r="N587" s="71"/>
      <c r="O587" s="49"/>
      <c r="P587" s="177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  <c r="AA587" s="179"/>
      <c r="AB587" s="121">
        <f>IF($D587="",0,IF($E587="",0,IF(VLOOKUP($E587,paramètres!$E$33:$F$44,2,FALSE)&lt;=VLOOKUP($AB$18,paramètres!$E$33:$F$44,2,FALSE),P587*$D587,0)))</f>
        <v>0</v>
      </c>
      <c r="AC587" s="13">
        <f>IF($D587="",0,IF($E587="",0,IF(VLOOKUP($E587,paramètres!$E$33:$F$44,2,FALSE)&lt;=VLOOKUP($AC$18,paramètres!$E$33:$F$44,2,FALSE),Q587*$D587,0)))</f>
        <v>0</v>
      </c>
      <c r="AD587" s="13">
        <f>IF($D587="",0,IF($E587="",0,IF(VLOOKUP($E587,paramètres!$E$33:$F$44,2,FALSE)&lt;=VLOOKUP($AD$18,paramètres!$E$33:$F$44,2,FALSE),R587*$D587,0)))</f>
        <v>0</v>
      </c>
      <c r="AE587" s="13">
        <f>IF($D587="",0,IF($E587="",0,IF(VLOOKUP($E587,paramètres!$E$33:$F$44,2,FALSE)&lt;=VLOOKUP($AE$18,paramètres!$E$33:$F$44,2,FALSE),S587*$D587,0)))</f>
        <v>0</v>
      </c>
      <c r="AF587" s="13">
        <f>IF($D587="",0,IF($E587="",0,IF(VLOOKUP($E587,paramètres!$E$33:$F$44,2,FALSE)&lt;=VLOOKUP($AF$18,paramètres!$E$33:$F$44,2,FALSE),T587*$D587,0)))</f>
        <v>0</v>
      </c>
      <c r="AG587" s="13">
        <f>IF($D587="",0,IF($E587="",0,IF(VLOOKUP($E587,paramètres!$E$33:$F$44,2,FALSE)&lt;=VLOOKUP($AG$18,paramètres!$E$33:$F$44,2,FALSE),U587*$D587,0)))</f>
        <v>0</v>
      </c>
      <c r="AH587" s="13">
        <f>IF($D587="",0,IF($E587="",0,IF(VLOOKUP($E587,paramètres!$E$33:$F$44,2,FALSE)&lt;=VLOOKUP($AH$18,paramètres!$E$33:$F$44,2,FALSE),V587*$D587,0)))</f>
        <v>0</v>
      </c>
      <c r="AI587" s="13">
        <f>IF($D587="",0,IF($E587="",0,IF(VLOOKUP($E587,paramètres!$E$33:$F$44,2,FALSE)&lt;=VLOOKUP($AI$18,paramètres!$E$33:$F$44,2,FALSE),W587*$D587,0)))</f>
        <v>0</v>
      </c>
      <c r="AJ587" s="13">
        <f>IF($D587="",0,IF($E587="",0,IF(VLOOKUP($E587,paramètres!$E$33:$F$44,2,FALSE)&lt;=VLOOKUP($AJ$18,paramètres!$E$33:$F$44,2,FALSE),X587*$D587,0)))</f>
        <v>0</v>
      </c>
      <c r="AK587" s="13">
        <f>IF($D587="",0,IF($E587="",0,IF(VLOOKUP($E587,paramètres!$E$33:$F$44,2,FALSE)&lt;=VLOOKUP($AK$18,paramètres!$E$33:$F$44,2,FALSE),Y587*$D587,0)))</f>
        <v>0</v>
      </c>
      <c r="AL587" s="13">
        <f>IF($D587="",0,IF($E587="",0,IF(VLOOKUP($E587,paramètres!$E$33:$F$44,2,FALSE)&lt;=VLOOKUP($AL$18,paramètres!$E$33:$F$44,2,FALSE),Z587*$D587,0)))</f>
        <v>0</v>
      </c>
      <c r="AM587" s="126">
        <f>IF($D587="",0,IF($E587="",0,IF(VLOOKUP($E587,paramètres!$E$33:$F$44,2,FALSE)&lt;=VLOOKUP($AM$18,paramètres!$E$33:$F$44,2,FALSE),AA587*$D587,0)))</f>
        <v>0</v>
      </c>
      <c r="AN587" s="121" t="str">
        <f>IF(paramètres!$B$28=1,((SUM(P587:Y587)/1.02)+SUM(Z587:AA587))*0.0303/9*COUNT(P587:X587),IF(paramètres!$B$28=2,(SUM(P587:AA587))*0.0303/9*COUNT(P587:X587),"Missing Delta option"))</f>
        <v>Missing Delta option</v>
      </c>
      <c r="AO587" s="13" t="str">
        <f>IF(paramètres!$B$28=1,(((SUM(P587:Y587)/1.02)+SUM(Z587:AA587))+((SUM(AB587:AK587)/1.02)+SUM(AL587:AN587)))*cotpatr,IF(paramètres!$B$28=2,(SUM(P587:AN587)*cotpatr),"Missing Delta Option"))</f>
        <v>Missing Delta Option</v>
      </c>
      <c r="AP587" s="13" t="str" cm="1">
        <f t="array" ref="AP587">IF(paramètres!$B$28=1,(((SUM(P587:Y587)/1.02)+SUM(Z587:AA587))+((SUM(AB587:AM587)/1.02)+SUM(AL587:AM587)))/12*pécule,IF(paramètres!$B$28=2,SUM(P587:AM587)/12*pécule,"Missing Delta Option"))</f>
        <v>Missing Delta Option</v>
      </c>
      <c r="AQ587" s="105" t="e">
        <f>IF(paramètres!$B$28=1,(((SUM(P587:Y587)/1.02)+SUM(Z587:AA587))+((SUM(AB587:AM587)/1.02)+SUM(AL587:AM587)))+AN587+AO587+AP587,SUM(P587:AM587)+AN587+AO587+AP587)</f>
        <v>#VALUE!</v>
      </c>
    </row>
    <row r="588" spans="1:43" x14ac:dyDescent="0.25">
      <c r="A588" s="104"/>
      <c r="B588" s="39"/>
      <c r="C588" s="39"/>
      <c r="D588" s="70"/>
      <c r="E588" s="49"/>
      <c r="F588" s="40"/>
      <c r="G588" s="38"/>
      <c r="H588" s="71"/>
      <c r="I588" s="40"/>
      <c r="J588" s="38"/>
      <c r="K588" s="71"/>
      <c r="L588" s="40"/>
      <c r="M588" s="38"/>
      <c r="N588" s="71"/>
      <c r="O588" s="49"/>
      <c r="P588" s="177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  <c r="AA588" s="179"/>
      <c r="AB588" s="121">
        <f>IF($D588="",0,IF($E588="",0,IF(VLOOKUP($E588,paramètres!$E$33:$F$44,2,FALSE)&lt;=VLOOKUP($AB$18,paramètres!$E$33:$F$44,2,FALSE),P588*$D588,0)))</f>
        <v>0</v>
      </c>
      <c r="AC588" s="13">
        <f>IF($D588="",0,IF($E588="",0,IF(VLOOKUP($E588,paramètres!$E$33:$F$44,2,FALSE)&lt;=VLOOKUP($AC$18,paramètres!$E$33:$F$44,2,FALSE),Q588*$D588,0)))</f>
        <v>0</v>
      </c>
      <c r="AD588" s="13">
        <f>IF($D588="",0,IF($E588="",0,IF(VLOOKUP($E588,paramètres!$E$33:$F$44,2,FALSE)&lt;=VLOOKUP($AD$18,paramètres!$E$33:$F$44,2,FALSE),R588*$D588,0)))</f>
        <v>0</v>
      </c>
      <c r="AE588" s="13">
        <f>IF($D588="",0,IF($E588="",0,IF(VLOOKUP($E588,paramètres!$E$33:$F$44,2,FALSE)&lt;=VLOOKUP($AE$18,paramètres!$E$33:$F$44,2,FALSE),S588*$D588,0)))</f>
        <v>0</v>
      </c>
      <c r="AF588" s="13">
        <f>IF($D588="",0,IF($E588="",0,IF(VLOOKUP($E588,paramètres!$E$33:$F$44,2,FALSE)&lt;=VLOOKUP($AF$18,paramètres!$E$33:$F$44,2,FALSE),T588*$D588,0)))</f>
        <v>0</v>
      </c>
      <c r="AG588" s="13">
        <f>IF($D588="",0,IF($E588="",0,IF(VLOOKUP($E588,paramètres!$E$33:$F$44,2,FALSE)&lt;=VLOOKUP($AG$18,paramètres!$E$33:$F$44,2,FALSE),U588*$D588,0)))</f>
        <v>0</v>
      </c>
      <c r="AH588" s="13">
        <f>IF($D588="",0,IF($E588="",0,IF(VLOOKUP($E588,paramètres!$E$33:$F$44,2,FALSE)&lt;=VLOOKUP($AH$18,paramètres!$E$33:$F$44,2,FALSE),V588*$D588,0)))</f>
        <v>0</v>
      </c>
      <c r="AI588" s="13">
        <f>IF($D588="",0,IF($E588="",0,IF(VLOOKUP($E588,paramètres!$E$33:$F$44,2,FALSE)&lt;=VLOOKUP($AI$18,paramètres!$E$33:$F$44,2,FALSE),W588*$D588,0)))</f>
        <v>0</v>
      </c>
      <c r="AJ588" s="13">
        <f>IF($D588="",0,IF($E588="",0,IF(VLOOKUP($E588,paramètres!$E$33:$F$44,2,FALSE)&lt;=VLOOKUP($AJ$18,paramètres!$E$33:$F$44,2,FALSE),X588*$D588,0)))</f>
        <v>0</v>
      </c>
      <c r="AK588" s="13">
        <f>IF($D588="",0,IF($E588="",0,IF(VLOOKUP($E588,paramètres!$E$33:$F$44,2,FALSE)&lt;=VLOOKUP($AK$18,paramètres!$E$33:$F$44,2,FALSE),Y588*$D588,0)))</f>
        <v>0</v>
      </c>
      <c r="AL588" s="13">
        <f>IF($D588="",0,IF($E588="",0,IF(VLOOKUP($E588,paramètres!$E$33:$F$44,2,FALSE)&lt;=VLOOKUP($AL$18,paramètres!$E$33:$F$44,2,FALSE),Z588*$D588,0)))</f>
        <v>0</v>
      </c>
      <c r="AM588" s="126">
        <f>IF($D588="",0,IF($E588="",0,IF(VLOOKUP($E588,paramètres!$E$33:$F$44,2,FALSE)&lt;=VLOOKUP($AM$18,paramètres!$E$33:$F$44,2,FALSE),AA588*$D588,0)))</f>
        <v>0</v>
      </c>
      <c r="AN588" s="121" t="str">
        <f>IF(paramètres!$B$28=1,((SUM(P588:Y588)/1.02)+SUM(Z588:AA588))*0.0303/9*COUNT(P588:X588),IF(paramètres!$B$28=2,(SUM(P588:AA588))*0.0303/9*COUNT(P588:X588),"Missing Delta option"))</f>
        <v>Missing Delta option</v>
      </c>
      <c r="AO588" s="13" t="str">
        <f>IF(paramètres!$B$28=1,(((SUM(P588:Y588)/1.02)+SUM(Z588:AA588))+((SUM(AB588:AK588)/1.02)+SUM(AL588:AN588)))*cotpatr,IF(paramètres!$B$28=2,(SUM(P588:AN588)*cotpatr),"Missing Delta Option"))</f>
        <v>Missing Delta Option</v>
      </c>
      <c r="AP588" s="13" t="str" cm="1">
        <f t="array" ref="AP588">IF(paramètres!$B$28=1,(((SUM(P588:Y588)/1.02)+SUM(Z588:AA588))+((SUM(AB588:AM588)/1.02)+SUM(AL588:AM588)))/12*pécule,IF(paramètres!$B$28=2,SUM(P588:AM588)/12*pécule,"Missing Delta Option"))</f>
        <v>Missing Delta Option</v>
      </c>
      <c r="AQ588" s="105" t="e">
        <f>IF(paramètres!$B$28=1,(((SUM(P588:Y588)/1.02)+SUM(Z588:AA588))+((SUM(AB588:AM588)/1.02)+SUM(AL588:AM588)))+AN588+AO588+AP588,SUM(P588:AM588)+AN588+AO588+AP588)</f>
        <v>#VALUE!</v>
      </c>
    </row>
    <row r="589" spans="1:43" x14ac:dyDescent="0.25">
      <c r="A589" s="104"/>
      <c r="B589" s="39"/>
      <c r="C589" s="39"/>
      <c r="D589" s="70"/>
      <c r="E589" s="49"/>
      <c r="F589" s="40"/>
      <c r="G589" s="38"/>
      <c r="H589" s="71"/>
      <c r="I589" s="40"/>
      <c r="J589" s="38"/>
      <c r="K589" s="71"/>
      <c r="L589" s="40"/>
      <c r="M589" s="38"/>
      <c r="N589" s="71"/>
      <c r="O589" s="49"/>
      <c r="P589" s="177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  <c r="AA589" s="179"/>
      <c r="AB589" s="121">
        <f>IF($D589="",0,IF($E589="",0,IF(VLOOKUP($E589,paramètres!$E$33:$F$44,2,FALSE)&lt;=VLOOKUP($AB$18,paramètres!$E$33:$F$44,2,FALSE),P589*$D589,0)))</f>
        <v>0</v>
      </c>
      <c r="AC589" s="13">
        <f>IF($D589="",0,IF($E589="",0,IF(VLOOKUP($E589,paramètres!$E$33:$F$44,2,FALSE)&lt;=VLOOKUP($AC$18,paramètres!$E$33:$F$44,2,FALSE),Q589*$D589,0)))</f>
        <v>0</v>
      </c>
      <c r="AD589" s="13">
        <f>IF($D589="",0,IF($E589="",0,IF(VLOOKUP($E589,paramètres!$E$33:$F$44,2,FALSE)&lt;=VLOOKUP($AD$18,paramètres!$E$33:$F$44,2,FALSE),R589*$D589,0)))</f>
        <v>0</v>
      </c>
      <c r="AE589" s="13">
        <f>IF($D589="",0,IF($E589="",0,IF(VLOOKUP($E589,paramètres!$E$33:$F$44,2,FALSE)&lt;=VLOOKUP($AE$18,paramètres!$E$33:$F$44,2,FALSE),S589*$D589,0)))</f>
        <v>0</v>
      </c>
      <c r="AF589" s="13">
        <f>IF($D589="",0,IF($E589="",0,IF(VLOOKUP($E589,paramètres!$E$33:$F$44,2,FALSE)&lt;=VLOOKUP($AF$18,paramètres!$E$33:$F$44,2,FALSE),T589*$D589,0)))</f>
        <v>0</v>
      </c>
      <c r="AG589" s="13">
        <f>IF($D589="",0,IF($E589="",0,IF(VLOOKUP($E589,paramètres!$E$33:$F$44,2,FALSE)&lt;=VLOOKUP($AG$18,paramètres!$E$33:$F$44,2,FALSE),U589*$D589,0)))</f>
        <v>0</v>
      </c>
      <c r="AH589" s="13">
        <f>IF($D589="",0,IF($E589="",0,IF(VLOOKUP($E589,paramètres!$E$33:$F$44,2,FALSE)&lt;=VLOOKUP($AH$18,paramètres!$E$33:$F$44,2,FALSE),V589*$D589,0)))</f>
        <v>0</v>
      </c>
      <c r="AI589" s="13">
        <f>IF($D589="",0,IF($E589="",0,IF(VLOOKUP($E589,paramètres!$E$33:$F$44,2,FALSE)&lt;=VLOOKUP($AI$18,paramètres!$E$33:$F$44,2,FALSE),W589*$D589,0)))</f>
        <v>0</v>
      </c>
      <c r="AJ589" s="13">
        <f>IF($D589="",0,IF($E589="",0,IF(VLOOKUP($E589,paramètres!$E$33:$F$44,2,FALSE)&lt;=VLOOKUP($AJ$18,paramètres!$E$33:$F$44,2,FALSE),X589*$D589,0)))</f>
        <v>0</v>
      </c>
      <c r="AK589" s="13">
        <f>IF($D589="",0,IF($E589="",0,IF(VLOOKUP($E589,paramètres!$E$33:$F$44,2,FALSE)&lt;=VLOOKUP($AK$18,paramètres!$E$33:$F$44,2,FALSE),Y589*$D589,0)))</f>
        <v>0</v>
      </c>
      <c r="AL589" s="13">
        <f>IF($D589="",0,IF($E589="",0,IF(VLOOKUP($E589,paramètres!$E$33:$F$44,2,FALSE)&lt;=VLOOKUP($AL$18,paramètres!$E$33:$F$44,2,FALSE),Z589*$D589,0)))</f>
        <v>0</v>
      </c>
      <c r="AM589" s="126">
        <f>IF($D589="",0,IF($E589="",0,IF(VLOOKUP($E589,paramètres!$E$33:$F$44,2,FALSE)&lt;=VLOOKUP($AM$18,paramètres!$E$33:$F$44,2,FALSE),AA589*$D589,0)))</f>
        <v>0</v>
      </c>
      <c r="AN589" s="121" t="str">
        <f>IF(paramètres!$B$28=1,((SUM(P589:Y589)/1.02)+SUM(Z589:AA589))*0.0303/9*COUNT(P589:X589),IF(paramètres!$B$28=2,(SUM(P589:AA589))*0.0303/9*COUNT(P589:X589),"Missing Delta option"))</f>
        <v>Missing Delta option</v>
      </c>
      <c r="AO589" s="13" t="str">
        <f>IF(paramètres!$B$28=1,(((SUM(P589:Y589)/1.02)+SUM(Z589:AA589))+((SUM(AB589:AK589)/1.02)+SUM(AL589:AN589)))*cotpatr,IF(paramètres!$B$28=2,(SUM(P589:AN589)*cotpatr),"Missing Delta Option"))</f>
        <v>Missing Delta Option</v>
      </c>
      <c r="AP589" s="13" t="str" cm="1">
        <f t="array" ref="AP589">IF(paramètres!$B$28=1,(((SUM(P589:Y589)/1.02)+SUM(Z589:AA589))+((SUM(AB589:AM589)/1.02)+SUM(AL589:AM589)))/12*pécule,IF(paramètres!$B$28=2,SUM(P589:AM589)/12*pécule,"Missing Delta Option"))</f>
        <v>Missing Delta Option</v>
      </c>
      <c r="AQ589" s="105" t="e">
        <f>IF(paramètres!$B$28=1,(((SUM(P589:Y589)/1.02)+SUM(Z589:AA589))+((SUM(AB589:AM589)/1.02)+SUM(AL589:AM589)))+AN589+AO589+AP589,SUM(P589:AM589)+AN589+AO589+AP589)</f>
        <v>#VALUE!</v>
      </c>
    </row>
    <row r="590" spans="1:43" x14ac:dyDescent="0.25">
      <c r="A590" s="104"/>
      <c r="B590" s="39"/>
      <c r="C590" s="39"/>
      <c r="D590" s="70"/>
      <c r="E590" s="49"/>
      <c r="F590" s="40"/>
      <c r="G590" s="38"/>
      <c r="H590" s="71"/>
      <c r="I590" s="40"/>
      <c r="J590" s="38"/>
      <c r="K590" s="71"/>
      <c r="L590" s="40"/>
      <c r="M590" s="38"/>
      <c r="N590" s="71"/>
      <c r="O590" s="49"/>
      <c r="P590" s="177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9"/>
      <c r="AB590" s="121">
        <f>IF($D590="",0,IF($E590="",0,IF(VLOOKUP($E590,paramètres!$E$33:$F$44,2,FALSE)&lt;=VLOOKUP($AB$18,paramètres!$E$33:$F$44,2,FALSE),P590*$D590,0)))</f>
        <v>0</v>
      </c>
      <c r="AC590" s="13">
        <f>IF($D590="",0,IF($E590="",0,IF(VLOOKUP($E590,paramètres!$E$33:$F$44,2,FALSE)&lt;=VLOOKUP($AC$18,paramètres!$E$33:$F$44,2,FALSE),Q590*$D590,0)))</f>
        <v>0</v>
      </c>
      <c r="AD590" s="13">
        <f>IF($D590="",0,IF($E590="",0,IF(VLOOKUP($E590,paramètres!$E$33:$F$44,2,FALSE)&lt;=VLOOKUP($AD$18,paramètres!$E$33:$F$44,2,FALSE),R590*$D590,0)))</f>
        <v>0</v>
      </c>
      <c r="AE590" s="13">
        <f>IF($D590="",0,IF($E590="",0,IF(VLOOKUP($E590,paramètres!$E$33:$F$44,2,FALSE)&lt;=VLOOKUP($AE$18,paramètres!$E$33:$F$44,2,FALSE),S590*$D590,0)))</f>
        <v>0</v>
      </c>
      <c r="AF590" s="13">
        <f>IF($D590="",0,IF($E590="",0,IF(VLOOKUP($E590,paramètres!$E$33:$F$44,2,FALSE)&lt;=VLOOKUP($AF$18,paramètres!$E$33:$F$44,2,FALSE),T590*$D590,0)))</f>
        <v>0</v>
      </c>
      <c r="AG590" s="13">
        <f>IF($D590="",0,IF($E590="",0,IF(VLOOKUP($E590,paramètres!$E$33:$F$44,2,FALSE)&lt;=VLOOKUP($AG$18,paramètres!$E$33:$F$44,2,FALSE),U590*$D590,0)))</f>
        <v>0</v>
      </c>
      <c r="AH590" s="13">
        <f>IF($D590="",0,IF($E590="",0,IF(VLOOKUP($E590,paramètres!$E$33:$F$44,2,FALSE)&lt;=VLOOKUP($AH$18,paramètres!$E$33:$F$44,2,FALSE),V590*$D590,0)))</f>
        <v>0</v>
      </c>
      <c r="AI590" s="13">
        <f>IF($D590="",0,IF($E590="",0,IF(VLOOKUP($E590,paramètres!$E$33:$F$44,2,FALSE)&lt;=VLOOKUP($AI$18,paramètres!$E$33:$F$44,2,FALSE),W590*$D590,0)))</f>
        <v>0</v>
      </c>
      <c r="AJ590" s="13">
        <f>IF($D590="",0,IF($E590="",0,IF(VLOOKUP($E590,paramètres!$E$33:$F$44,2,FALSE)&lt;=VLOOKUP($AJ$18,paramètres!$E$33:$F$44,2,FALSE),X590*$D590,0)))</f>
        <v>0</v>
      </c>
      <c r="AK590" s="13">
        <f>IF($D590="",0,IF($E590="",0,IF(VLOOKUP($E590,paramètres!$E$33:$F$44,2,FALSE)&lt;=VLOOKUP($AK$18,paramètres!$E$33:$F$44,2,FALSE),Y590*$D590,0)))</f>
        <v>0</v>
      </c>
      <c r="AL590" s="13">
        <f>IF($D590="",0,IF($E590="",0,IF(VLOOKUP($E590,paramètres!$E$33:$F$44,2,FALSE)&lt;=VLOOKUP($AL$18,paramètres!$E$33:$F$44,2,FALSE),Z590*$D590,0)))</f>
        <v>0</v>
      </c>
      <c r="AM590" s="126">
        <f>IF($D590="",0,IF($E590="",0,IF(VLOOKUP($E590,paramètres!$E$33:$F$44,2,FALSE)&lt;=VLOOKUP($AM$18,paramètres!$E$33:$F$44,2,FALSE),AA590*$D590,0)))</f>
        <v>0</v>
      </c>
      <c r="AN590" s="121" t="str">
        <f>IF(paramètres!$B$28=1,((SUM(P590:Y590)/1.02)+SUM(Z590:AA590))*0.0303/9*COUNT(P590:X590),IF(paramètres!$B$28=2,(SUM(P590:AA590))*0.0303/9*COUNT(P590:X590),"Missing Delta option"))</f>
        <v>Missing Delta option</v>
      </c>
      <c r="AO590" s="13" t="str">
        <f>IF(paramètres!$B$28=1,(((SUM(P590:Y590)/1.02)+SUM(Z590:AA590))+((SUM(AB590:AK590)/1.02)+SUM(AL590:AN590)))*cotpatr,IF(paramètres!$B$28=2,(SUM(P590:AN590)*cotpatr),"Missing Delta Option"))</f>
        <v>Missing Delta Option</v>
      </c>
      <c r="AP590" s="13" t="str" cm="1">
        <f t="array" ref="AP590">IF(paramètres!$B$28=1,(((SUM(P590:Y590)/1.02)+SUM(Z590:AA590))+((SUM(AB590:AM590)/1.02)+SUM(AL590:AM590)))/12*pécule,IF(paramètres!$B$28=2,SUM(P590:AM590)/12*pécule,"Missing Delta Option"))</f>
        <v>Missing Delta Option</v>
      </c>
      <c r="AQ590" s="105" t="e">
        <f>IF(paramètres!$B$28=1,(((SUM(P590:Y590)/1.02)+SUM(Z590:AA590))+((SUM(AB590:AM590)/1.02)+SUM(AL590:AM590)))+AN590+AO590+AP590,SUM(P590:AM590)+AN590+AO590+AP590)</f>
        <v>#VALUE!</v>
      </c>
    </row>
    <row r="591" spans="1:43" x14ac:dyDescent="0.25">
      <c r="A591" s="104"/>
      <c r="B591" s="39"/>
      <c r="C591" s="39"/>
      <c r="D591" s="70"/>
      <c r="E591" s="49"/>
      <c r="F591" s="40"/>
      <c r="G591" s="38"/>
      <c r="H591" s="71"/>
      <c r="I591" s="40"/>
      <c r="J591" s="38"/>
      <c r="K591" s="71"/>
      <c r="L591" s="40"/>
      <c r="M591" s="38"/>
      <c r="N591" s="71"/>
      <c r="O591" s="49"/>
      <c r="P591" s="177"/>
      <c r="Q591" s="178"/>
      <c r="R591" s="178"/>
      <c r="S591" s="178"/>
      <c r="T591" s="178"/>
      <c r="U591" s="178"/>
      <c r="V591" s="178"/>
      <c r="W591" s="178"/>
      <c r="X591" s="178"/>
      <c r="Y591" s="178"/>
      <c r="Z591" s="178"/>
      <c r="AA591" s="179"/>
      <c r="AB591" s="121">
        <f>IF($D591="",0,IF($E591="",0,IF(VLOOKUP($E591,paramètres!$E$33:$F$44,2,FALSE)&lt;=VLOOKUP($AB$18,paramètres!$E$33:$F$44,2,FALSE),P591*$D591,0)))</f>
        <v>0</v>
      </c>
      <c r="AC591" s="13">
        <f>IF($D591="",0,IF($E591="",0,IF(VLOOKUP($E591,paramètres!$E$33:$F$44,2,FALSE)&lt;=VLOOKUP($AC$18,paramètres!$E$33:$F$44,2,FALSE),Q591*$D591,0)))</f>
        <v>0</v>
      </c>
      <c r="AD591" s="13">
        <f>IF($D591="",0,IF($E591="",0,IF(VLOOKUP($E591,paramètres!$E$33:$F$44,2,FALSE)&lt;=VLOOKUP($AD$18,paramètres!$E$33:$F$44,2,FALSE),R591*$D591,0)))</f>
        <v>0</v>
      </c>
      <c r="AE591" s="13">
        <f>IF($D591="",0,IF($E591="",0,IF(VLOOKUP($E591,paramètres!$E$33:$F$44,2,FALSE)&lt;=VLOOKUP($AE$18,paramètres!$E$33:$F$44,2,FALSE),S591*$D591,0)))</f>
        <v>0</v>
      </c>
      <c r="AF591" s="13">
        <f>IF($D591="",0,IF($E591="",0,IF(VLOOKUP($E591,paramètres!$E$33:$F$44,2,FALSE)&lt;=VLOOKUP($AF$18,paramètres!$E$33:$F$44,2,FALSE),T591*$D591,0)))</f>
        <v>0</v>
      </c>
      <c r="AG591" s="13">
        <f>IF($D591="",0,IF($E591="",0,IF(VLOOKUP($E591,paramètres!$E$33:$F$44,2,FALSE)&lt;=VLOOKUP($AG$18,paramètres!$E$33:$F$44,2,FALSE),U591*$D591,0)))</f>
        <v>0</v>
      </c>
      <c r="AH591" s="13">
        <f>IF($D591="",0,IF($E591="",0,IF(VLOOKUP($E591,paramètres!$E$33:$F$44,2,FALSE)&lt;=VLOOKUP($AH$18,paramètres!$E$33:$F$44,2,FALSE),V591*$D591,0)))</f>
        <v>0</v>
      </c>
      <c r="AI591" s="13">
        <f>IF($D591="",0,IF($E591="",0,IF(VLOOKUP($E591,paramètres!$E$33:$F$44,2,FALSE)&lt;=VLOOKUP($AI$18,paramètres!$E$33:$F$44,2,FALSE),W591*$D591,0)))</f>
        <v>0</v>
      </c>
      <c r="AJ591" s="13">
        <f>IF($D591="",0,IF($E591="",0,IF(VLOOKUP($E591,paramètres!$E$33:$F$44,2,FALSE)&lt;=VLOOKUP($AJ$18,paramètres!$E$33:$F$44,2,FALSE),X591*$D591,0)))</f>
        <v>0</v>
      </c>
      <c r="AK591" s="13">
        <f>IF($D591="",0,IF($E591="",0,IF(VLOOKUP($E591,paramètres!$E$33:$F$44,2,FALSE)&lt;=VLOOKUP($AK$18,paramètres!$E$33:$F$44,2,FALSE),Y591*$D591,0)))</f>
        <v>0</v>
      </c>
      <c r="AL591" s="13">
        <f>IF($D591="",0,IF($E591="",0,IF(VLOOKUP($E591,paramètres!$E$33:$F$44,2,FALSE)&lt;=VLOOKUP($AL$18,paramètres!$E$33:$F$44,2,FALSE),Z591*$D591,0)))</f>
        <v>0</v>
      </c>
      <c r="AM591" s="126">
        <f>IF($D591="",0,IF($E591="",0,IF(VLOOKUP($E591,paramètres!$E$33:$F$44,2,FALSE)&lt;=VLOOKUP($AM$18,paramètres!$E$33:$F$44,2,FALSE),AA591*$D591,0)))</f>
        <v>0</v>
      </c>
      <c r="AN591" s="121" t="str">
        <f>IF(paramètres!$B$28=1,((SUM(P591:Y591)/1.02)+SUM(Z591:AA591))*0.0303/9*COUNT(P591:X591),IF(paramètres!$B$28=2,(SUM(P591:AA591))*0.0303/9*COUNT(P591:X591),"Missing Delta option"))</f>
        <v>Missing Delta option</v>
      </c>
      <c r="AO591" s="13" t="str">
        <f>IF(paramètres!$B$28=1,(((SUM(P591:Y591)/1.02)+SUM(Z591:AA591))+((SUM(AB591:AK591)/1.02)+SUM(AL591:AN591)))*cotpatr,IF(paramètres!$B$28=2,(SUM(P591:AN591)*cotpatr),"Missing Delta Option"))</f>
        <v>Missing Delta Option</v>
      </c>
      <c r="AP591" s="13" t="str" cm="1">
        <f t="array" ref="AP591">IF(paramètres!$B$28=1,(((SUM(P591:Y591)/1.02)+SUM(Z591:AA591))+((SUM(AB591:AM591)/1.02)+SUM(AL591:AM591)))/12*pécule,IF(paramètres!$B$28=2,SUM(P591:AM591)/12*pécule,"Missing Delta Option"))</f>
        <v>Missing Delta Option</v>
      </c>
      <c r="AQ591" s="105" t="e">
        <f>IF(paramètres!$B$28=1,(((SUM(P591:Y591)/1.02)+SUM(Z591:AA591))+((SUM(AB591:AM591)/1.02)+SUM(AL591:AM591)))+AN591+AO591+AP591,SUM(P591:AM591)+AN591+AO591+AP591)</f>
        <v>#VALUE!</v>
      </c>
    </row>
    <row r="592" spans="1:43" x14ac:dyDescent="0.25">
      <c r="A592" s="104"/>
      <c r="B592" s="39"/>
      <c r="C592" s="39"/>
      <c r="D592" s="70"/>
      <c r="E592" s="49"/>
      <c r="F592" s="40"/>
      <c r="G592" s="38"/>
      <c r="H592" s="71"/>
      <c r="I592" s="40"/>
      <c r="J592" s="38"/>
      <c r="K592" s="71"/>
      <c r="L592" s="40"/>
      <c r="M592" s="38"/>
      <c r="N592" s="71"/>
      <c r="O592" s="49"/>
      <c r="P592" s="177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9"/>
      <c r="AB592" s="121">
        <f>IF($D592="",0,IF($E592="",0,IF(VLOOKUP($E592,paramètres!$E$33:$F$44,2,FALSE)&lt;=VLOOKUP($AB$18,paramètres!$E$33:$F$44,2,FALSE),P592*$D592,0)))</f>
        <v>0</v>
      </c>
      <c r="AC592" s="13">
        <f>IF($D592="",0,IF($E592="",0,IF(VLOOKUP($E592,paramètres!$E$33:$F$44,2,FALSE)&lt;=VLOOKUP($AC$18,paramètres!$E$33:$F$44,2,FALSE),Q592*$D592,0)))</f>
        <v>0</v>
      </c>
      <c r="AD592" s="13">
        <f>IF($D592="",0,IF($E592="",0,IF(VLOOKUP($E592,paramètres!$E$33:$F$44,2,FALSE)&lt;=VLOOKUP($AD$18,paramètres!$E$33:$F$44,2,FALSE),R592*$D592,0)))</f>
        <v>0</v>
      </c>
      <c r="AE592" s="13">
        <f>IF($D592="",0,IF($E592="",0,IF(VLOOKUP($E592,paramètres!$E$33:$F$44,2,FALSE)&lt;=VLOOKUP($AE$18,paramètres!$E$33:$F$44,2,FALSE),S592*$D592,0)))</f>
        <v>0</v>
      </c>
      <c r="AF592" s="13">
        <f>IF($D592="",0,IF($E592="",0,IF(VLOOKUP($E592,paramètres!$E$33:$F$44,2,FALSE)&lt;=VLOOKUP($AF$18,paramètres!$E$33:$F$44,2,FALSE),T592*$D592,0)))</f>
        <v>0</v>
      </c>
      <c r="AG592" s="13">
        <f>IF($D592="",0,IF($E592="",0,IF(VLOOKUP($E592,paramètres!$E$33:$F$44,2,FALSE)&lt;=VLOOKUP($AG$18,paramètres!$E$33:$F$44,2,FALSE),U592*$D592,0)))</f>
        <v>0</v>
      </c>
      <c r="AH592" s="13">
        <f>IF($D592="",0,IF($E592="",0,IF(VLOOKUP($E592,paramètres!$E$33:$F$44,2,FALSE)&lt;=VLOOKUP($AH$18,paramètres!$E$33:$F$44,2,FALSE),V592*$D592,0)))</f>
        <v>0</v>
      </c>
      <c r="AI592" s="13">
        <f>IF($D592="",0,IF($E592="",0,IF(VLOOKUP($E592,paramètres!$E$33:$F$44,2,FALSE)&lt;=VLOOKUP($AI$18,paramètres!$E$33:$F$44,2,FALSE),W592*$D592,0)))</f>
        <v>0</v>
      </c>
      <c r="AJ592" s="13">
        <f>IF($D592="",0,IF($E592="",0,IF(VLOOKUP($E592,paramètres!$E$33:$F$44,2,FALSE)&lt;=VLOOKUP($AJ$18,paramètres!$E$33:$F$44,2,FALSE),X592*$D592,0)))</f>
        <v>0</v>
      </c>
      <c r="AK592" s="13">
        <f>IF($D592="",0,IF($E592="",0,IF(VLOOKUP($E592,paramètres!$E$33:$F$44,2,FALSE)&lt;=VLOOKUP($AK$18,paramètres!$E$33:$F$44,2,FALSE),Y592*$D592,0)))</f>
        <v>0</v>
      </c>
      <c r="AL592" s="13">
        <f>IF($D592="",0,IF($E592="",0,IF(VLOOKUP($E592,paramètres!$E$33:$F$44,2,FALSE)&lt;=VLOOKUP($AL$18,paramètres!$E$33:$F$44,2,FALSE),Z592*$D592,0)))</f>
        <v>0</v>
      </c>
      <c r="AM592" s="126">
        <f>IF($D592="",0,IF($E592="",0,IF(VLOOKUP($E592,paramètres!$E$33:$F$44,2,FALSE)&lt;=VLOOKUP($AM$18,paramètres!$E$33:$F$44,2,FALSE),AA592*$D592,0)))</f>
        <v>0</v>
      </c>
      <c r="AN592" s="121" t="str">
        <f>IF(paramètres!$B$28=1,((SUM(P592:Y592)/1.02)+SUM(Z592:AA592))*0.0303/9*COUNT(P592:X592),IF(paramètres!$B$28=2,(SUM(P592:AA592))*0.0303/9*COUNT(P592:X592),"Missing Delta option"))</f>
        <v>Missing Delta option</v>
      </c>
      <c r="AO592" s="13" t="str">
        <f>IF(paramètres!$B$28=1,(((SUM(P592:Y592)/1.02)+SUM(Z592:AA592))+((SUM(AB592:AK592)/1.02)+SUM(AL592:AN592)))*cotpatr,IF(paramètres!$B$28=2,(SUM(P592:AN592)*cotpatr),"Missing Delta Option"))</f>
        <v>Missing Delta Option</v>
      </c>
      <c r="AP592" s="13" t="str" cm="1">
        <f t="array" ref="AP592">IF(paramètres!$B$28=1,(((SUM(P592:Y592)/1.02)+SUM(Z592:AA592))+((SUM(AB592:AM592)/1.02)+SUM(AL592:AM592)))/12*pécule,IF(paramètres!$B$28=2,SUM(P592:AM592)/12*pécule,"Missing Delta Option"))</f>
        <v>Missing Delta Option</v>
      </c>
      <c r="AQ592" s="105" t="e">
        <f>IF(paramètres!$B$28=1,(((SUM(P592:Y592)/1.02)+SUM(Z592:AA592))+((SUM(AB592:AM592)/1.02)+SUM(AL592:AM592)))+AN592+AO592+AP592,SUM(P592:AM592)+AN592+AO592+AP592)</f>
        <v>#VALUE!</v>
      </c>
    </row>
    <row r="593" spans="1:43" x14ac:dyDescent="0.25">
      <c r="A593" s="104"/>
      <c r="B593" s="39"/>
      <c r="C593" s="39"/>
      <c r="D593" s="70"/>
      <c r="E593" s="49"/>
      <c r="F593" s="40"/>
      <c r="G593" s="38"/>
      <c r="H593" s="71"/>
      <c r="I593" s="40"/>
      <c r="J593" s="38"/>
      <c r="K593" s="71"/>
      <c r="L593" s="40"/>
      <c r="M593" s="38"/>
      <c r="N593" s="71"/>
      <c r="O593" s="49"/>
      <c r="P593" s="177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9"/>
      <c r="AB593" s="121">
        <f>IF($D593="",0,IF($E593="",0,IF(VLOOKUP($E593,paramètres!$E$33:$F$44,2,FALSE)&lt;=VLOOKUP($AB$18,paramètres!$E$33:$F$44,2,FALSE),P593*$D593,0)))</f>
        <v>0</v>
      </c>
      <c r="AC593" s="13">
        <f>IF($D593="",0,IF($E593="",0,IF(VLOOKUP($E593,paramètres!$E$33:$F$44,2,FALSE)&lt;=VLOOKUP($AC$18,paramètres!$E$33:$F$44,2,FALSE),Q593*$D593,0)))</f>
        <v>0</v>
      </c>
      <c r="AD593" s="13">
        <f>IF($D593="",0,IF($E593="",0,IF(VLOOKUP($E593,paramètres!$E$33:$F$44,2,FALSE)&lt;=VLOOKUP($AD$18,paramètres!$E$33:$F$44,2,FALSE),R593*$D593,0)))</f>
        <v>0</v>
      </c>
      <c r="AE593" s="13">
        <f>IF($D593="",0,IF($E593="",0,IF(VLOOKUP($E593,paramètres!$E$33:$F$44,2,FALSE)&lt;=VLOOKUP($AE$18,paramètres!$E$33:$F$44,2,FALSE),S593*$D593,0)))</f>
        <v>0</v>
      </c>
      <c r="AF593" s="13">
        <f>IF($D593="",0,IF($E593="",0,IF(VLOOKUP($E593,paramètres!$E$33:$F$44,2,FALSE)&lt;=VLOOKUP($AF$18,paramètres!$E$33:$F$44,2,FALSE),T593*$D593,0)))</f>
        <v>0</v>
      </c>
      <c r="AG593" s="13">
        <f>IF($D593="",0,IF($E593="",0,IF(VLOOKUP($E593,paramètres!$E$33:$F$44,2,FALSE)&lt;=VLOOKUP($AG$18,paramètres!$E$33:$F$44,2,FALSE),U593*$D593,0)))</f>
        <v>0</v>
      </c>
      <c r="AH593" s="13">
        <f>IF($D593="",0,IF($E593="",0,IF(VLOOKUP($E593,paramètres!$E$33:$F$44,2,FALSE)&lt;=VLOOKUP($AH$18,paramètres!$E$33:$F$44,2,FALSE),V593*$D593,0)))</f>
        <v>0</v>
      </c>
      <c r="AI593" s="13">
        <f>IF($D593="",0,IF($E593="",0,IF(VLOOKUP($E593,paramètres!$E$33:$F$44,2,FALSE)&lt;=VLOOKUP($AI$18,paramètres!$E$33:$F$44,2,FALSE),W593*$D593,0)))</f>
        <v>0</v>
      </c>
      <c r="AJ593" s="13">
        <f>IF($D593="",0,IF($E593="",0,IF(VLOOKUP($E593,paramètres!$E$33:$F$44,2,FALSE)&lt;=VLOOKUP($AJ$18,paramètres!$E$33:$F$44,2,FALSE),X593*$D593,0)))</f>
        <v>0</v>
      </c>
      <c r="AK593" s="13">
        <f>IF($D593="",0,IF($E593="",0,IF(VLOOKUP($E593,paramètres!$E$33:$F$44,2,FALSE)&lt;=VLOOKUP($AK$18,paramètres!$E$33:$F$44,2,FALSE),Y593*$D593,0)))</f>
        <v>0</v>
      </c>
      <c r="AL593" s="13">
        <f>IF($D593="",0,IF($E593="",0,IF(VLOOKUP($E593,paramètres!$E$33:$F$44,2,FALSE)&lt;=VLOOKUP($AL$18,paramètres!$E$33:$F$44,2,FALSE),Z593*$D593,0)))</f>
        <v>0</v>
      </c>
      <c r="AM593" s="126">
        <f>IF($D593="",0,IF($E593="",0,IF(VLOOKUP($E593,paramètres!$E$33:$F$44,2,FALSE)&lt;=VLOOKUP($AM$18,paramètres!$E$33:$F$44,2,FALSE),AA593*$D593,0)))</f>
        <v>0</v>
      </c>
      <c r="AN593" s="121" t="str">
        <f>IF(paramètres!$B$28=1,((SUM(P593:Y593)/1.02)+SUM(Z593:AA593))*0.0303/9*COUNT(P593:X593),IF(paramètres!$B$28=2,(SUM(P593:AA593))*0.0303/9*COUNT(P593:X593),"Missing Delta option"))</f>
        <v>Missing Delta option</v>
      </c>
      <c r="AO593" s="13" t="str">
        <f>IF(paramètres!$B$28=1,(((SUM(P593:Y593)/1.02)+SUM(Z593:AA593))+((SUM(AB593:AK593)/1.02)+SUM(AL593:AN593)))*cotpatr,IF(paramètres!$B$28=2,(SUM(P593:AN593)*cotpatr),"Missing Delta Option"))</f>
        <v>Missing Delta Option</v>
      </c>
      <c r="AP593" s="13" t="str" cm="1">
        <f t="array" ref="AP593">IF(paramètres!$B$28=1,(((SUM(P593:Y593)/1.02)+SUM(Z593:AA593))+((SUM(AB593:AM593)/1.02)+SUM(AL593:AM593)))/12*pécule,IF(paramètres!$B$28=2,SUM(P593:AM593)/12*pécule,"Missing Delta Option"))</f>
        <v>Missing Delta Option</v>
      </c>
      <c r="AQ593" s="105" t="e">
        <f>IF(paramètres!$B$28=1,(((SUM(P593:Y593)/1.02)+SUM(Z593:AA593))+((SUM(AB593:AM593)/1.02)+SUM(AL593:AM593)))+AN593+AO593+AP593,SUM(P593:AM593)+AN593+AO593+AP593)</f>
        <v>#VALUE!</v>
      </c>
    </row>
    <row r="594" spans="1:43" x14ac:dyDescent="0.25">
      <c r="A594" s="104"/>
      <c r="B594" s="39"/>
      <c r="C594" s="39"/>
      <c r="D594" s="70"/>
      <c r="E594" s="49"/>
      <c r="F594" s="40"/>
      <c r="G594" s="38"/>
      <c r="H594" s="71"/>
      <c r="I594" s="40"/>
      <c r="J594" s="38"/>
      <c r="K594" s="71"/>
      <c r="L594" s="40"/>
      <c r="M594" s="38"/>
      <c r="N594" s="71"/>
      <c r="O594" s="49"/>
      <c r="P594" s="177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9"/>
      <c r="AB594" s="121">
        <f>IF($D594="",0,IF($E594="",0,IF(VLOOKUP($E594,paramètres!$E$33:$F$44,2,FALSE)&lt;=VLOOKUP($AB$18,paramètres!$E$33:$F$44,2,FALSE),P594*$D594,0)))</f>
        <v>0</v>
      </c>
      <c r="AC594" s="13">
        <f>IF($D594="",0,IF($E594="",0,IF(VLOOKUP($E594,paramètres!$E$33:$F$44,2,FALSE)&lt;=VLOOKUP($AC$18,paramètres!$E$33:$F$44,2,FALSE),Q594*$D594,0)))</f>
        <v>0</v>
      </c>
      <c r="AD594" s="13">
        <f>IF($D594="",0,IF($E594="",0,IF(VLOOKUP($E594,paramètres!$E$33:$F$44,2,FALSE)&lt;=VLOOKUP($AD$18,paramètres!$E$33:$F$44,2,FALSE),R594*$D594,0)))</f>
        <v>0</v>
      </c>
      <c r="AE594" s="13">
        <f>IF($D594="",0,IF($E594="",0,IF(VLOOKUP($E594,paramètres!$E$33:$F$44,2,FALSE)&lt;=VLOOKUP($AE$18,paramètres!$E$33:$F$44,2,FALSE),S594*$D594,0)))</f>
        <v>0</v>
      </c>
      <c r="AF594" s="13">
        <f>IF($D594="",0,IF($E594="",0,IF(VLOOKUP($E594,paramètres!$E$33:$F$44,2,FALSE)&lt;=VLOOKUP($AF$18,paramètres!$E$33:$F$44,2,FALSE),T594*$D594,0)))</f>
        <v>0</v>
      </c>
      <c r="AG594" s="13">
        <f>IF($D594="",0,IF($E594="",0,IF(VLOOKUP($E594,paramètres!$E$33:$F$44,2,FALSE)&lt;=VLOOKUP($AG$18,paramètres!$E$33:$F$44,2,FALSE),U594*$D594,0)))</f>
        <v>0</v>
      </c>
      <c r="AH594" s="13">
        <f>IF($D594="",0,IF($E594="",0,IF(VLOOKUP($E594,paramètres!$E$33:$F$44,2,FALSE)&lt;=VLOOKUP($AH$18,paramètres!$E$33:$F$44,2,FALSE),V594*$D594,0)))</f>
        <v>0</v>
      </c>
      <c r="AI594" s="13">
        <f>IF($D594="",0,IF($E594="",0,IF(VLOOKUP($E594,paramètres!$E$33:$F$44,2,FALSE)&lt;=VLOOKUP($AI$18,paramètres!$E$33:$F$44,2,FALSE),W594*$D594,0)))</f>
        <v>0</v>
      </c>
      <c r="AJ594" s="13">
        <f>IF($D594="",0,IF($E594="",0,IF(VLOOKUP($E594,paramètres!$E$33:$F$44,2,FALSE)&lt;=VLOOKUP($AJ$18,paramètres!$E$33:$F$44,2,FALSE),X594*$D594,0)))</f>
        <v>0</v>
      </c>
      <c r="AK594" s="13">
        <f>IF($D594="",0,IF($E594="",0,IF(VLOOKUP($E594,paramètres!$E$33:$F$44,2,FALSE)&lt;=VLOOKUP($AK$18,paramètres!$E$33:$F$44,2,FALSE),Y594*$D594,0)))</f>
        <v>0</v>
      </c>
      <c r="AL594" s="13">
        <f>IF($D594="",0,IF($E594="",0,IF(VLOOKUP($E594,paramètres!$E$33:$F$44,2,FALSE)&lt;=VLOOKUP($AL$18,paramètres!$E$33:$F$44,2,FALSE),Z594*$D594,0)))</f>
        <v>0</v>
      </c>
      <c r="AM594" s="126">
        <f>IF($D594="",0,IF($E594="",0,IF(VLOOKUP($E594,paramètres!$E$33:$F$44,2,FALSE)&lt;=VLOOKUP($AM$18,paramètres!$E$33:$F$44,2,FALSE),AA594*$D594,0)))</f>
        <v>0</v>
      </c>
      <c r="AN594" s="121" t="str">
        <f>IF(paramètres!$B$28=1,((SUM(P594:Y594)/1.02)+SUM(Z594:AA594))*0.0303/9*COUNT(P594:X594),IF(paramètres!$B$28=2,(SUM(P594:AA594))*0.0303/9*COUNT(P594:X594),"Missing Delta option"))</f>
        <v>Missing Delta option</v>
      </c>
      <c r="AO594" s="13" t="str">
        <f>IF(paramètres!$B$28=1,(((SUM(P594:Y594)/1.02)+SUM(Z594:AA594))+((SUM(AB594:AK594)/1.02)+SUM(AL594:AN594)))*cotpatr,IF(paramètres!$B$28=2,(SUM(P594:AN594)*cotpatr),"Missing Delta Option"))</f>
        <v>Missing Delta Option</v>
      </c>
      <c r="AP594" s="13" t="str" cm="1">
        <f t="array" ref="AP594">IF(paramètres!$B$28=1,(((SUM(P594:Y594)/1.02)+SUM(Z594:AA594))+((SUM(AB594:AM594)/1.02)+SUM(AL594:AM594)))/12*pécule,IF(paramètres!$B$28=2,SUM(P594:AM594)/12*pécule,"Missing Delta Option"))</f>
        <v>Missing Delta Option</v>
      </c>
      <c r="AQ594" s="105" t="e">
        <f>IF(paramètres!$B$28=1,(((SUM(P594:Y594)/1.02)+SUM(Z594:AA594))+((SUM(AB594:AM594)/1.02)+SUM(AL594:AM594)))+AN594+AO594+AP594,SUM(P594:AM594)+AN594+AO594+AP594)</f>
        <v>#VALUE!</v>
      </c>
    </row>
    <row r="595" spans="1:43" x14ac:dyDescent="0.25">
      <c r="A595" s="104"/>
      <c r="B595" s="39"/>
      <c r="C595" s="39"/>
      <c r="D595" s="70"/>
      <c r="E595" s="49"/>
      <c r="F595" s="40"/>
      <c r="G595" s="38"/>
      <c r="H595" s="71"/>
      <c r="I595" s="40"/>
      <c r="J595" s="38"/>
      <c r="K595" s="71"/>
      <c r="L595" s="40"/>
      <c r="M595" s="38"/>
      <c r="N595" s="71"/>
      <c r="O595" s="49"/>
      <c r="P595" s="177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9"/>
      <c r="AB595" s="121">
        <f>IF($D595="",0,IF($E595="",0,IF(VLOOKUP($E595,paramètres!$E$33:$F$44,2,FALSE)&lt;=VLOOKUP($AB$18,paramètres!$E$33:$F$44,2,FALSE),P595*$D595,0)))</f>
        <v>0</v>
      </c>
      <c r="AC595" s="13">
        <f>IF($D595="",0,IF($E595="",0,IF(VLOOKUP($E595,paramètres!$E$33:$F$44,2,FALSE)&lt;=VLOOKUP($AC$18,paramètres!$E$33:$F$44,2,FALSE),Q595*$D595,0)))</f>
        <v>0</v>
      </c>
      <c r="AD595" s="13">
        <f>IF($D595="",0,IF($E595="",0,IF(VLOOKUP($E595,paramètres!$E$33:$F$44,2,FALSE)&lt;=VLOOKUP($AD$18,paramètres!$E$33:$F$44,2,FALSE),R595*$D595,0)))</f>
        <v>0</v>
      </c>
      <c r="AE595" s="13">
        <f>IF($D595="",0,IF($E595="",0,IF(VLOOKUP($E595,paramètres!$E$33:$F$44,2,FALSE)&lt;=VLOOKUP($AE$18,paramètres!$E$33:$F$44,2,FALSE),S595*$D595,0)))</f>
        <v>0</v>
      </c>
      <c r="AF595" s="13">
        <f>IF($D595="",0,IF($E595="",0,IF(VLOOKUP($E595,paramètres!$E$33:$F$44,2,FALSE)&lt;=VLOOKUP($AF$18,paramètres!$E$33:$F$44,2,FALSE),T595*$D595,0)))</f>
        <v>0</v>
      </c>
      <c r="AG595" s="13">
        <f>IF($D595="",0,IF($E595="",0,IF(VLOOKUP($E595,paramètres!$E$33:$F$44,2,FALSE)&lt;=VLOOKUP($AG$18,paramètres!$E$33:$F$44,2,FALSE),U595*$D595,0)))</f>
        <v>0</v>
      </c>
      <c r="AH595" s="13">
        <f>IF($D595="",0,IF($E595="",0,IF(VLOOKUP($E595,paramètres!$E$33:$F$44,2,FALSE)&lt;=VLOOKUP($AH$18,paramètres!$E$33:$F$44,2,FALSE),V595*$D595,0)))</f>
        <v>0</v>
      </c>
      <c r="AI595" s="13">
        <f>IF($D595="",0,IF($E595="",0,IF(VLOOKUP($E595,paramètres!$E$33:$F$44,2,FALSE)&lt;=VLOOKUP($AI$18,paramètres!$E$33:$F$44,2,FALSE),W595*$D595,0)))</f>
        <v>0</v>
      </c>
      <c r="AJ595" s="13">
        <f>IF($D595="",0,IF($E595="",0,IF(VLOOKUP($E595,paramètres!$E$33:$F$44,2,FALSE)&lt;=VLOOKUP($AJ$18,paramètres!$E$33:$F$44,2,FALSE),X595*$D595,0)))</f>
        <v>0</v>
      </c>
      <c r="AK595" s="13">
        <f>IF($D595="",0,IF($E595="",0,IF(VLOOKUP($E595,paramètres!$E$33:$F$44,2,FALSE)&lt;=VLOOKUP($AK$18,paramètres!$E$33:$F$44,2,FALSE),Y595*$D595,0)))</f>
        <v>0</v>
      </c>
      <c r="AL595" s="13">
        <f>IF($D595="",0,IF($E595="",0,IF(VLOOKUP($E595,paramètres!$E$33:$F$44,2,FALSE)&lt;=VLOOKUP($AL$18,paramètres!$E$33:$F$44,2,FALSE),Z595*$D595,0)))</f>
        <v>0</v>
      </c>
      <c r="AM595" s="126">
        <f>IF($D595="",0,IF($E595="",0,IF(VLOOKUP($E595,paramètres!$E$33:$F$44,2,FALSE)&lt;=VLOOKUP($AM$18,paramètres!$E$33:$F$44,2,FALSE),AA595*$D595,0)))</f>
        <v>0</v>
      </c>
      <c r="AN595" s="121" t="str">
        <f>IF(paramètres!$B$28=1,((SUM(P595:Y595)/1.02)+SUM(Z595:AA595))*0.0303/9*COUNT(P595:X595),IF(paramètres!$B$28=2,(SUM(P595:AA595))*0.0303/9*COUNT(P595:X595),"Missing Delta option"))</f>
        <v>Missing Delta option</v>
      </c>
      <c r="AO595" s="13" t="str">
        <f>IF(paramètres!$B$28=1,(((SUM(P595:Y595)/1.02)+SUM(Z595:AA595))+((SUM(AB595:AK595)/1.02)+SUM(AL595:AN595)))*cotpatr,IF(paramètres!$B$28=2,(SUM(P595:AN595)*cotpatr),"Missing Delta Option"))</f>
        <v>Missing Delta Option</v>
      </c>
      <c r="AP595" s="13" t="str" cm="1">
        <f t="array" ref="AP595">IF(paramètres!$B$28=1,(((SUM(P595:Y595)/1.02)+SUM(Z595:AA595))+((SUM(AB595:AM595)/1.02)+SUM(AL595:AM595)))/12*pécule,IF(paramètres!$B$28=2,SUM(P595:AM595)/12*pécule,"Missing Delta Option"))</f>
        <v>Missing Delta Option</v>
      </c>
      <c r="AQ595" s="105" t="e">
        <f>IF(paramètres!$B$28=1,(((SUM(P595:Y595)/1.02)+SUM(Z595:AA595))+((SUM(AB595:AM595)/1.02)+SUM(AL595:AM595)))+AN595+AO595+AP595,SUM(P595:AM595)+AN595+AO595+AP595)</f>
        <v>#VALUE!</v>
      </c>
    </row>
    <row r="596" spans="1:43" x14ac:dyDescent="0.25">
      <c r="A596" s="104"/>
      <c r="B596" s="39"/>
      <c r="C596" s="39"/>
      <c r="D596" s="70"/>
      <c r="E596" s="49"/>
      <c r="F596" s="40"/>
      <c r="G596" s="38"/>
      <c r="H596" s="71"/>
      <c r="I596" s="40"/>
      <c r="J596" s="38"/>
      <c r="K596" s="71"/>
      <c r="L596" s="40"/>
      <c r="M596" s="38"/>
      <c r="N596" s="71"/>
      <c r="O596" s="49"/>
      <c r="P596" s="177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9"/>
      <c r="AB596" s="121">
        <f>IF($D596="",0,IF($E596="",0,IF(VLOOKUP($E596,paramètres!$E$33:$F$44,2,FALSE)&lt;=VLOOKUP($AB$18,paramètres!$E$33:$F$44,2,FALSE),P596*$D596,0)))</f>
        <v>0</v>
      </c>
      <c r="AC596" s="13">
        <f>IF($D596="",0,IF($E596="",0,IF(VLOOKUP($E596,paramètres!$E$33:$F$44,2,FALSE)&lt;=VLOOKUP($AC$18,paramètres!$E$33:$F$44,2,FALSE),Q596*$D596,0)))</f>
        <v>0</v>
      </c>
      <c r="AD596" s="13">
        <f>IF($D596="",0,IF($E596="",0,IF(VLOOKUP($E596,paramètres!$E$33:$F$44,2,FALSE)&lt;=VLOOKUP($AD$18,paramètres!$E$33:$F$44,2,FALSE),R596*$D596,0)))</f>
        <v>0</v>
      </c>
      <c r="AE596" s="13">
        <f>IF($D596="",0,IF($E596="",0,IF(VLOOKUP($E596,paramètres!$E$33:$F$44,2,FALSE)&lt;=VLOOKUP($AE$18,paramètres!$E$33:$F$44,2,FALSE),S596*$D596,0)))</f>
        <v>0</v>
      </c>
      <c r="AF596" s="13">
        <f>IF($D596="",0,IF($E596="",0,IF(VLOOKUP($E596,paramètres!$E$33:$F$44,2,FALSE)&lt;=VLOOKUP($AF$18,paramètres!$E$33:$F$44,2,FALSE),T596*$D596,0)))</f>
        <v>0</v>
      </c>
      <c r="AG596" s="13">
        <f>IF($D596="",0,IF($E596="",0,IF(VLOOKUP($E596,paramètres!$E$33:$F$44,2,FALSE)&lt;=VLOOKUP($AG$18,paramètres!$E$33:$F$44,2,FALSE),U596*$D596,0)))</f>
        <v>0</v>
      </c>
      <c r="AH596" s="13">
        <f>IF($D596="",0,IF($E596="",0,IF(VLOOKUP($E596,paramètres!$E$33:$F$44,2,FALSE)&lt;=VLOOKUP($AH$18,paramètres!$E$33:$F$44,2,FALSE),V596*$D596,0)))</f>
        <v>0</v>
      </c>
      <c r="AI596" s="13">
        <f>IF($D596="",0,IF($E596="",0,IF(VLOOKUP($E596,paramètres!$E$33:$F$44,2,FALSE)&lt;=VLOOKUP($AI$18,paramètres!$E$33:$F$44,2,FALSE),W596*$D596,0)))</f>
        <v>0</v>
      </c>
      <c r="AJ596" s="13">
        <f>IF($D596="",0,IF($E596="",0,IF(VLOOKUP($E596,paramètres!$E$33:$F$44,2,FALSE)&lt;=VLOOKUP($AJ$18,paramètres!$E$33:$F$44,2,FALSE),X596*$D596,0)))</f>
        <v>0</v>
      </c>
      <c r="AK596" s="13">
        <f>IF($D596="",0,IF($E596="",0,IF(VLOOKUP($E596,paramètres!$E$33:$F$44,2,FALSE)&lt;=VLOOKUP($AK$18,paramètres!$E$33:$F$44,2,FALSE),Y596*$D596,0)))</f>
        <v>0</v>
      </c>
      <c r="AL596" s="13">
        <f>IF($D596="",0,IF($E596="",0,IF(VLOOKUP($E596,paramètres!$E$33:$F$44,2,FALSE)&lt;=VLOOKUP($AL$18,paramètres!$E$33:$F$44,2,FALSE),Z596*$D596,0)))</f>
        <v>0</v>
      </c>
      <c r="AM596" s="126">
        <f>IF($D596="",0,IF($E596="",0,IF(VLOOKUP($E596,paramètres!$E$33:$F$44,2,FALSE)&lt;=VLOOKUP($AM$18,paramètres!$E$33:$F$44,2,FALSE),AA596*$D596,0)))</f>
        <v>0</v>
      </c>
      <c r="AN596" s="121" t="str">
        <f>IF(paramètres!$B$28=1,((SUM(P596:Y596)/1.02)+SUM(Z596:AA596))*0.0303/9*COUNT(P596:X596),IF(paramètres!$B$28=2,(SUM(P596:AA596))*0.0303/9*COUNT(P596:X596),"Missing Delta option"))</f>
        <v>Missing Delta option</v>
      </c>
      <c r="AO596" s="13" t="str">
        <f>IF(paramètres!$B$28=1,(((SUM(P596:Y596)/1.02)+SUM(Z596:AA596))+((SUM(AB596:AK596)/1.02)+SUM(AL596:AN596)))*cotpatr,IF(paramètres!$B$28=2,(SUM(P596:AN596)*cotpatr),"Missing Delta Option"))</f>
        <v>Missing Delta Option</v>
      </c>
      <c r="AP596" s="13" t="str" cm="1">
        <f t="array" ref="AP596">IF(paramètres!$B$28=1,(((SUM(P596:Y596)/1.02)+SUM(Z596:AA596))+((SUM(AB596:AM596)/1.02)+SUM(AL596:AM596)))/12*pécule,IF(paramètres!$B$28=2,SUM(P596:AM596)/12*pécule,"Missing Delta Option"))</f>
        <v>Missing Delta Option</v>
      </c>
      <c r="AQ596" s="105" t="e">
        <f>IF(paramètres!$B$28=1,(((SUM(P596:Y596)/1.02)+SUM(Z596:AA596))+((SUM(AB596:AM596)/1.02)+SUM(AL596:AM596)))+AN596+AO596+AP596,SUM(P596:AM596)+AN596+AO596+AP596)</f>
        <v>#VALUE!</v>
      </c>
    </row>
    <row r="597" spans="1:43" x14ac:dyDescent="0.25">
      <c r="A597" s="104"/>
      <c r="B597" s="39"/>
      <c r="C597" s="39"/>
      <c r="D597" s="70"/>
      <c r="E597" s="49"/>
      <c r="F597" s="40"/>
      <c r="G597" s="38"/>
      <c r="H597" s="71"/>
      <c r="I597" s="40"/>
      <c r="J597" s="38"/>
      <c r="K597" s="71"/>
      <c r="L597" s="40"/>
      <c r="M597" s="38"/>
      <c r="N597" s="71"/>
      <c r="O597" s="49"/>
      <c r="P597" s="177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9"/>
      <c r="AB597" s="121">
        <f>IF($D597="",0,IF($E597="",0,IF(VLOOKUP($E597,paramètres!$E$33:$F$44,2,FALSE)&lt;=VLOOKUP($AB$18,paramètres!$E$33:$F$44,2,FALSE),P597*$D597,0)))</f>
        <v>0</v>
      </c>
      <c r="AC597" s="13">
        <f>IF($D597="",0,IF($E597="",0,IF(VLOOKUP($E597,paramètres!$E$33:$F$44,2,FALSE)&lt;=VLOOKUP($AC$18,paramètres!$E$33:$F$44,2,FALSE),Q597*$D597,0)))</f>
        <v>0</v>
      </c>
      <c r="AD597" s="13">
        <f>IF($D597="",0,IF($E597="",0,IF(VLOOKUP($E597,paramètres!$E$33:$F$44,2,FALSE)&lt;=VLOOKUP($AD$18,paramètres!$E$33:$F$44,2,FALSE),R597*$D597,0)))</f>
        <v>0</v>
      </c>
      <c r="AE597" s="13">
        <f>IF($D597="",0,IF($E597="",0,IF(VLOOKUP($E597,paramètres!$E$33:$F$44,2,FALSE)&lt;=VLOOKUP($AE$18,paramètres!$E$33:$F$44,2,FALSE),S597*$D597,0)))</f>
        <v>0</v>
      </c>
      <c r="AF597" s="13">
        <f>IF($D597="",0,IF($E597="",0,IF(VLOOKUP($E597,paramètres!$E$33:$F$44,2,FALSE)&lt;=VLOOKUP($AF$18,paramètres!$E$33:$F$44,2,FALSE),T597*$D597,0)))</f>
        <v>0</v>
      </c>
      <c r="AG597" s="13">
        <f>IF($D597="",0,IF($E597="",0,IF(VLOOKUP($E597,paramètres!$E$33:$F$44,2,FALSE)&lt;=VLOOKUP($AG$18,paramètres!$E$33:$F$44,2,FALSE),U597*$D597,0)))</f>
        <v>0</v>
      </c>
      <c r="AH597" s="13">
        <f>IF($D597="",0,IF($E597="",0,IF(VLOOKUP($E597,paramètres!$E$33:$F$44,2,FALSE)&lt;=VLOOKUP($AH$18,paramètres!$E$33:$F$44,2,FALSE),V597*$D597,0)))</f>
        <v>0</v>
      </c>
      <c r="AI597" s="13">
        <f>IF($D597="",0,IF($E597="",0,IF(VLOOKUP($E597,paramètres!$E$33:$F$44,2,FALSE)&lt;=VLOOKUP($AI$18,paramètres!$E$33:$F$44,2,FALSE),W597*$D597,0)))</f>
        <v>0</v>
      </c>
      <c r="AJ597" s="13">
        <f>IF($D597="",0,IF($E597="",0,IF(VLOOKUP($E597,paramètres!$E$33:$F$44,2,FALSE)&lt;=VLOOKUP($AJ$18,paramètres!$E$33:$F$44,2,FALSE),X597*$D597,0)))</f>
        <v>0</v>
      </c>
      <c r="AK597" s="13">
        <f>IF($D597="",0,IF($E597="",0,IF(VLOOKUP($E597,paramètres!$E$33:$F$44,2,FALSE)&lt;=VLOOKUP($AK$18,paramètres!$E$33:$F$44,2,FALSE),Y597*$D597,0)))</f>
        <v>0</v>
      </c>
      <c r="AL597" s="13">
        <f>IF($D597="",0,IF($E597="",0,IF(VLOOKUP($E597,paramètres!$E$33:$F$44,2,FALSE)&lt;=VLOOKUP($AL$18,paramètres!$E$33:$F$44,2,FALSE),Z597*$D597,0)))</f>
        <v>0</v>
      </c>
      <c r="AM597" s="126">
        <f>IF($D597="",0,IF($E597="",0,IF(VLOOKUP($E597,paramètres!$E$33:$F$44,2,FALSE)&lt;=VLOOKUP($AM$18,paramètres!$E$33:$F$44,2,FALSE),AA597*$D597,0)))</f>
        <v>0</v>
      </c>
      <c r="AN597" s="121" t="str">
        <f>IF(paramètres!$B$28=1,((SUM(P597:Y597)/1.02)+SUM(Z597:AA597))*0.0303/9*COUNT(P597:X597),IF(paramètres!$B$28=2,(SUM(P597:AA597))*0.0303/9*COUNT(P597:X597),"Missing Delta option"))</f>
        <v>Missing Delta option</v>
      </c>
      <c r="AO597" s="13" t="str">
        <f>IF(paramètres!$B$28=1,(((SUM(P597:Y597)/1.02)+SUM(Z597:AA597))+((SUM(AB597:AK597)/1.02)+SUM(AL597:AN597)))*cotpatr,IF(paramètres!$B$28=2,(SUM(P597:AN597)*cotpatr),"Missing Delta Option"))</f>
        <v>Missing Delta Option</v>
      </c>
      <c r="AP597" s="13" t="str" cm="1">
        <f t="array" ref="AP597">IF(paramètres!$B$28=1,(((SUM(P597:Y597)/1.02)+SUM(Z597:AA597))+((SUM(AB597:AM597)/1.02)+SUM(AL597:AM597)))/12*pécule,IF(paramètres!$B$28=2,SUM(P597:AM597)/12*pécule,"Missing Delta Option"))</f>
        <v>Missing Delta Option</v>
      </c>
      <c r="AQ597" s="105" t="e">
        <f>IF(paramètres!$B$28=1,(((SUM(P597:Y597)/1.02)+SUM(Z597:AA597))+((SUM(AB597:AM597)/1.02)+SUM(AL597:AM597)))+AN597+AO597+AP597,SUM(P597:AM597)+AN597+AO597+AP597)</f>
        <v>#VALUE!</v>
      </c>
    </row>
    <row r="598" spans="1:43" x14ac:dyDescent="0.25">
      <c r="A598" s="104"/>
      <c r="B598" s="39"/>
      <c r="C598" s="39"/>
      <c r="D598" s="70"/>
      <c r="E598" s="49"/>
      <c r="F598" s="40"/>
      <c r="G598" s="38"/>
      <c r="H598" s="71"/>
      <c r="I598" s="40"/>
      <c r="J598" s="38"/>
      <c r="K598" s="71"/>
      <c r="L598" s="40"/>
      <c r="M598" s="38"/>
      <c r="N598" s="71"/>
      <c r="O598" s="49"/>
      <c r="P598" s="177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  <c r="AA598" s="179"/>
      <c r="AB598" s="121">
        <f>IF($D598="",0,IF($E598="",0,IF(VLOOKUP($E598,paramètres!$E$33:$F$44,2,FALSE)&lt;=VLOOKUP($AB$18,paramètres!$E$33:$F$44,2,FALSE),P598*$D598,0)))</f>
        <v>0</v>
      </c>
      <c r="AC598" s="13">
        <f>IF($D598="",0,IF($E598="",0,IF(VLOOKUP($E598,paramètres!$E$33:$F$44,2,FALSE)&lt;=VLOOKUP($AC$18,paramètres!$E$33:$F$44,2,FALSE),Q598*$D598,0)))</f>
        <v>0</v>
      </c>
      <c r="AD598" s="13">
        <f>IF($D598="",0,IF($E598="",0,IF(VLOOKUP($E598,paramètres!$E$33:$F$44,2,FALSE)&lt;=VLOOKUP($AD$18,paramètres!$E$33:$F$44,2,FALSE),R598*$D598,0)))</f>
        <v>0</v>
      </c>
      <c r="AE598" s="13">
        <f>IF($D598="",0,IF($E598="",0,IF(VLOOKUP($E598,paramètres!$E$33:$F$44,2,FALSE)&lt;=VLOOKUP($AE$18,paramètres!$E$33:$F$44,2,FALSE),S598*$D598,0)))</f>
        <v>0</v>
      </c>
      <c r="AF598" s="13">
        <f>IF($D598="",0,IF($E598="",0,IF(VLOOKUP($E598,paramètres!$E$33:$F$44,2,FALSE)&lt;=VLOOKUP($AF$18,paramètres!$E$33:$F$44,2,FALSE),T598*$D598,0)))</f>
        <v>0</v>
      </c>
      <c r="AG598" s="13">
        <f>IF($D598="",0,IF($E598="",0,IF(VLOOKUP($E598,paramètres!$E$33:$F$44,2,FALSE)&lt;=VLOOKUP($AG$18,paramètres!$E$33:$F$44,2,FALSE),U598*$D598,0)))</f>
        <v>0</v>
      </c>
      <c r="AH598" s="13">
        <f>IF($D598="",0,IF($E598="",0,IF(VLOOKUP($E598,paramètres!$E$33:$F$44,2,FALSE)&lt;=VLOOKUP($AH$18,paramètres!$E$33:$F$44,2,FALSE),V598*$D598,0)))</f>
        <v>0</v>
      </c>
      <c r="AI598" s="13">
        <f>IF($D598="",0,IF($E598="",0,IF(VLOOKUP($E598,paramètres!$E$33:$F$44,2,FALSE)&lt;=VLOOKUP($AI$18,paramètres!$E$33:$F$44,2,FALSE),W598*$D598,0)))</f>
        <v>0</v>
      </c>
      <c r="AJ598" s="13">
        <f>IF($D598="",0,IF($E598="",0,IF(VLOOKUP($E598,paramètres!$E$33:$F$44,2,FALSE)&lt;=VLOOKUP($AJ$18,paramètres!$E$33:$F$44,2,FALSE),X598*$D598,0)))</f>
        <v>0</v>
      </c>
      <c r="AK598" s="13">
        <f>IF($D598="",0,IF($E598="",0,IF(VLOOKUP($E598,paramètres!$E$33:$F$44,2,FALSE)&lt;=VLOOKUP($AK$18,paramètres!$E$33:$F$44,2,FALSE),Y598*$D598,0)))</f>
        <v>0</v>
      </c>
      <c r="AL598" s="13">
        <f>IF($D598="",0,IF($E598="",0,IF(VLOOKUP($E598,paramètres!$E$33:$F$44,2,FALSE)&lt;=VLOOKUP($AL$18,paramètres!$E$33:$F$44,2,FALSE),Z598*$D598,0)))</f>
        <v>0</v>
      </c>
      <c r="AM598" s="126">
        <f>IF($D598="",0,IF($E598="",0,IF(VLOOKUP($E598,paramètres!$E$33:$F$44,2,FALSE)&lt;=VLOOKUP($AM$18,paramètres!$E$33:$F$44,2,FALSE),AA598*$D598,0)))</f>
        <v>0</v>
      </c>
      <c r="AN598" s="121" t="str">
        <f>IF(paramètres!$B$28=1,((SUM(P598:Y598)/1.02)+SUM(Z598:AA598))*0.0303/9*COUNT(P598:X598),IF(paramètres!$B$28=2,(SUM(P598:AA598))*0.0303/9*COUNT(P598:X598),"Missing Delta option"))</f>
        <v>Missing Delta option</v>
      </c>
      <c r="AO598" s="13" t="str">
        <f>IF(paramètres!$B$28=1,(((SUM(P598:Y598)/1.02)+SUM(Z598:AA598))+((SUM(AB598:AK598)/1.02)+SUM(AL598:AN598)))*cotpatr,IF(paramètres!$B$28=2,(SUM(P598:AN598)*cotpatr),"Missing Delta Option"))</f>
        <v>Missing Delta Option</v>
      </c>
      <c r="AP598" s="13" t="str" cm="1">
        <f t="array" ref="AP598">IF(paramètres!$B$28=1,(((SUM(P598:Y598)/1.02)+SUM(Z598:AA598))+((SUM(AB598:AM598)/1.02)+SUM(AL598:AM598)))/12*pécule,IF(paramètres!$B$28=2,SUM(P598:AM598)/12*pécule,"Missing Delta Option"))</f>
        <v>Missing Delta Option</v>
      </c>
      <c r="AQ598" s="105" t="e">
        <f>IF(paramètres!$B$28=1,(((SUM(P598:Y598)/1.02)+SUM(Z598:AA598))+((SUM(AB598:AM598)/1.02)+SUM(AL598:AM598)))+AN598+AO598+AP598,SUM(P598:AM598)+AN598+AO598+AP598)</f>
        <v>#VALUE!</v>
      </c>
    </row>
    <row r="599" spans="1:43" x14ac:dyDescent="0.25">
      <c r="A599" s="104"/>
      <c r="B599" s="39"/>
      <c r="C599" s="39"/>
      <c r="D599" s="70"/>
      <c r="E599" s="49"/>
      <c r="F599" s="40"/>
      <c r="G599" s="38"/>
      <c r="H599" s="71"/>
      <c r="I599" s="40"/>
      <c r="J599" s="38"/>
      <c r="K599" s="71"/>
      <c r="L599" s="40"/>
      <c r="M599" s="38"/>
      <c r="N599" s="71"/>
      <c r="O599" s="49"/>
      <c r="P599" s="177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  <c r="AA599" s="179"/>
      <c r="AB599" s="121">
        <f>IF($D599="",0,IF($E599="",0,IF(VLOOKUP($E599,paramètres!$E$33:$F$44,2,FALSE)&lt;=VLOOKUP($AB$18,paramètres!$E$33:$F$44,2,FALSE),P599*$D599,0)))</f>
        <v>0</v>
      </c>
      <c r="AC599" s="13">
        <f>IF($D599="",0,IF($E599="",0,IF(VLOOKUP($E599,paramètres!$E$33:$F$44,2,FALSE)&lt;=VLOOKUP($AC$18,paramètres!$E$33:$F$44,2,FALSE),Q599*$D599,0)))</f>
        <v>0</v>
      </c>
      <c r="AD599" s="13">
        <f>IF($D599="",0,IF($E599="",0,IF(VLOOKUP($E599,paramètres!$E$33:$F$44,2,FALSE)&lt;=VLOOKUP($AD$18,paramètres!$E$33:$F$44,2,FALSE),R599*$D599,0)))</f>
        <v>0</v>
      </c>
      <c r="AE599" s="13">
        <f>IF($D599="",0,IF($E599="",0,IF(VLOOKUP($E599,paramètres!$E$33:$F$44,2,FALSE)&lt;=VLOOKUP($AE$18,paramètres!$E$33:$F$44,2,FALSE),S599*$D599,0)))</f>
        <v>0</v>
      </c>
      <c r="AF599" s="13">
        <f>IF($D599="",0,IF($E599="",0,IF(VLOOKUP($E599,paramètres!$E$33:$F$44,2,FALSE)&lt;=VLOOKUP($AF$18,paramètres!$E$33:$F$44,2,FALSE),T599*$D599,0)))</f>
        <v>0</v>
      </c>
      <c r="AG599" s="13">
        <f>IF($D599="",0,IF($E599="",0,IF(VLOOKUP($E599,paramètres!$E$33:$F$44,2,FALSE)&lt;=VLOOKUP($AG$18,paramètres!$E$33:$F$44,2,FALSE),U599*$D599,0)))</f>
        <v>0</v>
      </c>
      <c r="AH599" s="13">
        <f>IF($D599="",0,IF($E599="",0,IF(VLOOKUP($E599,paramètres!$E$33:$F$44,2,FALSE)&lt;=VLOOKUP($AH$18,paramètres!$E$33:$F$44,2,FALSE),V599*$D599,0)))</f>
        <v>0</v>
      </c>
      <c r="AI599" s="13">
        <f>IF($D599="",0,IF($E599="",0,IF(VLOOKUP($E599,paramètres!$E$33:$F$44,2,FALSE)&lt;=VLOOKUP($AI$18,paramètres!$E$33:$F$44,2,FALSE),W599*$D599,0)))</f>
        <v>0</v>
      </c>
      <c r="AJ599" s="13">
        <f>IF($D599="",0,IF($E599="",0,IF(VLOOKUP($E599,paramètres!$E$33:$F$44,2,FALSE)&lt;=VLOOKUP($AJ$18,paramètres!$E$33:$F$44,2,FALSE),X599*$D599,0)))</f>
        <v>0</v>
      </c>
      <c r="AK599" s="13">
        <f>IF($D599="",0,IF($E599="",0,IF(VLOOKUP($E599,paramètres!$E$33:$F$44,2,FALSE)&lt;=VLOOKUP($AK$18,paramètres!$E$33:$F$44,2,FALSE),Y599*$D599,0)))</f>
        <v>0</v>
      </c>
      <c r="AL599" s="13">
        <f>IF($D599="",0,IF($E599="",0,IF(VLOOKUP($E599,paramètres!$E$33:$F$44,2,FALSE)&lt;=VLOOKUP($AL$18,paramètres!$E$33:$F$44,2,FALSE),Z599*$D599,0)))</f>
        <v>0</v>
      </c>
      <c r="AM599" s="126">
        <f>IF($D599="",0,IF($E599="",0,IF(VLOOKUP($E599,paramètres!$E$33:$F$44,2,FALSE)&lt;=VLOOKUP($AM$18,paramètres!$E$33:$F$44,2,FALSE),AA599*$D599,0)))</f>
        <v>0</v>
      </c>
      <c r="AN599" s="121" t="str">
        <f>IF(paramètres!$B$28=1,((SUM(P599:Y599)/1.02)+SUM(Z599:AA599))*0.0303/9*COUNT(P599:X599),IF(paramètres!$B$28=2,(SUM(P599:AA599))*0.0303/9*COUNT(P599:X599),"Missing Delta option"))</f>
        <v>Missing Delta option</v>
      </c>
      <c r="AO599" s="13" t="str">
        <f>IF(paramètres!$B$28=1,(((SUM(P599:Y599)/1.02)+SUM(Z599:AA599))+((SUM(AB599:AK599)/1.02)+SUM(AL599:AN599)))*cotpatr,IF(paramètres!$B$28=2,(SUM(P599:AN599)*cotpatr),"Missing Delta Option"))</f>
        <v>Missing Delta Option</v>
      </c>
      <c r="AP599" s="13" t="str" cm="1">
        <f t="array" ref="AP599">IF(paramètres!$B$28=1,(((SUM(P599:Y599)/1.02)+SUM(Z599:AA599))+((SUM(AB599:AM599)/1.02)+SUM(AL599:AM599)))/12*pécule,IF(paramètres!$B$28=2,SUM(P599:AM599)/12*pécule,"Missing Delta Option"))</f>
        <v>Missing Delta Option</v>
      </c>
      <c r="AQ599" s="105" t="e">
        <f>IF(paramètres!$B$28=1,(((SUM(P599:Y599)/1.02)+SUM(Z599:AA599))+((SUM(AB599:AM599)/1.02)+SUM(AL599:AM599)))+AN599+AO599+AP599,SUM(P599:AM599)+AN599+AO599+AP599)</f>
        <v>#VALUE!</v>
      </c>
    </row>
    <row r="600" spans="1:43" x14ac:dyDescent="0.25">
      <c r="A600" s="104"/>
      <c r="B600" s="39"/>
      <c r="C600" s="39"/>
      <c r="D600" s="70"/>
      <c r="E600" s="49"/>
      <c r="F600" s="40"/>
      <c r="G600" s="38"/>
      <c r="H600" s="71"/>
      <c r="I600" s="40"/>
      <c r="J600" s="38"/>
      <c r="K600" s="71"/>
      <c r="L600" s="40"/>
      <c r="M600" s="38"/>
      <c r="N600" s="71"/>
      <c r="O600" s="49"/>
      <c r="P600" s="177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9"/>
      <c r="AB600" s="121">
        <f>IF($D600="",0,IF($E600="",0,IF(VLOOKUP($E600,paramètres!$E$33:$F$44,2,FALSE)&lt;=VLOOKUP($AB$18,paramètres!$E$33:$F$44,2,FALSE),P600*$D600,0)))</f>
        <v>0</v>
      </c>
      <c r="AC600" s="13">
        <f>IF($D600="",0,IF($E600="",0,IF(VLOOKUP($E600,paramètres!$E$33:$F$44,2,FALSE)&lt;=VLOOKUP($AC$18,paramètres!$E$33:$F$44,2,FALSE),Q600*$D600,0)))</f>
        <v>0</v>
      </c>
      <c r="AD600" s="13">
        <f>IF($D600="",0,IF($E600="",0,IF(VLOOKUP($E600,paramètres!$E$33:$F$44,2,FALSE)&lt;=VLOOKUP($AD$18,paramètres!$E$33:$F$44,2,FALSE),R600*$D600,0)))</f>
        <v>0</v>
      </c>
      <c r="AE600" s="13">
        <f>IF($D600="",0,IF($E600="",0,IF(VLOOKUP($E600,paramètres!$E$33:$F$44,2,FALSE)&lt;=VLOOKUP($AE$18,paramètres!$E$33:$F$44,2,FALSE),S600*$D600,0)))</f>
        <v>0</v>
      </c>
      <c r="AF600" s="13">
        <f>IF($D600="",0,IF($E600="",0,IF(VLOOKUP($E600,paramètres!$E$33:$F$44,2,FALSE)&lt;=VLOOKUP($AF$18,paramètres!$E$33:$F$44,2,FALSE),T600*$D600,0)))</f>
        <v>0</v>
      </c>
      <c r="AG600" s="13">
        <f>IF($D600="",0,IF($E600="",0,IF(VLOOKUP($E600,paramètres!$E$33:$F$44,2,FALSE)&lt;=VLOOKUP($AG$18,paramètres!$E$33:$F$44,2,FALSE),U600*$D600,0)))</f>
        <v>0</v>
      </c>
      <c r="AH600" s="13">
        <f>IF($D600="",0,IF($E600="",0,IF(VLOOKUP($E600,paramètres!$E$33:$F$44,2,FALSE)&lt;=VLOOKUP($AH$18,paramètres!$E$33:$F$44,2,FALSE),V600*$D600,0)))</f>
        <v>0</v>
      </c>
      <c r="AI600" s="13">
        <f>IF($D600="",0,IF($E600="",0,IF(VLOOKUP($E600,paramètres!$E$33:$F$44,2,FALSE)&lt;=VLOOKUP($AI$18,paramètres!$E$33:$F$44,2,FALSE),W600*$D600,0)))</f>
        <v>0</v>
      </c>
      <c r="AJ600" s="13">
        <f>IF($D600="",0,IF($E600="",0,IF(VLOOKUP($E600,paramètres!$E$33:$F$44,2,FALSE)&lt;=VLOOKUP($AJ$18,paramètres!$E$33:$F$44,2,FALSE),X600*$D600,0)))</f>
        <v>0</v>
      </c>
      <c r="AK600" s="13">
        <f>IF($D600="",0,IF($E600="",0,IF(VLOOKUP($E600,paramètres!$E$33:$F$44,2,FALSE)&lt;=VLOOKUP($AK$18,paramètres!$E$33:$F$44,2,FALSE),Y600*$D600,0)))</f>
        <v>0</v>
      </c>
      <c r="AL600" s="13">
        <f>IF($D600="",0,IF($E600="",0,IF(VLOOKUP($E600,paramètres!$E$33:$F$44,2,FALSE)&lt;=VLOOKUP($AL$18,paramètres!$E$33:$F$44,2,FALSE),Z600*$D600,0)))</f>
        <v>0</v>
      </c>
      <c r="AM600" s="126">
        <f>IF($D600="",0,IF($E600="",0,IF(VLOOKUP($E600,paramètres!$E$33:$F$44,2,FALSE)&lt;=VLOOKUP($AM$18,paramètres!$E$33:$F$44,2,FALSE),AA600*$D600,0)))</f>
        <v>0</v>
      </c>
      <c r="AN600" s="121" t="str">
        <f>IF(paramètres!$B$28=1,((SUM(P600:Y600)/1.02)+SUM(Z600:AA600))*0.0303/9*COUNT(P600:X600),IF(paramètres!$B$28=2,(SUM(P600:AA600))*0.0303/9*COUNT(P600:X600),"Missing Delta option"))</f>
        <v>Missing Delta option</v>
      </c>
      <c r="AO600" s="13" t="str">
        <f>IF(paramètres!$B$28=1,(((SUM(P600:Y600)/1.02)+SUM(Z600:AA600))+((SUM(AB600:AK600)/1.02)+SUM(AL600:AN600)))*cotpatr,IF(paramètres!$B$28=2,(SUM(P600:AN600)*cotpatr),"Missing Delta Option"))</f>
        <v>Missing Delta Option</v>
      </c>
      <c r="AP600" s="13" t="str" cm="1">
        <f t="array" ref="AP600">IF(paramètres!$B$28=1,(((SUM(P600:Y600)/1.02)+SUM(Z600:AA600))+((SUM(AB600:AM600)/1.02)+SUM(AL600:AM600)))/12*pécule,IF(paramètres!$B$28=2,SUM(P600:AM600)/12*pécule,"Missing Delta Option"))</f>
        <v>Missing Delta Option</v>
      </c>
      <c r="AQ600" s="105" t="e">
        <f>IF(paramètres!$B$28=1,(((SUM(P600:Y600)/1.02)+SUM(Z600:AA600))+((SUM(AB600:AM600)/1.02)+SUM(AL600:AM600)))+AN600+AO600+AP600,SUM(P600:AM600)+AN600+AO600+AP600)</f>
        <v>#VALUE!</v>
      </c>
    </row>
    <row r="601" spans="1:43" x14ac:dyDescent="0.25">
      <c r="A601" s="104"/>
      <c r="B601" s="39"/>
      <c r="C601" s="39"/>
      <c r="D601" s="70"/>
      <c r="E601" s="49"/>
      <c r="F601" s="40"/>
      <c r="G601" s="38"/>
      <c r="H601" s="71"/>
      <c r="I601" s="40"/>
      <c r="J601" s="38"/>
      <c r="K601" s="71"/>
      <c r="L601" s="40"/>
      <c r="M601" s="38"/>
      <c r="N601" s="71"/>
      <c r="O601" s="49"/>
      <c r="P601" s="177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9"/>
      <c r="AB601" s="121">
        <f>IF($D601="",0,IF($E601="",0,IF(VLOOKUP($E601,paramètres!$E$33:$F$44,2,FALSE)&lt;=VLOOKUP($AB$18,paramètres!$E$33:$F$44,2,FALSE),P601*$D601,0)))</f>
        <v>0</v>
      </c>
      <c r="AC601" s="13">
        <f>IF($D601="",0,IF($E601="",0,IF(VLOOKUP($E601,paramètres!$E$33:$F$44,2,FALSE)&lt;=VLOOKUP($AC$18,paramètres!$E$33:$F$44,2,FALSE),Q601*$D601,0)))</f>
        <v>0</v>
      </c>
      <c r="AD601" s="13">
        <f>IF($D601="",0,IF($E601="",0,IF(VLOOKUP($E601,paramètres!$E$33:$F$44,2,FALSE)&lt;=VLOOKUP($AD$18,paramètres!$E$33:$F$44,2,FALSE),R601*$D601,0)))</f>
        <v>0</v>
      </c>
      <c r="AE601" s="13">
        <f>IF($D601="",0,IF($E601="",0,IF(VLOOKUP($E601,paramètres!$E$33:$F$44,2,FALSE)&lt;=VLOOKUP($AE$18,paramètres!$E$33:$F$44,2,FALSE),S601*$D601,0)))</f>
        <v>0</v>
      </c>
      <c r="AF601" s="13">
        <f>IF($D601="",0,IF($E601="",0,IF(VLOOKUP($E601,paramètres!$E$33:$F$44,2,FALSE)&lt;=VLOOKUP($AF$18,paramètres!$E$33:$F$44,2,FALSE),T601*$D601,0)))</f>
        <v>0</v>
      </c>
      <c r="AG601" s="13">
        <f>IF($D601="",0,IF($E601="",0,IF(VLOOKUP($E601,paramètres!$E$33:$F$44,2,FALSE)&lt;=VLOOKUP($AG$18,paramètres!$E$33:$F$44,2,FALSE),U601*$D601,0)))</f>
        <v>0</v>
      </c>
      <c r="AH601" s="13">
        <f>IF($D601="",0,IF($E601="",0,IF(VLOOKUP($E601,paramètres!$E$33:$F$44,2,FALSE)&lt;=VLOOKUP($AH$18,paramètres!$E$33:$F$44,2,FALSE),V601*$D601,0)))</f>
        <v>0</v>
      </c>
      <c r="AI601" s="13">
        <f>IF($D601="",0,IF($E601="",0,IF(VLOOKUP($E601,paramètres!$E$33:$F$44,2,FALSE)&lt;=VLOOKUP($AI$18,paramètres!$E$33:$F$44,2,FALSE),W601*$D601,0)))</f>
        <v>0</v>
      </c>
      <c r="AJ601" s="13">
        <f>IF($D601="",0,IF($E601="",0,IF(VLOOKUP($E601,paramètres!$E$33:$F$44,2,FALSE)&lt;=VLOOKUP($AJ$18,paramètres!$E$33:$F$44,2,FALSE),X601*$D601,0)))</f>
        <v>0</v>
      </c>
      <c r="AK601" s="13">
        <f>IF($D601="",0,IF($E601="",0,IF(VLOOKUP($E601,paramètres!$E$33:$F$44,2,FALSE)&lt;=VLOOKUP($AK$18,paramètres!$E$33:$F$44,2,FALSE),Y601*$D601,0)))</f>
        <v>0</v>
      </c>
      <c r="AL601" s="13">
        <f>IF($D601="",0,IF($E601="",0,IF(VLOOKUP($E601,paramètres!$E$33:$F$44,2,FALSE)&lt;=VLOOKUP($AL$18,paramètres!$E$33:$F$44,2,FALSE),Z601*$D601,0)))</f>
        <v>0</v>
      </c>
      <c r="AM601" s="126">
        <f>IF($D601="",0,IF($E601="",0,IF(VLOOKUP($E601,paramètres!$E$33:$F$44,2,FALSE)&lt;=VLOOKUP($AM$18,paramètres!$E$33:$F$44,2,FALSE),AA601*$D601,0)))</f>
        <v>0</v>
      </c>
      <c r="AN601" s="121" t="str">
        <f>IF(paramètres!$B$28=1,((SUM(P601:Y601)/1.02)+SUM(Z601:AA601))*0.0303/9*COUNT(P601:X601),IF(paramètres!$B$28=2,(SUM(P601:AA601))*0.0303/9*COUNT(P601:X601),"Missing Delta option"))</f>
        <v>Missing Delta option</v>
      </c>
      <c r="AO601" s="13" t="str">
        <f>IF(paramètres!$B$28=1,(((SUM(P601:Y601)/1.02)+SUM(Z601:AA601))+((SUM(AB601:AK601)/1.02)+SUM(AL601:AN601)))*cotpatr,IF(paramètres!$B$28=2,(SUM(P601:AN601)*cotpatr),"Missing Delta Option"))</f>
        <v>Missing Delta Option</v>
      </c>
      <c r="AP601" s="13" t="str" cm="1">
        <f t="array" ref="AP601">IF(paramètres!$B$28=1,(((SUM(P601:Y601)/1.02)+SUM(Z601:AA601))+((SUM(AB601:AM601)/1.02)+SUM(AL601:AM601)))/12*pécule,IF(paramètres!$B$28=2,SUM(P601:AM601)/12*pécule,"Missing Delta Option"))</f>
        <v>Missing Delta Option</v>
      </c>
      <c r="AQ601" s="105" t="e">
        <f>IF(paramètres!$B$28=1,(((SUM(P601:Y601)/1.02)+SUM(Z601:AA601))+((SUM(AB601:AM601)/1.02)+SUM(AL601:AM601)))+AN601+AO601+AP601,SUM(P601:AM601)+AN601+AO601+AP601)</f>
        <v>#VALUE!</v>
      </c>
    </row>
    <row r="602" spans="1:43" x14ac:dyDescent="0.25">
      <c r="A602" s="104"/>
      <c r="B602" s="39"/>
      <c r="C602" s="39"/>
      <c r="D602" s="70"/>
      <c r="E602" s="49"/>
      <c r="F602" s="40"/>
      <c r="G602" s="38"/>
      <c r="H602" s="71"/>
      <c r="I602" s="40"/>
      <c r="J602" s="38"/>
      <c r="K602" s="71"/>
      <c r="L602" s="40"/>
      <c r="M602" s="38"/>
      <c r="N602" s="71"/>
      <c r="O602" s="49"/>
      <c r="P602" s="177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9"/>
      <c r="AB602" s="121">
        <f>IF($D602="",0,IF($E602="",0,IF(VLOOKUP($E602,paramètres!$E$33:$F$44,2,FALSE)&lt;=VLOOKUP($AB$18,paramètres!$E$33:$F$44,2,FALSE),P602*$D602,0)))</f>
        <v>0</v>
      </c>
      <c r="AC602" s="13">
        <f>IF($D602="",0,IF($E602="",0,IF(VLOOKUP($E602,paramètres!$E$33:$F$44,2,FALSE)&lt;=VLOOKUP($AC$18,paramètres!$E$33:$F$44,2,FALSE),Q602*$D602,0)))</f>
        <v>0</v>
      </c>
      <c r="AD602" s="13">
        <f>IF($D602="",0,IF($E602="",0,IF(VLOOKUP($E602,paramètres!$E$33:$F$44,2,FALSE)&lt;=VLOOKUP($AD$18,paramètres!$E$33:$F$44,2,FALSE),R602*$D602,0)))</f>
        <v>0</v>
      </c>
      <c r="AE602" s="13">
        <f>IF($D602="",0,IF($E602="",0,IF(VLOOKUP($E602,paramètres!$E$33:$F$44,2,FALSE)&lt;=VLOOKUP($AE$18,paramètres!$E$33:$F$44,2,FALSE),S602*$D602,0)))</f>
        <v>0</v>
      </c>
      <c r="AF602" s="13">
        <f>IF($D602="",0,IF($E602="",0,IF(VLOOKUP($E602,paramètres!$E$33:$F$44,2,FALSE)&lt;=VLOOKUP($AF$18,paramètres!$E$33:$F$44,2,FALSE),T602*$D602,0)))</f>
        <v>0</v>
      </c>
      <c r="AG602" s="13">
        <f>IF($D602="",0,IF($E602="",0,IF(VLOOKUP($E602,paramètres!$E$33:$F$44,2,FALSE)&lt;=VLOOKUP($AG$18,paramètres!$E$33:$F$44,2,FALSE),U602*$D602,0)))</f>
        <v>0</v>
      </c>
      <c r="AH602" s="13">
        <f>IF($D602="",0,IF($E602="",0,IF(VLOOKUP($E602,paramètres!$E$33:$F$44,2,FALSE)&lt;=VLOOKUP($AH$18,paramètres!$E$33:$F$44,2,FALSE),V602*$D602,0)))</f>
        <v>0</v>
      </c>
      <c r="AI602" s="13">
        <f>IF($D602="",0,IF($E602="",0,IF(VLOOKUP($E602,paramètres!$E$33:$F$44,2,FALSE)&lt;=VLOOKUP($AI$18,paramètres!$E$33:$F$44,2,FALSE),W602*$D602,0)))</f>
        <v>0</v>
      </c>
      <c r="AJ602" s="13">
        <f>IF($D602="",0,IF($E602="",0,IF(VLOOKUP($E602,paramètres!$E$33:$F$44,2,FALSE)&lt;=VLOOKUP($AJ$18,paramètres!$E$33:$F$44,2,FALSE),X602*$D602,0)))</f>
        <v>0</v>
      </c>
      <c r="AK602" s="13">
        <f>IF($D602="",0,IF($E602="",0,IF(VLOOKUP($E602,paramètres!$E$33:$F$44,2,FALSE)&lt;=VLOOKUP($AK$18,paramètres!$E$33:$F$44,2,FALSE),Y602*$D602,0)))</f>
        <v>0</v>
      </c>
      <c r="AL602" s="13">
        <f>IF($D602="",0,IF($E602="",0,IF(VLOOKUP($E602,paramètres!$E$33:$F$44,2,FALSE)&lt;=VLOOKUP($AL$18,paramètres!$E$33:$F$44,2,FALSE),Z602*$D602,0)))</f>
        <v>0</v>
      </c>
      <c r="AM602" s="126">
        <f>IF($D602="",0,IF($E602="",0,IF(VLOOKUP($E602,paramètres!$E$33:$F$44,2,FALSE)&lt;=VLOOKUP($AM$18,paramètres!$E$33:$F$44,2,FALSE),AA602*$D602,0)))</f>
        <v>0</v>
      </c>
      <c r="AN602" s="121" t="str">
        <f>IF(paramètres!$B$28=1,((SUM(P602:Y602)/1.02)+SUM(Z602:AA602))*0.0303/9*COUNT(P602:X602),IF(paramètres!$B$28=2,(SUM(P602:AA602))*0.0303/9*COUNT(P602:X602),"Missing Delta option"))</f>
        <v>Missing Delta option</v>
      </c>
      <c r="AO602" s="13" t="str">
        <f>IF(paramètres!$B$28=1,(((SUM(P602:Y602)/1.02)+SUM(Z602:AA602))+((SUM(AB602:AK602)/1.02)+SUM(AL602:AN602)))*cotpatr,IF(paramètres!$B$28=2,(SUM(P602:AN602)*cotpatr),"Missing Delta Option"))</f>
        <v>Missing Delta Option</v>
      </c>
      <c r="AP602" s="13" t="str" cm="1">
        <f t="array" ref="AP602">IF(paramètres!$B$28=1,(((SUM(P602:Y602)/1.02)+SUM(Z602:AA602))+((SUM(AB602:AM602)/1.02)+SUM(AL602:AM602)))/12*pécule,IF(paramètres!$B$28=2,SUM(P602:AM602)/12*pécule,"Missing Delta Option"))</f>
        <v>Missing Delta Option</v>
      </c>
      <c r="AQ602" s="105" t="e">
        <f>IF(paramètres!$B$28=1,(((SUM(P602:Y602)/1.02)+SUM(Z602:AA602))+((SUM(AB602:AM602)/1.02)+SUM(AL602:AM602)))+AN602+AO602+AP602,SUM(P602:AM602)+AN602+AO602+AP602)</f>
        <v>#VALUE!</v>
      </c>
    </row>
    <row r="603" spans="1:43" x14ac:dyDescent="0.25">
      <c r="A603" s="104"/>
      <c r="B603" s="39"/>
      <c r="C603" s="39"/>
      <c r="D603" s="70"/>
      <c r="E603" s="49"/>
      <c r="F603" s="40"/>
      <c r="G603" s="38"/>
      <c r="H603" s="71"/>
      <c r="I603" s="40"/>
      <c r="J603" s="38"/>
      <c r="K603" s="71"/>
      <c r="L603" s="40"/>
      <c r="M603" s="38"/>
      <c r="N603" s="71"/>
      <c r="O603" s="49"/>
      <c r="P603" s="177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9"/>
      <c r="AB603" s="121">
        <f>IF($D603="",0,IF($E603="",0,IF(VLOOKUP($E603,paramètres!$E$33:$F$44,2,FALSE)&lt;=VLOOKUP($AB$18,paramètres!$E$33:$F$44,2,FALSE),P603*$D603,0)))</f>
        <v>0</v>
      </c>
      <c r="AC603" s="13">
        <f>IF($D603="",0,IF($E603="",0,IF(VLOOKUP($E603,paramètres!$E$33:$F$44,2,FALSE)&lt;=VLOOKUP($AC$18,paramètres!$E$33:$F$44,2,FALSE),Q603*$D603,0)))</f>
        <v>0</v>
      </c>
      <c r="AD603" s="13">
        <f>IF($D603="",0,IF($E603="",0,IF(VLOOKUP($E603,paramètres!$E$33:$F$44,2,FALSE)&lt;=VLOOKUP($AD$18,paramètres!$E$33:$F$44,2,FALSE),R603*$D603,0)))</f>
        <v>0</v>
      </c>
      <c r="AE603" s="13">
        <f>IF($D603="",0,IF($E603="",0,IF(VLOOKUP($E603,paramètres!$E$33:$F$44,2,FALSE)&lt;=VLOOKUP($AE$18,paramètres!$E$33:$F$44,2,FALSE),S603*$D603,0)))</f>
        <v>0</v>
      </c>
      <c r="AF603" s="13">
        <f>IF($D603="",0,IF($E603="",0,IF(VLOOKUP($E603,paramètres!$E$33:$F$44,2,FALSE)&lt;=VLOOKUP($AF$18,paramètres!$E$33:$F$44,2,FALSE),T603*$D603,0)))</f>
        <v>0</v>
      </c>
      <c r="AG603" s="13">
        <f>IF($D603="",0,IF($E603="",0,IF(VLOOKUP($E603,paramètres!$E$33:$F$44,2,FALSE)&lt;=VLOOKUP($AG$18,paramètres!$E$33:$F$44,2,FALSE),U603*$D603,0)))</f>
        <v>0</v>
      </c>
      <c r="AH603" s="13">
        <f>IF($D603="",0,IF($E603="",0,IF(VLOOKUP($E603,paramètres!$E$33:$F$44,2,FALSE)&lt;=VLOOKUP($AH$18,paramètres!$E$33:$F$44,2,FALSE),V603*$D603,0)))</f>
        <v>0</v>
      </c>
      <c r="AI603" s="13">
        <f>IF($D603="",0,IF($E603="",0,IF(VLOOKUP($E603,paramètres!$E$33:$F$44,2,FALSE)&lt;=VLOOKUP($AI$18,paramètres!$E$33:$F$44,2,FALSE),W603*$D603,0)))</f>
        <v>0</v>
      </c>
      <c r="AJ603" s="13">
        <f>IF($D603="",0,IF($E603="",0,IF(VLOOKUP($E603,paramètres!$E$33:$F$44,2,FALSE)&lt;=VLOOKUP($AJ$18,paramètres!$E$33:$F$44,2,FALSE),X603*$D603,0)))</f>
        <v>0</v>
      </c>
      <c r="AK603" s="13">
        <f>IF($D603="",0,IF($E603="",0,IF(VLOOKUP($E603,paramètres!$E$33:$F$44,2,FALSE)&lt;=VLOOKUP($AK$18,paramètres!$E$33:$F$44,2,FALSE),Y603*$D603,0)))</f>
        <v>0</v>
      </c>
      <c r="AL603" s="13">
        <f>IF($D603="",0,IF($E603="",0,IF(VLOOKUP($E603,paramètres!$E$33:$F$44,2,FALSE)&lt;=VLOOKUP($AL$18,paramètres!$E$33:$F$44,2,FALSE),Z603*$D603,0)))</f>
        <v>0</v>
      </c>
      <c r="AM603" s="126">
        <f>IF($D603="",0,IF($E603="",0,IF(VLOOKUP($E603,paramètres!$E$33:$F$44,2,FALSE)&lt;=VLOOKUP($AM$18,paramètres!$E$33:$F$44,2,FALSE),AA603*$D603,0)))</f>
        <v>0</v>
      </c>
      <c r="AN603" s="121" t="str">
        <f>IF(paramètres!$B$28=1,((SUM(P603:Y603)/1.02)+SUM(Z603:AA603))*0.0303/9*COUNT(P603:X603),IF(paramètres!$B$28=2,(SUM(P603:AA603))*0.0303/9*COUNT(P603:X603),"Missing Delta option"))</f>
        <v>Missing Delta option</v>
      </c>
      <c r="AO603" s="13" t="str">
        <f>IF(paramètres!$B$28=1,(((SUM(P603:Y603)/1.02)+SUM(Z603:AA603))+((SUM(AB603:AK603)/1.02)+SUM(AL603:AN603)))*cotpatr,IF(paramètres!$B$28=2,(SUM(P603:AN603)*cotpatr),"Missing Delta Option"))</f>
        <v>Missing Delta Option</v>
      </c>
      <c r="AP603" s="13" t="str" cm="1">
        <f t="array" ref="AP603">IF(paramètres!$B$28=1,(((SUM(P603:Y603)/1.02)+SUM(Z603:AA603))+((SUM(AB603:AM603)/1.02)+SUM(AL603:AM603)))/12*pécule,IF(paramètres!$B$28=2,SUM(P603:AM603)/12*pécule,"Missing Delta Option"))</f>
        <v>Missing Delta Option</v>
      </c>
      <c r="AQ603" s="105" t="e">
        <f>IF(paramètres!$B$28=1,(((SUM(P603:Y603)/1.02)+SUM(Z603:AA603))+((SUM(AB603:AM603)/1.02)+SUM(AL603:AM603)))+AN603+AO603+AP603,SUM(P603:AM603)+AN603+AO603+AP603)</f>
        <v>#VALUE!</v>
      </c>
    </row>
    <row r="604" spans="1:43" x14ac:dyDescent="0.25">
      <c r="A604" s="104"/>
      <c r="B604" s="39"/>
      <c r="C604" s="39"/>
      <c r="D604" s="70"/>
      <c r="E604" s="49"/>
      <c r="F604" s="40"/>
      <c r="G604" s="38"/>
      <c r="H604" s="71"/>
      <c r="I604" s="40"/>
      <c r="J604" s="38"/>
      <c r="K604" s="71"/>
      <c r="L604" s="40"/>
      <c r="M604" s="38"/>
      <c r="N604" s="71"/>
      <c r="O604" s="49"/>
      <c r="P604" s="177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  <c r="AA604" s="179"/>
      <c r="AB604" s="121">
        <f>IF($D604="",0,IF($E604="",0,IF(VLOOKUP($E604,paramètres!$E$33:$F$44,2,FALSE)&lt;=VLOOKUP($AB$18,paramètres!$E$33:$F$44,2,FALSE),P604*$D604,0)))</f>
        <v>0</v>
      </c>
      <c r="AC604" s="13">
        <f>IF($D604="",0,IF($E604="",0,IF(VLOOKUP($E604,paramètres!$E$33:$F$44,2,FALSE)&lt;=VLOOKUP($AC$18,paramètres!$E$33:$F$44,2,FALSE),Q604*$D604,0)))</f>
        <v>0</v>
      </c>
      <c r="AD604" s="13">
        <f>IF($D604="",0,IF($E604="",0,IF(VLOOKUP($E604,paramètres!$E$33:$F$44,2,FALSE)&lt;=VLOOKUP($AD$18,paramètres!$E$33:$F$44,2,FALSE),R604*$D604,0)))</f>
        <v>0</v>
      </c>
      <c r="AE604" s="13">
        <f>IF($D604="",0,IF($E604="",0,IF(VLOOKUP($E604,paramètres!$E$33:$F$44,2,FALSE)&lt;=VLOOKUP($AE$18,paramètres!$E$33:$F$44,2,FALSE),S604*$D604,0)))</f>
        <v>0</v>
      </c>
      <c r="AF604" s="13">
        <f>IF($D604="",0,IF($E604="",0,IF(VLOOKUP($E604,paramètres!$E$33:$F$44,2,FALSE)&lt;=VLOOKUP($AF$18,paramètres!$E$33:$F$44,2,FALSE),T604*$D604,0)))</f>
        <v>0</v>
      </c>
      <c r="AG604" s="13">
        <f>IF($D604="",0,IF($E604="",0,IF(VLOOKUP($E604,paramètres!$E$33:$F$44,2,FALSE)&lt;=VLOOKUP($AG$18,paramètres!$E$33:$F$44,2,FALSE),U604*$D604,0)))</f>
        <v>0</v>
      </c>
      <c r="AH604" s="13">
        <f>IF($D604="",0,IF($E604="",0,IF(VLOOKUP($E604,paramètres!$E$33:$F$44,2,FALSE)&lt;=VLOOKUP($AH$18,paramètres!$E$33:$F$44,2,FALSE),V604*$D604,0)))</f>
        <v>0</v>
      </c>
      <c r="AI604" s="13">
        <f>IF($D604="",0,IF($E604="",0,IF(VLOOKUP($E604,paramètres!$E$33:$F$44,2,FALSE)&lt;=VLOOKUP($AI$18,paramètres!$E$33:$F$44,2,FALSE),W604*$D604,0)))</f>
        <v>0</v>
      </c>
      <c r="AJ604" s="13">
        <f>IF($D604="",0,IF($E604="",0,IF(VLOOKUP($E604,paramètres!$E$33:$F$44,2,FALSE)&lt;=VLOOKUP($AJ$18,paramètres!$E$33:$F$44,2,FALSE),X604*$D604,0)))</f>
        <v>0</v>
      </c>
      <c r="AK604" s="13">
        <f>IF($D604="",0,IF($E604="",0,IF(VLOOKUP($E604,paramètres!$E$33:$F$44,2,FALSE)&lt;=VLOOKUP($AK$18,paramètres!$E$33:$F$44,2,FALSE),Y604*$D604,0)))</f>
        <v>0</v>
      </c>
      <c r="AL604" s="13">
        <f>IF($D604="",0,IF($E604="",0,IF(VLOOKUP($E604,paramètres!$E$33:$F$44,2,FALSE)&lt;=VLOOKUP($AL$18,paramètres!$E$33:$F$44,2,FALSE),Z604*$D604,0)))</f>
        <v>0</v>
      </c>
      <c r="AM604" s="126">
        <f>IF($D604="",0,IF($E604="",0,IF(VLOOKUP($E604,paramètres!$E$33:$F$44,2,FALSE)&lt;=VLOOKUP($AM$18,paramètres!$E$33:$F$44,2,FALSE),AA604*$D604,0)))</f>
        <v>0</v>
      </c>
      <c r="AN604" s="121" t="str">
        <f>IF(paramètres!$B$28=1,((SUM(P604:Y604)/1.02)+SUM(Z604:AA604))*0.0303/9*COUNT(P604:X604),IF(paramètres!$B$28=2,(SUM(P604:AA604))*0.0303/9*COUNT(P604:X604),"Missing Delta option"))</f>
        <v>Missing Delta option</v>
      </c>
      <c r="AO604" s="13" t="str">
        <f>IF(paramètres!$B$28=1,(((SUM(P604:Y604)/1.02)+SUM(Z604:AA604))+((SUM(AB604:AK604)/1.02)+SUM(AL604:AN604)))*cotpatr,IF(paramètres!$B$28=2,(SUM(P604:AN604)*cotpatr),"Missing Delta Option"))</f>
        <v>Missing Delta Option</v>
      </c>
      <c r="AP604" s="13" t="str" cm="1">
        <f t="array" ref="AP604">IF(paramètres!$B$28=1,(((SUM(P604:Y604)/1.02)+SUM(Z604:AA604))+((SUM(AB604:AM604)/1.02)+SUM(AL604:AM604)))/12*pécule,IF(paramètres!$B$28=2,SUM(P604:AM604)/12*pécule,"Missing Delta Option"))</f>
        <v>Missing Delta Option</v>
      </c>
      <c r="AQ604" s="105" t="e">
        <f>IF(paramètres!$B$28=1,(((SUM(P604:Y604)/1.02)+SUM(Z604:AA604))+((SUM(AB604:AM604)/1.02)+SUM(AL604:AM604)))+AN604+AO604+AP604,SUM(P604:AM604)+AN604+AO604+AP604)</f>
        <v>#VALUE!</v>
      </c>
    </row>
    <row r="605" spans="1:43" x14ac:dyDescent="0.25">
      <c r="A605" s="104"/>
      <c r="B605" s="39"/>
      <c r="C605" s="39"/>
      <c r="D605" s="70"/>
      <c r="E605" s="49"/>
      <c r="F605" s="40"/>
      <c r="G605" s="38"/>
      <c r="H605" s="71"/>
      <c r="I605" s="40"/>
      <c r="J605" s="38"/>
      <c r="K605" s="71"/>
      <c r="L605" s="40"/>
      <c r="M605" s="38"/>
      <c r="N605" s="71"/>
      <c r="O605" s="49"/>
      <c r="P605" s="177"/>
      <c r="Q605" s="178"/>
      <c r="R605" s="178"/>
      <c r="S605" s="178"/>
      <c r="T605" s="178"/>
      <c r="U605" s="178"/>
      <c r="V605" s="178"/>
      <c r="W605" s="178"/>
      <c r="X605" s="178"/>
      <c r="Y605" s="178"/>
      <c r="Z605" s="178"/>
      <c r="AA605" s="179"/>
      <c r="AB605" s="121">
        <f>IF($D605="",0,IF($E605="",0,IF(VLOOKUP($E605,paramètres!$E$33:$F$44,2,FALSE)&lt;=VLOOKUP($AB$18,paramètres!$E$33:$F$44,2,FALSE),P605*$D605,0)))</f>
        <v>0</v>
      </c>
      <c r="AC605" s="13">
        <f>IF($D605="",0,IF($E605="",0,IF(VLOOKUP($E605,paramètres!$E$33:$F$44,2,FALSE)&lt;=VLOOKUP($AC$18,paramètres!$E$33:$F$44,2,FALSE),Q605*$D605,0)))</f>
        <v>0</v>
      </c>
      <c r="AD605" s="13">
        <f>IF($D605="",0,IF($E605="",0,IF(VLOOKUP($E605,paramètres!$E$33:$F$44,2,FALSE)&lt;=VLOOKUP($AD$18,paramètres!$E$33:$F$44,2,FALSE),R605*$D605,0)))</f>
        <v>0</v>
      </c>
      <c r="AE605" s="13">
        <f>IF($D605="",0,IF($E605="",0,IF(VLOOKUP($E605,paramètres!$E$33:$F$44,2,FALSE)&lt;=VLOOKUP($AE$18,paramètres!$E$33:$F$44,2,FALSE),S605*$D605,0)))</f>
        <v>0</v>
      </c>
      <c r="AF605" s="13">
        <f>IF($D605="",0,IF($E605="",0,IF(VLOOKUP($E605,paramètres!$E$33:$F$44,2,FALSE)&lt;=VLOOKUP($AF$18,paramètres!$E$33:$F$44,2,FALSE),T605*$D605,0)))</f>
        <v>0</v>
      </c>
      <c r="AG605" s="13">
        <f>IF($D605="",0,IF($E605="",0,IF(VLOOKUP($E605,paramètres!$E$33:$F$44,2,FALSE)&lt;=VLOOKUP($AG$18,paramètres!$E$33:$F$44,2,FALSE),U605*$D605,0)))</f>
        <v>0</v>
      </c>
      <c r="AH605" s="13">
        <f>IF($D605="",0,IF($E605="",0,IF(VLOOKUP($E605,paramètres!$E$33:$F$44,2,FALSE)&lt;=VLOOKUP($AH$18,paramètres!$E$33:$F$44,2,FALSE),V605*$D605,0)))</f>
        <v>0</v>
      </c>
      <c r="AI605" s="13">
        <f>IF($D605="",0,IF($E605="",0,IF(VLOOKUP($E605,paramètres!$E$33:$F$44,2,FALSE)&lt;=VLOOKUP($AI$18,paramètres!$E$33:$F$44,2,FALSE),W605*$D605,0)))</f>
        <v>0</v>
      </c>
      <c r="AJ605" s="13">
        <f>IF($D605="",0,IF($E605="",0,IF(VLOOKUP($E605,paramètres!$E$33:$F$44,2,FALSE)&lt;=VLOOKUP($AJ$18,paramètres!$E$33:$F$44,2,FALSE),X605*$D605,0)))</f>
        <v>0</v>
      </c>
      <c r="AK605" s="13">
        <f>IF($D605="",0,IF($E605="",0,IF(VLOOKUP($E605,paramètres!$E$33:$F$44,2,FALSE)&lt;=VLOOKUP($AK$18,paramètres!$E$33:$F$44,2,FALSE),Y605*$D605,0)))</f>
        <v>0</v>
      </c>
      <c r="AL605" s="13">
        <f>IF($D605="",0,IF($E605="",0,IF(VLOOKUP($E605,paramètres!$E$33:$F$44,2,FALSE)&lt;=VLOOKUP($AL$18,paramètres!$E$33:$F$44,2,FALSE),Z605*$D605,0)))</f>
        <v>0</v>
      </c>
      <c r="AM605" s="126">
        <f>IF($D605="",0,IF($E605="",0,IF(VLOOKUP($E605,paramètres!$E$33:$F$44,2,FALSE)&lt;=VLOOKUP($AM$18,paramètres!$E$33:$F$44,2,FALSE),AA605*$D605,0)))</f>
        <v>0</v>
      </c>
      <c r="AN605" s="121" t="str">
        <f>IF(paramètres!$B$28=1,((SUM(P605:Y605)/1.02)+SUM(Z605:AA605))*0.0303/9*COUNT(P605:X605),IF(paramètres!$B$28=2,(SUM(P605:AA605))*0.0303/9*COUNT(P605:X605),"Missing Delta option"))</f>
        <v>Missing Delta option</v>
      </c>
      <c r="AO605" s="13" t="str">
        <f>IF(paramètres!$B$28=1,(((SUM(P605:Y605)/1.02)+SUM(Z605:AA605))+((SUM(AB605:AK605)/1.02)+SUM(AL605:AN605)))*cotpatr,IF(paramètres!$B$28=2,(SUM(P605:AN605)*cotpatr),"Missing Delta Option"))</f>
        <v>Missing Delta Option</v>
      </c>
      <c r="AP605" s="13" t="str" cm="1">
        <f t="array" ref="AP605">IF(paramètres!$B$28=1,(((SUM(P605:Y605)/1.02)+SUM(Z605:AA605))+((SUM(AB605:AM605)/1.02)+SUM(AL605:AM605)))/12*pécule,IF(paramètres!$B$28=2,SUM(P605:AM605)/12*pécule,"Missing Delta Option"))</f>
        <v>Missing Delta Option</v>
      </c>
      <c r="AQ605" s="105" t="e">
        <f>IF(paramètres!$B$28=1,(((SUM(P605:Y605)/1.02)+SUM(Z605:AA605))+((SUM(AB605:AM605)/1.02)+SUM(AL605:AM605)))+AN605+AO605+AP605,SUM(P605:AM605)+AN605+AO605+AP605)</f>
        <v>#VALUE!</v>
      </c>
    </row>
    <row r="606" spans="1:43" x14ac:dyDescent="0.25">
      <c r="A606" s="104"/>
      <c r="B606" s="39"/>
      <c r="C606" s="39"/>
      <c r="D606" s="70"/>
      <c r="E606" s="49"/>
      <c r="F606" s="40"/>
      <c r="G606" s="38"/>
      <c r="H606" s="71"/>
      <c r="I606" s="40"/>
      <c r="J606" s="38"/>
      <c r="K606" s="71"/>
      <c r="L606" s="40"/>
      <c r="M606" s="38"/>
      <c r="N606" s="71"/>
      <c r="O606" s="49"/>
      <c r="P606" s="177"/>
      <c r="Q606" s="178"/>
      <c r="R606" s="178"/>
      <c r="S606" s="178"/>
      <c r="T606" s="178"/>
      <c r="U606" s="178"/>
      <c r="V606" s="178"/>
      <c r="W606" s="178"/>
      <c r="X606" s="178"/>
      <c r="Y606" s="178"/>
      <c r="Z606" s="178"/>
      <c r="AA606" s="179"/>
      <c r="AB606" s="121">
        <f>IF($D606="",0,IF($E606="",0,IF(VLOOKUP($E606,paramètres!$E$33:$F$44,2,FALSE)&lt;=VLOOKUP($AB$18,paramètres!$E$33:$F$44,2,FALSE),P606*$D606,0)))</f>
        <v>0</v>
      </c>
      <c r="AC606" s="13">
        <f>IF($D606="",0,IF($E606="",0,IF(VLOOKUP($E606,paramètres!$E$33:$F$44,2,FALSE)&lt;=VLOOKUP($AC$18,paramètres!$E$33:$F$44,2,FALSE),Q606*$D606,0)))</f>
        <v>0</v>
      </c>
      <c r="AD606" s="13">
        <f>IF($D606="",0,IF($E606="",0,IF(VLOOKUP($E606,paramètres!$E$33:$F$44,2,FALSE)&lt;=VLOOKUP($AD$18,paramètres!$E$33:$F$44,2,FALSE),R606*$D606,0)))</f>
        <v>0</v>
      </c>
      <c r="AE606" s="13">
        <f>IF($D606="",0,IF($E606="",0,IF(VLOOKUP($E606,paramètres!$E$33:$F$44,2,FALSE)&lt;=VLOOKUP($AE$18,paramètres!$E$33:$F$44,2,FALSE),S606*$D606,0)))</f>
        <v>0</v>
      </c>
      <c r="AF606" s="13">
        <f>IF($D606="",0,IF($E606="",0,IF(VLOOKUP($E606,paramètres!$E$33:$F$44,2,FALSE)&lt;=VLOOKUP($AF$18,paramètres!$E$33:$F$44,2,FALSE),T606*$D606,0)))</f>
        <v>0</v>
      </c>
      <c r="AG606" s="13">
        <f>IF($D606="",0,IF($E606="",0,IF(VLOOKUP($E606,paramètres!$E$33:$F$44,2,FALSE)&lt;=VLOOKUP($AG$18,paramètres!$E$33:$F$44,2,FALSE),U606*$D606,0)))</f>
        <v>0</v>
      </c>
      <c r="AH606" s="13">
        <f>IF($D606="",0,IF($E606="",0,IF(VLOOKUP($E606,paramètres!$E$33:$F$44,2,FALSE)&lt;=VLOOKUP($AH$18,paramètres!$E$33:$F$44,2,FALSE),V606*$D606,0)))</f>
        <v>0</v>
      </c>
      <c r="AI606" s="13">
        <f>IF($D606="",0,IF($E606="",0,IF(VLOOKUP($E606,paramètres!$E$33:$F$44,2,FALSE)&lt;=VLOOKUP($AI$18,paramètres!$E$33:$F$44,2,FALSE),W606*$D606,0)))</f>
        <v>0</v>
      </c>
      <c r="AJ606" s="13">
        <f>IF($D606="",0,IF($E606="",0,IF(VLOOKUP($E606,paramètres!$E$33:$F$44,2,FALSE)&lt;=VLOOKUP($AJ$18,paramètres!$E$33:$F$44,2,FALSE),X606*$D606,0)))</f>
        <v>0</v>
      </c>
      <c r="AK606" s="13">
        <f>IF($D606="",0,IF($E606="",0,IF(VLOOKUP($E606,paramètres!$E$33:$F$44,2,FALSE)&lt;=VLOOKUP($AK$18,paramètres!$E$33:$F$44,2,FALSE),Y606*$D606,0)))</f>
        <v>0</v>
      </c>
      <c r="AL606" s="13">
        <f>IF($D606="",0,IF($E606="",0,IF(VLOOKUP($E606,paramètres!$E$33:$F$44,2,FALSE)&lt;=VLOOKUP($AL$18,paramètres!$E$33:$F$44,2,FALSE),Z606*$D606,0)))</f>
        <v>0</v>
      </c>
      <c r="AM606" s="126">
        <f>IF($D606="",0,IF($E606="",0,IF(VLOOKUP($E606,paramètres!$E$33:$F$44,2,FALSE)&lt;=VLOOKUP($AM$18,paramètres!$E$33:$F$44,2,FALSE),AA606*$D606,0)))</f>
        <v>0</v>
      </c>
      <c r="AN606" s="121" t="str">
        <f>IF(paramètres!$B$28=1,((SUM(P606:Y606)/1.02)+SUM(Z606:AA606))*0.0303/9*COUNT(P606:X606),IF(paramètres!$B$28=2,(SUM(P606:AA606))*0.0303/9*COUNT(P606:X606),"Missing Delta option"))</f>
        <v>Missing Delta option</v>
      </c>
      <c r="AO606" s="13" t="str">
        <f>IF(paramètres!$B$28=1,(((SUM(P606:Y606)/1.02)+SUM(Z606:AA606))+((SUM(AB606:AK606)/1.02)+SUM(AL606:AN606)))*cotpatr,IF(paramètres!$B$28=2,(SUM(P606:AN606)*cotpatr),"Missing Delta Option"))</f>
        <v>Missing Delta Option</v>
      </c>
      <c r="AP606" s="13" t="str" cm="1">
        <f t="array" ref="AP606">IF(paramètres!$B$28=1,(((SUM(P606:Y606)/1.02)+SUM(Z606:AA606))+((SUM(AB606:AM606)/1.02)+SUM(AL606:AM606)))/12*pécule,IF(paramètres!$B$28=2,SUM(P606:AM606)/12*pécule,"Missing Delta Option"))</f>
        <v>Missing Delta Option</v>
      </c>
      <c r="AQ606" s="105" t="e">
        <f>IF(paramètres!$B$28=1,(((SUM(P606:Y606)/1.02)+SUM(Z606:AA606))+((SUM(AB606:AM606)/1.02)+SUM(AL606:AM606)))+AN606+AO606+AP606,SUM(P606:AM606)+AN606+AO606+AP606)</f>
        <v>#VALUE!</v>
      </c>
    </row>
    <row r="607" spans="1:43" x14ac:dyDescent="0.25">
      <c r="A607" s="104"/>
      <c r="B607" s="39"/>
      <c r="C607" s="39"/>
      <c r="D607" s="70"/>
      <c r="E607" s="49"/>
      <c r="F607" s="40"/>
      <c r="G607" s="38"/>
      <c r="H607" s="71"/>
      <c r="I607" s="40"/>
      <c r="J607" s="38"/>
      <c r="K607" s="71"/>
      <c r="L607" s="40"/>
      <c r="M607" s="38"/>
      <c r="N607" s="71"/>
      <c r="O607" s="49"/>
      <c r="P607" s="177"/>
      <c r="Q607" s="178"/>
      <c r="R607" s="178"/>
      <c r="S607" s="178"/>
      <c r="T607" s="178"/>
      <c r="U607" s="178"/>
      <c r="V607" s="178"/>
      <c r="W607" s="178"/>
      <c r="X607" s="178"/>
      <c r="Y607" s="178"/>
      <c r="Z607" s="178"/>
      <c r="AA607" s="179"/>
      <c r="AB607" s="121">
        <f>IF($D607="",0,IF($E607="",0,IF(VLOOKUP($E607,paramètres!$E$33:$F$44,2,FALSE)&lt;=VLOOKUP($AB$18,paramètres!$E$33:$F$44,2,FALSE),P607*$D607,0)))</f>
        <v>0</v>
      </c>
      <c r="AC607" s="13">
        <f>IF($D607="",0,IF($E607="",0,IF(VLOOKUP($E607,paramètres!$E$33:$F$44,2,FALSE)&lt;=VLOOKUP($AC$18,paramètres!$E$33:$F$44,2,FALSE),Q607*$D607,0)))</f>
        <v>0</v>
      </c>
      <c r="AD607" s="13">
        <f>IF($D607="",0,IF($E607="",0,IF(VLOOKUP($E607,paramètres!$E$33:$F$44,2,FALSE)&lt;=VLOOKUP($AD$18,paramètres!$E$33:$F$44,2,FALSE),R607*$D607,0)))</f>
        <v>0</v>
      </c>
      <c r="AE607" s="13">
        <f>IF($D607="",0,IF($E607="",0,IF(VLOOKUP($E607,paramètres!$E$33:$F$44,2,FALSE)&lt;=VLOOKUP($AE$18,paramètres!$E$33:$F$44,2,FALSE),S607*$D607,0)))</f>
        <v>0</v>
      </c>
      <c r="AF607" s="13">
        <f>IF($D607="",0,IF($E607="",0,IF(VLOOKUP($E607,paramètres!$E$33:$F$44,2,FALSE)&lt;=VLOOKUP($AF$18,paramètres!$E$33:$F$44,2,FALSE),T607*$D607,0)))</f>
        <v>0</v>
      </c>
      <c r="AG607" s="13">
        <f>IF($D607="",0,IF($E607="",0,IF(VLOOKUP($E607,paramètres!$E$33:$F$44,2,FALSE)&lt;=VLOOKUP($AG$18,paramètres!$E$33:$F$44,2,FALSE),U607*$D607,0)))</f>
        <v>0</v>
      </c>
      <c r="AH607" s="13">
        <f>IF($D607="",0,IF($E607="",0,IF(VLOOKUP($E607,paramètres!$E$33:$F$44,2,FALSE)&lt;=VLOOKUP($AH$18,paramètres!$E$33:$F$44,2,FALSE),V607*$D607,0)))</f>
        <v>0</v>
      </c>
      <c r="AI607" s="13">
        <f>IF($D607="",0,IF($E607="",0,IF(VLOOKUP($E607,paramètres!$E$33:$F$44,2,FALSE)&lt;=VLOOKUP($AI$18,paramètres!$E$33:$F$44,2,FALSE),W607*$D607,0)))</f>
        <v>0</v>
      </c>
      <c r="AJ607" s="13">
        <f>IF($D607="",0,IF($E607="",0,IF(VLOOKUP($E607,paramètres!$E$33:$F$44,2,FALSE)&lt;=VLOOKUP($AJ$18,paramètres!$E$33:$F$44,2,FALSE),X607*$D607,0)))</f>
        <v>0</v>
      </c>
      <c r="AK607" s="13">
        <f>IF($D607="",0,IF($E607="",0,IF(VLOOKUP($E607,paramètres!$E$33:$F$44,2,FALSE)&lt;=VLOOKUP($AK$18,paramètres!$E$33:$F$44,2,FALSE),Y607*$D607,0)))</f>
        <v>0</v>
      </c>
      <c r="AL607" s="13">
        <f>IF($D607="",0,IF($E607="",0,IF(VLOOKUP($E607,paramètres!$E$33:$F$44,2,FALSE)&lt;=VLOOKUP($AL$18,paramètres!$E$33:$F$44,2,FALSE),Z607*$D607,0)))</f>
        <v>0</v>
      </c>
      <c r="AM607" s="126">
        <f>IF($D607="",0,IF($E607="",0,IF(VLOOKUP($E607,paramètres!$E$33:$F$44,2,FALSE)&lt;=VLOOKUP($AM$18,paramètres!$E$33:$F$44,2,FALSE),AA607*$D607,0)))</f>
        <v>0</v>
      </c>
      <c r="AN607" s="121" t="str">
        <f>IF(paramètres!$B$28=1,((SUM(P607:Y607)/1.02)+SUM(Z607:AA607))*0.0303/9*COUNT(P607:X607),IF(paramètres!$B$28=2,(SUM(P607:AA607))*0.0303/9*COUNT(P607:X607),"Missing Delta option"))</f>
        <v>Missing Delta option</v>
      </c>
      <c r="AO607" s="13" t="str">
        <f>IF(paramètres!$B$28=1,(((SUM(P607:Y607)/1.02)+SUM(Z607:AA607))+((SUM(AB607:AK607)/1.02)+SUM(AL607:AN607)))*cotpatr,IF(paramètres!$B$28=2,(SUM(P607:AN607)*cotpatr),"Missing Delta Option"))</f>
        <v>Missing Delta Option</v>
      </c>
      <c r="AP607" s="13" t="str" cm="1">
        <f t="array" ref="AP607">IF(paramètres!$B$28=1,(((SUM(P607:Y607)/1.02)+SUM(Z607:AA607))+((SUM(AB607:AM607)/1.02)+SUM(AL607:AM607)))/12*pécule,IF(paramètres!$B$28=2,SUM(P607:AM607)/12*pécule,"Missing Delta Option"))</f>
        <v>Missing Delta Option</v>
      </c>
      <c r="AQ607" s="105" t="e">
        <f>IF(paramètres!$B$28=1,(((SUM(P607:Y607)/1.02)+SUM(Z607:AA607))+((SUM(AB607:AM607)/1.02)+SUM(AL607:AM607)))+AN607+AO607+AP607,SUM(P607:AM607)+AN607+AO607+AP607)</f>
        <v>#VALUE!</v>
      </c>
    </row>
    <row r="608" spans="1:43" x14ac:dyDescent="0.25">
      <c r="A608" s="104"/>
      <c r="B608" s="39"/>
      <c r="C608" s="39"/>
      <c r="D608" s="70"/>
      <c r="E608" s="49"/>
      <c r="F608" s="40"/>
      <c r="G608" s="38"/>
      <c r="H608" s="71"/>
      <c r="I608" s="40"/>
      <c r="J608" s="38"/>
      <c r="K608" s="71"/>
      <c r="L608" s="40"/>
      <c r="M608" s="38"/>
      <c r="N608" s="71"/>
      <c r="O608" s="49"/>
      <c r="P608" s="177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  <c r="AA608" s="179"/>
      <c r="AB608" s="121">
        <f>IF($D608="",0,IF($E608="",0,IF(VLOOKUP($E608,paramètres!$E$33:$F$44,2,FALSE)&lt;=VLOOKUP($AB$18,paramètres!$E$33:$F$44,2,FALSE),P608*$D608,0)))</f>
        <v>0</v>
      </c>
      <c r="AC608" s="13">
        <f>IF($D608="",0,IF($E608="",0,IF(VLOOKUP($E608,paramètres!$E$33:$F$44,2,FALSE)&lt;=VLOOKUP($AC$18,paramètres!$E$33:$F$44,2,FALSE),Q608*$D608,0)))</f>
        <v>0</v>
      </c>
      <c r="AD608" s="13">
        <f>IF($D608="",0,IF($E608="",0,IF(VLOOKUP($E608,paramètres!$E$33:$F$44,2,FALSE)&lt;=VLOOKUP($AD$18,paramètres!$E$33:$F$44,2,FALSE),R608*$D608,0)))</f>
        <v>0</v>
      </c>
      <c r="AE608" s="13">
        <f>IF($D608="",0,IF($E608="",0,IF(VLOOKUP($E608,paramètres!$E$33:$F$44,2,FALSE)&lt;=VLOOKUP($AE$18,paramètres!$E$33:$F$44,2,FALSE),S608*$D608,0)))</f>
        <v>0</v>
      </c>
      <c r="AF608" s="13">
        <f>IF($D608="",0,IF($E608="",0,IF(VLOOKUP($E608,paramètres!$E$33:$F$44,2,FALSE)&lt;=VLOOKUP($AF$18,paramètres!$E$33:$F$44,2,FALSE),T608*$D608,0)))</f>
        <v>0</v>
      </c>
      <c r="AG608" s="13">
        <f>IF($D608="",0,IF($E608="",0,IF(VLOOKUP($E608,paramètres!$E$33:$F$44,2,FALSE)&lt;=VLOOKUP($AG$18,paramètres!$E$33:$F$44,2,FALSE),U608*$D608,0)))</f>
        <v>0</v>
      </c>
      <c r="AH608" s="13">
        <f>IF($D608="",0,IF($E608="",0,IF(VLOOKUP($E608,paramètres!$E$33:$F$44,2,FALSE)&lt;=VLOOKUP($AH$18,paramètres!$E$33:$F$44,2,FALSE),V608*$D608,0)))</f>
        <v>0</v>
      </c>
      <c r="AI608" s="13">
        <f>IF($D608="",0,IF($E608="",0,IF(VLOOKUP($E608,paramètres!$E$33:$F$44,2,FALSE)&lt;=VLOOKUP($AI$18,paramètres!$E$33:$F$44,2,FALSE),W608*$D608,0)))</f>
        <v>0</v>
      </c>
      <c r="AJ608" s="13">
        <f>IF($D608="",0,IF($E608="",0,IF(VLOOKUP($E608,paramètres!$E$33:$F$44,2,FALSE)&lt;=VLOOKUP($AJ$18,paramètres!$E$33:$F$44,2,FALSE),X608*$D608,0)))</f>
        <v>0</v>
      </c>
      <c r="AK608" s="13">
        <f>IF($D608="",0,IF($E608="",0,IF(VLOOKUP($E608,paramètres!$E$33:$F$44,2,FALSE)&lt;=VLOOKUP($AK$18,paramètres!$E$33:$F$44,2,FALSE),Y608*$D608,0)))</f>
        <v>0</v>
      </c>
      <c r="AL608" s="13">
        <f>IF($D608="",0,IF($E608="",0,IF(VLOOKUP($E608,paramètres!$E$33:$F$44,2,FALSE)&lt;=VLOOKUP($AL$18,paramètres!$E$33:$F$44,2,FALSE),Z608*$D608,0)))</f>
        <v>0</v>
      </c>
      <c r="AM608" s="126">
        <f>IF($D608="",0,IF($E608="",0,IF(VLOOKUP($E608,paramètres!$E$33:$F$44,2,FALSE)&lt;=VLOOKUP($AM$18,paramètres!$E$33:$F$44,2,FALSE),AA608*$D608,0)))</f>
        <v>0</v>
      </c>
      <c r="AN608" s="121" t="str">
        <f>IF(paramètres!$B$28=1,((SUM(P608:Y608)/1.02)+SUM(Z608:AA608))*0.0303/9*COUNT(P608:X608),IF(paramètres!$B$28=2,(SUM(P608:AA608))*0.0303/9*COUNT(P608:X608),"Missing Delta option"))</f>
        <v>Missing Delta option</v>
      </c>
      <c r="AO608" s="13" t="str">
        <f>IF(paramètres!$B$28=1,(((SUM(P608:Y608)/1.02)+SUM(Z608:AA608))+((SUM(AB608:AK608)/1.02)+SUM(AL608:AN608)))*cotpatr,IF(paramètres!$B$28=2,(SUM(P608:AN608)*cotpatr),"Missing Delta Option"))</f>
        <v>Missing Delta Option</v>
      </c>
      <c r="AP608" s="13" t="str" cm="1">
        <f t="array" ref="AP608">IF(paramètres!$B$28=1,(((SUM(P608:Y608)/1.02)+SUM(Z608:AA608))+((SUM(AB608:AM608)/1.02)+SUM(AL608:AM608)))/12*pécule,IF(paramètres!$B$28=2,SUM(P608:AM608)/12*pécule,"Missing Delta Option"))</f>
        <v>Missing Delta Option</v>
      </c>
      <c r="AQ608" s="105" t="e">
        <f>IF(paramètres!$B$28=1,(((SUM(P608:Y608)/1.02)+SUM(Z608:AA608))+((SUM(AB608:AM608)/1.02)+SUM(AL608:AM608)))+AN608+AO608+AP608,SUM(P608:AM608)+AN608+AO608+AP608)</f>
        <v>#VALUE!</v>
      </c>
    </row>
    <row r="609" spans="1:43" x14ac:dyDescent="0.25">
      <c r="A609" s="104"/>
      <c r="B609" s="39"/>
      <c r="C609" s="39"/>
      <c r="D609" s="70"/>
      <c r="E609" s="49"/>
      <c r="F609" s="40"/>
      <c r="G609" s="38"/>
      <c r="H609" s="71"/>
      <c r="I609" s="40"/>
      <c r="J609" s="38"/>
      <c r="K609" s="71"/>
      <c r="L609" s="40"/>
      <c r="M609" s="38"/>
      <c r="N609" s="71"/>
      <c r="O609" s="49"/>
      <c r="P609" s="177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9"/>
      <c r="AB609" s="121">
        <f>IF($D609="",0,IF($E609="",0,IF(VLOOKUP($E609,paramètres!$E$33:$F$44,2,FALSE)&lt;=VLOOKUP($AB$18,paramètres!$E$33:$F$44,2,FALSE),P609*$D609,0)))</f>
        <v>0</v>
      </c>
      <c r="AC609" s="13">
        <f>IF($D609="",0,IF($E609="",0,IF(VLOOKUP($E609,paramètres!$E$33:$F$44,2,FALSE)&lt;=VLOOKUP($AC$18,paramètres!$E$33:$F$44,2,FALSE),Q609*$D609,0)))</f>
        <v>0</v>
      </c>
      <c r="AD609" s="13">
        <f>IF($D609="",0,IF($E609="",0,IF(VLOOKUP($E609,paramètres!$E$33:$F$44,2,FALSE)&lt;=VLOOKUP($AD$18,paramètres!$E$33:$F$44,2,FALSE),R609*$D609,0)))</f>
        <v>0</v>
      </c>
      <c r="AE609" s="13">
        <f>IF($D609="",0,IF($E609="",0,IF(VLOOKUP($E609,paramètres!$E$33:$F$44,2,FALSE)&lt;=VLOOKUP($AE$18,paramètres!$E$33:$F$44,2,FALSE),S609*$D609,0)))</f>
        <v>0</v>
      </c>
      <c r="AF609" s="13">
        <f>IF($D609="",0,IF($E609="",0,IF(VLOOKUP($E609,paramètres!$E$33:$F$44,2,FALSE)&lt;=VLOOKUP($AF$18,paramètres!$E$33:$F$44,2,FALSE),T609*$D609,0)))</f>
        <v>0</v>
      </c>
      <c r="AG609" s="13">
        <f>IF($D609="",0,IF($E609="",0,IF(VLOOKUP($E609,paramètres!$E$33:$F$44,2,FALSE)&lt;=VLOOKUP($AG$18,paramètres!$E$33:$F$44,2,FALSE),U609*$D609,0)))</f>
        <v>0</v>
      </c>
      <c r="AH609" s="13">
        <f>IF($D609="",0,IF($E609="",0,IF(VLOOKUP($E609,paramètres!$E$33:$F$44,2,FALSE)&lt;=VLOOKUP($AH$18,paramètres!$E$33:$F$44,2,FALSE),V609*$D609,0)))</f>
        <v>0</v>
      </c>
      <c r="AI609" s="13">
        <f>IF($D609="",0,IF($E609="",0,IF(VLOOKUP($E609,paramètres!$E$33:$F$44,2,FALSE)&lt;=VLOOKUP($AI$18,paramètres!$E$33:$F$44,2,FALSE),W609*$D609,0)))</f>
        <v>0</v>
      </c>
      <c r="AJ609" s="13">
        <f>IF($D609="",0,IF($E609="",0,IF(VLOOKUP($E609,paramètres!$E$33:$F$44,2,FALSE)&lt;=VLOOKUP($AJ$18,paramètres!$E$33:$F$44,2,FALSE),X609*$D609,0)))</f>
        <v>0</v>
      </c>
      <c r="AK609" s="13">
        <f>IF($D609="",0,IF($E609="",0,IF(VLOOKUP($E609,paramètres!$E$33:$F$44,2,FALSE)&lt;=VLOOKUP($AK$18,paramètres!$E$33:$F$44,2,FALSE),Y609*$D609,0)))</f>
        <v>0</v>
      </c>
      <c r="AL609" s="13">
        <f>IF($D609="",0,IF($E609="",0,IF(VLOOKUP($E609,paramètres!$E$33:$F$44,2,FALSE)&lt;=VLOOKUP($AL$18,paramètres!$E$33:$F$44,2,FALSE),Z609*$D609,0)))</f>
        <v>0</v>
      </c>
      <c r="AM609" s="126">
        <f>IF($D609="",0,IF($E609="",0,IF(VLOOKUP($E609,paramètres!$E$33:$F$44,2,FALSE)&lt;=VLOOKUP($AM$18,paramètres!$E$33:$F$44,2,FALSE),AA609*$D609,0)))</f>
        <v>0</v>
      </c>
      <c r="AN609" s="121" t="str">
        <f>IF(paramètres!$B$28=1,((SUM(P609:Y609)/1.02)+SUM(Z609:AA609))*0.0303/9*COUNT(P609:X609),IF(paramètres!$B$28=2,(SUM(P609:AA609))*0.0303/9*COUNT(P609:X609),"Missing Delta option"))</f>
        <v>Missing Delta option</v>
      </c>
      <c r="AO609" s="13" t="str">
        <f>IF(paramètres!$B$28=1,(((SUM(P609:Y609)/1.02)+SUM(Z609:AA609))+((SUM(AB609:AK609)/1.02)+SUM(AL609:AN609)))*cotpatr,IF(paramètres!$B$28=2,(SUM(P609:AN609)*cotpatr),"Missing Delta Option"))</f>
        <v>Missing Delta Option</v>
      </c>
      <c r="AP609" s="13" t="str" cm="1">
        <f t="array" ref="AP609">IF(paramètres!$B$28=1,(((SUM(P609:Y609)/1.02)+SUM(Z609:AA609))+((SUM(AB609:AM609)/1.02)+SUM(AL609:AM609)))/12*pécule,IF(paramètres!$B$28=2,SUM(P609:AM609)/12*pécule,"Missing Delta Option"))</f>
        <v>Missing Delta Option</v>
      </c>
      <c r="AQ609" s="105" t="e">
        <f>IF(paramètres!$B$28=1,(((SUM(P609:Y609)/1.02)+SUM(Z609:AA609))+((SUM(AB609:AM609)/1.02)+SUM(AL609:AM609)))+AN609+AO609+AP609,SUM(P609:AM609)+AN609+AO609+AP609)</f>
        <v>#VALUE!</v>
      </c>
    </row>
    <row r="610" spans="1:43" x14ac:dyDescent="0.25">
      <c r="A610" s="104"/>
      <c r="B610" s="39"/>
      <c r="C610" s="39"/>
      <c r="D610" s="70"/>
      <c r="E610" s="49"/>
      <c r="F610" s="40"/>
      <c r="G610" s="38"/>
      <c r="H610" s="71"/>
      <c r="I610" s="40"/>
      <c r="J610" s="38"/>
      <c r="K610" s="71"/>
      <c r="L610" s="40"/>
      <c r="M610" s="38"/>
      <c r="N610" s="71"/>
      <c r="O610" s="49"/>
      <c r="P610" s="177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  <c r="AA610" s="179"/>
      <c r="AB610" s="121">
        <f>IF($D610="",0,IF($E610="",0,IF(VLOOKUP($E610,paramètres!$E$33:$F$44,2,FALSE)&lt;=VLOOKUP($AB$18,paramètres!$E$33:$F$44,2,FALSE),P610*$D610,0)))</f>
        <v>0</v>
      </c>
      <c r="AC610" s="13">
        <f>IF($D610="",0,IF($E610="",0,IF(VLOOKUP($E610,paramètres!$E$33:$F$44,2,FALSE)&lt;=VLOOKUP($AC$18,paramètres!$E$33:$F$44,2,FALSE),Q610*$D610,0)))</f>
        <v>0</v>
      </c>
      <c r="AD610" s="13">
        <f>IF($D610="",0,IF($E610="",0,IF(VLOOKUP($E610,paramètres!$E$33:$F$44,2,FALSE)&lt;=VLOOKUP($AD$18,paramètres!$E$33:$F$44,2,FALSE),R610*$D610,0)))</f>
        <v>0</v>
      </c>
      <c r="AE610" s="13">
        <f>IF($D610="",0,IF($E610="",0,IF(VLOOKUP($E610,paramètres!$E$33:$F$44,2,FALSE)&lt;=VLOOKUP($AE$18,paramètres!$E$33:$F$44,2,FALSE),S610*$D610,0)))</f>
        <v>0</v>
      </c>
      <c r="AF610" s="13">
        <f>IF($D610="",0,IF($E610="",0,IF(VLOOKUP($E610,paramètres!$E$33:$F$44,2,FALSE)&lt;=VLOOKUP($AF$18,paramètres!$E$33:$F$44,2,FALSE),T610*$D610,0)))</f>
        <v>0</v>
      </c>
      <c r="AG610" s="13">
        <f>IF($D610="",0,IF($E610="",0,IF(VLOOKUP($E610,paramètres!$E$33:$F$44,2,FALSE)&lt;=VLOOKUP($AG$18,paramètres!$E$33:$F$44,2,FALSE),U610*$D610,0)))</f>
        <v>0</v>
      </c>
      <c r="AH610" s="13">
        <f>IF($D610="",0,IF($E610="",0,IF(VLOOKUP($E610,paramètres!$E$33:$F$44,2,FALSE)&lt;=VLOOKUP($AH$18,paramètres!$E$33:$F$44,2,FALSE),V610*$D610,0)))</f>
        <v>0</v>
      </c>
      <c r="AI610" s="13">
        <f>IF($D610="",0,IF($E610="",0,IF(VLOOKUP($E610,paramètres!$E$33:$F$44,2,FALSE)&lt;=VLOOKUP($AI$18,paramètres!$E$33:$F$44,2,FALSE),W610*$D610,0)))</f>
        <v>0</v>
      </c>
      <c r="AJ610" s="13">
        <f>IF($D610="",0,IF($E610="",0,IF(VLOOKUP($E610,paramètres!$E$33:$F$44,2,FALSE)&lt;=VLOOKUP($AJ$18,paramètres!$E$33:$F$44,2,FALSE),X610*$D610,0)))</f>
        <v>0</v>
      </c>
      <c r="AK610" s="13">
        <f>IF($D610="",0,IF($E610="",0,IF(VLOOKUP($E610,paramètres!$E$33:$F$44,2,FALSE)&lt;=VLOOKUP($AK$18,paramètres!$E$33:$F$44,2,FALSE),Y610*$D610,0)))</f>
        <v>0</v>
      </c>
      <c r="AL610" s="13">
        <f>IF($D610="",0,IF($E610="",0,IF(VLOOKUP($E610,paramètres!$E$33:$F$44,2,FALSE)&lt;=VLOOKUP($AL$18,paramètres!$E$33:$F$44,2,FALSE),Z610*$D610,0)))</f>
        <v>0</v>
      </c>
      <c r="AM610" s="126">
        <f>IF($D610="",0,IF($E610="",0,IF(VLOOKUP($E610,paramètres!$E$33:$F$44,2,FALSE)&lt;=VLOOKUP($AM$18,paramètres!$E$33:$F$44,2,FALSE),AA610*$D610,0)))</f>
        <v>0</v>
      </c>
      <c r="AN610" s="121" t="str">
        <f>IF(paramètres!$B$28=1,((SUM(P610:Y610)/1.02)+SUM(Z610:AA610))*0.0303/9*COUNT(P610:X610),IF(paramètres!$B$28=2,(SUM(P610:AA610))*0.0303/9*COUNT(P610:X610),"Missing Delta option"))</f>
        <v>Missing Delta option</v>
      </c>
      <c r="AO610" s="13" t="str">
        <f>IF(paramètres!$B$28=1,(((SUM(P610:Y610)/1.02)+SUM(Z610:AA610))+((SUM(AB610:AK610)/1.02)+SUM(AL610:AN610)))*cotpatr,IF(paramètres!$B$28=2,(SUM(P610:AN610)*cotpatr),"Missing Delta Option"))</f>
        <v>Missing Delta Option</v>
      </c>
      <c r="AP610" s="13" t="str" cm="1">
        <f t="array" ref="AP610">IF(paramètres!$B$28=1,(((SUM(P610:Y610)/1.02)+SUM(Z610:AA610))+((SUM(AB610:AM610)/1.02)+SUM(AL610:AM610)))/12*pécule,IF(paramètres!$B$28=2,SUM(P610:AM610)/12*pécule,"Missing Delta Option"))</f>
        <v>Missing Delta Option</v>
      </c>
      <c r="AQ610" s="105" t="e">
        <f>IF(paramètres!$B$28=1,(((SUM(P610:Y610)/1.02)+SUM(Z610:AA610))+((SUM(AB610:AM610)/1.02)+SUM(AL610:AM610)))+AN610+AO610+AP610,SUM(P610:AM610)+AN610+AO610+AP610)</f>
        <v>#VALUE!</v>
      </c>
    </row>
    <row r="611" spans="1:43" x14ac:dyDescent="0.25">
      <c r="A611" s="104"/>
      <c r="B611" s="39"/>
      <c r="C611" s="39"/>
      <c r="D611" s="70"/>
      <c r="E611" s="49"/>
      <c r="F611" s="40"/>
      <c r="G611" s="38"/>
      <c r="H611" s="71"/>
      <c r="I611" s="40"/>
      <c r="J611" s="38"/>
      <c r="K611" s="71"/>
      <c r="L611" s="40"/>
      <c r="M611" s="38"/>
      <c r="N611" s="71"/>
      <c r="O611" s="49"/>
      <c r="P611" s="177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  <c r="AA611" s="179"/>
      <c r="AB611" s="121">
        <f>IF($D611="",0,IF($E611="",0,IF(VLOOKUP($E611,paramètres!$E$33:$F$44,2,FALSE)&lt;=VLOOKUP($AB$18,paramètres!$E$33:$F$44,2,FALSE),P611*$D611,0)))</f>
        <v>0</v>
      </c>
      <c r="AC611" s="13">
        <f>IF($D611="",0,IF($E611="",0,IF(VLOOKUP($E611,paramètres!$E$33:$F$44,2,FALSE)&lt;=VLOOKUP($AC$18,paramètres!$E$33:$F$44,2,FALSE),Q611*$D611,0)))</f>
        <v>0</v>
      </c>
      <c r="AD611" s="13">
        <f>IF($D611="",0,IF($E611="",0,IF(VLOOKUP($E611,paramètres!$E$33:$F$44,2,FALSE)&lt;=VLOOKUP($AD$18,paramètres!$E$33:$F$44,2,FALSE),R611*$D611,0)))</f>
        <v>0</v>
      </c>
      <c r="AE611" s="13">
        <f>IF($D611="",0,IF($E611="",0,IF(VLOOKUP($E611,paramètres!$E$33:$F$44,2,FALSE)&lt;=VLOOKUP($AE$18,paramètres!$E$33:$F$44,2,FALSE),S611*$D611,0)))</f>
        <v>0</v>
      </c>
      <c r="AF611" s="13">
        <f>IF($D611="",0,IF($E611="",0,IF(VLOOKUP($E611,paramètres!$E$33:$F$44,2,FALSE)&lt;=VLOOKUP($AF$18,paramètres!$E$33:$F$44,2,FALSE),T611*$D611,0)))</f>
        <v>0</v>
      </c>
      <c r="AG611" s="13">
        <f>IF($D611="",0,IF($E611="",0,IF(VLOOKUP($E611,paramètres!$E$33:$F$44,2,FALSE)&lt;=VLOOKUP($AG$18,paramètres!$E$33:$F$44,2,FALSE),U611*$D611,0)))</f>
        <v>0</v>
      </c>
      <c r="AH611" s="13">
        <f>IF($D611="",0,IF($E611="",0,IF(VLOOKUP($E611,paramètres!$E$33:$F$44,2,FALSE)&lt;=VLOOKUP($AH$18,paramètres!$E$33:$F$44,2,FALSE),V611*$D611,0)))</f>
        <v>0</v>
      </c>
      <c r="AI611" s="13">
        <f>IF($D611="",0,IF($E611="",0,IF(VLOOKUP($E611,paramètres!$E$33:$F$44,2,FALSE)&lt;=VLOOKUP($AI$18,paramètres!$E$33:$F$44,2,FALSE),W611*$D611,0)))</f>
        <v>0</v>
      </c>
      <c r="AJ611" s="13">
        <f>IF($D611="",0,IF($E611="",0,IF(VLOOKUP($E611,paramètres!$E$33:$F$44,2,FALSE)&lt;=VLOOKUP($AJ$18,paramètres!$E$33:$F$44,2,FALSE),X611*$D611,0)))</f>
        <v>0</v>
      </c>
      <c r="AK611" s="13">
        <f>IF($D611="",0,IF($E611="",0,IF(VLOOKUP($E611,paramètres!$E$33:$F$44,2,FALSE)&lt;=VLOOKUP($AK$18,paramètres!$E$33:$F$44,2,FALSE),Y611*$D611,0)))</f>
        <v>0</v>
      </c>
      <c r="AL611" s="13">
        <f>IF($D611="",0,IF($E611="",0,IF(VLOOKUP($E611,paramètres!$E$33:$F$44,2,FALSE)&lt;=VLOOKUP($AL$18,paramètres!$E$33:$F$44,2,FALSE),Z611*$D611,0)))</f>
        <v>0</v>
      </c>
      <c r="AM611" s="126">
        <f>IF($D611="",0,IF($E611="",0,IF(VLOOKUP($E611,paramètres!$E$33:$F$44,2,FALSE)&lt;=VLOOKUP($AM$18,paramètres!$E$33:$F$44,2,FALSE),AA611*$D611,0)))</f>
        <v>0</v>
      </c>
      <c r="AN611" s="121" t="str">
        <f>IF(paramètres!$B$28=1,((SUM(P611:Y611)/1.02)+SUM(Z611:AA611))*0.0303/9*COUNT(P611:X611),IF(paramètres!$B$28=2,(SUM(P611:AA611))*0.0303/9*COUNT(P611:X611),"Missing Delta option"))</f>
        <v>Missing Delta option</v>
      </c>
      <c r="AO611" s="13" t="str">
        <f>IF(paramètres!$B$28=1,(((SUM(P611:Y611)/1.02)+SUM(Z611:AA611))+((SUM(AB611:AK611)/1.02)+SUM(AL611:AN611)))*cotpatr,IF(paramètres!$B$28=2,(SUM(P611:AN611)*cotpatr),"Missing Delta Option"))</f>
        <v>Missing Delta Option</v>
      </c>
      <c r="AP611" s="13" t="str" cm="1">
        <f t="array" ref="AP611">IF(paramètres!$B$28=1,(((SUM(P611:Y611)/1.02)+SUM(Z611:AA611))+((SUM(AB611:AM611)/1.02)+SUM(AL611:AM611)))/12*pécule,IF(paramètres!$B$28=2,SUM(P611:AM611)/12*pécule,"Missing Delta Option"))</f>
        <v>Missing Delta Option</v>
      </c>
      <c r="AQ611" s="105" t="e">
        <f>IF(paramètres!$B$28=1,(((SUM(P611:Y611)/1.02)+SUM(Z611:AA611))+((SUM(AB611:AM611)/1.02)+SUM(AL611:AM611)))+AN611+AO611+AP611,SUM(P611:AM611)+AN611+AO611+AP611)</f>
        <v>#VALUE!</v>
      </c>
    </row>
    <row r="612" spans="1:43" x14ac:dyDescent="0.25">
      <c r="A612" s="104"/>
      <c r="B612" s="39"/>
      <c r="C612" s="39"/>
      <c r="D612" s="70"/>
      <c r="E612" s="49"/>
      <c r="F612" s="40"/>
      <c r="G612" s="38"/>
      <c r="H612" s="71"/>
      <c r="I612" s="40"/>
      <c r="J612" s="38"/>
      <c r="K612" s="71"/>
      <c r="L612" s="40"/>
      <c r="M612" s="38"/>
      <c r="N612" s="71"/>
      <c r="O612" s="49"/>
      <c r="P612" s="177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  <c r="AA612" s="179"/>
      <c r="AB612" s="121">
        <f>IF($D612="",0,IF($E612="",0,IF(VLOOKUP($E612,paramètres!$E$33:$F$44,2,FALSE)&lt;=VLOOKUP($AB$18,paramètres!$E$33:$F$44,2,FALSE),P612*$D612,0)))</f>
        <v>0</v>
      </c>
      <c r="AC612" s="13">
        <f>IF($D612="",0,IF($E612="",0,IF(VLOOKUP($E612,paramètres!$E$33:$F$44,2,FALSE)&lt;=VLOOKUP($AC$18,paramètres!$E$33:$F$44,2,FALSE),Q612*$D612,0)))</f>
        <v>0</v>
      </c>
      <c r="AD612" s="13">
        <f>IF($D612="",0,IF($E612="",0,IF(VLOOKUP($E612,paramètres!$E$33:$F$44,2,FALSE)&lt;=VLOOKUP($AD$18,paramètres!$E$33:$F$44,2,FALSE),R612*$D612,0)))</f>
        <v>0</v>
      </c>
      <c r="AE612" s="13">
        <f>IF($D612="",0,IF($E612="",0,IF(VLOOKUP($E612,paramètres!$E$33:$F$44,2,FALSE)&lt;=VLOOKUP($AE$18,paramètres!$E$33:$F$44,2,FALSE),S612*$D612,0)))</f>
        <v>0</v>
      </c>
      <c r="AF612" s="13">
        <f>IF($D612="",0,IF($E612="",0,IF(VLOOKUP($E612,paramètres!$E$33:$F$44,2,FALSE)&lt;=VLOOKUP($AF$18,paramètres!$E$33:$F$44,2,FALSE),T612*$D612,0)))</f>
        <v>0</v>
      </c>
      <c r="AG612" s="13">
        <f>IF($D612="",0,IF($E612="",0,IF(VLOOKUP($E612,paramètres!$E$33:$F$44,2,FALSE)&lt;=VLOOKUP($AG$18,paramètres!$E$33:$F$44,2,FALSE),U612*$D612,0)))</f>
        <v>0</v>
      </c>
      <c r="AH612" s="13">
        <f>IF($D612="",0,IF($E612="",0,IF(VLOOKUP($E612,paramètres!$E$33:$F$44,2,FALSE)&lt;=VLOOKUP($AH$18,paramètres!$E$33:$F$44,2,FALSE),V612*$D612,0)))</f>
        <v>0</v>
      </c>
      <c r="AI612" s="13">
        <f>IF($D612="",0,IF($E612="",0,IF(VLOOKUP($E612,paramètres!$E$33:$F$44,2,FALSE)&lt;=VLOOKUP($AI$18,paramètres!$E$33:$F$44,2,FALSE),W612*$D612,0)))</f>
        <v>0</v>
      </c>
      <c r="AJ612" s="13">
        <f>IF($D612="",0,IF($E612="",0,IF(VLOOKUP($E612,paramètres!$E$33:$F$44,2,FALSE)&lt;=VLOOKUP($AJ$18,paramètres!$E$33:$F$44,2,FALSE),X612*$D612,0)))</f>
        <v>0</v>
      </c>
      <c r="AK612" s="13">
        <f>IF($D612="",0,IF($E612="",0,IF(VLOOKUP($E612,paramètres!$E$33:$F$44,2,FALSE)&lt;=VLOOKUP($AK$18,paramètres!$E$33:$F$44,2,FALSE),Y612*$D612,0)))</f>
        <v>0</v>
      </c>
      <c r="AL612" s="13">
        <f>IF($D612="",0,IF($E612="",0,IF(VLOOKUP($E612,paramètres!$E$33:$F$44,2,FALSE)&lt;=VLOOKUP($AL$18,paramètres!$E$33:$F$44,2,FALSE),Z612*$D612,0)))</f>
        <v>0</v>
      </c>
      <c r="AM612" s="126">
        <f>IF($D612="",0,IF($E612="",0,IF(VLOOKUP($E612,paramètres!$E$33:$F$44,2,FALSE)&lt;=VLOOKUP($AM$18,paramètres!$E$33:$F$44,2,FALSE),AA612*$D612,0)))</f>
        <v>0</v>
      </c>
      <c r="AN612" s="121" t="str">
        <f>IF(paramètres!$B$28=1,((SUM(P612:Y612)/1.02)+SUM(Z612:AA612))*0.0303/9*COUNT(P612:X612),IF(paramètres!$B$28=2,(SUM(P612:AA612))*0.0303/9*COUNT(P612:X612),"Missing Delta option"))</f>
        <v>Missing Delta option</v>
      </c>
      <c r="AO612" s="13" t="str">
        <f>IF(paramètres!$B$28=1,(((SUM(P612:Y612)/1.02)+SUM(Z612:AA612))+((SUM(AB612:AK612)/1.02)+SUM(AL612:AN612)))*cotpatr,IF(paramètres!$B$28=2,(SUM(P612:AN612)*cotpatr),"Missing Delta Option"))</f>
        <v>Missing Delta Option</v>
      </c>
      <c r="AP612" s="13" t="str" cm="1">
        <f t="array" ref="AP612">IF(paramètres!$B$28=1,(((SUM(P612:Y612)/1.02)+SUM(Z612:AA612))+((SUM(AB612:AM612)/1.02)+SUM(AL612:AM612)))/12*pécule,IF(paramètres!$B$28=2,SUM(P612:AM612)/12*pécule,"Missing Delta Option"))</f>
        <v>Missing Delta Option</v>
      </c>
      <c r="AQ612" s="105" t="e">
        <f>IF(paramètres!$B$28=1,(((SUM(P612:Y612)/1.02)+SUM(Z612:AA612))+((SUM(AB612:AM612)/1.02)+SUM(AL612:AM612)))+AN612+AO612+AP612,SUM(P612:AM612)+AN612+AO612+AP612)</f>
        <v>#VALUE!</v>
      </c>
    </row>
    <row r="613" spans="1:43" x14ac:dyDescent="0.25">
      <c r="A613" s="104"/>
      <c r="B613" s="39"/>
      <c r="C613" s="39"/>
      <c r="D613" s="70"/>
      <c r="E613" s="49"/>
      <c r="F613" s="40"/>
      <c r="G613" s="38"/>
      <c r="H613" s="71"/>
      <c r="I613" s="40"/>
      <c r="J613" s="38"/>
      <c r="K613" s="71"/>
      <c r="L613" s="40"/>
      <c r="M613" s="38"/>
      <c r="N613" s="71"/>
      <c r="O613" s="49"/>
      <c r="P613" s="177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  <c r="AA613" s="179"/>
      <c r="AB613" s="121">
        <f>IF($D613="",0,IF($E613="",0,IF(VLOOKUP($E613,paramètres!$E$33:$F$44,2,FALSE)&lt;=VLOOKUP($AB$18,paramètres!$E$33:$F$44,2,FALSE),P613*$D613,0)))</f>
        <v>0</v>
      </c>
      <c r="AC613" s="13">
        <f>IF($D613="",0,IF($E613="",0,IF(VLOOKUP($E613,paramètres!$E$33:$F$44,2,FALSE)&lt;=VLOOKUP($AC$18,paramètres!$E$33:$F$44,2,FALSE),Q613*$D613,0)))</f>
        <v>0</v>
      </c>
      <c r="AD613" s="13">
        <f>IF($D613="",0,IF($E613="",0,IF(VLOOKUP($E613,paramètres!$E$33:$F$44,2,FALSE)&lt;=VLOOKUP($AD$18,paramètres!$E$33:$F$44,2,FALSE),R613*$D613,0)))</f>
        <v>0</v>
      </c>
      <c r="AE613" s="13">
        <f>IF($D613="",0,IF($E613="",0,IF(VLOOKUP($E613,paramètres!$E$33:$F$44,2,FALSE)&lt;=VLOOKUP($AE$18,paramètres!$E$33:$F$44,2,FALSE),S613*$D613,0)))</f>
        <v>0</v>
      </c>
      <c r="AF613" s="13">
        <f>IF($D613="",0,IF($E613="",0,IF(VLOOKUP($E613,paramètres!$E$33:$F$44,2,FALSE)&lt;=VLOOKUP($AF$18,paramètres!$E$33:$F$44,2,FALSE),T613*$D613,0)))</f>
        <v>0</v>
      </c>
      <c r="AG613" s="13">
        <f>IF($D613="",0,IF($E613="",0,IF(VLOOKUP($E613,paramètres!$E$33:$F$44,2,FALSE)&lt;=VLOOKUP($AG$18,paramètres!$E$33:$F$44,2,FALSE),U613*$D613,0)))</f>
        <v>0</v>
      </c>
      <c r="AH613" s="13">
        <f>IF($D613="",0,IF($E613="",0,IF(VLOOKUP($E613,paramètres!$E$33:$F$44,2,FALSE)&lt;=VLOOKUP($AH$18,paramètres!$E$33:$F$44,2,FALSE),V613*$D613,0)))</f>
        <v>0</v>
      </c>
      <c r="AI613" s="13">
        <f>IF($D613="",0,IF($E613="",0,IF(VLOOKUP($E613,paramètres!$E$33:$F$44,2,FALSE)&lt;=VLOOKUP($AI$18,paramètres!$E$33:$F$44,2,FALSE),W613*$D613,0)))</f>
        <v>0</v>
      </c>
      <c r="AJ613" s="13">
        <f>IF($D613="",0,IF($E613="",0,IF(VLOOKUP($E613,paramètres!$E$33:$F$44,2,FALSE)&lt;=VLOOKUP($AJ$18,paramètres!$E$33:$F$44,2,FALSE),X613*$D613,0)))</f>
        <v>0</v>
      </c>
      <c r="AK613" s="13">
        <f>IF($D613="",0,IF($E613="",0,IF(VLOOKUP($E613,paramètres!$E$33:$F$44,2,FALSE)&lt;=VLOOKUP($AK$18,paramètres!$E$33:$F$44,2,FALSE),Y613*$D613,0)))</f>
        <v>0</v>
      </c>
      <c r="AL613" s="13">
        <f>IF($D613="",0,IF($E613="",0,IF(VLOOKUP($E613,paramètres!$E$33:$F$44,2,FALSE)&lt;=VLOOKUP($AL$18,paramètres!$E$33:$F$44,2,FALSE),Z613*$D613,0)))</f>
        <v>0</v>
      </c>
      <c r="AM613" s="126">
        <f>IF($D613="",0,IF($E613="",0,IF(VLOOKUP($E613,paramètres!$E$33:$F$44,2,FALSE)&lt;=VLOOKUP($AM$18,paramètres!$E$33:$F$44,2,FALSE),AA613*$D613,0)))</f>
        <v>0</v>
      </c>
      <c r="AN613" s="121" t="str">
        <f>IF(paramètres!$B$28=1,((SUM(P613:Y613)/1.02)+SUM(Z613:AA613))*0.0303/9*COUNT(P613:X613),IF(paramètres!$B$28=2,(SUM(P613:AA613))*0.0303/9*COUNT(P613:X613),"Missing Delta option"))</f>
        <v>Missing Delta option</v>
      </c>
      <c r="AO613" s="13" t="str">
        <f>IF(paramètres!$B$28=1,(((SUM(P613:Y613)/1.02)+SUM(Z613:AA613))+((SUM(AB613:AK613)/1.02)+SUM(AL613:AN613)))*cotpatr,IF(paramètres!$B$28=2,(SUM(P613:AN613)*cotpatr),"Missing Delta Option"))</f>
        <v>Missing Delta Option</v>
      </c>
      <c r="AP613" s="13" t="str" cm="1">
        <f t="array" ref="AP613">IF(paramètres!$B$28=1,(((SUM(P613:Y613)/1.02)+SUM(Z613:AA613))+((SUM(AB613:AM613)/1.02)+SUM(AL613:AM613)))/12*pécule,IF(paramètres!$B$28=2,SUM(P613:AM613)/12*pécule,"Missing Delta Option"))</f>
        <v>Missing Delta Option</v>
      </c>
      <c r="AQ613" s="105" t="e">
        <f>IF(paramètres!$B$28=1,(((SUM(P613:Y613)/1.02)+SUM(Z613:AA613))+((SUM(AB613:AM613)/1.02)+SUM(AL613:AM613)))+AN613+AO613+AP613,SUM(P613:AM613)+AN613+AO613+AP613)</f>
        <v>#VALUE!</v>
      </c>
    </row>
    <row r="614" spans="1:43" x14ac:dyDescent="0.25">
      <c r="A614" s="104"/>
      <c r="B614" s="39"/>
      <c r="C614" s="39"/>
      <c r="D614" s="70"/>
      <c r="E614" s="49"/>
      <c r="F614" s="40"/>
      <c r="G614" s="38"/>
      <c r="H614" s="71"/>
      <c r="I614" s="40"/>
      <c r="J614" s="38"/>
      <c r="K614" s="71"/>
      <c r="L614" s="40"/>
      <c r="M614" s="38"/>
      <c r="N614" s="71"/>
      <c r="O614" s="49"/>
      <c r="P614" s="177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  <c r="AA614" s="179"/>
      <c r="AB614" s="121">
        <f>IF($D614="",0,IF($E614="",0,IF(VLOOKUP($E614,paramètres!$E$33:$F$44,2,FALSE)&lt;=VLOOKUP($AB$18,paramètres!$E$33:$F$44,2,FALSE),P614*$D614,0)))</f>
        <v>0</v>
      </c>
      <c r="AC614" s="13">
        <f>IF($D614="",0,IF($E614="",0,IF(VLOOKUP($E614,paramètres!$E$33:$F$44,2,FALSE)&lt;=VLOOKUP($AC$18,paramètres!$E$33:$F$44,2,FALSE),Q614*$D614,0)))</f>
        <v>0</v>
      </c>
      <c r="AD614" s="13">
        <f>IF($D614="",0,IF($E614="",0,IF(VLOOKUP($E614,paramètres!$E$33:$F$44,2,FALSE)&lt;=VLOOKUP($AD$18,paramètres!$E$33:$F$44,2,FALSE),R614*$D614,0)))</f>
        <v>0</v>
      </c>
      <c r="AE614" s="13">
        <f>IF($D614="",0,IF($E614="",0,IF(VLOOKUP($E614,paramètres!$E$33:$F$44,2,FALSE)&lt;=VLOOKUP($AE$18,paramètres!$E$33:$F$44,2,FALSE),S614*$D614,0)))</f>
        <v>0</v>
      </c>
      <c r="AF614" s="13">
        <f>IF($D614="",0,IF($E614="",0,IF(VLOOKUP($E614,paramètres!$E$33:$F$44,2,FALSE)&lt;=VLOOKUP($AF$18,paramètres!$E$33:$F$44,2,FALSE),T614*$D614,0)))</f>
        <v>0</v>
      </c>
      <c r="AG614" s="13">
        <f>IF($D614="",0,IF($E614="",0,IF(VLOOKUP($E614,paramètres!$E$33:$F$44,2,FALSE)&lt;=VLOOKUP($AG$18,paramètres!$E$33:$F$44,2,FALSE),U614*$D614,0)))</f>
        <v>0</v>
      </c>
      <c r="AH614" s="13">
        <f>IF($D614="",0,IF($E614="",0,IF(VLOOKUP($E614,paramètres!$E$33:$F$44,2,FALSE)&lt;=VLOOKUP($AH$18,paramètres!$E$33:$F$44,2,FALSE),V614*$D614,0)))</f>
        <v>0</v>
      </c>
      <c r="AI614" s="13">
        <f>IF($D614="",0,IF($E614="",0,IF(VLOOKUP($E614,paramètres!$E$33:$F$44,2,FALSE)&lt;=VLOOKUP($AI$18,paramètres!$E$33:$F$44,2,FALSE),W614*$D614,0)))</f>
        <v>0</v>
      </c>
      <c r="AJ614" s="13">
        <f>IF($D614="",0,IF($E614="",0,IF(VLOOKUP($E614,paramètres!$E$33:$F$44,2,FALSE)&lt;=VLOOKUP($AJ$18,paramètres!$E$33:$F$44,2,FALSE),X614*$D614,0)))</f>
        <v>0</v>
      </c>
      <c r="AK614" s="13">
        <f>IF($D614="",0,IF($E614="",0,IF(VLOOKUP($E614,paramètres!$E$33:$F$44,2,FALSE)&lt;=VLOOKUP($AK$18,paramètres!$E$33:$F$44,2,FALSE),Y614*$D614,0)))</f>
        <v>0</v>
      </c>
      <c r="AL614" s="13">
        <f>IF($D614="",0,IF($E614="",0,IF(VLOOKUP($E614,paramètres!$E$33:$F$44,2,FALSE)&lt;=VLOOKUP($AL$18,paramètres!$E$33:$F$44,2,FALSE),Z614*$D614,0)))</f>
        <v>0</v>
      </c>
      <c r="AM614" s="126">
        <f>IF($D614="",0,IF($E614="",0,IF(VLOOKUP($E614,paramètres!$E$33:$F$44,2,FALSE)&lt;=VLOOKUP($AM$18,paramètres!$E$33:$F$44,2,FALSE),AA614*$D614,0)))</f>
        <v>0</v>
      </c>
      <c r="AN614" s="121" t="str">
        <f>IF(paramètres!$B$28=1,((SUM(P614:Y614)/1.02)+SUM(Z614:AA614))*0.0303/9*COUNT(P614:X614),IF(paramètres!$B$28=2,(SUM(P614:AA614))*0.0303/9*COUNT(P614:X614),"Missing Delta option"))</f>
        <v>Missing Delta option</v>
      </c>
      <c r="AO614" s="13" t="str">
        <f>IF(paramètres!$B$28=1,(((SUM(P614:Y614)/1.02)+SUM(Z614:AA614))+((SUM(AB614:AK614)/1.02)+SUM(AL614:AN614)))*cotpatr,IF(paramètres!$B$28=2,(SUM(P614:AN614)*cotpatr),"Missing Delta Option"))</f>
        <v>Missing Delta Option</v>
      </c>
      <c r="AP614" s="13" t="str" cm="1">
        <f t="array" ref="AP614">IF(paramètres!$B$28=1,(((SUM(P614:Y614)/1.02)+SUM(Z614:AA614))+((SUM(AB614:AM614)/1.02)+SUM(AL614:AM614)))/12*pécule,IF(paramètres!$B$28=2,SUM(P614:AM614)/12*pécule,"Missing Delta Option"))</f>
        <v>Missing Delta Option</v>
      </c>
      <c r="AQ614" s="105" t="e">
        <f>IF(paramètres!$B$28=1,(((SUM(P614:Y614)/1.02)+SUM(Z614:AA614))+((SUM(AB614:AM614)/1.02)+SUM(AL614:AM614)))+AN614+AO614+AP614,SUM(P614:AM614)+AN614+AO614+AP614)</f>
        <v>#VALUE!</v>
      </c>
    </row>
    <row r="615" spans="1:43" x14ac:dyDescent="0.25">
      <c r="A615" s="104"/>
      <c r="B615" s="39"/>
      <c r="C615" s="39"/>
      <c r="D615" s="70"/>
      <c r="E615" s="49"/>
      <c r="F615" s="40"/>
      <c r="G615" s="38"/>
      <c r="H615" s="71"/>
      <c r="I615" s="40"/>
      <c r="J615" s="38"/>
      <c r="K615" s="71"/>
      <c r="L615" s="40"/>
      <c r="M615" s="38"/>
      <c r="N615" s="71"/>
      <c r="O615" s="49"/>
      <c r="P615" s="177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  <c r="AA615" s="179"/>
      <c r="AB615" s="121">
        <f>IF($D615="",0,IF($E615="",0,IF(VLOOKUP($E615,paramètres!$E$33:$F$44,2,FALSE)&lt;=VLOOKUP($AB$18,paramètres!$E$33:$F$44,2,FALSE),P615*$D615,0)))</f>
        <v>0</v>
      </c>
      <c r="AC615" s="13">
        <f>IF($D615="",0,IF($E615="",0,IF(VLOOKUP($E615,paramètres!$E$33:$F$44,2,FALSE)&lt;=VLOOKUP($AC$18,paramètres!$E$33:$F$44,2,FALSE),Q615*$D615,0)))</f>
        <v>0</v>
      </c>
      <c r="AD615" s="13">
        <f>IF($D615="",0,IF($E615="",0,IF(VLOOKUP($E615,paramètres!$E$33:$F$44,2,FALSE)&lt;=VLOOKUP($AD$18,paramètres!$E$33:$F$44,2,FALSE),R615*$D615,0)))</f>
        <v>0</v>
      </c>
      <c r="AE615" s="13">
        <f>IF($D615="",0,IF($E615="",0,IF(VLOOKUP($E615,paramètres!$E$33:$F$44,2,FALSE)&lt;=VLOOKUP($AE$18,paramètres!$E$33:$F$44,2,FALSE),S615*$D615,0)))</f>
        <v>0</v>
      </c>
      <c r="AF615" s="13">
        <f>IF($D615="",0,IF($E615="",0,IF(VLOOKUP($E615,paramètres!$E$33:$F$44,2,FALSE)&lt;=VLOOKUP($AF$18,paramètres!$E$33:$F$44,2,FALSE),T615*$D615,0)))</f>
        <v>0</v>
      </c>
      <c r="AG615" s="13">
        <f>IF($D615="",0,IF($E615="",0,IF(VLOOKUP($E615,paramètres!$E$33:$F$44,2,FALSE)&lt;=VLOOKUP($AG$18,paramètres!$E$33:$F$44,2,FALSE),U615*$D615,0)))</f>
        <v>0</v>
      </c>
      <c r="AH615" s="13">
        <f>IF($D615="",0,IF($E615="",0,IF(VLOOKUP($E615,paramètres!$E$33:$F$44,2,FALSE)&lt;=VLOOKUP($AH$18,paramètres!$E$33:$F$44,2,FALSE),V615*$D615,0)))</f>
        <v>0</v>
      </c>
      <c r="AI615" s="13">
        <f>IF($D615="",0,IF($E615="",0,IF(VLOOKUP($E615,paramètres!$E$33:$F$44,2,FALSE)&lt;=VLOOKUP($AI$18,paramètres!$E$33:$F$44,2,FALSE),W615*$D615,0)))</f>
        <v>0</v>
      </c>
      <c r="AJ615" s="13">
        <f>IF($D615="",0,IF($E615="",0,IF(VLOOKUP($E615,paramètres!$E$33:$F$44,2,FALSE)&lt;=VLOOKUP($AJ$18,paramètres!$E$33:$F$44,2,FALSE),X615*$D615,0)))</f>
        <v>0</v>
      </c>
      <c r="AK615" s="13">
        <f>IF($D615="",0,IF($E615="",0,IF(VLOOKUP($E615,paramètres!$E$33:$F$44,2,FALSE)&lt;=VLOOKUP($AK$18,paramètres!$E$33:$F$44,2,FALSE),Y615*$D615,0)))</f>
        <v>0</v>
      </c>
      <c r="AL615" s="13">
        <f>IF($D615="",0,IF($E615="",0,IF(VLOOKUP($E615,paramètres!$E$33:$F$44,2,FALSE)&lt;=VLOOKUP($AL$18,paramètres!$E$33:$F$44,2,FALSE),Z615*$D615,0)))</f>
        <v>0</v>
      </c>
      <c r="AM615" s="126">
        <f>IF($D615="",0,IF($E615="",0,IF(VLOOKUP($E615,paramètres!$E$33:$F$44,2,FALSE)&lt;=VLOOKUP($AM$18,paramètres!$E$33:$F$44,2,FALSE),AA615*$D615,0)))</f>
        <v>0</v>
      </c>
      <c r="AN615" s="121" t="str">
        <f>IF(paramètres!$B$28=1,((SUM(P615:Y615)/1.02)+SUM(Z615:AA615))*0.0303/9*COUNT(P615:X615),IF(paramètres!$B$28=2,(SUM(P615:AA615))*0.0303/9*COUNT(P615:X615),"Missing Delta option"))</f>
        <v>Missing Delta option</v>
      </c>
      <c r="AO615" s="13" t="str">
        <f>IF(paramètres!$B$28=1,(((SUM(P615:Y615)/1.02)+SUM(Z615:AA615))+((SUM(AB615:AK615)/1.02)+SUM(AL615:AN615)))*cotpatr,IF(paramètres!$B$28=2,(SUM(P615:AN615)*cotpatr),"Missing Delta Option"))</f>
        <v>Missing Delta Option</v>
      </c>
      <c r="AP615" s="13" t="str" cm="1">
        <f t="array" ref="AP615">IF(paramètres!$B$28=1,(((SUM(P615:Y615)/1.02)+SUM(Z615:AA615))+((SUM(AB615:AM615)/1.02)+SUM(AL615:AM615)))/12*pécule,IF(paramètres!$B$28=2,SUM(P615:AM615)/12*pécule,"Missing Delta Option"))</f>
        <v>Missing Delta Option</v>
      </c>
      <c r="AQ615" s="105" t="e">
        <f>IF(paramètres!$B$28=1,(((SUM(P615:Y615)/1.02)+SUM(Z615:AA615))+((SUM(AB615:AM615)/1.02)+SUM(AL615:AM615)))+AN615+AO615+AP615,SUM(P615:AM615)+AN615+AO615+AP615)</f>
        <v>#VALUE!</v>
      </c>
    </row>
    <row r="616" spans="1:43" x14ac:dyDescent="0.25">
      <c r="A616" s="104"/>
      <c r="B616" s="39"/>
      <c r="C616" s="39"/>
      <c r="D616" s="70"/>
      <c r="E616" s="49"/>
      <c r="F616" s="40"/>
      <c r="G616" s="38"/>
      <c r="H616" s="71"/>
      <c r="I616" s="40"/>
      <c r="J616" s="38"/>
      <c r="K616" s="71"/>
      <c r="L616" s="40"/>
      <c r="M616" s="38"/>
      <c r="N616" s="71"/>
      <c r="O616" s="49"/>
      <c r="P616" s="177"/>
      <c r="Q616" s="178"/>
      <c r="R616" s="178"/>
      <c r="S616" s="178"/>
      <c r="T616" s="178"/>
      <c r="U616" s="178"/>
      <c r="V616" s="178"/>
      <c r="W616" s="178"/>
      <c r="X616" s="178"/>
      <c r="Y616" s="178"/>
      <c r="Z616" s="178"/>
      <c r="AA616" s="179"/>
      <c r="AB616" s="121">
        <f>IF($D616="",0,IF($E616="",0,IF(VLOOKUP($E616,paramètres!$E$33:$F$44,2,FALSE)&lt;=VLOOKUP($AB$18,paramètres!$E$33:$F$44,2,FALSE),P616*$D616,0)))</f>
        <v>0</v>
      </c>
      <c r="AC616" s="13">
        <f>IF($D616="",0,IF($E616="",0,IF(VLOOKUP($E616,paramètres!$E$33:$F$44,2,FALSE)&lt;=VLOOKUP($AC$18,paramètres!$E$33:$F$44,2,FALSE),Q616*$D616,0)))</f>
        <v>0</v>
      </c>
      <c r="AD616" s="13">
        <f>IF($D616="",0,IF($E616="",0,IF(VLOOKUP($E616,paramètres!$E$33:$F$44,2,FALSE)&lt;=VLOOKUP($AD$18,paramètres!$E$33:$F$44,2,FALSE),R616*$D616,0)))</f>
        <v>0</v>
      </c>
      <c r="AE616" s="13">
        <f>IF($D616="",0,IF($E616="",0,IF(VLOOKUP($E616,paramètres!$E$33:$F$44,2,FALSE)&lt;=VLOOKUP($AE$18,paramètres!$E$33:$F$44,2,FALSE),S616*$D616,0)))</f>
        <v>0</v>
      </c>
      <c r="AF616" s="13">
        <f>IF($D616="",0,IF($E616="",0,IF(VLOOKUP($E616,paramètres!$E$33:$F$44,2,FALSE)&lt;=VLOOKUP($AF$18,paramètres!$E$33:$F$44,2,FALSE),T616*$D616,0)))</f>
        <v>0</v>
      </c>
      <c r="AG616" s="13">
        <f>IF($D616="",0,IF($E616="",0,IF(VLOOKUP($E616,paramètres!$E$33:$F$44,2,FALSE)&lt;=VLOOKUP($AG$18,paramètres!$E$33:$F$44,2,FALSE),U616*$D616,0)))</f>
        <v>0</v>
      </c>
      <c r="AH616" s="13">
        <f>IF($D616="",0,IF($E616="",0,IF(VLOOKUP($E616,paramètres!$E$33:$F$44,2,FALSE)&lt;=VLOOKUP($AH$18,paramètres!$E$33:$F$44,2,FALSE),V616*$D616,0)))</f>
        <v>0</v>
      </c>
      <c r="AI616" s="13">
        <f>IF($D616="",0,IF($E616="",0,IF(VLOOKUP($E616,paramètres!$E$33:$F$44,2,FALSE)&lt;=VLOOKUP($AI$18,paramètres!$E$33:$F$44,2,FALSE),W616*$D616,0)))</f>
        <v>0</v>
      </c>
      <c r="AJ616" s="13">
        <f>IF($D616="",0,IF($E616="",0,IF(VLOOKUP($E616,paramètres!$E$33:$F$44,2,FALSE)&lt;=VLOOKUP($AJ$18,paramètres!$E$33:$F$44,2,FALSE),X616*$D616,0)))</f>
        <v>0</v>
      </c>
      <c r="AK616" s="13">
        <f>IF($D616="",0,IF($E616="",0,IF(VLOOKUP($E616,paramètres!$E$33:$F$44,2,FALSE)&lt;=VLOOKUP($AK$18,paramètres!$E$33:$F$44,2,FALSE),Y616*$D616,0)))</f>
        <v>0</v>
      </c>
      <c r="AL616" s="13">
        <f>IF($D616="",0,IF($E616="",0,IF(VLOOKUP($E616,paramètres!$E$33:$F$44,2,FALSE)&lt;=VLOOKUP($AL$18,paramètres!$E$33:$F$44,2,FALSE),Z616*$D616,0)))</f>
        <v>0</v>
      </c>
      <c r="AM616" s="126">
        <f>IF($D616="",0,IF($E616="",0,IF(VLOOKUP($E616,paramètres!$E$33:$F$44,2,FALSE)&lt;=VLOOKUP($AM$18,paramètres!$E$33:$F$44,2,FALSE),AA616*$D616,0)))</f>
        <v>0</v>
      </c>
      <c r="AN616" s="121" t="str">
        <f>IF(paramètres!$B$28=1,((SUM(P616:Y616)/1.02)+SUM(Z616:AA616))*0.0303/9*COUNT(P616:X616),IF(paramètres!$B$28=2,(SUM(P616:AA616))*0.0303/9*COUNT(P616:X616),"Missing Delta option"))</f>
        <v>Missing Delta option</v>
      </c>
      <c r="AO616" s="13" t="str">
        <f>IF(paramètres!$B$28=1,(((SUM(P616:Y616)/1.02)+SUM(Z616:AA616))+((SUM(AB616:AK616)/1.02)+SUM(AL616:AN616)))*cotpatr,IF(paramètres!$B$28=2,(SUM(P616:AN616)*cotpatr),"Missing Delta Option"))</f>
        <v>Missing Delta Option</v>
      </c>
      <c r="AP616" s="13" t="str" cm="1">
        <f t="array" ref="AP616">IF(paramètres!$B$28=1,(((SUM(P616:Y616)/1.02)+SUM(Z616:AA616))+((SUM(AB616:AM616)/1.02)+SUM(AL616:AM616)))/12*pécule,IF(paramètres!$B$28=2,SUM(P616:AM616)/12*pécule,"Missing Delta Option"))</f>
        <v>Missing Delta Option</v>
      </c>
      <c r="AQ616" s="105" t="e">
        <f>IF(paramètres!$B$28=1,(((SUM(P616:Y616)/1.02)+SUM(Z616:AA616))+((SUM(AB616:AM616)/1.02)+SUM(AL616:AM616)))+AN616+AO616+AP616,SUM(P616:AM616)+AN616+AO616+AP616)</f>
        <v>#VALUE!</v>
      </c>
    </row>
    <row r="617" spans="1:43" x14ac:dyDescent="0.25">
      <c r="A617" s="104"/>
      <c r="B617" s="39"/>
      <c r="C617" s="39"/>
      <c r="D617" s="70"/>
      <c r="E617" s="49"/>
      <c r="F617" s="40"/>
      <c r="G617" s="38"/>
      <c r="H617" s="71"/>
      <c r="I617" s="40"/>
      <c r="J617" s="38"/>
      <c r="K617" s="71"/>
      <c r="L617" s="40"/>
      <c r="M617" s="38"/>
      <c r="N617" s="71"/>
      <c r="O617" s="49"/>
      <c r="P617" s="177"/>
      <c r="Q617" s="178"/>
      <c r="R617" s="178"/>
      <c r="S617" s="178"/>
      <c r="T617" s="178"/>
      <c r="U617" s="178"/>
      <c r="V617" s="178"/>
      <c r="W617" s="178"/>
      <c r="X617" s="178"/>
      <c r="Y617" s="178"/>
      <c r="Z617" s="178"/>
      <c r="AA617" s="179"/>
      <c r="AB617" s="121">
        <f>IF($D617="",0,IF($E617="",0,IF(VLOOKUP($E617,paramètres!$E$33:$F$44,2,FALSE)&lt;=VLOOKUP($AB$18,paramètres!$E$33:$F$44,2,FALSE),P617*$D617,0)))</f>
        <v>0</v>
      </c>
      <c r="AC617" s="13">
        <f>IF($D617="",0,IF($E617="",0,IF(VLOOKUP($E617,paramètres!$E$33:$F$44,2,FALSE)&lt;=VLOOKUP($AC$18,paramètres!$E$33:$F$44,2,FALSE),Q617*$D617,0)))</f>
        <v>0</v>
      </c>
      <c r="AD617" s="13">
        <f>IF($D617="",0,IF($E617="",0,IF(VLOOKUP($E617,paramètres!$E$33:$F$44,2,FALSE)&lt;=VLOOKUP($AD$18,paramètres!$E$33:$F$44,2,FALSE),R617*$D617,0)))</f>
        <v>0</v>
      </c>
      <c r="AE617" s="13">
        <f>IF($D617="",0,IF($E617="",0,IF(VLOOKUP($E617,paramètres!$E$33:$F$44,2,FALSE)&lt;=VLOOKUP($AE$18,paramètres!$E$33:$F$44,2,FALSE),S617*$D617,0)))</f>
        <v>0</v>
      </c>
      <c r="AF617" s="13">
        <f>IF($D617="",0,IF($E617="",0,IF(VLOOKUP($E617,paramètres!$E$33:$F$44,2,FALSE)&lt;=VLOOKUP($AF$18,paramètres!$E$33:$F$44,2,FALSE),T617*$D617,0)))</f>
        <v>0</v>
      </c>
      <c r="AG617" s="13">
        <f>IF($D617="",0,IF($E617="",0,IF(VLOOKUP($E617,paramètres!$E$33:$F$44,2,FALSE)&lt;=VLOOKUP($AG$18,paramètres!$E$33:$F$44,2,FALSE),U617*$D617,0)))</f>
        <v>0</v>
      </c>
      <c r="AH617" s="13">
        <f>IF($D617="",0,IF($E617="",0,IF(VLOOKUP($E617,paramètres!$E$33:$F$44,2,FALSE)&lt;=VLOOKUP($AH$18,paramètres!$E$33:$F$44,2,FALSE),V617*$D617,0)))</f>
        <v>0</v>
      </c>
      <c r="AI617" s="13">
        <f>IF($D617="",0,IF($E617="",0,IF(VLOOKUP($E617,paramètres!$E$33:$F$44,2,FALSE)&lt;=VLOOKUP($AI$18,paramètres!$E$33:$F$44,2,FALSE),W617*$D617,0)))</f>
        <v>0</v>
      </c>
      <c r="AJ617" s="13">
        <f>IF($D617="",0,IF($E617="",0,IF(VLOOKUP($E617,paramètres!$E$33:$F$44,2,FALSE)&lt;=VLOOKUP($AJ$18,paramètres!$E$33:$F$44,2,FALSE),X617*$D617,0)))</f>
        <v>0</v>
      </c>
      <c r="AK617" s="13">
        <f>IF($D617="",0,IF($E617="",0,IF(VLOOKUP($E617,paramètres!$E$33:$F$44,2,FALSE)&lt;=VLOOKUP($AK$18,paramètres!$E$33:$F$44,2,FALSE),Y617*$D617,0)))</f>
        <v>0</v>
      </c>
      <c r="AL617" s="13">
        <f>IF($D617="",0,IF($E617="",0,IF(VLOOKUP($E617,paramètres!$E$33:$F$44,2,FALSE)&lt;=VLOOKUP($AL$18,paramètres!$E$33:$F$44,2,FALSE),Z617*$D617,0)))</f>
        <v>0</v>
      </c>
      <c r="AM617" s="126">
        <f>IF($D617="",0,IF($E617="",0,IF(VLOOKUP($E617,paramètres!$E$33:$F$44,2,FALSE)&lt;=VLOOKUP($AM$18,paramètres!$E$33:$F$44,2,FALSE),AA617*$D617,0)))</f>
        <v>0</v>
      </c>
      <c r="AN617" s="121" t="str">
        <f>IF(paramètres!$B$28=1,((SUM(P617:Y617)/1.02)+SUM(Z617:AA617))*0.0303/9*COUNT(P617:X617),IF(paramètres!$B$28=2,(SUM(P617:AA617))*0.0303/9*COUNT(P617:X617),"Missing Delta option"))</f>
        <v>Missing Delta option</v>
      </c>
      <c r="AO617" s="13" t="str">
        <f>IF(paramètres!$B$28=1,(((SUM(P617:Y617)/1.02)+SUM(Z617:AA617))+((SUM(AB617:AK617)/1.02)+SUM(AL617:AN617)))*cotpatr,IF(paramètres!$B$28=2,(SUM(P617:AN617)*cotpatr),"Missing Delta Option"))</f>
        <v>Missing Delta Option</v>
      </c>
      <c r="AP617" s="13" t="str" cm="1">
        <f t="array" ref="AP617">IF(paramètres!$B$28=1,(((SUM(P617:Y617)/1.02)+SUM(Z617:AA617))+((SUM(AB617:AM617)/1.02)+SUM(AL617:AM617)))/12*pécule,IF(paramètres!$B$28=2,SUM(P617:AM617)/12*pécule,"Missing Delta Option"))</f>
        <v>Missing Delta Option</v>
      </c>
      <c r="AQ617" s="105" t="e">
        <f>IF(paramètres!$B$28=1,(((SUM(P617:Y617)/1.02)+SUM(Z617:AA617))+((SUM(AB617:AM617)/1.02)+SUM(AL617:AM617)))+AN617+AO617+AP617,SUM(P617:AM617)+AN617+AO617+AP617)</f>
        <v>#VALUE!</v>
      </c>
    </row>
    <row r="618" spans="1:43" x14ac:dyDescent="0.25">
      <c r="A618" s="104"/>
      <c r="B618" s="39"/>
      <c r="C618" s="39"/>
      <c r="D618" s="70"/>
      <c r="E618" s="49"/>
      <c r="F618" s="40"/>
      <c r="G618" s="38"/>
      <c r="H618" s="71"/>
      <c r="I618" s="40"/>
      <c r="J618" s="38"/>
      <c r="K618" s="71"/>
      <c r="L618" s="40"/>
      <c r="M618" s="38"/>
      <c r="N618" s="71"/>
      <c r="O618" s="49"/>
      <c r="P618" s="177"/>
      <c r="Q618" s="178"/>
      <c r="R618" s="178"/>
      <c r="S618" s="178"/>
      <c r="T618" s="178"/>
      <c r="U618" s="178"/>
      <c r="V618" s="178"/>
      <c r="W618" s="178"/>
      <c r="X618" s="178"/>
      <c r="Y618" s="178"/>
      <c r="Z618" s="178"/>
      <c r="AA618" s="179"/>
      <c r="AB618" s="121">
        <f>IF($D618="",0,IF($E618="",0,IF(VLOOKUP($E618,paramètres!$E$33:$F$44,2,FALSE)&lt;=VLOOKUP($AB$18,paramètres!$E$33:$F$44,2,FALSE),P618*$D618,0)))</f>
        <v>0</v>
      </c>
      <c r="AC618" s="13">
        <f>IF($D618="",0,IF($E618="",0,IF(VLOOKUP($E618,paramètres!$E$33:$F$44,2,FALSE)&lt;=VLOOKUP($AC$18,paramètres!$E$33:$F$44,2,FALSE),Q618*$D618,0)))</f>
        <v>0</v>
      </c>
      <c r="AD618" s="13">
        <f>IF($D618="",0,IF($E618="",0,IF(VLOOKUP($E618,paramètres!$E$33:$F$44,2,FALSE)&lt;=VLOOKUP($AD$18,paramètres!$E$33:$F$44,2,FALSE),R618*$D618,0)))</f>
        <v>0</v>
      </c>
      <c r="AE618" s="13">
        <f>IF($D618="",0,IF($E618="",0,IF(VLOOKUP($E618,paramètres!$E$33:$F$44,2,FALSE)&lt;=VLOOKUP($AE$18,paramètres!$E$33:$F$44,2,FALSE),S618*$D618,0)))</f>
        <v>0</v>
      </c>
      <c r="AF618" s="13">
        <f>IF($D618="",0,IF($E618="",0,IF(VLOOKUP($E618,paramètres!$E$33:$F$44,2,FALSE)&lt;=VLOOKUP($AF$18,paramètres!$E$33:$F$44,2,FALSE),T618*$D618,0)))</f>
        <v>0</v>
      </c>
      <c r="AG618" s="13">
        <f>IF($D618="",0,IF($E618="",0,IF(VLOOKUP($E618,paramètres!$E$33:$F$44,2,FALSE)&lt;=VLOOKUP($AG$18,paramètres!$E$33:$F$44,2,FALSE),U618*$D618,0)))</f>
        <v>0</v>
      </c>
      <c r="AH618" s="13">
        <f>IF($D618="",0,IF($E618="",0,IF(VLOOKUP($E618,paramètres!$E$33:$F$44,2,FALSE)&lt;=VLOOKUP($AH$18,paramètres!$E$33:$F$44,2,FALSE),V618*$D618,0)))</f>
        <v>0</v>
      </c>
      <c r="AI618" s="13">
        <f>IF($D618="",0,IF($E618="",0,IF(VLOOKUP($E618,paramètres!$E$33:$F$44,2,FALSE)&lt;=VLOOKUP($AI$18,paramètres!$E$33:$F$44,2,FALSE),W618*$D618,0)))</f>
        <v>0</v>
      </c>
      <c r="AJ618" s="13">
        <f>IF($D618="",0,IF($E618="",0,IF(VLOOKUP($E618,paramètres!$E$33:$F$44,2,FALSE)&lt;=VLOOKUP($AJ$18,paramètres!$E$33:$F$44,2,FALSE),X618*$D618,0)))</f>
        <v>0</v>
      </c>
      <c r="AK618" s="13">
        <f>IF($D618="",0,IF($E618="",0,IF(VLOOKUP($E618,paramètres!$E$33:$F$44,2,FALSE)&lt;=VLOOKUP($AK$18,paramètres!$E$33:$F$44,2,FALSE),Y618*$D618,0)))</f>
        <v>0</v>
      </c>
      <c r="AL618" s="13">
        <f>IF($D618="",0,IF($E618="",0,IF(VLOOKUP($E618,paramètres!$E$33:$F$44,2,FALSE)&lt;=VLOOKUP($AL$18,paramètres!$E$33:$F$44,2,FALSE),Z618*$D618,0)))</f>
        <v>0</v>
      </c>
      <c r="AM618" s="126">
        <f>IF($D618="",0,IF($E618="",0,IF(VLOOKUP($E618,paramètres!$E$33:$F$44,2,FALSE)&lt;=VLOOKUP($AM$18,paramètres!$E$33:$F$44,2,FALSE),AA618*$D618,0)))</f>
        <v>0</v>
      </c>
      <c r="AN618" s="121" t="str">
        <f>IF(paramètres!$B$28=1,((SUM(P618:Y618)/1.02)+SUM(Z618:AA618))*0.0303/9*COUNT(P618:X618),IF(paramètres!$B$28=2,(SUM(P618:AA618))*0.0303/9*COUNT(P618:X618),"Missing Delta option"))</f>
        <v>Missing Delta option</v>
      </c>
      <c r="AO618" s="13" t="str">
        <f>IF(paramètres!$B$28=1,(((SUM(P618:Y618)/1.02)+SUM(Z618:AA618))+((SUM(AB618:AK618)/1.02)+SUM(AL618:AN618)))*cotpatr,IF(paramètres!$B$28=2,(SUM(P618:AN618)*cotpatr),"Missing Delta Option"))</f>
        <v>Missing Delta Option</v>
      </c>
      <c r="AP618" s="13" t="str" cm="1">
        <f t="array" ref="AP618">IF(paramètres!$B$28=1,(((SUM(P618:Y618)/1.02)+SUM(Z618:AA618))+((SUM(AB618:AM618)/1.02)+SUM(AL618:AM618)))/12*pécule,IF(paramètres!$B$28=2,SUM(P618:AM618)/12*pécule,"Missing Delta Option"))</f>
        <v>Missing Delta Option</v>
      </c>
      <c r="AQ618" s="105" t="e">
        <f>IF(paramètres!$B$28=1,(((SUM(P618:Y618)/1.02)+SUM(Z618:AA618))+((SUM(AB618:AM618)/1.02)+SUM(AL618:AM618)))+AN618+AO618+AP618,SUM(P618:AM618)+AN618+AO618+AP618)</f>
        <v>#VALUE!</v>
      </c>
    </row>
    <row r="619" spans="1:43" x14ac:dyDescent="0.25">
      <c r="A619" s="104"/>
      <c r="B619" s="39"/>
      <c r="C619" s="39"/>
      <c r="D619" s="70"/>
      <c r="E619" s="49"/>
      <c r="F619" s="40"/>
      <c r="G619" s="38"/>
      <c r="H619" s="71"/>
      <c r="I619" s="40"/>
      <c r="J619" s="38"/>
      <c r="K619" s="71"/>
      <c r="L619" s="40"/>
      <c r="M619" s="38"/>
      <c r="N619" s="71"/>
      <c r="O619" s="49"/>
      <c r="P619" s="177"/>
      <c r="Q619" s="178"/>
      <c r="R619" s="178"/>
      <c r="S619" s="178"/>
      <c r="T619" s="178"/>
      <c r="U619" s="178"/>
      <c r="V619" s="178"/>
      <c r="W619" s="178"/>
      <c r="X619" s="178"/>
      <c r="Y619" s="178"/>
      <c r="Z619" s="178"/>
      <c r="AA619" s="179"/>
      <c r="AB619" s="121">
        <f>IF($D619="",0,IF($E619="",0,IF(VLOOKUP($E619,paramètres!$E$33:$F$44,2,FALSE)&lt;=VLOOKUP($AB$18,paramètres!$E$33:$F$44,2,FALSE),P619*$D619,0)))</f>
        <v>0</v>
      </c>
      <c r="AC619" s="13">
        <f>IF($D619="",0,IF($E619="",0,IF(VLOOKUP($E619,paramètres!$E$33:$F$44,2,FALSE)&lt;=VLOOKUP($AC$18,paramètres!$E$33:$F$44,2,FALSE),Q619*$D619,0)))</f>
        <v>0</v>
      </c>
      <c r="AD619" s="13">
        <f>IF($D619="",0,IF($E619="",0,IF(VLOOKUP($E619,paramètres!$E$33:$F$44,2,FALSE)&lt;=VLOOKUP($AD$18,paramètres!$E$33:$F$44,2,FALSE),R619*$D619,0)))</f>
        <v>0</v>
      </c>
      <c r="AE619" s="13">
        <f>IF($D619="",0,IF($E619="",0,IF(VLOOKUP($E619,paramètres!$E$33:$F$44,2,FALSE)&lt;=VLOOKUP($AE$18,paramètres!$E$33:$F$44,2,FALSE),S619*$D619,0)))</f>
        <v>0</v>
      </c>
      <c r="AF619" s="13">
        <f>IF($D619="",0,IF($E619="",0,IF(VLOOKUP($E619,paramètres!$E$33:$F$44,2,FALSE)&lt;=VLOOKUP($AF$18,paramètres!$E$33:$F$44,2,FALSE),T619*$D619,0)))</f>
        <v>0</v>
      </c>
      <c r="AG619" s="13">
        <f>IF($D619="",0,IF($E619="",0,IF(VLOOKUP($E619,paramètres!$E$33:$F$44,2,FALSE)&lt;=VLOOKUP($AG$18,paramètres!$E$33:$F$44,2,FALSE),U619*$D619,0)))</f>
        <v>0</v>
      </c>
      <c r="AH619" s="13">
        <f>IF($D619="",0,IF($E619="",0,IF(VLOOKUP($E619,paramètres!$E$33:$F$44,2,FALSE)&lt;=VLOOKUP($AH$18,paramètres!$E$33:$F$44,2,FALSE),V619*$D619,0)))</f>
        <v>0</v>
      </c>
      <c r="AI619" s="13">
        <f>IF($D619="",0,IF($E619="",0,IF(VLOOKUP($E619,paramètres!$E$33:$F$44,2,FALSE)&lt;=VLOOKUP($AI$18,paramètres!$E$33:$F$44,2,FALSE),W619*$D619,0)))</f>
        <v>0</v>
      </c>
      <c r="AJ619" s="13">
        <f>IF($D619="",0,IF($E619="",0,IF(VLOOKUP($E619,paramètres!$E$33:$F$44,2,FALSE)&lt;=VLOOKUP($AJ$18,paramètres!$E$33:$F$44,2,FALSE),X619*$D619,0)))</f>
        <v>0</v>
      </c>
      <c r="AK619" s="13">
        <f>IF($D619="",0,IF($E619="",0,IF(VLOOKUP($E619,paramètres!$E$33:$F$44,2,FALSE)&lt;=VLOOKUP($AK$18,paramètres!$E$33:$F$44,2,FALSE),Y619*$D619,0)))</f>
        <v>0</v>
      </c>
      <c r="AL619" s="13">
        <f>IF($D619="",0,IF($E619="",0,IF(VLOOKUP($E619,paramètres!$E$33:$F$44,2,FALSE)&lt;=VLOOKUP($AL$18,paramètres!$E$33:$F$44,2,FALSE),Z619*$D619,0)))</f>
        <v>0</v>
      </c>
      <c r="AM619" s="126">
        <f>IF($D619="",0,IF($E619="",0,IF(VLOOKUP($E619,paramètres!$E$33:$F$44,2,FALSE)&lt;=VLOOKUP($AM$18,paramètres!$E$33:$F$44,2,FALSE),AA619*$D619,0)))</f>
        <v>0</v>
      </c>
      <c r="AN619" s="121" t="str">
        <f>IF(paramètres!$B$28=1,((SUM(P619:Y619)/1.02)+SUM(Z619:AA619))*0.0303/9*COUNT(P619:X619),IF(paramètres!$B$28=2,(SUM(P619:AA619))*0.0303/9*COUNT(P619:X619),"Missing Delta option"))</f>
        <v>Missing Delta option</v>
      </c>
      <c r="AO619" s="13" t="str">
        <f>IF(paramètres!$B$28=1,(((SUM(P619:Y619)/1.02)+SUM(Z619:AA619))+((SUM(AB619:AK619)/1.02)+SUM(AL619:AN619)))*cotpatr,IF(paramètres!$B$28=2,(SUM(P619:AN619)*cotpatr),"Missing Delta Option"))</f>
        <v>Missing Delta Option</v>
      </c>
      <c r="AP619" s="13" t="str" cm="1">
        <f t="array" ref="AP619">IF(paramètres!$B$28=1,(((SUM(P619:Y619)/1.02)+SUM(Z619:AA619))+((SUM(AB619:AM619)/1.02)+SUM(AL619:AM619)))/12*pécule,IF(paramètres!$B$28=2,SUM(P619:AM619)/12*pécule,"Missing Delta Option"))</f>
        <v>Missing Delta Option</v>
      </c>
      <c r="AQ619" s="105" t="e">
        <f>IF(paramètres!$B$28=1,(((SUM(P619:Y619)/1.02)+SUM(Z619:AA619))+((SUM(AB619:AM619)/1.02)+SUM(AL619:AM619)))+AN619+AO619+AP619,SUM(P619:AM619)+AN619+AO619+AP619)</f>
        <v>#VALUE!</v>
      </c>
    </row>
    <row r="620" spans="1:43" x14ac:dyDescent="0.25">
      <c r="A620" s="104"/>
      <c r="B620" s="39"/>
      <c r="C620" s="39"/>
      <c r="D620" s="70"/>
      <c r="E620" s="49"/>
      <c r="F620" s="40"/>
      <c r="G620" s="38"/>
      <c r="H620" s="71"/>
      <c r="I620" s="40"/>
      <c r="J620" s="38"/>
      <c r="K620" s="71"/>
      <c r="L620" s="40"/>
      <c r="M620" s="38"/>
      <c r="N620" s="71"/>
      <c r="O620" s="49"/>
      <c r="P620" s="177"/>
      <c r="Q620" s="178"/>
      <c r="R620" s="178"/>
      <c r="S620" s="178"/>
      <c r="T620" s="178"/>
      <c r="U620" s="178"/>
      <c r="V620" s="178"/>
      <c r="W620" s="178"/>
      <c r="X620" s="178"/>
      <c r="Y620" s="178"/>
      <c r="Z620" s="178"/>
      <c r="AA620" s="179"/>
      <c r="AB620" s="121">
        <f>IF($D620="",0,IF($E620="",0,IF(VLOOKUP($E620,paramètres!$E$33:$F$44,2,FALSE)&lt;=VLOOKUP($AB$18,paramètres!$E$33:$F$44,2,FALSE),P620*$D620,0)))</f>
        <v>0</v>
      </c>
      <c r="AC620" s="13">
        <f>IF($D620="",0,IF($E620="",0,IF(VLOOKUP($E620,paramètres!$E$33:$F$44,2,FALSE)&lt;=VLOOKUP($AC$18,paramètres!$E$33:$F$44,2,FALSE),Q620*$D620,0)))</f>
        <v>0</v>
      </c>
      <c r="AD620" s="13">
        <f>IF($D620="",0,IF($E620="",0,IF(VLOOKUP($E620,paramètres!$E$33:$F$44,2,FALSE)&lt;=VLOOKUP($AD$18,paramètres!$E$33:$F$44,2,FALSE),R620*$D620,0)))</f>
        <v>0</v>
      </c>
      <c r="AE620" s="13">
        <f>IF($D620="",0,IF($E620="",0,IF(VLOOKUP($E620,paramètres!$E$33:$F$44,2,FALSE)&lt;=VLOOKUP($AE$18,paramètres!$E$33:$F$44,2,FALSE),S620*$D620,0)))</f>
        <v>0</v>
      </c>
      <c r="AF620" s="13">
        <f>IF($D620="",0,IF($E620="",0,IF(VLOOKUP($E620,paramètres!$E$33:$F$44,2,FALSE)&lt;=VLOOKUP($AF$18,paramètres!$E$33:$F$44,2,FALSE),T620*$D620,0)))</f>
        <v>0</v>
      </c>
      <c r="AG620" s="13">
        <f>IF($D620="",0,IF($E620="",0,IF(VLOOKUP($E620,paramètres!$E$33:$F$44,2,FALSE)&lt;=VLOOKUP($AG$18,paramètres!$E$33:$F$44,2,FALSE),U620*$D620,0)))</f>
        <v>0</v>
      </c>
      <c r="AH620" s="13">
        <f>IF($D620="",0,IF($E620="",0,IF(VLOOKUP($E620,paramètres!$E$33:$F$44,2,FALSE)&lt;=VLOOKUP($AH$18,paramètres!$E$33:$F$44,2,FALSE),V620*$D620,0)))</f>
        <v>0</v>
      </c>
      <c r="AI620" s="13">
        <f>IF($D620="",0,IF($E620="",0,IF(VLOOKUP($E620,paramètres!$E$33:$F$44,2,FALSE)&lt;=VLOOKUP($AI$18,paramètres!$E$33:$F$44,2,FALSE),W620*$D620,0)))</f>
        <v>0</v>
      </c>
      <c r="AJ620" s="13">
        <f>IF($D620="",0,IF($E620="",0,IF(VLOOKUP($E620,paramètres!$E$33:$F$44,2,FALSE)&lt;=VLOOKUP($AJ$18,paramètres!$E$33:$F$44,2,FALSE),X620*$D620,0)))</f>
        <v>0</v>
      </c>
      <c r="AK620" s="13">
        <f>IF($D620="",0,IF($E620="",0,IF(VLOOKUP($E620,paramètres!$E$33:$F$44,2,FALSE)&lt;=VLOOKUP($AK$18,paramètres!$E$33:$F$44,2,FALSE),Y620*$D620,0)))</f>
        <v>0</v>
      </c>
      <c r="AL620" s="13">
        <f>IF($D620="",0,IF($E620="",0,IF(VLOOKUP($E620,paramètres!$E$33:$F$44,2,FALSE)&lt;=VLOOKUP($AL$18,paramètres!$E$33:$F$44,2,FALSE),Z620*$D620,0)))</f>
        <v>0</v>
      </c>
      <c r="AM620" s="126">
        <f>IF($D620="",0,IF($E620="",0,IF(VLOOKUP($E620,paramètres!$E$33:$F$44,2,FALSE)&lt;=VLOOKUP($AM$18,paramètres!$E$33:$F$44,2,FALSE),AA620*$D620,0)))</f>
        <v>0</v>
      </c>
      <c r="AN620" s="121" t="str">
        <f>IF(paramètres!$B$28=1,((SUM(P620:Y620)/1.02)+SUM(Z620:AA620))*0.0303/9*COUNT(P620:X620),IF(paramètres!$B$28=2,(SUM(P620:AA620))*0.0303/9*COUNT(P620:X620),"Missing Delta option"))</f>
        <v>Missing Delta option</v>
      </c>
      <c r="AO620" s="13" t="str">
        <f>IF(paramètres!$B$28=1,(((SUM(P620:Y620)/1.02)+SUM(Z620:AA620))+((SUM(AB620:AK620)/1.02)+SUM(AL620:AN620)))*cotpatr,IF(paramètres!$B$28=2,(SUM(P620:AN620)*cotpatr),"Missing Delta Option"))</f>
        <v>Missing Delta Option</v>
      </c>
      <c r="AP620" s="13" t="str" cm="1">
        <f t="array" ref="AP620">IF(paramètres!$B$28=1,(((SUM(P620:Y620)/1.02)+SUM(Z620:AA620))+((SUM(AB620:AM620)/1.02)+SUM(AL620:AM620)))/12*pécule,IF(paramètres!$B$28=2,SUM(P620:AM620)/12*pécule,"Missing Delta Option"))</f>
        <v>Missing Delta Option</v>
      </c>
      <c r="AQ620" s="105" t="e">
        <f>IF(paramètres!$B$28=1,(((SUM(P620:Y620)/1.02)+SUM(Z620:AA620))+((SUM(AB620:AM620)/1.02)+SUM(AL620:AM620)))+AN620+AO620+AP620,SUM(P620:AM620)+AN620+AO620+AP620)</f>
        <v>#VALUE!</v>
      </c>
    </row>
    <row r="621" spans="1:43" x14ac:dyDescent="0.25">
      <c r="A621" s="104"/>
      <c r="B621" s="39"/>
      <c r="C621" s="39"/>
      <c r="D621" s="70"/>
      <c r="E621" s="49"/>
      <c r="F621" s="40"/>
      <c r="G621" s="38"/>
      <c r="H621" s="71"/>
      <c r="I621" s="40"/>
      <c r="J621" s="38"/>
      <c r="K621" s="71"/>
      <c r="L621" s="40"/>
      <c r="M621" s="38"/>
      <c r="N621" s="71"/>
      <c r="O621" s="49"/>
      <c r="P621" s="177"/>
      <c r="Q621" s="178"/>
      <c r="R621" s="178"/>
      <c r="S621" s="178"/>
      <c r="T621" s="178"/>
      <c r="U621" s="178"/>
      <c r="V621" s="178"/>
      <c r="W621" s="178"/>
      <c r="X621" s="178"/>
      <c r="Y621" s="178"/>
      <c r="Z621" s="178"/>
      <c r="AA621" s="179"/>
      <c r="AB621" s="121">
        <f>IF($D621="",0,IF($E621="",0,IF(VLOOKUP($E621,paramètres!$E$33:$F$44,2,FALSE)&lt;=VLOOKUP($AB$18,paramètres!$E$33:$F$44,2,FALSE),P621*$D621,0)))</f>
        <v>0</v>
      </c>
      <c r="AC621" s="13">
        <f>IF($D621="",0,IF($E621="",0,IF(VLOOKUP($E621,paramètres!$E$33:$F$44,2,FALSE)&lt;=VLOOKUP($AC$18,paramètres!$E$33:$F$44,2,FALSE),Q621*$D621,0)))</f>
        <v>0</v>
      </c>
      <c r="AD621" s="13">
        <f>IF($D621="",0,IF($E621="",0,IF(VLOOKUP($E621,paramètres!$E$33:$F$44,2,FALSE)&lt;=VLOOKUP($AD$18,paramètres!$E$33:$F$44,2,FALSE),R621*$D621,0)))</f>
        <v>0</v>
      </c>
      <c r="AE621" s="13">
        <f>IF($D621="",0,IF($E621="",0,IF(VLOOKUP($E621,paramètres!$E$33:$F$44,2,FALSE)&lt;=VLOOKUP($AE$18,paramètres!$E$33:$F$44,2,FALSE),S621*$D621,0)))</f>
        <v>0</v>
      </c>
      <c r="AF621" s="13">
        <f>IF($D621="",0,IF($E621="",0,IF(VLOOKUP($E621,paramètres!$E$33:$F$44,2,FALSE)&lt;=VLOOKUP($AF$18,paramètres!$E$33:$F$44,2,FALSE),T621*$D621,0)))</f>
        <v>0</v>
      </c>
      <c r="AG621" s="13">
        <f>IF($D621="",0,IF($E621="",0,IF(VLOOKUP($E621,paramètres!$E$33:$F$44,2,FALSE)&lt;=VLOOKUP($AG$18,paramètres!$E$33:$F$44,2,FALSE),U621*$D621,0)))</f>
        <v>0</v>
      </c>
      <c r="AH621" s="13">
        <f>IF($D621="",0,IF($E621="",0,IF(VLOOKUP($E621,paramètres!$E$33:$F$44,2,FALSE)&lt;=VLOOKUP($AH$18,paramètres!$E$33:$F$44,2,FALSE),V621*$D621,0)))</f>
        <v>0</v>
      </c>
      <c r="AI621" s="13">
        <f>IF($D621="",0,IF($E621="",0,IF(VLOOKUP($E621,paramètres!$E$33:$F$44,2,FALSE)&lt;=VLOOKUP($AI$18,paramètres!$E$33:$F$44,2,FALSE),W621*$D621,0)))</f>
        <v>0</v>
      </c>
      <c r="AJ621" s="13">
        <f>IF($D621="",0,IF($E621="",0,IF(VLOOKUP($E621,paramètres!$E$33:$F$44,2,FALSE)&lt;=VLOOKUP($AJ$18,paramètres!$E$33:$F$44,2,FALSE),X621*$D621,0)))</f>
        <v>0</v>
      </c>
      <c r="AK621" s="13">
        <f>IF($D621="",0,IF($E621="",0,IF(VLOOKUP($E621,paramètres!$E$33:$F$44,2,FALSE)&lt;=VLOOKUP($AK$18,paramètres!$E$33:$F$44,2,FALSE),Y621*$D621,0)))</f>
        <v>0</v>
      </c>
      <c r="AL621" s="13">
        <f>IF($D621="",0,IF($E621="",0,IF(VLOOKUP($E621,paramètres!$E$33:$F$44,2,FALSE)&lt;=VLOOKUP($AL$18,paramètres!$E$33:$F$44,2,FALSE),Z621*$D621,0)))</f>
        <v>0</v>
      </c>
      <c r="AM621" s="126">
        <f>IF($D621="",0,IF($E621="",0,IF(VLOOKUP($E621,paramètres!$E$33:$F$44,2,FALSE)&lt;=VLOOKUP($AM$18,paramètres!$E$33:$F$44,2,FALSE),AA621*$D621,0)))</f>
        <v>0</v>
      </c>
      <c r="AN621" s="121" t="str">
        <f>IF(paramètres!$B$28=1,((SUM(P621:Y621)/1.02)+SUM(Z621:AA621))*0.0303/9*COUNT(P621:X621),IF(paramètres!$B$28=2,(SUM(P621:AA621))*0.0303/9*COUNT(P621:X621),"Missing Delta option"))</f>
        <v>Missing Delta option</v>
      </c>
      <c r="AO621" s="13" t="str">
        <f>IF(paramètres!$B$28=1,(((SUM(P621:Y621)/1.02)+SUM(Z621:AA621))+((SUM(AB621:AK621)/1.02)+SUM(AL621:AN621)))*cotpatr,IF(paramètres!$B$28=2,(SUM(P621:AN621)*cotpatr),"Missing Delta Option"))</f>
        <v>Missing Delta Option</v>
      </c>
      <c r="AP621" s="13" t="str" cm="1">
        <f t="array" ref="AP621">IF(paramètres!$B$28=1,(((SUM(P621:Y621)/1.02)+SUM(Z621:AA621))+((SUM(AB621:AM621)/1.02)+SUM(AL621:AM621)))/12*pécule,IF(paramètres!$B$28=2,SUM(P621:AM621)/12*pécule,"Missing Delta Option"))</f>
        <v>Missing Delta Option</v>
      </c>
      <c r="AQ621" s="105" t="e">
        <f>IF(paramètres!$B$28=1,(((SUM(P621:Y621)/1.02)+SUM(Z621:AA621))+((SUM(AB621:AM621)/1.02)+SUM(AL621:AM621)))+AN621+AO621+AP621,SUM(P621:AM621)+AN621+AO621+AP621)</f>
        <v>#VALUE!</v>
      </c>
    </row>
    <row r="622" spans="1:43" x14ac:dyDescent="0.25">
      <c r="A622" s="104"/>
      <c r="B622" s="39"/>
      <c r="C622" s="39"/>
      <c r="D622" s="70"/>
      <c r="E622" s="49"/>
      <c r="F622" s="40"/>
      <c r="G622" s="38"/>
      <c r="H622" s="71"/>
      <c r="I622" s="40"/>
      <c r="J622" s="38"/>
      <c r="K622" s="71"/>
      <c r="L622" s="40"/>
      <c r="M622" s="38"/>
      <c r="N622" s="71"/>
      <c r="O622" s="49"/>
      <c r="P622" s="177"/>
      <c r="Q622" s="178"/>
      <c r="R622" s="178"/>
      <c r="S622" s="178"/>
      <c r="T622" s="178"/>
      <c r="U622" s="178"/>
      <c r="V622" s="178"/>
      <c r="W622" s="178"/>
      <c r="X622" s="178"/>
      <c r="Y622" s="178"/>
      <c r="Z622" s="178"/>
      <c r="AA622" s="179"/>
      <c r="AB622" s="121">
        <f>IF($D622="",0,IF($E622="",0,IF(VLOOKUP($E622,paramètres!$E$33:$F$44,2,FALSE)&lt;=VLOOKUP($AB$18,paramètres!$E$33:$F$44,2,FALSE),P622*$D622,0)))</f>
        <v>0</v>
      </c>
      <c r="AC622" s="13">
        <f>IF($D622="",0,IF($E622="",0,IF(VLOOKUP($E622,paramètres!$E$33:$F$44,2,FALSE)&lt;=VLOOKUP($AC$18,paramètres!$E$33:$F$44,2,FALSE),Q622*$D622,0)))</f>
        <v>0</v>
      </c>
      <c r="AD622" s="13">
        <f>IF($D622="",0,IF($E622="",0,IF(VLOOKUP($E622,paramètres!$E$33:$F$44,2,FALSE)&lt;=VLOOKUP($AD$18,paramètres!$E$33:$F$44,2,FALSE),R622*$D622,0)))</f>
        <v>0</v>
      </c>
      <c r="AE622" s="13">
        <f>IF($D622="",0,IF($E622="",0,IF(VLOOKUP($E622,paramètres!$E$33:$F$44,2,FALSE)&lt;=VLOOKUP($AE$18,paramètres!$E$33:$F$44,2,FALSE),S622*$D622,0)))</f>
        <v>0</v>
      </c>
      <c r="AF622" s="13">
        <f>IF($D622="",0,IF($E622="",0,IF(VLOOKUP($E622,paramètres!$E$33:$F$44,2,FALSE)&lt;=VLOOKUP($AF$18,paramètres!$E$33:$F$44,2,FALSE),T622*$D622,0)))</f>
        <v>0</v>
      </c>
      <c r="AG622" s="13">
        <f>IF($D622="",0,IF($E622="",0,IF(VLOOKUP($E622,paramètres!$E$33:$F$44,2,FALSE)&lt;=VLOOKUP($AG$18,paramètres!$E$33:$F$44,2,FALSE),U622*$D622,0)))</f>
        <v>0</v>
      </c>
      <c r="AH622" s="13">
        <f>IF($D622="",0,IF($E622="",0,IF(VLOOKUP($E622,paramètres!$E$33:$F$44,2,FALSE)&lt;=VLOOKUP($AH$18,paramètres!$E$33:$F$44,2,FALSE),V622*$D622,0)))</f>
        <v>0</v>
      </c>
      <c r="AI622" s="13">
        <f>IF($D622="",0,IF($E622="",0,IF(VLOOKUP($E622,paramètres!$E$33:$F$44,2,FALSE)&lt;=VLOOKUP($AI$18,paramètres!$E$33:$F$44,2,FALSE),W622*$D622,0)))</f>
        <v>0</v>
      </c>
      <c r="AJ622" s="13">
        <f>IF($D622="",0,IF($E622="",0,IF(VLOOKUP($E622,paramètres!$E$33:$F$44,2,FALSE)&lt;=VLOOKUP($AJ$18,paramètres!$E$33:$F$44,2,FALSE),X622*$D622,0)))</f>
        <v>0</v>
      </c>
      <c r="AK622" s="13">
        <f>IF($D622="",0,IF($E622="",0,IF(VLOOKUP($E622,paramètres!$E$33:$F$44,2,FALSE)&lt;=VLOOKUP($AK$18,paramètres!$E$33:$F$44,2,FALSE),Y622*$D622,0)))</f>
        <v>0</v>
      </c>
      <c r="AL622" s="13">
        <f>IF($D622="",0,IF($E622="",0,IF(VLOOKUP($E622,paramètres!$E$33:$F$44,2,FALSE)&lt;=VLOOKUP($AL$18,paramètres!$E$33:$F$44,2,FALSE),Z622*$D622,0)))</f>
        <v>0</v>
      </c>
      <c r="AM622" s="126">
        <f>IF($D622="",0,IF($E622="",0,IF(VLOOKUP($E622,paramètres!$E$33:$F$44,2,FALSE)&lt;=VLOOKUP($AM$18,paramètres!$E$33:$F$44,2,FALSE),AA622*$D622,0)))</f>
        <v>0</v>
      </c>
      <c r="AN622" s="121" t="str">
        <f>IF(paramètres!$B$28=1,((SUM(P622:Y622)/1.02)+SUM(Z622:AA622))*0.0303/9*COUNT(P622:X622),IF(paramètres!$B$28=2,(SUM(P622:AA622))*0.0303/9*COUNT(P622:X622),"Missing Delta option"))</f>
        <v>Missing Delta option</v>
      </c>
      <c r="AO622" s="13" t="str">
        <f>IF(paramètres!$B$28=1,(((SUM(P622:Y622)/1.02)+SUM(Z622:AA622))+((SUM(AB622:AK622)/1.02)+SUM(AL622:AN622)))*cotpatr,IF(paramètres!$B$28=2,(SUM(P622:AN622)*cotpatr),"Missing Delta Option"))</f>
        <v>Missing Delta Option</v>
      </c>
      <c r="AP622" s="13" t="str" cm="1">
        <f t="array" ref="AP622">IF(paramètres!$B$28=1,(((SUM(P622:Y622)/1.02)+SUM(Z622:AA622))+((SUM(AB622:AM622)/1.02)+SUM(AL622:AM622)))/12*pécule,IF(paramètres!$B$28=2,SUM(P622:AM622)/12*pécule,"Missing Delta Option"))</f>
        <v>Missing Delta Option</v>
      </c>
      <c r="AQ622" s="105" t="e">
        <f>IF(paramètres!$B$28=1,(((SUM(P622:Y622)/1.02)+SUM(Z622:AA622))+((SUM(AB622:AM622)/1.02)+SUM(AL622:AM622)))+AN622+AO622+AP622,SUM(P622:AM622)+AN622+AO622+AP622)</f>
        <v>#VALUE!</v>
      </c>
    </row>
    <row r="623" spans="1:43" x14ac:dyDescent="0.25">
      <c r="A623" s="104"/>
      <c r="B623" s="39"/>
      <c r="C623" s="39"/>
      <c r="D623" s="70"/>
      <c r="E623" s="49"/>
      <c r="F623" s="40"/>
      <c r="G623" s="38"/>
      <c r="H623" s="71"/>
      <c r="I623" s="40"/>
      <c r="J623" s="38"/>
      <c r="K623" s="71"/>
      <c r="L623" s="40"/>
      <c r="M623" s="38"/>
      <c r="N623" s="71"/>
      <c r="O623" s="49"/>
      <c r="P623" s="177"/>
      <c r="Q623" s="178"/>
      <c r="R623" s="178"/>
      <c r="S623" s="178"/>
      <c r="T623" s="178"/>
      <c r="U623" s="178"/>
      <c r="V623" s="178"/>
      <c r="W623" s="178"/>
      <c r="X623" s="178"/>
      <c r="Y623" s="178"/>
      <c r="Z623" s="178"/>
      <c r="AA623" s="179"/>
      <c r="AB623" s="121">
        <f>IF($D623="",0,IF($E623="",0,IF(VLOOKUP($E623,paramètres!$E$33:$F$44,2,FALSE)&lt;=VLOOKUP($AB$18,paramètres!$E$33:$F$44,2,FALSE),P623*$D623,0)))</f>
        <v>0</v>
      </c>
      <c r="AC623" s="13">
        <f>IF($D623="",0,IF($E623="",0,IF(VLOOKUP($E623,paramètres!$E$33:$F$44,2,FALSE)&lt;=VLOOKUP($AC$18,paramètres!$E$33:$F$44,2,FALSE),Q623*$D623,0)))</f>
        <v>0</v>
      </c>
      <c r="AD623" s="13">
        <f>IF($D623="",0,IF($E623="",0,IF(VLOOKUP($E623,paramètres!$E$33:$F$44,2,FALSE)&lt;=VLOOKUP($AD$18,paramètres!$E$33:$F$44,2,FALSE),R623*$D623,0)))</f>
        <v>0</v>
      </c>
      <c r="AE623" s="13">
        <f>IF($D623="",0,IF($E623="",0,IF(VLOOKUP($E623,paramètres!$E$33:$F$44,2,FALSE)&lt;=VLOOKUP($AE$18,paramètres!$E$33:$F$44,2,FALSE),S623*$D623,0)))</f>
        <v>0</v>
      </c>
      <c r="AF623" s="13">
        <f>IF($D623="",0,IF($E623="",0,IF(VLOOKUP($E623,paramètres!$E$33:$F$44,2,FALSE)&lt;=VLOOKUP($AF$18,paramètres!$E$33:$F$44,2,FALSE),T623*$D623,0)))</f>
        <v>0</v>
      </c>
      <c r="AG623" s="13">
        <f>IF($D623="",0,IF($E623="",0,IF(VLOOKUP($E623,paramètres!$E$33:$F$44,2,FALSE)&lt;=VLOOKUP($AG$18,paramètres!$E$33:$F$44,2,FALSE),U623*$D623,0)))</f>
        <v>0</v>
      </c>
      <c r="AH623" s="13">
        <f>IF($D623="",0,IF($E623="",0,IF(VLOOKUP($E623,paramètres!$E$33:$F$44,2,FALSE)&lt;=VLOOKUP($AH$18,paramètres!$E$33:$F$44,2,FALSE),V623*$D623,0)))</f>
        <v>0</v>
      </c>
      <c r="AI623" s="13">
        <f>IF($D623="",0,IF($E623="",0,IF(VLOOKUP($E623,paramètres!$E$33:$F$44,2,FALSE)&lt;=VLOOKUP($AI$18,paramètres!$E$33:$F$44,2,FALSE),W623*$D623,0)))</f>
        <v>0</v>
      </c>
      <c r="AJ623" s="13">
        <f>IF($D623="",0,IF($E623="",0,IF(VLOOKUP($E623,paramètres!$E$33:$F$44,2,FALSE)&lt;=VLOOKUP($AJ$18,paramètres!$E$33:$F$44,2,FALSE),X623*$D623,0)))</f>
        <v>0</v>
      </c>
      <c r="AK623" s="13">
        <f>IF($D623="",0,IF($E623="",0,IF(VLOOKUP($E623,paramètres!$E$33:$F$44,2,FALSE)&lt;=VLOOKUP($AK$18,paramètres!$E$33:$F$44,2,FALSE),Y623*$D623,0)))</f>
        <v>0</v>
      </c>
      <c r="AL623" s="13">
        <f>IF($D623="",0,IF($E623="",0,IF(VLOOKUP($E623,paramètres!$E$33:$F$44,2,FALSE)&lt;=VLOOKUP($AL$18,paramètres!$E$33:$F$44,2,FALSE),Z623*$D623,0)))</f>
        <v>0</v>
      </c>
      <c r="AM623" s="126">
        <f>IF($D623="",0,IF($E623="",0,IF(VLOOKUP($E623,paramètres!$E$33:$F$44,2,FALSE)&lt;=VLOOKUP($AM$18,paramètres!$E$33:$F$44,2,FALSE),AA623*$D623,0)))</f>
        <v>0</v>
      </c>
      <c r="AN623" s="121" t="str">
        <f>IF(paramètres!$B$28=1,((SUM(P623:Y623)/1.02)+SUM(Z623:AA623))*0.0303/9*COUNT(P623:X623),IF(paramètres!$B$28=2,(SUM(P623:AA623))*0.0303/9*COUNT(P623:X623),"Missing Delta option"))</f>
        <v>Missing Delta option</v>
      </c>
      <c r="AO623" s="13" t="str">
        <f>IF(paramètres!$B$28=1,(((SUM(P623:Y623)/1.02)+SUM(Z623:AA623))+((SUM(AB623:AK623)/1.02)+SUM(AL623:AN623)))*cotpatr,IF(paramètres!$B$28=2,(SUM(P623:AN623)*cotpatr),"Missing Delta Option"))</f>
        <v>Missing Delta Option</v>
      </c>
      <c r="AP623" s="13" t="str" cm="1">
        <f t="array" ref="AP623">IF(paramètres!$B$28=1,(((SUM(P623:Y623)/1.02)+SUM(Z623:AA623))+((SUM(AB623:AM623)/1.02)+SUM(AL623:AM623)))/12*pécule,IF(paramètres!$B$28=2,SUM(P623:AM623)/12*pécule,"Missing Delta Option"))</f>
        <v>Missing Delta Option</v>
      </c>
      <c r="AQ623" s="105" t="e">
        <f>IF(paramètres!$B$28=1,(((SUM(P623:Y623)/1.02)+SUM(Z623:AA623))+((SUM(AB623:AM623)/1.02)+SUM(AL623:AM623)))+AN623+AO623+AP623,SUM(P623:AM623)+AN623+AO623+AP623)</f>
        <v>#VALUE!</v>
      </c>
    </row>
    <row r="624" spans="1:43" x14ac:dyDescent="0.25">
      <c r="A624" s="104"/>
      <c r="B624" s="39"/>
      <c r="C624" s="39"/>
      <c r="D624" s="70"/>
      <c r="E624" s="49"/>
      <c r="F624" s="40"/>
      <c r="G624" s="38"/>
      <c r="H624" s="71"/>
      <c r="I624" s="40"/>
      <c r="J624" s="38"/>
      <c r="K624" s="71"/>
      <c r="L624" s="40"/>
      <c r="M624" s="38"/>
      <c r="N624" s="71"/>
      <c r="O624" s="49"/>
      <c r="P624" s="177"/>
      <c r="Q624" s="178"/>
      <c r="R624" s="178"/>
      <c r="S624" s="178"/>
      <c r="T624" s="178"/>
      <c r="U624" s="178"/>
      <c r="V624" s="178"/>
      <c r="W624" s="178"/>
      <c r="X624" s="178"/>
      <c r="Y624" s="178"/>
      <c r="Z624" s="178"/>
      <c r="AA624" s="179"/>
      <c r="AB624" s="121">
        <f>IF($D624="",0,IF($E624="",0,IF(VLOOKUP($E624,paramètres!$E$33:$F$44,2,FALSE)&lt;=VLOOKUP($AB$18,paramètres!$E$33:$F$44,2,FALSE),P624*$D624,0)))</f>
        <v>0</v>
      </c>
      <c r="AC624" s="13">
        <f>IF($D624="",0,IF($E624="",0,IF(VLOOKUP($E624,paramètres!$E$33:$F$44,2,FALSE)&lt;=VLOOKUP($AC$18,paramètres!$E$33:$F$44,2,FALSE),Q624*$D624,0)))</f>
        <v>0</v>
      </c>
      <c r="AD624" s="13">
        <f>IF($D624="",0,IF($E624="",0,IF(VLOOKUP($E624,paramètres!$E$33:$F$44,2,FALSE)&lt;=VLOOKUP($AD$18,paramètres!$E$33:$F$44,2,FALSE),R624*$D624,0)))</f>
        <v>0</v>
      </c>
      <c r="AE624" s="13">
        <f>IF($D624="",0,IF($E624="",0,IF(VLOOKUP($E624,paramètres!$E$33:$F$44,2,FALSE)&lt;=VLOOKUP($AE$18,paramètres!$E$33:$F$44,2,FALSE),S624*$D624,0)))</f>
        <v>0</v>
      </c>
      <c r="AF624" s="13">
        <f>IF($D624="",0,IF($E624="",0,IF(VLOOKUP($E624,paramètres!$E$33:$F$44,2,FALSE)&lt;=VLOOKUP($AF$18,paramètres!$E$33:$F$44,2,FALSE),T624*$D624,0)))</f>
        <v>0</v>
      </c>
      <c r="AG624" s="13">
        <f>IF($D624="",0,IF($E624="",0,IF(VLOOKUP($E624,paramètres!$E$33:$F$44,2,FALSE)&lt;=VLOOKUP($AG$18,paramètres!$E$33:$F$44,2,FALSE),U624*$D624,0)))</f>
        <v>0</v>
      </c>
      <c r="AH624" s="13">
        <f>IF($D624="",0,IF($E624="",0,IF(VLOOKUP($E624,paramètres!$E$33:$F$44,2,FALSE)&lt;=VLOOKUP($AH$18,paramètres!$E$33:$F$44,2,FALSE),V624*$D624,0)))</f>
        <v>0</v>
      </c>
      <c r="AI624" s="13">
        <f>IF($D624="",0,IF($E624="",0,IF(VLOOKUP($E624,paramètres!$E$33:$F$44,2,FALSE)&lt;=VLOOKUP($AI$18,paramètres!$E$33:$F$44,2,FALSE),W624*$D624,0)))</f>
        <v>0</v>
      </c>
      <c r="AJ624" s="13">
        <f>IF($D624="",0,IF($E624="",0,IF(VLOOKUP($E624,paramètres!$E$33:$F$44,2,FALSE)&lt;=VLOOKUP($AJ$18,paramètres!$E$33:$F$44,2,FALSE),X624*$D624,0)))</f>
        <v>0</v>
      </c>
      <c r="AK624" s="13">
        <f>IF($D624="",0,IF($E624="",0,IF(VLOOKUP($E624,paramètres!$E$33:$F$44,2,FALSE)&lt;=VLOOKUP($AK$18,paramètres!$E$33:$F$44,2,FALSE),Y624*$D624,0)))</f>
        <v>0</v>
      </c>
      <c r="AL624" s="13">
        <f>IF($D624="",0,IF($E624="",0,IF(VLOOKUP($E624,paramètres!$E$33:$F$44,2,FALSE)&lt;=VLOOKUP($AL$18,paramètres!$E$33:$F$44,2,FALSE),Z624*$D624,0)))</f>
        <v>0</v>
      </c>
      <c r="AM624" s="126">
        <f>IF($D624="",0,IF($E624="",0,IF(VLOOKUP($E624,paramètres!$E$33:$F$44,2,FALSE)&lt;=VLOOKUP($AM$18,paramètres!$E$33:$F$44,2,FALSE),AA624*$D624,0)))</f>
        <v>0</v>
      </c>
      <c r="AN624" s="121" t="str">
        <f>IF(paramètres!$B$28=1,((SUM(P624:Y624)/1.02)+SUM(Z624:AA624))*0.0303/9*COUNT(P624:X624),IF(paramètres!$B$28=2,(SUM(P624:AA624))*0.0303/9*COUNT(P624:X624),"Missing Delta option"))</f>
        <v>Missing Delta option</v>
      </c>
      <c r="AO624" s="13" t="str">
        <f>IF(paramètres!$B$28=1,(((SUM(P624:Y624)/1.02)+SUM(Z624:AA624))+((SUM(AB624:AK624)/1.02)+SUM(AL624:AN624)))*cotpatr,IF(paramètres!$B$28=2,(SUM(P624:AN624)*cotpatr),"Missing Delta Option"))</f>
        <v>Missing Delta Option</v>
      </c>
      <c r="AP624" s="13" t="str" cm="1">
        <f t="array" ref="AP624">IF(paramètres!$B$28=1,(((SUM(P624:Y624)/1.02)+SUM(Z624:AA624))+((SUM(AB624:AM624)/1.02)+SUM(AL624:AM624)))/12*pécule,IF(paramètres!$B$28=2,SUM(P624:AM624)/12*pécule,"Missing Delta Option"))</f>
        <v>Missing Delta Option</v>
      </c>
      <c r="AQ624" s="105" t="e">
        <f>IF(paramètres!$B$28=1,(((SUM(P624:Y624)/1.02)+SUM(Z624:AA624))+((SUM(AB624:AM624)/1.02)+SUM(AL624:AM624)))+AN624+AO624+AP624,SUM(P624:AM624)+AN624+AO624+AP624)</f>
        <v>#VALUE!</v>
      </c>
    </row>
    <row r="625" spans="1:43" x14ac:dyDescent="0.25">
      <c r="A625" s="104"/>
      <c r="B625" s="39"/>
      <c r="C625" s="39"/>
      <c r="D625" s="70"/>
      <c r="E625" s="49"/>
      <c r="F625" s="40"/>
      <c r="G625" s="38"/>
      <c r="H625" s="71"/>
      <c r="I625" s="40"/>
      <c r="J625" s="38"/>
      <c r="K625" s="71"/>
      <c r="L625" s="40"/>
      <c r="M625" s="38"/>
      <c r="N625" s="71"/>
      <c r="O625" s="49"/>
      <c r="P625" s="177"/>
      <c r="Q625" s="178"/>
      <c r="R625" s="178"/>
      <c r="S625" s="178"/>
      <c r="T625" s="178"/>
      <c r="U625" s="178"/>
      <c r="V625" s="178"/>
      <c r="W625" s="178"/>
      <c r="X625" s="178"/>
      <c r="Y625" s="178"/>
      <c r="Z625" s="178"/>
      <c r="AA625" s="179"/>
      <c r="AB625" s="121">
        <f>IF($D625="",0,IF($E625="",0,IF(VLOOKUP($E625,paramètres!$E$33:$F$44,2,FALSE)&lt;=VLOOKUP($AB$18,paramètres!$E$33:$F$44,2,FALSE),P625*$D625,0)))</f>
        <v>0</v>
      </c>
      <c r="AC625" s="13">
        <f>IF($D625="",0,IF($E625="",0,IF(VLOOKUP($E625,paramètres!$E$33:$F$44,2,FALSE)&lt;=VLOOKUP($AC$18,paramètres!$E$33:$F$44,2,FALSE),Q625*$D625,0)))</f>
        <v>0</v>
      </c>
      <c r="AD625" s="13">
        <f>IF($D625="",0,IF($E625="",0,IF(VLOOKUP($E625,paramètres!$E$33:$F$44,2,FALSE)&lt;=VLOOKUP($AD$18,paramètres!$E$33:$F$44,2,FALSE),R625*$D625,0)))</f>
        <v>0</v>
      </c>
      <c r="AE625" s="13">
        <f>IF($D625="",0,IF($E625="",0,IF(VLOOKUP($E625,paramètres!$E$33:$F$44,2,FALSE)&lt;=VLOOKUP($AE$18,paramètres!$E$33:$F$44,2,FALSE),S625*$D625,0)))</f>
        <v>0</v>
      </c>
      <c r="AF625" s="13">
        <f>IF($D625="",0,IF($E625="",0,IF(VLOOKUP($E625,paramètres!$E$33:$F$44,2,FALSE)&lt;=VLOOKUP($AF$18,paramètres!$E$33:$F$44,2,FALSE),T625*$D625,0)))</f>
        <v>0</v>
      </c>
      <c r="AG625" s="13">
        <f>IF($D625="",0,IF($E625="",0,IF(VLOOKUP($E625,paramètres!$E$33:$F$44,2,FALSE)&lt;=VLOOKUP($AG$18,paramètres!$E$33:$F$44,2,FALSE),U625*$D625,0)))</f>
        <v>0</v>
      </c>
      <c r="AH625" s="13">
        <f>IF($D625="",0,IF($E625="",0,IF(VLOOKUP($E625,paramètres!$E$33:$F$44,2,FALSE)&lt;=VLOOKUP($AH$18,paramètres!$E$33:$F$44,2,FALSE),V625*$D625,0)))</f>
        <v>0</v>
      </c>
      <c r="AI625" s="13">
        <f>IF($D625="",0,IF($E625="",0,IF(VLOOKUP($E625,paramètres!$E$33:$F$44,2,FALSE)&lt;=VLOOKUP($AI$18,paramètres!$E$33:$F$44,2,FALSE),W625*$D625,0)))</f>
        <v>0</v>
      </c>
      <c r="AJ625" s="13">
        <f>IF($D625="",0,IF($E625="",0,IF(VLOOKUP($E625,paramètres!$E$33:$F$44,2,FALSE)&lt;=VLOOKUP($AJ$18,paramètres!$E$33:$F$44,2,FALSE),X625*$D625,0)))</f>
        <v>0</v>
      </c>
      <c r="AK625" s="13">
        <f>IF($D625="",0,IF($E625="",0,IF(VLOOKUP($E625,paramètres!$E$33:$F$44,2,FALSE)&lt;=VLOOKUP($AK$18,paramètres!$E$33:$F$44,2,FALSE),Y625*$D625,0)))</f>
        <v>0</v>
      </c>
      <c r="AL625" s="13">
        <f>IF($D625="",0,IF($E625="",0,IF(VLOOKUP($E625,paramètres!$E$33:$F$44,2,FALSE)&lt;=VLOOKUP($AL$18,paramètres!$E$33:$F$44,2,FALSE),Z625*$D625,0)))</f>
        <v>0</v>
      </c>
      <c r="AM625" s="126">
        <f>IF($D625="",0,IF($E625="",0,IF(VLOOKUP($E625,paramètres!$E$33:$F$44,2,FALSE)&lt;=VLOOKUP($AM$18,paramètres!$E$33:$F$44,2,FALSE),AA625*$D625,0)))</f>
        <v>0</v>
      </c>
      <c r="AN625" s="121" t="str">
        <f>IF(paramètres!$B$28=1,((SUM(P625:Y625)/1.02)+SUM(Z625:AA625))*0.0303/9*COUNT(P625:X625),IF(paramètres!$B$28=2,(SUM(P625:AA625))*0.0303/9*COUNT(P625:X625),"Missing Delta option"))</f>
        <v>Missing Delta option</v>
      </c>
      <c r="AO625" s="13" t="str">
        <f>IF(paramètres!$B$28=1,(((SUM(P625:Y625)/1.02)+SUM(Z625:AA625))+((SUM(AB625:AK625)/1.02)+SUM(AL625:AN625)))*cotpatr,IF(paramètres!$B$28=2,(SUM(P625:AN625)*cotpatr),"Missing Delta Option"))</f>
        <v>Missing Delta Option</v>
      </c>
      <c r="AP625" s="13" t="str" cm="1">
        <f t="array" ref="AP625">IF(paramètres!$B$28=1,(((SUM(P625:Y625)/1.02)+SUM(Z625:AA625))+((SUM(AB625:AM625)/1.02)+SUM(AL625:AM625)))/12*pécule,IF(paramètres!$B$28=2,SUM(P625:AM625)/12*pécule,"Missing Delta Option"))</f>
        <v>Missing Delta Option</v>
      </c>
      <c r="AQ625" s="105" t="e">
        <f>IF(paramètres!$B$28=1,(((SUM(P625:Y625)/1.02)+SUM(Z625:AA625))+((SUM(AB625:AM625)/1.02)+SUM(AL625:AM625)))+AN625+AO625+AP625,SUM(P625:AM625)+AN625+AO625+AP625)</f>
        <v>#VALUE!</v>
      </c>
    </row>
    <row r="626" spans="1:43" x14ac:dyDescent="0.25">
      <c r="A626" s="104"/>
      <c r="B626" s="39"/>
      <c r="C626" s="39"/>
      <c r="D626" s="70"/>
      <c r="E626" s="49"/>
      <c r="F626" s="40"/>
      <c r="G626" s="38"/>
      <c r="H626" s="71"/>
      <c r="I626" s="40"/>
      <c r="J626" s="38"/>
      <c r="K626" s="71"/>
      <c r="L626" s="40"/>
      <c r="M626" s="38"/>
      <c r="N626" s="71"/>
      <c r="O626" s="49"/>
      <c r="P626" s="177"/>
      <c r="Q626" s="178"/>
      <c r="R626" s="178"/>
      <c r="S626" s="178"/>
      <c r="T626" s="178"/>
      <c r="U626" s="178"/>
      <c r="V626" s="178"/>
      <c r="W626" s="178"/>
      <c r="X626" s="178"/>
      <c r="Y626" s="178"/>
      <c r="Z626" s="178"/>
      <c r="AA626" s="179"/>
      <c r="AB626" s="121">
        <f>IF($D626="",0,IF($E626="",0,IF(VLOOKUP($E626,paramètres!$E$33:$F$44,2,FALSE)&lt;=VLOOKUP($AB$18,paramètres!$E$33:$F$44,2,FALSE),P626*$D626,0)))</f>
        <v>0</v>
      </c>
      <c r="AC626" s="13">
        <f>IF($D626="",0,IF($E626="",0,IF(VLOOKUP($E626,paramètres!$E$33:$F$44,2,FALSE)&lt;=VLOOKUP($AC$18,paramètres!$E$33:$F$44,2,FALSE),Q626*$D626,0)))</f>
        <v>0</v>
      </c>
      <c r="AD626" s="13">
        <f>IF($D626="",0,IF($E626="",0,IF(VLOOKUP($E626,paramètres!$E$33:$F$44,2,FALSE)&lt;=VLOOKUP($AD$18,paramètres!$E$33:$F$44,2,FALSE),R626*$D626,0)))</f>
        <v>0</v>
      </c>
      <c r="AE626" s="13">
        <f>IF($D626="",0,IF($E626="",0,IF(VLOOKUP($E626,paramètres!$E$33:$F$44,2,FALSE)&lt;=VLOOKUP($AE$18,paramètres!$E$33:$F$44,2,FALSE),S626*$D626,0)))</f>
        <v>0</v>
      </c>
      <c r="AF626" s="13">
        <f>IF($D626="",0,IF($E626="",0,IF(VLOOKUP($E626,paramètres!$E$33:$F$44,2,FALSE)&lt;=VLOOKUP($AF$18,paramètres!$E$33:$F$44,2,FALSE),T626*$D626,0)))</f>
        <v>0</v>
      </c>
      <c r="AG626" s="13">
        <f>IF($D626="",0,IF($E626="",0,IF(VLOOKUP($E626,paramètres!$E$33:$F$44,2,FALSE)&lt;=VLOOKUP($AG$18,paramètres!$E$33:$F$44,2,FALSE),U626*$D626,0)))</f>
        <v>0</v>
      </c>
      <c r="AH626" s="13">
        <f>IF($D626="",0,IF($E626="",0,IF(VLOOKUP($E626,paramètres!$E$33:$F$44,2,FALSE)&lt;=VLOOKUP($AH$18,paramètres!$E$33:$F$44,2,FALSE),V626*$D626,0)))</f>
        <v>0</v>
      </c>
      <c r="AI626" s="13">
        <f>IF($D626="",0,IF($E626="",0,IF(VLOOKUP($E626,paramètres!$E$33:$F$44,2,FALSE)&lt;=VLOOKUP($AI$18,paramètres!$E$33:$F$44,2,FALSE),W626*$D626,0)))</f>
        <v>0</v>
      </c>
      <c r="AJ626" s="13">
        <f>IF($D626="",0,IF($E626="",0,IF(VLOOKUP($E626,paramètres!$E$33:$F$44,2,FALSE)&lt;=VLOOKUP($AJ$18,paramètres!$E$33:$F$44,2,FALSE),X626*$D626,0)))</f>
        <v>0</v>
      </c>
      <c r="AK626" s="13">
        <f>IF($D626="",0,IF($E626="",0,IF(VLOOKUP($E626,paramètres!$E$33:$F$44,2,FALSE)&lt;=VLOOKUP($AK$18,paramètres!$E$33:$F$44,2,FALSE),Y626*$D626,0)))</f>
        <v>0</v>
      </c>
      <c r="AL626" s="13">
        <f>IF($D626="",0,IF($E626="",0,IF(VLOOKUP($E626,paramètres!$E$33:$F$44,2,FALSE)&lt;=VLOOKUP($AL$18,paramètres!$E$33:$F$44,2,FALSE),Z626*$D626,0)))</f>
        <v>0</v>
      </c>
      <c r="AM626" s="126">
        <f>IF($D626="",0,IF($E626="",0,IF(VLOOKUP($E626,paramètres!$E$33:$F$44,2,FALSE)&lt;=VLOOKUP($AM$18,paramètres!$E$33:$F$44,2,FALSE),AA626*$D626,0)))</f>
        <v>0</v>
      </c>
      <c r="AN626" s="121" t="str">
        <f>IF(paramètres!$B$28=1,((SUM(P626:Y626)/1.02)+SUM(Z626:AA626))*0.0303/9*COUNT(P626:X626),IF(paramètres!$B$28=2,(SUM(P626:AA626))*0.0303/9*COUNT(P626:X626),"Missing Delta option"))</f>
        <v>Missing Delta option</v>
      </c>
      <c r="AO626" s="13" t="str">
        <f>IF(paramètres!$B$28=1,(((SUM(P626:Y626)/1.02)+SUM(Z626:AA626))+((SUM(AB626:AK626)/1.02)+SUM(AL626:AN626)))*cotpatr,IF(paramètres!$B$28=2,(SUM(P626:AN626)*cotpatr),"Missing Delta Option"))</f>
        <v>Missing Delta Option</v>
      </c>
      <c r="AP626" s="13" t="str" cm="1">
        <f t="array" ref="AP626">IF(paramètres!$B$28=1,(((SUM(P626:Y626)/1.02)+SUM(Z626:AA626))+((SUM(AB626:AM626)/1.02)+SUM(AL626:AM626)))/12*pécule,IF(paramètres!$B$28=2,SUM(P626:AM626)/12*pécule,"Missing Delta Option"))</f>
        <v>Missing Delta Option</v>
      </c>
      <c r="AQ626" s="105" t="e">
        <f>IF(paramètres!$B$28=1,(((SUM(P626:Y626)/1.02)+SUM(Z626:AA626))+((SUM(AB626:AM626)/1.02)+SUM(AL626:AM626)))+AN626+AO626+AP626,SUM(P626:AM626)+AN626+AO626+AP626)</f>
        <v>#VALUE!</v>
      </c>
    </row>
    <row r="627" spans="1:43" x14ac:dyDescent="0.25">
      <c r="A627" s="104"/>
      <c r="B627" s="39"/>
      <c r="C627" s="39"/>
      <c r="D627" s="70"/>
      <c r="E627" s="49"/>
      <c r="F627" s="40"/>
      <c r="G627" s="38"/>
      <c r="H627" s="71"/>
      <c r="I627" s="40"/>
      <c r="J627" s="38"/>
      <c r="K627" s="71"/>
      <c r="L627" s="40"/>
      <c r="M627" s="38"/>
      <c r="N627" s="71"/>
      <c r="O627" s="49"/>
      <c r="P627" s="177"/>
      <c r="Q627" s="178"/>
      <c r="R627" s="178"/>
      <c r="S627" s="178"/>
      <c r="T627" s="178"/>
      <c r="U627" s="178"/>
      <c r="V627" s="178"/>
      <c r="W627" s="178"/>
      <c r="X627" s="178"/>
      <c r="Y627" s="178"/>
      <c r="Z627" s="178"/>
      <c r="AA627" s="179"/>
      <c r="AB627" s="121">
        <f>IF($D627="",0,IF($E627="",0,IF(VLOOKUP($E627,paramètres!$E$33:$F$44,2,FALSE)&lt;=VLOOKUP($AB$18,paramètres!$E$33:$F$44,2,FALSE),P627*$D627,0)))</f>
        <v>0</v>
      </c>
      <c r="AC627" s="13">
        <f>IF($D627="",0,IF($E627="",0,IF(VLOOKUP($E627,paramètres!$E$33:$F$44,2,FALSE)&lt;=VLOOKUP($AC$18,paramètres!$E$33:$F$44,2,FALSE),Q627*$D627,0)))</f>
        <v>0</v>
      </c>
      <c r="AD627" s="13">
        <f>IF($D627="",0,IF($E627="",0,IF(VLOOKUP($E627,paramètres!$E$33:$F$44,2,FALSE)&lt;=VLOOKUP($AD$18,paramètres!$E$33:$F$44,2,FALSE),R627*$D627,0)))</f>
        <v>0</v>
      </c>
      <c r="AE627" s="13">
        <f>IF($D627="",0,IF($E627="",0,IF(VLOOKUP($E627,paramètres!$E$33:$F$44,2,FALSE)&lt;=VLOOKUP($AE$18,paramètres!$E$33:$F$44,2,FALSE),S627*$D627,0)))</f>
        <v>0</v>
      </c>
      <c r="AF627" s="13">
        <f>IF($D627="",0,IF($E627="",0,IF(VLOOKUP($E627,paramètres!$E$33:$F$44,2,FALSE)&lt;=VLOOKUP($AF$18,paramètres!$E$33:$F$44,2,FALSE),T627*$D627,0)))</f>
        <v>0</v>
      </c>
      <c r="AG627" s="13">
        <f>IF($D627="",0,IF($E627="",0,IF(VLOOKUP($E627,paramètres!$E$33:$F$44,2,FALSE)&lt;=VLOOKUP($AG$18,paramètres!$E$33:$F$44,2,FALSE),U627*$D627,0)))</f>
        <v>0</v>
      </c>
      <c r="AH627" s="13">
        <f>IF($D627="",0,IF($E627="",0,IF(VLOOKUP($E627,paramètres!$E$33:$F$44,2,FALSE)&lt;=VLOOKUP($AH$18,paramètres!$E$33:$F$44,2,FALSE),V627*$D627,0)))</f>
        <v>0</v>
      </c>
      <c r="AI627" s="13">
        <f>IF($D627="",0,IF($E627="",0,IF(VLOOKUP($E627,paramètres!$E$33:$F$44,2,FALSE)&lt;=VLOOKUP($AI$18,paramètres!$E$33:$F$44,2,FALSE),W627*$D627,0)))</f>
        <v>0</v>
      </c>
      <c r="AJ627" s="13">
        <f>IF($D627="",0,IF($E627="",0,IF(VLOOKUP($E627,paramètres!$E$33:$F$44,2,FALSE)&lt;=VLOOKUP($AJ$18,paramètres!$E$33:$F$44,2,FALSE),X627*$D627,0)))</f>
        <v>0</v>
      </c>
      <c r="AK627" s="13">
        <f>IF($D627="",0,IF($E627="",0,IF(VLOOKUP($E627,paramètres!$E$33:$F$44,2,FALSE)&lt;=VLOOKUP($AK$18,paramètres!$E$33:$F$44,2,FALSE),Y627*$D627,0)))</f>
        <v>0</v>
      </c>
      <c r="AL627" s="13">
        <f>IF($D627="",0,IF($E627="",0,IF(VLOOKUP($E627,paramètres!$E$33:$F$44,2,FALSE)&lt;=VLOOKUP($AL$18,paramètres!$E$33:$F$44,2,FALSE),Z627*$D627,0)))</f>
        <v>0</v>
      </c>
      <c r="AM627" s="126">
        <f>IF($D627="",0,IF($E627="",0,IF(VLOOKUP($E627,paramètres!$E$33:$F$44,2,FALSE)&lt;=VLOOKUP($AM$18,paramètres!$E$33:$F$44,2,FALSE),AA627*$D627,0)))</f>
        <v>0</v>
      </c>
      <c r="AN627" s="121" t="str">
        <f>IF(paramètres!$B$28=1,((SUM(P627:Y627)/1.02)+SUM(Z627:AA627))*0.0303/9*COUNT(P627:X627),IF(paramètres!$B$28=2,(SUM(P627:AA627))*0.0303/9*COUNT(P627:X627),"Missing Delta option"))</f>
        <v>Missing Delta option</v>
      </c>
      <c r="AO627" s="13" t="str">
        <f>IF(paramètres!$B$28=1,(((SUM(P627:Y627)/1.02)+SUM(Z627:AA627))+((SUM(AB627:AK627)/1.02)+SUM(AL627:AN627)))*cotpatr,IF(paramètres!$B$28=2,(SUM(P627:AN627)*cotpatr),"Missing Delta Option"))</f>
        <v>Missing Delta Option</v>
      </c>
      <c r="AP627" s="13" t="str" cm="1">
        <f t="array" ref="AP627">IF(paramètres!$B$28=1,(((SUM(P627:Y627)/1.02)+SUM(Z627:AA627))+((SUM(AB627:AM627)/1.02)+SUM(AL627:AM627)))/12*pécule,IF(paramètres!$B$28=2,SUM(P627:AM627)/12*pécule,"Missing Delta Option"))</f>
        <v>Missing Delta Option</v>
      </c>
      <c r="AQ627" s="105" t="e">
        <f>IF(paramètres!$B$28=1,(((SUM(P627:Y627)/1.02)+SUM(Z627:AA627))+((SUM(AB627:AM627)/1.02)+SUM(AL627:AM627)))+AN627+AO627+AP627,SUM(P627:AM627)+AN627+AO627+AP627)</f>
        <v>#VALUE!</v>
      </c>
    </row>
    <row r="628" spans="1:43" x14ac:dyDescent="0.25">
      <c r="A628" s="104"/>
      <c r="B628" s="39"/>
      <c r="C628" s="39"/>
      <c r="D628" s="70"/>
      <c r="E628" s="49"/>
      <c r="F628" s="40"/>
      <c r="G628" s="38"/>
      <c r="H628" s="71"/>
      <c r="I628" s="40"/>
      <c r="J628" s="38"/>
      <c r="K628" s="71"/>
      <c r="L628" s="40"/>
      <c r="M628" s="38"/>
      <c r="N628" s="71"/>
      <c r="O628" s="49"/>
      <c r="P628" s="177"/>
      <c r="Q628" s="178"/>
      <c r="R628" s="178"/>
      <c r="S628" s="178"/>
      <c r="T628" s="178"/>
      <c r="U628" s="178"/>
      <c r="V628" s="178"/>
      <c r="W628" s="178"/>
      <c r="X628" s="178"/>
      <c r="Y628" s="178"/>
      <c r="Z628" s="178"/>
      <c r="AA628" s="179"/>
      <c r="AB628" s="121">
        <f>IF($D628="",0,IF($E628="",0,IF(VLOOKUP($E628,paramètres!$E$33:$F$44,2,FALSE)&lt;=VLOOKUP($AB$18,paramètres!$E$33:$F$44,2,FALSE),P628*$D628,0)))</f>
        <v>0</v>
      </c>
      <c r="AC628" s="13">
        <f>IF($D628="",0,IF($E628="",0,IF(VLOOKUP($E628,paramètres!$E$33:$F$44,2,FALSE)&lt;=VLOOKUP($AC$18,paramètres!$E$33:$F$44,2,FALSE),Q628*$D628,0)))</f>
        <v>0</v>
      </c>
      <c r="AD628" s="13">
        <f>IF($D628="",0,IF($E628="",0,IF(VLOOKUP($E628,paramètres!$E$33:$F$44,2,FALSE)&lt;=VLOOKUP($AD$18,paramètres!$E$33:$F$44,2,FALSE),R628*$D628,0)))</f>
        <v>0</v>
      </c>
      <c r="AE628" s="13">
        <f>IF($D628="",0,IF($E628="",0,IF(VLOOKUP($E628,paramètres!$E$33:$F$44,2,FALSE)&lt;=VLOOKUP($AE$18,paramètres!$E$33:$F$44,2,FALSE),S628*$D628,0)))</f>
        <v>0</v>
      </c>
      <c r="AF628" s="13">
        <f>IF($D628="",0,IF($E628="",0,IF(VLOOKUP($E628,paramètres!$E$33:$F$44,2,FALSE)&lt;=VLOOKUP($AF$18,paramètres!$E$33:$F$44,2,FALSE),T628*$D628,0)))</f>
        <v>0</v>
      </c>
      <c r="AG628" s="13">
        <f>IF($D628="",0,IF($E628="",0,IF(VLOOKUP($E628,paramètres!$E$33:$F$44,2,FALSE)&lt;=VLOOKUP($AG$18,paramètres!$E$33:$F$44,2,FALSE),U628*$D628,0)))</f>
        <v>0</v>
      </c>
      <c r="AH628" s="13">
        <f>IF($D628="",0,IF($E628="",0,IF(VLOOKUP($E628,paramètres!$E$33:$F$44,2,FALSE)&lt;=VLOOKUP($AH$18,paramètres!$E$33:$F$44,2,FALSE),V628*$D628,0)))</f>
        <v>0</v>
      </c>
      <c r="AI628" s="13">
        <f>IF($D628="",0,IF($E628="",0,IF(VLOOKUP($E628,paramètres!$E$33:$F$44,2,FALSE)&lt;=VLOOKUP($AI$18,paramètres!$E$33:$F$44,2,FALSE),W628*$D628,0)))</f>
        <v>0</v>
      </c>
      <c r="AJ628" s="13">
        <f>IF($D628="",0,IF($E628="",0,IF(VLOOKUP($E628,paramètres!$E$33:$F$44,2,FALSE)&lt;=VLOOKUP($AJ$18,paramètres!$E$33:$F$44,2,FALSE),X628*$D628,0)))</f>
        <v>0</v>
      </c>
      <c r="AK628" s="13">
        <f>IF($D628="",0,IF($E628="",0,IF(VLOOKUP($E628,paramètres!$E$33:$F$44,2,FALSE)&lt;=VLOOKUP($AK$18,paramètres!$E$33:$F$44,2,FALSE),Y628*$D628,0)))</f>
        <v>0</v>
      </c>
      <c r="AL628" s="13">
        <f>IF($D628="",0,IF($E628="",0,IF(VLOOKUP($E628,paramètres!$E$33:$F$44,2,FALSE)&lt;=VLOOKUP($AL$18,paramètres!$E$33:$F$44,2,FALSE),Z628*$D628,0)))</f>
        <v>0</v>
      </c>
      <c r="AM628" s="126">
        <f>IF($D628="",0,IF($E628="",0,IF(VLOOKUP($E628,paramètres!$E$33:$F$44,2,FALSE)&lt;=VLOOKUP($AM$18,paramètres!$E$33:$F$44,2,FALSE),AA628*$D628,0)))</f>
        <v>0</v>
      </c>
      <c r="AN628" s="121" t="str">
        <f>IF(paramètres!$B$28=1,((SUM(P628:Y628)/1.02)+SUM(Z628:AA628))*0.0303/9*COUNT(P628:X628),IF(paramètres!$B$28=2,(SUM(P628:AA628))*0.0303/9*COUNT(P628:X628),"Missing Delta option"))</f>
        <v>Missing Delta option</v>
      </c>
      <c r="AO628" s="13" t="str">
        <f>IF(paramètres!$B$28=1,(((SUM(P628:Y628)/1.02)+SUM(Z628:AA628))+((SUM(AB628:AK628)/1.02)+SUM(AL628:AN628)))*cotpatr,IF(paramètres!$B$28=2,(SUM(P628:AN628)*cotpatr),"Missing Delta Option"))</f>
        <v>Missing Delta Option</v>
      </c>
      <c r="AP628" s="13" t="str" cm="1">
        <f t="array" ref="AP628">IF(paramètres!$B$28=1,(((SUM(P628:Y628)/1.02)+SUM(Z628:AA628))+((SUM(AB628:AM628)/1.02)+SUM(AL628:AM628)))/12*pécule,IF(paramètres!$B$28=2,SUM(P628:AM628)/12*pécule,"Missing Delta Option"))</f>
        <v>Missing Delta Option</v>
      </c>
      <c r="AQ628" s="105" t="e">
        <f>IF(paramètres!$B$28=1,(((SUM(P628:Y628)/1.02)+SUM(Z628:AA628))+((SUM(AB628:AM628)/1.02)+SUM(AL628:AM628)))+AN628+AO628+AP628,SUM(P628:AM628)+AN628+AO628+AP628)</f>
        <v>#VALUE!</v>
      </c>
    </row>
    <row r="629" spans="1:43" x14ac:dyDescent="0.25">
      <c r="A629" s="104"/>
      <c r="B629" s="39"/>
      <c r="C629" s="39"/>
      <c r="D629" s="70"/>
      <c r="E629" s="49"/>
      <c r="F629" s="40"/>
      <c r="G629" s="38"/>
      <c r="H629" s="71"/>
      <c r="I629" s="40"/>
      <c r="J629" s="38"/>
      <c r="K629" s="71"/>
      <c r="L629" s="40"/>
      <c r="M629" s="38"/>
      <c r="N629" s="71"/>
      <c r="O629" s="49"/>
      <c r="P629" s="177"/>
      <c r="Q629" s="178"/>
      <c r="R629" s="178"/>
      <c r="S629" s="178"/>
      <c r="T629" s="178"/>
      <c r="U629" s="178"/>
      <c r="V629" s="178"/>
      <c r="W629" s="178"/>
      <c r="X629" s="178"/>
      <c r="Y629" s="178"/>
      <c r="Z629" s="178"/>
      <c r="AA629" s="179"/>
      <c r="AB629" s="121">
        <f>IF($D629="",0,IF($E629="",0,IF(VLOOKUP($E629,paramètres!$E$33:$F$44,2,FALSE)&lt;=VLOOKUP($AB$18,paramètres!$E$33:$F$44,2,FALSE),P629*$D629,0)))</f>
        <v>0</v>
      </c>
      <c r="AC629" s="13">
        <f>IF($D629="",0,IF($E629="",0,IF(VLOOKUP($E629,paramètres!$E$33:$F$44,2,FALSE)&lt;=VLOOKUP($AC$18,paramètres!$E$33:$F$44,2,FALSE),Q629*$D629,0)))</f>
        <v>0</v>
      </c>
      <c r="AD629" s="13">
        <f>IF($D629="",0,IF($E629="",0,IF(VLOOKUP($E629,paramètres!$E$33:$F$44,2,FALSE)&lt;=VLOOKUP($AD$18,paramètres!$E$33:$F$44,2,FALSE),R629*$D629,0)))</f>
        <v>0</v>
      </c>
      <c r="AE629" s="13">
        <f>IF($D629="",0,IF($E629="",0,IF(VLOOKUP($E629,paramètres!$E$33:$F$44,2,FALSE)&lt;=VLOOKUP($AE$18,paramètres!$E$33:$F$44,2,FALSE),S629*$D629,0)))</f>
        <v>0</v>
      </c>
      <c r="AF629" s="13">
        <f>IF($D629="",0,IF($E629="",0,IF(VLOOKUP($E629,paramètres!$E$33:$F$44,2,FALSE)&lt;=VLOOKUP($AF$18,paramètres!$E$33:$F$44,2,FALSE),T629*$D629,0)))</f>
        <v>0</v>
      </c>
      <c r="AG629" s="13">
        <f>IF($D629="",0,IF($E629="",0,IF(VLOOKUP($E629,paramètres!$E$33:$F$44,2,FALSE)&lt;=VLOOKUP($AG$18,paramètres!$E$33:$F$44,2,FALSE),U629*$D629,0)))</f>
        <v>0</v>
      </c>
      <c r="AH629" s="13">
        <f>IF($D629="",0,IF($E629="",0,IF(VLOOKUP($E629,paramètres!$E$33:$F$44,2,FALSE)&lt;=VLOOKUP($AH$18,paramètres!$E$33:$F$44,2,FALSE),V629*$D629,0)))</f>
        <v>0</v>
      </c>
      <c r="AI629" s="13">
        <f>IF($D629="",0,IF($E629="",0,IF(VLOOKUP($E629,paramètres!$E$33:$F$44,2,FALSE)&lt;=VLOOKUP($AI$18,paramètres!$E$33:$F$44,2,FALSE),W629*$D629,0)))</f>
        <v>0</v>
      </c>
      <c r="AJ629" s="13">
        <f>IF($D629="",0,IF($E629="",0,IF(VLOOKUP($E629,paramètres!$E$33:$F$44,2,FALSE)&lt;=VLOOKUP($AJ$18,paramètres!$E$33:$F$44,2,FALSE),X629*$D629,0)))</f>
        <v>0</v>
      </c>
      <c r="AK629" s="13">
        <f>IF($D629="",0,IF($E629="",0,IF(VLOOKUP($E629,paramètres!$E$33:$F$44,2,FALSE)&lt;=VLOOKUP($AK$18,paramètres!$E$33:$F$44,2,FALSE),Y629*$D629,0)))</f>
        <v>0</v>
      </c>
      <c r="AL629" s="13">
        <f>IF($D629="",0,IF($E629="",0,IF(VLOOKUP($E629,paramètres!$E$33:$F$44,2,FALSE)&lt;=VLOOKUP($AL$18,paramètres!$E$33:$F$44,2,FALSE),Z629*$D629,0)))</f>
        <v>0</v>
      </c>
      <c r="AM629" s="126">
        <f>IF($D629="",0,IF($E629="",0,IF(VLOOKUP($E629,paramètres!$E$33:$F$44,2,FALSE)&lt;=VLOOKUP($AM$18,paramètres!$E$33:$F$44,2,FALSE),AA629*$D629,0)))</f>
        <v>0</v>
      </c>
      <c r="AN629" s="121" t="str">
        <f>IF(paramètres!$B$28=1,((SUM(P629:Y629)/1.02)+SUM(Z629:AA629))*0.0303/9*COUNT(P629:X629),IF(paramètres!$B$28=2,(SUM(P629:AA629))*0.0303/9*COUNT(P629:X629),"Missing Delta option"))</f>
        <v>Missing Delta option</v>
      </c>
      <c r="AO629" s="13" t="str">
        <f>IF(paramètres!$B$28=1,(((SUM(P629:Y629)/1.02)+SUM(Z629:AA629))+((SUM(AB629:AK629)/1.02)+SUM(AL629:AN629)))*cotpatr,IF(paramètres!$B$28=2,(SUM(P629:AN629)*cotpatr),"Missing Delta Option"))</f>
        <v>Missing Delta Option</v>
      </c>
      <c r="AP629" s="13" t="str" cm="1">
        <f t="array" ref="AP629">IF(paramètres!$B$28=1,(((SUM(P629:Y629)/1.02)+SUM(Z629:AA629))+((SUM(AB629:AM629)/1.02)+SUM(AL629:AM629)))/12*pécule,IF(paramètres!$B$28=2,SUM(P629:AM629)/12*pécule,"Missing Delta Option"))</f>
        <v>Missing Delta Option</v>
      </c>
      <c r="AQ629" s="105" t="e">
        <f>IF(paramètres!$B$28=1,(((SUM(P629:Y629)/1.02)+SUM(Z629:AA629))+((SUM(AB629:AM629)/1.02)+SUM(AL629:AM629)))+AN629+AO629+AP629,SUM(P629:AM629)+AN629+AO629+AP629)</f>
        <v>#VALUE!</v>
      </c>
    </row>
    <row r="630" spans="1:43" x14ac:dyDescent="0.25">
      <c r="A630" s="104"/>
      <c r="B630" s="39"/>
      <c r="C630" s="39"/>
      <c r="D630" s="70"/>
      <c r="E630" s="49"/>
      <c r="F630" s="40"/>
      <c r="G630" s="38"/>
      <c r="H630" s="71"/>
      <c r="I630" s="40"/>
      <c r="J630" s="38"/>
      <c r="K630" s="71"/>
      <c r="L630" s="40"/>
      <c r="M630" s="38"/>
      <c r="N630" s="71"/>
      <c r="O630" s="49"/>
      <c r="P630" s="177"/>
      <c r="Q630" s="178"/>
      <c r="R630" s="178"/>
      <c r="S630" s="178"/>
      <c r="T630" s="178"/>
      <c r="U630" s="178"/>
      <c r="V630" s="178"/>
      <c r="W630" s="178"/>
      <c r="X630" s="178"/>
      <c r="Y630" s="178"/>
      <c r="Z630" s="178"/>
      <c r="AA630" s="179"/>
      <c r="AB630" s="121">
        <f>IF($D630="",0,IF($E630="",0,IF(VLOOKUP($E630,paramètres!$E$33:$F$44,2,FALSE)&lt;=VLOOKUP($AB$18,paramètres!$E$33:$F$44,2,FALSE),P630*$D630,0)))</f>
        <v>0</v>
      </c>
      <c r="AC630" s="13">
        <f>IF($D630="",0,IF($E630="",0,IF(VLOOKUP($E630,paramètres!$E$33:$F$44,2,FALSE)&lt;=VLOOKUP($AC$18,paramètres!$E$33:$F$44,2,FALSE),Q630*$D630,0)))</f>
        <v>0</v>
      </c>
      <c r="AD630" s="13">
        <f>IF($D630="",0,IF($E630="",0,IF(VLOOKUP($E630,paramètres!$E$33:$F$44,2,FALSE)&lt;=VLOOKUP($AD$18,paramètres!$E$33:$F$44,2,FALSE),R630*$D630,0)))</f>
        <v>0</v>
      </c>
      <c r="AE630" s="13">
        <f>IF($D630="",0,IF($E630="",0,IF(VLOOKUP($E630,paramètres!$E$33:$F$44,2,FALSE)&lt;=VLOOKUP($AE$18,paramètres!$E$33:$F$44,2,FALSE),S630*$D630,0)))</f>
        <v>0</v>
      </c>
      <c r="AF630" s="13">
        <f>IF($D630="",0,IF($E630="",0,IF(VLOOKUP($E630,paramètres!$E$33:$F$44,2,FALSE)&lt;=VLOOKUP($AF$18,paramètres!$E$33:$F$44,2,FALSE),T630*$D630,0)))</f>
        <v>0</v>
      </c>
      <c r="AG630" s="13">
        <f>IF($D630="",0,IF($E630="",0,IF(VLOOKUP($E630,paramètres!$E$33:$F$44,2,FALSE)&lt;=VLOOKUP($AG$18,paramètres!$E$33:$F$44,2,FALSE),U630*$D630,0)))</f>
        <v>0</v>
      </c>
      <c r="AH630" s="13">
        <f>IF($D630="",0,IF($E630="",0,IF(VLOOKUP($E630,paramètres!$E$33:$F$44,2,FALSE)&lt;=VLOOKUP($AH$18,paramètres!$E$33:$F$44,2,FALSE),V630*$D630,0)))</f>
        <v>0</v>
      </c>
      <c r="AI630" s="13">
        <f>IF($D630="",0,IF($E630="",0,IF(VLOOKUP($E630,paramètres!$E$33:$F$44,2,FALSE)&lt;=VLOOKUP($AI$18,paramètres!$E$33:$F$44,2,FALSE),W630*$D630,0)))</f>
        <v>0</v>
      </c>
      <c r="AJ630" s="13">
        <f>IF($D630="",0,IF($E630="",0,IF(VLOOKUP($E630,paramètres!$E$33:$F$44,2,FALSE)&lt;=VLOOKUP($AJ$18,paramètres!$E$33:$F$44,2,FALSE),X630*$D630,0)))</f>
        <v>0</v>
      </c>
      <c r="AK630" s="13">
        <f>IF($D630="",0,IF($E630="",0,IF(VLOOKUP($E630,paramètres!$E$33:$F$44,2,FALSE)&lt;=VLOOKUP($AK$18,paramètres!$E$33:$F$44,2,FALSE),Y630*$D630,0)))</f>
        <v>0</v>
      </c>
      <c r="AL630" s="13">
        <f>IF($D630="",0,IF($E630="",0,IF(VLOOKUP($E630,paramètres!$E$33:$F$44,2,FALSE)&lt;=VLOOKUP($AL$18,paramètres!$E$33:$F$44,2,FALSE),Z630*$D630,0)))</f>
        <v>0</v>
      </c>
      <c r="AM630" s="126">
        <f>IF($D630="",0,IF($E630="",0,IF(VLOOKUP($E630,paramètres!$E$33:$F$44,2,FALSE)&lt;=VLOOKUP($AM$18,paramètres!$E$33:$F$44,2,FALSE),AA630*$D630,0)))</f>
        <v>0</v>
      </c>
      <c r="AN630" s="121" t="str">
        <f>IF(paramètres!$B$28=1,((SUM(P630:Y630)/1.02)+SUM(Z630:AA630))*0.0303/9*COUNT(P630:X630),IF(paramètres!$B$28=2,(SUM(P630:AA630))*0.0303/9*COUNT(P630:X630),"Missing Delta option"))</f>
        <v>Missing Delta option</v>
      </c>
      <c r="AO630" s="13" t="str">
        <f>IF(paramètres!$B$28=1,(((SUM(P630:Y630)/1.02)+SUM(Z630:AA630))+((SUM(AB630:AK630)/1.02)+SUM(AL630:AN630)))*cotpatr,IF(paramètres!$B$28=2,(SUM(P630:AN630)*cotpatr),"Missing Delta Option"))</f>
        <v>Missing Delta Option</v>
      </c>
      <c r="AP630" s="13" t="str" cm="1">
        <f t="array" ref="AP630">IF(paramètres!$B$28=1,(((SUM(P630:Y630)/1.02)+SUM(Z630:AA630))+((SUM(AB630:AM630)/1.02)+SUM(AL630:AM630)))/12*pécule,IF(paramètres!$B$28=2,SUM(P630:AM630)/12*pécule,"Missing Delta Option"))</f>
        <v>Missing Delta Option</v>
      </c>
      <c r="AQ630" s="105" t="e">
        <f>IF(paramètres!$B$28=1,(((SUM(P630:Y630)/1.02)+SUM(Z630:AA630))+((SUM(AB630:AM630)/1.02)+SUM(AL630:AM630)))+AN630+AO630+AP630,SUM(P630:AM630)+AN630+AO630+AP630)</f>
        <v>#VALUE!</v>
      </c>
    </row>
    <row r="631" spans="1:43" x14ac:dyDescent="0.25">
      <c r="A631" s="104"/>
      <c r="B631" s="39"/>
      <c r="C631" s="39"/>
      <c r="D631" s="70"/>
      <c r="E631" s="49"/>
      <c r="F631" s="40"/>
      <c r="G631" s="38"/>
      <c r="H631" s="71"/>
      <c r="I631" s="40"/>
      <c r="J631" s="38"/>
      <c r="K631" s="71"/>
      <c r="L631" s="40"/>
      <c r="M631" s="38"/>
      <c r="N631" s="71"/>
      <c r="O631" s="49"/>
      <c r="P631" s="177"/>
      <c r="Q631" s="178"/>
      <c r="R631" s="178"/>
      <c r="S631" s="178"/>
      <c r="T631" s="178"/>
      <c r="U631" s="178"/>
      <c r="V631" s="178"/>
      <c r="W631" s="178"/>
      <c r="X631" s="178"/>
      <c r="Y631" s="178"/>
      <c r="Z631" s="178"/>
      <c r="AA631" s="179"/>
      <c r="AB631" s="121">
        <f>IF($D631="",0,IF($E631="",0,IF(VLOOKUP($E631,paramètres!$E$33:$F$44,2,FALSE)&lt;=VLOOKUP($AB$18,paramètres!$E$33:$F$44,2,FALSE),P631*$D631,0)))</f>
        <v>0</v>
      </c>
      <c r="AC631" s="13">
        <f>IF($D631="",0,IF($E631="",0,IF(VLOOKUP($E631,paramètres!$E$33:$F$44,2,FALSE)&lt;=VLOOKUP($AC$18,paramètres!$E$33:$F$44,2,FALSE),Q631*$D631,0)))</f>
        <v>0</v>
      </c>
      <c r="AD631" s="13">
        <f>IF($D631="",0,IF($E631="",0,IF(VLOOKUP($E631,paramètres!$E$33:$F$44,2,FALSE)&lt;=VLOOKUP($AD$18,paramètres!$E$33:$F$44,2,FALSE),R631*$D631,0)))</f>
        <v>0</v>
      </c>
      <c r="AE631" s="13">
        <f>IF($D631="",0,IF($E631="",0,IF(VLOOKUP($E631,paramètres!$E$33:$F$44,2,FALSE)&lt;=VLOOKUP($AE$18,paramètres!$E$33:$F$44,2,FALSE),S631*$D631,0)))</f>
        <v>0</v>
      </c>
      <c r="AF631" s="13">
        <f>IF($D631="",0,IF($E631="",0,IF(VLOOKUP($E631,paramètres!$E$33:$F$44,2,FALSE)&lt;=VLOOKUP($AF$18,paramètres!$E$33:$F$44,2,FALSE),T631*$D631,0)))</f>
        <v>0</v>
      </c>
      <c r="AG631" s="13">
        <f>IF($D631="",0,IF($E631="",0,IF(VLOOKUP($E631,paramètres!$E$33:$F$44,2,FALSE)&lt;=VLOOKUP($AG$18,paramètres!$E$33:$F$44,2,FALSE),U631*$D631,0)))</f>
        <v>0</v>
      </c>
      <c r="AH631" s="13">
        <f>IF($D631="",0,IF($E631="",0,IF(VLOOKUP($E631,paramètres!$E$33:$F$44,2,FALSE)&lt;=VLOOKUP($AH$18,paramètres!$E$33:$F$44,2,FALSE),V631*$D631,0)))</f>
        <v>0</v>
      </c>
      <c r="AI631" s="13">
        <f>IF($D631="",0,IF($E631="",0,IF(VLOOKUP($E631,paramètres!$E$33:$F$44,2,FALSE)&lt;=VLOOKUP($AI$18,paramètres!$E$33:$F$44,2,FALSE),W631*$D631,0)))</f>
        <v>0</v>
      </c>
      <c r="AJ631" s="13">
        <f>IF($D631="",0,IF($E631="",0,IF(VLOOKUP($E631,paramètres!$E$33:$F$44,2,FALSE)&lt;=VLOOKUP($AJ$18,paramètres!$E$33:$F$44,2,FALSE),X631*$D631,0)))</f>
        <v>0</v>
      </c>
      <c r="AK631" s="13">
        <f>IF($D631="",0,IF($E631="",0,IF(VLOOKUP($E631,paramètres!$E$33:$F$44,2,FALSE)&lt;=VLOOKUP($AK$18,paramètres!$E$33:$F$44,2,FALSE),Y631*$D631,0)))</f>
        <v>0</v>
      </c>
      <c r="AL631" s="13">
        <f>IF($D631="",0,IF($E631="",0,IF(VLOOKUP($E631,paramètres!$E$33:$F$44,2,FALSE)&lt;=VLOOKUP($AL$18,paramètres!$E$33:$F$44,2,FALSE),Z631*$D631,0)))</f>
        <v>0</v>
      </c>
      <c r="AM631" s="126">
        <f>IF($D631="",0,IF($E631="",0,IF(VLOOKUP($E631,paramètres!$E$33:$F$44,2,FALSE)&lt;=VLOOKUP($AM$18,paramètres!$E$33:$F$44,2,FALSE),AA631*$D631,0)))</f>
        <v>0</v>
      </c>
      <c r="AN631" s="121" t="str">
        <f>IF(paramètres!$B$28=1,((SUM(P631:Y631)/1.02)+SUM(Z631:AA631))*0.0303/9*COUNT(P631:X631),IF(paramètres!$B$28=2,(SUM(P631:AA631))*0.0303/9*COUNT(P631:X631),"Missing Delta option"))</f>
        <v>Missing Delta option</v>
      </c>
      <c r="AO631" s="13" t="str">
        <f>IF(paramètres!$B$28=1,(((SUM(P631:Y631)/1.02)+SUM(Z631:AA631))+((SUM(AB631:AK631)/1.02)+SUM(AL631:AN631)))*cotpatr,IF(paramètres!$B$28=2,(SUM(P631:AN631)*cotpatr),"Missing Delta Option"))</f>
        <v>Missing Delta Option</v>
      </c>
      <c r="AP631" s="13" t="str" cm="1">
        <f t="array" ref="AP631">IF(paramètres!$B$28=1,(((SUM(P631:Y631)/1.02)+SUM(Z631:AA631))+((SUM(AB631:AM631)/1.02)+SUM(AL631:AM631)))/12*pécule,IF(paramètres!$B$28=2,SUM(P631:AM631)/12*pécule,"Missing Delta Option"))</f>
        <v>Missing Delta Option</v>
      </c>
      <c r="AQ631" s="105" t="e">
        <f>IF(paramètres!$B$28=1,(((SUM(P631:Y631)/1.02)+SUM(Z631:AA631))+((SUM(AB631:AM631)/1.02)+SUM(AL631:AM631)))+AN631+AO631+AP631,SUM(P631:AM631)+AN631+AO631+AP631)</f>
        <v>#VALUE!</v>
      </c>
    </row>
    <row r="632" spans="1:43" x14ac:dyDescent="0.25">
      <c r="A632" s="104"/>
      <c r="B632" s="39"/>
      <c r="C632" s="39"/>
      <c r="D632" s="70"/>
      <c r="E632" s="49"/>
      <c r="F632" s="40"/>
      <c r="G632" s="38"/>
      <c r="H632" s="71"/>
      <c r="I632" s="40"/>
      <c r="J632" s="38"/>
      <c r="K632" s="71"/>
      <c r="L632" s="40"/>
      <c r="M632" s="38"/>
      <c r="N632" s="71"/>
      <c r="O632" s="49"/>
      <c r="P632" s="177"/>
      <c r="Q632" s="178"/>
      <c r="R632" s="178"/>
      <c r="S632" s="178"/>
      <c r="T632" s="178"/>
      <c r="U632" s="178"/>
      <c r="V632" s="178"/>
      <c r="W632" s="178"/>
      <c r="X632" s="178"/>
      <c r="Y632" s="178"/>
      <c r="Z632" s="178"/>
      <c r="AA632" s="179"/>
      <c r="AB632" s="121">
        <f>IF($D632="",0,IF($E632="",0,IF(VLOOKUP($E632,paramètres!$E$33:$F$44,2,FALSE)&lt;=VLOOKUP($AB$18,paramètres!$E$33:$F$44,2,FALSE),P632*$D632,0)))</f>
        <v>0</v>
      </c>
      <c r="AC632" s="13">
        <f>IF($D632="",0,IF($E632="",0,IF(VLOOKUP($E632,paramètres!$E$33:$F$44,2,FALSE)&lt;=VLOOKUP($AC$18,paramètres!$E$33:$F$44,2,FALSE),Q632*$D632,0)))</f>
        <v>0</v>
      </c>
      <c r="AD632" s="13">
        <f>IF($D632="",0,IF($E632="",0,IF(VLOOKUP($E632,paramètres!$E$33:$F$44,2,FALSE)&lt;=VLOOKUP($AD$18,paramètres!$E$33:$F$44,2,FALSE),R632*$D632,0)))</f>
        <v>0</v>
      </c>
      <c r="AE632" s="13">
        <f>IF($D632="",0,IF($E632="",0,IF(VLOOKUP($E632,paramètres!$E$33:$F$44,2,FALSE)&lt;=VLOOKUP($AE$18,paramètres!$E$33:$F$44,2,FALSE),S632*$D632,0)))</f>
        <v>0</v>
      </c>
      <c r="AF632" s="13">
        <f>IF($D632="",0,IF($E632="",0,IF(VLOOKUP($E632,paramètres!$E$33:$F$44,2,FALSE)&lt;=VLOOKUP($AF$18,paramètres!$E$33:$F$44,2,FALSE),T632*$D632,0)))</f>
        <v>0</v>
      </c>
      <c r="AG632" s="13">
        <f>IF($D632="",0,IF($E632="",0,IF(VLOOKUP($E632,paramètres!$E$33:$F$44,2,FALSE)&lt;=VLOOKUP($AG$18,paramètres!$E$33:$F$44,2,FALSE),U632*$D632,0)))</f>
        <v>0</v>
      </c>
      <c r="AH632" s="13">
        <f>IF($D632="",0,IF($E632="",0,IF(VLOOKUP($E632,paramètres!$E$33:$F$44,2,FALSE)&lt;=VLOOKUP($AH$18,paramètres!$E$33:$F$44,2,FALSE),V632*$D632,0)))</f>
        <v>0</v>
      </c>
      <c r="AI632" s="13">
        <f>IF($D632="",0,IF($E632="",0,IF(VLOOKUP($E632,paramètres!$E$33:$F$44,2,FALSE)&lt;=VLOOKUP($AI$18,paramètres!$E$33:$F$44,2,FALSE),W632*$D632,0)))</f>
        <v>0</v>
      </c>
      <c r="AJ632" s="13">
        <f>IF($D632="",0,IF($E632="",0,IF(VLOOKUP($E632,paramètres!$E$33:$F$44,2,FALSE)&lt;=VLOOKUP($AJ$18,paramètres!$E$33:$F$44,2,FALSE),X632*$D632,0)))</f>
        <v>0</v>
      </c>
      <c r="AK632" s="13">
        <f>IF($D632="",0,IF($E632="",0,IF(VLOOKUP($E632,paramètres!$E$33:$F$44,2,FALSE)&lt;=VLOOKUP($AK$18,paramètres!$E$33:$F$44,2,FALSE),Y632*$D632,0)))</f>
        <v>0</v>
      </c>
      <c r="AL632" s="13">
        <f>IF($D632="",0,IF($E632="",0,IF(VLOOKUP($E632,paramètres!$E$33:$F$44,2,FALSE)&lt;=VLOOKUP($AL$18,paramètres!$E$33:$F$44,2,FALSE),Z632*$D632,0)))</f>
        <v>0</v>
      </c>
      <c r="AM632" s="126">
        <f>IF($D632="",0,IF($E632="",0,IF(VLOOKUP($E632,paramètres!$E$33:$F$44,2,FALSE)&lt;=VLOOKUP($AM$18,paramètres!$E$33:$F$44,2,FALSE),AA632*$D632,0)))</f>
        <v>0</v>
      </c>
      <c r="AN632" s="121" t="str">
        <f>IF(paramètres!$B$28=1,((SUM(P632:Y632)/1.02)+SUM(Z632:AA632))*0.0303/9*COUNT(P632:X632),IF(paramètres!$B$28=2,(SUM(P632:AA632))*0.0303/9*COUNT(P632:X632),"Missing Delta option"))</f>
        <v>Missing Delta option</v>
      </c>
      <c r="AO632" s="13" t="str">
        <f>IF(paramètres!$B$28=1,(((SUM(P632:Y632)/1.02)+SUM(Z632:AA632))+((SUM(AB632:AK632)/1.02)+SUM(AL632:AN632)))*cotpatr,IF(paramètres!$B$28=2,(SUM(P632:AN632)*cotpatr),"Missing Delta Option"))</f>
        <v>Missing Delta Option</v>
      </c>
      <c r="AP632" s="13" t="str" cm="1">
        <f t="array" ref="AP632">IF(paramètres!$B$28=1,(((SUM(P632:Y632)/1.02)+SUM(Z632:AA632))+((SUM(AB632:AM632)/1.02)+SUM(AL632:AM632)))/12*pécule,IF(paramètres!$B$28=2,SUM(P632:AM632)/12*pécule,"Missing Delta Option"))</f>
        <v>Missing Delta Option</v>
      </c>
      <c r="AQ632" s="105" t="e">
        <f>IF(paramètres!$B$28=1,(((SUM(P632:Y632)/1.02)+SUM(Z632:AA632))+((SUM(AB632:AM632)/1.02)+SUM(AL632:AM632)))+AN632+AO632+AP632,SUM(P632:AM632)+AN632+AO632+AP632)</f>
        <v>#VALUE!</v>
      </c>
    </row>
    <row r="633" spans="1:43" x14ac:dyDescent="0.25">
      <c r="A633" s="104"/>
      <c r="B633" s="39"/>
      <c r="C633" s="39"/>
      <c r="D633" s="70"/>
      <c r="E633" s="49"/>
      <c r="F633" s="40"/>
      <c r="G633" s="38"/>
      <c r="H633" s="71"/>
      <c r="I633" s="40"/>
      <c r="J633" s="38"/>
      <c r="K633" s="71"/>
      <c r="L633" s="40"/>
      <c r="M633" s="38"/>
      <c r="N633" s="71"/>
      <c r="O633" s="49"/>
      <c r="P633" s="177"/>
      <c r="Q633" s="178"/>
      <c r="R633" s="178"/>
      <c r="S633" s="178"/>
      <c r="T633" s="178"/>
      <c r="U633" s="178"/>
      <c r="V633" s="178"/>
      <c r="W633" s="178"/>
      <c r="X633" s="178"/>
      <c r="Y633" s="178"/>
      <c r="Z633" s="178"/>
      <c r="AA633" s="179"/>
      <c r="AB633" s="121">
        <f>IF($D633="",0,IF($E633="",0,IF(VLOOKUP($E633,paramètres!$E$33:$F$44,2,FALSE)&lt;=VLOOKUP($AB$18,paramètres!$E$33:$F$44,2,FALSE),P633*$D633,0)))</f>
        <v>0</v>
      </c>
      <c r="AC633" s="13">
        <f>IF($D633="",0,IF($E633="",0,IF(VLOOKUP($E633,paramètres!$E$33:$F$44,2,FALSE)&lt;=VLOOKUP($AC$18,paramètres!$E$33:$F$44,2,FALSE),Q633*$D633,0)))</f>
        <v>0</v>
      </c>
      <c r="AD633" s="13">
        <f>IF($D633="",0,IF($E633="",0,IF(VLOOKUP($E633,paramètres!$E$33:$F$44,2,FALSE)&lt;=VLOOKUP($AD$18,paramètres!$E$33:$F$44,2,FALSE),R633*$D633,0)))</f>
        <v>0</v>
      </c>
      <c r="AE633" s="13">
        <f>IF($D633="",0,IF($E633="",0,IF(VLOOKUP($E633,paramètres!$E$33:$F$44,2,FALSE)&lt;=VLOOKUP($AE$18,paramètres!$E$33:$F$44,2,FALSE),S633*$D633,0)))</f>
        <v>0</v>
      </c>
      <c r="AF633" s="13">
        <f>IF($D633="",0,IF($E633="",0,IF(VLOOKUP($E633,paramètres!$E$33:$F$44,2,FALSE)&lt;=VLOOKUP($AF$18,paramètres!$E$33:$F$44,2,FALSE),T633*$D633,0)))</f>
        <v>0</v>
      </c>
      <c r="AG633" s="13">
        <f>IF($D633="",0,IF($E633="",0,IF(VLOOKUP($E633,paramètres!$E$33:$F$44,2,FALSE)&lt;=VLOOKUP($AG$18,paramètres!$E$33:$F$44,2,FALSE),U633*$D633,0)))</f>
        <v>0</v>
      </c>
      <c r="AH633" s="13">
        <f>IF($D633="",0,IF($E633="",0,IF(VLOOKUP($E633,paramètres!$E$33:$F$44,2,FALSE)&lt;=VLOOKUP($AH$18,paramètres!$E$33:$F$44,2,FALSE),V633*$D633,0)))</f>
        <v>0</v>
      </c>
      <c r="AI633" s="13">
        <f>IF($D633="",0,IF($E633="",0,IF(VLOOKUP($E633,paramètres!$E$33:$F$44,2,FALSE)&lt;=VLOOKUP($AI$18,paramètres!$E$33:$F$44,2,FALSE),W633*$D633,0)))</f>
        <v>0</v>
      </c>
      <c r="AJ633" s="13">
        <f>IF($D633="",0,IF($E633="",0,IF(VLOOKUP($E633,paramètres!$E$33:$F$44,2,FALSE)&lt;=VLOOKUP($AJ$18,paramètres!$E$33:$F$44,2,FALSE),X633*$D633,0)))</f>
        <v>0</v>
      </c>
      <c r="AK633" s="13">
        <f>IF($D633="",0,IF($E633="",0,IF(VLOOKUP($E633,paramètres!$E$33:$F$44,2,FALSE)&lt;=VLOOKUP($AK$18,paramètres!$E$33:$F$44,2,FALSE),Y633*$D633,0)))</f>
        <v>0</v>
      </c>
      <c r="AL633" s="13">
        <f>IF($D633="",0,IF($E633="",0,IF(VLOOKUP($E633,paramètres!$E$33:$F$44,2,FALSE)&lt;=VLOOKUP($AL$18,paramètres!$E$33:$F$44,2,FALSE),Z633*$D633,0)))</f>
        <v>0</v>
      </c>
      <c r="AM633" s="126">
        <f>IF($D633="",0,IF($E633="",0,IF(VLOOKUP($E633,paramètres!$E$33:$F$44,2,FALSE)&lt;=VLOOKUP($AM$18,paramètres!$E$33:$F$44,2,FALSE),AA633*$D633,0)))</f>
        <v>0</v>
      </c>
      <c r="AN633" s="121" t="str">
        <f>IF(paramètres!$B$28=1,((SUM(P633:Y633)/1.02)+SUM(Z633:AA633))*0.0303/9*COUNT(P633:X633),IF(paramètres!$B$28=2,(SUM(P633:AA633))*0.0303/9*COUNT(P633:X633),"Missing Delta option"))</f>
        <v>Missing Delta option</v>
      </c>
      <c r="AO633" s="13" t="str">
        <f>IF(paramètres!$B$28=1,(((SUM(P633:Y633)/1.02)+SUM(Z633:AA633))+((SUM(AB633:AK633)/1.02)+SUM(AL633:AN633)))*cotpatr,IF(paramètres!$B$28=2,(SUM(P633:AN633)*cotpatr),"Missing Delta Option"))</f>
        <v>Missing Delta Option</v>
      </c>
      <c r="AP633" s="13" t="str" cm="1">
        <f t="array" ref="AP633">IF(paramètres!$B$28=1,(((SUM(P633:Y633)/1.02)+SUM(Z633:AA633))+((SUM(AB633:AM633)/1.02)+SUM(AL633:AM633)))/12*pécule,IF(paramètres!$B$28=2,SUM(P633:AM633)/12*pécule,"Missing Delta Option"))</f>
        <v>Missing Delta Option</v>
      </c>
      <c r="AQ633" s="105" t="e">
        <f>IF(paramètres!$B$28=1,(((SUM(P633:Y633)/1.02)+SUM(Z633:AA633))+((SUM(AB633:AM633)/1.02)+SUM(AL633:AM633)))+AN633+AO633+AP633,SUM(P633:AM633)+AN633+AO633+AP633)</f>
        <v>#VALUE!</v>
      </c>
    </row>
    <row r="634" spans="1:43" x14ac:dyDescent="0.25">
      <c r="A634" s="104"/>
      <c r="B634" s="39"/>
      <c r="C634" s="39"/>
      <c r="D634" s="70"/>
      <c r="E634" s="49"/>
      <c r="F634" s="40"/>
      <c r="G634" s="38"/>
      <c r="H634" s="71"/>
      <c r="I634" s="40"/>
      <c r="J634" s="38"/>
      <c r="K634" s="71"/>
      <c r="L634" s="40"/>
      <c r="M634" s="38"/>
      <c r="N634" s="71"/>
      <c r="O634" s="49"/>
      <c r="P634" s="177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  <c r="AA634" s="179"/>
      <c r="AB634" s="121">
        <f>IF($D634="",0,IF($E634="",0,IF(VLOOKUP($E634,paramètres!$E$33:$F$44,2,FALSE)&lt;=VLOOKUP($AB$18,paramètres!$E$33:$F$44,2,FALSE),P634*$D634,0)))</f>
        <v>0</v>
      </c>
      <c r="AC634" s="13">
        <f>IF($D634="",0,IF($E634="",0,IF(VLOOKUP($E634,paramètres!$E$33:$F$44,2,FALSE)&lt;=VLOOKUP($AC$18,paramètres!$E$33:$F$44,2,FALSE),Q634*$D634,0)))</f>
        <v>0</v>
      </c>
      <c r="AD634" s="13">
        <f>IF($D634="",0,IF($E634="",0,IF(VLOOKUP($E634,paramètres!$E$33:$F$44,2,FALSE)&lt;=VLOOKUP($AD$18,paramètres!$E$33:$F$44,2,FALSE),R634*$D634,0)))</f>
        <v>0</v>
      </c>
      <c r="AE634" s="13">
        <f>IF($D634="",0,IF($E634="",0,IF(VLOOKUP($E634,paramètres!$E$33:$F$44,2,FALSE)&lt;=VLOOKUP($AE$18,paramètres!$E$33:$F$44,2,FALSE),S634*$D634,0)))</f>
        <v>0</v>
      </c>
      <c r="AF634" s="13">
        <f>IF($D634="",0,IF($E634="",0,IF(VLOOKUP($E634,paramètres!$E$33:$F$44,2,FALSE)&lt;=VLOOKUP($AF$18,paramètres!$E$33:$F$44,2,FALSE),T634*$D634,0)))</f>
        <v>0</v>
      </c>
      <c r="AG634" s="13">
        <f>IF($D634="",0,IF($E634="",0,IF(VLOOKUP($E634,paramètres!$E$33:$F$44,2,FALSE)&lt;=VLOOKUP($AG$18,paramètres!$E$33:$F$44,2,FALSE),U634*$D634,0)))</f>
        <v>0</v>
      </c>
      <c r="AH634" s="13">
        <f>IF($D634="",0,IF($E634="",0,IF(VLOOKUP($E634,paramètres!$E$33:$F$44,2,FALSE)&lt;=VLOOKUP($AH$18,paramètres!$E$33:$F$44,2,FALSE),V634*$D634,0)))</f>
        <v>0</v>
      </c>
      <c r="AI634" s="13">
        <f>IF($D634="",0,IF($E634="",0,IF(VLOOKUP($E634,paramètres!$E$33:$F$44,2,FALSE)&lt;=VLOOKUP($AI$18,paramètres!$E$33:$F$44,2,FALSE),W634*$D634,0)))</f>
        <v>0</v>
      </c>
      <c r="AJ634" s="13">
        <f>IF($D634="",0,IF($E634="",0,IF(VLOOKUP($E634,paramètres!$E$33:$F$44,2,FALSE)&lt;=VLOOKUP($AJ$18,paramètres!$E$33:$F$44,2,FALSE),X634*$D634,0)))</f>
        <v>0</v>
      </c>
      <c r="AK634" s="13">
        <f>IF($D634="",0,IF($E634="",0,IF(VLOOKUP($E634,paramètres!$E$33:$F$44,2,FALSE)&lt;=VLOOKUP($AK$18,paramètres!$E$33:$F$44,2,FALSE),Y634*$D634,0)))</f>
        <v>0</v>
      </c>
      <c r="AL634" s="13">
        <f>IF($D634="",0,IF($E634="",0,IF(VLOOKUP($E634,paramètres!$E$33:$F$44,2,FALSE)&lt;=VLOOKUP($AL$18,paramètres!$E$33:$F$44,2,FALSE),Z634*$D634,0)))</f>
        <v>0</v>
      </c>
      <c r="AM634" s="126">
        <f>IF($D634="",0,IF($E634="",0,IF(VLOOKUP($E634,paramètres!$E$33:$F$44,2,FALSE)&lt;=VLOOKUP($AM$18,paramètres!$E$33:$F$44,2,FALSE),AA634*$D634,0)))</f>
        <v>0</v>
      </c>
      <c r="AN634" s="121" t="str">
        <f>IF(paramètres!$B$28=1,((SUM(P634:Y634)/1.02)+SUM(Z634:AA634))*0.0303/9*COUNT(P634:X634),IF(paramètres!$B$28=2,(SUM(P634:AA634))*0.0303/9*COUNT(P634:X634),"Missing Delta option"))</f>
        <v>Missing Delta option</v>
      </c>
      <c r="AO634" s="13" t="str">
        <f>IF(paramètres!$B$28=1,(((SUM(P634:Y634)/1.02)+SUM(Z634:AA634))+((SUM(AB634:AK634)/1.02)+SUM(AL634:AN634)))*cotpatr,IF(paramètres!$B$28=2,(SUM(P634:AN634)*cotpatr),"Missing Delta Option"))</f>
        <v>Missing Delta Option</v>
      </c>
      <c r="AP634" s="13" t="str" cm="1">
        <f t="array" ref="AP634">IF(paramètres!$B$28=1,(((SUM(P634:Y634)/1.02)+SUM(Z634:AA634))+((SUM(AB634:AM634)/1.02)+SUM(AL634:AM634)))/12*pécule,IF(paramètres!$B$28=2,SUM(P634:AM634)/12*pécule,"Missing Delta Option"))</f>
        <v>Missing Delta Option</v>
      </c>
      <c r="AQ634" s="105" t="e">
        <f>IF(paramètres!$B$28=1,(((SUM(P634:Y634)/1.02)+SUM(Z634:AA634))+((SUM(AB634:AM634)/1.02)+SUM(AL634:AM634)))+AN634+AO634+AP634,SUM(P634:AM634)+AN634+AO634+AP634)</f>
        <v>#VALUE!</v>
      </c>
    </row>
    <row r="635" spans="1:43" x14ac:dyDescent="0.25">
      <c r="A635" s="104"/>
      <c r="B635" s="39"/>
      <c r="C635" s="39"/>
      <c r="D635" s="70"/>
      <c r="E635" s="49"/>
      <c r="F635" s="40"/>
      <c r="G635" s="38"/>
      <c r="H635" s="71"/>
      <c r="I635" s="40"/>
      <c r="J635" s="38"/>
      <c r="K635" s="71"/>
      <c r="L635" s="40"/>
      <c r="M635" s="38"/>
      <c r="N635" s="71"/>
      <c r="O635" s="49"/>
      <c r="P635" s="177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  <c r="AA635" s="179"/>
      <c r="AB635" s="121">
        <f>IF($D635="",0,IF($E635="",0,IF(VLOOKUP($E635,paramètres!$E$33:$F$44,2,FALSE)&lt;=VLOOKUP($AB$18,paramètres!$E$33:$F$44,2,FALSE),P635*$D635,0)))</f>
        <v>0</v>
      </c>
      <c r="AC635" s="13">
        <f>IF($D635="",0,IF($E635="",0,IF(VLOOKUP($E635,paramètres!$E$33:$F$44,2,FALSE)&lt;=VLOOKUP($AC$18,paramètres!$E$33:$F$44,2,FALSE),Q635*$D635,0)))</f>
        <v>0</v>
      </c>
      <c r="AD635" s="13">
        <f>IF($D635="",0,IF($E635="",0,IF(VLOOKUP($E635,paramètres!$E$33:$F$44,2,FALSE)&lt;=VLOOKUP($AD$18,paramètres!$E$33:$F$44,2,FALSE),R635*$D635,0)))</f>
        <v>0</v>
      </c>
      <c r="AE635" s="13">
        <f>IF($D635="",0,IF($E635="",0,IF(VLOOKUP($E635,paramètres!$E$33:$F$44,2,FALSE)&lt;=VLOOKUP($AE$18,paramètres!$E$33:$F$44,2,FALSE),S635*$D635,0)))</f>
        <v>0</v>
      </c>
      <c r="AF635" s="13">
        <f>IF($D635="",0,IF($E635="",0,IF(VLOOKUP($E635,paramètres!$E$33:$F$44,2,FALSE)&lt;=VLOOKUP($AF$18,paramètres!$E$33:$F$44,2,FALSE),T635*$D635,0)))</f>
        <v>0</v>
      </c>
      <c r="AG635" s="13">
        <f>IF($D635="",0,IF($E635="",0,IF(VLOOKUP($E635,paramètres!$E$33:$F$44,2,FALSE)&lt;=VLOOKUP($AG$18,paramètres!$E$33:$F$44,2,FALSE),U635*$D635,0)))</f>
        <v>0</v>
      </c>
      <c r="AH635" s="13">
        <f>IF($D635="",0,IF($E635="",0,IF(VLOOKUP($E635,paramètres!$E$33:$F$44,2,FALSE)&lt;=VLOOKUP($AH$18,paramètres!$E$33:$F$44,2,FALSE),V635*$D635,0)))</f>
        <v>0</v>
      </c>
      <c r="AI635" s="13">
        <f>IF($D635="",0,IF($E635="",0,IF(VLOOKUP($E635,paramètres!$E$33:$F$44,2,FALSE)&lt;=VLOOKUP($AI$18,paramètres!$E$33:$F$44,2,FALSE),W635*$D635,0)))</f>
        <v>0</v>
      </c>
      <c r="AJ635" s="13">
        <f>IF($D635="",0,IF($E635="",0,IF(VLOOKUP($E635,paramètres!$E$33:$F$44,2,FALSE)&lt;=VLOOKUP($AJ$18,paramètres!$E$33:$F$44,2,FALSE),X635*$D635,0)))</f>
        <v>0</v>
      </c>
      <c r="AK635" s="13">
        <f>IF($D635="",0,IF($E635="",0,IF(VLOOKUP($E635,paramètres!$E$33:$F$44,2,FALSE)&lt;=VLOOKUP($AK$18,paramètres!$E$33:$F$44,2,FALSE),Y635*$D635,0)))</f>
        <v>0</v>
      </c>
      <c r="AL635" s="13">
        <f>IF($D635="",0,IF($E635="",0,IF(VLOOKUP($E635,paramètres!$E$33:$F$44,2,FALSE)&lt;=VLOOKUP($AL$18,paramètres!$E$33:$F$44,2,FALSE),Z635*$D635,0)))</f>
        <v>0</v>
      </c>
      <c r="AM635" s="126">
        <f>IF($D635="",0,IF($E635="",0,IF(VLOOKUP($E635,paramètres!$E$33:$F$44,2,FALSE)&lt;=VLOOKUP($AM$18,paramètres!$E$33:$F$44,2,FALSE),AA635*$D635,0)))</f>
        <v>0</v>
      </c>
      <c r="AN635" s="121" t="str">
        <f>IF(paramètres!$B$28=1,((SUM(P635:Y635)/1.02)+SUM(Z635:AA635))*0.0303/9*COUNT(P635:X635),IF(paramètres!$B$28=2,(SUM(P635:AA635))*0.0303/9*COUNT(P635:X635),"Missing Delta option"))</f>
        <v>Missing Delta option</v>
      </c>
      <c r="AO635" s="13" t="str">
        <f>IF(paramètres!$B$28=1,(((SUM(P635:Y635)/1.02)+SUM(Z635:AA635))+((SUM(AB635:AK635)/1.02)+SUM(AL635:AN635)))*cotpatr,IF(paramètres!$B$28=2,(SUM(P635:AN635)*cotpatr),"Missing Delta Option"))</f>
        <v>Missing Delta Option</v>
      </c>
      <c r="AP635" s="13" t="str" cm="1">
        <f t="array" ref="AP635">IF(paramètres!$B$28=1,(((SUM(P635:Y635)/1.02)+SUM(Z635:AA635))+((SUM(AB635:AM635)/1.02)+SUM(AL635:AM635)))/12*pécule,IF(paramètres!$B$28=2,SUM(P635:AM635)/12*pécule,"Missing Delta Option"))</f>
        <v>Missing Delta Option</v>
      </c>
      <c r="AQ635" s="105" t="e">
        <f>IF(paramètres!$B$28=1,(((SUM(P635:Y635)/1.02)+SUM(Z635:AA635))+((SUM(AB635:AM635)/1.02)+SUM(AL635:AM635)))+AN635+AO635+AP635,SUM(P635:AM635)+AN635+AO635+AP635)</f>
        <v>#VALUE!</v>
      </c>
    </row>
    <row r="636" spans="1:43" x14ac:dyDescent="0.25">
      <c r="A636" s="104"/>
      <c r="B636" s="39"/>
      <c r="C636" s="39"/>
      <c r="D636" s="70"/>
      <c r="E636" s="49"/>
      <c r="F636" s="40"/>
      <c r="G636" s="38"/>
      <c r="H636" s="71"/>
      <c r="I636" s="40"/>
      <c r="J636" s="38"/>
      <c r="K636" s="71"/>
      <c r="L636" s="40"/>
      <c r="M636" s="38"/>
      <c r="N636" s="71"/>
      <c r="O636" s="49"/>
      <c r="P636" s="177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9"/>
      <c r="AB636" s="121">
        <f>IF($D636="",0,IF($E636="",0,IF(VLOOKUP($E636,paramètres!$E$33:$F$44,2,FALSE)&lt;=VLOOKUP($AB$18,paramètres!$E$33:$F$44,2,FALSE),P636*$D636,0)))</f>
        <v>0</v>
      </c>
      <c r="AC636" s="13">
        <f>IF($D636="",0,IF($E636="",0,IF(VLOOKUP($E636,paramètres!$E$33:$F$44,2,FALSE)&lt;=VLOOKUP($AC$18,paramètres!$E$33:$F$44,2,FALSE),Q636*$D636,0)))</f>
        <v>0</v>
      </c>
      <c r="AD636" s="13">
        <f>IF($D636="",0,IF($E636="",0,IF(VLOOKUP($E636,paramètres!$E$33:$F$44,2,FALSE)&lt;=VLOOKUP($AD$18,paramètres!$E$33:$F$44,2,FALSE),R636*$D636,0)))</f>
        <v>0</v>
      </c>
      <c r="AE636" s="13">
        <f>IF($D636="",0,IF($E636="",0,IF(VLOOKUP($E636,paramètres!$E$33:$F$44,2,FALSE)&lt;=VLOOKUP($AE$18,paramètres!$E$33:$F$44,2,FALSE),S636*$D636,0)))</f>
        <v>0</v>
      </c>
      <c r="AF636" s="13">
        <f>IF($D636="",0,IF($E636="",0,IF(VLOOKUP($E636,paramètres!$E$33:$F$44,2,FALSE)&lt;=VLOOKUP($AF$18,paramètres!$E$33:$F$44,2,FALSE),T636*$D636,0)))</f>
        <v>0</v>
      </c>
      <c r="AG636" s="13">
        <f>IF($D636="",0,IF($E636="",0,IF(VLOOKUP($E636,paramètres!$E$33:$F$44,2,FALSE)&lt;=VLOOKUP($AG$18,paramètres!$E$33:$F$44,2,FALSE),U636*$D636,0)))</f>
        <v>0</v>
      </c>
      <c r="AH636" s="13">
        <f>IF($D636="",0,IF($E636="",0,IF(VLOOKUP($E636,paramètres!$E$33:$F$44,2,FALSE)&lt;=VLOOKUP($AH$18,paramètres!$E$33:$F$44,2,FALSE),V636*$D636,0)))</f>
        <v>0</v>
      </c>
      <c r="AI636" s="13">
        <f>IF($D636="",0,IF($E636="",0,IF(VLOOKUP($E636,paramètres!$E$33:$F$44,2,FALSE)&lt;=VLOOKUP($AI$18,paramètres!$E$33:$F$44,2,FALSE),W636*$D636,0)))</f>
        <v>0</v>
      </c>
      <c r="AJ636" s="13">
        <f>IF($D636="",0,IF($E636="",0,IF(VLOOKUP($E636,paramètres!$E$33:$F$44,2,FALSE)&lt;=VLOOKUP($AJ$18,paramètres!$E$33:$F$44,2,FALSE),X636*$D636,0)))</f>
        <v>0</v>
      </c>
      <c r="AK636" s="13">
        <f>IF($D636="",0,IF($E636="",0,IF(VLOOKUP($E636,paramètres!$E$33:$F$44,2,FALSE)&lt;=VLOOKUP($AK$18,paramètres!$E$33:$F$44,2,FALSE),Y636*$D636,0)))</f>
        <v>0</v>
      </c>
      <c r="AL636" s="13">
        <f>IF($D636="",0,IF($E636="",0,IF(VLOOKUP($E636,paramètres!$E$33:$F$44,2,FALSE)&lt;=VLOOKUP($AL$18,paramètres!$E$33:$F$44,2,FALSE),Z636*$D636,0)))</f>
        <v>0</v>
      </c>
      <c r="AM636" s="126">
        <f>IF($D636="",0,IF($E636="",0,IF(VLOOKUP($E636,paramètres!$E$33:$F$44,2,FALSE)&lt;=VLOOKUP($AM$18,paramètres!$E$33:$F$44,2,FALSE),AA636*$D636,0)))</f>
        <v>0</v>
      </c>
      <c r="AN636" s="121" t="str">
        <f>IF(paramètres!$B$28=1,((SUM(P636:Y636)/1.02)+SUM(Z636:AA636))*0.0303/9*COUNT(P636:X636),IF(paramètres!$B$28=2,(SUM(P636:AA636))*0.0303/9*COUNT(P636:X636),"Missing Delta option"))</f>
        <v>Missing Delta option</v>
      </c>
      <c r="AO636" s="13" t="str">
        <f>IF(paramètres!$B$28=1,(((SUM(P636:Y636)/1.02)+SUM(Z636:AA636))+((SUM(AB636:AK636)/1.02)+SUM(AL636:AN636)))*cotpatr,IF(paramètres!$B$28=2,(SUM(P636:AN636)*cotpatr),"Missing Delta Option"))</f>
        <v>Missing Delta Option</v>
      </c>
      <c r="AP636" s="13" t="str" cm="1">
        <f t="array" ref="AP636">IF(paramètres!$B$28=1,(((SUM(P636:Y636)/1.02)+SUM(Z636:AA636))+((SUM(AB636:AM636)/1.02)+SUM(AL636:AM636)))/12*pécule,IF(paramètres!$B$28=2,SUM(P636:AM636)/12*pécule,"Missing Delta Option"))</f>
        <v>Missing Delta Option</v>
      </c>
      <c r="AQ636" s="105" t="e">
        <f>IF(paramètres!$B$28=1,(((SUM(P636:Y636)/1.02)+SUM(Z636:AA636))+((SUM(AB636:AM636)/1.02)+SUM(AL636:AM636)))+AN636+AO636+AP636,SUM(P636:AM636)+AN636+AO636+AP636)</f>
        <v>#VALUE!</v>
      </c>
    </row>
    <row r="637" spans="1:43" x14ac:dyDescent="0.25">
      <c r="A637" s="104"/>
      <c r="B637" s="39"/>
      <c r="C637" s="39"/>
      <c r="D637" s="70"/>
      <c r="E637" s="49"/>
      <c r="F637" s="40"/>
      <c r="G637" s="38"/>
      <c r="H637" s="71"/>
      <c r="I637" s="40"/>
      <c r="J637" s="38"/>
      <c r="K637" s="71"/>
      <c r="L637" s="40"/>
      <c r="M637" s="38"/>
      <c r="N637" s="71"/>
      <c r="O637" s="49"/>
      <c r="P637" s="177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9"/>
      <c r="AB637" s="121">
        <f>IF($D637="",0,IF($E637="",0,IF(VLOOKUP($E637,paramètres!$E$33:$F$44,2,FALSE)&lt;=VLOOKUP($AB$18,paramètres!$E$33:$F$44,2,FALSE),P637*$D637,0)))</f>
        <v>0</v>
      </c>
      <c r="AC637" s="13">
        <f>IF($D637="",0,IF($E637="",0,IF(VLOOKUP($E637,paramètres!$E$33:$F$44,2,FALSE)&lt;=VLOOKUP($AC$18,paramètres!$E$33:$F$44,2,FALSE),Q637*$D637,0)))</f>
        <v>0</v>
      </c>
      <c r="AD637" s="13">
        <f>IF($D637="",0,IF($E637="",0,IF(VLOOKUP($E637,paramètres!$E$33:$F$44,2,FALSE)&lt;=VLOOKUP($AD$18,paramètres!$E$33:$F$44,2,FALSE),R637*$D637,0)))</f>
        <v>0</v>
      </c>
      <c r="AE637" s="13">
        <f>IF($D637="",0,IF($E637="",0,IF(VLOOKUP($E637,paramètres!$E$33:$F$44,2,FALSE)&lt;=VLOOKUP($AE$18,paramètres!$E$33:$F$44,2,FALSE),S637*$D637,0)))</f>
        <v>0</v>
      </c>
      <c r="AF637" s="13">
        <f>IF($D637="",0,IF($E637="",0,IF(VLOOKUP($E637,paramètres!$E$33:$F$44,2,FALSE)&lt;=VLOOKUP($AF$18,paramètres!$E$33:$F$44,2,FALSE),T637*$D637,0)))</f>
        <v>0</v>
      </c>
      <c r="AG637" s="13">
        <f>IF($D637="",0,IF($E637="",0,IF(VLOOKUP($E637,paramètres!$E$33:$F$44,2,FALSE)&lt;=VLOOKUP($AG$18,paramètres!$E$33:$F$44,2,FALSE),U637*$D637,0)))</f>
        <v>0</v>
      </c>
      <c r="AH637" s="13">
        <f>IF($D637="",0,IF($E637="",0,IF(VLOOKUP($E637,paramètres!$E$33:$F$44,2,FALSE)&lt;=VLOOKUP($AH$18,paramètres!$E$33:$F$44,2,FALSE),V637*$D637,0)))</f>
        <v>0</v>
      </c>
      <c r="AI637" s="13">
        <f>IF($D637="",0,IF($E637="",0,IF(VLOOKUP($E637,paramètres!$E$33:$F$44,2,FALSE)&lt;=VLOOKUP($AI$18,paramètres!$E$33:$F$44,2,FALSE),W637*$D637,0)))</f>
        <v>0</v>
      </c>
      <c r="AJ637" s="13">
        <f>IF($D637="",0,IF($E637="",0,IF(VLOOKUP($E637,paramètres!$E$33:$F$44,2,FALSE)&lt;=VLOOKUP($AJ$18,paramètres!$E$33:$F$44,2,FALSE),X637*$D637,0)))</f>
        <v>0</v>
      </c>
      <c r="AK637" s="13">
        <f>IF($D637="",0,IF($E637="",0,IF(VLOOKUP($E637,paramètres!$E$33:$F$44,2,FALSE)&lt;=VLOOKUP($AK$18,paramètres!$E$33:$F$44,2,FALSE),Y637*$D637,0)))</f>
        <v>0</v>
      </c>
      <c r="AL637" s="13">
        <f>IF($D637="",0,IF($E637="",0,IF(VLOOKUP($E637,paramètres!$E$33:$F$44,2,FALSE)&lt;=VLOOKUP($AL$18,paramètres!$E$33:$F$44,2,FALSE),Z637*$D637,0)))</f>
        <v>0</v>
      </c>
      <c r="AM637" s="126">
        <f>IF($D637="",0,IF($E637="",0,IF(VLOOKUP($E637,paramètres!$E$33:$F$44,2,FALSE)&lt;=VLOOKUP($AM$18,paramètres!$E$33:$F$44,2,FALSE),AA637*$D637,0)))</f>
        <v>0</v>
      </c>
      <c r="AN637" s="121" t="str">
        <f>IF(paramètres!$B$28=1,((SUM(P637:Y637)/1.02)+SUM(Z637:AA637))*0.0303/9*COUNT(P637:X637),IF(paramètres!$B$28=2,(SUM(P637:AA637))*0.0303/9*COUNT(P637:X637),"Missing Delta option"))</f>
        <v>Missing Delta option</v>
      </c>
      <c r="AO637" s="13" t="str">
        <f>IF(paramètres!$B$28=1,(((SUM(P637:Y637)/1.02)+SUM(Z637:AA637))+((SUM(AB637:AK637)/1.02)+SUM(AL637:AN637)))*cotpatr,IF(paramètres!$B$28=2,(SUM(P637:AN637)*cotpatr),"Missing Delta Option"))</f>
        <v>Missing Delta Option</v>
      </c>
      <c r="AP637" s="13" t="str" cm="1">
        <f t="array" ref="AP637">IF(paramètres!$B$28=1,(((SUM(P637:Y637)/1.02)+SUM(Z637:AA637))+((SUM(AB637:AM637)/1.02)+SUM(AL637:AM637)))/12*pécule,IF(paramètres!$B$28=2,SUM(P637:AM637)/12*pécule,"Missing Delta Option"))</f>
        <v>Missing Delta Option</v>
      </c>
      <c r="AQ637" s="105" t="e">
        <f>IF(paramètres!$B$28=1,(((SUM(P637:Y637)/1.02)+SUM(Z637:AA637))+((SUM(AB637:AM637)/1.02)+SUM(AL637:AM637)))+AN637+AO637+AP637,SUM(P637:AM637)+AN637+AO637+AP637)</f>
        <v>#VALUE!</v>
      </c>
    </row>
    <row r="638" spans="1:43" x14ac:dyDescent="0.25">
      <c r="A638" s="104"/>
      <c r="B638" s="39"/>
      <c r="C638" s="39"/>
      <c r="D638" s="70"/>
      <c r="E638" s="49"/>
      <c r="F638" s="40"/>
      <c r="G638" s="38"/>
      <c r="H638" s="71"/>
      <c r="I638" s="40"/>
      <c r="J638" s="38"/>
      <c r="K638" s="71"/>
      <c r="L638" s="40"/>
      <c r="M638" s="38"/>
      <c r="N638" s="71"/>
      <c r="O638" s="49"/>
      <c r="P638" s="177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9"/>
      <c r="AB638" s="121">
        <f>IF($D638="",0,IF($E638="",0,IF(VLOOKUP($E638,paramètres!$E$33:$F$44,2,FALSE)&lt;=VLOOKUP($AB$18,paramètres!$E$33:$F$44,2,FALSE),P638*$D638,0)))</f>
        <v>0</v>
      </c>
      <c r="AC638" s="13">
        <f>IF($D638="",0,IF($E638="",0,IF(VLOOKUP($E638,paramètres!$E$33:$F$44,2,FALSE)&lt;=VLOOKUP($AC$18,paramètres!$E$33:$F$44,2,FALSE),Q638*$D638,0)))</f>
        <v>0</v>
      </c>
      <c r="AD638" s="13">
        <f>IF($D638="",0,IF($E638="",0,IF(VLOOKUP($E638,paramètres!$E$33:$F$44,2,FALSE)&lt;=VLOOKUP($AD$18,paramètres!$E$33:$F$44,2,FALSE),R638*$D638,0)))</f>
        <v>0</v>
      </c>
      <c r="AE638" s="13">
        <f>IF($D638="",0,IF($E638="",0,IF(VLOOKUP($E638,paramètres!$E$33:$F$44,2,FALSE)&lt;=VLOOKUP($AE$18,paramètres!$E$33:$F$44,2,FALSE),S638*$D638,0)))</f>
        <v>0</v>
      </c>
      <c r="AF638" s="13">
        <f>IF($D638="",0,IF($E638="",0,IF(VLOOKUP($E638,paramètres!$E$33:$F$44,2,FALSE)&lt;=VLOOKUP($AF$18,paramètres!$E$33:$F$44,2,FALSE),T638*$D638,0)))</f>
        <v>0</v>
      </c>
      <c r="AG638" s="13">
        <f>IF($D638="",0,IF($E638="",0,IF(VLOOKUP($E638,paramètres!$E$33:$F$44,2,FALSE)&lt;=VLOOKUP($AG$18,paramètres!$E$33:$F$44,2,FALSE),U638*$D638,0)))</f>
        <v>0</v>
      </c>
      <c r="AH638" s="13">
        <f>IF($D638="",0,IF($E638="",0,IF(VLOOKUP($E638,paramètres!$E$33:$F$44,2,FALSE)&lt;=VLOOKUP($AH$18,paramètres!$E$33:$F$44,2,FALSE),V638*$D638,0)))</f>
        <v>0</v>
      </c>
      <c r="AI638" s="13">
        <f>IF($D638="",0,IF($E638="",0,IF(VLOOKUP($E638,paramètres!$E$33:$F$44,2,FALSE)&lt;=VLOOKUP($AI$18,paramètres!$E$33:$F$44,2,FALSE),W638*$D638,0)))</f>
        <v>0</v>
      </c>
      <c r="AJ638" s="13">
        <f>IF($D638="",0,IF($E638="",0,IF(VLOOKUP($E638,paramètres!$E$33:$F$44,2,FALSE)&lt;=VLOOKUP($AJ$18,paramètres!$E$33:$F$44,2,FALSE),X638*$D638,0)))</f>
        <v>0</v>
      </c>
      <c r="AK638" s="13">
        <f>IF($D638="",0,IF($E638="",0,IF(VLOOKUP($E638,paramètres!$E$33:$F$44,2,FALSE)&lt;=VLOOKUP($AK$18,paramètres!$E$33:$F$44,2,FALSE),Y638*$D638,0)))</f>
        <v>0</v>
      </c>
      <c r="AL638" s="13">
        <f>IF($D638="",0,IF($E638="",0,IF(VLOOKUP($E638,paramètres!$E$33:$F$44,2,FALSE)&lt;=VLOOKUP($AL$18,paramètres!$E$33:$F$44,2,FALSE),Z638*$D638,0)))</f>
        <v>0</v>
      </c>
      <c r="AM638" s="126">
        <f>IF($D638="",0,IF($E638="",0,IF(VLOOKUP($E638,paramètres!$E$33:$F$44,2,FALSE)&lt;=VLOOKUP($AM$18,paramètres!$E$33:$F$44,2,FALSE),AA638*$D638,0)))</f>
        <v>0</v>
      </c>
      <c r="AN638" s="121" t="str">
        <f>IF(paramètres!$B$28=1,((SUM(P638:Y638)/1.02)+SUM(Z638:AA638))*0.0303/9*COUNT(P638:X638),IF(paramètres!$B$28=2,(SUM(P638:AA638))*0.0303/9*COUNT(P638:X638),"Missing Delta option"))</f>
        <v>Missing Delta option</v>
      </c>
      <c r="AO638" s="13" t="str">
        <f>IF(paramètres!$B$28=1,(((SUM(P638:Y638)/1.02)+SUM(Z638:AA638))+((SUM(AB638:AK638)/1.02)+SUM(AL638:AN638)))*cotpatr,IF(paramètres!$B$28=2,(SUM(P638:AN638)*cotpatr),"Missing Delta Option"))</f>
        <v>Missing Delta Option</v>
      </c>
      <c r="AP638" s="13" t="str" cm="1">
        <f t="array" ref="AP638">IF(paramètres!$B$28=1,(((SUM(P638:Y638)/1.02)+SUM(Z638:AA638))+((SUM(AB638:AM638)/1.02)+SUM(AL638:AM638)))/12*pécule,IF(paramètres!$B$28=2,SUM(P638:AM638)/12*pécule,"Missing Delta Option"))</f>
        <v>Missing Delta Option</v>
      </c>
      <c r="AQ638" s="105" t="e">
        <f>IF(paramètres!$B$28=1,(((SUM(P638:Y638)/1.02)+SUM(Z638:AA638))+((SUM(AB638:AM638)/1.02)+SUM(AL638:AM638)))+AN638+AO638+AP638,SUM(P638:AM638)+AN638+AO638+AP638)</f>
        <v>#VALUE!</v>
      </c>
    </row>
    <row r="639" spans="1:43" x14ac:dyDescent="0.25">
      <c r="A639" s="104"/>
      <c r="B639" s="39"/>
      <c r="C639" s="39"/>
      <c r="D639" s="70"/>
      <c r="E639" s="49"/>
      <c r="F639" s="40"/>
      <c r="G639" s="38"/>
      <c r="H639" s="71"/>
      <c r="I639" s="40"/>
      <c r="J639" s="38"/>
      <c r="K639" s="71"/>
      <c r="L639" s="40"/>
      <c r="M639" s="38"/>
      <c r="N639" s="71"/>
      <c r="O639" s="49"/>
      <c r="P639" s="177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9"/>
      <c r="AB639" s="121">
        <f>IF($D639="",0,IF($E639="",0,IF(VLOOKUP($E639,paramètres!$E$33:$F$44,2,FALSE)&lt;=VLOOKUP($AB$18,paramètres!$E$33:$F$44,2,FALSE),P639*$D639,0)))</f>
        <v>0</v>
      </c>
      <c r="AC639" s="13">
        <f>IF($D639="",0,IF($E639="",0,IF(VLOOKUP($E639,paramètres!$E$33:$F$44,2,FALSE)&lt;=VLOOKUP($AC$18,paramètres!$E$33:$F$44,2,FALSE),Q639*$D639,0)))</f>
        <v>0</v>
      </c>
      <c r="AD639" s="13">
        <f>IF($D639="",0,IF($E639="",0,IF(VLOOKUP($E639,paramètres!$E$33:$F$44,2,FALSE)&lt;=VLOOKUP($AD$18,paramètres!$E$33:$F$44,2,FALSE),R639*$D639,0)))</f>
        <v>0</v>
      </c>
      <c r="AE639" s="13">
        <f>IF($D639="",0,IF($E639="",0,IF(VLOOKUP($E639,paramètres!$E$33:$F$44,2,FALSE)&lt;=VLOOKUP($AE$18,paramètres!$E$33:$F$44,2,FALSE),S639*$D639,0)))</f>
        <v>0</v>
      </c>
      <c r="AF639" s="13">
        <f>IF($D639="",0,IF($E639="",0,IF(VLOOKUP($E639,paramètres!$E$33:$F$44,2,FALSE)&lt;=VLOOKUP($AF$18,paramètres!$E$33:$F$44,2,FALSE),T639*$D639,0)))</f>
        <v>0</v>
      </c>
      <c r="AG639" s="13">
        <f>IF($D639="",0,IF($E639="",0,IF(VLOOKUP($E639,paramètres!$E$33:$F$44,2,FALSE)&lt;=VLOOKUP($AG$18,paramètres!$E$33:$F$44,2,FALSE),U639*$D639,0)))</f>
        <v>0</v>
      </c>
      <c r="AH639" s="13">
        <f>IF($D639="",0,IF($E639="",0,IF(VLOOKUP($E639,paramètres!$E$33:$F$44,2,FALSE)&lt;=VLOOKUP($AH$18,paramètres!$E$33:$F$44,2,FALSE),V639*$D639,0)))</f>
        <v>0</v>
      </c>
      <c r="AI639" s="13">
        <f>IF($D639="",0,IF($E639="",0,IF(VLOOKUP($E639,paramètres!$E$33:$F$44,2,FALSE)&lt;=VLOOKUP($AI$18,paramètres!$E$33:$F$44,2,FALSE),W639*$D639,0)))</f>
        <v>0</v>
      </c>
      <c r="AJ639" s="13">
        <f>IF($D639="",0,IF($E639="",0,IF(VLOOKUP($E639,paramètres!$E$33:$F$44,2,FALSE)&lt;=VLOOKUP($AJ$18,paramètres!$E$33:$F$44,2,FALSE),X639*$D639,0)))</f>
        <v>0</v>
      </c>
      <c r="AK639" s="13">
        <f>IF($D639="",0,IF($E639="",0,IF(VLOOKUP($E639,paramètres!$E$33:$F$44,2,FALSE)&lt;=VLOOKUP($AK$18,paramètres!$E$33:$F$44,2,FALSE),Y639*$D639,0)))</f>
        <v>0</v>
      </c>
      <c r="AL639" s="13">
        <f>IF($D639="",0,IF($E639="",0,IF(VLOOKUP($E639,paramètres!$E$33:$F$44,2,FALSE)&lt;=VLOOKUP($AL$18,paramètres!$E$33:$F$44,2,FALSE),Z639*$D639,0)))</f>
        <v>0</v>
      </c>
      <c r="AM639" s="126">
        <f>IF($D639="",0,IF($E639="",0,IF(VLOOKUP($E639,paramètres!$E$33:$F$44,2,FALSE)&lt;=VLOOKUP($AM$18,paramètres!$E$33:$F$44,2,FALSE),AA639*$D639,0)))</f>
        <v>0</v>
      </c>
      <c r="AN639" s="121" t="str">
        <f>IF(paramètres!$B$28=1,((SUM(P639:Y639)/1.02)+SUM(Z639:AA639))*0.0303/9*COUNT(P639:X639),IF(paramètres!$B$28=2,(SUM(P639:AA639))*0.0303/9*COUNT(P639:X639),"Missing Delta option"))</f>
        <v>Missing Delta option</v>
      </c>
      <c r="AO639" s="13" t="str">
        <f>IF(paramètres!$B$28=1,(((SUM(P639:Y639)/1.02)+SUM(Z639:AA639))+((SUM(AB639:AK639)/1.02)+SUM(AL639:AN639)))*cotpatr,IF(paramètres!$B$28=2,(SUM(P639:AN639)*cotpatr),"Missing Delta Option"))</f>
        <v>Missing Delta Option</v>
      </c>
      <c r="AP639" s="13" t="str" cm="1">
        <f t="array" ref="AP639">IF(paramètres!$B$28=1,(((SUM(P639:Y639)/1.02)+SUM(Z639:AA639))+((SUM(AB639:AM639)/1.02)+SUM(AL639:AM639)))/12*pécule,IF(paramètres!$B$28=2,SUM(P639:AM639)/12*pécule,"Missing Delta Option"))</f>
        <v>Missing Delta Option</v>
      </c>
      <c r="AQ639" s="105" t="e">
        <f>IF(paramètres!$B$28=1,(((SUM(P639:Y639)/1.02)+SUM(Z639:AA639))+((SUM(AB639:AM639)/1.02)+SUM(AL639:AM639)))+AN639+AO639+AP639,SUM(P639:AM639)+AN639+AO639+AP639)</f>
        <v>#VALUE!</v>
      </c>
    </row>
    <row r="640" spans="1:43" x14ac:dyDescent="0.25">
      <c r="A640" s="104"/>
      <c r="B640" s="39"/>
      <c r="C640" s="39"/>
      <c r="D640" s="70"/>
      <c r="E640" s="49"/>
      <c r="F640" s="40"/>
      <c r="G640" s="38"/>
      <c r="H640" s="71"/>
      <c r="I640" s="40"/>
      <c r="J640" s="38"/>
      <c r="K640" s="71"/>
      <c r="L640" s="40"/>
      <c r="M640" s="38"/>
      <c r="N640" s="71"/>
      <c r="O640" s="49"/>
      <c r="P640" s="177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  <c r="AA640" s="179"/>
      <c r="AB640" s="121">
        <f>IF($D640="",0,IF($E640="",0,IF(VLOOKUP($E640,paramètres!$E$33:$F$44,2,FALSE)&lt;=VLOOKUP($AB$18,paramètres!$E$33:$F$44,2,FALSE),P640*$D640,0)))</f>
        <v>0</v>
      </c>
      <c r="AC640" s="13">
        <f>IF($D640="",0,IF($E640="",0,IF(VLOOKUP($E640,paramètres!$E$33:$F$44,2,FALSE)&lt;=VLOOKUP($AC$18,paramètres!$E$33:$F$44,2,FALSE),Q640*$D640,0)))</f>
        <v>0</v>
      </c>
      <c r="AD640" s="13">
        <f>IF($D640="",0,IF($E640="",0,IF(VLOOKUP($E640,paramètres!$E$33:$F$44,2,FALSE)&lt;=VLOOKUP($AD$18,paramètres!$E$33:$F$44,2,FALSE),R640*$D640,0)))</f>
        <v>0</v>
      </c>
      <c r="AE640" s="13">
        <f>IF($D640="",0,IF($E640="",0,IF(VLOOKUP($E640,paramètres!$E$33:$F$44,2,FALSE)&lt;=VLOOKUP($AE$18,paramètres!$E$33:$F$44,2,FALSE),S640*$D640,0)))</f>
        <v>0</v>
      </c>
      <c r="AF640" s="13">
        <f>IF($D640="",0,IF($E640="",0,IF(VLOOKUP($E640,paramètres!$E$33:$F$44,2,FALSE)&lt;=VLOOKUP($AF$18,paramètres!$E$33:$F$44,2,FALSE),T640*$D640,0)))</f>
        <v>0</v>
      </c>
      <c r="AG640" s="13">
        <f>IF($D640="",0,IF($E640="",0,IF(VLOOKUP($E640,paramètres!$E$33:$F$44,2,FALSE)&lt;=VLOOKUP($AG$18,paramètres!$E$33:$F$44,2,FALSE),U640*$D640,0)))</f>
        <v>0</v>
      </c>
      <c r="AH640" s="13">
        <f>IF($D640="",0,IF($E640="",0,IF(VLOOKUP($E640,paramètres!$E$33:$F$44,2,FALSE)&lt;=VLOOKUP($AH$18,paramètres!$E$33:$F$44,2,FALSE),V640*$D640,0)))</f>
        <v>0</v>
      </c>
      <c r="AI640" s="13">
        <f>IF($D640="",0,IF($E640="",0,IF(VLOOKUP($E640,paramètres!$E$33:$F$44,2,FALSE)&lt;=VLOOKUP($AI$18,paramètres!$E$33:$F$44,2,FALSE),W640*$D640,0)))</f>
        <v>0</v>
      </c>
      <c r="AJ640" s="13">
        <f>IF($D640="",0,IF($E640="",0,IF(VLOOKUP($E640,paramètres!$E$33:$F$44,2,FALSE)&lt;=VLOOKUP($AJ$18,paramètres!$E$33:$F$44,2,FALSE),X640*$D640,0)))</f>
        <v>0</v>
      </c>
      <c r="AK640" s="13">
        <f>IF($D640="",0,IF($E640="",0,IF(VLOOKUP($E640,paramètres!$E$33:$F$44,2,FALSE)&lt;=VLOOKUP($AK$18,paramètres!$E$33:$F$44,2,FALSE),Y640*$D640,0)))</f>
        <v>0</v>
      </c>
      <c r="AL640" s="13">
        <f>IF($D640="",0,IF($E640="",0,IF(VLOOKUP($E640,paramètres!$E$33:$F$44,2,FALSE)&lt;=VLOOKUP($AL$18,paramètres!$E$33:$F$44,2,FALSE),Z640*$D640,0)))</f>
        <v>0</v>
      </c>
      <c r="AM640" s="126">
        <f>IF($D640="",0,IF($E640="",0,IF(VLOOKUP($E640,paramètres!$E$33:$F$44,2,FALSE)&lt;=VLOOKUP($AM$18,paramètres!$E$33:$F$44,2,FALSE),AA640*$D640,0)))</f>
        <v>0</v>
      </c>
      <c r="AN640" s="121" t="str">
        <f>IF(paramètres!$B$28=1,((SUM(P640:Y640)/1.02)+SUM(Z640:AA640))*0.0303/9*COUNT(P640:X640),IF(paramètres!$B$28=2,(SUM(P640:AA640))*0.0303/9*COUNT(P640:X640),"Missing Delta option"))</f>
        <v>Missing Delta option</v>
      </c>
      <c r="AO640" s="13" t="str">
        <f>IF(paramètres!$B$28=1,(((SUM(P640:Y640)/1.02)+SUM(Z640:AA640))+((SUM(AB640:AK640)/1.02)+SUM(AL640:AN640)))*cotpatr,IF(paramètres!$B$28=2,(SUM(P640:AN640)*cotpatr),"Missing Delta Option"))</f>
        <v>Missing Delta Option</v>
      </c>
      <c r="AP640" s="13" t="str" cm="1">
        <f t="array" ref="AP640">IF(paramètres!$B$28=1,(((SUM(P640:Y640)/1.02)+SUM(Z640:AA640))+((SUM(AB640:AM640)/1.02)+SUM(AL640:AM640)))/12*pécule,IF(paramètres!$B$28=2,SUM(P640:AM640)/12*pécule,"Missing Delta Option"))</f>
        <v>Missing Delta Option</v>
      </c>
      <c r="AQ640" s="105" t="e">
        <f>IF(paramètres!$B$28=1,(((SUM(P640:Y640)/1.02)+SUM(Z640:AA640))+((SUM(AB640:AM640)/1.02)+SUM(AL640:AM640)))+AN640+AO640+AP640,SUM(P640:AM640)+AN640+AO640+AP640)</f>
        <v>#VALUE!</v>
      </c>
    </row>
    <row r="641" spans="1:43" x14ac:dyDescent="0.25">
      <c r="A641" s="104"/>
      <c r="B641" s="39"/>
      <c r="C641" s="39"/>
      <c r="D641" s="70"/>
      <c r="E641" s="49"/>
      <c r="F641" s="40"/>
      <c r="G641" s="38"/>
      <c r="H641" s="71"/>
      <c r="I641" s="40"/>
      <c r="J641" s="38"/>
      <c r="K641" s="71"/>
      <c r="L641" s="40"/>
      <c r="M641" s="38"/>
      <c r="N641" s="71"/>
      <c r="O641" s="49"/>
      <c r="P641" s="177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  <c r="AA641" s="179"/>
      <c r="AB641" s="121">
        <f>IF($D641="",0,IF($E641="",0,IF(VLOOKUP($E641,paramètres!$E$33:$F$44,2,FALSE)&lt;=VLOOKUP($AB$18,paramètres!$E$33:$F$44,2,FALSE),P641*$D641,0)))</f>
        <v>0</v>
      </c>
      <c r="AC641" s="13">
        <f>IF($D641="",0,IF($E641="",0,IF(VLOOKUP($E641,paramètres!$E$33:$F$44,2,FALSE)&lt;=VLOOKUP($AC$18,paramètres!$E$33:$F$44,2,FALSE),Q641*$D641,0)))</f>
        <v>0</v>
      </c>
      <c r="AD641" s="13">
        <f>IF($D641="",0,IF($E641="",0,IF(VLOOKUP($E641,paramètres!$E$33:$F$44,2,FALSE)&lt;=VLOOKUP($AD$18,paramètres!$E$33:$F$44,2,FALSE),R641*$D641,0)))</f>
        <v>0</v>
      </c>
      <c r="AE641" s="13">
        <f>IF($D641="",0,IF($E641="",0,IF(VLOOKUP($E641,paramètres!$E$33:$F$44,2,FALSE)&lt;=VLOOKUP($AE$18,paramètres!$E$33:$F$44,2,FALSE),S641*$D641,0)))</f>
        <v>0</v>
      </c>
      <c r="AF641" s="13">
        <f>IF($D641="",0,IF($E641="",0,IF(VLOOKUP($E641,paramètres!$E$33:$F$44,2,FALSE)&lt;=VLOOKUP($AF$18,paramètres!$E$33:$F$44,2,FALSE),T641*$D641,0)))</f>
        <v>0</v>
      </c>
      <c r="AG641" s="13">
        <f>IF($D641="",0,IF($E641="",0,IF(VLOOKUP($E641,paramètres!$E$33:$F$44,2,FALSE)&lt;=VLOOKUP($AG$18,paramètres!$E$33:$F$44,2,FALSE),U641*$D641,0)))</f>
        <v>0</v>
      </c>
      <c r="AH641" s="13">
        <f>IF($D641="",0,IF($E641="",0,IF(VLOOKUP($E641,paramètres!$E$33:$F$44,2,FALSE)&lt;=VLOOKUP($AH$18,paramètres!$E$33:$F$44,2,FALSE),V641*$D641,0)))</f>
        <v>0</v>
      </c>
      <c r="AI641" s="13">
        <f>IF($D641="",0,IF($E641="",0,IF(VLOOKUP($E641,paramètres!$E$33:$F$44,2,FALSE)&lt;=VLOOKUP($AI$18,paramètres!$E$33:$F$44,2,FALSE),W641*$D641,0)))</f>
        <v>0</v>
      </c>
      <c r="AJ641" s="13">
        <f>IF($D641="",0,IF($E641="",0,IF(VLOOKUP($E641,paramètres!$E$33:$F$44,2,FALSE)&lt;=VLOOKUP($AJ$18,paramètres!$E$33:$F$44,2,FALSE),X641*$D641,0)))</f>
        <v>0</v>
      </c>
      <c r="AK641" s="13">
        <f>IF($D641="",0,IF($E641="",0,IF(VLOOKUP($E641,paramètres!$E$33:$F$44,2,FALSE)&lt;=VLOOKUP($AK$18,paramètres!$E$33:$F$44,2,FALSE),Y641*$D641,0)))</f>
        <v>0</v>
      </c>
      <c r="AL641" s="13">
        <f>IF($D641="",0,IF($E641="",0,IF(VLOOKUP($E641,paramètres!$E$33:$F$44,2,FALSE)&lt;=VLOOKUP($AL$18,paramètres!$E$33:$F$44,2,FALSE),Z641*$D641,0)))</f>
        <v>0</v>
      </c>
      <c r="AM641" s="126">
        <f>IF($D641="",0,IF($E641="",0,IF(VLOOKUP($E641,paramètres!$E$33:$F$44,2,FALSE)&lt;=VLOOKUP($AM$18,paramètres!$E$33:$F$44,2,FALSE),AA641*$D641,0)))</f>
        <v>0</v>
      </c>
      <c r="AN641" s="121" t="str">
        <f>IF(paramètres!$B$28=1,((SUM(P641:Y641)/1.02)+SUM(Z641:AA641))*0.0303/9*COUNT(P641:X641),IF(paramètres!$B$28=2,(SUM(P641:AA641))*0.0303/9*COUNT(P641:X641),"Missing Delta option"))</f>
        <v>Missing Delta option</v>
      </c>
      <c r="AO641" s="13" t="str">
        <f>IF(paramètres!$B$28=1,(((SUM(P641:Y641)/1.02)+SUM(Z641:AA641))+((SUM(AB641:AK641)/1.02)+SUM(AL641:AN641)))*cotpatr,IF(paramètres!$B$28=2,(SUM(P641:AN641)*cotpatr),"Missing Delta Option"))</f>
        <v>Missing Delta Option</v>
      </c>
      <c r="AP641" s="13" t="str" cm="1">
        <f t="array" ref="AP641">IF(paramètres!$B$28=1,(((SUM(P641:Y641)/1.02)+SUM(Z641:AA641))+((SUM(AB641:AM641)/1.02)+SUM(AL641:AM641)))/12*pécule,IF(paramètres!$B$28=2,SUM(P641:AM641)/12*pécule,"Missing Delta Option"))</f>
        <v>Missing Delta Option</v>
      </c>
      <c r="AQ641" s="105" t="e">
        <f>IF(paramètres!$B$28=1,(((SUM(P641:Y641)/1.02)+SUM(Z641:AA641))+((SUM(AB641:AM641)/1.02)+SUM(AL641:AM641)))+AN641+AO641+AP641,SUM(P641:AM641)+AN641+AO641+AP641)</f>
        <v>#VALUE!</v>
      </c>
    </row>
    <row r="642" spans="1:43" x14ac:dyDescent="0.25">
      <c r="A642" s="104"/>
      <c r="B642" s="39"/>
      <c r="C642" s="39"/>
      <c r="D642" s="70"/>
      <c r="E642" s="49"/>
      <c r="F642" s="40"/>
      <c r="G642" s="38"/>
      <c r="H642" s="71"/>
      <c r="I642" s="40"/>
      <c r="J642" s="38"/>
      <c r="K642" s="71"/>
      <c r="L642" s="40"/>
      <c r="M642" s="38"/>
      <c r="N642" s="71"/>
      <c r="O642" s="49"/>
      <c r="P642" s="177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  <c r="AA642" s="179"/>
      <c r="AB642" s="121">
        <f>IF($D642="",0,IF($E642="",0,IF(VLOOKUP($E642,paramètres!$E$33:$F$44,2,FALSE)&lt;=VLOOKUP($AB$18,paramètres!$E$33:$F$44,2,FALSE),P642*$D642,0)))</f>
        <v>0</v>
      </c>
      <c r="AC642" s="13">
        <f>IF($D642="",0,IF($E642="",0,IF(VLOOKUP($E642,paramètres!$E$33:$F$44,2,FALSE)&lt;=VLOOKUP($AC$18,paramètres!$E$33:$F$44,2,FALSE),Q642*$D642,0)))</f>
        <v>0</v>
      </c>
      <c r="AD642" s="13">
        <f>IF($D642="",0,IF($E642="",0,IF(VLOOKUP($E642,paramètres!$E$33:$F$44,2,FALSE)&lt;=VLOOKUP($AD$18,paramètres!$E$33:$F$44,2,FALSE),R642*$D642,0)))</f>
        <v>0</v>
      </c>
      <c r="AE642" s="13">
        <f>IF($D642="",0,IF($E642="",0,IF(VLOOKUP($E642,paramètres!$E$33:$F$44,2,FALSE)&lt;=VLOOKUP($AE$18,paramètres!$E$33:$F$44,2,FALSE),S642*$D642,0)))</f>
        <v>0</v>
      </c>
      <c r="AF642" s="13">
        <f>IF($D642="",0,IF($E642="",0,IF(VLOOKUP($E642,paramètres!$E$33:$F$44,2,FALSE)&lt;=VLOOKUP($AF$18,paramètres!$E$33:$F$44,2,FALSE),T642*$D642,0)))</f>
        <v>0</v>
      </c>
      <c r="AG642" s="13">
        <f>IF($D642="",0,IF($E642="",0,IF(VLOOKUP($E642,paramètres!$E$33:$F$44,2,FALSE)&lt;=VLOOKUP($AG$18,paramètres!$E$33:$F$44,2,FALSE),U642*$D642,0)))</f>
        <v>0</v>
      </c>
      <c r="AH642" s="13">
        <f>IF($D642="",0,IF($E642="",0,IF(VLOOKUP($E642,paramètres!$E$33:$F$44,2,FALSE)&lt;=VLOOKUP($AH$18,paramètres!$E$33:$F$44,2,FALSE),V642*$D642,0)))</f>
        <v>0</v>
      </c>
      <c r="AI642" s="13">
        <f>IF($D642="",0,IF($E642="",0,IF(VLOOKUP($E642,paramètres!$E$33:$F$44,2,FALSE)&lt;=VLOOKUP($AI$18,paramètres!$E$33:$F$44,2,FALSE),W642*$D642,0)))</f>
        <v>0</v>
      </c>
      <c r="AJ642" s="13">
        <f>IF($D642="",0,IF($E642="",0,IF(VLOOKUP($E642,paramètres!$E$33:$F$44,2,FALSE)&lt;=VLOOKUP($AJ$18,paramètres!$E$33:$F$44,2,FALSE),X642*$D642,0)))</f>
        <v>0</v>
      </c>
      <c r="AK642" s="13">
        <f>IF($D642="",0,IF($E642="",0,IF(VLOOKUP($E642,paramètres!$E$33:$F$44,2,FALSE)&lt;=VLOOKUP($AK$18,paramètres!$E$33:$F$44,2,FALSE),Y642*$D642,0)))</f>
        <v>0</v>
      </c>
      <c r="AL642" s="13">
        <f>IF($D642="",0,IF($E642="",0,IF(VLOOKUP($E642,paramètres!$E$33:$F$44,2,FALSE)&lt;=VLOOKUP($AL$18,paramètres!$E$33:$F$44,2,FALSE),Z642*$D642,0)))</f>
        <v>0</v>
      </c>
      <c r="AM642" s="126">
        <f>IF($D642="",0,IF($E642="",0,IF(VLOOKUP($E642,paramètres!$E$33:$F$44,2,FALSE)&lt;=VLOOKUP($AM$18,paramètres!$E$33:$F$44,2,FALSE),AA642*$D642,0)))</f>
        <v>0</v>
      </c>
      <c r="AN642" s="121" t="str">
        <f>IF(paramètres!$B$28=1,((SUM(P642:Y642)/1.02)+SUM(Z642:AA642))*0.0303/9*COUNT(P642:X642),IF(paramètres!$B$28=2,(SUM(P642:AA642))*0.0303/9*COUNT(P642:X642),"Missing Delta option"))</f>
        <v>Missing Delta option</v>
      </c>
      <c r="AO642" s="13" t="str">
        <f>IF(paramètres!$B$28=1,(((SUM(P642:Y642)/1.02)+SUM(Z642:AA642))+((SUM(AB642:AK642)/1.02)+SUM(AL642:AN642)))*cotpatr,IF(paramètres!$B$28=2,(SUM(P642:AN642)*cotpatr),"Missing Delta Option"))</f>
        <v>Missing Delta Option</v>
      </c>
      <c r="AP642" s="13" t="str" cm="1">
        <f t="array" ref="AP642">IF(paramètres!$B$28=1,(((SUM(P642:Y642)/1.02)+SUM(Z642:AA642))+((SUM(AB642:AM642)/1.02)+SUM(AL642:AM642)))/12*pécule,IF(paramètres!$B$28=2,SUM(P642:AM642)/12*pécule,"Missing Delta Option"))</f>
        <v>Missing Delta Option</v>
      </c>
      <c r="AQ642" s="105" t="e">
        <f>IF(paramètres!$B$28=1,(((SUM(P642:Y642)/1.02)+SUM(Z642:AA642))+((SUM(AB642:AM642)/1.02)+SUM(AL642:AM642)))+AN642+AO642+AP642,SUM(P642:AM642)+AN642+AO642+AP642)</f>
        <v>#VALUE!</v>
      </c>
    </row>
    <row r="643" spans="1:43" x14ac:dyDescent="0.25">
      <c r="A643" s="104"/>
      <c r="B643" s="39"/>
      <c r="C643" s="39"/>
      <c r="D643" s="70"/>
      <c r="E643" s="49"/>
      <c r="F643" s="40"/>
      <c r="G643" s="38"/>
      <c r="H643" s="71"/>
      <c r="I643" s="40"/>
      <c r="J643" s="38"/>
      <c r="K643" s="71"/>
      <c r="L643" s="40"/>
      <c r="M643" s="38"/>
      <c r="N643" s="71"/>
      <c r="O643" s="49"/>
      <c r="P643" s="177"/>
      <c r="Q643" s="178"/>
      <c r="R643" s="178"/>
      <c r="S643" s="178"/>
      <c r="T643" s="178"/>
      <c r="U643" s="178"/>
      <c r="V643" s="178"/>
      <c r="W643" s="178"/>
      <c r="X643" s="178"/>
      <c r="Y643" s="178"/>
      <c r="Z643" s="178"/>
      <c r="AA643" s="179"/>
      <c r="AB643" s="121">
        <f>IF($D643="",0,IF($E643="",0,IF(VLOOKUP($E643,paramètres!$E$33:$F$44,2,FALSE)&lt;=VLOOKUP($AB$18,paramètres!$E$33:$F$44,2,FALSE),P643*$D643,0)))</f>
        <v>0</v>
      </c>
      <c r="AC643" s="13">
        <f>IF($D643="",0,IF($E643="",0,IF(VLOOKUP($E643,paramètres!$E$33:$F$44,2,FALSE)&lt;=VLOOKUP($AC$18,paramètres!$E$33:$F$44,2,FALSE),Q643*$D643,0)))</f>
        <v>0</v>
      </c>
      <c r="AD643" s="13">
        <f>IF($D643="",0,IF($E643="",0,IF(VLOOKUP($E643,paramètres!$E$33:$F$44,2,FALSE)&lt;=VLOOKUP($AD$18,paramètres!$E$33:$F$44,2,FALSE),R643*$D643,0)))</f>
        <v>0</v>
      </c>
      <c r="AE643" s="13">
        <f>IF($D643="",0,IF($E643="",0,IF(VLOOKUP($E643,paramètres!$E$33:$F$44,2,FALSE)&lt;=VLOOKUP($AE$18,paramètres!$E$33:$F$44,2,FALSE),S643*$D643,0)))</f>
        <v>0</v>
      </c>
      <c r="AF643" s="13">
        <f>IF($D643="",0,IF($E643="",0,IF(VLOOKUP($E643,paramètres!$E$33:$F$44,2,FALSE)&lt;=VLOOKUP($AF$18,paramètres!$E$33:$F$44,2,FALSE),T643*$D643,0)))</f>
        <v>0</v>
      </c>
      <c r="AG643" s="13">
        <f>IF($D643="",0,IF($E643="",0,IF(VLOOKUP($E643,paramètres!$E$33:$F$44,2,FALSE)&lt;=VLOOKUP($AG$18,paramètres!$E$33:$F$44,2,FALSE),U643*$D643,0)))</f>
        <v>0</v>
      </c>
      <c r="AH643" s="13">
        <f>IF($D643="",0,IF($E643="",0,IF(VLOOKUP($E643,paramètres!$E$33:$F$44,2,FALSE)&lt;=VLOOKUP($AH$18,paramètres!$E$33:$F$44,2,FALSE),V643*$D643,0)))</f>
        <v>0</v>
      </c>
      <c r="AI643" s="13">
        <f>IF($D643="",0,IF($E643="",0,IF(VLOOKUP($E643,paramètres!$E$33:$F$44,2,FALSE)&lt;=VLOOKUP($AI$18,paramètres!$E$33:$F$44,2,FALSE),W643*$D643,0)))</f>
        <v>0</v>
      </c>
      <c r="AJ643" s="13">
        <f>IF($D643="",0,IF($E643="",0,IF(VLOOKUP($E643,paramètres!$E$33:$F$44,2,FALSE)&lt;=VLOOKUP($AJ$18,paramètres!$E$33:$F$44,2,FALSE),X643*$D643,0)))</f>
        <v>0</v>
      </c>
      <c r="AK643" s="13">
        <f>IF($D643="",0,IF($E643="",0,IF(VLOOKUP($E643,paramètres!$E$33:$F$44,2,FALSE)&lt;=VLOOKUP($AK$18,paramètres!$E$33:$F$44,2,FALSE),Y643*$D643,0)))</f>
        <v>0</v>
      </c>
      <c r="AL643" s="13">
        <f>IF($D643="",0,IF($E643="",0,IF(VLOOKUP($E643,paramètres!$E$33:$F$44,2,FALSE)&lt;=VLOOKUP($AL$18,paramètres!$E$33:$F$44,2,FALSE),Z643*$D643,0)))</f>
        <v>0</v>
      </c>
      <c r="AM643" s="126">
        <f>IF($D643="",0,IF($E643="",0,IF(VLOOKUP($E643,paramètres!$E$33:$F$44,2,FALSE)&lt;=VLOOKUP($AM$18,paramètres!$E$33:$F$44,2,FALSE),AA643*$D643,0)))</f>
        <v>0</v>
      </c>
      <c r="AN643" s="121" t="str">
        <f>IF(paramètres!$B$28=1,((SUM(P643:Y643)/1.02)+SUM(Z643:AA643))*0.0303/9*COUNT(P643:X643),IF(paramètres!$B$28=2,(SUM(P643:AA643))*0.0303/9*COUNT(P643:X643),"Missing Delta option"))</f>
        <v>Missing Delta option</v>
      </c>
      <c r="AO643" s="13" t="str">
        <f>IF(paramètres!$B$28=1,(((SUM(P643:Y643)/1.02)+SUM(Z643:AA643))+((SUM(AB643:AK643)/1.02)+SUM(AL643:AN643)))*cotpatr,IF(paramètres!$B$28=2,(SUM(P643:AN643)*cotpatr),"Missing Delta Option"))</f>
        <v>Missing Delta Option</v>
      </c>
      <c r="AP643" s="13" t="str" cm="1">
        <f t="array" ref="AP643">IF(paramètres!$B$28=1,(((SUM(P643:Y643)/1.02)+SUM(Z643:AA643))+((SUM(AB643:AM643)/1.02)+SUM(AL643:AM643)))/12*pécule,IF(paramètres!$B$28=2,SUM(P643:AM643)/12*pécule,"Missing Delta Option"))</f>
        <v>Missing Delta Option</v>
      </c>
      <c r="AQ643" s="105" t="e">
        <f>IF(paramètres!$B$28=1,(((SUM(P643:Y643)/1.02)+SUM(Z643:AA643))+((SUM(AB643:AM643)/1.02)+SUM(AL643:AM643)))+AN643+AO643+AP643,SUM(P643:AM643)+AN643+AO643+AP643)</f>
        <v>#VALUE!</v>
      </c>
    </row>
    <row r="644" spans="1:43" x14ac:dyDescent="0.25">
      <c r="A644" s="104"/>
      <c r="B644" s="39"/>
      <c r="C644" s="39"/>
      <c r="D644" s="70"/>
      <c r="E644" s="49"/>
      <c r="F644" s="40"/>
      <c r="G644" s="38"/>
      <c r="H644" s="71"/>
      <c r="I644" s="40"/>
      <c r="J644" s="38"/>
      <c r="K644" s="71"/>
      <c r="L644" s="40"/>
      <c r="M644" s="38"/>
      <c r="N644" s="71"/>
      <c r="O644" s="49"/>
      <c r="P644" s="177"/>
      <c r="Q644" s="178"/>
      <c r="R644" s="178"/>
      <c r="S644" s="178"/>
      <c r="T644" s="178"/>
      <c r="U644" s="178"/>
      <c r="V644" s="178"/>
      <c r="W644" s="178"/>
      <c r="X644" s="178"/>
      <c r="Y644" s="178"/>
      <c r="Z644" s="178"/>
      <c r="AA644" s="179"/>
      <c r="AB644" s="121">
        <f>IF($D644="",0,IF($E644="",0,IF(VLOOKUP($E644,paramètres!$E$33:$F$44,2,FALSE)&lt;=VLOOKUP($AB$18,paramètres!$E$33:$F$44,2,FALSE),P644*$D644,0)))</f>
        <v>0</v>
      </c>
      <c r="AC644" s="13">
        <f>IF($D644="",0,IF($E644="",0,IF(VLOOKUP($E644,paramètres!$E$33:$F$44,2,FALSE)&lt;=VLOOKUP($AC$18,paramètres!$E$33:$F$44,2,FALSE),Q644*$D644,0)))</f>
        <v>0</v>
      </c>
      <c r="AD644" s="13">
        <f>IF($D644="",0,IF($E644="",0,IF(VLOOKUP($E644,paramètres!$E$33:$F$44,2,FALSE)&lt;=VLOOKUP($AD$18,paramètres!$E$33:$F$44,2,FALSE),R644*$D644,0)))</f>
        <v>0</v>
      </c>
      <c r="AE644" s="13">
        <f>IF($D644="",0,IF($E644="",0,IF(VLOOKUP($E644,paramètres!$E$33:$F$44,2,FALSE)&lt;=VLOOKUP($AE$18,paramètres!$E$33:$F$44,2,FALSE),S644*$D644,0)))</f>
        <v>0</v>
      </c>
      <c r="AF644" s="13">
        <f>IF($D644="",0,IF($E644="",0,IF(VLOOKUP($E644,paramètres!$E$33:$F$44,2,FALSE)&lt;=VLOOKUP($AF$18,paramètres!$E$33:$F$44,2,FALSE),T644*$D644,0)))</f>
        <v>0</v>
      </c>
      <c r="AG644" s="13">
        <f>IF($D644="",0,IF($E644="",0,IF(VLOOKUP($E644,paramètres!$E$33:$F$44,2,FALSE)&lt;=VLOOKUP($AG$18,paramètres!$E$33:$F$44,2,FALSE),U644*$D644,0)))</f>
        <v>0</v>
      </c>
      <c r="AH644" s="13">
        <f>IF($D644="",0,IF($E644="",0,IF(VLOOKUP($E644,paramètres!$E$33:$F$44,2,FALSE)&lt;=VLOOKUP($AH$18,paramètres!$E$33:$F$44,2,FALSE),V644*$D644,0)))</f>
        <v>0</v>
      </c>
      <c r="AI644" s="13">
        <f>IF($D644="",0,IF($E644="",0,IF(VLOOKUP($E644,paramètres!$E$33:$F$44,2,FALSE)&lt;=VLOOKUP($AI$18,paramètres!$E$33:$F$44,2,FALSE),W644*$D644,0)))</f>
        <v>0</v>
      </c>
      <c r="AJ644" s="13">
        <f>IF($D644="",0,IF($E644="",0,IF(VLOOKUP($E644,paramètres!$E$33:$F$44,2,FALSE)&lt;=VLOOKUP($AJ$18,paramètres!$E$33:$F$44,2,FALSE),X644*$D644,0)))</f>
        <v>0</v>
      </c>
      <c r="AK644" s="13">
        <f>IF($D644="",0,IF($E644="",0,IF(VLOOKUP($E644,paramètres!$E$33:$F$44,2,FALSE)&lt;=VLOOKUP($AK$18,paramètres!$E$33:$F$44,2,FALSE),Y644*$D644,0)))</f>
        <v>0</v>
      </c>
      <c r="AL644" s="13">
        <f>IF($D644="",0,IF($E644="",0,IF(VLOOKUP($E644,paramètres!$E$33:$F$44,2,FALSE)&lt;=VLOOKUP($AL$18,paramètres!$E$33:$F$44,2,FALSE),Z644*$D644,0)))</f>
        <v>0</v>
      </c>
      <c r="AM644" s="126">
        <f>IF($D644="",0,IF($E644="",0,IF(VLOOKUP($E644,paramètres!$E$33:$F$44,2,FALSE)&lt;=VLOOKUP($AM$18,paramètres!$E$33:$F$44,2,FALSE),AA644*$D644,0)))</f>
        <v>0</v>
      </c>
      <c r="AN644" s="121" t="str">
        <f>IF(paramètres!$B$28=1,((SUM(P644:Y644)/1.02)+SUM(Z644:AA644))*0.0303/9*COUNT(P644:X644),IF(paramètres!$B$28=2,(SUM(P644:AA644))*0.0303/9*COUNT(P644:X644),"Missing Delta option"))</f>
        <v>Missing Delta option</v>
      </c>
      <c r="AO644" s="13" t="str">
        <f>IF(paramètres!$B$28=1,(((SUM(P644:Y644)/1.02)+SUM(Z644:AA644))+((SUM(AB644:AK644)/1.02)+SUM(AL644:AN644)))*cotpatr,IF(paramètres!$B$28=2,(SUM(P644:AN644)*cotpatr),"Missing Delta Option"))</f>
        <v>Missing Delta Option</v>
      </c>
      <c r="AP644" s="13" t="str" cm="1">
        <f t="array" ref="AP644">IF(paramètres!$B$28=1,(((SUM(P644:Y644)/1.02)+SUM(Z644:AA644))+((SUM(AB644:AM644)/1.02)+SUM(AL644:AM644)))/12*pécule,IF(paramètres!$B$28=2,SUM(P644:AM644)/12*pécule,"Missing Delta Option"))</f>
        <v>Missing Delta Option</v>
      </c>
      <c r="AQ644" s="105" t="e">
        <f>IF(paramètres!$B$28=1,(((SUM(P644:Y644)/1.02)+SUM(Z644:AA644))+((SUM(AB644:AM644)/1.02)+SUM(AL644:AM644)))+AN644+AO644+AP644,SUM(P644:AM644)+AN644+AO644+AP644)</f>
        <v>#VALUE!</v>
      </c>
    </row>
    <row r="645" spans="1:43" x14ac:dyDescent="0.25">
      <c r="A645" s="104"/>
      <c r="B645" s="39"/>
      <c r="C645" s="39"/>
      <c r="D645" s="70"/>
      <c r="E645" s="49"/>
      <c r="F645" s="40"/>
      <c r="G645" s="38"/>
      <c r="H645" s="71"/>
      <c r="I645" s="40"/>
      <c r="J645" s="38"/>
      <c r="K645" s="71"/>
      <c r="L645" s="40"/>
      <c r="M645" s="38"/>
      <c r="N645" s="71"/>
      <c r="O645" s="49"/>
      <c r="P645" s="177"/>
      <c r="Q645" s="178"/>
      <c r="R645" s="178"/>
      <c r="S645" s="178"/>
      <c r="T645" s="178"/>
      <c r="U645" s="178"/>
      <c r="V645" s="178"/>
      <c r="W645" s="178"/>
      <c r="X645" s="178"/>
      <c r="Y645" s="178"/>
      <c r="Z645" s="178"/>
      <c r="AA645" s="179"/>
      <c r="AB645" s="121">
        <f>IF($D645="",0,IF($E645="",0,IF(VLOOKUP($E645,paramètres!$E$33:$F$44,2,FALSE)&lt;=VLOOKUP($AB$18,paramètres!$E$33:$F$44,2,FALSE),P645*$D645,0)))</f>
        <v>0</v>
      </c>
      <c r="AC645" s="13">
        <f>IF($D645="",0,IF($E645="",0,IF(VLOOKUP($E645,paramètres!$E$33:$F$44,2,FALSE)&lt;=VLOOKUP($AC$18,paramètres!$E$33:$F$44,2,FALSE),Q645*$D645,0)))</f>
        <v>0</v>
      </c>
      <c r="AD645" s="13">
        <f>IF($D645="",0,IF($E645="",0,IF(VLOOKUP($E645,paramètres!$E$33:$F$44,2,FALSE)&lt;=VLOOKUP($AD$18,paramètres!$E$33:$F$44,2,FALSE),R645*$D645,0)))</f>
        <v>0</v>
      </c>
      <c r="AE645" s="13">
        <f>IF($D645="",0,IF($E645="",0,IF(VLOOKUP($E645,paramètres!$E$33:$F$44,2,FALSE)&lt;=VLOOKUP($AE$18,paramètres!$E$33:$F$44,2,FALSE),S645*$D645,0)))</f>
        <v>0</v>
      </c>
      <c r="AF645" s="13">
        <f>IF($D645="",0,IF($E645="",0,IF(VLOOKUP($E645,paramètres!$E$33:$F$44,2,FALSE)&lt;=VLOOKUP($AF$18,paramètres!$E$33:$F$44,2,FALSE),T645*$D645,0)))</f>
        <v>0</v>
      </c>
      <c r="AG645" s="13">
        <f>IF($D645="",0,IF($E645="",0,IF(VLOOKUP($E645,paramètres!$E$33:$F$44,2,FALSE)&lt;=VLOOKUP($AG$18,paramètres!$E$33:$F$44,2,FALSE),U645*$D645,0)))</f>
        <v>0</v>
      </c>
      <c r="AH645" s="13">
        <f>IF($D645="",0,IF($E645="",0,IF(VLOOKUP($E645,paramètres!$E$33:$F$44,2,FALSE)&lt;=VLOOKUP($AH$18,paramètres!$E$33:$F$44,2,FALSE),V645*$D645,0)))</f>
        <v>0</v>
      </c>
      <c r="AI645" s="13">
        <f>IF($D645="",0,IF($E645="",0,IF(VLOOKUP($E645,paramètres!$E$33:$F$44,2,FALSE)&lt;=VLOOKUP($AI$18,paramètres!$E$33:$F$44,2,FALSE),W645*$D645,0)))</f>
        <v>0</v>
      </c>
      <c r="AJ645" s="13">
        <f>IF($D645="",0,IF($E645="",0,IF(VLOOKUP($E645,paramètres!$E$33:$F$44,2,FALSE)&lt;=VLOOKUP($AJ$18,paramètres!$E$33:$F$44,2,FALSE),X645*$D645,0)))</f>
        <v>0</v>
      </c>
      <c r="AK645" s="13">
        <f>IF($D645="",0,IF($E645="",0,IF(VLOOKUP($E645,paramètres!$E$33:$F$44,2,FALSE)&lt;=VLOOKUP($AK$18,paramètres!$E$33:$F$44,2,FALSE),Y645*$D645,0)))</f>
        <v>0</v>
      </c>
      <c r="AL645" s="13">
        <f>IF($D645="",0,IF($E645="",0,IF(VLOOKUP($E645,paramètres!$E$33:$F$44,2,FALSE)&lt;=VLOOKUP($AL$18,paramètres!$E$33:$F$44,2,FALSE),Z645*$D645,0)))</f>
        <v>0</v>
      </c>
      <c r="AM645" s="126">
        <f>IF($D645="",0,IF($E645="",0,IF(VLOOKUP($E645,paramètres!$E$33:$F$44,2,FALSE)&lt;=VLOOKUP($AM$18,paramètres!$E$33:$F$44,2,FALSE),AA645*$D645,0)))</f>
        <v>0</v>
      </c>
      <c r="AN645" s="121" t="str">
        <f>IF(paramètres!$B$28=1,((SUM(P645:Y645)/1.02)+SUM(Z645:AA645))*0.0303/9*COUNT(P645:X645),IF(paramètres!$B$28=2,(SUM(P645:AA645))*0.0303/9*COUNT(P645:X645),"Missing Delta option"))</f>
        <v>Missing Delta option</v>
      </c>
      <c r="AO645" s="13" t="str">
        <f>IF(paramètres!$B$28=1,(((SUM(P645:Y645)/1.02)+SUM(Z645:AA645))+((SUM(AB645:AK645)/1.02)+SUM(AL645:AN645)))*cotpatr,IF(paramètres!$B$28=2,(SUM(P645:AN645)*cotpatr),"Missing Delta Option"))</f>
        <v>Missing Delta Option</v>
      </c>
      <c r="AP645" s="13" t="str" cm="1">
        <f t="array" ref="AP645">IF(paramètres!$B$28=1,(((SUM(P645:Y645)/1.02)+SUM(Z645:AA645))+((SUM(AB645:AM645)/1.02)+SUM(AL645:AM645)))/12*pécule,IF(paramètres!$B$28=2,SUM(P645:AM645)/12*pécule,"Missing Delta Option"))</f>
        <v>Missing Delta Option</v>
      </c>
      <c r="AQ645" s="105" t="e">
        <f>IF(paramètres!$B$28=1,(((SUM(P645:Y645)/1.02)+SUM(Z645:AA645))+((SUM(AB645:AM645)/1.02)+SUM(AL645:AM645)))+AN645+AO645+AP645,SUM(P645:AM645)+AN645+AO645+AP645)</f>
        <v>#VALUE!</v>
      </c>
    </row>
    <row r="646" spans="1:43" x14ac:dyDescent="0.25">
      <c r="A646" s="104"/>
      <c r="B646" s="39"/>
      <c r="C646" s="39"/>
      <c r="D646" s="70"/>
      <c r="E646" s="49"/>
      <c r="F646" s="40"/>
      <c r="G646" s="38"/>
      <c r="H646" s="71"/>
      <c r="I646" s="40"/>
      <c r="J646" s="38"/>
      <c r="K646" s="71"/>
      <c r="L646" s="40"/>
      <c r="M646" s="38"/>
      <c r="N646" s="71"/>
      <c r="O646" s="49"/>
      <c r="P646" s="177"/>
      <c r="Q646" s="178"/>
      <c r="R646" s="178"/>
      <c r="S646" s="178"/>
      <c r="T646" s="178"/>
      <c r="U646" s="178"/>
      <c r="V646" s="178"/>
      <c r="W646" s="178"/>
      <c r="X646" s="178"/>
      <c r="Y646" s="178"/>
      <c r="Z646" s="178"/>
      <c r="AA646" s="179"/>
      <c r="AB646" s="121">
        <f>IF($D646="",0,IF($E646="",0,IF(VLOOKUP($E646,paramètres!$E$33:$F$44,2,FALSE)&lt;=VLOOKUP($AB$18,paramètres!$E$33:$F$44,2,FALSE),P646*$D646,0)))</f>
        <v>0</v>
      </c>
      <c r="AC646" s="13">
        <f>IF($D646="",0,IF($E646="",0,IF(VLOOKUP($E646,paramètres!$E$33:$F$44,2,FALSE)&lt;=VLOOKUP($AC$18,paramètres!$E$33:$F$44,2,FALSE),Q646*$D646,0)))</f>
        <v>0</v>
      </c>
      <c r="AD646" s="13">
        <f>IF($D646="",0,IF($E646="",0,IF(VLOOKUP($E646,paramètres!$E$33:$F$44,2,FALSE)&lt;=VLOOKUP($AD$18,paramètres!$E$33:$F$44,2,FALSE),R646*$D646,0)))</f>
        <v>0</v>
      </c>
      <c r="AE646" s="13">
        <f>IF($D646="",0,IF($E646="",0,IF(VLOOKUP($E646,paramètres!$E$33:$F$44,2,FALSE)&lt;=VLOOKUP($AE$18,paramètres!$E$33:$F$44,2,FALSE),S646*$D646,0)))</f>
        <v>0</v>
      </c>
      <c r="AF646" s="13">
        <f>IF($D646="",0,IF($E646="",0,IF(VLOOKUP($E646,paramètres!$E$33:$F$44,2,FALSE)&lt;=VLOOKUP($AF$18,paramètres!$E$33:$F$44,2,FALSE),T646*$D646,0)))</f>
        <v>0</v>
      </c>
      <c r="AG646" s="13">
        <f>IF($D646="",0,IF($E646="",0,IF(VLOOKUP($E646,paramètres!$E$33:$F$44,2,FALSE)&lt;=VLOOKUP($AG$18,paramètres!$E$33:$F$44,2,FALSE),U646*$D646,0)))</f>
        <v>0</v>
      </c>
      <c r="AH646" s="13">
        <f>IF($D646="",0,IF($E646="",0,IF(VLOOKUP($E646,paramètres!$E$33:$F$44,2,FALSE)&lt;=VLOOKUP($AH$18,paramètres!$E$33:$F$44,2,FALSE),V646*$D646,0)))</f>
        <v>0</v>
      </c>
      <c r="AI646" s="13">
        <f>IF($D646="",0,IF($E646="",0,IF(VLOOKUP($E646,paramètres!$E$33:$F$44,2,FALSE)&lt;=VLOOKUP($AI$18,paramètres!$E$33:$F$44,2,FALSE),W646*$D646,0)))</f>
        <v>0</v>
      </c>
      <c r="AJ646" s="13">
        <f>IF($D646="",0,IF($E646="",0,IF(VLOOKUP($E646,paramètres!$E$33:$F$44,2,FALSE)&lt;=VLOOKUP($AJ$18,paramètres!$E$33:$F$44,2,FALSE),X646*$D646,0)))</f>
        <v>0</v>
      </c>
      <c r="AK646" s="13">
        <f>IF($D646="",0,IF($E646="",0,IF(VLOOKUP($E646,paramètres!$E$33:$F$44,2,FALSE)&lt;=VLOOKUP($AK$18,paramètres!$E$33:$F$44,2,FALSE),Y646*$D646,0)))</f>
        <v>0</v>
      </c>
      <c r="AL646" s="13">
        <f>IF($D646="",0,IF($E646="",0,IF(VLOOKUP($E646,paramètres!$E$33:$F$44,2,FALSE)&lt;=VLOOKUP($AL$18,paramètres!$E$33:$F$44,2,FALSE),Z646*$D646,0)))</f>
        <v>0</v>
      </c>
      <c r="AM646" s="126">
        <f>IF($D646="",0,IF($E646="",0,IF(VLOOKUP($E646,paramètres!$E$33:$F$44,2,FALSE)&lt;=VLOOKUP($AM$18,paramètres!$E$33:$F$44,2,FALSE),AA646*$D646,0)))</f>
        <v>0</v>
      </c>
      <c r="AN646" s="121" t="str">
        <f>IF(paramètres!$B$28=1,((SUM(P646:Y646)/1.02)+SUM(Z646:AA646))*0.0303/9*COUNT(P646:X646),IF(paramètres!$B$28=2,(SUM(P646:AA646))*0.0303/9*COUNT(P646:X646),"Missing Delta option"))</f>
        <v>Missing Delta option</v>
      </c>
      <c r="AO646" s="13" t="str">
        <f>IF(paramètres!$B$28=1,(((SUM(P646:Y646)/1.02)+SUM(Z646:AA646))+((SUM(AB646:AK646)/1.02)+SUM(AL646:AN646)))*cotpatr,IF(paramètres!$B$28=2,(SUM(P646:AN646)*cotpatr),"Missing Delta Option"))</f>
        <v>Missing Delta Option</v>
      </c>
      <c r="AP646" s="13" t="str" cm="1">
        <f t="array" ref="AP646">IF(paramètres!$B$28=1,(((SUM(P646:Y646)/1.02)+SUM(Z646:AA646))+((SUM(AB646:AM646)/1.02)+SUM(AL646:AM646)))/12*pécule,IF(paramètres!$B$28=2,SUM(P646:AM646)/12*pécule,"Missing Delta Option"))</f>
        <v>Missing Delta Option</v>
      </c>
      <c r="AQ646" s="105" t="e">
        <f>IF(paramètres!$B$28=1,(((SUM(P646:Y646)/1.02)+SUM(Z646:AA646))+((SUM(AB646:AM646)/1.02)+SUM(AL646:AM646)))+AN646+AO646+AP646,SUM(P646:AM646)+AN646+AO646+AP646)</f>
        <v>#VALUE!</v>
      </c>
    </row>
    <row r="647" spans="1:43" x14ac:dyDescent="0.25">
      <c r="A647" s="104"/>
      <c r="B647" s="39"/>
      <c r="C647" s="39"/>
      <c r="D647" s="70"/>
      <c r="E647" s="49"/>
      <c r="F647" s="40"/>
      <c r="G647" s="38"/>
      <c r="H647" s="71"/>
      <c r="I647" s="40"/>
      <c r="J647" s="38"/>
      <c r="K647" s="71"/>
      <c r="L647" s="40"/>
      <c r="M647" s="38"/>
      <c r="N647" s="71"/>
      <c r="O647" s="49"/>
      <c r="P647" s="177"/>
      <c r="Q647" s="178"/>
      <c r="R647" s="178"/>
      <c r="S647" s="178"/>
      <c r="T647" s="178"/>
      <c r="U647" s="178"/>
      <c r="V647" s="178"/>
      <c r="W647" s="178"/>
      <c r="X647" s="178"/>
      <c r="Y647" s="178"/>
      <c r="Z647" s="178"/>
      <c r="AA647" s="179"/>
      <c r="AB647" s="121">
        <f>IF($D647="",0,IF($E647="",0,IF(VLOOKUP($E647,paramètres!$E$33:$F$44,2,FALSE)&lt;=VLOOKUP($AB$18,paramètres!$E$33:$F$44,2,FALSE),P647*$D647,0)))</f>
        <v>0</v>
      </c>
      <c r="AC647" s="13">
        <f>IF($D647="",0,IF($E647="",0,IF(VLOOKUP($E647,paramètres!$E$33:$F$44,2,FALSE)&lt;=VLOOKUP($AC$18,paramètres!$E$33:$F$44,2,FALSE),Q647*$D647,0)))</f>
        <v>0</v>
      </c>
      <c r="AD647" s="13">
        <f>IF($D647="",0,IF($E647="",0,IF(VLOOKUP($E647,paramètres!$E$33:$F$44,2,FALSE)&lt;=VLOOKUP($AD$18,paramètres!$E$33:$F$44,2,FALSE),R647*$D647,0)))</f>
        <v>0</v>
      </c>
      <c r="AE647" s="13">
        <f>IF($D647="",0,IF($E647="",0,IF(VLOOKUP($E647,paramètres!$E$33:$F$44,2,FALSE)&lt;=VLOOKUP($AE$18,paramètres!$E$33:$F$44,2,FALSE),S647*$D647,0)))</f>
        <v>0</v>
      </c>
      <c r="AF647" s="13">
        <f>IF($D647="",0,IF($E647="",0,IF(VLOOKUP($E647,paramètres!$E$33:$F$44,2,FALSE)&lt;=VLOOKUP($AF$18,paramètres!$E$33:$F$44,2,FALSE),T647*$D647,0)))</f>
        <v>0</v>
      </c>
      <c r="AG647" s="13">
        <f>IF($D647="",0,IF($E647="",0,IF(VLOOKUP($E647,paramètres!$E$33:$F$44,2,FALSE)&lt;=VLOOKUP($AG$18,paramètres!$E$33:$F$44,2,FALSE),U647*$D647,0)))</f>
        <v>0</v>
      </c>
      <c r="AH647" s="13">
        <f>IF($D647="",0,IF($E647="",0,IF(VLOOKUP($E647,paramètres!$E$33:$F$44,2,FALSE)&lt;=VLOOKUP($AH$18,paramètres!$E$33:$F$44,2,FALSE),V647*$D647,0)))</f>
        <v>0</v>
      </c>
      <c r="AI647" s="13">
        <f>IF($D647="",0,IF($E647="",0,IF(VLOOKUP($E647,paramètres!$E$33:$F$44,2,FALSE)&lt;=VLOOKUP($AI$18,paramètres!$E$33:$F$44,2,FALSE),W647*$D647,0)))</f>
        <v>0</v>
      </c>
      <c r="AJ647" s="13">
        <f>IF($D647="",0,IF($E647="",0,IF(VLOOKUP($E647,paramètres!$E$33:$F$44,2,FALSE)&lt;=VLOOKUP($AJ$18,paramètres!$E$33:$F$44,2,FALSE),X647*$D647,0)))</f>
        <v>0</v>
      </c>
      <c r="AK647" s="13">
        <f>IF($D647="",0,IF($E647="",0,IF(VLOOKUP($E647,paramètres!$E$33:$F$44,2,FALSE)&lt;=VLOOKUP($AK$18,paramètres!$E$33:$F$44,2,FALSE),Y647*$D647,0)))</f>
        <v>0</v>
      </c>
      <c r="AL647" s="13">
        <f>IF($D647="",0,IF($E647="",0,IF(VLOOKUP($E647,paramètres!$E$33:$F$44,2,FALSE)&lt;=VLOOKUP($AL$18,paramètres!$E$33:$F$44,2,FALSE),Z647*$D647,0)))</f>
        <v>0</v>
      </c>
      <c r="AM647" s="126">
        <f>IF($D647="",0,IF($E647="",0,IF(VLOOKUP($E647,paramètres!$E$33:$F$44,2,FALSE)&lt;=VLOOKUP($AM$18,paramètres!$E$33:$F$44,2,FALSE),AA647*$D647,0)))</f>
        <v>0</v>
      </c>
      <c r="AN647" s="121" t="str">
        <f>IF(paramètres!$B$28=1,((SUM(P647:Y647)/1.02)+SUM(Z647:AA647))*0.0303/9*COUNT(P647:X647),IF(paramètres!$B$28=2,(SUM(P647:AA647))*0.0303/9*COUNT(P647:X647),"Missing Delta option"))</f>
        <v>Missing Delta option</v>
      </c>
      <c r="AO647" s="13" t="str">
        <f>IF(paramètres!$B$28=1,(((SUM(P647:Y647)/1.02)+SUM(Z647:AA647))+((SUM(AB647:AK647)/1.02)+SUM(AL647:AN647)))*cotpatr,IF(paramètres!$B$28=2,(SUM(P647:AN647)*cotpatr),"Missing Delta Option"))</f>
        <v>Missing Delta Option</v>
      </c>
      <c r="AP647" s="13" t="str" cm="1">
        <f t="array" ref="AP647">IF(paramètres!$B$28=1,(((SUM(P647:Y647)/1.02)+SUM(Z647:AA647))+((SUM(AB647:AM647)/1.02)+SUM(AL647:AM647)))/12*pécule,IF(paramètres!$B$28=2,SUM(P647:AM647)/12*pécule,"Missing Delta Option"))</f>
        <v>Missing Delta Option</v>
      </c>
      <c r="AQ647" s="105" t="e">
        <f>IF(paramètres!$B$28=1,(((SUM(P647:Y647)/1.02)+SUM(Z647:AA647))+((SUM(AB647:AM647)/1.02)+SUM(AL647:AM647)))+AN647+AO647+AP647,SUM(P647:AM647)+AN647+AO647+AP647)</f>
        <v>#VALUE!</v>
      </c>
    </row>
    <row r="648" spans="1:43" x14ac:dyDescent="0.25">
      <c r="A648" s="104"/>
      <c r="B648" s="39"/>
      <c r="C648" s="39"/>
      <c r="D648" s="70"/>
      <c r="E648" s="49"/>
      <c r="F648" s="40"/>
      <c r="G648" s="38"/>
      <c r="H648" s="71"/>
      <c r="I648" s="40"/>
      <c r="J648" s="38"/>
      <c r="K648" s="71"/>
      <c r="L648" s="40"/>
      <c r="M648" s="38"/>
      <c r="N648" s="71"/>
      <c r="O648" s="49"/>
      <c r="P648" s="177"/>
      <c r="Q648" s="178"/>
      <c r="R648" s="178"/>
      <c r="S648" s="178"/>
      <c r="T648" s="178"/>
      <c r="U648" s="178"/>
      <c r="V648" s="178"/>
      <c r="W648" s="178"/>
      <c r="X648" s="178"/>
      <c r="Y648" s="178"/>
      <c r="Z648" s="178"/>
      <c r="AA648" s="179"/>
      <c r="AB648" s="121">
        <f>IF($D648="",0,IF($E648="",0,IF(VLOOKUP($E648,paramètres!$E$33:$F$44,2,FALSE)&lt;=VLOOKUP($AB$18,paramètres!$E$33:$F$44,2,FALSE),P648*$D648,0)))</f>
        <v>0</v>
      </c>
      <c r="AC648" s="13">
        <f>IF($D648="",0,IF($E648="",0,IF(VLOOKUP($E648,paramètres!$E$33:$F$44,2,FALSE)&lt;=VLOOKUP($AC$18,paramètres!$E$33:$F$44,2,FALSE),Q648*$D648,0)))</f>
        <v>0</v>
      </c>
      <c r="AD648" s="13">
        <f>IF($D648="",0,IF($E648="",0,IF(VLOOKUP($E648,paramètres!$E$33:$F$44,2,FALSE)&lt;=VLOOKUP($AD$18,paramètres!$E$33:$F$44,2,FALSE),R648*$D648,0)))</f>
        <v>0</v>
      </c>
      <c r="AE648" s="13">
        <f>IF($D648="",0,IF($E648="",0,IF(VLOOKUP($E648,paramètres!$E$33:$F$44,2,FALSE)&lt;=VLOOKUP($AE$18,paramètres!$E$33:$F$44,2,FALSE),S648*$D648,0)))</f>
        <v>0</v>
      </c>
      <c r="AF648" s="13">
        <f>IF($D648="",0,IF($E648="",0,IF(VLOOKUP($E648,paramètres!$E$33:$F$44,2,FALSE)&lt;=VLOOKUP($AF$18,paramètres!$E$33:$F$44,2,FALSE),T648*$D648,0)))</f>
        <v>0</v>
      </c>
      <c r="AG648" s="13">
        <f>IF($D648="",0,IF($E648="",0,IF(VLOOKUP($E648,paramètres!$E$33:$F$44,2,FALSE)&lt;=VLOOKUP($AG$18,paramètres!$E$33:$F$44,2,FALSE),U648*$D648,0)))</f>
        <v>0</v>
      </c>
      <c r="AH648" s="13">
        <f>IF($D648="",0,IF($E648="",0,IF(VLOOKUP($E648,paramètres!$E$33:$F$44,2,FALSE)&lt;=VLOOKUP($AH$18,paramètres!$E$33:$F$44,2,FALSE),V648*$D648,0)))</f>
        <v>0</v>
      </c>
      <c r="AI648" s="13">
        <f>IF($D648="",0,IF($E648="",0,IF(VLOOKUP($E648,paramètres!$E$33:$F$44,2,FALSE)&lt;=VLOOKUP($AI$18,paramètres!$E$33:$F$44,2,FALSE),W648*$D648,0)))</f>
        <v>0</v>
      </c>
      <c r="AJ648" s="13">
        <f>IF($D648="",0,IF($E648="",0,IF(VLOOKUP($E648,paramètres!$E$33:$F$44,2,FALSE)&lt;=VLOOKUP($AJ$18,paramètres!$E$33:$F$44,2,FALSE),X648*$D648,0)))</f>
        <v>0</v>
      </c>
      <c r="AK648" s="13">
        <f>IF($D648="",0,IF($E648="",0,IF(VLOOKUP($E648,paramètres!$E$33:$F$44,2,FALSE)&lt;=VLOOKUP($AK$18,paramètres!$E$33:$F$44,2,FALSE),Y648*$D648,0)))</f>
        <v>0</v>
      </c>
      <c r="AL648" s="13">
        <f>IF($D648="",0,IF($E648="",0,IF(VLOOKUP($E648,paramètres!$E$33:$F$44,2,FALSE)&lt;=VLOOKUP($AL$18,paramètres!$E$33:$F$44,2,FALSE),Z648*$D648,0)))</f>
        <v>0</v>
      </c>
      <c r="AM648" s="126">
        <f>IF($D648="",0,IF($E648="",0,IF(VLOOKUP($E648,paramètres!$E$33:$F$44,2,FALSE)&lt;=VLOOKUP($AM$18,paramètres!$E$33:$F$44,2,FALSE),AA648*$D648,0)))</f>
        <v>0</v>
      </c>
      <c r="AN648" s="121" t="str">
        <f>IF(paramètres!$B$28=1,((SUM(P648:Y648)/1.02)+SUM(Z648:AA648))*0.0303/9*COUNT(P648:X648),IF(paramètres!$B$28=2,(SUM(P648:AA648))*0.0303/9*COUNT(P648:X648),"Missing Delta option"))</f>
        <v>Missing Delta option</v>
      </c>
      <c r="AO648" s="13" t="str">
        <f>IF(paramètres!$B$28=1,(((SUM(P648:Y648)/1.02)+SUM(Z648:AA648))+((SUM(AB648:AK648)/1.02)+SUM(AL648:AN648)))*cotpatr,IF(paramètres!$B$28=2,(SUM(P648:AN648)*cotpatr),"Missing Delta Option"))</f>
        <v>Missing Delta Option</v>
      </c>
      <c r="AP648" s="13" t="str" cm="1">
        <f t="array" ref="AP648">IF(paramètres!$B$28=1,(((SUM(P648:Y648)/1.02)+SUM(Z648:AA648))+((SUM(AB648:AM648)/1.02)+SUM(AL648:AM648)))/12*pécule,IF(paramètres!$B$28=2,SUM(P648:AM648)/12*pécule,"Missing Delta Option"))</f>
        <v>Missing Delta Option</v>
      </c>
      <c r="AQ648" s="105" t="e">
        <f>IF(paramètres!$B$28=1,(((SUM(P648:Y648)/1.02)+SUM(Z648:AA648))+((SUM(AB648:AM648)/1.02)+SUM(AL648:AM648)))+AN648+AO648+AP648,SUM(P648:AM648)+AN648+AO648+AP648)</f>
        <v>#VALUE!</v>
      </c>
    </row>
    <row r="649" spans="1:43" x14ac:dyDescent="0.25">
      <c r="A649" s="104"/>
      <c r="B649" s="39"/>
      <c r="C649" s="39"/>
      <c r="D649" s="70"/>
      <c r="E649" s="49"/>
      <c r="F649" s="40"/>
      <c r="G649" s="38"/>
      <c r="H649" s="71"/>
      <c r="I649" s="40"/>
      <c r="J649" s="38"/>
      <c r="K649" s="71"/>
      <c r="L649" s="40"/>
      <c r="M649" s="38"/>
      <c r="N649" s="71"/>
      <c r="O649" s="49"/>
      <c r="P649" s="177"/>
      <c r="Q649" s="178"/>
      <c r="R649" s="178"/>
      <c r="S649" s="178"/>
      <c r="T649" s="178"/>
      <c r="U649" s="178"/>
      <c r="V649" s="178"/>
      <c r="W649" s="178"/>
      <c r="X649" s="178"/>
      <c r="Y649" s="178"/>
      <c r="Z649" s="178"/>
      <c r="AA649" s="179"/>
      <c r="AB649" s="121">
        <f>IF($D649="",0,IF($E649="",0,IF(VLOOKUP($E649,paramètres!$E$33:$F$44,2,FALSE)&lt;=VLOOKUP($AB$18,paramètres!$E$33:$F$44,2,FALSE),P649*$D649,0)))</f>
        <v>0</v>
      </c>
      <c r="AC649" s="13">
        <f>IF($D649="",0,IF($E649="",0,IF(VLOOKUP($E649,paramètres!$E$33:$F$44,2,FALSE)&lt;=VLOOKUP($AC$18,paramètres!$E$33:$F$44,2,FALSE),Q649*$D649,0)))</f>
        <v>0</v>
      </c>
      <c r="AD649" s="13">
        <f>IF($D649="",0,IF($E649="",0,IF(VLOOKUP($E649,paramètres!$E$33:$F$44,2,FALSE)&lt;=VLOOKUP($AD$18,paramètres!$E$33:$F$44,2,FALSE),R649*$D649,0)))</f>
        <v>0</v>
      </c>
      <c r="AE649" s="13">
        <f>IF($D649="",0,IF($E649="",0,IF(VLOOKUP($E649,paramètres!$E$33:$F$44,2,FALSE)&lt;=VLOOKUP($AE$18,paramètres!$E$33:$F$44,2,FALSE),S649*$D649,0)))</f>
        <v>0</v>
      </c>
      <c r="AF649" s="13">
        <f>IF($D649="",0,IF($E649="",0,IF(VLOOKUP($E649,paramètres!$E$33:$F$44,2,FALSE)&lt;=VLOOKUP($AF$18,paramètres!$E$33:$F$44,2,FALSE),T649*$D649,0)))</f>
        <v>0</v>
      </c>
      <c r="AG649" s="13">
        <f>IF($D649="",0,IF($E649="",0,IF(VLOOKUP($E649,paramètres!$E$33:$F$44,2,FALSE)&lt;=VLOOKUP($AG$18,paramètres!$E$33:$F$44,2,FALSE),U649*$D649,0)))</f>
        <v>0</v>
      </c>
      <c r="AH649" s="13">
        <f>IF($D649="",0,IF($E649="",0,IF(VLOOKUP($E649,paramètres!$E$33:$F$44,2,FALSE)&lt;=VLOOKUP($AH$18,paramètres!$E$33:$F$44,2,FALSE),V649*$D649,0)))</f>
        <v>0</v>
      </c>
      <c r="AI649" s="13">
        <f>IF($D649="",0,IF($E649="",0,IF(VLOOKUP($E649,paramètres!$E$33:$F$44,2,FALSE)&lt;=VLOOKUP($AI$18,paramètres!$E$33:$F$44,2,FALSE),W649*$D649,0)))</f>
        <v>0</v>
      </c>
      <c r="AJ649" s="13">
        <f>IF($D649="",0,IF($E649="",0,IF(VLOOKUP($E649,paramètres!$E$33:$F$44,2,FALSE)&lt;=VLOOKUP($AJ$18,paramètres!$E$33:$F$44,2,FALSE),X649*$D649,0)))</f>
        <v>0</v>
      </c>
      <c r="AK649" s="13">
        <f>IF($D649="",0,IF($E649="",0,IF(VLOOKUP($E649,paramètres!$E$33:$F$44,2,FALSE)&lt;=VLOOKUP($AK$18,paramètres!$E$33:$F$44,2,FALSE),Y649*$D649,0)))</f>
        <v>0</v>
      </c>
      <c r="AL649" s="13">
        <f>IF($D649="",0,IF($E649="",0,IF(VLOOKUP($E649,paramètres!$E$33:$F$44,2,FALSE)&lt;=VLOOKUP($AL$18,paramètres!$E$33:$F$44,2,FALSE),Z649*$D649,0)))</f>
        <v>0</v>
      </c>
      <c r="AM649" s="126">
        <f>IF($D649="",0,IF($E649="",0,IF(VLOOKUP($E649,paramètres!$E$33:$F$44,2,FALSE)&lt;=VLOOKUP($AM$18,paramètres!$E$33:$F$44,2,FALSE),AA649*$D649,0)))</f>
        <v>0</v>
      </c>
      <c r="AN649" s="121" t="str">
        <f>IF(paramètres!$B$28=1,((SUM(P649:Y649)/1.02)+SUM(Z649:AA649))*0.0303/9*COUNT(P649:X649),IF(paramètres!$B$28=2,(SUM(P649:AA649))*0.0303/9*COUNT(P649:X649),"Missing Delta option"))</f>
        <v>Missing Delta option</v>
      </c>
      <c r="AO649" s="13" t="str">
        <f>IF(paramètres!$B$28=1,(((SUM(P649:Y649)/1.02)+SUM(Z649:AA649))+((SUM(AB649:AK649)/1.02)+SUM(AL649:AN649)))*cotpatr,IF(paramètres!$B$28=2,(SUM(P649:AN649)*cotpatr),"Missing Delta Option"))</f>
        <v>Missing Delta Option</v>
      </c>
      <c r="AP649" s="13" t="str" cm="1">
        <f t="array" ref="AP649">IF(paramètres!$B$28=1,(((SUM(P649:Y649)/1.02)+SUM(Z649:AA649))+((SUM(AB649:AM649)/1.02)+SUM(AL649:AM649)))/12*pécule,IF(paramètres!$B$28=2,SUM(P649:AM649)/12*pécule,"Missing Delta Option"))</f>
        <v>Missing Delta Option</v>
      </c>
      <c r="AQ649" s="105" t="e">
        <f>IF(paramètres!$B$28=1,(((SUM(P649:Y649)/1.02)+SUM(Z649:AA649))+((SUM(AB649:AM649)/1.02)+SUM(AL649:AM649)))+AN649+AO649+AP649,SUM(P649:AM649)+AN649+AO649+AP649)</f>
        <v>#VALUE!</v>
      </c>
    </row>
    <row r="650" spans="1:43" x14ac:dyDescent="0.25">
      <c r="A650" s="104"/>
      <c r="B650" s="39"/>
      <c r="C650" s="39"/>
      <c r="D650" s="70"/>
      <c r="E650" s="49"/>
      <c r="F650" s="40"/>
      <c r="G650" s="38"/>
      <c r="H650" s="71"/>
      <c r="I650" s="40"/>
      <c r="J650" s="38"/>
      <c r="K650" s="71"/>
      <c r="L650" s="40"/>
      <c r="M650" s="38"/>
      <c r="N650" s="71"/>
      <c r="O650" s="49"/>
      <c r="P650" s="177"/>
      <c r="Q650" s="178"/>
      <c r="R650" s="178"/>
      <c r="S650" s="178"/>
      <c r="T650" s="178"/>
      <c r="U650" s="178"/>
      <c r="V650" s="178"/>
      <c r="W650" s="178"/>
      <c r="X650" s="178"/>
      <c r="Y650" s="178"/>
      <c r="Z650" s="178"/>
      <c r="AA650" s="179"/>
      <c r="AB650" s="121">
        <f>IF($D650="",0,IF($E650="",0,IF(VLOOKUP($E650,paramètres!$E$33:$F$44,2,FALSE)&lt;=VLOOKUP($AB$18,paramètres!$E$33:$F$44,2,FALSE),P650*$D650,0)))</f>
        <v>0</v>
      </c>
      <c r="AC650" s="13">
        <f>IF($D650="",0,IF($E650="",0,IF(VLOOKUP($E650,paramètres!$E$33:$F$44,2,FALSE)&lt;=VLOOKUP($AC$18,paramètres!$E$33:$F$44,2,FALSE),Q650*$D650,0)))</f>
        <v>0</v>
      </c>
      <c r="AD650" s="13">
        <f>IF($D650="",0,IF($E650="",0,IF(VLOOKUP($E650,paramètres!$E$33:$F$44,2,FALSE)&lt;=VLOOKUP($AD$18,paramètres!$E$33:$F$44,2,FALSE),R650*$D650,0)))</f>
        <v>0</v>
      </c>
      <c r="AE650" s="13">
        <f>IF($D650="",0,IF($E650="",0,IF(VLOOKUP($E650,paramètres!$E$33:$F$44,2,FALSE)&lt;=VLOOKUP($AE$18,paramètres!$E$33:$F$44,2,FALSE),S650*$D650,0)))</f>
        <v>0</v>
      </c>
      <c r="AF650" s="13">
        <f>IF($D650="",0,IF($E650="",0,IF(VLOOKUP($E650,paramètres!$E$33:$F$44,2,FALSE)&lt;=VLOOKUP($AF$18,paramètres!$E$33:$F$44,2,FALSE),T650*$D650,0)))</f>
        <v>0</v>
      </c>
      <c r="AG650" s="13">
        <f>IF($D650="",0,IF($E650="",0,IF(VLOOKUP($E650,paramètres!$E$33:$F$44,2,FALSE)&lt;=VLOOKUP($AG$18,paramètres!$E$33:$F$44,2,FALSE),U650*$D650,0)))</f>
        <v>0</v>
      </c>
      <c r="AH650" s="13">
        <f>IF($D650="",0,IF($E650="",0,IF(VLOOKUP($E650,paramètres!$E$33:$F$44,2,FALSE)&lt;=VLOOKUP($AH$18,paramètres!$E$33:$F$44,2,FALSE),V650*$D650,0)))</f>
        <v>0</v>
      </c>
      <c r="AI650" s="13">
        <f>IF($D650="",0,IF($E650="",0,IF(VLOOKUP($E650,paramètres!$E$33:$F$44,2,FALSE)&lt;=VLOOKUP($AI$18,paramètres!$E$33:$F$44,2,FALSE),W650*$D650,0)))</f>
        <v>0</v>
      </c>
      <c r="AJ650" s="13">
        <f>IF($D650="",0,IF($E650="",0,IF(VLOOKUP($E650,paramètres!$E$33:$F$44,2,FALSE)&lt;=VLOOKUP($AJ$18,paramètres!$E$33:$F$44,2,FALSE),X650*$D650,0)))</f>
        <v>0</v>
      </c>
      <c r="AK650" s="13">
        <f>IF($D650="",0,IF($E650="",0,IF(VLOOKUP($E650,paramètres!$E$33:$F$44,2,FALSE)&lt;=VLOOKUP($AK$18,paramètres!$E$33:$F$44,2,FALSE),Y650*$D650,0)))</f>
        <v>0</v>
      </c>
      <c r="AL650" s="13">
        <f>IF($D650="",0,IF($E650="",0,IF(VLOOKUP($E650,paramètres!$E$33:$F$44,2,FALSE)&lt;=VLOOKUP($AL$18,paramètres!$E$33:$F$44,2,FALSE),Z650*$D650,0)))</f>
        <v>0</v>
      </c>
      <c r="AM650" s="126">
        <f>IF($D650="",0,IF($E650="",0,IF(VLOOKUP($E650,paramètres!$E$33:$F$44,2,FALSE)&lt;=VLOOKUP($AM$18,paramètres!$E$33:$F$44,2,FALSE),AA650*$D650,0)))</f>
        <v>0</v>
      </c>
      <c r="AN650" s="121" t="str">
        <f>IF(paramètres!$B$28=1,((SUM(P650:Y650)/1.02)+SUM(Z650:AA650))*0.0303/9*COUNT(P650:X650),IF(paramètres!$B$28=2,(SUM(P650:AA650))*0.0303/9*COUNT(P650:X650),"Missing Delta option"))</f>
        <v>Missing Delta option</v>
      </c>
      <c r="AO650" s="13" t="str">
        <f>IF(paramètres!$B$28=1,(((SUM(P650:Y650)/1.02)+SUM(Z650:AA650))+((SUM(AB650:AK650)/1.02)+SUM(AL650:AN650)))*cotpatr,IF(paramètres!$B$28=2,(SUM(P650:AN650)*cotpatr),"Missing Delta Option"))</f>
        <v>Missing Delta Option</v>
      </c>
      <c r="AP650" s="13" t="str" cm="1">
        <f t="array" ref="AP650">IF(paramètres!$B$28=1,(((SUM(P650:Y650)/1.02)+SUM(Z650:AA650))+((SUM(AB650:AM650)/1.02)+SUM(AL650:AM650)))/12*pécule,IF(paramètres!$B$28=2,SUM(P650:AM650)/12*pécule,"Missing Delta Option"))</f>
        <v>Missing Delta Option</v>
      </c>
      <c r="AQ650" s="105" t="e">
        <f>IF(paramètres!$B$28=1,(((SUM(P650:Y650)/1.02)+SUM(Z650:AA650))+((SUM(AB650:AM650)/1.02)+SUM(AL650:AM650)))+AN650+AO650+AP650,SUM(P650:AM650)+AN650+AO650+AP650)</f>
        <v>#VALUE!</v>
      </c>
    </row>
    <row r="651" spans="1:43" x14ac:dyDescent="0.25">
      <c r="A651" s="104"/>
      <c r="B651" s="39"/>
      <c r="C651" s="39"/>
      <c r="D651" s="70"/>
      <c r="E651" s="49"/>
      <c r="F651" s="40"/>
      <c r="G651" s="38"/>
      <c r="H651" s="71"/>
      <c r="I651" s="40"/>
      <c r="J651" s="38"/>
      <c r="K651" s="71"/>
      <c r="L651" s="40"/>
      <c r="M651" s="38"/>
      <c r="N651" s="71"/>
      <c r="O651" s="49"/>
      <c r="P651" s="177"/>
      <c r="Q651" s="178"/>
      <c r="R651" s="178"/>
      <c r="S651" s="178"/>
      <c r="T651" s="178"/>
      <c r="U651" s="178"/>
      <c r="V651" s="178"/>
      <c r="W651" s="178"/>
      <c r="X651" s="178"/>
      <c r="Y651" s="178"/>
      <c r="Z651" s="178"/>
      <c r="AA651" s="179"/>
      <c r="AB651" s="121">
        <f>IF($D651="",0,IF($E651="",0,IF(VLOOKUP($E651,paramètres!$E$33:$F$44,2,FALSE)&lt;=VLOOKUP($AB$18,paramètres!$E$33:$F$44,2,FALSE),P651*$D651,0)))</f>
        <v>0</v>
      </c>
      <c r="AC651" s="13">
        <f>IF($D651="",0,IF($E651="",0,IF(VLOOKUP($E651,paramètres!$E$33:$F$44,2,FALSE)&lt;=VLOOKUP($AC$18,paramètres!$E$33:$F$44,2,FALSE),Q651*$D651,0)))</f>
        <v>0</v>
      </c>
      <c r="AD651" s="13">
        <f>IF($D651="",0,IF($E651="",0,IF(VLOOKUP($E651,paramètres!$E$33:$F$44,2,FALSE)&lt;=VLOOKUP($AD$18,paramètres!$E$33:$F$44,2,FALSE),R651*$D651,0)))</f>
        <v>0</v>
      </c>
      <c r="AE651" s="13">
        <f>IF($D651="",0,IF($E651="",0,IF(VLOOKUP($E651,paramètres!$E$33:$F$44,2,FALSE)&lt;=VLOOKUP($AE$18,paramètres!$E$33:$F$44,2,FALSE),S651*$D651,0)))</f>
        <v>0</v>
      </c>
      <c r="AF651" s="13">
        <f>IF($D651="",0,IF($E651="",0,IF(VLOOKUP($E651,paramètres!$E$33:$F$44,2,FALSE)&lt;=VLOOKUP($AF$18,paramètres!$E$33:$F$44,2,FALSE),T651*$D651,0)))</f>
        <v>0</v>
      </c>
      <c r="AG651" s="13">
        <f>IF($D651="",0,IF($E651="",0,IF(VLOOKUP($E651,paramètres!$E$33:$F$44,2,FALSE)&lt;=VLOOKUP($AG$18,paramètres!$E$33:$F$44,2,FALSE),U651*$D651,0)))</f>
        <v>0</v>
      </c>
      <c r="AH651" s="13">
        <f>IF($D651="",0,IF($E651="",0,IF(VLOOKUP($E651,paramètres!$E$33:$F$44,2,FALSE)&lt;=VLOOKUP($AH$18,paramètres!$E$33:$F$44,2,FALSE),V651*$D651,0)))</f>
        <v>0</v>
      </c>
      <c r="AI651" s="13">
        <f>IF($D651="",0,IF($E651="",0,IF(VLOOKUP($E651,paramètres!$E$33:$F$44,2,FALSE)&lt;=VLOOKUP($AI$18,paramètres!$E$33:$F$44,2,FALSE),W651*$D651,0)))</f>
        <v>0</v>
      </c>
      <c r="AJ651" s="13">
        <f>IF($D651="",0,IF($E651="",0,IF(VLOOKUP($E651,paramètres!$E$33:$F$44,2,FALSE)&lt;=VLOOKUP($AJ$18,paramètres!$E$33:$F$44,2,FALSE),X651*$D651,0)))</f>
        <v>0</v>
      </c>
      <c r="AK651" s="13">
        <f>IF($D651="",0,IF($E651="",0,IF(VLOOKUP($E651,paramètres!$E$33:$F$44,2,FALSE)&lt;=VLOOKUP($AK$18,paramètres!$E$33:$F$44,2,FALSE),Y651*$D651,0)))</f>
        <v>0</v>
      </c>
      <c r="AL651" s="13">
        <f>IF($D651="",0,IF($E651="",0,IF(VLOOKUP($E651,paramètres!$E$33:$F$44,2,FALSE)&lt;=VLOOKUP($AL$18,paramètres!$E$33:$F$44,2,FALSE),Z651*$D651,0)))</f>
        <v>0</v>
      </c>
      <c r="AM651" s="126">
        <f>IF($D651="",0,IF($E651="",0,IF(VLOOKUP($E651,paramètres!$E$33:$F$44,2,FALSE)&lt;=VLOOKUP($AM$18,paramètres!$E$33:$F$44,2,FALSE),AA651*$D651,0)))</f>
        <v>0</v>
      </c>
      <c r="AN651" s="121" t="str">
        <f>IF(paramètres!$B$28=1,((SUM(P651:Y651)/1.02)+SUM(Z651:AA651))*0.0303/9*COUNT(P651:X651),IF(paramètres!$B$28=2,(SUM(P651:AA651))*0.0303/9*COUNT(P651:X651),"Missing Delta option"))</f>
        <v>Missing Delta option</v>
      </c>
      <c r="AO651" s="13" t="str">
        <f>IF(paramètres!$B$28=1,(((SUM(P651:Y651)/1.02)+SUM(Z651:AA651))+((SUM(AB651:AK651)/1.02)+SUM(AL651:AN651)))*cotpatr,IF(paramètres!$B$28=2,(SUM(P651:AN651)*cotpatr),"Missing Delta Option"))</f>
        <v>Missing Delta Option</v>
      </c>
      <c r="AP651" s="13" t="str" cm="1">
        <f t="array" ref="AP651">IF(paramètres!$B$28=1,(((SUM(P651:Y651)/1.02)+SUM(Z651:AA651))+((SUM(AB651:AM651)/1.02)+SUM(AL651:AM651)))/12*pécule,IF(paramètres!$B$28=2,SUM(P651:AM651)/12*pécule,"Missing Delta Option"))</f>
        <v>Missing Delta Option</v>
      </c>
      <c r="AQ651" s="105" t="e">
        <f>IF(paramètres!$B$28=1,(((SUM(P651:Y651)/1.02)+SUM(Z651:AA651))+((SUM(AB651:AM651)/1.02)+SUM(AL651:AM651)))+AN651+AO651+AP651,SUM(P651:AM651)+AN651+AO651+AP651)</f>
        <v>#VALUE!</v>
      </c>
    </row>
    <row r="652" spans="1:43" x14ac:dyDescent="0.25">
      <c r="A652" s="104"/>
      <c r="B652" s="39"/>
      <c r="C652" s="39"/>
      <c r="D652" s="70"/>
      <c r="E652" s="49"/>
      <c r="F652" s="40"/>
      <c r="G652" s="38"/>
      <c r="H652" s="71"/>
      <c r="I652" s="40"/>
      <c r="J652" s="38"/>
      <c r="K652" s="71"/>
      <c r="L652" s="40"/>
      <c r="M652" s="38"/>
      <c r="N652" s="71"/>
      <c r="O652" s="49"/>
      <c r="P652" s="177"/>
      <c r="Q652" s="178"/>
      <c r="R652" s="178"/>
      <c r="S652" s="178"/>
      <c r="T652" s="178"/>
      <c r="U652" s="178"/>
      <c r="V652" s="178"/>
      <c r="W652" s="178"/>
      <c r="X652" s="178"/>
      <c r="Y652" s="178"/>
      <c r="Z652" s="178"/>
      <c r="AA652" s="179"/>
      <c r="AB652" s="121">
        <f>IF($D652="",0,IF($E652="",0,IF(VLOOKUP($E652,paramètres!$E$33:$F$44,2,FALSE)&lt;=VLOOKUP($AB$18,paramètres!$E$33:$F$44,2,FALSE),P652*$D652,0)))</f>
        <v>0</v>
      </c>
      <c r="AC652" s="13">
        <f>IF($D652="",0,IF($E652="",0,IF(VLOOKUP($E652,paramètres!$E$33:$F$44,2,FALSE)&lt;=VLOOKUP($AC$18,paramètres!$E$33:$F$44,2,FALSE),Q652*$D652,0)))</f>
        <v>0</v>
      </c>
      <c r="AD652" s="13">
        <f>IF($D652="",0,IF($E652="",0,IF(VLOOKUP($E652,paramètres!$E$33:$F$44,2,FALSE)&lt;=VLOOKUP($AD$18,paramètres!$E$33:$F$44,2,FALSE),R652*$D652,0)))</f>
        <v>0</v>
      </c>
      <c r="AE652" s="13">
        <f>IF($D652="",0,IF($E652="",0,IF(VLOOKUP($E652,paramètres!$E$33:$F$44,2,FALSE)&lt;=VLOOKUP($AE$18,paramètres!$E$33:$F$44,2,FALSE),S652*$D652,0)))</f>
        <v>0</v>
      </c>
      <c r="AF652" s="13">
        <f>IF($D652="",0,IF($E652="",0,IF(VLOOKUP($E652,paramètres!$E$33:$F$44,2,FALSE)&lt;=VLOOKUP($AF$18,paramètres!$E$33:$F$44,2,FALSE),T652*$D652,0)))</f>
        <v>0</v>
      </c>
      <c r="AG652" s="13">
        <f>IF($D652="",0,IF($E652="",0,IF(VLOOKUP($E652,paramètres!$E$33:$F$44,2,FALSE)&lt;=VLOOKUP($AG$18,paramètres!$E$33:$F$44,2,FALSE),U652*$D652,0)))</f>
        <v>0</v>
      </c>
      <c r="AH652" s="13">
        <f>IF($D652="",0,IF($E652="",0,IF(VLOOKUP($E652,paramètres!$E$33:$F$44,2,FALSE)&lt;=VLOOKUP($AH$18,paramètres!$E$33:$F$44,2,FALSE),V652*$D652,0)))</f>
        <v>0</v>
      </c>
      <c r="AI652" s="13">
        <f>IF($D652="",0,IF($E652="",0,IF(VLOOKUP($E652,paramètres!$E$33:$F$44,2,FALSE)&lt;=VLOOKUP($AI$18,paramètres!$E$33:$F$44,2,FALSE),W652*$D652,0)))</f>
        <v>0</v>
      </c>
      <c r="AJ652" s="13">
        <f>IF($D652="",0,IF($E652="",0,IF(VLOOKUP($E652,paramètres!$E$33:$F$44,2,FALSE)&lt;=VLOOKUP($AJ$18,paramètres!$E$33:$F$44,2,FALSE),X652*$D652,0)))</f>
        <v>0</v>
      </c>
      <c r="AK652" s="13">
        <f>IF($D652="",0,IF($E652="",0,IF(VLOOKUP($E652,paramètres!$E$33:$F$44,2,FALSE)&lt;=VLOOKUP($AK$18,paramètres!$E$33:$F$44,2,FALSE),Y652*$D652,0)))</f>
        <v>0</v>
      </c>
      <c r="AL652" s="13">
        <f>IF($D652="",0,IF($E652="",0,IF(VLOOKUP($E652,paramètres!$E$33:$F$44,2,FALSE)&lt;=VLOOKUP($AL$18,paramètres!$E$33:$F$44,2,FALSE),Z652*$D652,0)))</f>
        <v>0</v>
      </c>
      <c r="AM652" s="126">
        <f>IF($D652="",0,IF($E652="",0,IF(VLOOKUP($E652,paramètres!$E$33:$F$44,2,FALSE)&lt;=VLOOKUP($AM$18,paramètres!$E$33:$F$44,2,FALSE),AA652*$D652,0)))</f>
        <v>0</v>
      </c>
      <c r="AN652" s="121" t="str">
        <f>IF(paramètres!$B$28=1,((SUM(P652:Y652)/1.02)+SUM(Z652:AA652))*0.0303/9*COUNT(P652:X652),IF(paramètres!$B$28=2,(SUM(P652:AA652))*0.0303/9*COUNT(P652:X652),"Missing Delta option"))</f>
        <v>Missing Delta option</v>
      </c>
      <c r="AO652" s="13" t="str">
        <f>IF(paramètres!$B$28=1,(((SUM(P652:Y652)/1.02)+SUM(Z652:AA652))+((SUM(AB652:AK652)/1.02)+SUM(AL652:AN652)))*cotpatr,IF(paramètres!$B$28=2,(SUM(P652:AN652)*cotpatr),"Missing Delta Option"))</f>
        <v>Missing Delta Option</v>
      </c>
      <c r="AP652" s="13" t="str" cm="1">
        <f t="array" ref="AP652">IF(paramètres!$B$28=1,(((SUM(P652:Y652)/1.02)+SUM(Z652:AA652))+((SUM(AB652:AM652)/1.02)+SUM(AL652:AM652)))/12*pécule,IF(paramètres!$B$28=2,SUM(P652:AM652)/12*pécule,"Missing Delta Option"))</f>
        <v>Missing Delta Option</v>
      </c>
      <c r="AQ652" s="105" t="e">
        <f>IF(paramètres!$B$28=1,(((SUM(P652:Y652)/1.02)+SUM(Z652:AA652))+((SUM(AB652:AM652)/1.02)+SUM(AL652:AM652)))+AN652+AO652+AP652,SUM(P652:AM652)+AN652+AO652+AP652)</f>
        <v>#VALUE!</v>
      </c>
    </row>
    <row r="653" spans="1:43" x14ac:dyDescent="0.25">
      <c r="A653" s="104"/>
      <c r="B653" s="39"/>
      <c r="C653" s="39"/>
      <c r="D653" s="70"/>
      <c r="E653" s="49"/>
      <c r="F653" s="40"/>
      <c r="G653" s="38"/>
      <c r="H653" s="71"/>
      <c r="I653" s="40"/>
      <c r="J653" s="38"/>
      <c r="K653" s="71"/>
      <c r="L653" s="40"/>
      <c r="M653" s="38"/>
      <c r="N653" s="71"/>
      <c r="O653" s="49"/>
      <c r="P653" s="177"/>
      <c r="Q653" s="178"/>
      <c r="R653" s="178"/>
      <c r="S653" s="178"/>
      <c r="T653" s="178"/>
      <c r="U653" s="178"/>
      <c r="V653" s="178"/>
      <c r="W653" s="178"/>
      <c r="X653" s="178"/>
      <c r="Y653" s="178"/>
      <c r="Z653" s="178"/>
      <c r="AA653" s="179"/>
      <c r="AB653" s="121">
        <f>IF($D653="",0,IF($E653="",0,IF(VLOOKUP($E653,paramètres!$E$33:$F$44,2,FALSE)&lt;=VLOOKUP($AB$18,paramètres!$E$33:$F$44,2,FALSE),P653*$D653,0)))</f>
        <v>0</v>
      </c>
      <c r="AC653" s="13">
        <f>IF($D653="",0,IF($E653="",0,IF(VLOOKUP($E653,paramètres!$E$33:$F$44,2,FALSE)&lt;=VLOOKUP($AC$18,paramètres!$E$33:$F$44,2,FALSE),Q653*$D653,0)))</f>
        <v>0</v>
      </c>
      <c r="AD653" s="13">
        <f>IF($D653="",0,IF($E653="",0,IF(VLOOKUP($E653,paramètres!$E$33:$F$44,2,FALSE)&lt;=VLOOKUP($AD$18,paramètres!$E$33:$F$44,2,FALSE),R653*$D653,0)))</f>
        <v>0</v>
      </c>
      <c r="AE653" s="13">
        <f>IF($D653="",0,IF($E653="",0,IF(VLOOKUP($E653,paramètres!$E$33:$F$44,2,FALSE)&lt;=VLOOKUP($AE$18,paramètres!$E$33:$F$44,2,FALSE),S653*$D653,0)))</f>
        <v>0</v>
      </c>
      <c r="AF653" s="13">
        <f>IF($D653="",0,IF($E653="",0,IF(VLOOKUP($E653,paramètres!$E$33:$F$44,2,FALSE)&lt;=VLOOKUP($AF$18,paramètres!$E$33:$F$44,2,FALSE),T653*$D653,0)))</f>
        <v>0</v>
      </c>
      <c r="AG653" s="13">
        <f>IF($D653="",0,IF($E653="",0,IF(VLOOKUP($E653,paramètres!$E$33:$F$44,2,FALSE)&lt;=VLOOKUP($AG$18,paramètres!$E$33:$F$44,2,FALSE),U653*$D653,0)))</f>
        <v>0</v>
      </c>
      <c r="AH653" s="13">
        <f>IF($D653="",0,IF($E653="",0,IF(VLOOKUP($E653,paramètres!$E$33:$F$44,2,FALSE)&lt;=VLOOKUP($AH$18,paramètres!$E$33:$F$44,2,FALSE),V653*$D653,0)))</f>
        <v>0</v>
      </c>
      <c r="AI653" s="13">
        <f>IF($D653="",0,IF($E653="",0,IF(VLOOKUP($E653,paramètres!$E$33:$F$44,2,FALSE)&lt;=VLOOKUP($AI$18,paramètres!$E$33:$F$44,2,FALSE),W653*$D653,0)))</f>
        <v>0</v>
      </c>
      <c r="AJ653" s="13">
        <f>IF($D653="",0,IF($E653="",0,IF(VLOOKUP($E653,paramètres!$E$33:$F$44,2,FALSE)&lt;=VLOOKUP($AJ$18,paramètres!$E$33:$F$44,2,FALSE),X653*$D653,0)))</f>
        <v>0</v>
      </c>
      <c r="AK653" s="13">
        <f>IF($D653="",0,IF($E653="",0,IF(VLOOKUP($E653,paramètres!$E$33:$F$44,2,FALSE)&lt;=VLOOKUP($AK$18,paramètres!$E$33:$F$44,2,FALSE),Y653*$D653,0)))</f>
        <v>0</v>
      </c>
      <c r="AL653" s="13">
        <f>IF($D653="",0,IF($E653="",0,IF(VLOOKUP($E653,paramètres!$E$33:$F$44,2,FALSE)&lt;=VLOOKUP($AL$18,paramètres!$E$33:$F$44,2,FALSE),Z653*$D653,0)))</f>
        <v>0</v>
      </c>
      <c r="AM653" s="126">
        <f>IF($D653="",0,IF($E653="",0,IF(VLOOKUP($E653,paramètres!$E$33:$F$44,2,FALSE)&lt;=VLOOKUP($AM$18,paramètres!$E$33:$F$44,2,FALSE),AA653*$D653,0)))</f>
        <v>0</v>
      </c>
      <c r="AN653" s="121" t="str">
        <f>IF(paramètres!$B$28=1,((SUM(P653:Y653)/1.02)+SUM(Z653:AA653))*0.0303/9*COUNT(P653:X653),IF(paramètres!$B$28=2,(SUM(P653:AA653))*0.0303/9*COUNT(P653:X653),"Missing Delta option"))</f>
        <v>Missing Delta option</v>
      </c>
      <c r="AO653" s="13" t="str">
        <f>IF(paramètres!$B$28=1,(((SUM(P653:Y653)/1.02)+SUM(Z653:AA653))+((SUM(AB653:AK653)/1.02)+SUM(AL653:AN653)))*cotpatr,IF(paramètres!$B$28=2,(SUM(P653:AN653)*cotpatr),"Missing Delta Option"))</f>
        <v>Missing Delta Option</v>
      </c>
      <c r="AP653" s="13" t="str" cm="1">
        <f t="array" ref="AP653">IF(paramètres!$B$28=1,(((SUM(P653:Y653)/1.02)+SUM(Z653:AA653))+((SUM(AB653:AM653)/1.02)+SUM(AL653:AM653)))/12*pécule,IF(paramètres!$B$28=2,SUM(P653:AM653)/12*pécule,"Missing Delta Option"))</f>
        <v>Missing Delta Option</v>
      </c>
      <c r="AQ653" s="105" t="e">
        <f>IF(paramètres!$B$28=1,(((SUM(P653:Y653)/1.02)+SUM(Z653:AA653))+((SUM(AB653:AM653)/1.02)+SUM(AL653:AM653)))+AN653+AO653+AP653,SUM(P653:AM653)+AN653+AO653+AP653)</f>
        <v>#VALUE!</v>
      </c>
    </row>
    <row r="654" spans="1:43" x14ac:dyDescent="0.25">
      <c r="A654" s="104"/>
      <c r="B654" s="39"/>
      <c r="C654" s="39"/>
      <c r="D654" s="70"/>
      <c r="E654" s="49"/>
      <c r="F654" s="40"/>
      <c r="G654" s="38"/>
      <c r="H654" s="71"/>
      <c r="I654" s="40"/>
      <c r="J654" s="38"/>
      <c r="K654" s="71"/>
      <c r="L654" s="40"/>
      <c r="M654" s="38"/>
      <c r="N654" s="71"/>
      <c r="O654" s="49"/>
      <c r="P654" s="177"/>
      <c r="Q654" s="178"/>
      <c r="R654" s="178"/>
      <c r="S654" s="178"/>
      <c r="T654" s="178"/>
      <c r="U654" s="178"/>
      <c r="V654" s="178"/>
      <c r="W654" s="178"/>
      <c r="X654" s="178"/>
      <c r="Y654" s="178"/>
      <c r="Z654" s="178"/>
      <c r="AA654" s="179"/>
      <c r="AB654" s="121">
        <f>IF($D654="",0,IF($E654="",0,IF(VLOOKUP($E654,paramètres!$E$33:$F$44,2,FALSE)&lt;=VLOOKUP($AB$18,paramètres!$E$33:$F$44,2,FALSE),P654*$D654,0)))</f>
        <v>0</v>
      </c>
      <c r="AC654" s="13">
        <f>IF($D654="",0,IF($E654="",0,IF(VLOOKUP($E654,paramètres!$E$33:$F$44,2,FALSE)&lt;=VLOOKUP($AC$18,paramètres!$E$33:$F$44,2,FALSE),Q654*$D654,0)))</f>
        <v>0</v>
      </c>
      <c r="AD654" s="13">
        <f>IF($D654="",0,IF($E654="",0,IF(VLOOKUP($E654,paramètres!$E$33:$F$44,2,FALSE)&lt;=VLOOKUP($AD$18,paramètres!$E$33:$F$44,2,FALSE),R654*$D654,0)))</f>
        <v>0</v>
      </c>
      <c r="AE654" s="13">
        <f>IF($D654="",0,IF($E654="",0,IF(VLOOKUP($E654,paramètres!$E$33:$F$44,2,FALSE)&lt;=VLOOKUP($AE$18,paramètres!$E$33:$F$44,2,FALSE),S654*$D654,0)))</f>
        <v>0</v>
      </c>
      <c r="AF654" s="13">
        <f>IF($D654="",0,IF($E654="",0,IF(VLOOKUP($E654,paramètres!$E$33:$F$44,2,FALSE)&lt;=VLOOKUP($AF$18,paramètres!$E$33:$F$44,2,FALSE),T654*$D654,0)))</f>
        <v>0</v>
      </c>
      <c r="AG654" s="13">
        <f>IF($D654="",0,IF($E654="",0,IF(VLOOKUP($E654,paramètres!$E$33:$F$44,2,FALSE)&lt;=VLOOKUP($AG$18,paramètres!$E$33:$F$44,2,FALSE),U654*$D654,0)))</f>
        <v>0</v>
      </c>
      <c r="AH654" s="13">
        <f>IF($D654="",0,IF($E654="",0,IF(VLOOKUP($E654,paramètres!$E$33:$F$44,2,FALSE)&lt;=VLOOKUP($AH$18,paramètres!$E$33:$F$44,2,FALSE),V654*$D654,0)))</f>
        <v>0</v>
      </c>
      <c r="AI654" s="13">
        <f>IF($D654="",0,IF($E654="",0,IF(VLOOKUP($E654,paramètres!$E$33:$F$44,2,FALSE)&lt;=VLOOKUP($AI$18,paramètres!$E$33:$F$44,2,FALSE),W654*$D654,0)))</f>
        <v>0</v>
      </c>
      <c r="AJ654" s="13">
        <f>IF($D654="",0,IF($E654="",0,IF(VLOOKUP($E654,paramètres!$E$33:$F$44,2,FALSE)&lt;=VLOOKUP($AJ$18,paramètres!$E$33:$F$44,2,FALSE),X654*$D654,0)))</f>
        <v>0</v>
      </c>
      <c r="AK654" s="13">
        <f>IF($D654="",0,IF($E654="",0,IF(VLOOKUP($E654,paramètres!$E$33:$F$44,2,FALSE)&lt;=VLOOKUP($AK$18,paramètres!$E$33:$F$44,2,FALSE),Y654*$D654,0)))</f>
        <v>0</v>
      </c>
      <c r="AL654" s="13">
        <f>IF($D654="",0,IF($E654="",0,IF(VLOOKUP($E654,paramètres!$E$33:$F$44,2,FALSE)&lt;=VLOOKUP($AL$18,paramètres!$E$33:$F$44,2,FALSE),Z654*$D654,0)))</f>
        <v>0</v>
      </c>
      <c r="AM654" s="126">
        <f>IF($D654="",0,IF($E654="",0,IF(VLOOKUP($E654,paramètres!$E$33:$F$44,2,FALSE)&lt;=VLOOKUP($AM$18,paramètres!$E$33:$F$44,2,FALSE),AA654*$D654,0)))</f>
        <v>0</v>
      </c>
      <c r="AN654" s="121" t="str">
        <f>IF(paramètres!$B$28=1,((SUM(P654:Y654)/1.02)+SUM(Z654:AA654))*0.0303/9*COUNT(P654:X654),IF(paramètres!$B$28=2,(SUM(P654:AA654))*0.0303/9*COUNT(P654:X654),"Missing Delta option"))</f>
        <v>Missing Delta option</v>
      </c>
      <c r="AO654" s="13" t="str">
        <f>IF(paramètres!$B$28=1,(((SUM(P654:Y654)/1.02)+SUM(Z654:AA654))+((SUM(AB654:AK654)/1.02)+SUM(AL654:AN654)))*cotpatr,IF(paramètres!$B$28=2,(SUM(P654:AN654)*cotpatr),"Missing Delta Option"))</f>
        <v>Missing Delta Option</v>
      </c>
      <c r="AP654" s="13" t="str" cm="1">
        <f t="array" ref="AP654">IF(paramètres!$B$28=1,(((SUM(P654:Y654)/1.02)+SUM(Z654:AA654))+((SUM(AB654:AM654)/1.02)+SUM(AL654:AM654)))/12*pécule,IF(paramètres!$B$28=2,SUM(P654:AM654)/12*pécule,"Missing Delta Option"))</f>
        <v>Missing Delta Option</v>
      </c>
      <c r="AQ654" s="105" t="e">
        <f>IF(paramètres!$B$28=1,(((SUM(P654:Y654)/1.02)+SUM(Z654:AA654))+((SUM(AB654:AM654)/1.02)+SUM(AL654:AM654)))+AN654+AO654+AP654,SUM(P654:AM654)+AN654+AO654+AP654)</f>
        <v>#VALUE!</v>
      </c>
    </row>
    <row r="655" spans="1:43" x14ac:dyDescent="0.25">
      <c r="A655" s="104"/>
      <c r="B655" s="39"/>
      <c r="C655" s="39"/>
      <c r="D655" s="70"/>
      <c r="E655" s="49"/>
      <c r="F655" s="40"/>
      <c r="G655" s="38"/>
      <c r="H655" s="71"/>
      <c r="I655" s="40"/>
      <c r="J655" s="38"/>
      <c r="K655" s="71"/>
      <c r="L655" s="40"/>
      <c r="M655" s="38"/>
      <c r="N655" s="71"/>
      <c r="O655" s="49"/>
      <c r="P655" s="177"/>
      <c r="Q655" s="178"/>
      <c r="R655" s="178"/>
      <c r="S655" s="178"/>
      <c r="T655" s="178"/>
      <c r="U655" s="178"/>
      <c r="V655" s="178"/>
      <c r="W655" s="178"/>
      <c r="X655" s="178"/>
      <c r="Y655" s="178"/>
      <c r="Z655" s="178"/>
      <c r="AA655" s="179"/>
      <c r="AB655" s="121">
        <f>IF($D655="",0,IF($E655="",0,IF(VLOOKUP($E655,paramètres!$E$33:$F$44,2,FALSE)&lt;=VLOOKUP($AB$18,paramètres!$E$33:$F$44,2,FALSE),P655*$D655,0)))</f>
        <v>0</v>
      </c>
      <c r="AC655" s="13">
        <f>IF($D655="",0,IF($E655="",0,IF(VLOOKUP($E655,paramètres!$E$33:$F$44,2,FALSE)&lt;=VLOOKUP($AC$18,paramètres!$E$33:$F$44,2,FALSE),Q655*$D655,0)))</f>
        <v>0</v>
      </c>
      <c r="AD655" s="13">
        <f>IF($D655="",0,IF($E655="",0,IF(VLOOKUP($E655,paramètres!$E$33:$F$44,2,FALSE)&lt;=VLOOKUP($AD$18,paramètres!$E$33:$F$44,2,FALSE),R655*$D655,0)))</f>
        <v>0</v>
      </c>
      <c r="AE655" s="13">
        <f>IF($D655="",0,IF($E655="",0,IF(VLOOKUP($E655,paramètres!$E$33:$F$44,2,FALSE)&lt;=VLOOKUP($AE$18,paramètres!$E$33:$F$44,2,FALSE),S655*$D655,0)))</f>
        <v>0</v>
      </c>
      <c r="AF655" s="13">
        <f>IF($D655="",0,IF($E655="",0,IF(VLOOKUP($E655,paramètres!$E$33:$F$44,2,FALSE)&lt;=VLOOKUP($AF$18,paramètres!$E$33:$F$44,2,FALSE),T655*$D655,0)))</f>
        <v>0</v>
      </c>
      <c r="AG655" s="13">
        <f>IF($D655="",0,IF($E655="",0,IF(VLOOKUP($E655,paramètres!$E$33:$F$44,2,FALSE)&lt;=VLOOKUP($AG$18,paramètres!$E$33:$F$44,2,FALSE),U655*$D655,0)))</f>
        <v>0</v>
      </c>
      <c r="AH655" s="13">
        <f>IF($D655="",0,IF($E655="",0,IF(VLOOKUP($E655,paramètres!$E$33:$F$44,2,FALSE)&lt;=VLOOKUP($AH$18,paramètres!$E$33:$F$44,2,FALSE),V655*$D655,0)))</f>
        <v>0</v>
      </c>
      <c r="AI655" s="13">
        <f>IF($D655="",0,IF($E655="",0,IF(VLOOKUP($E655,paramètres!$E$33:$F$44,2,FALSE)&lt;=VLOOKUP($AI$18,paramètres!$E$33:$F$44,2,FALSE),W655*$D655,0)))</f>
        <v>0</v>
      </c>
      <c r="AJ655" s="13">
        <f>IF($D655="",0,IF($E655="",0,IF(VLOOKUP($E655,paramètres!$E$33:$F$44,2,FALSE)&lt;=VLOOKUP($AJ$18,paramètres!$E$33:$F$44,2,FALSE),X655*$D655,0)))</f>
        <v>0</v>
      </c>
      <c r="AK655" s="13">
        <f>IF($D655="",0,IF($E655="",0,IF(VLOOKUP($E655,paramètres!$E$33:$F$44,2,FALSE)&lt;=VLOOKUP($AK$18,paramètres!$E$33:$F$44,2,FALSE),Y655*$D655,0)))</f>
        <v>0</v>
      </c>
      <c r="AL655" s="13">
        <f>IF($D655="",0,IF($E655="",0,IF(VLOOKUP($E655,paramètres!$E$33:$F$44,2,FALSE)&lt;=VLOOKUP($AL$18,paramètres!$E$33:$F$44,2,FALSE),Z655*$D655,0)))</f>
        <v>0</v>
      </c>
      <c r="AM655" s="126">
        <f>IF($D655="",0,IF($E655="",0,IF(VLOOKUP($E655,paramètres!$E$33:$F$44,2,FALSE)&lt;=VLOOKUP($AM$18,paramètres!$E$33:$F$44,2,FALSE),AA655*$D655,0)))</f>
        <v>0</v>
      </c>
      <c r="AN655" s="121" t="str">
        <f>IF(paramètres!$B$28=1,((SUM(P655:Y655)/1.02)+SUM(Z655:AA655))*0.0303/9*COUNT(P655:X655),IF(paramètres!$B$28=2,(SUM(P655:AA655))*0.0303/9*COUNT(P655:X655),"Missing Delta option"))</f>
        <v>Missing Delta option</v>
      </c>
      <c r="AO655" s="13" t="str">
        <f>IF(paramètres!$B$28=1,(((SUM(P655:Y655)/1.02)+SUM(Z655:AA655))+((SUM(AB655:AK655)/1.02)+SUM(AL655:AN655)))*cotpatr,IF(paramètres!$B$28=2,(SUM(P655:AN655)*cotpatr),"Missing Delta Option"))</f>
        <v>Missing Delta Option</v>
      </c>
      <c r="AP655" s="13" t="str" cm="1">
        <f t="array" ref="AP655">IF(paramètres!$B$28=1,(((SUM(P655:Y655)/1.02)+SUM(Z655:AA655))+((SUM(AB655:AM655)/1.02)+SUM(AL655:AM655)))/12*pécule,IF(paramètres!$B$28=2,SUM(P655:AM655)/12*pécule,"Missing Delta Option"))</f>
        <v>Missing Delta Option</v>
      </c>
      <c r="AQ655" s="105" t="e">
        <f>IF(paramètres!$B$28=1,(((SUM(P655:Y655)/1.02)+SUM(Z655:AA655))+((SUM(AB655:AM655)/1.02)+SUM(AL655:AM655)))+AN655+AO655+AP655,SUM(P655:AM655)+AN655+AO655+AP655)</f>
        <v>#VALUE!</v>
      </c>
    </row>
    <row r="656" spans="1:43" x14ac:dyDescent="0.25">
      <c r="A656" s="104"/>
      <c r="B656" s="39"/>
      <c r="C656" s="39"/>
      <c r="D656" s="70"/>
      <c r="E656" s="49"/>
      <c r="F656" s="40"/>
      <c r="G656" s="38"/>
      <c r="H656" s="71"/>
      <c r="I656" s="40"/>
      <c r="J656" s="38"/>
      <c r="K656" s="71"/>
      <c r="L656" s="40"/>
      <c r="M656" s="38"/>
      <c r="N656" s="71"/>
      <c r="O656" s="49"/>
      <c r="P656" s="177"/>
      <c r="Q656" s="178"/>
      <c r="R656" s="178"/>
      <c r="S656" s="178"/>
      <c r="T656" s="178"/>
      <c r="U656" s="178"/>
      <c r="V656" s="178"/>
      <c r="W656" s="178"/>
      <c r="X656" s="178"/>
      <c r="Y656" s="178"/>
      <c r="Z656" s="178"/>
      <c r="AA656" s="179"/>
      <c r="AB656" s="121">
        <f>IF($D656="",0,IF($E656="",0,IF(VLOOKUP($E656,paramètres!$E$33:$F$44,2,FALSE)&lt;=VLOOKUP($AB$18,paramètres!$E$33:$F$44,2,FALSE),P656*$D656,0)))</f>
        <v>0</v>
      </c>
      <c r="AC656" s="13">
        <f>IF($D656="",0,IF($E656="",0,IF(VLOOKUP($E656,paramètres!$E$33:$F$44,2,FALSE)&lt;=VLOOKUP($AC$18,paramètres!$E$33:$F$44,2,FALSE),Q656*$D656,0)))</f>
        <v>0</v>
      </c>
      <c r="AD656" s="13">
        <f>IF($D656="",0,IF($E656="",0,IF(VLOOKUP($E656,paramètres!$E$33:$F$44,2,FALSE)&lt;=VLOOKUP($AD$18,paramètres!$E$33:$F$44,2,FALSE),R656*$D656,0)))</f>
        <v>0</v>
      </c>
      <c r="AE656" s="13">
        <f>IF($D656="",0,IF($E656="",0,IF(VLOOKUP($E656,paramètres!$E$33:$F$44,2,FALSE)&lt;=VLOOKUP($AE$18,paramètres!$E$33:$F$44,2,FALSE),S656*$D656,0)))</f>
        <v>0</v>
      </c>
      <c r="AF656" s="13">
        <f>IF($D656="",0,IF($E656="",0,IF(VLOOKUP($E656,paramètres!$E$33:$F$44,2,FALSE)&lt;=VLOOKUP($AF$18,paramètres!$E$33:$F$44,2,FALSE),T656*$D656,0)))</f>
        <v>0</v>
      </c>
      <c r="AG656" s="13">
        <f>IF($D656="",0,IF($E656="",0,IF(VLOOKUP($E656,paramètres!$E$33:$F$44,2,FALSE)&lt;=VLOOKUP($AG$18,paramètres!$E$33:$F$44,2,FALSE),U656*$D656,0)))</f>
        <v>0</v>
      </c>
      <c r="AH656" s="13">
        <f>IF($D656="",0,IF($E656="",0,IF(VLOOKUP($E656,paramètres!$E$33:$F$44,2,FALSE)&lt;=VLOOKUP($AH$18,paramètres!$E$33:$F$44,2,FALSE),V656*$D656,0)))</f>
        <v>0</v>
      </c>
      <c r="AI656" s="13">
        <f>IF($D656="",0,IF($E656="",0,IF(VLOOKUP($E656,paramètres!$E$33:$F$44,2,FALSE)&lt;=VLOOKUP($AI$18,paramètres!$E$33:$F$44,2,FALSE),W656*$D656,0)))</f>
        <v>0</v>
      </c>
      <c r="AJ656" s="13">
        <f>IF($D656="",0,IF($E656="",0,IF(VLOOKUP($E656,paramètres!$E$33:$F$44,2,FALSE)&lt;=VLOOKUP($AJ$18,paramètres!$E$33:$F$44,2,FALSE),X656*$D656,0)))</f>
        <v>0</v>
      </c>
      <c r="AK656" s="13">
        <f>IF($D656="",0,IF($E656="",0,IF(VLOOKUP($E656,paramètres!$E$33:$F$44,2,FALSE)&lt;=VLOOKUP($AK$18,paramètres!$E$33:$F$44,2,FALSE),Y656*$D656,0)))</f>
        <v>0</v>
      </c>
      <c r="AL656" s="13">
        <f>IF($D656="",0,IF($E656="",0,IF(VLOOKUP($E656,paramètres!$E$33:$F$44,2,FALSE)&lt;=VLOOKUP($AL$18,paramètres!$E$33:$F$44,2,FALSE),Z656*$D656,0)))</f>
        <v>0</v>
      </c>
      <c r="AM656" s="126">
        <f>IF($D656="",0,IF($E656="",0,IF(VLOOKUP($E656,paramètres!$E$33:$F$44,2,FALSE)&lt;=VLOOKUP($AM$18,paramètres!$E$33:$F$44,2,FALSE),AA656*$D656,0)))</f>
        <v>0</v>
      </c>
      <c r="AN656" s="121" t="str">
        <f>IF(paramètres!$B$28=1,((SUM(P656:Y656)/1.02)+SUM(Z656:AA656))*0.0303/9*COUNT(P656:X656),IF(paramètres!$B$28=2,(SUM(P656:AA656))*0.0303/9*COUNT(P656:X656),"Missing Delta option"))</f>
        <v>Missing Delta option</v>
      </c>
      <c r="AO656" s="13" t="str">
        <f>IF(paramètres!$B$28=1,(((SUM(P656:Y656)/1.02)+SUM(Z656:AA656))+((SUM(AB656:AK656)/1.02)+SUM(AL656:AN656)))*cotpatr,IF(paramètres!$B$28=2,(SUM(P656:AN656)*cotpatr),"Missing Delta Option"))</f>
        <v>Missing Delta Option</v>
      </c>
      <c r="AP656" s="13" t="str" cm="1">
        <f t="array" ref="AP656">IF(paramètres!$B$28=1,(((SUM(P656:Y656)/1.02)+SUM(Z656:AA656))+((SUM(AB656:AM656)/1.02)+SUM(AL656:AM656)))/12*pécule,IF(paramètres!$B$28=2,SUM(P656:AM656)/12*pécule,"Missing Delta Option"))</f>
        <v>Missing Delta Option</v>
      </c>
      <c r="AQ656" s="105" t="e">
        <f>IF(paramètres!$B$28=1,(((SUM(P656:Y656)/1.02)+SUM(Z656:AA656))+((SUM(AB656:AM656)/1.02)+SUM(AL656:AM656)))+AN656+AO656+AP656,SUM(P656:AM656)+AN656+AO656+AP656)</f>
        <v>#VALUE!</v>
      </c>
    </row>
    <row r="657" spans="1:43" x14ac:dyDescent="0.25">
      <c r="A657" s="104"/>
      <c r="B657" s="39"/>
      <c r="C657" s="39"/>
      <c r="D657" s="70"/>
      <c r="E657" s="49"/>
      <c r="F657" s="40"/>
      <c r="G657" s="38"/>
      <c r="H657" s="71"/>
      <c r="I657" s="40"/>
      <c r="J657" s="38"/>
      <c r="K657" s="71"/>
      <c r="L657" s="40"/>
      <c r="M657" s="38"/>
      <c r="N657" s="71"/>
      <c r="O657" s="49"/>
      <c r="P657" s="177"/>
      <c r="Q657" s="178"/>
      <c r="R657" s="178"/>
      <c r="S657" s="178"/>
      <c r="T657" s="178"/>
      <c r="U657" s="178"/>
      <c r="V657" s="178"/>
      <c r="W657" s="178"/>
      <c r="X657" s="178"/>
      <c r="Y657" s="178"/>
      <c r="Z657" s="178"/>
      <c r="AA657" s="179"/>
      <c r="AB657" s="121">
        <f>IF($D657="",0,IF($E657="",0,IF(VLOOKUP($E657,paramètres!$E$33:$F$44,2,FALSE)&lt;=VLOOKUP($AB$18,paramètres!$E$33:$F$44,2,FALSE),P657*$D657,0)))</f>
        <v>0</v>
      </c>
      <c r="AC657" s="13">
        <f>IF($D657="",0,IF($E657="",0,IF(VLOOKUP($E657,paramètres!$E$33:$F$44,2,FALSE)&lt;=VLOOKUP($AC$18,paramètres!$E$33:$F$44,2,FALSE),Q657*$D657,0)))</f>
        <v>0</v>
      </c>
      <c r="AD657" s="13">
        <f>IF($D657="",0,IF($E657="",0,IF(VLOOKUP($E657,paramètres!$E$33:$F$44,2,FALSE)&lt;=VLOOKUP($AD$18,paramètres!$E$33:$F$44,2,FALSE),R657*$D657,0)))</f>
        <v>0</v>
      </c>
      <c r="AE657" s="13">
        <f>IF($D657="",0,IF($E657="",0,IF(VLOOKUP($E657,paramètres!$E$33:$F$44,2,FALSE)&lt;=VLOOKUP($AE$18,paramètres!$E$33:$F$44,2,FALSE),S657*$D657,0)))</f>
        <v>0</v>
      </c>
      <c r="AF657" s="13">
        <f>IF($D657="",0,IF($E657="",0,IF(VLOOKUP($E657,paramètres!$E$33:$F$44,2,FALSE)&lt;=VLOOKUP($AF$18,paramètres!$E$33:$F$44,2,FALSE),T657*$D657,0)))</f>
        <v>0</v>
      </c>
      <c r="AG657" s="13">
        <f>IF($D657="",0,IF($E657="",0,IF(VLOOKUP($E657,paramètres!$E$33:$F$44,2,FALSE)&lt;=VLOOKUP($AG$18,paramètres!$E$33:$F$44,2,FALSE),U657*$D657,0)))</f>
        <v>0</v>
      </c>
      <c r="AH657" s="13">
        <f>IF($D657="",0,IF($E657="",0,IF(VLOOKUP($E657,paramètres!$E$33:$F$44,2,FALSE)&lt;=VLOOKUP($AH$18,paramètres!$E$33:$F$44,2,FALSE),V657*$D657,0)))</f>
        <v>0</v>
      </c>
      <c r="AI657" s="13">
        <f>IF($D657="",0,IF($E657="",0,IF(VLOOKUP($E657,paramètres!$E$33:$F$44,2,FALSE)&lt;=VLOOKUP($AI$18,paramètres!$E$33:$F$44,2,FALSE),W657*$D657,0)))</f>
        <v>0</v>
      </c>
      <c r="AJ657" s="13">
        <f>IF($D657="",0,IF($E657="",0,IF(VLOOKUP($E657,paramètres!$E$33:$F$44,2,FALSE)&lt;=VLOOKUP($AJ$18,paramètres!$E$33:$F$44,2,FALSE),X657*$D657,0)))</f>
        <v>0</v>
      </c>
      <c r="AK657" s="13">
        <f>IF($D657="",0,IF($E657="",0,IF(VLOOKUP($E657,paramètres!$E$33:$F$44,2,FALSE)&lt;=VLOOKUP($AK$18,paramètres!$E$33:$F$44,2,FALSE),Y657*$D657,0)))</f>
        <v>0</v>
      </c>
      <c r="AL657" s="13">
        <f>IF($D657="",0,IF($E657="",0,IF(VLOOKUP($E657,paramètres!$E$33:$F$44,2,FALSE)&lt;=VLOOKUP($AL$18,paramètres!$E$33:$F$44,2,FALSE),Z657*$D657,0)))</f>
        <v>0</v>
      </c>
      <c r="AM657" s="126">
        <f>IF($D657="",0,IF($E657="",0,IF(VLOOKUP($E657,paramètres!$E$33:$F$44,2,FALSE)&lt;=VLOOKUP($AM$18,paramètres!$E$33:$F$44,2,FALSE),AA657*$D657,0)))</f>
        <v>0</v>
      </c>
      <c r="AN657" s="121" t="str">
        <f>IF(paramètres!$B$28=1,((SUM(P657:Y657)/1.02)+SUM(Z657:AA657))*0.0303/9*COUNT(P657:X657),IF(paramètres!$B$28=2,(SUM(P657:AA657))*0.0303/9*COUNT(P657:X657),"Missing Delta option"))</f>
        <v>Missing Delta option</v>
      </c>
      <c r="AO657" s="13" t="str">
        <f>IF(paramètres!$B$28=1,(((SUM(P657:Y657)/1.02)+SUM(Z657:AA657))+((SUM(AB657:AK657)/1.02)+SUM(AL657:AN657)))*cotpatr,IF(paramètres!$B$28=2,(SUM(P657:AN657)*cotpatr),"Missing Delta Option"))</f>
        <v>Missing Delta Option</v>
      </c>
      <c r="AP657" s="13" t="str" cm="1">
        <f t="array" ref="AP657">IF(paramètres!$B$28=1,(((SUM(P657:Y657)/1.02)+SUM(Z657:AA657))+((SUM(AB657:AM657)/1.02)+SUM(AL657:AM657)))/12*pécule,IF(paramètres!$B$28=2,SUM(P657:AM657)/12*pécule,"Missing Delta Option"))</f>
        <v>Missing Delta Option</v>
      </c>
      <c r="AQ657" s="105" t="e">
        <f>IF(paramètres!$B$28=1,(((SUM(P657:Y657)/1.02)+SUM(Z657:AA657))+((SUM(AB657:AM657)/1.02)+SUM(AL657:AM657)))+AN657+AO657+AP657,SUM(P657:AM657)+AN657+AO657+AP657)</f>
        <v>#VALUE!</v>
      </c>
    </row>
    <row r="658" spans="1:43" x14ac:dyDescent="0.25">
      <c r="A658" s="104"/>
      <c r="B658" s="39"/>
      <c r="C658" s="39"/>
      <c r="D658" s="70"/>
      <c r="E658" s="49"/>
      <c r="F658" s="40"/>
      <c r="G658" s="38"/>
      <c r="H658" s="71"/>
      <c r="I658" s="40"/>
      <c r="J658" s="38"/>
      <c r="K658" s="71"/>
      <c r="L658" s="40"/>
      <c r="M658" s="38"/>
      <c r="N658" s="71"/>
      <c r="O658" s="49"/>
      <c r="P658" s="177"/>
      <c r="Q658" s="178"/>
      <c r="R658" s="178"/>
      <c r="S658" s="178"/>
      <c r="T658" s="178"/>
      <c r="U658" s="178"/>
      <c r="V658" s="178"/>
      <c r="W658" s="178"/>
      <c r="X658" s="178"/>
      <c r="Y658" s="178"/>
      <c r="Z658" s="178"/>
      <c r="AA658" s="179"/>
      <c r="AB658" s="121">
        <f>IF($D658="",0,IF($E658="",0,IF(VLOOKUP($E658,paramètres!$E$33:$F$44,2,FALSE)&lt;=VLOOKUP($AB$18,paramètres!$E$33:$F$44,2,FALSE),P658*$D658,0)))</f>
        <v>0</v>
      </c>
      <c r="AC658" s="13">
        <f>IF($D658="",0,IF($E658="",0,IF(VLOOKUP($E658,paramètres!$E$33:$F$44,2,FALSE)&lt;=VLOOKUP($AC$18,paramètres!$E$33:$F$44,2,FALSE),Q658*$D658,0)))</f>
        <v>0</v>
      </c>
      <c r="AD658" s="13">
        <f>IF($D658="",0,IF($E658="",0,IF(VLOOKUP($E658,paramètres!$E$33:$F$44,2,FALSE)&lt;=VLOOKUP($AD$18,paramètres!$E$33:$F$44,2,FALSE),R658*$D658,0)))</f>
        <v>0</v>
      </c>
      <c r="AE658" s="13">
        <f>IF($D658="",0,IF($E658="",0,IF(VLOOKUP($E658,paramètres!$E$33:$F$44,2,FALSE)&lt;=VLOOKUP($AE$18,paramètres!$E$33:$F$44,2,FALSE),S658*$D658,0)))</f>
        <v>0</v>
      </c>
      <c r="AF658" s="13">
        <f>IF($D658="",0,IF($E658="",0,IF(VLOOKUP($E658,paramètres!$E$33:$F$44,2,FALSE)&lt;=VLOOKUP($AF$18,paramètres!$E$33:$F$44,2,FALSE),T658*$D658,0)))</f>
        <v>0</v>
      </c>
      <c r="AG658" s="13">
        <f>IF($D658="",0,IF($E658="",0,IF(VLOOKUP($E658,paramètres!$E$33:$F$44,2,FALSE)&lt;=VLOOKUP($AG$18,paramètres!$E$33:$F$44,2,FALSE),U658*$D658,0)))</f>
        <v>0</v>
      </c>
      <c r="AH658" s="13">
        <f>IF($D658="",0,IF($E658="",0,IF(VLOOKUP($E658,paramètres!$E$33:$F$44,2,FALSE)&lt;=VLOOKUP($AH$18,paramètres!$E$33:$F$44,2,FALSE),V658*$D658,0)))</f>
        <v>0</v>
      </c>
      <c r="AI658" s="13">
        <f>IF($D658="",0,IF($E658="",0,IF(VLOOKUP($E658,paramètres!$E$33:$F$44,2,FALSE)&lt;=VLOOKUP($AI$18,paramètres!$E$33:$F$44,2,FALSE),W658*$D658,0)))</f>
        <v>0</v>
      </c>
      <c r="AJ658" s="13">
        <f>IF($D658="",0,IF($E658="",0,IF(VLOOKUP($E658,paramètres!$E$33:$F$44,2,FALSE)&lt;=VLOOKUP($AJ$18,paramètres!$E$33:$F$44,2,FALSE),X658*$D658,0)))</f>
        <v>0</v>
      </c>
      <c r="AK658" s="13">
        <f>IF($D658="",0,IF($E658="",0,IF(VLOOKUP($E658,paramètres!$E$33:$F$44,2,FALSE)&lt;=VLOOKUP($AK$18,paramètres!$E$33:$F$44,2,FALSE),Y658*$D658,0)))</f>
        <v>0</v>
      </c>
      <c r="AL658" s="13">
        <f>IF($D658="",0,IF($E658="",0,IF(VLOOKUP($E658,paramètres!$E$33:$F$44,2,FALSE)&lt;=VLOOKUP($AL$18,paramètres!$E$33:$F$44,2,FALSE),Z658*$D658,0)))</f>
        <v>0</v>
      </c>
      <c r="AM658" s="126">
        <f>IF($D658="",0,IF($E658="",0,IF(VLOOKUP($E658,paramètres!$E$33:$F$44,2,FALSE)&lt;=VLOOKUP($AM$18,paramètres!$E$33:$F$44,2,FALSE),AA658*$D658,0)))</f>
        <v>0</v>
      </c>
      <c r="AN658" s="121" t="str">
        <f>IF(paramètres!$B$28=1,((SUM(P658:Y658)/1.02)+SUM(Z658:AA658))*0.0303/9*COUNT(P658:X658),IF(paramètres!$B$28=2,(SUM(P658:AA658))*0.0303/9*COUNT(P658:X658),"Missing Delta option"))</f>
        <v>Missing Delta option</v>
      </c>
      <c r="AO658" s="13" t="str">
        <f>IF(paramètres!$B$28=1,(((SUM(P658:Y658)/1.02)+SUM(Z658:AA658))+((SUM(AB658:AK658)/1.02)+SUM(AL658:AN658)))*cotpatr,IF(paramètres!$B$28=2,(SUM(P658:AN658)*cotpatr),"Missing Delta Option"))</f>
        <v>Missing Delta Option</v>
      </c>
      <c r="AP658" s="13" t="str" cm="1">
        <f t="array" ref="AP658">IF(paramètres!$B$28=1,(((SUM(P658:Y658)/1.02)+SUM(Z658:AA658))+((SUM(AB658:AM658)/1.02)+SUM(AL658:AM658)))/12*pécule,IF(paramètres!$B$28=2,SUM(P658:AM658)/12*pécule,"Missing Delta Option"))</f>
        <v>Missing Delta Option</v>
      </c>
      <c r="AQ658" s="105" t="e">
        <f>IF(paramètres!$B$28=1,(((SUM(P658:Y658)/1.02)+SUM(Z658:AA658))+((SUM(AB658:AM658)/1.02)+SUM(AL658:AM658)))+AN658+AO658+AP658,SUM(P658:AM658)+AN658+AO658+AP658)</f>
        <v>#VALUE!</v>
      </c>
    </row>
    <row r="659" spans="1:43" x14ac:dyDescent="0.25">
      <c r="A659" s="104"/>
      <c r="B659" s="39"/>
      <c r="C659" s="39"/>
      <c r="D659" s="70"/>
      <c r="E659" s="49"/>
      <c r="F659" s="40"/>
      <c r="G659" s="38"/>
      <c r="H659" s="71"/>
      <c r="I659" s="40"/>
      <c r="J659" s="38"/>
      <c r="K659" s="71"/>
      <c r="L659" s="40"/>
      <c r="M659" s="38"/>
      <c r="N659" s="71"/>
      <c r="O659" s="49"/>
      <c r="P659" s="177"/>
      <c r="Q659" s="178"/>
      <c r="R659" s="178"/>
      <c r="S659" s="178"/>
      <c r="T659" s="178"/>
      <c r="U659" s="178"/>
      <c r="V659" s="178"/>
      <c r="W659" s="178"/>
      <c r="X659" s="178"/>
      <c r="Y659" s="178"/>
      <c r="Z659" s="178"/>
      <c r="AA659" s="179"/>
      <c r="AB659" s="121">
        <f>IF($D659="",0,IF($E659="",0,IF(VLOOKUP($E659,paramètres!$E$33:$F$44,2,FALSE)&lt;=VLOOKUP($AB$18,paramètres!$E$33:$F$44,2,FALSE),P659*$D659,0)))</f>
        <v>0</v>
      </c>
      <c r="AC659" s="13">
        <f>IF($D659="",0,IF($E659="",0,IF(VLOOKUP($E659,paramètres!$E$33:$F$44,2,FALSE)&lt;=VLOOKUP($AC$18,paramètres!$E$33:$F$44,2,FALSE),Q659*$D659,0)))</f>
        <v>0</v>
      </c>
      <c r="AD659" s="13">
        <f>IF($D659="",0,IF($E659="",0,IF(VLOOKUP($E659,paramètres!$E$33:$F$44,2,FALSE)&lt;=VLOOKUP($AD$18,paramètres!$E$33:$F$44,2,FALSE),R659*$D659,0)))</f>
        <v>0</v>
      </c>
      <c r="AE659" s="13">
        <f>IF($D659="",0,IF($E659="",0,IF(VLOOKUP($E659,paramètres!$E$33:$F$44,2,FALSE)&lt;=VLOOKUP($AE$18,paramètres!$E$33:$F$44,2,FALSE),S659*$D659,0)))</f>
        <v>0</v>
      </c>
      <c r="AF659" s="13">
        <f>IF($D659="",0,IF($E659="",0,IF(VLOOKUP($E659,paramètres!$E$33:$F$44,2,FALSE)&lt;=VLOOKUP($AF$18,paramètres!$E$33:$F$44,2,FALSE),T659*$D659,0)))</f>
        <v>0</v>
      </c>
      <c r="AG659" s="13">
        <f>IF($D659="",0,IF($E659="",0,IF(VLOOKUP($E659,paramètres!$E$33:$F$44,2,FALSE)&lt;=VLOOKUP($AG$18,paramètres!$E$33:$F$44,2,FALSE),U659*$D659,0)))</f>
        <v>0</v>
      </c>
      <c r="AH659" s="13">
        <f>IF($D659="",0,IF($E659="",0,IF(VLOOKUP($E659,paramètres!$E$33:$F$44,2,FALSE)&lt;=VLOOKUP($AH$18,paramètres!$E$33:$F$44,2,FALSE),V659*$D659,0)))</f>
        <v>0</v>
      </c>
      <c r="AI659" s="13">
        <f>IF($D659="",0,IF($E659="",0,IF(VLOOKUP($E659,paramètres!$E$33:$F$44,2,FALSE)&lt;=VLOOKUP($AI$18,paramètres!$E$33:$F$44,2,FALSE),W659*$D659,0)))</f>
        <v>0</v>
      </c>
      <c r="AJ659" s="13">
        <f>IF($D659="",0,IF($E659="",0,IF(VLOOKUP($E659,paramètres!$E$33:$F$44,2,FALSE)&lt;=VLOOKUP($AJ$18,paramètres!$E$33:$F$44,2,FALSE),X659*$D659,0)))</f>
        <v>0</v>
      </c>
      <c r="AK659" s="13">
        <f>IF($D659="",0,IF($E659="",0,IF(VLOOKUP($E659,paramètres!$E$33:$F$44,2,FALSE)&lt;=VLOOKUP($AK$18,paramètres!$E$33:$F$44,2,FALSE),Y659*$D659,0)))</f>
        <v>0</v>
      </c>
      <c r="AL659" s="13">
        <f>IF($D659="",0,IF($E659="",0,IF(VLOOKUP($E659,paramètres!$E$33:$F$44,2,FALSE)&lt;=VLOOKUP($AL$18,paramètres!$E$33:$F$44,2,FALSE),Z659*$D659,0)))</f>
        <v>0</v>
      </c>
      <c r="AM659" s="126">
        <f>IF($D659="",0,IF($E659="",0,IF(VLOOKUP($E659,paramètres!$E$33:$F$44,2,FALSE)&lt;=VLOOKUP($AM$18,paramètres!$E$33:$F$44,2,FALSE),AA659*$D659,0)))</f>
        <v>0</v>
      </c>
      <c r="AN659" s="121" t="str">
        <f>IF(paramètres!$B$28=1,((SUM(P659:Y659)/1.02)+SUM(Z659:AA659))*0.0303/9*COUNT(P659:X659),IF(paramètres!$B$28=2,(SUM(P659:AA659))*0.0303/9*COUNT(P659:X659),"Missing Delta option"))</f>
        <v>Missing Delta option</v>
      </c>
      <c r="AO659" s="13" t="str">
        <f>IF(paramètres!$B$28=1,(((SUM(P659:Y659)/1.02)+SUM(Z659:AA659))+((SUM(AB659:AK659)/1.02)+SUM(AL659:AN659)))*cotpatr,IF(paramètres!$B$28=2,(SUM(P659:AN659)*cotpatr),"Missing Delta Option"))</f>
        <v>Missing Delta Option</v>
      </c>
      <c r="AP659" s="13" t="str" cm="1">
        <f t="array" ref="AP659">IF(paramètres!$B$28=1,(((SUM(P659:Y659)/1.02)+SUM(Z659:AA659))+((SUM(AB659:AM659)/1.02)+SUM(AL659:AM659)))/12*pécule,IF(paramètres!$B$28=2,SUM(P659:AM659)/12*pécule,"Missing Delta Option"))</f>
        <v>Missing Delta Option</v>
      </c>
      <c r="AQ659" s="105" t="e">
        <f>IF(paramètres!$B$28=1,(((SUM(P659:Y659)/1.02)+SUM(Z659:AA659))+((SUM(AB659:AM659)/1.02)+SUM(AL659:AM659)))+AN659+AO659+AP659,SUM(P659:AM659)+AN659+AO659+AP659)</f>
        <v>#VALUE!</v>
      </c>
    </row>
    <row r="660" spans="1:43" x14ac:dyDescent="0.25">
      <c r="A660" s="104"/>
      <c r="B660" s="39"/>
      <c r="C660" s="39"/>
      <c r="D660" s="70"/>
      <c r="E660" s="49"/>
      <c r="F660" s="40"/>
      <c r="G660" s="38"/>
      <c r="H660" s="71"/>
      <c r="I660" s="40"/>
      <c r="J660" s="38"/>
      <c r="K660" s="71"/>
      <c r="L660" s="40"/>
      <c r="M660" s="38"/>
      <c r="N660" s="71"/>
      <c r="O660" s="49"/>
      <c r="P660" s="177"/>
      <c r="Q660" s="178"/>
      <c r="R660" s="178"/>
      <c r="S660" s="178"/>
      <c r="T660" s="178"/>
      <c r="U660" s="178"/>
      <c r="V660" s="178"/>
      <c r="W660" s="178"/>
      <c r="X660" s="178"/>
      <c r="Y660" s="178"/>
      <c r="Z660" s="178"/>
      <c r="AA660" s="179"/>
      <c r="AB660" s="121">
        <f>IF($D660="",0,IF($E660="",0,IF(VLOOKUP($E660,paramètres!$E$33:$F$44,2,FALSE)&lt;=VLOOKUP($AB$18,paramètres!$E$33:$F$44,2,FALSE),P660*$D660,0)))</f>
        <v>0</v>
      </c>
      <c r="AC660" s="13">
        <f>IF($D660="",0,IF($E660="",0,IF(VLOOKUP($E660,paramètres!$E$33:$F$44,2,FALSE)&lt;=VLOOKUP($AC$18,paramètres!$E$33:$F$44,2,FALSE),Q660*$D660,0)))</f>
        <v>0</v>
      </c>
      <c r="AD660" s="13">
        <f>IF($D660="",0,IF($E660="",0,IF(VLOOKUP($E660,paramètres!$E$33:$F$44,2,FALSE)&lt;=VLOOKUP($AD$18,paramètres!$E$33:$F$44,2,FALSE),R660*$D660,0)))</f>
        <v>0</v>
      </c>
      <c r="AE660" s="13">
        <f>IF($D660="",0,IF($E660="",0,IF(VLOOKUP($E660,paramètres!$E$33:$F$44,2,FALSE)&lt;=VLOOKUP($AE$18,paramètres!$E$33:$F$44,2,FALSE),S660*$D660,0)))</f>
        <v>0</v>
      </c>
      <c r="AF660" s="13">
        <f>IF($D660="",0,IF($E660="",0,IF(VLOOKUP($E660,paramètres!$E$33:$F$44,2,FALSE)&lt;=VLOOKUP($AF$18,paramètres!$E$33:$F$44,2,FALSE),T660*$D660,0)))</f>
        <v>0</v>
      </c>
      <c r="AG660" s="13">
        <f>IF($D660="",0,IF($E660="",0,IF(VLOOKUP($E660,paramètres!$E$33:$F$44,2,FALSE)&lt;=VLOOKUP($AG$18,paramètres!$E$33:$F$44,2,FALSE),U660*$D660,0)))</f>
        <v>0</v>
      </c>
      <c r="AH660" s="13">
        <f>IF($D660="",0,IF($E660="",0,IF(VLOOKUP($E660,paramètres!$E$33:$F$44,2,FALSE)&lt;=VLOOKUP($AH$18,paramètres!$E$33:$F$44,2,FALSE),V660*$D660,0)))</f>
        <v>0</v>
      </c>
      <c r="AI660" s="13">
        <f>IF($D660="",0,IF($E660="",0,IF(VLOOKUP($E660,paramètres!$E$33:$F$44,2,FALSE)&lt;=VLOOKUP($AI$18,paramètres!$E$33:$F$44,2,FALSE),W660*$D660,0)))</f>
        <v>0</v>
      </c>
      <c r="AJ660" s="13">
        <f>IF($D660="",0,IF($E660="",0,IF(VLOOKUP($E660,paramètres!$E$33:$F$44,2,FALSE)&lt;=VLOOKUP($AJ$18,paramètres!$E$33:$F$44,2,FALSE),X660*$D660,0)))</f>
        <v>0</v>
      </c>
      <c r="AK660" s="13">
        <f>IF($D660="",0,IF($E660="",0,IF(VLOOKUP($E660,paramètres!$E$33:$F$44,2,FALSE)&lt;=VLOOKUP($AK$18,paramètres!$E$33:$F$44,2,FALSE),Y660*$D660,0)))</f>
        <v>0</v>
      </c>
      <c r="AL660" s="13">
        <f>IF($D660="",0,IF($E660="",0,IF(VLOOKUP($E660,paramètres!$E$33:$F$44,2,FALSE)&lt;=VLOOKUP($AL$18,paramètres!$E$33:$F$44,2,FALSE),Z660*$D660,0)))</f>
        <v>0</v>
      </c>
      <c r="AM660" s="126">
        <f>IF($D660="",0,IF($E660="",0,IF(VLOOKUP($E660,paramètres!$E$33:$F$44,2,FALSE)&lt;=VLOOKUP($AM$18,paramètres!$E$33:$F$44,2,FALSE),AA660*$D660,0)))</f>
        <v>0</v>
      </c>
      <c r="AN660" s="121" t="str">
        <f>IF(paramètres!$B$28=1,((SUM(P660:Y660)/1.02)+SUM(Z660:AA660))*0.0303/9*COUNT(P660:X660),IF(paramètres!$B$28=2,(SUM(P660:AA660))*0.0303/9*COUNT(P660:X660),"Missing Delta option"))</f>
        <v>Missing Delta option</v>
      </c>
      <c r="AO660" s="13" t="str">
        <f>IF(paramètres!$B$28=1,(((SUM(P660:Y660)/1.02)+SUM(Z660:AA660))+((SUM(AB660:AK660)/1.02)+SUM(AL660:AN660)))*cotpatr,IF(paramètres!$B$28=2,(SUM(P660:AN660)*cotpatr),"Missing Delta Option"))</f>
        <v>Missing Delta Option</v>
      </c>
      <c r="AP660" s="13" t="str" cm="1">
        <f t="array" ref="AP660">IF(paramètres!$B$28=1,(((SUM(P660:Y660)/1.02)+SUM(Z660:AA660))+((SUM(AB660:AM660)/1.02)+SUM(AL660:AM660)))/12*pécule,IF(paramètres!$B$28=2,SUM(P660:AM660)/12*pécule,"Missing Delta Option"))</f>
        <v>Missing Delta Option</v>
      </c>
      <c r="AQ660" s="105" t="e">
        <f>IF(paramètres!$B$28=1,(((SUM(P660:Y660)/1.02)+SUM(Z660:AA660))+((SUM(AB660:AM660)/1.02)+SUM(AL660:AM660)))+AN660+AO660+AP660,SUM(P660:AM660)+AN660+AO660+AP660)</f>
        <v>#VALUE!</v>
      </c>
    </row>
    <row r="661" spans="1:43" x14ac:dyDescent="0.25">
      <c r="A661" s="104"/>
      <c r="B661" s="39"/>
      <c r="C661" s="39"/>
      <c r="D661" s="70"/>
      <c r="E661" s="49"/>
      <c r="F661" s="40"/>
      <c r="G661" s="38"/>
      <c r="H661" s="71"/>
      <c r="I661" s="40"/>
      <c r="J661" s="38"/>
      <c r="K661" s="71"/>
      <c r="L661" s="40"/>
      <c r="M661" s="38"/>
      <c r="N661" s="71"/>
      <c r="O661" s="49"/>
      <c r="P661" s="177"/>
      <c r="Q661" s="178"/>
      <c r="R661" s="178"/>
      <c r="S661" s="178"/>
      <c r="T661" s="178"/>
      <c r="U661" s="178"/>
      <c r="V661" s="178"/>
      <c r="W661" s="178"/>
      <c r="X661" s="178"/>
      <c r="Y661" s="178"/>
      <c r="Z661" s="178"/>
      <c r="AA661" s="179"/>
      <c r="AB661" s="121">
        <f>IF($D661="",0,IF($E661="",0,IF(VLOOKUP($E661,paramètres!$E$33:$F$44,2,FALSE)&lt;=VLOOKUP($AB$18,paramètres!$E$33:$F$44,2,FALSE),P661*$D661,0)))</f>
        <v>0</v>
      </c>
      <c r="AC661" s="13">
        <f>IF($D661="",0,IF($E661="",0,IF(VLOOKUP($E661,paramètres!$E$33:$F$44,2,FALSE)&lt;=VLOOKUP($AC$18,paramètres!$E$33:$F$44,2,FALSE),Q661*$D661,0)))</f>
        <v>0</v>
      </c>
      <c r="AD661" s="13">
        <f>IF($D661="",0,IF($E661="",0,IF(VLOOKUP($E661,paramètres!$E$33:$F$44,2,FALSE)&lt;=VLOOKUP($AD$18,paramètres!$E$33:$F$44,2,FALSE),R661*$D661,0)))</f>
        <v>0</v>
      </c>
      <c r="AE661" s="13">
        <f>IF($D661="",0,IF($E661="",0,IF(VLOOKUP($E661,paramètres!$E$33:$F$44,2,FALSE)&lt;=VLOOKUP($AE$18,paramètres!$E$33:$F$44,2,FALSE),S661*$D661,0)))</f>
        <v>0</v>
      </c>
      <c r="AF661" s="13">
        <f>IF($D661="",0,IF($E661="",0,IF(VLOOKUP($E661,paramètres!$E$33:$F$44,2,FALSE)&lt;=VLOOKUP($AF$18,paramètres!$E$33:$F$44,2,FALSE),T661*$D661,0)))</f>
        <v>0</v>
      </c>
      <c r="AG661" s="13">
        <f>IF($D661="",0,IF($E661="",0,IF(VLOOKUP($E661,paramètres!$E$33:$F$44,2,FALSE)&lt;=VLOOKUP($AG$18,paramètres!$E$33:$F$44,2,FALSE),U661*$D661,0)))</f>
        <v>0</v>
      </c>
      <c r="AH661" s="13">
        <f>IF($D661="",0,IF($E661="",0,IF(VLOOKUP($E661,paramètres!$E$33:$F$44,2,FALSE)&lt;=VLOOKUP($AH$18,paramètres!$E$33:$F$44,2,FALSE),V661*$D661,0)))</f>
        <v>0</v>
      </c>
      <c r="AI661" s="13">
        <f>IF($D661="",0,IF($E661="",0,IF(VLOOKUP($E661,paramètres!$E$33:$F$44,2,FALSE)&lt;=VLOOKUP($AI$18,paramètres!$E$33:$F$44,2,FALSE),W661*$D661,0)))</f>
        <v>0</v>
      </c>
      <c r="AJ661" s="13">
        <f>IF($D661="",0,IF($E661="",0,IF(VLOOKUP($E661,paramètres!$E$33:$F$44,2,FALSE)&lt;=VLOOKUP($AJ$18,paramètres!$E$33:$F$44,2,FALSE),X661*$D661,0)))</f>
        <v>0</v>
      </c>
      <c r="AK661" s="13">
        <f>IF($D661="",0,IF($E661="",0,IF(VLOOKUP($E661,paramètres!$E$33:$F$44,2,FALSE)&lt;=VLOOKUP($AK$18,paramètres!$E$33:$F$44,2,FALSE),Y661*$D661,0)))</f>
        <v>0</v>
      </c>
      <c r="AL661" s="13">
        <f>IF($D661="",0,IF($E661="",0,IF(VLOOKUP($E661,paramètres!$E$33:$F$44,2,FALSE)&lt;=VLOOKUP($AL$18,paramètres!$E$33:$F$44,2,FALSE),Z661*$D661,0)))</f>
        <v>0</v>
      </c>
      <c r="AM661" s="126">
        <f>IF($D661="",0,IF($E661="",0,IF(VLOOKUP($E661,paramètres!$E$33:$F$44,2,FALSE)&lt;=VLOOKUP($AM$18,paramètres!$E$33:$F$44,2,FALSE),AA661*$D661,0)))</f>
        <v>0</v>
      </c>
      <c r="AN661" s="121" t="str">
        <f>IF(paramètres!$B$28=1,((SUM(P661:Y661)/1.02)+SUM(Z661:AA661))*0.0303/9*COUNT(P661:X661),IF(paramètres!$B$28=2,(SUM(P661:AA661))*0.0303/9*COUNT(P661:X661),"Missing Delta option"))</f>
        <v>Missing Delta option</v>
      </c>
      <c r="AO661" s="13" t="str">
        <f>IF(paramètres!$B$28=1,(((SUM(P661:Y661)/1.02)+SUM(Z661:AA661))+((SUM(AB661:AK661)/1.02)+SUM(AL661:AN661)))*cotpatr,IF(paramètres!$B$28=2,(SUM(P661:AN661)*cotpatr),"Missing Delta Option"))</f>
        <v>Missing Delta Option</v>
      </c>
      <c r="AP661" s="13" t="str" cm="1">
        <f t="array" ref="AP661">IF(paramètres!$B$28=1,(((SUM(P661:Y661)/1.02)+SUM(Z661:AA661))+((SUM(AB661:AM661)/1.02)+SUM(AL661:AM661)))/12*pécule,IF(paramètres!$B$28=2,SUM(P661:AM661)/12*pécule,"Missing Delta Option"))</f>
        <v>Missing Delta Option</v>
      </c>
      <c r="AQ661" s="105" t="e">
        <f>IF(paramètres!$B$28=1,(((SUM(P661:Y661)/1.02)+SUM(Z661:AA661))+((SUM(AB661:AM661)/1.02)+SUM(AL661:AM661)))+AN661+AO661+AP661,SUM(P661:AM661)+AN661+AO661+AP661)</f>
        <v>#VALUE!</v>
      </c>
    </row>
    <row r="662" spans="1:43" x14ac:dyDescent="0.25">
      <c r="A662" s="104"/>
      <c r="B662" s="39"/>
      <c r="C662" s="39"/>
      <c r="D662" s="70"/>
      <c r="E662" s="49"/>
      <c r="F662" s="40"/>
      <c r="G662" s="38"/>
      <c r="H662" s="71"/>
      <c r="I662" s="40"/>
      <c r="J662" s="38"/>
      <c r="K662" s="71"/>
      <c r="L662" s="40"/>
      <c r="M662" s="38"/>
      <c r="N662" s="71"/>
      <c r="O662" s="49"/>
      <c r="P662" s="177"/>
      <c r="Q662" s="178"/>
      <c r="R662" s="178"/>
      <c r="S662" s="178"/>
      <c r="T662" s="178"/>
      <c r="U662" s="178"/>
      <c r="V662" s="178"/>
      <c r="W662" s="178"/>
      <c r="X662" s="178"/>
      <c r="Y662" s="178"/>
      <c r="Z662" s="178"/>
      <c r="AA662" s="179"/>
      <c r="AB662" s="121">
        <f>IF($D662="",0,IF($E662="",0,IF(VLOOKUP($E662,paramètres!$E$33:$F$44,2,FALSE)&lt;=VLOOKUP($AB$18,paramètres!$E$33:$F$44,2,FALSE),P662*$D662,0)))</f>
        <v>0</v>
      </c>
      <c r="AC662" s="13">
        <f>IF($D662="",0,IF($E662="",0,IF(VLOOKUP($E662,paramètres!$E$33:$F$44,2,FALSE)&lt;=VLOOKUP($AC$18,paramètres!$E$33:$F$44,2,FALSE),Q662*$D662,0)))</f>
        <v>0</v>
      </c>
      <c r="AD662" s="13">
        <f>IF($D662="",0,IF($E662="",0,IF(VLOOKUP($E662,paramètres!$E$33:$F$44,2,FALSE)&lt;=VLOOKUP($AD$18,paramètres!$E$33:$F$44,2,FALSE),R662*$D662,0)))</f>
        <v>0</v>
      </c>
      <c r="AE662" s="13">
        <f>IF($D662="",0,IF($E662="",0,IF(VLOOKUP($E662,paramètres!$E$33:$F$44,2,FALSE)&lt;=VLOOKUP($AE$18,paramètres!$E$33:$F$44,2,FALSE),S662*$D662,0)))</f>
        <v>0</v>
      </c>
      <c r="AF662" s="13">
        <f>IF($D662="",0,IF($E662="",0,IF(VLOOKUP($E662,paramètres!$E$33:$F$44,2,FALSE)&lt;=VLOOKUP($AF$18,paramètres!$E$33:$F$44,2,FALSE),T662*$D662,0)))</f>
        <v>0</v>
      </c>
      <c r="AG662" s="13">
        <f>IF($D662="",0,IF($E662="",0,IF(VLOOKUP($E662,paramètres!$E$33:$F$44,2,FALSE)&lt;=VLOOKUP($AG$18,paramètres!$E$33:$F$44,2,FALSE),U662*$D662,0)))</f>
        <v>0</v>
      </c>
      <c r="AH662" s="13">
        <f>IF($D662="",0,IF($E662="",0,IF(VLOOKUP($E662,paramètres!$E$33:$F$44,2,FALSE)&lt;=VLOOKUP($AH$18,paramètres!$E$33:$F$44,2,FALSE),V662*$D662,0)))</f>
        <v>0</v>
      </c>
      <c r="AI662" s="13">
        <f>IF($D662="",0,IF($E662="",0,IF(VLOOKUP($E662,paramètres!$E$33:$F$44,2,FALSE)&lt;=VLOOKUP($AI$18,paramètres!$E$33:$F$44,2,FALSE),W662*$D662,0)))</f>
        <v>0</v>
      </c>
      <c r="AJ662" s="13">
        <f>IF($D662="",0,IF($E662="",0,IF(VLOOKUP($E662,paramètres!$E$33:$F$44,2,FALSE)&lt;=VLOOKUP($AJ$18,paramètres!$E$33:$F$44,2,FALSE),X662*$D662,0)))</f>
        <v>0</v>
      </c>
      <c r="AK662" s="13">
        <f>IF($D662="",0,IF($E662="",0,IF(VLOOKUP($E662,paramètres!$E$33:$F$44,2,FALSE)&lt;=VLOOKUP($AK$18,paramètres!$E$33:$F$44,2,FALSE),Y662*$D662,0)))</f>
        <v>0</v>
      </c>
      <c r="AL662" s="13">
        <f>IF($D662="",0,IF($E662="",0,IF(VLOOKUP($E662,paramètres!$E$33:$F$44,2,FALSE)&lt;=VLOOKUP($AL$18,paramètres!$E$33:$F$44,2,FALSE),Z662*$D662,0)))</f>
        <v>0</v>
      </c>
      <c r="AM662" s="126">
        <f>IF($D662="",0,IF($E662="",0,IF(VLOOKUP($E662,paramètres!$E$33:$F$44,2,FALSE)&lt;=VLOOKUP($AM$18,paramètres!$E$33:$F$44,2,FALSE),AA662*$D662,0)))</f>
        <v>0</v>
      </c>
      <c r="AN662" s="121" t="str">
        <f>IF(paramètres!$B$28=1,((SUM(P662:Y662)/1.02)+SUM(Z662:AA662))*0.0303/9*COUNT(P662:X662),IF(paramètres!$B$28=2,(SUM(P662:AA662))*0.0303/9*COUNT(P662:X662),"Missing Delta option"))</f>
        <v>Missing Delta option</v>
      </c>
      <c r="AO662" s="13" t="str">
        <f>IF(paramètres!$B$28=1,(((SUM(P662:Y662)/1.02)+SUM(Z662:AA662))+((SUM(AB662:AK662)/1.02)+SUM(AL662:AN662)))*cotpatr,IF(paramètres!$B$28=2,(SUM(P662:AN662)*cotpatr),"Missing Delta Option"))</f>
        <v>Missing Delta Option</v>
      </c>
      <c r="AP662" s="13" t="str" cm="1">
        <f t="array" ref="AP662">IF(paramètres!$B$28=1,(((SUM(P662:Y662)/1.02)+SUM(Z662:AA662))+((SUM(AB662:AM662)/1.02)+SUM(AL662:AM662)))/12*pécule,IF(paramètres!$B$28=2,SUM(P662:AM662)/12*pécule,"Missing Delta Option"))</f>
        <v>Missing Delta Option</v>
      </c>
      <c r="AQ662" s="105" t="e">
        <f>IF(paramètres!$B$28=1,(((SUM(P662:Y662)/1.02)+SUM(Z662:AA662))+((SUM(AB662:AM662)/1.02)+SUM(AL662:AM662)))+AN662+AO662+AP662,SUM(P662:AM662)+AN662+AO662+AP662)</f>
        <v>#VALUE!</v>
      </c>
    </row>
    <row r="663" spans="1:43" x14ac:dyDescent="0.25">
      <c r="A663" s="104"/>
      <c r="B663" s="39"/>
      <c r="C663" s="39"/>
      <c r="D663" s="70"/>
      <c r="E663" s="49"/>
      <c r="F663" s="40"/>
      <c r="G663" s="38"/>
      <c r="H663" s="71"/>
      <c r="I663" s="40"/>
      <c r="J663" s="38"/>
      <c r="K663" s="71"/>
      <c r="L663" s="40"/>
      <c r="M663" s="38"/>
      <c r="N663" s="71"/>
      <c r="O663" s="49"/>
      <c r="P663" s="177"/>
      <c r="Q663" s="178"/>
      <c r="R663" s="178"/>
      <c r="S663" s="178"/>
      <c r="T663" s="178"/>
      <c r="U663" s="178"/>
      <c r="V663" s="178"/>
      <c r="W663" s="178"/>
      <c r="X663" s="178"/>
      <c r="Y663" s="178"/>
      <c r="Z663" s="178"/>
      <c r="AA663" s="179"/>
      <c r="AB663" s="121">
        <f>IF($D663="",0,IF($E663="",0,IF(VLOOKUP($E663,paramètres!$E$33:$F$44,2,FALSE)&lt;=VLOOKUP($AB$18,paramètres!$E$33:$F$44,2,FALSE),P663*$D663,0)))</f>
        <v>0</v>
      </c>
      <c r="AC663" s="13">
        <f>IF($D663="",0,IF($E663="",0,IF(VLOOKUP($E663,paramètres!$E$33:$F$44,2,FALSE)&lt;=VLOOKUP($AC$18,paramètres!$E$33:$F$44,2,FALSE),Q663*$D663,0)))</f>
        <v>0</v>
      </c>
      <c r="AD663" s="13">
        <f>IF($D663="",0,IF($E663="",0,IF(VLOOKUP($E663,paramètres!$E$33:$F$44,2,FALSE)&lt;=VLOOKUP($AD$18,paramètres!$E$33:$F$44,2,FALSE),R663*$D663,0)))</f>
        <v>0</v>
      </c>
      <c r="AE663" s="13">
        <f>IF($D663="",0,IF($E663="",0,IF(VLOOKUP($E663,paramètres!$E$33:$F$44,2,FALSE)&lt;=VLOOKUP($AE$18,paramètres!$E$33:$F$44,2,FALSE),S663*$D663,0)))</f>
        <v>0</v>
      </c>
      <c r="AF663" s="13">
        <f>IF($D663="",0,IF($E663="",0,IF(VLOOKUP($E663,paramètres!$E$33:$F$44,2,FALSE)&lt;=VLOOKUP($AF$18,paramètres!$E$33:$F$44,2,FALSE),T663*$D663,0)))</f>
        <v>0</v>
      </c>
      <c r="AG663" s="13">
        <f>IF($D663="",0,IF($E663="",0,IF(VLOOKUP($E663,paramètres!$E$33:$F$44,2,FALSE)&lt;=VLOOKUP($AG$18,paramètres!$E$33:$F$44,2,FALSE),U663*$D663,0)))</f>
        <v>0</v>
      </c>
      <c r="AH663" s="13">
        <f>IF($D663="",0,IF($E663="",0,IF(VLOOKUP($E663,paramètres!$E$33:$F$44,2,FALSE)&lt;=VLOOKUP($AH$18,paramètres!$E$33:$F$44,2,FALSE),V663*$D663,0)))</f>
        <v>0</v>
      </c>
      <c r="AI663" s="13">
        <f>IF($D663="",0,IF($E663="",0,IF(VLOOKUP($E663,paramètres!$E$33:$F$44,2,FALSE)&lt;=VLOOKUP($AI$18,paramètres!$E$33:$F$44,2,FALSE),W663*$D663,0)))</f>
        <v>0</v>
      </c>
      <c r="AJ663" s="13">
        <f>IF($D663="",0,IF($E663="",0,IF(VLOOKUP($E663,paramètres!$E$33:$F$44,2,FALSE)&lt;=VLOOKUP($AJ$18,paramètres!$E$33:$F$44,2,FALSE),X663*$D663,0)))</f>
        <v>0</v>
      </c>
      <c r="AK663" s="13">
        <f>IF($D663="",0,IF($E663="",0,IF(VLOOKUP($E663,paramètres!$E$33:$F$44,2,FALSE)&lt;=VLOOKUP($AK$18,paramètres!$E$33:$F$44,2,FALSE),Y663*$D663,0)))</f>
        <v>0</v>
      </c>
      <c r="AL663" s="13">
        <f>IF($D663="",0,IF($E663="",0,IF(VLOOKUP($E663,paramètres!$E$33:$F$44,2,FALSE)&lt;=VLOOKUP($AL$18,paramètres!$E$33:$F$44,2,FALSE),Z663*$D663,0)))</f>
        <v>0</v>
      </c>
      <c r="AM663" s="126">
        <f>IF($D663="",0,IF($E663="",0,IF(VLOOKUP($E663,paramètres!$E$33:$F$44,2,FALSE)&lt;=VLOOKUP($AM$18,paramètres!$E$33:$F$44,2,FALSE),AA663*$D663,0)))</f>
        <v>0</v>
      </c>
      <c r="AN663" s="121" t="str">
        <f>IF(paramètres!$B$28=1,((SUM(P663:Y663)/1.02)+SUM(Z663:AA663))*0.0303/9*COUNT(P663:X663),IF(paramètres!$B$28=2,(SUM(P663:AA663))*0.0303/9*COUNT(P663:X663),"Missing Delta option"))</f>
        <v>Missing Delta option</v>
      </c>
      <c r="AO663" s="13" t="str">
        <f>IF(paramètres!$B$28=1,(((SUM(P663:Y663)/1.02)+SUM(Z663:AA663))+((SUM(AB663:AK663)/1.02)+SUM(AL663:AN663)))*cotpatr,IF(paramètres!$B$28=2,(SUM(P663:AN663)*cotpatr),"Missing Delta Option"))</f>
        <v>Missing Delta Option</v>
      </c>
      <c r="AP663" s="13" t="str" cm="1">
        <f t="array" ref="AP663">IF(paramètres!$B$28=1,(((SUM(P663:Y663)/1.02)+SUM(Z663:AA663))+((SUM(AB663:AM663)/1.02)+SUM(AL663:AM663)))/12*pécule,IF(paramètres!$B$28=2,SUM(P663:AM663)/12*pécule,"Missing Delta Option"))</f>
        <v>Missing Delta Option</v>
      </c>
      <c r="AQ663" s="105" t="e">
        <f>IF(paramètres!$B$28=1,(((SUM(P663:Y663)/1.02)+SUM(Z663:AA663))+((SUM(AB663:AM663)/1.02)+SUM(AL663:AM663)))+AN663+AO663+AP663,SUM(P663:AM663)+AN663+AO663+AP663)</f>
        <v>#VALUE!</v>
      </c>
    </row>
    <row r="664" spans="1:43" x14ac:dyDescent="0.25">
      <c r="A664" s="104"/>
      <c r="B664" s="39"/>
      <c r="C664" s="39"/>
      <c r="D664" s="70"/>
      <c r="E664" s="49"/>
      <c r="F664" s="40"/>
      <c r="G664" s="38"/>
      <c r="H664" s="71"/>
      <c r="I664" s="40"/>
      <c r="J664" s="38"/>
      <c r="K664" s="71"/>
      <c r="L664" s="40"/>
      <c r="M664" s="38"/>
      <c r="N664" s="71"/>
      <c r="O664" s="49"/>
      <c r="P664" s="177"/>
      <c r="Q664" s="178"/>
      <c r="R664" s="178"/>
      <c r="S664" s="178"/>
      <c r="T664" s="178"/>
      <c r="U664" s="178"/>
      <c r="V664" s="178"/>
      <c r="W664" s="178"/>
      <c r="X664" s="178"/>
      <c r="Y664" s="178"/>
      <c r="Z664" s="178"/>
      <c r="AA664" s="179"/>
      <c r="AB664" s="121">
        <f>IF($D664="",0,IF($E664="",0,IF(VLOOKUP($E664,paramètres!$E$33:$F$44,2,FALSE)&lt;=VLOOKUP($AB$18,paramètres!$E$33:$F$44,2,FALSE),P664*$D664,0)))</f>
        <v>0</v>
      </c>
      <c r="AC664" s="13">
        <f>IF($D664="",0,IF($E664="",0,IF(VLOOKUP($E664,paramètres!$E$33:$F$44,2,FALSE)&lt;=VLOOKUP($AC$18,paramètres!$E$33:$F$44,2,FALSE),Q664*$D664,0)))</f>
        <v>0</v>
      </c>
      <c r="AD664" s="13">
        <f>IF($D664="",0,IF($E664="",0,IF(VLOOKUP($E664,paramètres!$E$33:$F$44,2,FALSE)&lt;=VLOOKUP($AD$18,paramètres!$E$33:$F$44,2,FALSE),R664*$D664,0)))</f>
        <v>0</v>
      </c>
      <c r="AE664" s="13">
        <f>IF($D664="",0,IF($E664="",0,IF(VLOOKUP($E664,paramètres!$E$33:$F$44,2,FALSE)&lt;=VLOOKUP($AE$18,paramètres!$E$33:$F$44,2,FALSE),S664*$D664,0)))</f>
        <v>0</v>
      </c>
      <c r="AF664" s="13">
        <f>IF($D664="",0,IF($E664="",0,IF(VLOOKUP($E664,paramètres!$E$33:$F$44,2,FALSE)&lt;=VLOOKUP($AF$18,paramètres!$E$33:$F$44,2,FALSE),T664*$D664,0)))</f>
        <v>0</v>
      </c>
      <c r="AG664" s="13">
        <f>IF($D664="",0,IF($E664="",0,IF(VLOOKUP($E664,paramètres!$E$33:$F$44,2,FALSE)&lt;=VLOOKUP($AG$18,paramètres!$E$33:$F$44,2,FALSE),U664*$D664,0)))</f>
        <v>0</v>
      </c>
      <c r="AH664" s="13">
        <f>IF($D664="",0,IF($E664="",0,IF(VLOOKUP($E664,paramètres!$E$33:$F$44,2,FALSE)&lt;=VLOOKUP($AH$18,paramètres!$E$33:$F$44,2,FALSE),V664*$D664,0)))</f>
        <v>0</v>
      </c>
      <c r="AI664" s="13">
        <f>IF($D664="",0,IF($E664="",0,IF(VLOOKUP($E664,paramètres!$E$33:$F$44,2,FALSE)&lt;=VLOOKUP($AI$18,paramètres!$E$33:$F$44,2,FALSE),W664*$D664,0)))</f>
        <v>0</v>
      </c>
      <c r="AJ664" s="13">
        <f>IF($D664="",0,IF($E664="",0,IF(VLOOKUP($E664,paramètres!$E$33:$F$44,2,FALSE)&lt;=VLOOKUP($AJ$18,paramètres!$E$33:$F$44,2,FALSE),X664*$D664,0)))</f>
        <v>0</v>
      </c>
      <c r="AK664" s="13">
        <f>IF($D664="",0,IF($E664="",0,IF(VLOOKUP($E664,paramètres!$E$33:$F$44,2,FALSE)&lt;=VLOOKUP($AK$18,paramètres!$E$33:$F$44,2,FALSE),Y664*$D664,0)))</f>
        <v>0</v>
      </c>
      <c r="AL664" s="13">
        <f>IF($D664="",0,IF($E664="",0,IF(VLOOKUP($E664,paramètres!$E$33:$F$44,2,FALSE)&lt;=VLOOKUP($AL$18,paramètres!$E$33:$F$44,2,FALSE),Z664*$D664,0)))</f>
        <v>0</v>
      </c>
      <c r="AM664" s="126">
        <f>IF($D664="",0,IF($E664="",0,IF(VLOOKUP($E664,paramètres!$E$33:$F$44,2,FALSE)&lt;=VLOOKUP($AM$18,paramètres!$E$33:$F$44,2,FALSE),AA664*$D664,0)))</f>
        <v>0</v>
      </c>
      <c r="AN664" s="121" t="str">
        <f>IF(paramètres!$B$28=1,((SUM(P664:Y664)/1.02)+SUM(Z664:AA664))*0.0303/9*COUNT(P664:X664),IF(paramètres!$B$28=2,(SUM(P664:AA664))*0.0303/9*COUNT(P664:X664),"Missing Delta option"))</f>
        <v>Missing Delta option</v>
      </c>
      <c r="AO664" s="13" t="str">
        <f>IF(paramètres!$B$28=1,(((SUM(P664:Y664)/1.02)+SUM(Z664:AA664))+((SUM(AB664:AK664)/1.02)+SUM(AL664:AN664)))*cotpatr,IF(paramètres!$B$28=2,(SUM(P664:AN664)*cotpatr),"Missing Delta Option"))</f>
        <v>Missing Delta Option</v>
      </c>
      <c r="AP664" s="13" t="str" cm="1">
        <f t="array" ref="AP664">IF(paramètres!$B$28=1,(((SUM(P664:Y664)/1.02)+SUM(Z664:AA664))+((SUM(AB664:AM664)/1.02)+SUM(AL664:AM664)))/12*pécule,IF(paramètres!$B$28=2,SUM(P664:AM664)/12*pécule,"Missing Delta Option"))</f>
        <v>Missing Delta Option</v>
      </c>
      <c r="AQ664" s="105" t="e">
        <f>IF(paramètres!$B$28=1,(((SUM(P664:Y664)/1.02)+SUM(Z664:AA664))+((SUM(AB664:AM664)/1.02)+SUM(AL664:AM664)))+AN664+AO664+AP664,SUM(P664:AM664)+AN664+AO664+AP664)</f>
        <v>#VALUE!</v>
      </c>
    </row>
    <row r="665" spans="1:43" x14ac:dyDescent="0.25">
      <c r="A665" s="104"/>
      <c r="B665" s="39"/>
      <c r="C665" s="39"/>
      <c r="D665" s="70"/>
      <c r="E665" s="49"/>
      <c r="F665" s="40"/>
      <c r="G665" s="38"/>
      <c r="H665" s="71"/>
      <c r="I665" s="40"/>
      <c r="J665" s="38"/>
      <c r="K665" s="71"/>
      <c r="L665" s="40"/>
      <c r="M665" s="38"/>
      <c r="N665" s="71"/>
      <c r="O665" s="49"/>
      <c r="P665" s="177"/>
      <c r="Q665" s="178"/>
      <c r="R665" s="178"/>
      <c r="S665" s="178"/>
      <c r="T665" s="178"/>
      <c r="U665" s="178"/>
      <c r="V665" s="178"/>
      <c r="W665" s="178"/>
      <c r="X665" s="178"/>
      <c r="Y665" s="178"/>
      <c r="Z665" s="178"/>
      <c r="AA665" s="179"/>
      <c r="AB665" s="121">
        <f>IF($D665="",0,IF($E665="",0,IF(VLOOKUP($E665,paramètres!$E$33:$F$44,2,FALSE)&lt;=VLOOKUP($AB$18,paramètres!$E$33:$F$44,2,FALSE),P665*$D665,0)))</f>
        <v>0</v>
      </c>
      <c r="AC665" s="13">
        <f>IF($D665="",0,IF($E665="",0,IF(VLOOKUP($E665,paramètres!$E$33:$F$44,2,FALSE)&lt;=VLOOKUP($AC$18,paramètres!$E$33:$F$44,2,FALSE),Q665*$D665,0)))</f>
        <v>0</v>
      </c>
      <c r="AD665" s="13">
        <f>IF($D665="",0,IF($E665="",0,IF(VLOOKUP($E665,paramètres!$E$33:$F$44,2,FALSE)&lt;=VLOOKUP($AD$18,paramètres!$E$33:$F$44,2,FALSE),R665*$D665,0)))</f>
        <v>0</v>
      </c>
      <c r="AE665" s="13">
        <f>IF($D665="",0,IF($E665="",0,IF(VLOOKUP($E665,paramètres!$E$33:$F$44,2,FALSE)&lt;=VLOOKUP($AE$18,paramètres!$E$33:$F$44,2,FALSE),S665*$D665,0)))</f>
        <v>0</v>
      </c>
      <c r="AF665" s="13">
        <f>IF($D665="",0,IF($E665="",0,IF(VLOOKUP($E665,paramètres!$E$33:$F$44,2,FALSE)&lt;=VLOOKUP($AF$18,paramètres!$E$33:$F$44,2,FALSE),T665*$D665,0)))</f>
        <v>0</v>
      </c>
      <c r="AG665" s="13">
        <f>IF($D665="",0,IF($E665="",0,IF(VLOOKUP($E665,paramètres!$E$33:$F$44,2,FALSE)&lt;=VLOOKUP($AG$18,paramètres!$E$33:$F$44,2,FALSE),U665*$D665,0)))</f>
        <v>0</v>
      </c>
      <c r="AH665" s="13">
        <f>IF($D665="",0,IF($E665="",0,IF(VLOOKUP($E665,paramètres!$E$33:$F$44,2,FALSE)&lt;=VLOOKUP($AH$18,paramètres!$E$33:$F$44,2,FALSE),V665*$D665,0)))</f>
        <v>0</v>
      </c>
      <c r="AI665" s="13">
        <f>IF($D665="",0,IF($E665="",0,IF(VLOOKUP($E665,paramètres!$E$33:$F$44,2,FALSE)&lt;=VLOOKUP($AI$18,paramètres!$E$33:$F$44,2,FALSE),W665*$D665,0)))</f>
        <v>0</v>
      </c>
      <c r="AJ665" s="13">
        <f>IF($D665="",0,IF($E665="",0,IF(VLOOKUP($E665,paramètres!$E$33:$F$44,2,FALSE)&lt;=VLOOKUP($AJ$18,paramètres!$E$33:$F$44,2,FALSE),X665*$D665,0)))</f>
        <v>0</v>
      </c>
      <c r="AK665" s="13">
        <f>IF($D665="",0,IF($E665="",0,IF(VLOOKUP($E665,paramètres!$E$33:$F$44,2,FALSE)&lt;=VLOOKUP($AK$18,paramètres!$E$33:$F$44,2,FALSE),Y665*$D665,0)))</f>
        <v>0</v>
      </c>
      <c r="AL665" s="13">
        <f>IF($D665="",0,IF($E665="",0,IF(VLOOKUP($E665,paramètres!$E$33:$F$44,2,FALSE)&lt;=VLOOKUP($AL$18,paramètres!$E$33:$F$44,2,FALSE),Z665*$D665,0)))</f>
        <v>0</v>
      </c>
      <c r="AM665" s="126">
        <f>IF($D665="",0,IF($E665="",0,IF(VLOOKUP($E665,paramètres!$E$33:$F$44,2,FALSE)&lt;=VLOOKUP($AM$18,paramètres!$E$33:$F$44,2,FALSE),AA665*$D665,0)))</f>
        <v>0</v>
      </c>
      <c r="AN665" s="121" t="str">
        <f>IF(paramètres!$B$28=1,((SUM(P665:Y665)/1.02)+SUM(Z665:AA665))*0.0303/9*COUNT(P665:X665),IF(paramètres!$B$28=2,(SUM(P665:AA665))*0.0303/9*COUNT(P665:X665),"Missing Delta option"))</f>
        <v>Missing Delta option</v>
      </c>
      <c r="AO665" s="13" t="str">
        <f>IF(paramètres!$B$28=1,(((SUM(P665:Y665)/1.02)+SUM(Z665:AA665))+((SUM(AB665:AK665)/1.02)+SUM(AL665:AN665)))*cotpatr,IF(paramètres!$B$28=2,(SUM(P665:AN665)*cotpatr),"Missing Delta Option"))</f>
        <v>Missing Delta Option</v>
      </c>
      <c r="AP665" s="13" t="str" cm="1">
        <f t="array" ref="AP665">IF(paramètres!$B$28=1,(((SUM(P665:Y665)/1.02)+SUM(Z665:AA665))+((SUM(AB665:AM665)/1.02)+SUM(AL665:AM665)))/12*pécule,IF(paramètres!$B$28=2,SUM(P665:AM665)/12*pécule,"Missing Delta Option"))</f>
        <v>Missing Delta Option</v>
      </c>
      <c r="AQ665" s="105" t="e">
        <f>IF(paramètres!$B$28=1,(((SUM(P665:Y665)/1.02)+SUM(Z665:AA665))+((SUM(AB665:AM665)/1.02)+SUM(AL665:AM665)))+AN665+AO665+AP665,SUM(P665:AM665)+AN665+AO665+AP665)</f>
        <v>#VALUE!</v>
      </c>
    </row>
    <row r="666" spans="1:43" x14ac:dyDescent="0.25">
      <c r="A666" s="104"/>
      <c r="B666" s="39"/>
      <c r="C666" s="39"/>
      <c r="D666" s="70"/>
      <c r="E666" s="49"/>
      <c r="F666" s="40"/>
      <c r="G666" s="38"/>
      <c r="H666" s="71"/>
      <c r="I666" s="40"/>
      <c r="J666" s="38"/>
      <c r="K666" s="71"/>
      <c r="L666" s="40"/>
      <c r="M666" s="38"/>
      <c r="N666" s="71"/>
      <c r="O666" s="49"/>
      <c r="P666" s="177"/>
      <c r="Q666" s="178"/>
      <c r="R666" s="178"/>
      <c r="S666" s="178"/>
      <c r="T666" s="178"/>
      <c r="U666" s="178"/>
      <c r="V666" s="178"/>
      <c r="W666" s="178"/>
      <c r="X666" s="178"/>
      <c r="Y666" s="178"/>
      <c r="Z666" s="178"/>
      <c r="AA666" s="179"/>
      <c r="AB666" s="121">
        <f>IF($D666="",0,IF($E666="",0,IF(VLOOKUP($E666,paramètres!$E$33:$F$44,2,FALSE)&lt;=VLOOKUP($AB$18,paramètres!$E$33:$F$44,2,FALSE),P666*$D666,0)))</f>
        <v>0</v>
      </c>
      <c r="AC666" s="13">
        <f>IF($D666="",0,IF($E666="",0,IF(VLOOKUP($E666,paramètres!$E$33:$F$44,2,FALSE)&lt;=VLOOKUP($AC$18,paramètres!$E$33:$F$44,2,FALSE),Q666*$D666,0)))</f>
        <v>0</v>
      </c>
      <c r="AD666" s="13">
        <f>IF($D666="",0,IF($E666="",0,IF(VLOOKUP($E666,paramètres!$E$33:$F$44,2,FALSE)&lt;=VLOOKUP($AD$18,paramètres!$E$33:$F$44,2,FALSE),R666*$D666,0)))</f>
        <v>0</v>
      </c>
      <c r="AE666" s="13">
        <f>IF($D666="",0,IF($E666="",0,IF(VLOOKUP($E666,paramètres!$E$33:$F$44,2,FALSE)&lt;=VLOOKUP($AE$18,paramètres!$E$33:$F$44,2,FALSE),S666*$D666,0)))</f>
        <v>0</v>
      </c>
      <c r="AF666" s="13">
        <f>IF($D666="",0,IF($E666="",0,IF(VLOOKUP($E666,paramètres!$E$33:$F$44,2,FALSE)&lt;=VLOOKUP($AF$18,paramètres!$E$33:$F$44,2,FALSE),T666*$D666,0)))</f>
        <v>0</v>
      </c>
      <c r="AG666" s="13">
        <f>IF($D666="",0,IF($E666="",0,IF(VLOOKUP($E666,paramètres!$E$33:$F$44,2,FALSE)&lt;=VLOOKUP($AG$18,paramètres!$E$33:$F$44,2,FALSE),U666*$D666,0)))</f>
        <v>0</v>
      </c>
      <c r="AH666" s="13">
        <f>IF($D666="",0,IF($E666="",0,IF(VLOOKUP($E666,paramètres!$E$33:$F$44,2,FALSE)&lt;=VLOOKUP($AH$18,paramètres!$E$33:$F$44,2,FALSE),V666*$D666,0)))</f>
        <v>0</v>
      </c>
      <c r="AI666" s="13">
        <f>IF($D666="",0,IF($E666="",0,IF(VLOOKUP($E666,paramètres!$E$33:$F$44,2,FALSE)&lt;=VLOOKUP($AI$18,paramètres!$E$33:$F$44,2,FALSE),W666*$D666,0)))</f>
        <v>0</v>
      </c>
      <c r="AJ666" s="13">
        <f>IF($D666="",0,IF($E666="",0,IF(VLOOKUP($E666,paramètres!$E$33:$F$44,2,FALSE)&lt;=VLOOKUP($AJ$18,paramètres!$E$33:$F$44,2,FALSE),X666*$D666,0)))</f>
        <v>0</v>
      </c>
      <c r="AK666" s="13">
        <f>IF($D666="",0,IF($E666="",0,IF(VLOOKUP($E666,paramètres!$E$33:$F$44,2,FALSE)&lt;=VLOOKUP($AK$18,paramètres!$E$33:$F$44,2,FALSE),Y666*$D666,0)))</f>
        <v>0</v>
      </c>
      <c r="AL666" s="13">
        <f>IF($D666="",0,IF($E666="",0,IF(VLOOKUP($E666,paramètres!$E$33:$F$44,2,FALSE)&lt;=VLOOKUP($AL$18,paramètres!$E$33:$F$44,2,FALSE),Z666*$D666,0)))</f>
        <v>0</v>
      </c>
      <c r="AM666" s="126">
        <f>IF($D666="",0,IF($E666="",0,IF(VLOOKUP($E666,paramètres!$E$33:$F$44,2,FALSE)&lt;=VLOOKUP($AM$18,paramètres!$E$33:$F$44,2,FALSE),AA666*$D666,0)))</f>
        <v>0</v>
      </c>
      <c r="AN666" s="121" t="str">
        <f>IF(paramètres!$B$28=1,((SUM(P666:Y666)/1.02)+SUM(Z666:AA666))*0.0303/9*COUNT(P666:X666),IF(paramètres!$B$28=2,(SUM(P666:AA666))*0.0303/9*COUNT(P666:X666),"Missing Delta option"))</f>
        <v>Missing Delta option</v>
      </c>
      <c r="AO666" s="13" t="str">
        <f>IF(paramètres!$B$28=1,(((SUM(P666:Y666)/1.02)+SUM(Z666:AA666))+((SUM(AB666:AK666)/1.02)+SUM(AL666:AN666)))*cotpatr,IF(paramètres!$B$28=2,(SUM(P666:AN666)*cotpatr),"Missing Delta Option"))</f>
        <v>Missing Delta Option</v>
      </c>
      <c r="AP666" s="13" t="str" cm="1">
        <f t="array" ref="AP666">IF(paramètres!$B$28=1,(((SUM(P666:Y666)/1.02)+SUM(Z666:AA666))+((SUM(AB666:AM666)/1.02)+SUM(AL666:AM666)))/12*pécule,IF(paramètres!$B$28=2,SUM(P666:AM666)/12*pécule,"Missing Delta Option"))</f>
        <v>Missing Delta Option</v>
      </c>
      <c r="AQ666" s="105" t="e">
        <f>IF(paramètres!$B$28=1,(((SUM(P666:Y666)/1.02)+SUM(Z666:AA666))+((SUM(AB666:AM666)/1.02)+SUM(AL666:AM666)))+AN666+AO666+AP666,SUM(P666:AM666)+AN666+AO666+AP666)</f>
        <v>#VALUE!</v>
      </c>
    </row>
    <row r="667" spans="1:43" x14ac:dyDescent="0.25">
      <c r="A667" s="104"/>
      <c r="B667" s="39"/>
      <c r="C667" s="39"/>
      <c r="D667" s="70"/>
      <c r="E667" s="49"/>
      <c r="F667" s="40"/>
      <c r="G667" s="38"/>
      <c r="H667" s="71"/>
      <c r="I667" s="40"/>
      <c r="J667" s="38"/>
      <c r="K667" s="71"/>
      <c r="L667" s="40"/>
      <c r="M667" s="38"/>
      <c r="N667" s="71"/>
      <c r="O667" s="49"/>
      <c r="P667" s="177"/>
      <c r="Q667" s="178"/>
      <c r="R667" s="178"/>
      <c r="S667" s="178"/>
      <c r="T667" s="178"/>
      <c r="U667" s="178"/>
      <c r="V667" s="178"/>
      <c r="W667" s="178"/>
      <c r="X667" s="178"/>
      <c r="Y667" s="178"/>
      <c r="Z667" s="178"/>
      <c r="AA667" s="179"/>
      <c r="AB667" s="121">
        <f>IF($D667="",0,IF($E667="",0,IF(VLOOKUP($E667,paramètres!$E$33:$F$44,2,FALSE)&lt;=VLOOKUP($AB$18,paramètres!$E$33:$F$44,2,FALSE),P667*$D667,0)))</f>
        <v>0</v>
      </c>
      <c r="AC667" s="13">
        <f>IF($D667="",0,IF($E667="",0,IF(VLOOKUP($E667,paramètres!$E$33:$F$44,2,FALSE)&lt;=VLOOKUP($AC$18,paramètres!$E$33:$F$44,2,FALSE),Q667*$D667,0)))</f>
        <v>0</v>
      </c>
      <c r="AD667" s="13">
        <f>IF($D667="",0,IF($E667="",0,IF(VLOOKUP($E667,paramètres!$E$33:$F$44,2,FALSE)&lt;=VLOOKUP($AD$18,paramètres!$E$33:$F$44,2,FALSE),R667*$D667,0)))</f>
        <v>0</v>
      </c>
      <c r="AE667" s="13">
        <f>IF($D667="",0,IF($E667="",0,IF(VLOOKUP($E667,paramètres!$E$33:$F$44,2,FALSE)&lt;=VLOOKUP($AE$18,paramètres!$E$33:$F$44,2,FALSE),S667*$D667,0)))</f>
        <v>0</v>
      </c>
      <c r="AF667" s="13">
        <f>IF($D667="",0,IF($E667="",0,IF(VLOOKUP($E667,paramètres!$E$33:$F$44,2,FALSE)&lt;=VLOOKUP($AF$18,paramètres!$E$33:$F$44,2,FALSE),T667*$D667,0)))</f>
        <v>0</v>
      </c>
      <c r="AG667" s="13">
        <f>IF($D667="",0,IF($E667="",0,IF(VLOOKUP($E667,paramètres!$E$33:$F$44,2,FALSE)&lt;=VLOOKUP($AG$18,paramètres!$E$33:$F$44,2,FALSE),U667*$D667,0)))</f>
        <v>0</v>
      </c>
      <c r="AH667" s="13">
        <f>IF($D667="",0,IF($E667="",0,IF(VLOOKUP($E667,paramètres!$E$33:$F$44,2,FALSE)&lt;=VLOOKUP($AH$18,paramètres!$E$33:$F$44,2,FALSE),V667*$D667,0)))</f>
        <v>0</v>
      </c>
      <c r="AI667" s="13">
        <f>IF($D667="",0,IF($E667="",0,IF(VLOOKUP($E667,paramètres!$E$33:$F$44,2,FALSE)&lt;=VLOOKUP($AI$18,paramètres!$E$33:$F$44,2,FALSE),W667*$D667,0)))</f>
        <v>0</v>
      </c>
      <c r="AJ667" s="13">
        <f>IF($D667="",0,IF($E667="",0,IF(VLOOKUP($E667,paramètres!$E$33:$F$44,2,FALSE)&lt;=VLOOKUP($AJ$18,paramètres!$E$33:$F$44,2,FALSE),X667*$D667,0)))</f>
        <v>0</v>
      </c>
      <c r="AK667" s="13">
        <f>IF($D667="",0,IF($E667="",0,IF(VLOOKUP($E667,paramètres!$E$33:$F$44,2,FALSE)&lt;=VLOOKUP($AK$18,paramètres!$E$33:$F$44,2,FALSE),Y667*$D667,0)))</f>
        <v>0</v>
      </c>
      <c r="AL667" s="13">
        <f>IF($D667="",0,IF($E667="",0,IF(VLOOKUP($E667,paramètres!$E$33:$F$44,2,FALSE)&lt;=VLOOKUP($AL$18,paramètres!$E$33:$F$44,2,FALSE),Z667*$D667,0)))</f>
        <v>0</v>
      </c>
      <c r="AM667" s="126">
        <f>IF($D667="",0,IF($E667="",0,IF(VLOOKUP($E667,paramètres!$E$33:$F$44,2,FALSE)&lt;=VLOOKUP($AM$18,paramètres!$E$33:$F$44,2,FALSE),AA667*$D667,0)))</f>
        <v>0</v>
      </c>
      <c r="AN667" s="121" t="str">
        <f>IF(paramètres!$B$28=1,((SUM(P667:Y667)/1.02)+SUM(Z667:AA667))*0.0303/9*COUNT(P667:X667),IF(paramètres!$B$28=2,(SUM(P667:AA667))*0.0303/9*COUNT(P667:X667),"Missing Delta option"))</f>
        <v>Missing Delta option</v>
      </c>
      <c r="AO667" s="13" t="str">
        <f>IF(paramètres!$B$28=1,(((SUM(P667:Y667)/1.02)+SUM(Z667:AA667))+((SUM(AB667:AK667)/1.02)+SUM(AL667:AN667)))*cotpatr,IF(paramètres!$B$28=2,(SUM(P667:AN667)*cotpatr),"Missing Delta Option"))</f>
        <v>Missing Delta Option</v>
      </c>
      <c r="AP667" s="13" t="str" cm="1">
        <f t="array" ref="AP667">IF(paramètres!$B$28=1,(((SUM(P667:Y667)/1.02)+SUM(Z667:AA667))+((SUM(AB667:AM667)/1.02)+SUM(AL667:AM667)))/12*pécule,IF(paramètres!$B$28=2,SUM(P667:AM667)/12*pécule,"Missing Delta Option"))</f>
        <v>Missing Delta Option</v>
      </c>
      <c r="AQ667" s="105" t="e">
        <f>IF(paramètres!$B$28=1,(((SUM(P667:Y667)/1.02)+SUM(Z667:AA667))+((SUM(AB667:AM667)/1.02)+SUM(AL667:AM667)))+AN667+AO667+AP667,SUM(P667:AM667)+AN667+AO667+AP667)</f>
        <v>#VALUE!</v>
      </c>
    </row>
    <row r="668" spans="1:43" x14ac:dyDescent="0.25">
      <c r="A668" s="104"/>
      <c r="B668" s="39"/>
      <c r="C668" s="39"/>
      <c r="D668" s="70"/>
      <c r="E668" s="49"/>
      <c r="F668" s="40"/>
      <c r="G668" s="38"/>
      <c r="H668" s="71"/>
      <c r="I668" s="40"/>
      <c r="J668" s="38"/>
      <c r="K668" s="71"/>
      <c r="L668" s="40"/>
      <c r="M668" s="38"/>
      <c r="N668" s="71"/>
      <c r="O668" s="49"/>
      <c r="P668" s="177"/>
      <c r="Q668" s="178"/>
      <c r="R668" s="178"/>
      <c r="S668" s="178"/>
      <c r="T668" s="178"/>
      <c r="U668" s="178"/>
      <c r="V668" s="178"/>
      <c r="W668" s="178"/>
      <c r="X668" s="178"/>
      <c r="Y668" s="178"/>
      <c r="Z668" s="178"/>
      <c r="AA668" s="179"/>
      <c r="AB668" s="121">
        <f>IF($D668="",0,IF($E668="",0,IF(VLOOKUP($E668,paramètres!$E$33:$F$44,2,FALSE)&lt;=VLOOKUP($AB$18,paramètres!$E$33:$F$44,2,FALSE),P668*$D668,0)))</f>
        <v>0</v>
      </c>
      <c r="AC668" s="13">
        <f>IF($D668="",0,IF($E668="",0,IF(VLOOKUP($E668,paramètres!$E$33:$F$44,2,FALSE)&lt;=VLOOKUP($AC$18,paramètres!$E$33:$F$44,2,FALSE),Q668*$D668,0)))</f>
        <v>0</v>
      </c>
      <c r="AD668" s="13">
        <f>IF($D668="",0,IF($E668="",0,IF(VLOOKUP($E668,paramètres!$E$33:$F$44,2,FALSE)&lt;=VLOOKUP($AD$18,paramètres!$E$33:$F$44,2,FALSE),R668*$D668,0)))</f>
        <v>0</v>
      </c>
      <c r="AE668" s="13">
        <f>IF($D668="",0,IF($E668="",0,IF(VLOOKUP($E668,paramètres!$E$33:$F$44,2,FALSE)&lt;=VLOOKUP($AE$18,paramètres!$E$33:$F$44,2,FALSE),S668*$D668,0)))</f>
        <v>0</v>
      </c>
      <c r="AF668" s="13">
        <f>IF($D668="",0,IF($E668="",0,IF(VLOOKUP($E668,paramètres!$E$33:$F$44,2,FALSE)&lt;=VLOOKUP($AF$18,paramètres!$E$33:$F$44,2,FALSE),T668*$D668,0)))</f>
        <v>0</v>
      </c>
      <c r="AG668" s="13">
        <f>IF($D668="",0,IF($E668="",0,IF(VLOOKUP($E668,paramètres!$E$33:$F$44,2,FALSE)&lt;=VLOOKUP($AG$18,paramètres!$E$33:$F$44,2,FALSE),U668*$D668,0)))</f>
        <v>0</v>
      </c>
      <c r="AH668" s="13">
        <f>IF($D668="",0,IF($E668="",0,IF(VLOOKUP($E668,paramètres!$E$33:$F$44,2,FALSE)&lt;=VLOOKUP($AH$18,paramètres!$E$33:$F$44,2,FALSE),V668*$D668,0)))</f>
        <v>0</v>
      </c>
      <c r="AI668" s="13">
        <f>IF($D668="",0,IF($E668="",0,IF(VLOOKUP($E668,paramètres!$E$33:$F$44,2,FALSE)&lt;=VLOOKUP($AI$18,paramètres!$E$33:$F$44,2,FALSE),W668*$D668,0)))</f>
        <v>0</v>
      </c>
      <c r="AJ668" s="13">
        <f>IF($D668="",0,IF($E668="",0,IF(VLOOKUP($E668,paramètres!$E$33:$F$44,2,FALSE)&lt;=VLOOKUP($AJ$18,paramètres!$E$33:$F$44,2,FALSE),X668*$D668,0)))</f>
        <v>0</v>
      </c>
      <c r="AK668" s="13">
        <f>IF($D668="",0,IF($E668="",0,IF(VLOOKUP($E668,paramètres!$E$33:$F$44,2,FALSE)&lt;=VLOOKUP($AK$18,paramètres!$E$33:$F$44,2,FALSE),Y668*$D668,0)))</f>
        <v>0</v>
      </c>
      <c r="AL668" s="13">
        <f>IF($D668="",0,IF($E668="",0,IF(VLOOKUP($E668,paramètres!$E$33:$F$44,2,FALSE)&lt;=VLOOKUP($AL$18,paramètres!$E$33:$F$44,2,FALSE),Z668*$D668,0)))</f>
        <v>0</v>
      </c>
      <c r="AM668" s="126">
        <f>IF($D668="",0,IF($E668="",0,IF(VLOOKUP($E668,paramètres!$E$33:$F$44,2,FALSE)&lt;=VLOOKUP($AM$18,paramètres!$E$33:$F$44,2,FALSE),AA668*$D668,0)))</f>
        <v>0</v>
      </c>
      <c r="AN668" s="121" t="str">
        <f>IF(paramètres!$B$28=1,((SUM(P668:Y668)/1.02)+SUM(Z668:AA668))*0.0303/9*COUNT(P668:X668),IF(paramètres!$B$28=2,(SUM(P668:AA668))*0.0303/9*COUNT(P668:X668),"Missing Delta option"))</f>
        <v>Missing Delta option</v>
      </c>
      <c r="AO668" s="13" t="str">
        <f>IF(paramètres!$B$28=1,(((SUM(P668:Y668)/1.02)+SUM(Z668:AA668))+((SUM(AB668:AK668)/1.02)+SUM(AL668:AN668)))*cotpatr,IF(paramètres!$B$28=2,(SUM(P668:AN668)*cotpatr),"Missing Delta Option"))</f>
        <v>Missing Delta Option</v>
      </c>
      <c r="AP668" s="13" t="str" cm="1">
        <f t="array" ref="AP668">IF(paramètres!$B$28=1,(((SUM(P668:Y668)/1.02)+SUM(Z668:AA668))+((SUM(AB668:AM668)/1.02)+SUM(AL668:AM668)))/12*pécule,IF(paramètres!$B$28=2,SUM(P668:AM668)/12*pécule,"Missing Delta Option"))</f>
        <v>Missing Delta Option</v>
      </c>
      <c r="AQ668" s="105" t="e">
        <f>IF(paramètres!$B$28=1,(((SUM(P668:Y668)/1.02)+SUM(Z668:AA668))+((SUM(AB668:AM668)/1.02)+SUM(AL668:AM668)))+AN668+AO668+AP668,SUM(P668:AM668)+AN668+AO668+AP668)</f>
        <v>#VALUE!</v>
      </c>
    </row>
    <row r="669" spans="1:43" x14ac:dyDescent="0.25">
      <c r="A669" s="104"/>
      <c r="B669" s="39"/>
      <c r="C669" s="39"/>
      <c r="D669" s="70"/>
      <c r="E669" s="49"/>
      <c r="F669" s="40"/>
      <c r="G669" s="38"/>
      <c r="H669" s="71"/>
      <c r="I669" s="40"/>
      <c r="J669" s="38"/>
      <c r="K669" s="71"/>
      <c r="L669" s="40"/>
      <c r="M669" s="38"/>
      <c r="N669" s="71"/>
      <c r="O669" s="49"/>
      <c r="P669" s="177"/>
      <c r="Q669" s="178"/>
      <c r="R669" s="178"/>
      <c r="S669" s="178"/>
      <c r="T669" s="178"/>
      <c r="U669" s="178"/>
      <c r="V669" s="178"/>
      <c r="W669" s="178"/>
      <c r="X669" s="178"/>
      <c r="Y669" s="178"/>
      <c r="Z669" s="178"/>
      <c r="AA669" s="179"/>
      <c r="AB669" s="121">
        <f>IF($D669="",0,IF($E669="",0,IF(VLOOKUP($E669,paramètres!$E$33:$F$44,2,FALSE)&lt;=VLOOKUP($AB$18,paramètres!$E$33:$F$44,2,FALSE),P669*$D669,0)))</f>
        <v>0</v>
      </c>
      <c r="AC669" s="13">
        <f>IF($D669="",0,IF($E669="",0,IF(VLOOKUP($E669,paramètres!$E$33:$F$44,2,FALSE)&lt;=VLOOKUP($AC$18,paramètres!$E$33:$F$44,2,FALSE),Q669*$D669,0)))</f>
        <v>0</v>
      </c>
      <c r="AD669" s="13">
        <f>IF($D669="",0,IF($E669="",0,IF(VLOOKUP($E669,paramètres!$E$33:$F$44,2,FALSE)&lt;=VLOOKUP($AD$18,paramètres!$E$33:$F$44,2,FALSE),R669*$D669,0)))</f>
        <v>0</v>
      </c>
      <c r="AE669" s="13">
        <f>IF($D669="",0,IF($E669="",0,IF(VLOOKUP($E669,paramètres!$E$33:$F$44,2,FALSE)&lt;=VLOOKUP($AE$18,paramètres!$E$33:$F$44,2,FALSE),S669*$D669,0)))</f>
        <v>0</v>
      </c>
      <c r="AF669" s="13">
        <f>IF($D669="",0,IF($E669="",0,IF(VLOOKUP($E669,paramètres!$E$33:$F$44,2,FALSE)&lt;=VLOOKUP($AF$18,paramètres!$E$33:$F$44,2,FALSE),T669*$D669,0)))</f>
        <v>0</v>
      </c>
      <c r="AG669" s="13">
        <f>IF($D669="",0,IF($E669="",0,IF(VLOOKUP($E669,paramètres!$E$33:$F$44,2,FALSE)&lt;=VLOOKUP($AG$18,paramètres!$E$33:$F$44,2,FALSE),U669*$D669,0)))</f>
        <v>0</v>
      </c>
      <c r="AH669" s="13">
        <f>IF($D669="",0,IF($E669="",0,IF(VLOOKUP($E669,paramètres!$E$33:$F$44,2,FALSE)&lt;=VLOOKUP($AH$18,paramètres!$E$33:$F$44,2,FALSE),V669*$D669,0)))</f>
        <v>0</v>
      </c>
      <c r="AI669" s="13">
        <f>IF($D669="",0,IF($E669="",0,IF(VLOOKUP($E669,paramètres!$E$33:$F$44,2,FALSE)&lt;=VLOOKUP($AI$18,paramètres!$E$33:$F$44,2,FALSE),W669*$D669,0)))</f>
        <v>0</v>
      </c>
      <c r="AJ669" s="13">
        <f>IF($D669="",0,IF($E669="",0,IF(VLOOKUP($E669,paramètres!$E$33:$F$44,2,FALSE)&lt;=VLOOKUP($AJ$18,paramètres!$E$33:$F$44,2,FALSE),X669*$D669,0)))</f>
        <v>0</v>
      </c>
      <c r="AK669" s="13">
        <f>IF($D669="",0,IF($E669="",0,IF(VLOOKUP($E669,paramètres!$E$33:$F$44,2,FALSE)&lt;=VLOOKUP($AK$18,paramètres!$E$33:$F$44,2,FALSE),Y669*$D669,0)))</f>
        <v>0</v>
      </c>
      <c r="AL669" s="13">
        <f>IF($D669="",0,IF($E669="",0,IF(VLOOKUP($E669,paramètres!$E$33:$F$44,2,FALSE)&lt;=VLOOKUP($AL$18,paramètres!$E$33:$F$44,2,FALSE),Z669*$D669,0)))</f>
        <v>0</v>
      </c>
      <c r="AM669" s="126">
        <f>IF($D669="",0,IF($E669="",0,IF(VLOOKUP($E669,paramètres!$E$33:$F$44,2,FALSE)&lt;=VLOOKUP($AM$18,paramètres!$E$33:$F$44,2,FALSE),AA669*$D669,0)))</f>
        <v>0</v>
      </c>
      <c r="AN669" s="121" t="str">
        <f>IF(paramètres!$B$28=1,((SUM(P669:Y669)/1.02)+SUM(Z669:AA669))*0.0303/9*COUNT(P669:X669),IF(paramètres!$B$28=2,(SUM(P669:AA669))*0.0303/9*COUNT(P669:X669),"Missing Delta option"))</f>
        <v>Missing Delta option</v>
      </c>
      <c r="AO669" s="13" t="str">
        <f>IF(paramètres!$B$28=1,(((SUM(P669:Y669)/1.02)+SUM(Z669:AA669))+((SUM(AB669:AK669)/1.02)+SUM(AL669:AN669)))*cotpatr,IF(paramètres!$B$28=2,(SUM(P669:AN669)*cotpatr),"Missing Delta Option"))</f>
        <v>Missing Delta Option</v>
      </c>
      <c r="AP669" s="13" t="str" cm="1">
        <f t="array" ref="AP669">IF(paramètres!$B$28=1,(((SUM(P669:Y669)/1.02)+SUM(Z669:AA669))+((SUM(AB669:AM669)/1.02)+SUM(AL669:AM669)))/12*pécule,IF(paramètres!$B$28=2,SUM(P669:AM669)/12*pécule,"Missing Delta Option"))</f>
        <v>Missing Delta Option</v>
      </c>
      <c r="AQ669" s="105" t="e">
        <f>IF(paramètres!$B$28=1,(((SUM(P669:Y669)/1.02)+SUM(Z669:AA669))+((SUM(AB669:AM669)/1.02)+SUM(AL669:AM669)))+AN669+AO669+AP669,SUM(P669:AM669)+AN669+AO669+AP669)</f>
        <v>#VALUE!</v>
      </c>
    </row>
    <row r="670" spans="1:43" x14ac:dyDescent="0.25">
      <c r="A670" s="104"/>
      <c r="B670" s="39"/>
      <c r="C670" s="39"/>
      <c r="D670" s="70"/>
      <c r="E670" s="49"/>
      <c r="F670" s="40"/>
      <c r="G670" s="38"/>
      <c r="H670" s="71"/>
      <c r="I670" s="40"/>
      <c r="J670" s="38"/>
      <c r="K670" s="71"/>
      <c r="L670" s="40"/>
      <c r="M670" s="38"/>
      <c r="N670" s="71"/>
      <c r="O670" s="49"/>
      <c r="P670" s="177"/>
      <c r="Q670" s="178"/>
      <c r="R670" s="178"/>
      <c r="S670" s="178"/>
      <c r="T670" s="178"/>
      <c r="U670" s="178"/>
      <c r="V670" s="178"/>
      <c r="W670" s="178"/>
      <c r="X670" s="178"/>
      <c r="Y670" s="178"/>
      <c r="Z670" s="178"/>
      <c r="AA670" s="179"/>
      <c r="AB670" s="121">
        <f>IF($D670="",0,IF($E670="",0,IF(VLOOKUP($E670,paramètres!$E$33:$F$44,2,FALSE)&lt;=VLOOKUP($AB$18,paramètres!$E$33:$F$44,2,FALSE),P670*$D670,0)))</f>
        <v>0</v>
      </c>
      <c r="AC670" s="13">
        <f>IF($D670="",0,IF($E670="",0,IF(VLOOKUP($E670,paramètres!$E$33:$F$44,2,FALSE)&lt;=VLOOKUP($AC$18,paramètres!$E$33:$F$44,2,FALSE),Q670*$D670,0)))</f>
        <v>0</v>
      </c>
      <c r="AD670" s="13">
        <f>IF($D670="",0,IF($E670="",0,IF(VLOOKUP($E670,paramètres!$E$33:$F$44,2,FALSE)&lt;=VLOOKUP($AD$18,paramètres!$E$33:$F$44,2,FALSE),R670*$D670,0)))</f>
        <v>0</v>
      </c>
      <c r="AE670" s="13">
        <f>IF($D670="",0,IF($E670="",0,IF(VLOOKUP($E670,paramètres!$E$33:$F$44,2,FALSE)&lt;=VLOOKUP($AE$18,paramètres!$E$33:$F$44,2,FALSE),S670*$D670,0)))</f>
        <v>0</v>
      </c>
      <c r="AF670" s="13">
        <f>IF($D670="",0,IF($E670="",0,IF(VLOOKUP($E670,paramètres!$E$33:$F$44,2,FALSE)&lt;=VLOOKUP($AF$18,paramètres!$E$33:$F$44,2,FALSE),T670*$D670,0)))</f>
        <v>0</v>
      </c>
      <c r="AG670" s="13">
        <f>IF($D670="",0,IF($E670="",0,IF(VLOOKUP($E670,paramètres!$E$33:$F$44,2,FALSE)&lt;=VLOOKUP($AG$18,paramètres!$E$33:$F$44,2,FALSE),U670*$D670,0)))</f>
        <v>0</v>
      </c>
      <c r="AH670" s="13">
        <f>IF($D670="",0,IF($E670="",0,IF(VLOOKUP($E670,paramètres!$E$33:$F$44,2,FALSE)&lt;=VLOOKUP($AH$18,paramètres!$E$33:$F$44,2,FALSE),V670*$D670,0)))</f>
        <v>0</v>
      </c>
      <c r="AI670" s="13">
        <f>IF($D670="",0,IF($E670="",0,IF(VLOOKUP($E670,paramètres!$E$33:$F$44,2,FALSE)&lt;=VLOOKUP($AI$18,paramètres!$E$33:$F$44,2,FALSE),W670*$D670,0)))</f>
        <v>0</v>
      </c>
      <c r="AJ670" s="13">
        <f>IF($D670="",0,IF($E670="",0,IF(VLOOKUP($E670,paramètres!$E$33:$F$44,2,FALSE)&lt;=VLOOKUP($AJ$18,paramètres!$E$33:$F$44,2,FALSE),X670*$D670,0)))</f>
        <v>0</v>
      </c>
      <c r="AK670" s="13">
        <f>IF($D670="",0,IF($E670="",0,IF(VLOOKUP($E670,paramètres!$E$33:$F$44,2,FALSE)&lt;=VLOOKUP($AK$18,paramètres!$E$33:$F$44,2,FALSE),Y670*$D670,0)))</f>
        <v>0</v>
      </c>
      <c r="AL670" s="13">
        <f>IF($D670="",0,IF($E670="",0,IF(VLOOKUP($E670,paramètres!$E$33:$F$44,2,FALSE)&lt;=VLOOKUP($AL$18,paramètres!$E$33:$F$44,2,FALSE),Z670*$D670,0)))</f>
        <v>0</v>
      </c>
      <c r="AM670" s="126">
        <f>IF($D670="",0,IF($E670="",0,IF(VLOOKUP($E670,paramètres!$E$33:$F$44,2,FALSE)&lt;=VLOOKUP($AM$18,paramètres!$E$33:$F$44,2,FALSE),AA670*$D670,0)))</f>
        <v>0</v>
      </c>
      <c r="AN670" s="121" t="str">
        <f>IF(paramètres!$B$28=1,((SUM(P670:Y670)/1.02)+SUM(Z670:AA670))*0.0303/9*COUNT(P670:X670),IF(paramètres!$B$28=2,(SUM(P670:AA670))*0.0303/9*COUNT(P670:X670),"Missing Delta option"))</f>
        <v>Missing Delta option</v>
      </c>
      <c r="AO670" s="13" t="str">
        <f>IF(paramètres!$B$28=1,(((SUM(P670:Y670)/1.02)+SUM(Z670:AA670))+((SUM(AB670:AK670)/1.02)+SUM(AL670:AN670)))*cotpatr,IF(paramètres!$B$28=2,(SUM(P670:AN670)*cotpatr),"Missing Delta Option"))</f>
        <v>Missing Delta Option</v>
      </c>
      <c r="AP670" s="13" t="str" cm="1">
        <f t="array" ref="AP670">IF(paramètres!$B$28=1,(((SUM(P670:Y670)/1.02)+SUM(Z670:AA670))+((SUM(AB670:AM670)/1.02)+SUM(AL670:AM670)))/12*pécule,IF(paramètres!$B$28=2,SUM(P670:AM670)/12*pécule,"Missing Delta Option"))</f>
        <v>Missing Delta Option</v>
      </c>
      <c r="AQ670" s="105" t="e">
        <f>IF(paramètres!$B$28=1,(((SUM(P670:Y670)/1.02)+SUM(Z670:AA670))+((SUM(AB670:AM670)/1.02)+SUM(AL670:AM670)))+AN670+AO670+AP670,SUM(P670:AM670)+AN670+AO670+AP670)</f>
        <v>#VALUE!</v>
      </c>
    </row>
    <row r="671" spans="1:43" x14ac:dyDescent="0.25">
      <c r="A671" s="104"/>
      <c r="B671" s="39"/>
      <c r="C671" s="39"/>
      <c r="D671" s="70"/>
      <c r="E671" s="49"/>
      <c r="F671" s="40"/>
      <c r="G671" s="38"/>
      <c r="H671" s="71"/>
      <c r="I671" s="40"/>
      <c r="J671" s="38"/>
      <c r="K671" s="71"/>
      <c r="L671" s="40"/>
      <c r="M671" s="38"/>
      <c r="N671" s="71"/>
      <c r="O671" s="49"/>
      <c r="P671" s="177"/>
      <c r="Q671" s="178"/>
      <c r="R671" s="178"/>
      <c r="S671" s="178"/>
      <c r="T671" s="178"/>
      <c r="U671" s="178"/>
      <c r="V671" s="178"/>
      <c r="W671" s="178"/>
      <c r="X671" s="178"/>
      <c r="Y671" s="178"/>
      <c r="Z671" s="178"/>
      <c r="AA671" s="179"/>
      <c r="AB671" s="121">
        <f>IF($D671="",0,IF($E671="",0,IF(VLOOKUP($E671,paramètres!$E$33:$F$44,2,FALSE)&lt;=VLOOKUP($AB$18,paramètres!$E$33:$F$44,2,FALSE),P671*$D671,0)))</f>
        <v>0</v>
      </c>
      <c r="AC671" s="13">
        <f>IF($D671="",0,IF($E671="",0,IF(VLOOKUP($E671,paramètres!$E$33:$F$44,2,FALSE)&lt;=VLOOKUP($AC$18,paramètres!$E$33:$F$44,2,FALSE),Q671*$D671,0)))</f>
        <v>0</v>
      </c>
      <c r="AD671" s="13">
        <f>IF($D671="",0,IF($E671="",0,IF(VLOOKUP($E671,paramètres!$E$33:$F$44,2,FALSE)&lt;=VLOOKUP($AD$18,paramètres!$E$33:$F$44,2,FALSE),R671*$D671,0)))</f>
        <v>0</v>
      </c>
      <c r="AE671" s="13">
        <f>IF($D671="",0,IF($E671="",0,IF(VLOOKUP($E671,paramètres!$E$33:$F$44,2,FALSE)&lt;=VLOOKUP($AE$18,paramètres!$E$33:$F$44,2,FALSE),S671*$D671,0)))</f>
        <v>0</v>
      </c>
      <c r="AF671" s="13">
        <f>IF($D671="",0,IF($E671="",0,IF(VLOOKUP($E671,paramètres!$E$33:$F$44,2,FALSE)&lt;=VLOOKUP($AF$18,paramètres!$E$33:$F$44,2,FALSE),T671*$D671,0)))</f>
        <v>0</v>
      </c>
      <c r="AG671" s="13">
        <f>IF($D671="",0,IF($E671="",0,IF(VLOOKUP($E671,paramètres!$E$33:$F$44,2,FALSE)&lt;=VLOOKUP($AG$18,paramètres!$E$33:$F$44,2,FALSE),U671*$D671,0)))</f>
        <v>0</v>
      </c>
      <c r="AH671" s="13">
        <f>IF($D671="",0,IF($E671="",0,IF(VLOOKUP($E671,paramètres!$E$33:$F$44,2,FALSE)&lt;=VLOOKUP($AH$18,paramètres!$E$33:$F$44,2,FALSE),V671*$D671,0)))</f>
        <v>0</v>
      </c>
      <c r="AI671" s="13">
        <f>IF($D671="",0,IF($E671="",0,IF(VLOOKUP($E671,paramètres!$E$33:$F$44,2,FALSE)&lt;=VLOOKUP($AI$18,paramètres!$E$33:$F$44,2,FALSE),W671*$D671,0)))</f>
        <v>0</v>
      </c>
      <c r="AJ671" s="13">
        <f>IF($D671="",0,IF($E671="",0,IF(VLOOKUP($E671,paramètres!$E$33:$F$44,2,FALSE)&lt;=VLOOKUP($AJ$18,paramètres!$E$33:$F$44,2,FALSE),X671*$D671,0)))</f>
        <v>0</v>
      </c>
      <c r="AK671" s="13">
        <f>IF($D671="",0,IF($E671="",0,IF(VLOOKUP($E671,paramètres!$E$33:$F$44,2,FALSE)&lt;=VLOOKUP($AK$18,paramètres!$E$33:$F$44,2,FALSE),Y671*$D671,0)))</f>
        <v>0</v>
      </c>
      <c r="AL671" s="13">
        <f>IF($D671="",0,IF($E671="",0,IF(VLOOKUP($E671,paramètres!$E$33:$F$44,2,FALSE)&lt;=VLOOKUP($AL$18,paramètres!$E$33:$F$44,2,FALSE),Z671*$D671,0)))</f>
        <v>0</v>
      </c>
      <c r="AM671" s="126">
        <f>IF($D671="",0,IF($E671="",0,IF(VLOOKUP($E671,paramètres!$E$33:$F$44,2,FALSE)&lt;=VLOOKUP($AM$18,paramètres!$E$33:$F$44,2,FALSE),AA671*$D671,0)))</f>
        <v>0</v>
      </c>
      <c r="AN671" s="121" t="str">
        <f>IF(paramètres!$B$28=1,((SUM(P671:Y671)/1.02)+SUM(Z671:AA671))*0.0303/9*COUNT(P671:X671),IF(paramètres!$B$28=2,(SUM(P671:AA671))*0.0303/9*COUNT(P671:X671),"Missing Delta option"))</f>
        <v>Missing Delta option</v>
      </c>
      <c r="AO671" s="13" t="str">
        <f>IF(paramètres!$B$28=1,(((SUM(P671:Y671)/1.02)+SUM(Z671:AA671))+((SUM(AB671:AK671)/1.02)+SUM(AL671:AN671)))*cotpatr,IF(paramètres!$B$28=2,(SUM(P671:AN671)*cotpatr),"Missing Delta Option"))</f>
        <v>Missing Delta Option</v>
      </c>
      <c r="AP671" s="13" t="str" cm="1">
        <f t="array" ref="AP671">IF(paramètres!$B$28=1,(((SUM(P671:Y671)/1.02)+SUM(Z671:AA671))+((SUM(AB671:AM671)/1.02)+SUM(AL671:AM671)))/12*pécule,IF(paramètres!$B$28=2,SUM(P671:AM671)/12*pécule,"Missing Delta Option"))</f>
        <v>Missing Delta Option</v>
      </c>
      <c r="AQ671" s="105" t="e">
        <f>IF(paramètres!$B$28=1,(((SUM(P671:Y671)/1.02)+SUM(Z671:AA671))+((SUM(AB671:AM671)/1.02)+SUM(AL671:AM671)))+AN671+AO671+AP671,SUM(P671:AM671)+AN671+AO671+AP671)</f>
        <v>#VALUE!</v>
      </c>
    </row>
    <row r="672" spans="1:43" x14ac:dyDescent="0.25">
      <c r="A672" s="104"/>
      <c r="B672" s="39"/>
      <c r="C672" s="39"/>
      <c r="D672" s="70"/>
      <c r="E672" s="49"/>
      <c r="F672" s="40"/>
      <c r="G672" s="38"/>
      <c r="H672" s="71"/>
      <c r="I672" s="40"/>
      <c r="J672" s="38"/>
      <c r="K672" s="71"/>
      <c r="L672" s="40"/>
      <c r="M672" s="38"/>
      <c r="N672" s="71"/>
      <c r="O672" s="49"/>
      <c r="P672" s="177"/>
      <c r="Q672" s="178"/>
      <c r="R672" s="178"/>
      <c r="S672" s="178"/>
      <c r="T672" s="178"/>
      <c r="U672" s="178"/>
      <c r="V672" s="178"/>
      <c r="W672" s="178"/>
      <c r="X672" s="178"/>
      <c r="Y672" s="178"/>
      <c r="Z672" s="178"/>
      <c r="AA672" s="179"/>
      <c r="AB672" s="121">
        <f>IF($D672="",0,IF($E672="",0,IF(VLOOKUP($E672,paramètres!$E$33:$F$44,2,FALSE)&lt;=VLOOKUP($AB$18,paramètres!$E$33:$F$44,2,FALSE),P672*$D672,0)))</f>
        <v>0</v>
      </c>
      <c r="AC672" s="13">
        <f>IF($D672="",0,IF($E672="",0,IF(VLOOKUP($E672,paramètres!$E$33:$F$44,2,FALSE)&lt;=VLOOKUP($AC$18,paramètres!$E$33:$F$44,2,FALSE),Q672*$D672,0)))</f>
        <v>0</v>
      </c>
      <c r="AD672" s="13">
        <f>IF($D672="",0,IF($E672="",0,IF(VLOOKUP($E672,paramètres!$E$33:$F$44,2,FALSE)&lt;=VLOOKUP($AD$18,paramètres!$E$33:$F$44,2,FALSE),R672*$D672,0)))</f>
        <v>0</v>
      </c>
      <c r="AE672" s="13">
        <f>IF($D672="",0,IF($E672="",0,IF(VLOOKUP($E672,paramètres!$E$33:$F$44,2,FALSE)&lt;=VLOOKUP($AE$18,paramètres!$E$33:$F$44,2,FALSE),S672*$D672,0)))</f>
        <v>0</v>
      </c>
      <c r="AF672" s="13">
        <f>IF($D672="",0,IF($E672="",0,IF(VLOOKUP($E672,paramètres!$E$33:$F$44,2,FALSE)&lt;=VLOOKUP($AF$18,paramètres!$E$33:$F$44,2,FALSE),T672*$D672,0)))</f>
        <v>0</v>
      </c>
      <c r="AG672" s="13">
        <f>IF($D672="",0,IF($E672="",0,IF(VLOOKUP($E672,paramètres!$E$33:$F$44,2,FALSE)&lt;=VLOOKUP($AG$18,paramètres!$E$33:$F$44,2,FALSE),U672*$D672,0)))</f>
        <v>0</v>
      </c>
      <c r="AH672" s="13">
        <f>IF($D672="",0,IF($E672="",0,IF(VLOOKUP($E672,paramètres!$E$33:$F$44,2,FALSE)&lt;=VLOOKUP($AH$18,paramètres!$E$33:$F$44,2,FALSE),V672*$D672,0)))</f>
        <v>0</v>
      </c>
      <c r="AI672" s="13">
        <f>IF($D672="",0,IF($E672="",0,IF(VLOOKUP($E672,paramètres!$E$33:$F$44,2,FALSE)&lt;=VLOOKUP($AI$18,paramètres!$E$33:$F$44,2,FALSE),W672*$D672,0)))</f>
        <v>0</v>
      </c>
      <c r="AJ672" s="13">
        <f>IF($D672="",0,IF($E672="",0,IF(VLOOKUP($E672,paramètres!$E$33:$F$44,2,FALSE)&lt;=VLOOKUP($AJ$18,paramètres!$E$33:$F$44,2,FALSE),X672*$D672,0)))</f>
        <v>0</v>
      </c>
      <c r="AK672" s="13">
        <f>IF($D672="",0,IF($E672="",0,IF(VLOOKUP($E672,paramètres!$E$33:$F$44,2,FALSE)&lt;=VLOOKUP($AK$18,paramètres!$E$33:$F$44,2,FALSE),Y672*$D672,0)))</f>
        <v>0</v>
      </c>
      <c r="AL672" s="13">
        <f>IF($D672="",0,IF($E672="",0,IF(VLOOKUP($E672,paramètres!$E$33:$F$44,2,FALSE)&lt;=VLOOKUP($AL$18,paramètres!$E$33:$F$44,2,FALSE),Z672*$D672,0)))</f>
        <v>0</v>
      </c>
      <c r="AM672" s="126">
        <f>IF($D672="",0,IF($E672="",0,IF(VLOOKUP($E672,paramètres!$E$33:$F$44,2,FALSE)&lt;=VLOOKUP($AM$18,paramètres!$E$33:$F$44,2,FALSE),AA672*$D672,0)))</f>
        <v>0</v>
      </c>
      <c r="AN672" s="121" t="str">
        <f>IF(paramètres!$B$28=1,((SUM(P672:Y672)/1.02)+SUM(Z672:AA672))*0.0303/9*COUNT(P672:X672),IF(paramètres!$B$28=2,(SUM(P672:AA672))*0.0303/9*COUNT(P672:X672),"Missing Delta option"))</f>
        <v>Missing Delta option</v>
      </c>
      <c r="AO672" s="13" t="str">
        <f>IF(paramètres!$B$28=1,(((SUM(P672:Y672)/1.02)+SUM(Z672:AA672))+((SUM(AB672:AK672)/1.02)+SUM(AL672:AN672)))*cotpatr,IF(paramètres!$B$28=2,(SUM(P672:AN672)*cotpatr),"Missing Delta Option"))</f>
        <v>Missing Delta Option</v>
      </c>
      <c r="AP672" s="13" t="str" cm="1">
        <f t="array" ref="AP672">IF(paramètres!$B$28=1,(((SUM(P672:Y672)/1.02)+SUM(Z672:AA672))+((SUM(AB672:AM672)/1.02)+SUM(AL672:AM672)))/12*pécule,IF(paramètres!$B$28=2,SUM(P672:AM672)/12*pécule,"Missing Delta Option"))</f>
        <v>Missing Delta Option</v>
      </c>
      <c r="AQ672" s="105" t="e">
        <f>IF(paramètres!$B$28=1,(((SUM(P672:Y672)/1.02)+SUM(Z672:AA672))+((SUM(AB672:AM672)/1.02)+SUM(AL672:AM672)))+AN672+AO672+AP672,SUM(P672:AM672)+AN672+AO672+AP672)</f>
        <v>#VALUE!</v>
      </c>
    </row>
    <row r="673" spans="1:43" x14ac:dyDescent="0.25">
      <c r="A673" s="104"/>
      <c r="B673" s="39"/>
      <c r="C673" s="39"/>
      <c r="D673" s="70"/>
      <c r="E673" s="49"/>
      <c r="F673" s="40"/>
      <c r="G673" s="38"/>
      <c r="H673" s="71"/>
      <c r="I673" s="40"/>
      <c r="J673" s="38"/>
      <c r="K673" s="71"/>
      <c r="L673" s="40"/>
      <c r="M673" s="38"/>
      <c r="N673" s="71"/>
      <c r="O673" s="49"/>
      <c r="P673" s="177"/>
      <c r="Q673" s="178"/>
      <c r="R673" s="178"/>
      <c r="S673" s="178"/>
      <c r="T673" s="178"/>
      <c r="U673" s="178"/>
      <c r="V673" s="178"/>
      <c r="W673" s="178"/>
      <c r="X673" s="178"/>
      <c r="Y673" s="178"/>
      <c r="Z673" s="178"/>
      <c r="AA673" s="179"/>
      <c r="AB673" s="121">
        <f>IF($D673="",0,IF($E673="",0,IF(VLOOKUP($E673,paramètres!$E$33:$F$44,2,FALSE)&lt;=VLOOKUP($AB$18,paramètres!$E$33:$F$44,2,FALSE),P673*$D673,0)))</f>
        <v>0</v>
      </c>
      <c r="AC673" s="13">
        <f>IF($D673="",0,IF($E673="",0,IF(VLOOKUP($E673,paramètres!$E$33:$F$44,2,FALSE)&lt;=VLOOKUP($AC$18,paramètres!$E$33:$F$44,2,FALSE),Q673*$D673,0)))</f>
        <v>0</v>
      </c>
      <c r="AD673" s="13">
        <f>IF($D673="",0,IF($E673="",0,IF(VLOOKUP($E673,paramètres!$E$33:$F$44,2,FALSE)&lt;=VLOOKUP($AD$18,paramètres!$E$33:$F$44,2,FALSE),R673*$D673,0)))</f>
        <v>0</v>
      </c>
      <c r="AE673" s="13">
        <f>IF($D673="",0,IF($E673="",0,IF(VLOOKUP($E673,paramètres!$E$33:$F$44,2,FALSE)&lt;=VLOOKUP($AE$18,paramètres!$E$33:$F$44,2,FALSE),S673*$D673,0)))</f>
        <v>0</v>
      </c>
      <c r="AF673" s="13">
        <f>IF($D673="",0,IF($E673="",0,IF(VLOOKUP($E673,paramètres!$E$33:$F$44,2,FALSE)&lt;=VLOOKUP($AF$18,paramètres!$E$33:$F$44,2,FALSE),T673*$D673,0)))</f>
        <v>0</v>
      </c>
      <c r="AG673" s="13">
        <f>IF($D673="",0,IF($E673="",0,IF(VLOOKUP($E673,paramètres!$E$33:$F$44,2,FALSE)&lt;=VLOOKUP($AG$18,paramètres!$E$33:$F$44,2,FALSE),U673*$D673,0)))</f>
        <v>0</v>
      </c>
      <c r="AH673" s="13">
        <f>IF($D673="",0,IF($E673="",0,IF(VLOOKUP($E673,paramètres!$E$33:$F$44,2,FALSE)&lt;=VLOOKUP($AH$18,paramètres!$E$33:$F$44,2,FALSE),V673*$D673,0)))</f>
        <v>0</v>
      </c>
      <c r="AI673" s="13">
        <f>IF($D673="",0,IF($E673="",0,IF(VLOOKUP($E673,paramètres!$E$33:$F$44,2,FALSE)&lt;=VLOOKUP($AI$18,paramètres!$E$33:$F$44,2,FALSE),W673*$D673,0)))</f>
        <v>0</v>
      </c>
      <c r="AJ673" s="13">
        <f>IF($D673="",0,IF($E673="",0,IF(VLOOKUP($E673,paramètres!$E$33:$F$44,2,FALSE)&lt;=VLOOKUP($AJ$18,paramètres!$E$33:$F$44,2,FALSE),X673*$D673,0)))</f>
        <v>0</v>
      </c>
      <c r="AK673" s="13">
        <f>IF($D673="",0,IF($E673="",0,IF(VLOOKUP($E673,paramètres!$E$33:$F$44,2,FALSE)&lt;=VLOOKUP($AK$18,paramètres!$E$33:$F$44,2,FALSE),Y673*$D673,0)))</f>
        <v>0</v>
      </c>
      <c r="AL673" s="13">
        <f>IF($D673="",0,IF($E673="",0,IF(VLOOKUP($E673,paramètres!$E$33:$F$44,2,FALSE)&lt;=VLOOKUP($AL$18,paramètres!$E$33:$F$44,2,FALSE),Z673*$D673,0)))</f>
        <v>0</v>
      </c>
      <c r="AM673" s="126">
        <f>IF($D673="",0,IF($E673="",0,IF(VLOOKUP($E673,paramètres!$E$33:$F$44,2,FALSE)&lt;=VLOOKUP($AM$18,paramètres!$E$33:$F$44,2,FALSE),AA673*$D673,0)))</f>
        <v>0</v>
      </c>
      <c r="AN673" s="121" t="str">
        <f>IF(paramètres!$B$28=1,((SUM(P673:Y673)/1.02)+SUM(Z673:AA673))*0.0303/9*COUNT(P673:X673),IF(paramètres!$B$28=2,(SUM(P673:AA673))*0.0303/9*COUNT(P673:X673),"Missing Delta option"))</f>
        <v>Missing Delta option</v>
      </c>
      <c r="AO673" s="13" t="str">
        <f>IF(paramètres!$B$28=1,(((SUM(P673:Y673)/1.02)+SUM(Z673:AA673))+((SUM(AB673:AK673)/1.02)+SUM(AL673:AN673)))*cotpatr,IF(paramètres!$B$28=2,(SUM(P673:AN673)*cotpatr),"Missing Delta Option"))</f>
        <v>Missing Delta Option</v>
      </c>
      <c r="AP673" s="13" t="str" cm="1">
        <f t="array" ref="AP673">IF(paramètres!$B$28=1,(((SUM(P673:Y673)/1.02)+SUM(Z673:AA673))+((SUM(AB673:AM673)/1.02)+SUM(AL673:AM673)))/12*pécule,IF(paramètres!$B$28=2,SUM(P673:AM673)/12*pécule,"Missing Delta Option"))</f>
        <v>Missing Delta Option</v>
      </c>
      <c r="AQ673" s="105" t="e">
        <f>IF(paramètres!$B$28=1,(((SUM(P673:Y673)/1.02)+SUM(Z673:AA673))+((SUM(AB673:AM673)/1.02)+SUM(AL673:AM673)))+AN673+AO673+AP673,SUM(P673:AM673)+AN673+AO673+AP673)</f>
        <v>#VALUE!</v>
      </c>
    </row>
    <row r="674" spans="1:43" x14ac:dyDescent="0.25">
      <c r="A674" s="104"/>
      <c r="B674" s="39"/>
      <c r="C674" s="39"/>
      <c r="D674" s="70"/>
      <c r="E674" s="49"/>
      <c r="F674" s="40"/>
      <c r="G674" s="38"/>
      <c r="H674" s="71"/>
      <c r="I674" s="40"/>
      <c r="J674" s="38"/>
      <c r="K674" s="71"/>
      <c r="L674" s="40"/>
      <c r="M674" s="38"/>
      <c r="N674" s="71"/>
      <c r="O674" s="49"/>
      <c r="P674" s="177"/>
      <c r="Q674" s="178"/>
      <c r="R674" s="178"/>
      <c r="S674" s="178"/>
      <c r="T674" s="178"/>
      <c r="U674" s="178"/>
      <c r="V674" s="178"/>
      <c r="W674" s="178"/>
      <c r="X674" s="178"/>
      <c r="Y674" s="178"/>
      <c r="Z674" s="178"/>
      <c r="AA674" s="179"/>
      <c r="AB674" s="121">
        <f>IF($D674="",0,IF($E674="",0,IF(VLOOKUP($E674,paramètres!$E$33:$F$44,2,FALSE)&lt;=VLOOKUP($AB$18,paramètres!$E$33:$F$44,2,FALSE),P674*$D674,0)))</f>
        <v>0</v>
      </c>
      <c r="AC674" s="13">
        <f>IF($D674="",0,IF($E674="",0,IF(VLOOKUP($E674,paramètres!$E$33:$F$44,2,FALSE)&lt;=VLOOKUP($AC$18,paramètres!$E$33:$F$44,2,FALSE),Q674*$D674,0)))</f>
        <v>0</v>
      </c>
      <c r="AD674" s="13">
        <f>IF($D674="",0,IF($E674="",0,IF(VLOOKUP($E674,paramètres!$E$33:$F$44,2,FALSE)&lt;=VLOOKUP($AD$18,paramètres!$E$33:$F$44,2,FALSE),R674*$D674,0)))</f>
        <v>0</v>
      </c>
      <c r="AE674" s="13">
        <f>IF($D674="",0,IF($E674="",0,IF(VLOOKUP($E674,paramètres!$E$33:$F$44,2,FALSE)&lt;=VLOOKUP($AE$18,paramètres!$E$33:$F$44,2,FALSE),S674*$D674,0)))</f>
        <v>0</v>
      </c>
      <c r="AF674" s="13">
        <f>IF($D674="",0,IF($E674="",0,IF(VLOOKUP($E674,paramètres!$E$33:$F$44,2,FALSE)&lt;=VLOOKUP($AF$18,paramètres!$E$33:$F$44,2,FALSE),T674*$D674,0)))</f>
        <v>0</v>
      </c>
      <c r="AG674" s="13">
        <f>IF($D674="",0,IF($E674="",0,IF(VLOOKUP($E674,paramètres!$E$33:$F$44,2,FALSE)&lt;=VLOOKUP($AG$18,paramètres!$E$33:$F$44,2,FALSE),U674*$D674,0)))</f>
        <v>0</v>
      </c>
      <c r="AH674" s="13">
        <f>IF($D674="",0,IF($E674="",0,IF(VLOOKUP($E674,paramètres!$E$33:$F$44,2,FALSE)&lt;=VLOOKUP($AH$18,paramètres!$E$33:$F$44,2,FALSE),V674*$D674,0)))</f>
        <v>0</v>
      </c>
      <c r="AI674" s="13">
        <f>IF($D674="",0,IF($E674="",0,IF(VLOOKUP($E674,paramètres!$E$33:$F$44,2,FALSE)&lt;=VLOOKUP($AI$18,paramètres!$E$33:$F$44,2,FALSE),W674*$D674,0)))</f>
        <v>0</v>
      </c>
      <c r="AJ674" s="13">
        <f>IF($D674="",0,IF($E674="",0,IF(VLOOKUP($E674,paramètres!$E$33:$F$44,2,FALSE)&lt;=VLOOKUP($AJ$18,paramètres!$E$33:$F$44,2,FALSE),X674*$D674,0)))</f>
        <v>0</v>
      </c>
      <c r="AK674" s="13">
        <f>IF($D674="",0,IF($E674="",0,IF(VLOOKUP($E674,paramètres!$E$33:$F$44,2,FALSE)&lt;=VLOOKUP($AK$18,paramètres!$E$33:$F$44,2,FALSE),Y674*$D674,0)))</f>
        <v>0</v>
      </c>
      <c r="AL674" s="13">
        <f>IF($D674="",0,IF($E674="",0,IF(VLOOKUP($E674,paramètres!$E$33:$F$44,2,FALSE)&lt;=VLOOKUP($AL$18,paramètres!$E$33:$F$44,2,FALSE),Z674*$D674,0)))</f>
        <v>0</v>
      </c>
      <c r="AM674" s="126">
        <f>IF($D674="",0,IF($E674="",0,IF(VLOOKUP($E674,paramètres!$E$33:$F$44,2,FALSE)&lt;=VLOOKUP($AM$18,paramètres!$E$33:$F$44,2,FALSE),AA674*$D674,0)))</f>
        <v>0</v>
      </c>
      <c r="AN674" s="121" t="str">
        <f>IF(paramètres!$B$28=1,((SUM(P674:Y674)/1.02)+SUM(Z674:AA674))*0.0303/9*COUNT(P674:X674),IF(paramètres!$B$28=2,(SUM(P674:AA674))*0.0303/9*COUNT(P674:X674),"Missing Delta option"))</f>
        <v>Missing Delta option</v>
      </c>
      <c r="AO674" s="13" t="str">
        <f>IF(paramètres!$B$28=1,(((SUM(P674:Y674)/1.02)+SUM(Z674:AA674))+((SUM(AB674:AK674)/1.02)+SUM(AL674:AN674)))*cotpatr,IF(paramètres!$B$28=2,(SUM(P674:AN674)*cotpatr),"Missing Delta Option"))</f>
        <v>Missing Delta Option</v>
      </c>
      <c r="AP674" s="13" t="str" cm="1">
        <f t="array" ref="AP674">IF(paramètres!$B$28=1,(((SUM(P674:Y674)/1.02)+SUM(Z674:AA674))+((SUM(AB674:AM674)/1.02)+SUM(AL674:AM674)))/12*pécule,IF(paramètres!$B$28=2,SUM(P674:AM674)/12*pécule,"Missing Delta Option"))</f>
        <v>Missing Delta Option</v>
      </c>
      <c r="AQ674" s="105" t="e">
        <f>IF(paramètres!$B$28=1,(((SUM(P674:Y674)/1.02)+SUM(Z674:AA674))+((SUM(AB674:AM674)/1.02)+SUM(AL674:AM674)))+AN674+AO674+AP674,SUM(P674:AM674)+AN674+AO674+AP674)</f>
        <v>#VALUE!</v>
      </c>
    </row>
    <row r="675" spans="1:43" x14ac:dyDescent="0.25">
      <c r="A675" s="104"/>
      <c r="B675" s="39"/>
      <c r="C675" s="39"/>
      <c r="D675" s="70"/>
      <c r="E675" s="49"/>
      <c r="F675" s="40"/>
      <c r="G675" s="38"/>
      <c r="H675" s="71"/>
      <c r="I675" s="40"/>
      <c r="J675" s="38"/>
      <c r="K675" s="71"/>
      <c r="L675" s="40"/>
      <c r="M675" s="38"/>
      <c r="N675" s="71"/>
      <c r="O675" s="49"/>
      <c r="P675" s="177"/>
      <c r="Q675" s="178"/>
      <c r="R675" s="178"/>
      <c r="S675" s="178"/>
      <c r="T675" s="178"/>
      <c r="U675" s="178"/>
      <c r="V675" s="178"/>
      <c r="W675" s="178"/>
      <c r="X675" s="178"/>
      <c r="Y675" s="178"/>
      <c r="Z675" s="178"/>
      <c r="AA675" s="179"/>
      <c r="AB675" s="121">
        <f>IF($D675="",0,IF($E675="",0,IF(VLOOKUP($E675,paramètres!$E$33:$F$44,2,FALSE)&lt;=VLOOKUP($AB$18,paramètres!$E$33:$F$44,2,FALSE),P675*$D675,0)))</f>
        <v>0</v>
      </c>
      <c r="AC675" s="13">
        <f>IF($D675="",0,IF($E675="",0,IF(VLOOKUP($E675,paramètres!$E$33:$F$44,2,FALSE)&lt;=VLOOKUP($AC$18,paramètres!$E$33:$F$44,2,FALSE),Q675*$D675,0)))</f>
        <v>0</v>
      </c>
      <c r="AD675" s="13">
        <f>IF($D675="",0,IF($E675="",0,IF(VLOOKUP($E675,paramètres!$E$33:$F$44,2,FALSE)&lt;=VLOOKUP($AD$18,paramètres!$E$33:$F$44,2,FALSE),R675*$D675,0)))</f>
        <v>0</v>
      </c>
      <c r="AE675" s="13">
        <f>IF($D675="",0,IF($E675="",0,IF(VLOOKUP($E675,paramètres!$E$33:$F$44,2,FALSE)&lt;=VLOOKUP($AE$18,paramètres!$E$33:$F$44,2,FALSE),S675*$D675,0)))</f>
        <v>0</v>
      </c>
      <c r="AF675" s="13">
        <f>IF($D675="",0,IF($E675="",0,IF(VLOOKUP($E675,paramètres!$E$33:$F$44,2,FALSE)&lt;=VLOOKUP($AF$18,paramètres!$E$33:$F$44,2,FALSE),T675*$D675,0)))</f>
        <v>0</v>
      </c>
      <c r="AG675" s="13">
        <f>IF($D675="",0,IF($E675="",0,IF(VLOOKUP($E675,paramètres!$E$33:$F$44,2,FALSE)&lt;=VLOOKUP($AG$18,paramètres!$E$33:$F$44,2,FALSE),U675*$D675,0)))</f>
        <v>0</v>
      </c>
      <c r="AH675" s="13">
        <f>IF($D675="",0,IF($E675="",0,IF(VLOOKUP($E675,paramètres!$E$33:$F$44,2,FALSE)&lt;=VLOOKUP($AH$18,paramètres!$E$33:$F$44,2,FALSE),V675*$D675,0)))</f>
        <v>0</v>
      </c>
      <c r="AI675" s="13">
        <f>IF($D675="",0,IF($E675="",0,IF(VLOOKUP($E675,paramètres!$E$33:$F$44,2,FALSE)&lt;=VLOOKUP($AI$18,paramètres!$E$33:$F$44,2,FALSE),W675*$D675,0)))</f>
        <v>0</v>
      </c>
      <c r="AJ675" s="13">
        <f>IF($D675="",0,IF($E675="",0,IF(VLOOKUP($E675,paramètres!$E$33:$F$44,2,FALSE)&lt;=VLOOKUP($AJ$18,paramètres!$E$33:$F$44,2,FALSE),X675*$D675,0)))</f>
        <v>0</v>
      </c>
      <c r="AK675" s="13">
        <f>IF($D675="",0,IF($E675="",0,IF(VLOOKUP($E675,paramètres!$E$33:$F$44,2,FALSE)&lt;=VLOOKUP($AK$18,paramètres!$E$33:$F$44,2,FALSE),Y675*$D675,0)))</f>
        <v>0</v>
      </c>
      <c r="AL675" s="13">
        <f>IF($D675="",0,IF($E675="",0,IF(VLOOKUP($E675,paramètres!$E$33:$F$44,2,FALSE)&lt;=VLOOKUP($AL$18,paramètres!$E$33:$F$44,2,FALSE),Z675*$D675,0)))</f>
        <v>0</v>
      </c>
      <c r="AM675" s="126">
        <f>IF($D675="",0,IF($E675="",0,IF(VLOOKUP($E675,paramètres!$E$33:$F$44,2,FALSE)&lt;=VLOOKUP($AM$18,paramètres!$E$33:$F$44,2,FALSE),AA675*$D675,0)))</f>
        <v>0</v>
      </c>
      <c r="AN675" s="121" t="str">
        <f>IF(paramètres!$B$28=1,((SUM(P675:Y675)/1.02)+SUM(Z675:AA675))*0.0303/9*COUNT(P675:X675),IF(paramètres!$B$28=2,(SUM(P675:AA675))*0.0303/9*COUNT(P675:X675),"Missing Delta option"))</f>
        <v>Missing Delta option</v>
      </c>
      <c r="AO675" s="13" t="str">
        <f>IF(paramètres!$B$28=1,(((SUM(P675:Y675)/1.02)+SUM(Z675:AA675))+((SUM(AB675:AK675)/1.02)+SUM(AL675:AN675)))*cotpatr,IF(paramètres!$B$28=2,(SUM(P675:AN675)*cotpatr),"Missing Delta Option"))</f>
        <v>Missing Delta Option</v>
      </c>
      <c r="AP675" s="13" t="str" cm="1">
        <f t="array" ref="AP675">IF(paramètres!$B$28=1,(((SUM(P675:Y675)/1.02)+SUM(Z675:AA675))+((SUM(AB675:AM675)/1.02)+SUM(AL675:AM675)))/12*pécule,IF(paramètres!$B$28=2,SUM(P675:AM675)/12*pécule,"Missing Delta Option"))</f>
        <v>Missing Delta Option</v>
      </c>
      <c r="AQ675" s="105" t="e">
        <f>IF(paramètres!$B$28=1,(((SUM(P675:Y675)/1.02)+SUM(Z675:AA675))+((SUM(AB675:AM675)/1.02)+SUM(AL675:AM675)))+AN675+AO675+AP675,SUM(P675:AM675)+AN675+AO675+AP675)</f>
        <v>#VALUE!</v>
      </c>
    </row>
    <row r="676" spans="1:43" x14ac:dyDescent="0.25">
      <c r="A676" s="104"/>
      <c r="B676" s="39"/>
      <c r="C676" s="39"/>
      <c r="D676" s="70"/>
      <c r="E676" s="49"/>
      <c r="F676" s="40"/>
      <c r="G676" s="38"/>
      <c r="H676" s="71"/>
      <c r="I676" s="40"/>
      <c r="J676" s="38"/>
      <c r="K676" s="71"/>
      <c r="L676" s="40"/>
      <c r="M676" s="38"/>
      <c r="N676" s="71"/>
      <c r="O676" s="49"/>
      <c r="P676" s="177"/>
      <c r="Q676" s="178"/>
      <c r="R676" s="178"/>
      <c r="S676" s="178"/>
      <c r="T676" s="178"/>
      <c r="U676" s="178"/>
      <c r="V676" s="178"/>
      <c r="W676" s="178"/>
      <c r="X676" s="178"/>
      <c r="Y676" s="178"/>
      <c r="Z676" s="178"/>
      <c r="AA676" s="179"/>
      <c r="AB676" s="121">
        <f>IF($D676="",0,IF($E676="",0,IF(VLOOKUP($E676,paramètres!$E$33:$F$44,2,FALSE)&lt;=VLOOKUP($AB$18,paramètres!$E$33:$F$44,2,FALSE),P676*$D676,0)))</f>
        <v>0</v>
      </c>
      <c r="AC676" s="13">
        <f>IF($D676="",0,IF($E676="",0,IF(VLOOKUP($E676,paramètres!$E$33:$F$44,2,FALSE)&lt;=VLOOKUP($AC$18,paramètres!$E$33:$F$44,2,FALSE),Q676*$D676,0)))</f>
        <v>0</v>
      </c>
      <c r="AD676" s="13">
        <f>IF($D676="",0,IF($E676="",0,IF(VLOOKUP($E676,paramètres!$E$33:$F$44,2,FALSE)&lt;=VLOOKUP($AD$18,paramètres!$E$33:$F$44,2,FALSE),R676*$D676,0)))</f>
        <v>0</v>
      </c>
      <c r="AE676" s="13">
        <f>IF($D676="",0,IF($E676="",0,IF(VLOOKUP($E676,paramètres!$E$33:$F$44,2,FALSE)&lt;=VLOOKUP($AE$18,paramètres!$E$33:$F$44,2,FALSE),S676*$D676,0)))</f>
        <v>0</v>
      </c>
      <c r="AF676" s="13">
        <f>IF($D676="",0,IF($E676="",0,IF(VLOOKUP($E676,paramètres!$E$33:$F$44,2,FALSE)&lt;=VLOOKUP($AF$18,paramètres!$E$33:$F$44,2,FALSE),T676*$D676,0)))</f>
        <v>0</v>
      </c>
      <c r="AG676" s="13">
        <f>IF($D676="",0,IF($E676="",0,IF(VLOOKUP($E676,paramètres!$E$33:$F$44,2,FALSE)&lt;=VLOOKUP($AG$18,paramètres!$E$33:$F$44,2,FALSE),U676*$D676,0)))</f>
        <v>0</v>
      </c>
      <c r="AH676" s="13">
        <f>IF($D676="",0,IF($E676="",0,IF(VLOOKUP($E676,paramètres!$E$33:$F$44,2,FALSE)&lt;=VLOOKUP($AH$18,paramètres!$E$33:$F$44,2,FALSE),V676*$D676,0)))</f>
        <v>0</v>
      </c>
      <c r="AI676" s="13">
        <f>IF($D676="",0,IF($E676="",0,IF(VLOOKUP($E676,paramètres!$E$33:$F$44,2,FALSE)&lt;=VLOOKUP($AI$18,paramètres!$E$33:$F$44,2,FALSE),W676*$D676,0)))</f>
        <v>0</v>
      </c>
      <c r="AJ676" s="13">
        <f>IF($D676="",0,IF($E676="",0,IF(VLOOKUP($E676,paramètres!$E$33:$F$44,2,FALSE)&lt;=VLOOKUP($AJ$18,paramètres!$E$33:$F$44,2,FALSE),X676*$D676,0)))</f>
        <v>0</v>
      </c>
      <c r="AK676" s="13">
        <f>IF($D676="",0,IF($E676="",0,IF(VLOOKUP($E676,paramètres!$E$33:$F$44,2,FALSE)&lt;=VLOOKUP($AK$18,paramètres!$E$33:$F$44,2,FALSE),Y676*$D676,0)))</f>
        <v>0</v>
      </c>
      <c r="AL676" s="13">
        <f>IF($D676="",0,IF($E676="",0,IF(VLOOKUP($E676,paramètres!$E$33:$F$44,2,FALSE)&lt;=VLOOKUP($AL$18,paramètres!$E$33:$F$44,2,FALSE),Z676*$D676,0)))</f>
        <v>0</v>
      </c>
      <c r="AM676" s="126">
        <f>IF($D676="",0,IF($E676="",0,IF(VLOOKUP($E676,paramètres!$E$33:$F$44,2,FALSE)&lt;=VLOOKUP($AM$18,paramètres!$E$33:$F$44,2,FALSE),AA676*$D676,0)))</f>
        <v>0</v>
      </c>
      <c r="AN676" s="121" t="str">
        <f>IF(paramètres!$B$28=1,((SUM(P676:Y676)/1.02)+SUM(Z676:AA676))*0.0303/9*COUNT(P676:X676),IF(paramètres!$B$28=2,(SUM(P676:AA676))*0.0303/9*COUNT(P676:X676),"Missing Delta option"))</f>
        <v>Missing Delta option</v>
      </c>
      <c r="AO676" s="13" t="str">
        <f>IF(paramètres!$B$28=1,(((SUM(P676:Y676)/1.02)+SUM(Z676:AA676))+((SUM(AB676:AK676)/1.02)+SUM(AL676:AN676)))*cotpatr,IF(paramètres!$B$28=2,(SUM(P676:AN676)*cotpatr),"Missing Delta Option"))</f>
        <v>Missing Delta Option</v>
      </c>
      <c r="AP676" s="13" t="str" cm="1">
        <f t="array" ref="AP676">IF(paramètres!$B$28=1,(((SUM(P676:Y676)/1.02)+SUM(Z676:AA676))+((SUM(AB676:AM676)/1.02)+SUM(AL676:AM676)))/12*pécule,IF(paramètres!$B$28=2,SUM(P676:AM676)/12*pécule,"Missing Delta Option"))</f>
        <v>Missing Delta Option</v>
      </c>
      <c r="AQ676" s="105" t="e">
        <f>IF(paramètres!$B$28=1,(((SUM(P676:Y676)/1.02)+SUM(Z676:AA676))+((SUM(AB676:AM676)/1.02)+SUM(AL676:AM676)))+AN676+AO676+AP676,SUM(P676:AM676)+AN676+AO676+AP676)</f>
        <v>#VALUE!</v>
      </c>
    </row>
    <row r="677" spans="1:43" x14ac:dyDescent="0.25">
      <c r="A677" s="104"/>
      <c r="B677" s="39"/>
      <c r="C677" s="39"/>
      <c r="D677" s="70"/>
      <c r="E677" s="49"/>
      <c r="F677" s="40"/>
      <c r="G677" s="38"/>
      <c r="H677" s="71"/>
      <c r="I677" s="40"/>
      <c r="J677" s="38"/>
      <c r="K677" s="71"/>
      <c r="L677" s="40"/>
      <c r="M677" s="38"/>
      <c r="N677" s="71"/>
      <c r="O677" s="49"/>
      <c r="P677" s="177"/>
      <c r="Q677" s="178"/>
      <c r="R677" s="178"/>
      <c r="S677" s="178"/>
      <c r="T677" s="178"/>
      <c r="U677" s="178"/>
      <c r="V677" s="178"/>
      <c r="W677" s="178"/>
      <c r="X677" s="178"/>
      <c r="Y677" s="178"/>
      <c r="Z677" s="178"/>
      <c r="AA677" s="179"/>
      <c r="AB677" s="121">
        <f>IF($D677="",0,IF($E677="",0,IF(VLOOKUP($E677,paramètres!$E$33:$F$44,2,FALSE)&lt;=VLOOKUP($AB$18,paramètres!$E$33:$F$44,2,FALSE),P677*$D677,0)))</f>
        <v>0</v>
      </c>
      <c r="AC677" s="13">
        <f>IF($D677="",0,IF($E677="",0,IF(VLOOKUP($E677,paramètres!$E$33:$F$44,2,FALSE)&lt;=VLOOKUP($AC$18,paramètres!$E$33:$F$44,2,FALSE),Q677*$D677,0)))</f>
        <v>0</v>
      </c>
      <c r="AD677" s="13">
        <f>IF($D677="",0,IF($E677="",0,IF(VLOOKUP($E677,paramètres!$E$33:$F$44,2,FALSE)&lt;=VLOOKUP($AD$18,paramètres!$E$33:$F$44,2,FALSE),R677*$D677,0)))</f>
        <v>0</v>
      </c>
      <c r="AE677" s="13">
        <f>IF($D677="",0,IF($E677="",0,IF(VLOOKUP($E677,paramètres!$E$33:$F$44,2,FALSE)&lt;=VLOOKUP($AE$18,paramètres!$E$33:$F$44,2,FALSE),S677*$D677,0)))</f>
        <v>0</v>
      </c>
      <c r="AF677" s="13">
        <f>IF($D677="",0,IF($E677="",0,IF(VLOOKUP($E677,paramètres!$E$33:$F$44,2,FALSE)&lt;=VLOOKUP($AF$18,paramètres!$E$33:$F$44,2,FALSE),T677*$D677,0)))</f>
        <v>0</v>
      </c>
      <c r="AG677" s="13">
        <f>IF($D677="",0,IF($E677="",0,IF(VLOOKUP($E677,paramètres!$E$33:$F$44,2,FALSE)&lt;=VLOOKUP($AG$18,paramètres!$E$33:$F$44,2,FALSE),U677*$D677,0)))</f>
        <v>0</v>
      </c>
      <c r="AH677" s="13">
        <f>IF($D677="",0,IF($E677="",0,IF(VLOOKUP($E677,paramètres!$E$33:$F$44,2,FALSE)&lt;=VLOOKUP($AH$18,paramètres!$E$33:$F$44,2,FALSE),V677*$D677,0)))</f>
        <v>0</v>
      </c>
      <c r="AI677" s="13">
        <f>IF($D677="",0,IF($E677="",0,IF(VLOOKUP($E677,paramètres!$E$33:$F$44,2,FALSE)&lt;=VLOOKUP($AI$18,paramètres!$E$33:$F$44,2,FALSE),W677*$D677,0)))</f>
        <v>0</v>
      </c>
      <c r="AJ677" s="13">
        <f>IF($D677="",0,IF($E677="",0,IF(VLOOKUP($E677,paramètres!$E$33:$F$44,2,FALSE)&lt;=VLOOKUP($AJ$18,paramètres!$E$33:$F$44,2,FALSE),X677*$D677,0)))</f>
        <v>0</v>
      </c>
      <c r="AK677" s="13">
        <f>IF($D677="",0,IF($E677="",0,IF(VLOOKUP($E677,paramètres!$E$33:$F$44,2,FALSE)&lt;=VLOOKUP($AK$18,paramètres!$E$33:$F$44,2,FALSE),Y677*$D677,0)))</f>
        <v>0</v>
      </c>
      <c r="AL677" s="13">
        <f>IF($D677="",0,IF($E677="",0,IF(VLOOKUP($E677,paramètres!$E$33:$F$44,2,FALSE)&lt;=VLOOKUP($AL$18,paramètres!$E$33:$F$44,2,FALSE),Z677*$D677,0)))</f>
        <v>0</v>
      </c>
      <c r="AM677" s="126">
        <f>IF($D677="",0,IF($E677="",0,IF(VLOOKUP($E677,paramètres!$E$33:$F$44,2,FALSE)&lt;=VLOOKUP($AM$18,paramètres!$E$33:$F$44,2,FALSE),AA677*$D677,0)))</f>
        <v>0</v>
      </c>
      <c r="AN677" s="121" t="str">
        <f>IF(paramètres!$B$28=1,((SUM(P677:Y677)/1.02)+SUM(Z677:AA677))*0.0303/9*COUNT(P677:X677),IF(paramètres!$B$28=2,(SUM(P677:AA677))*0.0303/9*COUNT(P677:X677),"Missing Delta option"))</f>
        <v>Missing Delta option</v>
      </c>
      <c r="AO677" s="13" t="str">
        <f>IF(paramètres!$B$28=1,(((SUM(P677:Y677)/1.02)+SUM(Z677:AA677))+((SUM(AB677:AK677)/1.02)+SUM(AL677:AN677)))*cotpatr,IF(paramètres!$B$28=2,(SUM(P677:AN677)*cotpatr),"Missing Delta Option"))</f>
        <v>Missing Delta Option</v>
      </c>
      <c r="AP677" s="13" t="str" cm="1">
        <f t="array" ref="AP677">IF(paramètres!$B$28=1,(((SUM(P677:Y677)/1.02)+SUM(Z677:AA677))+((SUM(AB677:AM677)/1.02)+SUM(AL677:AM677)))/12*pécule,IF(paramètres!$B$28=2,SUM(P677:AM677)/12*pécule,"Missing Delta Option"))</f>
        <v>Missing Delta Option</v>
      </c>
      <c r="AQ677" s="105" t="e">
        <f>IF(paramètres!$B$28=1,(((SUM(P677:Y677)/1.02)+SUM(Z677:AA677))+((SUM(AB677:AM677)/1.02)+SUM(AL677:AM677)))+AN677+AO677+AP677,SUM(P677:AM677)+AN677+AO677+AP677)</f>
        <v>#VALUE!</v>
      </c>
    </row>
    <row r="678" spans="1:43" x14ac:dyDescent="0.25">
      <c r="A678" s="104"/>
      <c r="B678" s="39"/>
      <c r="C678" s="39"/>
      <c r="D678" s="70"/>
      <c r="E678" s="49"/>
      <c r="F678" s="40"/>
      <c r="G678" s="38"/>
      <c r="H678" s="71"/>
      <c r="I678" s="40"/>
      <c r="J678" s="38"/>
      <c r="K678" s="71"/>
      <c r="L678" s="40"/>
      <c r="M678" s="38"/>
      <c r="N678" s="71"/>
      <c r="O678" s="49"/>
      <c r="P678" s="177"/>
      <c r="Q678" s="178"/>
      <c r="R678" s="178"/>
      <c r="S678" s="178"/>
      <c r="T678" s="178"/>
      <c r="U678" s="178"/>
      <c r="V678" s="178"/>
      <c r="W678" s="178"/>
      <c r="X678" s="178"/>
      <c r="Y678" s="178"/>
      <c r="Z678" s="178"/>
      <c r="AA678" s="179"/>
      <c r="AB678" s="121">
        <f>IF($D678="",0,IF($E678="",0,IF(VLOOKUP($E678,paramètres!$E$33:$F$44,2,FALSE)&lt;=VLOOKUP($AB$18,paramètres!$E$33:$F$44,2,FALSE),P678*$D678,0)))</f>
        <v>0</v>
      </c>
      <c r="AC678" s="13">
        <f>IF($D678="",0,IF($E678="",0,IF(VLOOKUP($E678,paramètres!$E$33:$F$44,2,FALSE)&lt;=VLOOKUP($AC$18,paramètres!$E$33:$F$44,2,FALSE),Q678*$D678,0)))</f>
        <v>0</v>
      </c>
      <c r="AD678" s="13">
        <f>IF($D678="",0,IF($E678="",0,IF(VLOOKUP($E678,paramètres!$E$33:$F$44,2,FALSE)&lt;=VLOOKUP($AD$18,paramètres!$E$33:$F$44,2,FALSE),R678*$D678,0)))</f>
        <v>0</v>
      </c>
      <c r="AE678" s="13">
        <f>IF($D678="",0,IF($E678="",0,IF(VLOOKUP($E678,paramètres!$E$33:$F$44,2,FALSE)&lt;=VLOOKUP($AE$18,paramètres!$E$33:$F$44,2,FALSE),S678*$D678,0)))</f>
        <v>0</v>
      </c>
      <c r="AF678" s="13">
        <f>IF($D678="",0,IF($E678="",0,IF(VLOOKUP($E678,paramètres!$E$33:$F$44,2,FALSE)&lt;=VLOOKUP($AF$18,paramètres!$E$33:$F$44,2,FALSE),T678*$D678,0)))</f>
        <v>0</v>
      </c>
      <c r="AG678" s="13">
        <f>IF($D678="",0,IF($E678="",0,IF(VLOOKUP($E678,paramètres!$E$33:$F$44,2,FALSE)&lt;=VLOOKUP($AG$18,paramètres!$E$33:$F$44,2,FALSE),U678*$D678,0)))</f>
        <v>0</v>
      </c>
      <c r="AH678" s="13">
        <f>IF($D678="",0,IF($E678="",0,IF(VLOOKUP($E678,paramètres!$E$33:$F$44,2,FALSE)&lt;=VLOOKUP($AH$18,paramètres!$E$33:$F$44,2,FALSE),V678*$D678,0)))</f>
        <v>0</v>
      </c>
      <c r="AI678" s="13">
        <f>IF($D678="",0,IF($E678="",0,IF(VLOOKUP($E678,paramètres!$E$33:$F$44,2,FALSE)&lt;=VLOOKUP($AI$18,paramètres!$E$33:$F$44,2,FALSE),W678*$D678,0)))</f>
        <v>0</v>
      </c>
      <c r="AJ678" s="13">
        <f>IF($D678="",0,IF($E678="",0,IF(VLOOKUP($E678,paramètres!$E$33:$F$44,2,FALSE)&lt;=VLOOKUP($AJ$18,paramètres!$E$33:$F$44,2,FALSE),X678*$D678,0)))</f>
        <v>0</v>
      </c>
      <c r="AK678" s="13">
        <f>IF($D678="",0,IF($E678="",0,IF(VLOOKUP($E678,paramètres!$E$33:$F$44,2,FALSE)&lt;=VLOOKUP($AK$18,paramètres!$E$33:$F$44,2,FALSE),Y678*$D678,0)))</f>
        <v>0</v>
      </c>
      <c r="AL678" s="13">
        <f>IF($D678="",0,IF($E678="",0,IF(VLOOKUP($E678,paramètres!$E$33:$F$44,2,FALSE)&lt;=VLOOKUP($AL$18,paramètres!$E$33:$F$44,2,FALSE),Z678*$D678,0)))</f>
        <v>0</v>
      </c>
      <c r="AM678" s="126">
        <f>IF($D678="",0,IF($E678="",0,IF(VLOOKUP($E678,paramètres!$E$33:$F$44,2,FALSE)&lt;=VLOOKUP($AM$18,paramètres!$E$33:$F$44,2,FALSE),AA678*$D678,0)))</f>
        <v>0</v>
      </c>
      <c r="AN678" s="121" t="str">
        <f>IF(paramètres!$B$28=1,((SUM(P678:Y678)/1.02)+SUM(Z678:AA678))*0.0303/9*COUNT(P678:X678),IF(paramètres!$B$28=2,(SUM(P678:AA678))*0.0303/9*COUNT(P678:X678),"Missing Delta option"))</f>
        <v>Missing Delta option</v>
      </c>
      <c r="AO678" s="13" t="str">
        <f>IF(paramètres!$B$28=1,(((SUM(P678:Y678)/1.02)+SUM(Z678:AA678))+((SUM(AB678:AK678)/1.02)+SUM(AL678:AN678)))*cotpatr,IF(paramètres!$B$28=2,(SUM(P678:AN678)*cotpatr),"Missing Delta Option"))</f>
        <v>Missing Delta Option</v>
      </c>
      <c r="AP678" s="13" t="str" cm="1">
        <f t="array" ref="AP678">IF(paramètres!$B$28=1,(((SUM(P678:Y678)/1.02)+SUM(Z678:AA678))+((SUM(AB678:AM678)/1.02)+SUM(AL678:AM678)))/12*pécule,IF(paramètres!$B$28=2,SUM(P678:AM678)/12*pécule,"Missing Delta Option"))</f>
        <v>Missing Delta Option</v>
      </c>
      <c r="AQ678" s="105" t="e">
        <f>IF(paramètres!$B$28=1,(((SUM(P678:Y678)/1.02)+SUM(Z678:AA678))+((SUM(AB678:AM678)/1.02)+SUM(AL678:AM678)))+AN678+AO678+AP678,SUM(P678:AM678)+AN678+AO678+AP678)</f>
        <v>#VALUE!</v>
      </c>
    </row>
    <row r="679" spans="1:43" x14ac:dyDescent="0.25">
      <c r="A679" s="104"/>
      <c r="B679" s="39"/>
      <c r="C679" s="39"/>
      <c r="D679" s="70"/>
      <c r="E679" s="49"/>
      <c r="F679" s="40"/>
      <c r="G679" s="38"/>
      <c r="H679" s="71"/>
      <c r="I679" s="40"/>
      <c r="J679" s="38"/>
      <c r="K679" s="71"/>
      <c r="L679" s="40"/>
      <c r="M679" s="38"/>
      <c r="N679" s="71"/>
      <c r="O679" s="49"/>
      <c r="P679" s="177"/>
      <c r="Q679" s="178"/>
      <c r="R679" s="178"/>
      <c r="S679" s="178"/>
      <c r="T679" s="178"/>
      <c r="U679" s="178"/>
      <c r="V679" s="178"/>
      <c r="W679" s="178"/>
      <c r="X679" s="178"/>
      <c r="Y679" s="178"/>
      <c r="Z679" s="178"/>
      <c r="AA679" s="179"/>
      <c r="AB679" s="121">
        <f>IF($D679="",0,IF($E679="",0,IF(VLOOKUP($E679,paramètres!$E$33:$F$44,2,FALSE)&lt;=VLOOKUP($AB$18,paramètres!$E$33:$F$44,2,FALSE),P679*$D679,0)))</f>
        <v>0</v>
      </c>
      <c r="AC679" s="13">
        <f>IF($D679="",0,IF($E679="",0,IF(VLOOKUP($E679,paramètres!$E$33:$F$44,2,FALSE)&lt;=VLOOKUP($AC$18,paramètres!$E$33:$F$44,2,FALSE),Q679*$D679,0)))</f>
        <v>0</v>
      </c>
      <c r="AD679" s="13">
        <f>IF($D679="",0,IF($E679="",0,IF(VLOOKUP($E679,paramètres!$E$33:$F$44,2,FALSE)&lt;=VLOOKUP($AD$18,paramètres!$E$33:$F$44,2,FALSE),R679*$D679,0)))</f>
        <v>0</v>
      </c>
      <c r="AE679" s="13">
        <f>IF($D679="",0,IF($E679="",0,IF(VLOOKUP($E679,paramètres!$E$33:$F$44,2,FALSE)&lt;=VLOOKUP($AE$18,paramètres!$E$33:$F$44,2,FALSE),S679*$D679,0)))</f>
        <v>0</v>
      </c>
      <c r="AF679" s="13">
        <f>IF($D679="",0,IF($E679="",0,IF(VLOOKUP($E679,paramètres!$E$33:$F$44,2,FALSE)&lt;=VLOOKUP($AF$18,paramètres!$E$33:$F$44,2,FALSE),T679*$D679,0)))</f>
        <v>0</v>
      </c>
      <c r="AG679" s="13">
        <f>IF($D679="",0,IF($E679="",0,IF(VLOOKUP($E679,paramètres!$E$33:$F$44,2,FALSE)&lt;=VLOOKUP($AG$18,paramètres!$E$33:$F$44,2,FALSE),U679*$D679,0)))</f>
        <v>0</v>
      </c>
      <c r="AH679" s="13">
        <f>IF($D679="",0,IF($E679="",0,IF(VLOOKUP($E679,paramètres!$E$33:$F$44,2,FALSE)&lt;=VLOOKUP($AH$18,paramètres!$E$33:$F$44,2,FALSE),V679*$D679,0)))</f>
        <v>0</v>
      </c>
      <c r="AI679" s="13">
        <f>IF($D679="",0,IF($E679="",0,IF(VLOOKUP($E679,paramètres!$E$33:$F$44,2,FALSE)&lt;=VLOOKUP($AI$18,paramètres!$E$33:$F$44,2,FALSE),W679*$D679,0)))</f>
        <v>0</v>
      </c>
      <c r="AJ679" s="13">
        <f>IF($D679="",0,IF($E679="",0,IF(VLOOKUP($E679,paramètres!$E$33:$F$44,2,FALSE)&lt;=VLOOKUP($AJ$18,paramètres!$E$33:$F$44,2,FALSE),X679*$D679,0)))</f>
        <v>0</v>
      </c>
      <c r="AK679" s="13">
        <f>IF($D679="",0,IF($E679="",0,IF(VLOOKUP($E679,paramètres!$E$33:$F$44,2,FALSE)&lt;=VLOOKUP($AK$18,paramètres!$E$33:$F$44,2,FALSE),Y679*$D679,0)))</f>
        <v>0</v>
      </c>
      <c r="AL679" s="13">
        <f>IF($D679="",0,IF($E679="",0,IF(VLOOKUP($E679,paramètres!$E$33:$F$44,2,FALSE)&lt;=VLOOKUP($AL$18,paramètres!$E$33:$F$44,2,FALSE),Z679*$D679,0)))</f>
        <v>0</v>
      </c>
      <c r="AM679" s="126">
        <f>IF($D679="",0,IF($E679="",0,IF(VLOOKUP($E679,paramètres!$E$33:$F$44,2,FALSE)&lt;=VLOOKUP($AM$18,paramètres!$E$33:$F$44,2,FALSE),AA679*$D679,0)))</f>
        <v>0</v>
      </c>
      <c r="AN679" s="121" t="str">
        <f>IF(paramètres!$B$28=1,((SUM(P679:Y679)/1.02)+SUM(Z679:AA679))*0.0303/9*COUNT(P679:X679),IF(paramètres!$B$28=2,(SUM(P679:AA679))*0.0303/9*COUNT(P679:X679),"Missing Delta option"))</f>
        <v>Missing Delta option</v>
      </c>
      <c r="AO679" s="13" t="str">
        <f>IF(paramètres!$B$28=1,(((SUM(P679:Y679)/1.02)+SUM(Z679:AA679))+((SUM(AB679:AK679)/1.02)+SUM(AL679:AN679)))*cotpatr,IF(paramètres!$B$28=2,(SUM(P679:AN679)*cotpatr),"Missing Delta Option"))</f>
        <v>Missing Delta Option</v>
      </c>
      <c r="AP679" s="13" t="str" cm="1">
        <f t="array" ref="AP679">IF(paramètres!$B$28=1,(((SUM(P679:Y679)/1.02)+SUM(Z679:AA679))+((SUM(AB679:AM679)/1.02)+SUM(AL679:AM679)))/12*pécule,IF(paramètres!$B$28=2,SUM(P679:AM679)/12*pécule,"Missing Delta Option"))</f>
        <v>Missing Delta Option</v>
      </c>
      <c r="AQ679" s="105" t="e">
        <f>IF(paramètres!$B$28=1,(((SUM(P679:Y679)/1.02)+SUM(Z679:AA679))+((SUM(AB679:AM679)/1.02)+SUM(AL679:AM679)))+AN679+AO679+AP679,SUM(P679:AM679)+AN679+AO679+AP679)</f>
        <v>#VALUE!</v>
      </c>
    </row>
    <row r="680" spans="1:43" x14ac:dyDescent="0.25">
      <c r="A680" s="104"/>
      <c r="B680" s="39"/>
      <c r="C680" s="39"/>
      <c r="D680" s="70"/>
      <c r="E680" s="49"/>
      <c r="F680" s="40"/>
      <c r="G680" s="38"/>
      <c r="H680" s="71"/>
      <c r="I680" s="40"/>
      <c r="J680" s="38"/>
      <c r="K680" s="71"/>
      <c r="L680" s="40"/>
      <c r="M680" s="38"/>
      <c r="N680" s="71"/>
      <c r="O680" s="49"/>
      <c r="P680" s="177"/>
      <c r="Q680" s="178"/>
      <c r="R680" s="178"/>
      <c r="S680" s="178"/>
      <c r="T680" s="178"/>
      <c r="U680" s="178"/>
      <c r="V680" s="178"/>
      <c r="W680" s="178"/>
      <c r="X680" s="178"/>
      <c r="Y680" s="178"/>
      <c r="Z680" s="178"/>
      <c r="AA680" s="179"/>
      <c r="AB680" s="121">
        <f>IF($D680="",0,IF($E680="",0,IF(VLOOKUP($E680,paramètres!$E$33:$F$44,2,FALSE)&lt;=VLOOKUP($AB$18,paramètres!$E$33:$F$44,2,FALSE),P680*$D680,0)))</f>
        <v>0</v>
      </c>
      <c r="AC680" s="13">
        <f>IF($D680="",0,IF($E680="",0,IF(VLOOKUP($E680,paramètres!$E$33:$F$44,2,FALSE)&lt;=VLOOKUP($AC$18,paramètres!$E$33:$F$44,2,FALSE),Q680*$D680,0)))</f>
        <v>0</v>
      </c>
      <c r="AD680" s="13">
        <f>IF($D680="",0,IF($E680="",0,IF(VLOOKUP($E680,paramètres!$E$33:$F$44,2,FALSE)&lt;=VLOOKUP($AD$18,paramètres!$E$33:$F$44,2,FALSE),R680*$D680,0)))</f>
        <v>0</v>
      </c>
      <c r="AE680" s="13">
        <f>IF($D680="",0,IF($E680="",0,IF(VLOOKUP($E680,paramètres!$E$33:$F$44,2,FALSE)&lt;=VLOOKUP($AE$18,paramètres!$E$33:$F$44,2,FALSE),S680*$D680,0)))</f>
        <v>0</v>
      </c>
      <c r="AF680" s="13">
        <f>IF($D680="",0,IF($E680="",0,IF(VLOOKUP($E680,paramètres!$E$33:$F$44,2,FALSE)&lt;=VLOOKUP($AF$18,paramètres!$E$33:$F$44,2,FALSE),T680*$D680,0)))</f>
        <v>0</v>
      </c>
      <c r="AG680" s="13">
        <f>IF($D680="",0,IF($E680="",0,IF(VLOOKUP($E680,paramètres!$E$33:$F$44,2,FALSE)&lt;=VLOOKUP($AG$18,paramètres!$E$33:$F$44,2,FALSE),U680*$D680,0)))</f>
        <v>0</v>
      </c>
      <c r="AH680" s="13">
        <f>IF($D680="",0,IF($E680="",0,IF(VLOOKUP($E680,paramètres!$E$33:$F$44,2,FALSE)&lt;=VLOOKUP($AH$18,paramètres!$E$33:$F$44,2,FALSE),V680*$D680,0)))</f>
        <v>0</v>
      </c>
      <c r="AI680" s="13">
        <f>IF($D680="",0,IF($E680="",0,IF(VLOOKUP($E680,paramètres!$E$33:$F$44,2,FALSE)&lt;=VLOOKUP($AI$18,paramètres!$E$33:$F$44,2,FALSE),W680*$D680,0)))</f>
        <v>0</v>
      </c>
      <c r="AJ680" s="13">
        <f>IF($D680="",0,IF($E680="",0,IF(VLOOKUP($E680,paramètres!$E$33:$F$44,2,FALSE)&lt;=VLOOKUP($AJ$18,paramètres!$E$33:$F$44,2,FALSE),X680*$D680,0)))</f>
        <v>0</v>
      </c>
      <c r="AK680" s="13">
        <f>IF($D680="",0,IF($E680="",0,IF(VLOOKUP($E680,paramètres!$E$33:$F$44,2,FALSE)&lt;=VLOOKUP($AK$18,paramètres!$E$33:$F$44,2,FALSE),Y680*$D680,0)))</f>
        <v>0</v>
      </c>
      <c r="AL680" s="13">
        <f>IF($D680="",0,IF($E680="",0,IF(VLOOKUP($E680,paramètres!$E$33:$F$44,2,FALSE)&lt;=VLOOKUP($AL$18,paramètres!$E$33:$F$44,2,FALSE),Z680*$D680,0)))</f>
        <v>0</v>
      </c>
      <c r="AM680" s="126">
        <f>IF($D680="",0,IF($E680="",0,IF(VLOOKUP($E680,paramètres!$E$33:$F$44,2,FALSE)&lt;=VLOOKUP($AM$18,paramètres!$E$33:$F$44,2,FALSE),AA680*$D680,0)))</f>
        <v>0</v>
      </c>
      <c r="AN680" s="121" t="str">
        <f>IF(paramètres!$B$28=1,((SUM(P680:Y680)/1.02)+SUM(Z680:AA680))*0.0303/9*COUNT(P680:X680),IF(paramètres!$B$28=2,(SUM(P680:AA680))*0.0303/9*COUNT(P680:X680),"Missing Delta option"))</f>
        <v>Missing Delta option</v>
      </c>
      <c r="AO680" s="13" t="str">
        <f>IF(paramètres!$B$28=1,(((SUM(P680:Y680)/1.02)+SUM(Z680:AA680))+((SUM(AB680:AK680)/1.02)+SUM(AL680:AN680)))*cotpatr,IF(paramètres!$B$28=2,(SUM(P680:AN680)*cotpatr),"Missing Delta Option"))</f>
        <v>Missing Delta Option</v>
      </c>
      <c r="AP680" s="13" t="str" cm="1">
        <f t="array" ref="AP680">IF(paramètres!$B$28=1,(((SUM(P680:Y680)/1.02)+SUM(Z680:AA680))+((SUM(AB680:AM680)/1.02)+SUM(AL680:AM680)))/12*pécule,IF(paramètres!$B$28=2,SUM(P680:AM680)/12*pécule,"Missing Delta Option"))</f>
        <v>Missing Delta Option</v>
      </c>
      <c r="AQ680" s="105" t="e">
        <f>IF(paramètres!$B$28=1,(((SUM(P680:Y680)/1.02)+SUM(Z680:AA680))+((SUM(AB680:AM680)/1.02)+SUM(AL680:AM680)))+AN680+AO680+AP680,SUM(P680:AM680)+AN680+AO680+AP680)</f>
        <v>#VALUE!</v>
      </c>
    </row>
    <row r="681" spans="1:43" x14ac:dyDescent="0.25">
      <c r="A681" s="104"/>
      <c r="B681" s="39"/>
      <c r="C681" s="39"/>
      <c r="D681" s="70"/>
      <c r="E681" s="49"/>
      <c r="F681" s="40"/>
      <c r="G681" s="38"/>
      <c r="H681" s="71"/>
      <c r="I681" s="40"/>
      <c r="J681" s="38"/>
      <c r="K681" s="71"/>
      <c r="L681" s="40"/>
      <c r="M681" s="38"/>
      <c r="N681" s="71"/>
      <c r="O681" s="49"/>
      <c r="P681" s="177"/>
      <c r="Q681" s="178"/>
      <c r="R681" s="178"/>
      <c r="S681" s="178"/>
      <c r="T681" s="178"/>
      <c r="U681" s="178"/>
      <c r="V681" s="178"/>
      <c r="W681" s="178"/>
      <c r="X681" s="178"/>
      <c r="Y681" s="178"/>
      <c r="Z681" s="178"/>
      <c r="AA681" s="179"/>
      <c r="AB681" s="121">
        <f>IF($D681="",0,IF($E681="",0,IF(VLOOKUP($E681,paramètres!$E$33:$F$44,2,FALSE)&lt;=VLOOKUP($AB$18,paramètres!$E$33:$F$44,2,FALSE),P681*$D681,0)))</f>
        <v>0</v>
      </c>
      <c r="AC681" s="13">
        <f>IF($D681="",0,IF($E681="",0,IF(VLOOKUP($E681,paramètres!$E$33:$F$44,2,FALSE)&lt;=VLOOKUP($AC$18,paramètres!$E$33:$F$44,2,FALSE),Q681*$D681,0)))</f>
        <v>0</v>
      </c>
      <c r="AD681" s="13">
        <f>IF($D681="",0,IF($E681="",0,IF(VLOOKUP($E681,paramètres!$E$33:$F$44,2,FALSE)&lt;=VLOOKUP($AD$18,paramètres!$E$33:$F$44,2,FALSE),R681*$D681,0)))</f>
        <v>0</v>
      </c>
      <c r="AE681" s="13">
        <f>IF($D681="",0,IF($E681="",0,IF(VLOOKUP($E681,paramètres!$E$33:$F$44,2,FALSE)&lt;=VLOOKUP($AE$18,paramètres!$E$33:$F$44,2,FALSE),S681*$D681,0)))</f>
        <v>0</v>
      </c>
      <c r="AF681" s="13">
        <f>IF($D681="",0,IF($E681="",0,IF(VLOOKUP($E681,paramètres!$E$33:$F$44,2,FALSE)&lt;=VLOOKUP($AF$18,paramètres!$E$33:$F$44,2,FALSE),T681*$D681,0)))</f>
        <v>0</v>
      </c>
      <c r="AG681" s="13">
        <f>IF($D681="",0,IF($E681="",0,IF(VLOOKUP($E681,paramètres!$E$33:$F$44,2,FALSE)&lt;=VLOOKUP($AG$18,paramètres!$E$33:$F$44,2,FALSE),U681*$D681,0)))</f>
        <v>0</v>
      </c>
      <c r="AH681" s="13">
        <f>IF($D681="",0,IF($E681="",0,IF(VLOOKUP($E681,paramètres!$E$33:$F$44,2,FALSE)&lt;=VLOOKUP($AH$18,paramètres!$E$33:$F$44,2,FALSE),V681*$D681,0)))</f>
        <v>0</v>
      </c>
      <c r="AI681" s="13">
        <f>IF($D681="",0,IF($E681="",0,IF(VLOOKUP($E681,paramètres!$E$33:$F$44,2,FALSE)&lt;=VLOOKUP($AI$18,paramètres!$E$33:$F$44,2,FALSE),W681*$D681,0)))</f>
        <v>0</v>
      </c>
      <c r="AJ681" s="13">
        <f>IF($D681="",0,IF($E681="",0,IF(VLOOKUP($E681,paramètres!$E$33:$F$44,2,FALSE)&lt;=VLOOKUP($AJ$18,paramètres!$E$33:$F$44,2,FALSE),X681*$D681,0)))</f>
        <v>0</v>
      </c>
      <c r="AK681" s="13">
        <f>IF($D681="",0,IF($E681="",0,IF(VLOOKUP($E681,paramètres!$E$33:$F$44,2,FALSE)&lt;=VLOOKUP($AK$18,paramètres!$E$33:$F$44,2,FALSE),Y681*$D681,0)))</f>
        <v>0</v>
      </c>
      <c r="AL681" s="13">
        <f>IF($D681="",0,IF($E681="",0,IF(VLOOKUP($E681,paramètres!$E$33:$F$44,2,FALSE)&lt;=VLOOKUP($AL$18,paramètres!$E$33:$F$44,2,FALSE),Z681*$D681,0)))</f>
        <v>0</v>
      </c>
      <c r="AM681" s="126">
        <f>IF($D681="",0,IF($E681="",0,IF(VLOOKUP($E681,paramètres!$E$33:$F$44,2,FALSE)&lt;=VLOOKUP($AM$18,paramètres!$E$33:$F$44,2,FALSE),AA681*$D681,0)))</f>
        <v>0</v>
      </c>
      <c r="AN681" s="121" t="str">
        <f>IF(paramètres!$B$28=1,((SUM(P681:Y681)/1.02)+SUM(Z681:AA681))*0.0303/9*COUNT(P681:X681),IF(paramètres!$B$28=2,(SUM(P681:AA681))*0.0303/9*COUNT(P681:X681),"Missing Delta option"))</f>
        <v>Missing Delta option</v>
      </c>
      <c r="AO681" s="13" t="str">
        <f>IF(paramètres!$B$28=1,(((SUM(P681:Y681)/1.02)+SUM(Z681:AA681))+((SUM(AB681:AK681)/1.02)+SUM(AL681:AN681)))*cotpatr,IF(paramètres!$B$28=2,(SUM(P681:AN681)*cotpatr),"Missing Delta Option"))</f>
        <v>Missing Delta Option</v>
      </c>
      <c r="AP681" s="13" t="str" cm="1">
        <f t="array" ref="AP681">IF(paramètres!$B$28=1,(((SUM(P681:Y681)/1.02)+SUM(Z681:AA681))+((SUM(AB681:AM681)/1.02)+SUM(AL681:AM681)))/12*pécule,IF(paramètres!$B$28=2,SUM(P681:AM681)/12*pécule,"Missing Delta Option"))</f>
        <v>Missing Delta Option</v>
      </c>
      <c r="AQ681" s="105" t="e">
        <f>IF(paramètres!$B$28=1,(((SUM(P681:Y681)/1.02)+SUM(Z681:AA681))+((SUM(AB681:AM681)/1.02)+SUM(AL681:AM681)))+AN681+AO681+AP681,SUM(P681:AM681)+AN681+AO681+AP681)</f>
        <v>#VALUE!</v>
      </c>
    </row>
    <row r="682" spans="1:43" x14ac:dyDescent="0.25">
      <c r="A682" s="104"/>
      <c r="B682" s="39"/>
      <c r="C682" s="39"/>
      <c r="D682" s="70"/>
      <c r="E682" s="49"/>
      <c r="F682" s="40"/>
      <c r="G682" s="38"/>
      <c r="H682" s="71"/>
      <c r="I682" s="40"/>
      <c r="J682" s="38"/>
      <c r="K682" s="71"/>
      <c r="L682" s="40"/>
      <c r="M682" s="38"/>
      <c r="N682" s="71"/>
      <c r="O682" s="49"/>
      <c r="P682" s="177"/>
      <c r="Q682" s="178"/>
      <c r="R682" s="178"/>
      <c r="S682" s="178"/>
      <c r="T682" s="178"/>
      <c r="U682" s="178"/>
      <c r="V682" s="178"/>
      <c r="W682" s="178"/>
      <c r="X682" s="178"/>
      <c r="Y682" s="178"/>
      <c r="Z682" s="178"/>
      <c r="AA682" s="179"/>
      <c r="AB682" s="121">
        <f>IF($D682="",0,IF($E682="",0,IF(VLOOKUP($E682,paramètres!$E$33:$F$44,2,FALSE)&lt;=VLOOKUP($AB$18,paramètres!$E$33:$F$44,2,FALSE),P682*$D682,0)))</f>
        <v>0</v>
      </c>
      <c r="AC682" s="13">
        <f>IF($D682="",0,IF($E682="",0,IF(VLOOKUP($E682,paramètres!$E$33:$F$44,2,FALSE)&lt;=VLOOKUP($AC$18,paramètres!$E$33:$F$44,2,FALSE),Q682*$D682,0)))</f>
        <v>0</v>
      </c>
      <c r="AD682" s="13">
        <f>IF($D682="",0,IF($E682="",0,IF(VLOOKUP($E682,paramètres!$E$33:$F$44,2,FALSE)&lt;=VLOOKUP($AD$18,paramètres!$E$33:$F$44,2,FALSE),R682*$D682,0)))</f>
        <v>0</v>
      </c>
      <c r="AE682" s="13">
        <f>IF($D682="",0,IF($E682="",0,IF(VLOOKUP($E682,paramètres!$E$33:$F$44,2,FALSE)&lt;=VLOOKUP($AE$18,paramètres!$E$33:$F$44,2,FALSE),S682*$D682,0)))</f>
        <v>0</v>
      </c>
      <c r="AF682" s="13">
        <f>IF($D682="",0,IF($E682="",0,IF(VLOOKUP($E682,paramètres!$E$33:$F$44,2,FALSE)&lt;=VLOOKUP($AF$18,paramètres!$E$33:$F$44,2,FALSE),T682*$D682,0)))</f>
        <v>0</v>
      </c>
      <c r="AG682" s="13">
        <f>IF($D682="",0,IF($E682="",0,IF(VLOOKUP($E682,paramètres!$E$33:$F$44,2,FALSE)&lt;=VLOOKUP($AG$18,paramètres!$E$33:$F$44,2,FALSE),U682*$D682,0)))</f>
        <v>0</v>
      </c>
      <c r="AH682" s="13">
        <f>IF($D682="",0,IF($E682="",0,IF(VLOOKUP($E682,paramètres!$E$33:$F$44,2,FALSE)&lt;=VLOOKUP($AH$18,paramètres!$E$33:$F$44,2,FALSE),V682*$D682,0)))</f>
        <v>0</v>
      </c>
      <c r="AI682" s="13">
        <f>IF($D682="",0,IF($E682="",0,IF(VLOOKUP($E682,paramètres!$E$33:$F$44,2,FALSE)&lt;=VLOOKUP($AI$18,paramètres!$E$33:$F$44,2,FALSE),W682*$D682,0)))</f>
        <v>0</v>
      </c>
      <c r="AJ682" s="13">
        <f>IF($D682="",0,IF($E682="",0,IF(VLOOKUP($E682,paramètres!$E$33:$F$44,2,FALSE)&lt;=VLOOKUP($AJ$18,paramètres!$E$33:$F$44,2,FALSE),X682*$D682,0)))</f>
        <v>0</v>
      </c>
      <c r="AK682" s="13">
        <f>IF($D682="",0,IF($E682="",0,IF(VLOOKUP($E682,paramètres!$E$33:$F$44,2,FALSE)&lt;=VLOOKUP($AK$18,paramètres!$E$33:$F$44,2,FALSE),Y682*$D682,0)))</f>
        <v>0</v>
      </c>
      <c r="AL682" s="13">
        <f>IF($D682="",0,IF($E682="",0,IF(VLOOKUP($E682,paramètres!$E$33:$F$44,2,FALSE)&lt;=VLOOKUP($AL$18,paramètres!$E$33:$F$44,2,FALSE),Z682*$D682,0)))</f>
        <v>0</v>
      </c>
      <c r="AM682" s="126">
        <f>IF($D682="",0,IF($E682="",0,IF(VLOOKUP($E682,paramètres!$E$33:$F$44,2,FALSE)&lt;=VLOOKUP($AM$18,paramètres!$E$33:$F$44,2,FALSE),AA682*$D682,0)))</f>
        <v>0</v>
      </c>
      <c r="AN682" s="121" t="str">
        <f>IF(paramètres!$B$28=1,((SUM(P682:Y682)/1.02)+SUM(Z682:AA682))*0.0303/9*COUNT(P682:X682),IF(paramètres!$B$28=2,(SUM(P682:AA682))*0.0303/9*COUNT(P682:X682),"Missing Delta option"))</f>
        <v>Missing Delta option</v>
      </c>
      <c r="AO682" s="13" t="str">
        <f>IF(paramètres!$B$28=1,(((SUM(P682:Y682)/1.02)+SUM(Z682:AA682))+((SUM(AB682:AK682)/1.02)+SUM(AL682:AN682)))*cotpatr,IF(paramètres!$B$28=2,(SUM(P682:AN682)*cotpatr),"Missing Delta Option"))</f>
        <v>Missing Delta Option</v>
      </c>
      <c r="AP682" s="13" t="str" cm="1">
        <f t="array" ref="AP682">IF(paramètres!$B$28=1,(((SUM(P682:Y682)/1.02)+SUM(Z682:AA682))+((SUM(AB682:AM682)/1.02)+SUM(AL682:AM682)))/12*pécule,IF(paramètres!$B$28=2,SUM(P682:AM682)/12*pécule,"Missing Delta Option"))</f>
        <v>Missing Delta Option</v>
      </c>
      <c r="AQ682" s="105" t="e">
        <f>IF(paramètres!$B$28=1,(((SUM(P682:Y682)/1.02)+SUM(Z682:AA682))+((SUM(AB682:AM682)/1.02)+SUM(AL682:AM682)))+AN682+AO682+AP682,SUM(P682:AM682)+AN682+AO682+AP682)</f>
        <v>#VALUE!</v>
      </c>
    </row>
    <row r="683" spans="1:43" x14ac:dyDescent="0.25">
      <c r="A683" s="104"/>
      <c r="B683" s="39"/>
      <c r="C683" s="39"/>
      <c r="D683" s="70"/>
      <c r="E683" s="49"/>
      <c r="F683" s="40"/>
      <c r="G683" s="38"/>
      <c r="H683" s="71"/>
      <c r="I683" s="40"/>
      <c r="J683" s="38"/>
      <c r="K683" s="71"/>
      <c r="L683" s="40"/>
      <c r="M683" s="38"/>
      <c r="N683" s="71"/>
      <c r="O683" s="49"/>
      <c r="P683" s="177"/>
      <c r="Q683" s="178"/>
      <c r="R683" s="178"/>
      <c r="S683" s="178"/>
      <c r="T683" s="178"/>
      <c r="U683" s="178"/>
      <c r="V683" s="178"/>
      <c r="W683" s="178"/>
      <c r="X683" s="178"/>
      <c r="Y683" s="178"/>
      <c r="Z683" s="178"/>
      <c r="AA683" s="179"/>
      <c r="AB683" s="121">
        <f>IF($D683="",0,IF($E683="",0,IF(VLOOKUP($E683,paramètres!$E$33:$F$44,2,FALSE)&lt;=VLOOKUP($AB$18,paramètres!$E$33:$F$44,2,FALSE),P683*$D683,0)))</f>
        <v>0</v>
      </c>
      <c r="AC683" s="13">
        <f>IF($D683="",0,IF($E683="",0,IF(VLOOKUP($E683,paramètres!$E$33:$F$44,2,FALSE)&lt;=VLOOKUP($AC$18,paramètres!$E$33:$F$44,2,FALSE),Q683*$D683,0)))</f>
        <v>0</v>
      </c>
      <c r="AD683" s="13">
        <f>IF($D683="",0,IF($E683="",0,IF(VLOOKUP($E683,paramètres!$E$33:$F$44,2,FALSE)&lt;=VLOOKUP($AD$18,paramètres!$E$33:$F$44,2,FALSE),R683*$D683,0)))</f>
        <v>0</v>
      </c>
      <c r="AE683" s="13">
        <f>IF($D683="",0,IF($E683="",0,IF(VLOOKUP($E683,paramètres!$E$33:$F$44,2,FALSE)&lt;=VLOOKUP($AE$18,paramètres!$E$33:$F$44,2,FALSE),S683*$D683,0)))</f>
        <v>0</v>
      </c>
      <c r="AF683" s="13">
        <f>IF($D683="",0,IF($E683="",0,IF(VLOOKUP($E683,paramètres!$E$33:$F$44,2,FALSE)&lt;=VLOOKUP($AF$18,paramètres!$E$33:$F$44,2,FALSE),T683*$D683,0)))</f>
        <v>0</v>
      </c>
      <c r="AG683" s="13">
        <f>IF($D683="",0,IF($E683="",0,IF(VLOOKUP($E683,paramètres!$E$33:$F$44,2,FALSE)&lt;=VLOOKUP($AG$18,paramètres!$E$33:$F$44,2,FALSE),U683*$D683,0)))</f>
        <v>0</v>
      </c>
      <c r="AH683" s="13">
        <f>IF($D683="",0,IF($E683="",0,IF(VLOOKUP($E683,paramètres!$E$33:$F$44,2,FALSE)&lt;=VLOOKUP($AH$18,paramètres!$E$33:$F$44,2,FALSE),V683*$D683,0)))</f>
        <v>0</v>
      </c>
      <c r="AI683" s="13">
        <f>IF($D683="",0,IF($E683="",0,IF(VLOOKUP($E683,paramètres!$E$33:$F$44,2,FALSE)&lt;=VLOOKUP($AI$18,paramètres!$E$33:$F$44,2,FALSE),W683*$D683,0)))</f>
        <v>0</v>
      </c>
      <c r="AJ683" s="13">
        <f>IF($D683="",0,IF($E683="",0,IF(VLOOKUP($E683,paramètres!$E$33:$F$44,2,FALSE)&lt;=VLOOKUP($AJ$18,paramètres!$E$33:$F$44,2,FALSE),X683*$D683,0)))</f>
        <v>0</v>
      </c>
      <c r="AK683" s="13">
        <f>IF($D683="",0,IF($E683="",0,IF(VLOOKUP($E683,paramètres!$E$33:$F$44,2,FALSE)&lt;=VLOOKUP($AK$18,paramètres!$E$33:$F$44,2,FALSE),Y683*$D683,0)))</f>
        <v>0</v>
      </c>
      <c r="AL683" s="13">
        <f>IF($D683="",0,IF($E683="",0,IF(VLOOKUP($E683,paramètres!$E$33:$F$44,2,FALSE)&lt;=VLOOKUP($AL$18,paramètres!$E$33:$F$44,2,FALSE),Z683*$D683,0)))</f>
        <v>0</v>
      </c>
      <c r="AM683" s="126">
        <f>IF($D683="",0,IF($E683="",0,IF(VLOOKUP($E683,paramètres!$E$33:$F$44,2,FALSE)&lt;=VLOOKUP($AM$18,paramètres!$E$33:$F$44,2,FALSE),AA683*$D683,0)))</f>
        <v>0</v>
      </c>
      <c r="AN683" s="121" t="str">
        <f>IF(paramètres!$B$28=1,((SUM(P683:Y683)/1.02)+SUM(Z683:AA683))*0.0303/9*COUNT(P683:X683),IF(paramètres!$B$28=2,(SUM(P683:AA683))*0.0303/9*COUNT(P683:X683),"Missing Delta option"))</f>
        <v>Missing Delta option</v>
      </c>
      <c r="AO683" s="13" t="str">
        <f>IF(paramètres!$B$28=1,(((SUM(P683:Y683)/1.02)+SUM(Z683:AA683))+((SUM(AB683:AK683)/1.02)+SUM(AL683:AN683)))*cotpatr,IF(paramètres!$B$28=2,(SUM(P683:AN683)*cotpatr),"Missing Delta Option"))</f>
        <v>Missing Delta Option</v>
      </c>
      <c r="AP683" s="13" t="str" cm="1">
        <f t="array" ref="AP683">IF(paramètres!$B$28=1,(((SUM(P683:Y683)/1.02)+SUM(Z683:AA683))+((SUM(AB683:AM683)/1.02)+SUM(AL683:AM683)))/12*pécule,IF(paramètres!$B$28=2,SUM(P683:AM683)/12*pécule,"Missing Delta Option"))</f>
        <v>Missing Delta Option</v>
      </c>
      <c r="AQ683" s="105" t="e">
        <f>IF(paramètres!$B$28=1,(((SUM(P683:Y683)/1.02)+SUM(Z683:AA683))+((SUM(AB683:AM683)/1.02)+SUM(AL683:AM683)))+AN683+AO683+AP683,SUM(P683:AM683)+AN683+AO683+AP683)</f>
        <v>#VALUE!</v>
      </c>
    </row>
    <row r="684" spans="1:43" x14ac:dyDescent="0.25">
      <c r="A684" s="104"/>
      <c r="B684" s="39"/>
      <c r="C684" s="39"/>
      <c r="D684" s="70"/>
      <c r="E684" s="49"/>
      <c r="F684" s="40"/>
      <c r="G684" s="38"/>
      <c r="H684" s="71"/>
      <c r="I684" s="40"/>
      <c r="J684" s="38"/>
      <c r="K684" s="71"/>
      <c r="L684" s="40"/>
      <c r="M684" s="38"/>
      <c r="N684" s="71"/>
      <c r="O684" s="49"/>
      <c r="P684" s="177"/>
      <c r="Q684" s="178"/>
      <c r="R684" s="178"/>
      <c r="S684" s="178"/>
      <c r="T684" s="178"/>
      <c r="U684" s="178"/>
      <c r="V684" s="178"/>
      <c r="W684" s="178"/>
      <c r="X684" s="178"/>
      <c r="Y684" s="178"/>
      <c r="Z684" s="178"/>
      <c r="AA684" s="179"/>
      <c r="AB684" s="121">
        <f>IF($D684="",0,IF($E684="",0,IF(VLOOKUP($E684,paramètres!$E$33:$F$44,2,FALSE)&lt;=VLOOKUP($AB$18,paramètres!$E$33:$F$44,2,FALSE),P684*$D684,0)))</f>
        <v>0</v>
      </c>
      <c r="AC684" s="13">
        <f>IF($D684="",0,IF($E684="",0,IF(VLOOKUP($E684,paramètres!$E$33:$F$44,2,FALSE)&lt;=VLOOKUP($AC$18,paramètres!$E$33:$F$44,2,FALSE),Q684*$D684,0)))</f>
        <v>0</v>
      </c>
      <c r="AD684" s="13">
        <f>IF($D684="",0,IF($E684="",0,IF(VLOOKUP($E684,paramètres!$E$33:$F$44,2,FALSE)&lt;=VLOOKUP($AD$18,paramètres!$E$33:$F$44,2,FALSE),R684*$D684,0)))</f>
        <v>0</v>
      </c>
      <c r="AE684" s="13">
        <f>IF($D684="",0,IF($E684="",0,IF(VLOOKUP($E684,paramètres!$E$33:$F$44,2,FALSE)&lt;=VLOOKUP($AE$18,paramètres!$E$33:$F$44,2,FALSE),S684*$D684,0)))</f>
        <v>0</v>
      </c>
      <c r="AF684" s="13">
        <f>IF($D684="",0,IF($E684="",0,IF(VLOOKUP($E684,paramètres!$E$33:$F$44,2,FALSE)&lt;=VLOOKUP($AF$18,paramètres!$E$33:$F$44,2,FALSE),T684*$D684,0)))</f>
        <v>0</v>
      </c>
      <c r="AG684" s="13">
        <f>IF($D684="",0,IF($E684="",0,IF(VLOOKUP($E684,paramètres!$E$33:$F$44,2,FALSE)&lt;=VLOOKUP($AG$18,paramètres!$E$33:$F$44,2,FALSE),U684*$D684,0)))</f>
        <v>0</v>
      </c>
      <c r="AH684" s="13">
        <f>IF($D684="",0,IF($E684="",0,IF(VLOOKUP($E684,paramètres!$E$33:$F$44,2,FALSE)&lt;=VLOOKUP($AH$18,paramètres!$E$33:$F$44,2,FALSE),V684*$D684,0)))</f>
        <v>0</v>
      </c>
      <c r="AI684" s="13">
        <f>IF($D684="",0,IF($E684="",0,IF(VLOOKUP($E684,paramètres!$E$33:$F$44,2,FALSE)&lt;=VLOOKUP($AI$18,paramètres!$E$33:$F$44,2,FALSE),W684*$D684,0)))</f>
        <v>0</v>
      </c>
      <c r="AJ684" s="13">
        <f>IF($D684="",0,IF($E684="",0,IF(VLOOKUP($E684,paramètres!$E$33:$F$44,2,FALSE)&lt;=VLOOKUP($AJ$18,paramètres!$E$33:$F$44,2,FALSE),X684*$D684,0)))</f>
        <v>0</v>
      </c>
      <c r="AK684" s="13">
        <f>IF($D684="",0,IF($E684="",0,IF(VLOOKUP($E684,paramètres!$E$33:$F$44,2,FALSE)&lt;=VLOOKUP($AK$18,paramètres!$E$33:$F$44,2,FALSE),Y684*$D684,0)))</f>
        <v>0</v>
      </c>
      <c r="AL684" s="13">
        <f>IF($D684="",0,IF($E684="",0,IF(VLOOKUP($E684,paramètres!$E$33:$F$44,2,FALSE)&lt;=VLOOKUP($AL$18,paramètres!$E$33:$F$44,2,FALSE),Z684*$D684,0)))</f>
        <v>0</v>
      </c>
      <c r="AM684" s="126">
        <f>IF($D684="",0,IF($E684="",0,IF(VLOOKUP($E684,paramètres!$E$33:$F$44,2,FALSE)&lt;=VLOOKUP($AM$18,paramètres!$E$33:$F$44,2,FALSE),AA684*$D684,0)))</f>
        <v>0</v>
      </c>
      <c r="AN684" s="121" t="str">
        <f>IF(paramètres!$B$28=1,((SUM(P684:Y684)/1.02)+SUM(Z684:AA684))*0.0303/9*COUNT(P684:X684),IF(paramètres!$B$28=2,(SUM(P684:AA684))*0.0303/9*COUNT(P684:X684),"Missing Delta option"))</f>
        <v>Missing Delta option</v>
      </c>
      <c r="AO684" s="13" t="str">
        <f>IF(paramètres!$B$28=1,(((SUM(P684:Y684)/1.02)+SUM(Z684:AA684))+((SUM(AB684:AK684)/1.02)+SUM(AL684:AN684)))*cotpatr,IF(paramètres!$B$28=2,(SUM(P684:AN684)*cotpatr),"Missing Delta Option"))</f>
        <v>Missing Delta Option</v>
      </c>
      <c r="AP684" s="13" t="str" cm="1">
        <f t="array" ref="AP684">IF(paramètres!$B$28=1,(((SUM(P684:Y684)/1.02)+SUM(Z684:AA684))+((SUM(AB684:AM684)/1.02)+SUM(AL684:AM684)))/12*pécule,IF(paramètres!$B$28=2,SUM(P684:AM684)/12*pécule,"Missing Delta Option"))</f>
        <v>Missing Delta Option</v>
      </c>
      <c r="AQ684" s="105" t="e">
        <f>IF(paramètres!$B$28=1,(((SUM(P684:Y684)/1.02)+SUM(Z684:AA684))+((SUM(AB684:AM684)/1.02)+SUM(AL684:AM684)))+AN684+AO684+AP684,SUM(P684:AM684)+AN684+AO684+AP684)</f>
        <v>#VALUE!</v>
      </c>
    </row>
    <row r="685" spans="1:43" x14ac:dyDescent="0.25">
      <c r="A685" s="104"/>
      <c r="B685" s="39"/>
      <c r="C685" s="39"/>
      <c r="D685" s="70"/>
      <c r="E685" s="49"/>
      <c r="F685" s="40"/>
      <c r="G685" s="38"/>
      <c r="H685" s="71"/>
      <c r="I685" s="40"/>
      <c r="J685" s="38"/>
      <c r="K685" s="71"/>
      <c r="L685" s="40"/>
      <c r="M685" s="38"/>
      <c r="N685" s="71"/>
      <c r="O685" s="49"/>
      <c r="P685" s="177"/>
      <c r="Q685" s="178"/>
      <c r="R685" s="178"/>
      <c r="S685" s="178"/>
      <c r="T685" s="178"/>
      <c r="U685" s="178"/>
      <c r="V685" s="178"/>
      <c r="W685" s="178"/>
      <c r="X685" s="178"/>
      <c r="Y685" s="178"/>
      <c r="Z685" s="178"/>
      <c r="AA685" s="179"/>
      <c r="AB685" s="121">
        <f>IF($D685="",0,IF($E685="",0,IF(VLOOKUP($E685,paramètres!$E$33:$F$44,2,FALSE)&lt;=VLOOKUP($AB$18,paramètres!$E$33:$F$44,2,FALSE),P685*$D685,0)))</f>
        <v>0</v>
      </c>
      <c r="AC685" s="13">
        <f>IF($D685="",0,IF($E685="",0,IF(VLOOKUP($E685,paramètres!$E$33:$F$44,2,FALSE)&lt;=VLOOKUP($AC$18,paramètres!$E$33:$F$44,2,FALSE),Q685*$D685,0)))</f>
        <v>0</v>
      </c>
      <c r="AD685" s="13">
        <f>IF($D685="",0,IF($E685="",0,IF(VLOOKUP($E685,paramètres!$E$33:$F$44,2,FALSE)&lt;=VLOOKUP($AD$18,paramètres!$E$33:$F$44,2,FALSE),R685*$D685,0)))</f>
        <v>0</v>
      </c>
      <c r="AE685" s="13">
        <f>IF($D685="",0,IF($E685="",0,IF(VLOOKUP($E685,paramètres!$E$33:$F$44,2,FALSE)&lt;=VLOOKUP($AE$18,paramètres!$E$33:$F$44,2,FALSE),S685*$D685,0)))</f>
        <v>0</v>
      </c>
      <c r="AF685" s="13">
        <f>IF($D685="",0,IF($E685="",0,IF(VLOOKUP($E685,paramètres!$E$33:$F$44,2,FALSE)&lt;=VLOOKUP($AF$18,paramètres!$E$33:$F$44,2,FALSE),T685*$D685,0)))</f>
        <v>0</v>
      </c>
      <c r="AG685" s="13">
        <f>IF($D685="",0,IF($E685="",0,IF(VLOOKUP($E685,paramètres!$E$33:$F$44,2,FALSE)&lt;=VLOOKUP($AG$18,paramètres!$E$33:$F$44,2,FALSE),U685*$D685,0)))</f>
        <v>0</v>
      </c>
      <c r="AH685" s="13">
        <f>IF($D685="",0,IF($E685="",0,IF(VLOOKUP($E685,paramètres!$E$33:$F$44,2,FALSE)&lt;=VLOOKUP($AH$18,paramètres!$E$33:$F$44,2,FALSE),V685*$D685,0)))</f>
        <v>0</v>
      </c>
      <c r="AI685" s="13">
        <f>IF($D685="",0,IF($E685="",0,IF(VLOOKUP($E685,paramètres!$E$33:$F$44,2,FALSE)&lt;=VLOOKUP($AI$18,paramètres!$E$33:$F$44,2,FALSE),W685*$D685,0)))</f>
        <v>0</v>
      </c>
      <c r="AJ685" s="13">
        <f>IF($D685="",0,IF($E685="",0,IF(VLOOKUP($E685,paramètres!$E$33:$F$44,2,FALSE)&lt;=VLOOKUP($AJ$18,paramètres!$E$33:$F$44,2,FALSE),X685*$D685,0)))</f>
        <v>0</v>
      </c>
      <c r="AK685" s="13">
        <f>IF($D685="",0,IF($E685="",0,IF(VLOOKUP($E685,paramètres!$E$33:$F$44,2,FALSE)&lt;=VLOOKUP($AK$18,paramètres!$E$33:$F$44,2,FALSE),Y685*$D685,0)))</f>
        <v>0</v>
      </c>
      <c r="AL685" s="13">
        <f>IF($D685="",0,IF($E685="",0,IF(VLOOKUP($E685,paramètres!$E$33:$F$44,2,FALSE)&lt;=VLOOKUP($AL$18,paramètres!$E$33:$F$44,2,FALSE),Z685*$D685,0)))</f>
        <v>0</v>
      </c>
      <c r="AM685" s="126">
        <f>IF($D685="",0,IF($E685="",0,IF(VLOOKUP($E685,paramètres!$E$33:$F$44,2,FALSE)&lt;=VLOOKUP($AM$18,paramètres!$E$33:$F$44,2,FALSE),AA685*$D685,0)))</f>
        <v>0</v>
      </c>
      <c r="AN685" s="121" t="str">
        <f>IF(paramètres!$B$28=1,((SUM(P685:Y685)/1.02)+SUM(Z685:AA685))*0.0303/9*COUNT(P685:X685),IF(paramètres!$B$28=2,(SUM(P685:AA685))*0.0303/9*COUNT(P685:X685),"Missing Delta option"))</f>
        <v>Missing Delta option</v>
      </c>
      <c r="AO685" s="13" t="str">
        <f>IF(paramètres!$B$28=1,(((SUM(P685:Y685)/1.02)+SUM(Z685:AA685))+((SUM(AB685:AK685)/1.02)+SUM(AL685:AN685)))*cotpatr,IF(paramètres!$B$28=2,(SUM(P685:AN685)*cotpatr),"Missing Delta Option"))</f>
        <v>Missing Delta Option</v>
      </c>
      <c r="AP685" s="13" t="str" cm="1">
        <f t="array" ref="AP685">IF(paramètres!$B$28=1,(((SUM(P685:Y685)/1.02)+SUM(Z685:AA685))+((SUM(AB685:AM685)/1.02)+SUM(AL685:AM685)))/12*pécule,IF(paramètres!$B$28=2,SUM(P685:AM685)/12*pécule,"Missing Delta Option"))</f>
        <v>Missing Delta Option</v>
      </c>
      <c r="AQ685" s="105" t="e">
        <f>IF(paramètres!$B$28=1,(((SUM(P685:Y685)/1.02)+SUM(Z685:AA685))+((SUM(AB685:AM685)/1.02)+SUM(AL685:AM685)))+AN685+AO685+AP685,SUM(P685:AM685)+AN685+AO685+AP685)</f>
        <v>#VALUE!</v>
      </c>
    </row>
    <row r="686" spans="1:43" x14ac:dyDescent="0.25">
      <c r="A686" s="104"/>
      <c r="B686" s="39"/>
      <c r="C686" s="39"/>
      <c r="D686" s="70"/>
      <c r="E686" s="49"/>
      <c r="F686" s="40"/>
      <c r="G686" s="38"/>
      <c r="H686" s="71"/>
      <c r="I686" s="40"/>
      <c r="J686" s="38"/>
      <c r="K686" s="71"/>
      <c r="L686" s="40"/>
      <c r="M686" s="38"/>
      <c r="N686" s="71"/>
      <c r="O686" s="49"/>
      <c r="P686" s="177"/>
      <c r="Q686" s="178"/>
      <c r="R686" s="178"/>
      <c r="S686" s="178"/>
      <c r="T686" s="178"/>
      <c r="U686" s="178"/>
      <c r="V686" s="178"/>
      <c r="W686" s="178"/>
      <c r="X686" s="178"/>
      <c r="Y686" s="178"/>
      <c r="Z686" s="178"/>
      <c r="AA686" s="179"/>
      <c r="AB686" s="121">
        <f>IF($D686="",0,IF($E686="",0,IF(VLOOKUP($E686,paramètres!$E$33:$F$44,2,FALSE)&lt;=VLOOKUP($AB$18,paramètres!$E$33:$F$44,2,FALSE),P686*$D686,0)))</f>
        <v>0</v>
      </c>
      <c r="AC686" s="13">
        <f>IF($D686="",0,IF($E686="",0,IF(VLOOKUP($E686,paramètres!$E$33:$F$44,2,FALSE)&lt;=VLOOKUP($AC$18,paramètres!$E$33:$F$44,2,FALSE),Q686*$D686,0)))</f>
        <v>0</v>
      </c>
      <c r="AD686" s="13">
        <f>IF($D686="",0,IF($E686="",0,IF(VLOOKUP($E686,paramètres!$E$33:$F$44,2,FALSE)&lt;=VLOOKUP($AD$18,paramètres!$E$33:$F$44,2,FALSE),R686*$D686,0)))</f>
        <v>0</v>
      </c>
      <c r="AE686" s="13">
        <f>IF($D686="",0,IF($E686="",0,IF(VLOOKUP($E686,paramètres!$E$33:$F$44,2,FALSE)&lt;=VLOOKUP($AE$18,paramètres!$E$33:$F$44,2,FALSE),S686*$D686,0)))</f>
        <v>0</v>
      </c>
      <c r="AF686" s="13">
        <f>IF($D686="",0,IF($E686="",0,IF(VLOOKUP($E686,paramètres!$E$33:$F$44,2,FALSE)&lt;=VLOOKUP($AF$18,paramètres!$E$33:$F$44,2,FALSE),T686*$D686,0)))</f>
        <v>0</v>
      </c>
      <c r="AG686" s="13">
        <f>IF($D686="",0,IF($E686="",0,IF(VLOOKUP($E686,paramètres!$E$33:$F$44,2,FALSE)&lt;=VLOOKUP($AG$18,paramètres!$E$33:$F$44,2,FALSE),U686*$D686,0)))</f>
        <v>0</v>
      </c>
      <c r="AH686" s="13">
        <f>IF($D686="",0,IF($E686="",0,IF(VLOOKUP($E686,paramètres!$E$33:$F$44,2,FALSE)&lt;=VLOOKUP($AH$18,paramètres!$E$33:$F$44,2,FALSE),V686*$D686,0)))</f>
        <v>0</v>
      </c>
      <c r="AI686" s="13">
        <f>IF($D686="",0,IF($E686="",0,IF(VLOOKUP($E686,paramètres!$E$33:$F$44,2,FALSE)&lt;=VLOOKUP($AI$18,paramètres!$E$33:$F$44,2,FALSE),W686*$D686,0)))</f>
        <v>0</v>
      </c>
      <c r="AJ686" s="13">
        <f>IF($D686="",0,IF($E686="",0,IF(VLOOKUP($E686,paramètres!$E$33:$F$44,2,FALSE)&lt;=VLOOKUP($AJ$18,paramètres!$E$33:$F$44,2,FALSE),X686*$D686,0)))</f>
        <v>0</v>
      </c>
      <c r="AK686" s="13">
        <f>IF($D686="",0,IF($E686="",0,IF(VLOOKUP($E686,paramètres!$E$33:$F$44,2,FALSE)&lt;=VLOOKUP($AK$18,paramètres!$E$33:$F$44,2,FALSE),Y686*$D686,0)))</f>
        <v>0</v>
      </c>
      <c r="AL686" s="13">
        <f>IF($D686="",0,IF($E686="",0,IF(VLOOKUP($E686,paramètres!$E$33:$F$44,2,FALSE)&lt;=VLOOKUP($AL$18,paramètres!$E$33:$F$44,2,FALSE),Z686*$D686,0)))</f>
        <v>0</v>
      </c>
      <c r="AM686" s="126">
        <f>IF($D686="",0,IF($E686="",0,IF(VLOOKUP($E686,paramètres!$E$33:$F$44,2,FALSE)&lt;=VLOOKUP($AM$18,paramètres!$E$33:$F$44,2,FALSE),AA686*$D686,0)))</f>
        <v>0</v>
      </c>
      <c r="AN686" s="121" t="str">
        <f>IF(paramètres!$B$28=1,((SUM(P686:Y686)/1.02)+SUM(Z686:AA686))*0.0303/9*COUNT(P686:X686),IF(paramètres!$B$28=2,(SUM(P686:AA686))*0.0303/9*COUNT(P686:X686),"Missing Delta option"))</f>
        <v>Missing Delta option</v>
      </c>
      <c r="AO686" s="13" t="str">
        <f>IF(paramètres!$B$28=1,(((SUM(P686:Y686)/1.02)+SUM(Z686:AA686))+((SUM(AB686:AK686)/1.02)+SUM(AL686:AN686)))*cotpatr,IF(paramètres!$B$28=2,(SUM(P686:AN686)*cotpatr),"Missing Delta Option"))</f>
        <v>Missing Delta Option</v>
      </c>
      <c r="AP686" s="13" t="str" cm="1">
        <f t="array" ref="AP686">IF(paramètres!$B$28=1,(((SUM(P686:Y686)/1.02)+SUM(Z686:AA686))+((SUM(AB686:AM686)/1.02)+SUM(AL686:AM686)))/12*pécule,IF(paramètres!$B$28=2,SUM(P686:AM686)/12*pécule,"Missing Delta Option"))</f>
        <v>Missing Delta Option</v>
      </c>
      <c r="AQ686" s="105" t="e">
        <f>IF(paramètres!$B$28=1,(((SUM(P686:Y686)/1.02)+SUM(Z686:AA686))+((SUM(AB686:AM686)/1.02)+SUM(AL686:AM686)))+AN686+AO686+AP686,SUM(P686:AM686)+AN686+AO686+AP686)</f>
        <v>#VALUE!</v>
      </c>
    </row>
    <row r="687" spans="1:43" x14ac:dyDescent="0.25">
      <c r="A687" s="104"/>
      <c r="B687" s="39"/>
      <c r="C687" s="39"/>
      <c r="D687" s="70"/>
      <c r="E687" s="49"/>
      <c r="F687" s="40"/>
      <c r="G687" s="38"/>
      <c r="H687" s="71"/>
      <c r="I687" s="40"/>
      <c r="J687" s="38"/>
      <c r="K687" s="71"/>
      <c r="L687" s="40"/>
      <c r="M687" s="38"/>
      <c r="N687" s="71"/>
      <c r="O687" s="49"/>
      <c r="P687" s="177"/>
      <c r="Q687" s="178"/>
      <c r="R687" s="178"/>
      <c r="S687" s="178"/>
      <c r="T687" s="178"/>
      <c r="U687" s="178"/>
      <c r="V687" s="178"/>
      <c r="W687" s="178"/>
      <c r="X687" s="178"/>
      <c r="Y687" s="178"/>
      <c r="Z687" s="178"/>
      <c r="AA687" s="179"/>
      <c r="AB687" s="121">
        <f>IF($D687="",0,IF($E687="",0,IF(VLOOKUP($E687,paramètres!$E$33:$F$44,2,FALSE)&lt;=VLOOKUP($AB$18,paramètres!$E$33:$F$44,2,FALSE),P687*$D687,0)))</f>
        <v>0</v>
      </c>
      <c r="AC687" s="13">
        <f>IF($D687="",0,IF($E687="",0,IF(VLOOKUP($E687,paramètres!$E$33:$F$44,2,FALSE)&lt;=VLOOKUP($AC$18,paramètres!$E$33:$F$44,2,FALSE),Q687*$D687,0)))</f>
        <v>0</v>
      </c>
      <c r="AD687" s="13">
        <f>IF($D687="",0,IF($E687="",0,IF(VLOOKUP($E687,paramètres!$E$33:$F$44,2,FALSE)&lt;=VLOOKUP($AD$18,paramètres!$E$33:$F$44,2,FALSE),R687*$D687,0)))</f>
        <v>0</v>
      </c>
      <c r="AE687" s="13">
        <f>IF($D687="",0,IF($E687="",0,IF(VLOOKUP($E687,paramètres!$E$33:$F$44,2,FALSE)&lt;=VLOOKUP($AE$18,paramètres!$E$33:$F$44,2,FALSE),S687*$D687,0)))</f>
        <v>0</v>
      </c>
      <c r="AF687" s="13">
        <f>IF($D687="",0,IF($E687="",0,IF(VLOOKUP($E687,paramètres!$E$33:$F$44,2,FALSE)&lt;=VLOOKUP($AF$18,paramètres!$E$33:$F$44,2,FALSE),T687*$D687,0)))</f>
        <v>0</v>
      </c>
      <c r="AG687" s="13">
        <f>IF($D687="",0,IF($E687="",0,IF(VLOOKUP($E687,paramètres!$E$33:$F$44,2,FALSE)&lt;=VLOOKUP($AG$18,paramètres!$E$33:$F$44,2,FALSE),U687*$D687,0)))</f>
        <v>0</v>
      </c>
      <c r="AH687" s="13">
        <f>IF($D687="",0,IF($E687="",0,IF(VLOOKUP($E687,paramètres!$E$33:$F$44,2,FALSE)&lt;=VLOOKUP($AH$18,paramètres!$E$33:$F$44,2,FALSE),V687*$D687,0)))</f>
        <v>0</v>
      </c>
      <c r="AI687" s="13">
        <f>IF($D687="",0,IF($E687="",0,IF(VLOOKUP($E687,paramètres!$E$33:$F$44,2,FALSE)&lt;=VLOOKUP($AI$18,paramètres!$E$33:$F$44,2,FALSE),W687*$D687,0)))</f>
        <v>0</v>
      </c>
      <c r="AJ687" s="13">
        <f>IF($D687="",0,IF($E687="",0,IF(VLOOKUP($E687,paramètres!$E$33:$F$44,2,FALSE)&lt;=VLOOKUP($AJ$18,paramètres!$E$33:$F$44,2,FALSE),X687*$D687,0)))</f>
        <v>0</v>
      </c>
      <c r="AK687" s="13">
        <f>IF($D687="",0,IF($E687="",0,IF(VLOOKUP($E687,paramètres!$E$33:$F$44,2,FALSE)&lt;=VLOOKUP($AK$18,paramètres!$E$33:$F$44,2,FALSE),Y687*$D687,0)))</f>
        <v>0</v>
      </c>
      <c r="AL687" s="13">
        <f>IF($D687="",0,IF($E687="",0,IF(VLOOKUP($E687,paramètres!$E$33:$F$44,2,FALSE)&lt;=VLOOKUP($AL$18,paramètres!$E$33:$F$44,2,FALSE),Z687*$D687,0)))</f>
        <v>0</v>
      </c>
      <c r="AM687" s="126">
        <f>IF($D687="",0,IF($E687="",0,IF(VLOOKUP($E687,paramètres!$E$33:$F$44,2,FALSE)&lt;=VLOOKUP($AM$18,paramètres!$E$33:$F$44,2,FALSE),AA687*$D687,0)))</f>
        <v>0</v>
      </c>
      <c r="AN687" s="121" t="str">
        <f>IF(paramètres!$B$28=1,((SUM(P687:Y687)/1.02)+SUM(Z687:AA687))*0.0303/9*COUNT(P687:X687),IF(paramètres!$B$28=2,(SUM(P687:AA687))*0.0303/9*COUNT(P687:X687),"Missing Delta option"))</f>
        <v>Missing Delta option</v>
      </c>
      <c r="AO687" s="13" t="str">
        <f>IF(paramètres!$B$28=1,(((SUM(P687:Y687)/1.02)+SUM(Z687:AA687))+((SUM(AB687:AK687)/1.02)+SUM(AL687:AN687)))*cotpatr,IF(paramètres!$B$28=2,(SUM(P687:AN687)*cotpatr),"Missing Delta Option"))</f>
        <v>Missing Delta Option</v>
      </c>
      <c r="AP687" s="13" t="str" cm="1">
        <f t="array" ref="AP687">IF(paramètres!$B$28=1,(((SUM(P687:Y687)/1.02)+SUM(Z687:AA687))+((SUM(AB687:AM687)/1.02)+SUM(AL687:AM687)))/12*pécule,IF(paramètres!$B$28=2,SUM(P687:AM687)/12*pécule,"Missing Delta Option"))</f>
        <v>Missing Delta Option</v>
      </c>
      <c r="AQ687" s="105" t="e">
        <f>IF(paramètres!$B$28=1,(((SUM(P687:Y687)/1.02)+SUM(Z687:AA687))+((SUM(AB687:AM687)/1.02)+SUM(AL687:AM687)))+AN687+AO687+AP687,SUM(P687:AM687)+AN687+AO687+AP687)</f>
        <v>#VALUE!</v>
      </c>
    </row>
    <row r="688" spans="1:43" x14ac:dyDescent="0.25">
      <c r="A688" s="104"/>
      <c r="B688" s="39"/>
      <c r="C688" s="39"/>
      <c r="D688" s="70"/>
      <c r="E688" s="49"/>
      <c r="F688" s="40"/>
      <c r="G688" s="38"/>
      <c r="H688" s="71"/>
      <c r="I688" s="40"/>
      <c r="J688" s="38"/>
      <c r="K688" s="71"/>
      <c r="L688" s="40"/>
      <c r="M688" s="38"/>
      <c r="N688" s="71"/>
      <c r="O688" s="49"/>
      <c r="P688" s="177"/>
      <c r="Q688" s="178"/>
      <c r="R688" s="178"/>
      <c r="S688" s="178"/>
      <c r="T688" s="178"/>
      <c r="U688" s="178"/>
      <c r="V688" s="178"/>
      <c r="W688" s="178"/>
      <c r="X688" s="178"/>
      <c r="Y688" s="178"/>
      <c r="Z688" s="178"/>
      <c r="AA688" s="179"/>
      <c r="AB688" s="121">
        <f>IF($D688="",0,IF($E688="",0,IF(VLOOKUP($E688,paramètres!$E$33:$F$44,2,FALSE)&lt;=VLOOKUP($AB$18,paramètres!$E$33:$F$44,2,FALSE),P688*$D688,0)))</f>
        <v>0</v>
      </c>
      <c r="AC688" s="13">
        <f>IF($D688="",0,IF($E688="",0,IF(VLOOKUP($E688,paramètres!$E$33:$F$44,2,FALSE)&lt;=VLOOKUP($AC$18,paramètres!$E$33:$F$44,2,FALSE),Q688*$D688,0)))</f>
        <v>0</v>
      </c>
      <c r="AD688" s="13">
        <f>IF($D688="",0,IF($E688="",0,IF(VLOOKUP($E688,paramètres!$E$33:$F$44,2,FALSE)&lt;=VLOOKUP($AD$18,paramètres!$E$33:$F$44,2,FALSE),R688*$D688,0)))</f>
        <v>0</v>
      </c>
      <c r="AE688" s="13">
        <f>IF($D688="",0,IF($E688="",0,IF(VLOOKUP($E688,paramètres!$E$33:$F$44,2,FALSE)&lt;=VLOOKUP($AE$18,paramètres!$E$33:$F$44,2,FALSE),S688*$D688,0)))</f>
        <v>0</v>
      </c>
      <c r="AF688" s="13">
        <f>IF($D688="",0,IF($E688="",0,IF(VLOOKUP($E688,paramètres!$E$33:$F$44,2,FALSE)&lt;=VLOOKUP($AF$18,paramètres!$E$33:$F$44,2,FALSE),T688*$D688,0)))</f>
        <v>0</v>
      </c>
      <c r="AG688" s="13">
        <f>IF($D688="",0,IF($E688="",0,IF(VLOOKUP($E688,paramètres!$E$33:$F$44,2,FALSE)&lt;=VLOOKUP($AG$18,paramètres!$E$33:$F$44,2,FALSE),U688*$D688,0)))</f>
        <v>0</v>
      </c>
      <c r="AH688" s="13">
        <f>IF($D688="",0,IF($E688="",0,IF(VLOOKUP($E688,paramètres!$E$33:$F$44,2,FALSE)&lt;=VLOOKUP($AH$18,paramètres!$E$33:$F$44,2,FALSE),V688*$D688,0)))</f>
        <v>0</v>
      </c>
      <c r="AI688" s="13">
        <f>IF($D688="",0,IF($E688="",0,IF(VLOOKUP($E688,paramètres!$E$33:$F$44,2,FALSE)&lt;=VLOOKUP($AI$18,paramètres!$E$33:$F$44,2,FALSE),W688*$D688,0)))</f>
        <v>0</v>
      </c>
      <c r="AJ688" s="13">
        <f>IF($D688="",0,IF($E688="",0,IF(VLOOKUP($E688,paramètres!$E$33:$F$44,2,FALSE)&lt;=VLOOKUP($AJ$18,paramètres!$E$33:$F$44,2,FALSE),X688*$D688,0)))</f>
        <v>0</v>
      </c>
      <c r="AK688" s="13">
        <f>IF($D688="",0,IF($E688="",0,IF(VLOOKUP($E688,paramètres!$E$33:$F$44,2,FALSE)&lt;=VLOOKUP($AK$18,paramètres!$E$33:$F$44,2,FALSE),Y688*$D688,0)))</f>
        <v>0</v>
      </c>
      <c r="AL688" s="13">
        <f>IF($D688="",0,IF($E688="",0,IF(VLOOKUP($E688,paramètres!$E$33:$F$44,2,FALSE)&lt;=VLOOKUP($AL$18,paramètres!$E$33:$F$44,2,FALSE),Z688*$D688,0)))</f>
        <v>0</v>
      </c>
      <c r="AM688" s="126">
        <f>IF($D688="",0,IF($E688="",0,IF(VLOOKUP($E688,paramètres!$E$33:$F$44,2,FALSE)&lt;=VLOOKUP($AM$18,paramètres!$E$33:$F$44,2,FALSE),AA688*$D688,0)))</f>
        <v>0</v>
      </c>
      <c r="AN688" s="121" t="str">
        <f>IF(paramètres!$B$28=1,((SUM(P688:Y688)/1.02)+SUM(Z688:AA688))*0.0303/9*COUNT(P688:X688),IF(paramètres!$B$28=2,(SUM(P688:AA688))*0.0303/9*COUNT(P688:X688),"Missing Delta option"))</f>
        <v>Missing Delta option</v>
      </c>
      <c r="AO688" s="13" t="str">
        <f>IF(paramètres!$B$28=1,(((SUM(P688:Y688)/1.02)+SUM(Z688:AA688))+((SUM(AB688:AK688)/1.02)+SUM(AL688:AN688)))*cotpatr,IF(paramètres!$B$28=2,(SUM(P688:AN688)*cotpatr),"Missing Delta Option"))</f>
        <v>Missing Delta Option</v>
      </c>
      <c r="AP688" s="13" t="str" cm="1">
        <f t="array" ref="AP688">IF(paramètres!$B$28=1,(((SUM(P688:Y688)/1.02)+SUM(Z688:AA688))+((SUM(AB688:AM688)/1.02)+SUM(AL688:AM688)))/12*pécule,IF(paramètres!$B$28=2,SUM(P688:AM688)/12*pécule,"Missing Delta Option"))</f>
        <v>Missing Delta Option</v>
      </c>
      <c r="AQ688" s="105" t="e">
        <f>IF(paramètres!$B$28=1,(((SUM(P688:Y688)/1.02)+SUM(Z688:AA688))+((SUM(AB688:AM688)/1.02)+SUM(AL688:AM688)))+AN688+AO688+AP688,SUM(P688:AM688)+AN688+AO688+AP688)</f>
        <v>#VALUE!</v>
      </c>
    </row>
    <row r="689" spans="1:43" x14ac:dyDescent="0.25">
      <c r="A689" s="104"/>
      <c r="B689" s="39"/>
      <c r="C689" s="39"/>
      <c r="D689" s="70"/>
      <c r="E689" s="49"/>
      <c r="F689" s="40"/>
      <c r="G689" s="38"/>
      <c r="H689" s="71"/>
      <c r="I689" s="40"/>
      <c r="J689" s="38"/>
      <c r="K689" s="71"/>
      <c r="L689" s="40"/>
      <c r="M689" s="38"/>
      <c r="N689" s="71"/>
      <c r="O689" s="49"/>
      <c r="P689" s="177"/>
      <c r="Q689" s="178"/>
      <c r="R689" s="178"/>
      <c r="S689" s="178"/>
      <c r="T689" s="178"/>
      <c r="U689" s="178"/>
      <c r="V689" s="178"/>
      <c r="W689" s="178"/>
      <c r="X689" s="178"/>
      <c r="Y689" s="178"/>
      <c r="Z689" s="178"/>
      <c r="AA689" s="179"/>
      <c r="AB689" s="121">
        <f>IF($D689="",0,IF($E689="",0,IF(VLOOKUP($E689,paramètres!$E$33:$F$44,2,FALSE)&lt;=VLOOKUP($AB$18,paramètres!$E$33:$F$44,2,FALSE),P689*$D689,0)))</f>
        <v>0</v>
      </c>
      <c r="AC689" s="13">
        <f>IF($D689="",0,IF($E689="",0,IF(VLOOKUP($E689,paramètres!$E$33:$F$44,2,FALSE)&lt;=VLOOKUP($AC$18,paramètres!$E$33:$F$44,2,FALSE),Q689*$D689,0)))</f>
        <v>0</v>
      </c>
      <c r="AD689" s="13">
        <f>IF($D689="",0,IF($E689="",0,IF(VLOOKUP($E689,paramètres!$E$33:$F$44,2,FALSE)&lt;=VLOOKUP($AD$18,paramètres!$E$33:$F$44,2,FALSE),R689*$D689,0)))</f>
        <v>0</v>
      </c>
      <c r="AE689" s="13">
        <f>IF($D689="",0,IF($E689="",0,IF(VLOOKUP($E689,paramètres!$E$33:$F$44,2,FALSE)&lt;=VLOOKUP($AE$18,paramètres!$E$33:$F$44,2,FALSE),S689*$D689,0)))</f>
        <v>0</v>
      </c>
      <c r="AF689" s="13">
        <f>IF($D689="",0,IF($E689="",0,IF(VLOOKUP($E689,paramètres!$E$33:$F$44,2,FALSE)&lt;=VLOOKUP($AF$18,paramètres!$E$33:$F$44,2,FALSE),T689*$D689,0)))</f>
        <v>0</v>
      </c>
      <c r="AG689" s="13">
        <f>IF($D689="",0,IF($E689="",0,IF(VLOOKUP($E689,paramètres!$E$33:$F$44,2,FALSE)&lt;=VLOOKUP($AG$18,paramètres!$E$33:$F$44,2,FALSE),U689*$D689,0)))</f>
        <v>0</v>
      </c>
      <c r="AH689" s="13">
        <f>IF($D689="",0,IF($E689="",0,IF(VLOOKUP($E689,paramètres!$E$33:$F$44,2,FALSE)&lt;=VLOOKUP($AH$18,paramètres!$E$33:$F$44,2,FALSE),V689*$D689,0)))</f>
        <v>0</v>
      </c>
      <c r="AI689" s="13">
        <f>IF($D689="",0,IF($E689="",0,IF(VLOOKUP($E689,paramètres!$E$33:$F$44,2,FALSE)&lt;=VLOOKUP($AI$18,paramètres!$E$33:$F$44,2,FALSE),W689*$D689,0)))</f>
        <v>0</v>
      </c>
      <c r="AJ689" s="13">
        <f>IF($D689="",0,IF($E689="",0,IF(VLOOKUP($E689,paramètres!$E$33:$F$44,2,FALSE)&lt;=VLOOKUP($AJ$18,paramètres!$E$33:$F$44,2,FALSE),X689*$D689,0)))</f>
        <v>0</v>
      </c>
      <c r="AK689" s="13">
        <f>IF($D689="",0,IF($E689="",0,IF(VLOOKUP($E689,paramètres!$E$33:$F$44,2,FALSE)&lt;=VLOOKUP($AK$18,paramètres!$E$33:$F$44,2,FALSE),Y689*$D689,0)))</f>
        <v>0</v>
      </c>
      <c r="AL689" s="13">
        <f>IF($D689="",0,IF($E689="",0,IF(VLOOKUP($E689,paramètres!$E$33:$F$44,2,FALSE)&lt;=VLOOKUP($AL$18,paramètres!$E$33:$F$44,2,FALSE),Z689*$D689,0)))</f>
        <v>0</v>
      </c>
      <c r="AM689" s="126">
        <f>IF($D689="",0,IF($E689="",0,IF(VLOOKUP($E689,paramètres!$E$33:$F$44,2,FALSE)&lt;=VLOOKUP($AM$18,paramètres!$E$33:$F$44,2,FALSE),AA689*$D689,0)))</f>
        <v>0</v>
      </c>
      <c r="AN689" s="121" t="str">
        <f>IF(paramètres!$B$28=1,((SUM(P689:Y689)/1.02)+SUM(Z689:AA689))*0.0303/9*COUNT(P689:X689),IF(paramètres!$B$28=2,(SUM(P689:AA689))*0.0303/9*COUNT(P689:X689),"Missing Delta option"))</f>
        <v>Missing Delta option</v>
      </c>
      <c r="AO689" s="13" t="str">
        <f>IF(paramètres!$B$28=1,(((SUM(P689:Y689)/1.02)+SUM(Z689:AA689))+((SUM(AB689:AK689)/1.02)+SUM(AL689:AN689)))*cotpatr,IF(paramètres!$B$28=2,(SUM(P689:AN689)*cotpatr),"Missing Delta Option"))</f>
        <v>Missing Delta Option</v>
      </c>
      <c r="AP689" s="13" t="str" cm="1">
        <f t="array" ref="AP689">IF(paramètres!$B$28=1,(((SUM(P689:Y689)/1.02)+SUM(Z689:AA689))+((SUM(AB689:AM689)/1.02)+SUM(AL689:AM689)))/12*pécule,IF(paramètres!$B$28=2,SUM(P689:AM689)/12*pécule,"Missing Delta Option"))</f>
        <v>Missing Delta Option</v>
      </c>
      <c r="AQ689" s="105" t="e">
        <f>IF(paramètres!$B$28=1,(((SUM(P689:Y689)/1.02)+SUM(Z689:AA689))+((SUM(AB689:AM689)/1.02)+SUM(AL689:AM689)))+AN689+AO689+AP689,SUM(P689:AM689)+AN689+AO689+AP689)</f>
        <v>#VALUE!</v>
      </c>
    </row>
    <row r="690" spans="1:43" x14ac:dyDescent="0.25">
      <c r="A690" s="104"/>
      <c r="B690" s="39"/>
      <c r="C690" s="39"/>
      <c r="D690" s="70"/>
      <c r="E690" s="49"/>
      <c r="F690" s="40"/>
      <c r="G690" s="38"/>
      <c r="H690" s="71"/>
      <c r="I690" s="40"/>
      <c r="J690" s="38"/>
      <c r="K690" s="71"/>
      <c r="L690" s="40"/>
      <c r="M690" s="38"/>
      <c r="N690" s="71"/>
      <c r="O690" s="49"/>
      <c r="P690" s="177"/>
      <c r="Q690" s="178"/>
      <c r="R690" s="178"/>
      <c r="S690" s="178"/>
      <c r="T690" s="178"/>
      <c r="U690" s="178"/>
      <c r="V690" s="178"/>
      <c r="W690" s="178"/>
      <c r="X690" s="178"/>
      <c r="Y690" s="178"/>
      <c r="Z690" s="178"/>
      <c r="AA690" s="179"/>
      <c r="AB690" s="121">
        <f>IF($D690="",0,IF($E690="",0,IF(VLOOKUP($E690,paramètres!$E$33:$F$44,2,FALSE)&lt;=VLOOKUP($AB$18,paramètres!$E$33:$F$44,2,FALSE),P690*$D690,0)))</f>
        <v>0</v>
      </c>
      <c r="AC690" s="13">
        <f>IF($D690="",0,IF($E690="",0,IF(VLOOKUP($E690,paramètres!$E$33:$F$44,2,FALSE)&lt;=VLOOKUP($AC$18,paramètres!$E$33:$F$44,2,FALSE),Q690*$D690,0)))</f>
        <v>0</v>
      </c>
      <c r="AD690" s="13">
        <f>IF($D690="",0,IF($E690="",0,IF(VLOOKUP($E690,paramètres!$E$33:$F$44,2,FALSE)&lt;=VLOOKUP($AD$18,paramètres!$E$33:$F$44,2,FALSE),R690*$D690,0)))</f>
        <v>0</v>
      </c>
      <c r="AE690" s="13">
        <f>IF($D690="",0,IF($E690="",0,IF(VLOOKUP($E690,paramètres!$E$33:$F$44,2,FALSE)&lt;=VLOOKUP($AE$18,paramètres!$E$33:$F$44,2,FALSE),S690*$D690,0)))</f>
        <v>0</v>
      </c>
      <c r="AF690" s="13">
        <f>IF($D690="",0,IF($E690="",0,IF(VLOOKUP($E690,paramètres!$E$33:$F$44,2,FALSE)&lt;=VLOOKUP($AF$18,paramètres!$E$33:$F$44,2,FALSE),T690*$D690,0)))</f>
        <v>0</v>
      </c>
      <c r="AG690" s="13">
        <f>IF($D690="",0,IF($E690="",0,IF(VLOOKUP($E690,paramètres!$E$33:$F$44,2,FALSE)&lt;=VLOOKUP($AG$18,paramètres!$E$33:$F$44,2,FALSE),U690*$D690,0)))</f>
        <v>0</v>
      </c>
      <c r="AH690" s="13">
        <f>IF($D690="",0,IF($E690="",0,IF(VLOOKUP($E690,paramètres!$E$33:$F$44,2,FALSE)&lt;=VLOOKUP($AH$18,paramètres!$E$33:$F$44,2,FALSE),V690*$D690,0)))</f>
        <v>0</v>
      </c>
      <c r="AI690" s="13">
        <f>IF($D690="",0,IF($E690="",0,IF(VLOOKUP($E690,paramètres!$E$33:$F$44,2,FALSE)&lt;=VLOOKUP($AI$18,paramètres!$E$33:$F$44,2,FALSE),W690*$D690,0)))</f>
        <v>0</v>
      </c>
      <c r="AJ690" s="13">
        <f>IF($D690="",0,IF($E690="",0,IF(VLOOKUP($E690,paramètres!$E$33:$F$44,2,FALSE)&lt;=VLOOKUP($AJ$18,paramètres!$E$33:$F$44,2,FALSE),X690*$D690,0)))</f>
        <v>0</v>
      </c>
      <c r="AK690" s="13">
        <f>IF($D690="",0,IF($E690="",0,IF(VLOOKUP($E690,paramètres!$E$33:$F$44,2,FALSE)&lt;=VLOOKUP($AK$18,paramètres!$E$33:$F$44,2,FALSE),Y690*$D690,0)))</f>
        <v>0</v>
      </c>
      <c r="AL690" s="13">
        <f>IF($D690="",0,IF($E690="",0,IF(VLOOKUP($E690,paramètres!$E$33:$F$44,2,FALSE)&lt;=VLOOKUP($AL$18,paramètres!$E$33:$F$44,2,FALSE),Z690*$D690,0)))</f>
        <v>0</v>
      </c>
      <c r="AM690" s="126">
        <f>IF($D690="",0,IF($E690="",0,IF(VLOOKUP($E690,paramètres!$E$33:$F$44,2,FALSE)&lt;=VLOOKUP($AM$18,paramètres!$E$33:$F$44,2,FALSE),AA690*$D690,0)))</f>
        <v>0</v>
      </c>
      <c r="AN690" s="121" t="str">
        <f>IF(paramètres!$B$28=1,((SUM(P690:Y690)/1.02)+SUM(Z690:AA690))*0.0303/9*COUNT(P690:X690),IF(paramètres!$B$28=2,(SUM(P690:AA690))*0.0303/9*COUNT(P690:X690),"Missing Delta option"))</f>
        <v>Missing Delta option</v>
      </c>
      <c r="AO690" s="13" t="str">
        <f>IF(paramètres!$B$28=1,(((SUM(P690:Y690)/1.02)+SUM(Z690:AA690))+((SUM(AB690:AK690)/1.02)+SUM(AL690:AN690)))*cotpatr,IF(paramètres!$B$28=2,(SUM(P690:AN690)*cotpatr),"Missing Delta Option"))</f>
        <v>Missing Delta Option</v>
      </c>
      <c r="AP690" s="13" t="str" cm="1">
        <f t="array" ref="AP690">IF(paramètres!$B$28=1,(((SUM(P690:Y690)/1.02)+SUM(Z690:AA690))+((SUM(AB690:AM690)/1.02)+SUM(AL690:AM690)))/12*pécule,IF(paramètres!$B$28=2,SUM(P690:AM690)/12*pécule,"Missing Delta Option"))</f>
        <v>Missing Delta Option</v>
      </c>
      <c r="AQ690" s="105" t="e">
        <f>IF(paramètres!$B$28=1,(((SUM(P690:Y690)/1.02)+SUM(Z690:AA690))+((SUM(AB690:AM690)/1.02)+SUM(AL690:AM690)))+AN690+AO690+AP690,SUM(P690:AM690)+AN690+AO690+AP690)</f>
        <v>#VALUE!</v>
      </c>
    </row>
    <row r="691" spans="1:43" x14ac:dyDescent="0.25">
      <c r="A691" s="104"/>
      <c r="B691" s="39"/>
      <c r="C691" s="39"/>
      <c r="D691" s="70"/>
      <c r="E691" s="49"/>
      <c r="F691" s="40"/>
      <c r="G691" s="38"/>
      <c r="H691" s="71"/>
      <c r="I691" s="40"/>
      <c r="J691" s="38"/>
      <c r="K691" s="71"/>
      <c r="L691" s="40"/>
      <c r="M691" s="38"/>
      <c r="N691" s="71"/>
      <c r="O691" s="49"/>
      <c r="P691" s="177"/>
      <c r="Q691" s="178"/>
      <c r="R691" s="178"/>
      <c r="S691" s="178"/>
      <c r="T691" s="178"/>
      <c r="U691" s="178"/>
      <c r="V691" s="178"/>
      <c r="W691" s="178"/>
      <c r="X691" s="178"/>
      <c r="Y691" s="178"/>
      <c r="Z691" s="178"/>
      <c r="AA691" s="179"/>
      <c r="AB691" s="121">
        <f>IF($D691="",0,IF($E691="",0,IF(VLOOKUP($E691,paramètres!$E$33:$F$44,2,FALSE)&lt;=VLOOKUP($AB$18,paramètres!$E$33:$F$44,2,FALSE),P691*$D691,0)))</f>
        <v>0</v>
      </c>
      <c r="AC691" s="13">
        <f>IF($D691="",0,IF($E691="",0,IF(VLOOKUP($E691,paramètres!$E$33:$F$44,2,FALSE)&lt;=VLOOKUP($AC$18,paramètres!$E$33:$F$44,2,FALSE),Q691*$D691,0)))</f>
        <v>0</v>
      </c>
      <c r="AD691" s="13">
        <f>IF($D691="",0,IF($E691="",0,IF(VLOOKUP($E691,paramètres!$E$33:$F$44,2,FALSE)&lt;=VLOOKUP($AD$18,paramètres!$E$33:$F$44,2,FALSE),R691*$D691,0)))</f>
        <v>0</v>
      </c>
      <c r="AE691" s="13">
        <f>IF($D691="",0,IF($E691="",0,IF(VLOOKUP($E691,paramètres!$E$33:$F$44,2,FALSE)&lt;=VLOOKUP($AE$18,paramètres!$E$33:$F$44,2,FALSE),S691*$D691,0)))</f>
        <v>0</v>
      </c>
      <c r="AF691" s="13">
        <f>IF($D691="",0,IF($E691="",0,IF(VLOOKUP($E691,paramètres!$E$33:$F$44,2,FALSE)&lt;=VLOOKUP($AF$18,paramètres!$E$33:$F$44,2,FALSE),T691*$D691,0)))</f>
        <v>0</v>
      </c>
      <c r="AG691" s="13">
        <f>IF($D691="",0,IF($E691="",0,IF(VLOOKUP($E691,paramètres!$E$33:$F$44,2,FALSE)&lt;=VLOOKUP($AG$18,paramètres!$E$33:$F$44,2,FALSE),U691*$D691,0)))</f>
        <v>0</v>
      </c>
      <c r="AH691" s="13">
        <f>IF($D691="",0,IF($E691="",0,IF(VLOOKUP($E691,paramètres!$E$33:$F$44,2,FALSE)&lt;=VLOOKUP($AH$18,paramètres!$E$33:$F$44,2,FALSE),V691*$D691,0)))</f>
        <v>0</v>
      </c>
      <c r="AI691" s="13">
        <f>IF($D691="",0,IF($E691="",0,IF(VLOOKUP($E691,paramètres!$E$33:$F$44,2,FALSE)&lt;=VLOOKUP($AI$18,paramètres!$E$33:$F$44,2,FALSE),W691*$D691,0)))</f>
        <v>0</v>
      </c>
      <c r="AJ691" s="13">
        <f>IF($D691="",0,IF($E691="",0,IF(VLOOKUP($E691,paramètres!$E$33:$F$44,2,FALSE)&lt;=VLOOKUP($AJ$18,paramètres!$E$33:$F$44,2,FALSE),X691*$D691,0)))</f>
        <v>0</v>
      </c>
      <c r="AK691" s="13">
        <f>IF($D691="",0,IF($E691="",0,IF(VLOOKUP($E691,paramètres!$E$33:$F$44,2,FALSE)&lt;=VLOOKUP($AK$18,paramètres!$E$33:$F$44,2,FALSE),Y691*$D691,0)))</f>
        <v>0</v>
      </c>
      <c r="AL691" s="13">
        <f>IF($D691="",0,IF($E691="",0,IF(VLOOKUP($E691,paramètres!$E$33:$F$44,2,FALSE)&lt;=VLOOKUP($AL$18,paramètres!$E$33:$F$44,2,FALSE),Z691*$D691,0)))</f>
        <v>0</v>
      </c>
      <c r="AM691" s="126">
        <f>IF($D691="",0,IF($E691="",0,IF(VLOOKUP($E691,paramètres!$E$33:$F$44,2,FALSE)&lt;=VLOOKUP($AM$18,paramètres!$E$33:$F$44,2,FALSE),AA691*$D691,0)))</f>
        <v>0</v>
      </c>
      <c r="AN691" s="121" t="str">
        <f>IF(paramètres!$B$28=1,((SUM(P691:Y691)/1.02)+SUM(Z691:AA691))*0.0303/9*COUNT(P691:X691),IF(paramètres!$B$28=2,(SUM(P691:AA691))*0.0303/9*COUNT(P691:X691),"Missing Delta option"))</f>
        <v>Missing Delta option</v>
      </c>
      <c r="AO691" s="13" t="str">
        <f>IF(paramètres!$B$28=1,(((SUM(P691:Y691)/1.02)+SUM(Z691:AA691))+((SUM(AB691:AK691)/1.02)+SUM(AL691:AN691)))*cotpatr,IF(paramètres!$B$28=2,(SUM(P691:AN691)*cotpatr),"Missing Delta Option"))</f>
        <v>Missing Delta Option</v>
      </c>
      <c r="AP691" s="13" t="str" cm="1">
        <f t="array" ref="AP691">IF(paramètres!$B$28=1,(((SUM(P691:Y691)/1.02)+SUM(Z691:AA691))+((SUM(AB691:AM691)/1.02)+SUM(AL691:AM691)))/12*pécule,IF(paramètres!$B$28=2,SUM(P691:AM691)/12*pécule,"Missing Delta Option"))</f>
        <v>Missing Delta Option</v>
      </c>
      <c r="AQ691" s="105" t="e">
        <f>IF(paramètres!$B$28=1,(((SUM(P691:Y691)/1.02)+SUM(Z691:AA691))+((SUM(AB691:AM691)/1.02)+SUM(AL691:AM691)))+AN691+AO691+AP691,SUM(P691:AM691)+AN691+AO691+AP691)</f>
        <v>#VALUE!</v>
      </c>
    </row>
    <row r="692" spans="1:43" x14ac:dyDescent="0.25">
      <c r="A692" s="104"/>
      <c r="B692" s="39"/>
      <c r="C692" s="39"/>
      <c r="D692" s="70"/>
      <c r="E692" s="49"/>
      <c r="F692" s="40"/>
      <c r="G692" s="38"/>
      <c r="H692" s="71"/>
      <c r="I692" s="40"/>
      <c r="J692" s="38"/>
      <c r="K692" s="71"/>
      <c r="L692" s="40"/>
      <c r="M692" s="38"/>
      <c r="N692" s="71"/>
      <c r="O692" s="49"/>
      <c r="P692" s="177"/>
      <c r="Q692" s="178"/>
      <c r="R692" s="178"/>
      <c r="S692" s="178"/>
      <c r="T692" s="178"/>
      <c r="U692" s="178"/>
      <c r="V692" s="178"/>
      <c r="W692" s="178"/>
      <c r="X692" s="178"/>
      <c r="Y692" s="178"/>
      <c r="Z692" s="178"/>
      <c r="AA692" s="179"/>
      <c r="AB692" s="121">
        <f>IF($D692="",0,IF($E692="",0,IF(VLOOKUP($E692,paramètres!$E$33:$F$44,2,FALSE)&lt;=VLOOKUP($AB$18,paramètres!$E$33:$F$44,2,FALSE),P692*$D692,0)))</f>
        <v>0</v>
      </c>
      <c r="AC692" s="13">
        <f>IF($D692="",0,IF($E692="",0,IF(VLOOKUP($E692,paramètres!$E$33:$F$44,2,FALSE)&lt;=VLOOKUP($AC$18,paramètres!$E$33:$F$44,2,FALSE),Q692*$D692,0)))</f>
        <v>0</v>
      </c>
      <c r="AD692" s="13">
        <f>IF($D692="",0,IF($E692="",0,IF(VLOOKUP($E692,paramètres!$E$33:$F$44,2,FALSE)&lt;=VLOOKUP($AD$18,paramètres!$E$33:$F$44,2,FALSE),R692*$D692,0)))</f>
        <v>0</v>
      </c>
      <c r="AE692" s="13">
        <f>IF($D692="",0,IF($E692="",0,IF(VLOOKUP($E692,paramètres!$E$33:$F$44,2,FALSE)&lt;=VLOOKUP($AE$18,paramètres!$E$33:$F$44,2,FALSE),S692*$D692,0)))</f>
        <v>0</v>
      </c>
      <c r="AF692" s="13">
        <f>IF($D692="",0,IF($E692="",0,IF(VLOOKUP($E692,paramètres!$E$33:$F$44,2,FALSE)&lt;=VLOOKUP($AF$18,paramètres!$E$33:$F$44,2,FALSE),T692*$D692,0)))</f>
        <v>0</v>
      </c>
      <c r="AG692" s="13">
        <f>IF($D692="",0,IF($E692="",0,IF(VLOOKUP($E692,paramètres!$E$33:$F$44,2,FALSE)&lt;=VLOOKUP($AG$18,paramètres!$E$33:$F$44,2,FALSE),U692*$D692,0)))</f>
        <v>0</v>
      </c>
      <c r="AH692" s="13">
        <f>IF($D692="",0,IF($E692="",0,IF(VLOOKUP($E692,paramètres!$E$33:$F$44,2,FALSE)&lt;=VLOOKUP($AH$18,paramètres!$E$33:$F$44,2,FALSE),V692*$D692,0)))</f>
        <v>0</v>
      </c>
      <c r="AI692" s="13">
        <f>IF($D692="",0,IF($E692="",0,IF(VLOOKUP($E692,paramètres!$E$33:$F$44,2,FALSE)&lt;=VLOOKUP($AI$18,paramètres!$E$33:$F$44,2,FALSE),W692*$D692,0)))</f>
        <v>0</v>
      </c>
      <c r="AJ692" s="13">
        <f>IF($D692="",0,IF($E692="",0,IF(VLOOKUP($E692,paramètres!$E$33:$F$44,2,FALSE)&lt;=VLOOKUP($AJ$18,paramètres!$E$33:$F$44,2,FALSE),X692*$D692,0)))</f>
        <v>0</v>
      </c>
      <c r="AK692" s="13">
        <f>IF($D692="",0,IF($E692="",0,IF(VLOOKUP($E692,paramètres!$E$33:$F$44,2,FALSE)&lt;=VLOOKUP($AK$18,paramètres!$E$33:$F$44,2,FALSE),Y692*$D692,0)))</f>
        <v>0</v>
      </c>
      <c r="AL692" s="13">
        <f>IF($D692="",0,IF($E692="",0,IF(VLOOKUP($E692,paramètres!$E$33:$F$44,2,FALSE)&lt;=VLOOKUP($AL$18,paramètres!$E$33:$F$44,2,FALSE),Z692*$D692,0)))</f>
        <v>0</v>
      </c>
      <c r="AM692" s="126">
        <f>IF($D692="",0,IF($E692="",0,IF(VLOOKUP($E692,paramètres!$E$33:$F$44,2,FALSE)&lt;=VLOOKUP($AM$18,paramètres!$E$33:$F$44,2,FALSE),AA692*$D692,0)))</f>
        <v>0</v>
      </c>
      <c r="AN692" s="121" t="str">
        <f>IF(paramètres!$B$28=1,((SUM(P692:Y692)/1.02)+SUM(Z692:AA692))*0.0303/9*COUNT(P692:X692),IF(paramètres!$B$28=2,(SUM(P692:AA692))*0.0303/9*COUNT(P692:X692),"Missing Delta option"))</f>
        <v>Missing Delta option</v>
      </c>
      <c r="AO692" s="13" t="str">
        <f>IF(paramètres!$B$28=1,(((SUM(P692:Y692)/1.02)+SUM(Z692:AA692))+((SUM(AB692:AK692)/1.02)+SUM(AL692:AN692)))*cotpatr,IF(paramètres!$B$28=2,(SUM(P692:AN692)*cotpatr),"Missing Delta Option"))</f>
        <v>Missing Delta Option</v>
      </c>
      <c r="AP692" s="13" t="str" cm="1">
        <f t="array" ref="AP692">IF(paramètres!$B$28=1,(((SUM(P692:Y692)/1.02)+SUM(Z692:AA692))+((SUM(AB692:AM692)/1.02)+SUM(AL692:AM692)))/12*pécule,IF(paramètres!$B$28=2,SUM(P692:AM692)/12*pécule,"Missing Delta Option"))</f>
        <v>Missing Delta Option</v>
      </c>
      <c r="AQ692" s="105" t="e">
        <f>IF(paramètres!$B$28=1,(((SUM(P692:Y692)/1.02)+SUM(Z692:AA692))+((SUM(AB692:AM692)/1.02)+SUM(AL692:AM692)))+AN692+AO692+AP692,SUM(P692:AM692)+AN692+AO692+AP692)</f>
        <v>#VALUE!</v>
      </c>
    </row>
    <row r="693" spans="1:43" x14ac:dyDescent="0.25">
      <c r="A693" s="104"/>
      <c r="B693" s="39"/>
      <c r="C693" s="39"/>
      <c r="D693" s="70"/>
      <c r="E693" s="49"/>
      <c r="F693" s="40"/>
      <c r="G693" s="38"/>
      <c r="H693" s="71"/>
      <c r="I693" s="40"/>
      <c r="J693" s="38"/>
      <c r="K693" s="71"/>
      <c r="L693" s="40"/>
      <c r="M693" s="38"/>
      <c r="N693" s="71"/>
      <c r="O693" s="49"/>
      <c r="P693" s="177"/>
      <c r="Q693" s="178"/>
      <c r="R693" s="178"/>
      <c r="S693" s="178"/>
      <c r="T693" s="178"/>
      <c r="U693" s="178"/>
      <c r="V693" s="178"/>
      <c r="W693" s="178"/>
      <c r="X693" s="178"/>
      <c r="Y693" s="178"/>
      <c r="Z693" s="178"/>
      <c r="AA693" s="179"/>
      <c r="AB693" s="121">
        <f>IF($D693="",0,IF($E693="",0,IF(VLOOKUP($E693,paramètres!$E$33:$F$44,2,FALSE)&lt;=VLOOKUP($AB$18,paramètres!$E$33:$F$44,2,FALSE),P693*$D693,0)))</f>
        <v>0</v>
      </c>
      <c r="AC693" s="13">
        <f>IF($D693="",0,IF($E693="",0,IF(VLOOKUP($E693,paramètres!$E$33:$F$44,2,FALSE)&lt;=VLOOKUP($AC$18,paramètres!$E$33:$F$44,2,FALSE),Q693*$D693,0)))</f>
        <v>0</v>
      </c>
      <c r="AD693" s="13">
        <f>IF($D693="",0,IF($E693="",0,IF(VLOOKUP($E693,paramètres!$E$33:$F$44,2,FALSE)&lt;=VLOOKUP($AD$18,paramètres!$E$33:$F$44,2,FALSE),R693*$D693,0)))</f>
        <v>0</v>
      </c>
      <c r="AE693" s="13">
        <f>IF($D693="",0,IF($E693="",0,IF(VLOOKUP($E693,paramètres!$E$33:$F$44,2,FALSE)&lt;=VLOOKUP($AE$18,paramètres!$E$33:$F$44,2,FALSE),S693*$D693,0)))</f>
        <v>0</v>
      </c>
      <c r="AF693" s="13">
        <f>IF($D693="",0,IF($E693="",0,IF(VLOOKUP($E693,paramètres!$E$33:$F$44,2,FALSE)&lt;=VLOOKUP($AF$18,paramètres!$E$33:$F$44,2,FALSE),T693*$D693,0)))</f>
        <v>0</v>
      </c>
      <c r="AG693" s="13">
        <f>IF($D693="",0,IF($E693="",0,IF(VLOOKUP($E693,paramètres!$E$33:$F$44,2,FALSE)&lt;=VLOOKUP($AG$18,paramètres!$E$33:$F$44,2,FALSE),U693*$D693,0)))</f>
        <v>0</v>
      </c>
      <c r="AH693" s="13">
        <f>IF($D693="",0,IF($E693="",0,IF(VLOOKUP($E693,paramètres!$E$33:$F$44,2,FALSE)&lt;=VLOOKUP($AH$18,paramètres!$E$33:$F$44,2,FALSE),V693*$D693,0)))</f>
        <v>0</v>
      </c>
      <c r="AI693" s="13">
        <f>IF($D693="",0,IF($E693="",0,IF(VLOOKUP($E693,paramètres!$E$33:$F$44,2,FALSE)&lt;=VLOOKUP($AI$18,paramètres!$E$33:$F$44,2,FALSE),W693*$D693,0)))</f>
        <v>0</v>
      </c>
      <c r="AJ693" s="13">
        <f>IF($D693="",0,IF($E693="",0,IF(VLOOKUP($E693,paramètres!$E$33:$F$44,2,FALSE)&lt;=VLOOKUP($AJ$18,paramètres!$E$33:$F$44,2,FALSE),X693*$D693,0)))</f>
        <v>0</v>
      </c>
      <c r="AK693" s="13">
        <f>IF($D693="",0,IF($E693="",0,IF(VLOOKUP($E693,paramètres!$E$33:$F$44,2,FALSE)&lt;=VLOOKUP($AK$18,paramètres!$E$33:$F$44,2,FALSE),Y693*$D693,0)))</f>
        <v>0</v>
      </c>
      <c r="AL693" s="13">
        <f>IF($D693="",0,IF($E693="",0,IF(VLOOKUP($E693,paramètres!$E$33:$F$44,2,FALSE)&lt;=VLOOKUP($AL$18,paramètres!$E$33:$F$44,2,FALSE),Z693*$D693,0)))</f>
        <v>0</v>
      </c>
      <c r="AM693" s="126">
        <f>IF($D693="",0,IF($E693="",0,IF(VLOOKUP($E693,paramètres!$E$33:$F$44,2,FALSE)&lt;=VLOOKUP($AM$18,paramètres!$E$33:$F$44,2,FALSE),AA693*$D693,0)))</f>
        <v>0</v>
      </c>
      <c r="AN693" s="121" t="str">
        <f>IF(paramètres!$B$28=1,((SUM(P693:Y693)/1.02)+SUM(Z693:AA693))*0.0303/9*COUNT(P693:X693),IF(paramètres!$B$28=2,(SUM(P693:AA693))*0.0303/9*COUNT(P693:X693),"Missing Delta option"))</f>
        <v>Missing Delta option</v>
      </c>
      <c r="AO693" s="13" t="str">
        <f>IF(paramètres!$B$28=1,(((SUM(P693:Y693)/1.02)+SUM(Z693:AA693))+((SUM(AB693:AK693)/1.02)+SUM(AL693:AN693)))*cotpatr,IF(paramètres!$B$28=2,(SUM(P693:AN693)*cotpatr),"Missing Delta Option"))</f>
        <v>Missing Delta Option</v>
      </c>
      <c r="AP693" s="13" t="str" cm="1">
        <f t="array" ref="AP693">IF(paramètres!$B$28=1,(((SUM(P693:Y693)/1.02)+SUM(Z693:AA693))+((SUM(AB693:AM693)/1.02)+SUM(AL693:AM693)))/12*pécule,IF(paramètres!$B$28=2,SUM(P693:AM693)/12*pécule,"Missing Delta Option"))</f>
        <v>Missing Delta Option</v>
      </c>
      <c r="AQ693" s="105" t="e">
        <f>IF(paramètres!$B$28=1,(((SUM(P693:Y693)/1.02)+SUM(Z693:AA693))+((SUM(AB693:AM693)/1.02)+SUM(AL693:AM693)))+AN693+AO693+AP693,SUM(P693:AM693)+AN693+AO693+AP693)</f>
        <v>#VALUE!</v>
      </c>
    </row>
    <row r="694" spans="1:43" x14ac:dyDescent="0.25">
      <c r="A694" s="104"/>
      <c r="B694" s="39"/>
      <c r="C694" s="39"/>
      <c r="D694" s="70"/>
      <c r="E694" s="49"/>
      <c r="F694" s="40"/>
      <c r="G694" s="38"/>
      <c r="H694" s="71"/>
      <c r="I694" s="40"/>
      <c r="J694" s="38"/>
      <c r="K694" s="71"/>
      <c r="L694" s="40"/>
      <c r="M694" s="38"/>
      <c r="N694" s="71"/>
      <c r="O694" s="49"/>
      <c r="P694" s="177"/>
      <c r="Q694" s="178"/>
      <c r="R694" s="178"/>
      <c r="S694" s="178"/>
      <c r="T694" s="178"/>
      <c r="U694" s="178"/>
      <c r="V694" s="178"/>
      <c r="W694" s="178"/>
      <c r="X694" s="178"/>
      <c r="Y694" s="178"/>
      <c r="Z694" s="178"/>
      <c r="AA694" s="179"/>
      <c r="AB694" s="121">
        <f>IF($D694="",0,IF($E694="",0,IF(VLOOKUP($E694,paramètres!$E$33:$F$44,2,FALSE)&lt;=VLOOKUP($AB$18,paramètres!$E$33:$F$44,2,FALSE),P694*$D694,0)))</f>
        <v>0</v>
      </c>
      <c r="AC694" s="13">
        <f>IF($D694="",0,IF($E694="",0,IF(VLOOKUP($E694,paramètres!$E$33:$F$44,2,FALSE)&lt;=VLOOKUP($AC$18,paramètres!$E$33:$F$44,2,FALSE),Q694*$D694,0)))</f>
        <v>0</v>
      </c>
      <c r="AD694" s="13">
        <f>IF($D694="",0,IF($E694="",0,IF(VLOOKUP($E694,paramètres!$E$33:$F$44,2,FALSE)&lt;=VLOOKUP($AD$18,paramètres!$E$33:$F$44,2,FALSE),R694*$D694,0)))</f>
        <v>0</v>
      </c>
      <c r="AE694" s="13">
        <f>IF($D694="",0,IF($E694="",0,IF(VLOOKUP($E694,paramètres!$E$33:$F$44,2,FALSE)&lt;=VLOOKUP($AE$18,paramètres!$E$33:$F$44,2,FALSE),S694*$D694,0)))</f>
        <v>0</v>
      </c>
      <c r="AF694" s="13">
        <f>IF($D694="",0,IF($E694="",0,IF(VLOOKUP($E694,paramètres!$E$33:$F$44,2,FALSE)&lt;=VLOOKUP($AF$18,paramètres!$E$33:$F$44,2,FALSE),T694*$D694,0)))</f>
        <v>0</v>
      </c>
      <c r="AG694" s="13">
        <f>IF($D694="",0,IF($E694="",0,IF(VLOOKUP($E694,paramètres!$E$33:$F$44,2,FALSE)&lt;=VLOOKUP($AG$18,paramètres!$E$33:$F$44,2,FALSE),U694*$D694,0)))</f>
        <v>0</v>
      </c>
      <c r="AH694" s="13">
        <f>IF($D694="",0,IF($E694="",0,IF(VLOOKUP($E694,paramètres!$E$33:$F$44,2,FALSE)&lt;=VLOOKUP($AH$18,paramètres!$E$33:$F$44,2,FALSE),V694*$D694,0)))</f>
        <v>0</v>
      </c>
      <c r="AI694" s="13">
        <f>IF($D694="",0,IF($E694="",0,IF(VLOOKUP($E694,paramètres!$E$33:$F$44,2,FALSE)&lt;=VLOOKUP($AI$18,paramètres!$E$33:$F$44,2,FALSE),W694*$D694,0)))</f>
        <v>0</v>
      </c>
      <c r="AJ694" s="13">
        <f>IF($D694="",0,IF($E694="",0,IF(VLOOKUP($E694,paramètres!$E$33:$F$44,2,FALSE)&lt;=VLOOKUP($AJ$18,paramètres!$E$33:$F$44,2,FALSE),X694*$D694,0)))</f>
        <v>0</v>
      </c>
      <c r="AK694" s="13">
        <f>IF($D694="",0,IF($E694="",0,IF(VLOOKUP($E694,paramètres!$E$33:$F$44,2,FALSE)&lt;=VLOOKUP($AK$18,paramètres!$E$33:$F$44,2,FALSE),Y694*$D694,0)))</f>
        <v>0</v>
      </c>
      <c r="AL694" s="13">
        <f>IF($D694="",0,IF($E694="",0,IF(VLOOKUP($E694,paramètres!$E$33:$F$44,2,FALSE)&lt;=VLOOKUP($AL$18,paramètres!$E$33:$F$44,2,FALSE),Z694*$D694,0)))</f>
        <v>0</v>
      </c>
      <c r="AM694" s="126">
        <f>IF($D694="",0,IF($E694="",0,IF(VLOOKUP($E694,paramètres!$E$33:$F$44,2,FALSE)&lt;=VLOOKUP($AM$18,paramètres!$E$33:$F$44,2,FALSE),AA694*$D694,0)))</f>
        <v>0</v>
      </c>
      <c r="AN694" s="121" t="str">
        <f>IF(paramètres!$B$28=1,((SUM(P694:Y694)/1.02)+SUM(Z694:AA694))*0.0303/9*COUNT(P694:X694),IF(paramètres!$B$28=2,(SUM(P694:AA694))*0.0303/9*COUNT(P694:X694),"Missing Delta option"))</f>
        <v>Missing Delta option</v>
      </c>
      <c r="AO694" s="13" t="str">
        <f>IF(paramètres!$B$28=1,(((SUM(P694:Y694)/1.02)+SUM(Z694:AA694))+((SUM(AB694:AK694)/1.02)+SUM(AL694:AN694)))*cotpatr,IF(paramètres!$B$28=2,(SUM(P694:AN694)*cotpatr),"Missing Delta Option"))</f>
        <v>Missing Delta Option</v>
      </c>
      <c r="AP694" s="13" t="str" cm="1">
        <f t="array" ref="AP694">IF(paramètres!$B$28=1,(((SUM(P694:Y694)/1.02)+SUM(Z694:AA694))+((SUM(AB694:AM694)/1.02)+SUM(AL694:AM694)))/12*pécule,IF(paramètres!$B$28=2,SUM(P694:AM694)/12*pécule,"Missing Delta Option"))</f>
        <v>Missing Delta Option</v>
      </c>
      <c r="AQ694" s="105" t="e">
        <f>IF(paramètres!$B$28=1,(((SUM(P694:Y694)/1.02)+SUM(Z694:AA694))+((SUM(AB694:AM694)/1.02)+SUM(AL694:AM694)))+AN694+AO694+AP694,SUM(P694:AM694)+AN694+AO694+AP694)</f>
        <v>#VALUE!</v>
      </c>
    </row>
    <row r="695" spans="1:43" x14ac:dyDescent="0.25">
      <c r="A695" s="104"/>
      <c r="B695" s="39"/>
      <c r="C695" s="39"/>
      <c r="D695" s="70"/>
      <c r="E695" s="49"/>
      <c r="F695" s="40"/>
      <c r="G695" s="38"/>
      <c r="H695" s="71"/>
      <c r="I695" s="40"/>
      <c r="J695" s="38"/>
      <c r="K695" s="71"/>
      <c r="L695" s="40"/>
      <c r="M695" s="38"/>
      <c r="N695" s="71"/>
      <c r="O695" s="49"/>
      <c r="P695" s="177"/>
      <c r="Q695" s="178"/>
      <c r="R695" s="178"/>
      <c r="S695" s="178"/>
      <c r="T695" s="178"/>
      <c r="U695" s="178"/>
      <c r="V695" s="178"/>
      <c r="W695" s="178"/>
      <c r="X695" s="178"/>
      <c r="Y695" s="178"/>
      <c r="Z695" s="178"/>
      <c r="AA695" s="179"/>
      <c r="AB695" s="121">
        <f>IF($D695="",0,IF($E695="",0,IF(VLOOKUP($E695,paramètres!$E$33:$F$44,2,FALSE)&lt;=VLOOKUP($AB$18,paramètres!$E$33:$F$44,2,FALSE),P695*$D695,0)))</f>
        <v>0</v>
      </c>
      <c r="AC695" s="13">
        <f>IF($D695="",0,IF($E695="",0,IF(VLOOKUP($E695,paramètres!$E$33:$F$44,2,FALSE)&lt;=VLOOKUP($AC$18,paramètres!$E$33:$F$44,2,FALSE),Q695*$D695,0)))</f>
        <v>0</v>
      </c>
      <c r="AD695" s="13">
        <f>IF($D695="",0,IF($E695="",0,IF(VLOOKUP($E695,paramètres!$E$33:$F$44,2,FALSE)&lt;=VLOOKUP($AD$18,paramètres!$E$33:$F$44,2,FALSE),R695*$D695,0)))</f>
        <v>0</v>
      </c>
      <c r="AE695" s="13">
        <f>IF($D695="",0,IF($E695="",0,IF(VLOOKUP($E695,paramètres!$E$33:$F$44,2,FALSE)&lt;=VLOOKUP($AE$18,paramètres!$E$33:$F$44,2,FALSE),S695*$D695,0)))</f>
        <v>0</v>
      </c>
      <c r="AF695" s="13">
        <f>IF($D695="",0,IF($E695="",0,IF(VLOOKUP($E695,paramètres!$E$33:$F$44,2,FALSE)&lt;=VLOOKUP($AF$18,paramètres!$E$33:$F$44,2,FALSE),T695*$D695,0)))</f>
        <v>0</v>
      </c>
      <c r="AG695" s="13">
        <f>IF($D695="",0,IF($E695="",0,IF(VLOOKUP($E695,paramètres!$E$33:$F$44,2,FALSE)&lt;=VLOOKUP($AG$18,paramètres!$E$33:$F$44,2,FALSE),U695*$D695,0)))</f>
        <v>0</v>
      </c>
      <c r="AH695" s="13">
        <f>IF($D695="",0,IF($E695="",0,IF(VLOOKUP($E695,paramètres!$E$33:$F$44,2,FALSE)&lt;=VLOOKUP($AH$18,paramètres!$E$33:$F$44,2,FALSE),V695*$D695,0)))</f>
        <v>0</v>
      </c>
      <c r="AI695" s="13">
        <f>IF($D695="",0,IF($E695="",0,IF(VLOOKUP($E695,paramètres!$E$33:$F$44,2,FALSE)&lt;=VLOOKUP($AI$18,paramètres!$E$33:$F$44,2,FALSE),W695*$D695,0)))</f>
        <v>0</v>
      </c>
      <c r="AJ695" s="13">
        <f>IF($D695="",0,IF($E695="",0,IF(VLOOKUP($E695,paramètres!$E$33:$F$44,2,FALSE)&lt;=VLOOKUP($AJ$18,paramètres!$E$33:$F$44,2,FALSE),X695*$D695,0)))</f>
        <v>0</v>
      </c>
      <c r="AK695" s="13">
        <f>IF($D695="",0,IF($E695="",0,IF(VLOOKUP($E695,paramètres!$E$33:$F$44,2,FALSE)&lt;=VLOOKUP($AK$18,paramètres!$E$33:$F$44,2,FALSE),Y695*$D695,0)))</f>
        <v>0</v>
      </c>
      <c r="AL695" s="13">
        <f>IF($D695="",0,IF($E695="",0,IF(VLOOKUP($E695,paramètres!$E$33:$F$44,2,FALSE)&lt;=VLOOKUP($AL$18,paramètres!$E$33:$F$44,2,FALSE),Z695*$D695,0)))</f>
        <v>0</v>
      </c>
      <c r="AM695" s="126">
        <f>IF($D695="",0,IF($E695="",0,IF(VLOOKUP($E695,paramètres!$E$33:$F$44,2,FALSE)&lt;=VLOOKUP($AM$18,paramètres!$E$33:$F$44,2,FALSE),AA695*$D695,0)))</f>
        <v>0</v>
      </c>
      <c r="AN695" s="121" t="str">
        <f>IF(paramètres!$B$28=1,((SUM(P695:Y695)/1.02)+SUM(Z695:AA695))*0.0303/9*COUNT(P695:X695),IF(paramètres!$B$28=2,(SUM(P695:AA695))*0.0303/9*COUNT(P695:X695),"Missing Delta option"))</f>
        <v>Missing Delta option</v>
      </c>
      <c r="AO695" s="13" t="str">
        <f>IF(paramètres!$B$28=1,(((SUM(P695:Y695)/1.02)+SUM(Z695:AA695))+((SUM(AB695:AK695)/1.02)+SUM(AL695:AN695)))*cotpatr,IF(paramètres!$B$28=2,(SUM(P695:AN695)*cotpatr),"Missing Delta Option"))</f>
        <v>Missing Delta Option</v>
      </c>
      <c r="AP695" s="13" t="str" cm="1">
        <f t="array" ref="AP695">IF(paramètres!$B$28=1,(((SUM(P695:Y695)/1.02)+SUM(Z695:AA695))+((SUM(AB695:AM695)/1.02)+SUM(AL695:AM695)))/12*pécule,IF(paramètres!$B$28=2,SUM(P695:AM695)/12*pécule,"Missing Delta Option"))</f>
        <v>Missing Delta Option</v>
      </c>
      <c r="AQ695" s="105" t="e">
        <f>IF(paramètres!$B$28=1,(((SUM(P695:Y695)/1.02)+SUM(Z695:AA695))+((SUM(AB695:AM695)/1.02)+SUM(AL695:AM695)))+AN695+AO695+AP695,SUM(P695:AM695)+AN695+AO695+AP695)</f>
        <v>#VALUE!</v>
      </c>
    </row>
    <row r="696" spans="1:43" x14ac:dyDescent="0.25">
      <c r="A696" s="104"/>
      <c r="B696" s="39"/>
      <c r="C696" s="39"/>
      <c r="D696" s="70"/>
      <c r="E696" s="49"/>
      <c r="F696" s="40"/>
      <c r="G696" s="38"/>
      <c r="H696" s="71"/>
      <c r="I696" s="40"/>
      <c r="J696" s="38"/>
      <c r="K696" s="71"/>
      <c r="L696" s="40"/>
      <c r="M696" s="38"/>
      <c r="N696" s="71"/>
      <c r="O696" s="49"/>
      <c r="P696" s="177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  <c r="AA696" s="179"/>
      <c r="AB696" s="121">
        <f>IF($D696="",0,IF($E696="",0,IF(VLOOKUP($E696,paramètres!$E$33:$F$44,2,FALSE)&lt;=VLOOKUP($AB$18,paramètres!$E$33:$F$44,2,FALSE),P696*$D696,0)))</f>
        <v>0</v>
      </c>
      <c r="AC696" s="13">
        <f>IF($D696="",0,IF($E696="",0,IF(VLOOKUP($E696,paramètres!$E$33:$F$44,2,FALSE)&lt;=VLOOKUP($AC$18,paramètres!$E$33:$F$44,2,FALSE),Q696*$D696,0)))</f>
        <v>0</v>
      </c>
      <c r="AD696" s="13">
        <f>IF($D696="",0,IF($E696="",0,IF(VLOOKUP($E696,paramètres!$E$33:$F$44,2,FALSE)&lt;=VLOOKUP($AD$18,paramètres!$E$33:$F$44,2,FALSE),R696*$D696,0)))</f>
        <v>0</v>
      </c>
      <c r="AE696" s="13">
        <f>IF($D696="",0,IF($E696="",0,IF(VLOOKUP($E696,paramètres!$E$33:$F$44,2,FALSE)&lt;=VLOOKUP($AE$18,paramètres!$E$33:$F$44,2,FALSE),S696*$D696,0)))</f>
        <v>0</v>
      </c>
      <c r="AF696" s="13">
        <f>IF($D696="",0,IF($E696="",0,IF(VLOOKUP($E696,paramètres!$E$33:$F$44,2,FALSE)&lt;=VLOOKUP($AF$18,paramètres!$E$33:$F$44,2,FALSE),T696*$D696,0)))</f>
        <v>0</v>
      </c>
      <c r="AG696" s="13">
        <f>IF($D696="",0,IF($E696="",0,IF(VLOOKUP($E696,paramètres!$E$33:$F$44,2,FALSE)&lt;=VLOOKUP($AG$18,paramètres!$E$33:$F$44,2,FALSE),U696*$D696,0)))</f>
        <v>0</v>
      </c>
      <c r="AH696" s="13">
        <f>IF($D696="",0,IF($E696="",0,IF(VLOOKUP($E696,paramètres!$E$33:$F$44,2,FALSE)&lt;=VLOOKUP($AH$18,paramètres!$E$33:$F$44,2,FALSE),V696*$D696,0)))</f>
        <v>0</v>
      </c>
      <c r="AI696" s="13">
        <f>IF($D696="",0,IF($E696="",0,IF(VLOOKUP($E696,paramètres!$E$33:$F$44,2,FALSE)&lt;=VLOOKUP($AI$18,paramètres!$E$33:$F$44,2,FALSE),W696*$D696,0)))</f>
        <v>0</v>
      </c>
      <c r="AJ696" s="13">
        <f>IF($D696="",0,IF($E696="",0,IF(VLOOKUP($E696,paramètres!$E$33:$F$44,2,FALSE)&lt;=VLOOKUP($AJ$18,paramètres!$E$33:$F$44,2,FALSE),X696*$D696,0)))</f>
        <v>0</v>
      </c>
      <c r="AK696" s="13">
        <f>IF($D696="",0,IF($E696="",0,IF(VLOOKUP($E696,paramètres!$E$33:$F$44,2,FALSE)&lt;=VLOOKUP($AK$18,paramètres!$E$33:$F$44,2,FALSE),Y696*$D696,0)))</f>
        <v>0</v>
      </c>
      <c r="AL696" s="13">
        <f>IF($D696="",0,IF($E696="",0,IF(VLOOKUP($E696,paramètres!$E$33:$F$44,2,FALSE)&lt;=VLOOKUP($AL$18,paramètres!$E$33:$F$44,2,FALSE),Z696*$D696,0)))</f>
        <v>0</v>
      </c>
      <c r="AM696" s="126">
        <f>IF($D696="",0,IF($E696="",0,IF(VLOOKUP($E696,paramètres!$E$33:$F$44,2,FALSE)&lt;=VLOOKUP($AM$18,paramètres!$E$33:$F$44,2,FALSE),AA696*$D696,0)))</f>
        <v>0</v>
      </c>
      <c r="AN696" s="121" t="str">
        <f>IF(paramètres!$B$28=1,((SUM(P696:Y696)/1.02)+SUM(Z696:AA696))*0.0303/9*COUNT(P696:X696),IF(paramètres!$B$28=2,(SUM(P696:AA696))*0.0303/9*COUNT(P696:X696),"Missing Delta option"))</f>
        <v>Missing Delta option</v>
      </c>
      <c r="AO696" s="13" t="str">
        <f>IF(paramètres!$B$28=1,(((SUM(P696:Y696)/1.02)+SUM(Z696:AA696))+((SUM(AB696:AK696)/1.02)+SUM(AL696:AN696)))*cotpatr,IF(paramètres!$B$28=2,(SUM(P696:AN696)*cotpatr),"Missing Delta Option"))</f>
        <v>Missing Delta Option</v>
      </c>
      <c r="AP696" s="13" t="str" cm="1">
        <f t="array" ref="AP696">IF(paramètres!$B$28=1,(((SUM(P696:Y696)/1.02)+SUM(Z696:AA696))+((SUM(AB696:AM696)/1.02)+SUM(AL696:AM696)))/12*pécule,IF(paramètres!$B$28=2,SUM(P696:AM696)/12*pécule,"Missing Delta Option"))</f>
        <v>Missing Delta Option</v>
      </c>
      <c r="AQ696" s="105" t="e">
        <f>IF(paramètres!$B$28=1,(((SUM(P696:Y696)/1.02)+SUM(Z696:AA696))+((SUM(AB696:AM696)/1.02)+SUM(AL696:AM696)))+AN696+AO696+AP696,SUM(P696:AM696)+AN696+AO696+AP696)</f>
        <v>#VALUE!</v>
      </c>
    </row>
    <row r="697" spans="1:43" x14ac:dyDescent="0.25">
      <c r="A697" s="104"/>
      <c r="B697" s="39"/>
      <c r="C697" s="39"/>
      <c r="D697" s="70"/>
      <c r="E697" s="49"/>
      <c r="F697" s="40"/>
      <c r="G697" s="38"/>
      <c r="H697" s="71"/>
      <c r="I697" s="40"/>
      <c r="J697" s="38"/>
      <c r="K697" s="71"/>
      <c r="L697" s="40"/>
      <c r="M697" s="38"/>
      <c r="N697" s="71"/>
      <c r="O697" s="49"/>
      <c r="P697" s="177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  <c r="AA697" s="179"/>
      <c r="AB697" s="121">
        <f>IF($D697="",0,IF($E697="",0,IF(VLOOKUP($E697,paramètres!$E$33:$F$44,2,FALSE)&lt;=VLOOKUP($AB$18,paramètres!$E$33:$F$44,2,FALSE),P697*$D697,0)))</f>
        <v>0</v>
      </c>
      <c r="AC697" s="13">
        <f>IF($D697="",0,IF($E697="",0,IF(VLOOKUP($E697,paramètres!$E$33:$F$44,2,FALSE)&lt;=VLOOKUP($AC$18,paramètres!$E$33:$F$44,2,FALSE),Q697*$D697,0)))</f>
        <v>0</v>
      </c>
      <c r="AD697" s="13">
        <f>IF($D697="",0,IF($E697="",0,IF(VLOOKUP($E697,paramètres!$E$33:$F$44,2,FALSE)&lt;=VLOOKUP($AD$18,paramètres!$E$33:$F$44,2,FALSE),R697*$D697,0)))</f>
        <v>0</v>
      </c>
      <c r="AE697" s="13">
        <f>IF($D697="",0,IF($E697="",0,IF(VLOOKUP($E697,paramètres!$E$33:$F$44,2,FALSE)&lt;=VLOOKUP($AE$18,paramètres!$E$33:$F$44,2,FALSE),S697*$D697,0)))</f>
        <v>0</v>
      </c>
      <c r="AF697" s="13">
        <f>IF($D697="",0,IF($E697="",0,IF(VLOOKUP($E697,paramètres!$E$33:$F$44,2,FALSE)&lt;=VLOOKUP($AF$18,paramètres!$E$33:$F$44,2,FALSE),T697*$D697,0)))</f>
        <v>0</v>
      </c>
      <c r="AG697" s="13">
        <f>IF($D697="",0,IF($E697="",0,IF(VLOOKUP($E697,paramètres!$E$33:$F$44,2,FALSE)&lt;=VLOOKUP($AG$18,paramètres!$E$33:$F$44,2,FALSE),U697*$D697,0)))</f>
        <v>0</v>
      </c>
      <c r="AH697" s="13">
        <f>IF($D697="",0,IF($E697="",0,IF(VLOOKUP($E697,paramètres!$E$33:$F$44,2,FALSE)&lt;=VLOOKUP($AH$18,paramètres!$E$33:$F$44,2,FALSE),V697*$D697,0)))</f>
        <v>0</v>
      </c>
      <c r="AI697" s="13">
        <f>IF($D697="",0,IF($E697="",0,IF(VLOOKUP($E697,paramètres!$E$33:$F$44,2,FALSE)&lt;=VLOOKUP($AI$18,paramètres!$E$33:$F$44,2,FALSE),W697*$D697,0)))</f>
        <v>0</v>
      </c>
      <c r="AJ697" s="13">
        <f>IF($D697="",0,IF($E697="",0,IF(VLOOKUP($E697,paramètres!$E$33:$F$44,2,FALSE)&lt;=VLOOKUP($AJ$18,paramètres!$E$33:$F$44,2,FALSE),X697*$D697,0)))</f>
        <v>0</v>
      </c>
      <c r="AK697" s="13">
        <f>IF($D697="",0,IF($E697="",0,IF(VLOOKUP($E697,paramètres!$E$33:$F$44,2,FALSE)&lt;=VLOOKUP($AK$18,paramètres!$E$33:$F$44,2,FALSE),Y697*$D697,0)))</f>
        <v>0</v>
      </c>
      <c r="AL697" s="13">
        <f>IF($D697="",0,IF($E697="",0,IF(VLOOKUP($E697,paramètres!$E$33:$F$44,2,FALSE)&lt;=VLOOKUP($AL$18,paramètres!$E$33:$F$44,2,FALSE),Z697*$D697,0)))</f>
        <v>0</v>
      </c>
      <c r="AM697" s="126">
        <f>IF($D697="",0,IF($E697="",0,IF(VLOOKUP($E697,paramètres!$E$33:$F$44,2,FALSE)&lt;=VLOOKUP($AM$18,paramètres!$E$33:$F$44,2,FALSE),AA697*$D697,0)))</f>
        <v>0</v>
      </c>
      <c r="AN697" s="121" t="str">
        <f>IF(paramètres!$B$28=1,((SUM(P697:Y697)/1.02)+SUM(Z697:AA697))*0.0303/9*COUNT(P697:X697),IF(paramètres!$B$28=2,(SUM(P697:AA697))*0.0303/9*COUNT(P697:X697),"Missing Delta option"))</f>
        <v>Missing Delta option</v>
      </c>
      <c r="AO697" s="13" t="str">
        <f>IF(paramètres!$B$28=1,(((SUM(P697:Y697)/1.02)+SUM(Z697:AA697))+((SUM(AB697:AK697)/1.02)+SUM(AL697:AN697)))*cotpatr,IF(paramètres!$B$28=2,(SUM(P697:AN697)*cotpatr),"Missing Delta Option"))</f>
        <v>Missing Delta Option</v>
      </c>
      <c r="AP697" s="13" t="str" cm="1">
        <f t="array" ref="AP697">IF(paramètres!$B$28=1,(((SUM(P697:Y697)/1.02)+SUM(Z697:AA697))+((SUM(AB697:AM697)/1.02)+SUM(AL697:AM697)))/12*pécule,IF(paramètres!$B$28=2,SUM(P697:AM697)/12*pécule,"Missing Delta Option"))</f>
        <v>Missing Delta Option</v>
      </c>
      <c r="AQ697" s="105" t="e">
        <f>IF(paramètres!$B$28=1,(((SUM(P697:Y697)/1.02)+SUM(Z697:AA697))+((SUM(AB697:AM697)/1.02)+SUM(AL697:AM697)))+AN697+AO697+AP697,SUM(P697:AM697)+AN697+AO697+AP697)</f>
        <v>#VALUE!</v>
      </c>
    </row>
    <row r="698" spans="1:43" x14ac:dyDescent="0.25">
      <c r="A698" s="104"/>
      <c r="B698" s="39"/>
      <c r="C698" s="39"/>
      <c r="D698" s="70"/>
      <c r="E698" s="49"/>
      <c r="F698" s="40"/>
      <c r="G698" s="38"/>
      <c r="H698" s="71"/>
      <c r="I698" s="40"/>
      <c r="J698" s="38"/>
      <c r="K698" s="71"/>
      <c r="L698" s="40"/>
      <c r="M698" s="38"/>
      <c r="N698" s="71"/>
      <c r="O698" s="49"/>
      <c r="P698" s="177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  <c r="AA698" s="179"/>
      <c r="AB698" s="121">
        <f>IF($D698="",0,IF($E698="",0,IF(VLOOKUP($E698,paramètres!$E$33:$F$44,2,FALSE)&lt;=VLOOKUP($AB$18,paramètres!$E$33:$F$44,2,FALSE),P698*$D698,0)))</f>
        <v>0</v>
      </c>
      <c r="AC698" s="13">
        <f>IF($D698="",0,IF($E698="",0,IF(VLOOKUP($E698,paramètres!$E$33:$F$44,2,FALSE)&lt;=VLOOKUP($AC$18,paramètres!$E$33:$F$44,2,FALSE),Q698*$D698,0)))</f>
        <v>0</v>
      </c>
      <c r="AD698" s="13">
        <f>IF($D698="",0,IF($E698="",0,IF(VLOOKUP($E698,paramètres!$E$33:$F$44,2,FALSE)&lt;=VLOOKUP($AD$18,paramètres!$E$33:$F$44,2,FALSE),R698*$D698,0)))</f>
        <v>0</v>
      </c>
      <c r="AE698" s="13">
        <f>IF($D698="",0,IF($E698="",0,IF(VLOOKUP($E698,paramètres!$E$33:$F$44,2,FALSE)&lt;=VLOOKUP($AE$18,paramètres!$E$33:$F$44,2,FALSE),S698*$D698,0)))</f>
        <v>0</v>
      </c>
      <c r="AF698" s="13">
        <f>IF($D698="",0,IF($E698="",0,IF(VLOOKUP($E698,paramètres!$E$33:$F$44,2,FALSE)&lt;=VLOOKUP($AF$18,paramètres!$E$33:$F$44,2,FALSE),T698*$D698,0)))</f>
        <v>0</v>
      </c>
      <c r="AG698" s="13">
        <f>IF($D698="",0,IF($E698="",0,IF(VLOOKUP($E698,paramètres!$E$33:$F$44,2,FALSE)&lt;=VLOOKUP($AG$18,paramètres!$E$33:$F$44,2,FALSE),U698*$D698,0)))</f>
        <v>0</v>
      </c>
      <c r="AH698" s="13">
        <f>IF($D698="",0,IF($E698="",0,IF(VLOOKUP($E698,paramètres!$E$33:$F$44,2,FALSE)&lt;=VLOOKUP($AH$18,paramètres!$E$33:$F$44,2,FALSE),V698*$D698,0)))</f>
        <v>0</v>
      </c>
      <c r="AI698" s="13">
        <f>IF($D698="",0,IF($E698="",0,IF(VLOOKUP($E698,paramètres!$E$33:$F$44,2,FALSE)&lt;=VLOOKUP($AI$18,paramètres!$E$33:$F$44,2,FALSE),W698*$D698,0)))</f>
        <v>0</v>
      </c>
      <c r="AJ698" s="13">
        <f>IF($D698="",0,IF($E698="",0,IF(VLOOKUP($E698,paramètres!$E$33:$F$44,2,FALSE)&lt;=VLOOKUP($AJ$18,paramètres!$E$33:$F$44,2,FALSE),X698*$D698,0)))</f>
        <v>0</v>
      </c>
      <c r="AK698" s="13">
        <f>IF($D698="",0,IF($E698="",0,IF(VLOOKUP($E698,paramètres!$E$33:$F$44,2,FALSE)&lt;=VLOOKUP($AK$18,paramètres!$E$33:$F$44,2,FALSE),Y698*$D698,0)))</f>
        <v>0</v>
      </c>
      <c r="AL698" s="13">
        <f>IF($D698="",0,IF($E698="",0,IF(VLOOKUP($E698,paramètres!$E$33:$F$44,2,FALSE)&lt;=VLOOKUP($AL$18,paramètres!$E$33:$F$44,2,FALSE),Z698*$D698,0)))</f>
        <v>0</v>
      </c>
      <c r="AM698" s="126">
        <f>IF($D698="",0,IF($E698="",0,IF(VLOOKUP($E698,paramètres!$E$33:$F$44,2,FALSE)&lt;=VLOOKUP($AM$18,paramètres!$E$33:$F$44,2,FALSE),AA698*$D698,0)))</f>
        <v>0</v>
      </c>
      <c r="AN698" s="121" t="str">
        <f>IF(paramètres!$B$28=1,((SUM(P698:Y698)/1.02)+SUM(Z698:AA698))*0.0303/9*COUNT(P698:X698),IF(paramètres!$B$28=2,(SUM(P698:AA698))*0.0303/9*COUNT(P698:X698),"Missing Delta option"))</f>
        <v>Missing Delta option</v>
      </c>
      <c r="AO698" s="13" t="str">
        <f>IF(paramètres!$B$28=1,(((SUM(P698:Y698)/1.02)+SUM(Z698:AA698))+((SUM(AB698:AK698)/1.02)+SUM(AL698:AN698)))*cotpatr,IF(paramètres!$B$28=2,(SUM(P698:AN698)*cotpatr),"Missing Delta Option"))</f>
        <v>Missing Delta Option</v>
      </c>
      <c r="AP698" s="13" t="str" cm="1">
        <f t="array" ref="AP698">IF(paramètres!$B$28=1,(((SUM(P698:Y698)/1.02)+SUM(Z698:AA698))+((SUM(AB698:AM698)/1.02)+SUM(AL698:AM698)))/12*pécule,IF(paramètres!$B$28=2,SUM(P698:AM698)/12*pécule,"Missing Delta Option"))</f>
        <v>Missing Delta Option</v>
      </c>
      <c r="AQ698" s="105" t="e">
        <f>IF(paramètres!$B$28=1,(((SUM(P698:Y698)/1.02)+SUM(Z698:AA698))+((SUM(AB698:AM698)/1.02)+SUM(AL698:AM698)))+AN698+AO698+AP698,SUM(P698:AM698)+AN698+AO698+AP698)</f>
        <v>#VALUE!</v>
      </c>
    </row>
    <row r="699" spans="1:43" x14ac:dyDescent="0.25">
      <c r="A699" s="104"/>
      <c r="B699" s="39"/>
      <c r="C699" s="39"/>
      <c r="D699" s="70"/>
      <c r="E699" s="49"/>
      <c r="F699" s="40"/>
      <c r="G699" s="38"/>
      <c r="H699" s="71"/>
      <c r="I699" s="40"/>
      <c r="J699" s="38"/>
      <c r="K699" s="71"/>
      <c r="L699" s="40"/>
      <c r="M699" s="38"/>
      <c r="N699" s="71"/>
      <c r="O699" s="49"/>
      <c r="P699" s="177"/>
      <c r="Q699" s="178"/>
      <c r="R699" s="178"/>
      <c r="S699" s="178"/>
      <c r="T699" s="178"/>
      <c r="U699" s="178"/>
      <c r="V699" s="178"/>
      <c r="W699" s="178"/>
      <c r="X699" s="178"/>
      <c r="Y699" s="178"/>
      <c r="Z699" s="178"/>
      <c r="AA699" s="179"/>
      <c r="AB699" s="121">
        <f>IF($D699="",0,IF($E699="",0,IF(VLOOKUP($E699,paramètres!$E$33:$F$44,2,FALSE)&lt;=VLOOKUP($AB$18,paramètres!$E$33:$F$44,2,FALSE),P699*$D699,0)))</f>
        <v>0</v>
      </c>
      <c r="AC699" s="13">
        <f>IF($D699="",0,IF($E699="",0,IF(VLOOKUP($E699,paramètres!$E$33:$F$44,2,FALSE)&lt;=VLOOKUP($AC$18,paramètres!$E$33:$F$44,2,FALSE),Q699*$D699,0)))</f>
        <v>0</v>
      </c>
      <c r="AD699" s="13">
        <f>IF($D699="",0,IF($E699="",0,IF(VLOOKUP($E699,paramètres!$E$33:$F$44,2,FALSE)&lt;=VLOOKUP($AD$18,paramètres!$E$33:$F$44,2,FALSE),R699*$D699,0)))</f>
        <v>0</v>
      </c>
      <c r="AE699" s="13">
        <f>IF($D699="",0,IF($E699="",0,IF(VLOOKUP($E699,paramètres!$E$33:$F$44,2,FALSE)&lt;=VLOOKUP($AE$18,paramètres!$E$33:$F$44,2,FALSE),S699*$D699,0)))</f>
        <v>0</v>
      </c>
      <c r="AF699" s="13">
        <f>IF($D699="",0,IF($E699="",0,IF(VLOOKUP($E699,paramètres!$E$33:$F$44,2,FALSE)&lt;=VLOOKUP($AF$18,paramètres!$E$33:$F$44,2,FALSE),T699*$D699,0)))</f>
        <v>0</v>
      </c>
      <c r="AG699" s="13">
        <f>IF($D699="",0,IF($E699="",0,IF(VLOOKUP($E699,paramètres!$E$33:$F$44,2,FALSE)&lt;=VLOOKUP($AG$18,paramètres!$E$33:$F$44,2,FALSE),U699*$D699,0)))</f>
        <v>0</v>
      </c>
      <c r="AH699" s="13">
        <f>IF($D699="",0,IF($E699="",0,IF(VLOOKUP($E699,paramètres!$E$33:$F$44,2,FALSE)&lt;=VLOOKUP($AH$18,paramètres!$E$33:$F$44,2,FALSE),V699*$D699,0)))</f>
        <v>0</v>
      </c>
      <c r="AI699" s="13">
        <f>IF($D699="",0,IF($E699="",0,IF(VLOOKUP($E699,paramètres!$E$33:$F$44,2,FALSE)&lt;=VLOOKUP($AI$18,paramètres!$E$33:$F$44,2,FALSE),W699*$D699,0)))</f>
        <v>0</v>
      </c>
      <c r="AJ699" s="13">
        <f>IF($D699="",0,IF($E699="",0,IF(VLOOKUP($E699,paramètres!$E$33:$F$44,2,FALSE)&lt;=VLOOKUP($AJ$18,paramètres!$E$33:$F$44,2,FALSE),X699*$D699,0)))</f>
        <v>0</v>
      </c>
      <c r="AK699" s="13">
        <f>IF($D699="",0,IF($E699="",0,IF(VLOOKUP($E699,paramètres!$E$33:$F$44,2,FALSE)&lt;=VLOOKUP($AK$18,paramètres!$E$33:$F$44,2,FALSE),Y699*$D699,0)))</f>
        <v>0</v>
      </c>
      <c r="AL699" s="13">
        <f>IF($D699="",0,IF($E699="",0,IF(VLOOKUP($E699,paramètres!$E$33:$F$44,2,FALSE)&lt;=VLOOKUP($AL$18,paramètres!$E$33:$F$44,2,FALSE),Z699*$D699,0)))</f>
        <v>0</v>
      </c>
      <c r="AM699" s="126">
        <f>IF($D699="",0,IF($E699="",0,IF(VLOOKUP($E699,paramètres!$E$33:$F$44,2,FALSE)&lt;=VLOOKUP($AM$18,paramètres!$E$33:$F$44,2,FALSE),AA699*$D699,0)))</f>
        <v>0</v>
      </c>
      <c r="AN699" s="121" t="str">
        <f>IF(paramètres!$B$28=1,((SUM(P699:Y699)/1.02)+SUM(Z699:AA699))*0.0303/9*COUNT(P699:X699),IF(paramètres!$B$28=2,(SUM(P699:AA699))*0.0303/9*COUNT(P699:X699),"Missing Delta option"))</f>
        <v>Missing Delta option</v>
      </c>
      <c r="AO699" s="13" t="str">
        <f>IF(paramètres!$B$28=1,(((SUM(P699:Y699)/1.02)+SUM(Z699:AA699))+((SUM(AB699:AK699)/1.02)+SUM(AL699:AN699)))*cotpatr,IF(paramètres!$B$28=2,(SUM(P699:AN699)*cotpatr),"Missing Delta Option"))</f>
        <v>Missing Delta Option</v>
      </c>
      <c r="AP699" s="13" t="str" cm="1">
        <f t="array" ref="AP699">IF(paramètres!$B$28=1,(((SUM(P699:Y699)/1.02)+SUM(Z699:AA699))+((SUM(AB699:AM699)/1.02)+SUM(AL699:AM699)))/12*pécule,IF(paramètres!$B$28=2,SUM(P699:AM699)/12*pécule,"Missing Delta Option"))</f>
        <v>Missing Delta Option</v>
      </c>
      <c r="AQ699" s="105" t="e">
        <f>IF(paramètres!$B$28=1,(((SUM(P699:Y699)/1.02)+SUM(Z699:AA699))+((SUM(AB699:AM699)/1.02)+SUM(AL699:AM699)))+AN699+AO699+AP699,SUM(P699:AM699)+AN699+AO699+AP699)</f>
        <v>#VALUE!</v>
      </c>
    </row>
    <row r="700" spans="1:43" x14ac:dyDescent="0.25">
      <c r="A700" s="104"/>
      <c r="B700" s="39"/>
      <c r="C700" s="39"/>
      <c r="D700" s="70"/>
      <c r="E700" s="49"/>
      <c r="F700" s="40"/>
      <c r="G700" s="38"/>
      <c r="H700" s="71"/>
      <c r="I700" s="40"/>
      <c r="J700" s="38"/>
      <c r="K700" s="71"/>
      <c r="L700" s="40"/>
      <c r="M700" s="38"/>
      <c r="N700" s="71"/>
      <c r="O700" s="49"/>
      <c r="P700" s="177"/>
      <c r="Q700" s="178"/>
      <c r="R700" s="178"/>
      <c r="S700" s="178"/>
      <c r="T700" s="178"/>
      <c r="U700" s="178"/>
      <c r="V700" s="178"/>
      <c r="W700" s="178"/>
      <c r="X700" s="178"/>
      <c r="Y700" s="178"/>
      <c r="Z700" s="178"/>
      <c r="AA700" s="179"/>
      <c r="AB700" s="121">
        <f>IF($D700="",0,IF($E700="",0,IF(VLOOKUP($E700,paramètres!$E$33:$F$44,2,FALSE)&lt;=VLOOKUP($AB$18,paramètres!$E$33:$F$44,2,FALSE),P700*$D700,0)))</f>
        <v>0</v>
      </c>
      <c r="AC700" s="13">
        <f>IF($D700="",0,IF($E700="",0,IF(VLOOKUP($E700,paramètres!$E$33:$F$44,2,FALSE)&lt;=VLOOKUP($AC$18,paramètres!$E$33:$F$44,2,FALSE),Q700*$D700,0)))</f>
        <v>0</v>
      </c>
      <c r="AD700" s="13">
        <f>IF($D700="",0,IF($E700="",0,IF(VLOOKUP($E700,paramètres!$E$33:$F$44,2,FALSE)&lt;=VLOOKUP($AD$18,paramètres!$E$33:$F$44,2,FALSE),R700*$D700,0)))</f>
        <v>0</v>
      </c>
      <c r="AE700" s="13">
        <f>IF($D700="",0,IF($E700="",0,IF(VLOOKUP($E700,paramètres!$E$33:$F$44,2,FALSE)&lt;=VLOOKUP($AE$18,paramètres!$E$33:$F$44,2,FALSE),S700*$D700,0)))</f>
        <v>0</v>
      </c>
      <c r="AF700" s="13">
        <f>IF($D700="",0,IF($E700="",0,IF(VLOOKUP($E700,paramètres!$E$33:$F$44,2,FALSE)&lt;=VLOOKUP($AF$18,paramètres!$E$33:$F$44,2,FALSE),T700*$D700,0)))</f>
        <v>0</v>
      </c>
      <c r="AG700" s="13">
        <f>IF($D700="",0,IF($E700="",0,IF(VLOOKUP($E700,paramètres!$E$33:$F$44,2,FALSE)&lt;=VLOOKUP($AG$18,paramètres!$E$33:$F$44,2,FALSE),U700*$D700,0)))</f>
        <v>0</v>
      </c>
      <c r="AH700" s="13">
        <f>IF($D700="",0,IF($E700="",0,IF(VLOOKUP($E700,paramètres!$E$33:$F$44,2,FALSE)&lt;=VLOOKUP($AH$18,paramètres!$E$33:$F$44,2,FALSE),V700*$D700,0)))</f>
        <v>0</v>
      </c>
      <c r="AI700" s="13">
        <f>IF($D700="",0,IF($E700="",0,IF(VLOOKUP($E700,paramètres!$E$33:$F$44,2,FALSE)&lt;=VLOOKUP($AI$18,paramètres!$E$33:$F$44,2,FALSE),W700*$D700,0)))</f>
        <v>0</v>
      </c>
      <c r="AJ700" s="13">
        <f>IF($D700="",0,IF($E700="",0,IF(VLOOKUP($E700,paramètres!$E$33:$F$44,2,FALSE)&lt;=VLOOKUP($AJ$18,paramètres!$E$33:$F$44,2,FALSE),X700*$D700,0)))</f>
        <v>0</v>
      </c>
      <c r="AK700" s="13">
        <f>IF($D700="",0,IF($E700="",0,IF(VLOOKUP($E700,paramètres!$E$33:$F$44,2,FALSE)&lt;=VLOOKUP($AK$18,paramètres!$E$33:$F$44,2,FALSE),Y700*$D700,0)))</f>
        <v>0</v>
      </c>
      <c r="AL700" s="13">
        <f>IF($D700="",0,IF($E700="",0,IF(VLOOKUP($E700,paramètres!$E$33:$F$44,2,FALSE)&lt;=VLOOKUP($AL$18,paramètres!$E$33:$F$44,2,FALSE),Z700*$D700,0)))</f>
        <v>0</v>
      </c>
      <c r="AM700" s="126">
        <f>IF($D700="",0,IF($E700="",0,IF(VLOOKUP($E700,paramètres!$E$33:$F$44,2,FALSE)&lt;=VLOOKUP($AM$18,paramètres!$E$33:$F$44,2,FALSE),AA700*$D700,0)))</f>
        <v>0</v>
      </c>
      <c r="AN700" s="121" t="str">
        <f>IF(paramètres!$B$28=1,((SUM(P700:Y700)/1.02)+SUM(Z700:AA700))*0.0303/9*COUNT(P700:X700),IF(paramètres!$B$28=2,(SUM(P700:AA700))*0.0303/9*COUNT(P700:X700),"Missing Delta option"))</f>
        <v>Missing Delta option</v>
      </c>
      <c r="AO700" s="13" t="str">
        <f>IF(paramètres!$B$28=1,(((SUM(P700:Y700)/1.02)+SUM(Z700:AA700))+((SUM(AB700:AK700)/1.02)+SUM(AL700:AN700)))*cotpatr,IF(paramètres!$B$28=2,(SUM(P700:AN700)*cotpatr),"Missing Delta Option"))</f>
        <v>Missing Delta Option</v>
      </c>
      <c r="AP700" s="13" t="str" cm="1">
        <f t="array" ref="AP700">IF(paramètres!$B$28=1,(((SUM(P700:Y700)/1.02)+SUM(Z700:AA700))+((SUM(AB700:AM700)/1.02)+SUM(AL700:AM700)))/12*pécule,IF(paramètres!$B$28=2,SUM(P700:AM700)/12*pécule,"Missing Delta Option"))</f>
        <v>Missing Delta Option</v>
      </c>
      <c r="AQ700" s="105" t="e">
        <f>IF(paramètres!$B$28=1,(((SUM(P700:Y700)/1.02)+SUM(Z700:AA700))+((SUM(AB700:AM700)/1.02)+SUM(AL700:AM700)))+AN700+AO700+AP700,SUM(P700:AM700)+AN700+AO700+AP700)</f>
        <v>#VALUE!</v>
      </c>
    </row>
    <row r="701" spans="1:43" x14ac:dyDescent="0.25">
      <c r="A701" s="104"/>
      <c r="B701" s="39"/>
      <c r="C701" s="39"/>
      <c r="D701" s="70"/>
      <c r="E701" s="49"/>
      <c r="F701" s="40"/>
      <c r="G701" s="38"/>
      <c r="H701" s="71"/>
      <c r="I701" s="40"/>
      <c r="J701" s="38"/>
      <c r="K701" s="71"/>
      <c r="L701" s="40"/>
      <c r="M701" s="38"/>
      <c r="N701" s="71"/>
      <c r="O701" s="49"/>
      <c r="P701" s="177"/>
      <c r="Q701" s="178"/>
      <c r="R701" s="178"/>
      <c r="S701" s="178"/>
      <c r="T701" s="178"/>
      <c r="U701" s="178"/>
      <c r="V701" s="178"/>
      <c r="W701" s="178"/>
      <c r="X701" s="178"/>
      <c r="Y701" s="178"/>
      <c r="Z701" s="178"/>
      <c r="AA701" s="179"/>
      <c r="AB701" s="121">
        <f>IF($D701="",0,IF($E701="",0,IF(VLOOKUP($E701,paramètres!$E$33:$F$44,2,FALSE)&lt;=VLOOKUP($AB$18,paramètres!$E$33:$F$44,2,FALSE),P701*$D701,0)))</f>
        <v>0</v>
      </c>
      <c r="AC701" s="13">
        <f>IF($D701="",0,IF($E701="",0,IF(VLOOKUP($E701,paramètres!$E$33:$F$44,2,FALSE)&lt;=VLOOKUP($AC$18,paramètres!$E$33:$F$44,2,FALSE),Q701*$D701,0)))</f>
        <v>0</v>
      </c>
      <c r="AD701" s="13">
        <f>IF($D701="",0,IF($E701="",0,IF(VLOOKUP($E701,paramètres!$E$33:$F$44,2,FALSE)&lt;=VLOOKUP($AD$18,paramètres!$E$33:$F$44,2,FALSE),R701*$D701,0)))</f>
        <v>0</v>
      </c>
      <c r="AE701" s="13">
        <f>IF($D701="",0,IF($E701="",0,IF(VLOOKUP($E701,paramètres!$E$33:$F$44,2,FALSE)&lt;=VLOOKUP($AE$18,paramètres!$E$33:$F$44,2,FALSE),S701*$D701,0)))</f>
        <v>0</v>
      </c>
      <c r="AF701" s="13">
        <f>IF($D701="",0,IF($E701="",0,IF(VLOOKUP($E701,paramètres!$E$33:$F$44,2,FALSE)&lt;=VLOOKUP($AF$18,paramètres!$E$33:$F$44,2,FALSE),T701*$D701,0)))</f>
        <v>0</v>
      </c>
      <c r="AG701" s="13">
        <f>IF($D701="",0,IF($E701="",0,IF(VLOOKUP($E701,paramètres!$E$33:$F$44,2,FALSE)&lt;=VLOOKUP($AG$18,paramètres!$E$33:$F$44,2,FALSE),U701*$D701,0)))</f>
        <v>0</v>
      </c>
      <c r="AH701" s="13">
        <f>IF($D701="",0,IF($E701="",0,IF(VLOOKUP($E701,paramètres!$E$33:$F$44,2,FALSE)&lt;=VLOOKUP($AH$18,paramètres!$E$33:$F$44,2,FALSE),V701*$D701,0)))</f>
        <v>0</v>
      </c>
      <c r="AI701" s="13">
        <f>IF($D701="",0,IF($E701="",0,IF(VLOOKUP($E701,paramètres!$E$33:$F$44,2,FALSE)&lt;=VLOOKUP($AI$18,paramètres!$E$33:$F$44,2,FALSE),W701*$D701,0)))</f>
        <v>0</v>
      </c>
      <c r="AJ701" s="13">
        <f>IF($D701="",0,IF($E701="",0,IF(VLOOKUP($E701,paramètres!$E$33:$F$44,2,FALSE)&lt;=VLOOKUP($AJ$18,paramètres!$E$33:$F$44,2,FALSE),X701*$D701,0)))</f>
        <v>0</v>
      </c>
      <c r="AK701" s="13">
        <f>IF($D701="",0,IF($E701="",0,IF(VLOOKUP($E701,paramètres!$E$33:$F$44,2,FALSE)&lt;=VLOOKUP($AK$18,paramètres!$E$33:$F$44,2,FALSE),Y701*$D701,0)))</f>
        <v>0</v>
      </c>
      <c r="AL701" s="13">
        <f>IF($D701="",0,IF($E701="",0,IF(VLOOKUP($E701,paramètres!$E$33:$F$44,2,FALSE)&lt;=VLOOKUP($AL$18,paramètres!$E$33:$F$44,2,FALSE),Z701*$D701,0)))</f>
        <v>0</v>
      </c>
      <c r="AM701" s="126">
        <f>IF($D701="",0,IF($E701="",0,IF(VLOOKUP($E701,paramètres!$E$33:$F$44,2,FALSE)&lt;=VLOOKUP($AM$18,paramètres!$E$33:$F$44,2,FALSE),AA701*$D701,0)))</f>
        <v>0</v>
      </c>
      <c r="AN701" s="121" t="str">
        <f>IF(paramètres!$B$28=1,((SUM(P701:Y701)/1.02)+SUM(Z701:AA701))*0.0303/9*COUNT(P701:X701),IF(paramètres!$B$28=2,(SUM(P701:AA701))*0.0303/9*COUNT(P701:X701),"Missing Delta option"))</f>
        <v>Missing Delta option</v>
      </c>
      <c r="AO701" s="13" t="str">
        <f>IF(paramètres!$B$28=1,(((SUM(P701:Y701)/1.02)+SUM(Z701:AA701))+((SUM(AB701:AK701)/1.02)+SUM(AL701:AN701)))*cotpatr,IF(paramètres!$B$28=2,(SUM(P701:AN701)*cotpatr),"Missing Delta Option"))</f>
        <v>Missing Delta Option</v>
      </c>
      <c r="AP701" s="13" t="str" cm="1">
        <f t="array" ref="AP701">IF(paramètres!$B$28=1,(((SUM(P701:Y701)/1.02)+SUM(Z701:AA701))+((SUM(AB701:AM701)/1.02)+SUM(AL701:AM701)))/12*pécule,IF(paramètres!$B$28=2,SUM(P701:AM701)/12*pécule,"Missing Delta Option"))</f>
        <v>Missing Delta Option</v>
      </c>
      <c r="AQ701" s="105" t="e">
        <f>IF(paramètres!$B$28=1,(((SUM(P701:Y701)/1.02)+SUM(Z701:AA701))+((SUM(AB701:AM701)/1.02)+SUM(AL701:AM701)))+AN701+AO701+AP701,SUM(P701:AM701)+AN701+AO701+AP701)</f>
        <v>#VALUE!</v>
      </c>
    </row>
    <row r="702" spans="1:43" x14ac:dyDescent="0.25">
      <c r="A702" s="104"/>
      <c r="B702" s="39"/>
      <c r="C702" s="39"/>
      <c r="D702" s="70"/>
      <c r="E702" s="49"/>
      <c r="F702" s="40"/>
      <c r="G702" s="38"/>
      <c r="H702" s="71"/>
      <c r="I702" s="40"/>
      <c r="J702" s="38"/>
      <c r="K702" s="71"/>
      <c r="L702" s="40"/>
      <c r="M702" s="38"/>
      <c r="N702" s="71"/>
      <c r="O702" s="49"/>
      <c r="P702" s="177"/>
      <c r="Q702" s="178"/>
      <c r="R702" s="178"/>
      <c r="S702" s="178"/>
      <c r="T702" s="178"/>
      <c r="U702" s="178"/>
      <c r="V702" s="178"/>
      <c r="W702" s="178"/>
      <c r="X702" s="178"/>
      <c r="Y702" s="178"/>
      <c r="Z702" s="178"/>
      <c r="AA702" s="179"/>
      <c r="AB702" s="121">
        <f>IF($D702="",0,IF($E702="",0,IF(VLOOKUP($E702,paramètres!$E$33:$F$44,2,FALSE)&lt;=VLOOKUP($AB$18,paramètres!$E$33:$F$44,2,FALSE),P702*$D702,0)))</f>
        <v>0</v>
      </c>
      <c r="AC702" s="13">
        <f>IF($D702="",0,IF($E702="",0,IF(VLOOKUP($E702,paramètres!$E$33:$F$44,2,FALSE)&lt;=VLOOKUP($AC$18,paramètres!$E$33:$F$44,2,FALSE),Q702*$D702,0)))</f>
        <v>0</v>
      </c>
      <c r="AD702" s="13">
        <f>IF($D702="",0,IF($E702="",0,IF(VLOOKUP($E702,paramètres!$E$33:$F$44,2,FALSE)&lt;=VLOOKUP($AD$18,paramètres!$E$33:$F$44,2,FALSE),R702*$D702,0)))</f>
        <v>0</v>
      </c>
      <c r="AE702" s="13">
        <f>IF($D702="",0,IF($E702="",0,IF(VLOOKUP($E702,paramètres!$E$33:$F$44,2,FALSE)&lt;=VLOOKUP($AE$18,paramètres!$E$33:$F$44,2,FALSE),S702*$D702,0)))</f>
        <v>0</v>
      </c>
      <c r="AF702" s="13">
        <f>IF($D702="",0,IF($E702="",0,IF(VLOOKUP($E702,paramètres!$E$33:$F$44,2,FALSE)&lt;=VLOOKUP($AF$18,paramètres!$E$33:$F$44,2,FALSE),T702*$D702,0)))</f>
        <v>0</v>
      </c>
      <c r="AG702" s="13">
        <f>IF($D702="",0,IF($E702="",0,IF(VLOOKUP($E702,paramètres!$E$33:$F$44,2,FALSE)&lt;=VLOOKUP($AG$18,paramètres!$E$33:$F$44,2,FALSE),U702*$D702,0)))</f>
        <v>0</v>
      </c>
      <c r="AH702" s="13">
        <f>IF($D702="",0,IF($E702="",0,IF(VLOOKUP($E702,paramètres!$E$33:$F$44,2,FALSE)&lt;=VLOOKUP($AH$18,paramètres!$E$33:$F$44,2,FALSE),V702*$D702,0)))</f>
        <v>0</v>
      </c>
      <c r="AI702" s="13">
        <f>IF($D702="",0,IF($E702="",0,IF(VLOOKUP($E702,paramètres!$E$33:$F$44,2,FALSE)&lt;=VLOOKUP($AI$18,paramètres!$E$33:$F$44,2,FALSE),W702*$D702,0)))</f>
        <v>0</v>
      </c>
      <c r="AJ702" s="13">
        <f>IF($D702="",0,IF($E702="",0,IF(VLOOKUP($E702,paramètres!$E$33:$F$44,2,FALSE)&lt;=VLOOKUP($AJ$18,paramètres!$E$33:$F$44,2,FALSE),X702*$D702,0)))</f>
        <v>0</v>
      </c>
      <c r="AK702" s="13">
        <f>IF($D702="",0,IF($E702="",0,IF(VLOOKUP($E702,paramètres!$E$33:$F$44,2,FALSE)&lt;=VLOOKUP($AK$18,paramètres!$E$33:$F$44,2,FALSE),Y702*$D702,0)))</f>
        <v>0</v>
      </c>
      <c r="AL702" s="13">
        <f>IF($D702="",0,IF($E702="",0,IF(VLOOKUP($E702,paramètres!$E$33:$F$44,2,FALSE)&lt;=VLOOKUP($AL$18,paramètres!$E$33:$F$44,2,FALSE),Z702*$D702,0)))</f>
        <v>0</v>
      </c>
      <c r="AM702" s="126">
        <f>IF($D702="",0,IF($E702="",0,IF(VLOOKUP($E702,paramètres!$E$33:$F$44,2,FALSE)&lt;=VLOOKUP($AM$18,paramètres!$E$33:$F$44,2,FALSE),AA702*$D702,0)))</f>
        <v>0</v>
      </c>
      <c r="AN702" s="121" t="str">
        <f>IF(paramètres!$B$28=1,((SUM(P702:Y702)/1.02)+SUM(Z702:AA702))*0.0303/9*COUNT(P702:X702),IF(paramètres!$B$28=2,(SUM(P702:AA702))*0.0303/9*COUNT(P702:X702),"Missing Delta option"))</f>
        <v>Missing Delta option</v>
      </c>
      <c r="AO702" s="13" t="str">
        <f>IF(paramètres!$B$28=1,(((SUM(P702:Y702)/1.02)+SUM(Z702:AA702))+((SUM(AB702:AK702)/1.02)+SUM(AL702:AN702)))*cotpatr,IF(paramètres!$B$28=2,(SUM(P702:AN702)*cotpatr),"Missing Delta Option"))</f>
        <v>Missing Delta Option</v>
      </c>
      <c r="AP702" s="13" t="str" cm="1">
        <f t="array" ref="AP702">IF(paramètres!$B$28=1,(((SUM(P702:Y702)/1.02)+SUM(Z702:AA702))+((SUM(AB702:AM702)/1.02)+SUM(AL702:AM702)))/12*pécule,IF(paramètres!$B$28=2,SUM(P702:AM702)/12*pécule,"Missing Delta Option"))</f>
        <v>Missing Delta Option</v>
      </c>
      <c r="AQ702" s="105" t="e">
        <f>IF(paramètres!$B$28=1,(((SUM(P702:Y702)/1.02)+SUM(Z702:AA702))+((SUM(AB702:AM702)/1.02)+SUM(AL702:AM702)))+AN702+AO702+AP702,SUM(P702:AM702)+AN702+AO702+AP702)</f>
        <v>#VALUE!</v>
      </c>
    </row>
    <row r="703" spans="1:43" x14ac:dyDescent="0.25">
      <c r="A703" s="104"/>
      <c r="B703" s="39"/>
      <c r="C703" s="39"/>
      <c r="D703" s="70"/>
      <c r="E703" s="49"/>
      <c r="F703" s="40"/>
      <c r="G703" s="38"/>
      <c r="H703" s="71"/>
      <c r="I703" s="40"/>
      <c r="J703" s="38"/>
      <c r="K703" s="71"/>
      <c r="L703" s="40"/>
      <c r="M703" s="38"/>
      <c r="N703" s="71"/>
      <c r="O703" s="49"/>
      <c r="P703" s="177"/>
      <c r="Q703" s="178"/>
      <c r="R703" s="178"/>
      <c r="S703" s="178"/>
      <c r="T703" s="178"/>
      <c r="U703" s="178"/>
      <c r="V703" s="178"/>
      <c r="W703" s="178"/>
      <c r="X703" s="178"/>
      <c r="Y703" s="178"/>
      <c r="Z703" s="178"/>
      <c r="AA703" s="179"/>
      <c r="AB703" s="121">
        <f>IF($D703="",0,IF($E703="",0,IF(VLOOKUP($E703,paramètres!$E$33:$F$44,2,FALSE)&lt;=VLOOKUP($AB$18,paramètres!$E$33:$F$44,2,FALSE),P703*$D703,0)))</f>
        <v>0</v>
      </c>
      <c r="AC703" s="13">
        <f>IF($D703="",0,IF($E703="",0,IF(VLOOKUP($E703,paramètres!$E$33:$F$44,2,FALSE)&lt;=VLOOKUP($AC$18,paramètres!$E$33:$F$44,2,FALSE),Q703*$D703,0)))</f>
        <v>0</v>
      </c>
      <c r="AD703" s="13">
        <f>IF($D703="",0,IF($E703="",0,IF(VLOOKUP($E703,paramètres!$E$33:$F$44,2,FALSE)&lt;=VLOOKUP($AD$18,paramètres!$E$33:$F$44,2,FALSE),R703*$D703,0)))</f>
        <v>0</v>
      </c>
      <c r="AE703" s="13">
        <f>IF($D703="",0,IF($E703="",0,IF(VLOOKUP($E703,paramètres!$E$33:$F$44,2,FALSE)&lt;=VLOOKUP($AE$18,paramètres!$E$33:$F$44,2,FALSE),S703*$D703,0)))</f>
        <v>0</v>
      </c>
      <c r="AF703" s="13">
        <f>IF($D703="",0,IF($E703="",0,IF(VLOOKUP($E703,paramètres!$E$33:$F$44,2,FALSE)&lt;=VLOOKUP($AF$18,paramètres!$E$33:$F$44,2,FALSE),T703*$D703,0)))</f>
        <v>0</v>
      </c>
      <c r="AG703" s="13">
        <f>IF($D703="",0,IF($E703="",0,IF(VLOOKUP($E703,paramètres!$E$33:$F$44,2,FALSE)&lt;=VLOOKUP($AG$18,paramètres!$E$33:$F$44,2,FALSE),U703*$D703,0)))</f>
        <v>0</v>
      </c>
      <c r="AH703" s="13">
        <f>IF($D703="",0,IF($E703="",0,IF(VLOOKUP($E703,paramètres!$E$33:$F$44,2,FALSE)&lt;=VLOOKUP($AH$18,paramètres!$E$33:$F$44,2,FALSE),V703*$D703,0)))</f>
        <v>0</v>
      </c>
      <c r="AI703" s="13">
        <f>IF($D703="",0,IF($E703="",0,IF(VLOOKUP($E703,paramètres!$E$33:$F$44,2,FALSE)&lt;=VLOOKUP($AI$18,paramètres!$E$33:$F$44,2,FALSE),W703*$D703,0)))</f>
        <v>0</v>
      </c>
      <c r="AJ703" s="13">
        <f>IF($D703="",0,IF($E703="",0,IF(VLOOKUP($E703,paramètres!$E$33:$F$44,2,FALSE)&lt;=VLOOKUP($AJ$18,paramètres!$E$33:$F$44,2,FALSE),X703*$D703,0)))</f>
        <v>0</v>
      </c>
      <c r="AK703" s="13">
        <f>IF($D703="",0,IF($E703="",0,IF(VLOOKUP($E703,paramètres!$E$33:$F$44,2,FALSE)&lt;=VLOOKUP($AK$18,paramètres!$E$33:$F$44,2,FALSE),Y703*$D703,0)))</f>
        <v>0</v>
      </c>
      <c r="AL703" s="13">
        <f>IF($D703="",0,IF($E703="",0,IF(VLOOKUP($E703,paramètres!$E$33:$F$44,2,FALSE)&lt;=VLOOKUP($AL$18,paramètres!$E$33:$F$44,2,FALSE),Z703*$D703,0)))</f>
        <v>0</v>
      </c>
      <c r="AM703" s="126">
        <f>IF($D703="",0,IF($E703="",0,IF(VLOOKUP($E703,paramètres!$E$33:$F$44,2,FALSE)&lt;=VLOOKUP($AM$18,paramètres!$E$33:$F$44,2,FALSE),AA703*$D703,0)))</f>
        <v>0</v>
      </c>
      <c r="AN703" s="121" t="str">
        <f>IF(paramètres!$B$28=1,((SUM(P703:Y703)/1.02)+SUM(Z703:AA703))*0.0303/9*COUNT(P703:X703),IF(paramètres!$B$28=2,(SUM(P703:AA703))*0.0303/9*COUNT(P703:X703),"Missing Delta option"))</f>
        <v>Missing Delta option</v>
      </c>
      <c r="AO703" s="13" t="str">
        <f>IF(paramètres!$B$28=1,(((SUM(P703:Y703)/1.02)+SUM(Z703:AA703))+((SUM(AB703:AK703)/1.02)+SUM(AL703:AN703)))*cotpatr,IF(paramètres!$B$28=2,(SUM(P703:AN703)*cotpatr),"Missing Delta Option"))</f>
        <v>Missing Delta Option</v>
      </c>
      <c r="AP703" s="13" t="str" cm="1">
        <f t="array" ref="AP703">IF(paramètres!$B$28=1,(((SUM(P703:Y703)/1.02)+SUM(Z703:AA703))+((SUM(AB703:AM703)/1.02)+SUM(AL703:AM703)))/12*pécule,IF(paramètres!$B$28=2,SUM(P703:AM703)/12*pécule,"Missing Delta Option"))</f>
        <v>Missing Delta Option</v>
      </c>
      <c r="AQ703" s="105" t="e">
        <f>IF(paramètres!$B$28=1,(((SUM(P703:Y703)/1.02)+SUM(Z703:AA703))+((SUM(AB703:AM703)/1.02)+SUM(AL703:AM703)))+AN703+AO703+AP703,SUM(P703:AM703)+AN703+AO703+AP703)</f>
        <v>#VALUE!</v>
      </c>
    </row>
    <row r="704" spans="1:43" x14ac:dyDescent="0.25">
      <c r="A704" s="104"/>
      <c r="B704" s="39"/>
      <c r="C704" s="39"/>
      <c r="D704" s="70"/>
      <c r="E704" s="49"/>
      <c r="F704" s="40"/>
      <c r="G704" s="38"/>
      <c r="H704" s="71"/>
      <c r="I704" s="40"/>
      <c r="J704" s="38"/>
      <c r="K704" s="71"/>
      <c r="L704" s="40"/>
      <c r="M704" s="38"/>
      <c r="N704" s="71"/>
      <c r="O704" s="49"/>
      <c r="P704" s="177"/>
      <c r="Q704" s="178"/>
      <c r="R704" s="178"/>
      <c r="S704" s="178"/>
      <c r="T704" s="178"/>
      <c r="U704" s="178"/>
      <c r="V704" s="178"/>
      <c r="W704" s="178"/>
      <c r="X704" s="178"/>
      <c r="Y704" s="178"/>
      <c r="Z704" s="178"/>
      <c r="AA704" s="179"/>
      <c r="AB704" s="121">
        <f>IF($D704="",0,IF($E704="",0,IF(VLOOKUP($E704,paramètres!$E$33:$F$44,2,FALSE)&lt;=VLOOKUP($AB$18,paramètres!$E$33:$F$44,2,FALSE),P704*$D704,0)))</f>
        <v>0</v>
      </c>
      <c r="AC704" s="13">
        <f>IF($D704="",0,IF($E704="",0,IF(VLOOKUP($E704,paramètres!$E$33:$F$44,2,FALSE)&lt;=VLOOKUP($AC$18,paramètres!$E$33:$F$44,2,FALSE),Q704*$D704,0)))</f>
        <v>0</v>
      </c>
      <c r="AD704" s="13">
        <f>IF($D704="",0,IF($E704="",0,IF(VLOOKUP($E704,paramètres!$E$33:$F$44,2,FALSE)&lt;=VLOOKUP($AD$18,paramètres!$E$33:$F$44,2,FALSE),R704*$D704,0)))</f>
        <v>0</v>
      </c>
      <c r="AE704" s="13">
        <f>IF($D704="",0,IF($E704="",0,IF(VLOOKUP($E704,paramètres!$E$33:$F$44,2,FALSE)&lt;=VLOOKUP($AE$18,paramètres!$E$33:$F$44,2,FALSE),S704*$D704,0)))</f>
        <v>0</v>
      </c>
      <c r="AF704" s="13">
        <f>IF($D704="",0,IF($E704="",0,IF(VLOOKUP($E704,paramètres!$E$33:$F$44,2,FALSE)&lt;=VLOOKUP($AF$18,paramètres!$E$33:$F$44,2,FALSE),T704*$D704,0)))</f>
        <v>0</v>
      </c>
      <c r="AG704" s="13">
        <f>IF($D704="",0,IF($E704="",0,IF(VLOOKUP($E704,paramètres!$E$33:$F$44,2,FALSE)&lt;=VLOOKUP($AG$18,paramètres!$E$33:$F$44,2,FALSE),U704*$D704,0)))</f>
        <v>0</v>
      </c>
      <c r="AH704" s="13">
        <f>IF($D704="",0,IF($E704="",0,IF(VLOOKUP($E704,paramètres!$E$33:$F$44,2,FALSE)&lt;=VLOOKUP($AH$18,paramètres!$E$33:$F$44,2,FALSE),V704*$D704,0)))</f>
        <v>0</v>
      </c>
      <c r="AI704" s="13">
        <f>IF($D704="",0,IF($E704="",0,IF(VLOOKUP($E704,paramètres!$E$33:$F$44,2,FALSE)&lt;=VLOOKUP($AI$18,paramètres!$E$33:$F$44,2,FALSE),W704*$D704,0)))</f>
        <v>0</v>
      </c>
      <c r="AJ704" s="13">
        <f>IF($D704="",0,IF($E704="",0,IF(VLOOKUP($E704,paramètres!$E$33:$F$44,2,FALSE)&lt;=VLOOKUP($AJ$18,paramètres!$E$33:$F$44,2,FALSE),X704*$D704,0)))</f>
        <v>0</v>
      </c>
      <c r="AK704" s="13">
        <f>IF($D704="",0,IF($E704="",0,IF(VLOOKUP($E704,paramètres!$E$33:$F$44,2,FALSE)&lt;=VLOOKUP($AK$18,paramètres!$E$33:$F$44,2,FALSE),Y704*$D704,0)))</f>
        <v>0</v>
      </c>
      <c r="AL704" s="13">
        <f>IF($D704="",0,IF($E704="",0,IF(VLOOKUP($E704,paramètres!$E$33:$F$44,2,FALSE)&lt;=VLOOKUP($AL$18,paramètres!$E$33:$F$44,2,FALSE),Z704*$D704,0)))</f>
        <v>0</v>
      </c>
      <c r="AM704" s="126">
        <f>IF($D704="",0,IF($E704="",0,IF(VLOOKUP($E704,paramètres!$E$33:$F$44,2,FALSE)&lt;=VLOOKUP($AM$18,paramètres!$E$33:$F$44,2,FALSE),AA704*$D704,0)))</f>
        <v>0</v>
      </c>
      <c r="AN704" s="121" t="str">
        <f>IF(paramètres!$B$28=1,((SUM(P704:Y704)/1.02)+SUM(Z704:AA704))*0.0303/9*COUNT(P704:X704),IF(paramètres!$B$28=2,(SUM(P704:AA704))*0.0303/9*COUNT(P704:X704),"Missing Delta option"))</f>
        <v>Missing Delta option</v>
      </c>
      <c r="AO704" s="13" t="str">
        <f>IF(paramètres!$B$28=1,(((SUM(P704:Y704)/1.02)+SUM(Z704:AA704))+((SUM(AB704:AK704)/1.02)+SUM(AL704:AN704)))*cotpatr,IF(paramètres!$B$28=2,(SUM(P704:AN704)*cotpatr),"Missing Delta Option"))</f>
        <v>Missing Delta Option</v>
      </c>
      <c r="AP704" s="13" t="str" cm="1">
        <f t="array" ref="AP704">IF(paramètres!$B$28=1,(((SUM(P704:Y704)/1.02)+SUM(Z704:AA704))+((SUM(AB704:AM704)/1.02)+SUM(AL704:AM704)))/12*pécule,IF(paramètres!$B$28=2,SUM(P704:AM704)/12*pécule,"Missing Delta Option"))</f>
        <v>Missing Delta Option</v>
      </c>
      <c r="AQ704" s="105" t="e">
        <f>IF(paramètres!$B$28=1,(((SUM(P704:Y704)/1.02)+SUM(Z704:AA704))+((SUM(AB704:AM704)/1.02)+SUM(AL704:AM704)))+AN704+AO704+AP704,SUM(P704:AM704)+AN704+AO704+AP704)</f>
        <v>#VALUE!</v>
      </c>
    </row>
    <row r="705" spans="1:43" x14ac:dyDescent="0.25">
      <c r="A705" s="104"/>
      <c r="B705" s="39"/>
      <c r="C705" s="39"/>
      <c r="D705" s="70"/>
      <c r="E705" s="49"/>
      <c r="F705" s="40"/>
      <c r="G705" s="38"/>
      <c r="H705" s="71"/>
      <c r="I705" s="40"/>
      <c r="J705" s="38"/>
      <c r="K705" s="71"/>
      <c r="L705" s="40"/>
      <c r="M705" s="38"/>
      <c r="N705" s="71"/>
      <c r="O705" s="49"/>
      <c r="P705" s="177"/>
      <c r="Q705" s="178"/>
      <c r="R705" s="178"/>
      <c r="S705" s="178"/>
      <c r="T705" s="178"/>
      <c r="U705" s="178"/>
      <c r="V705" s="178"/>
      <c r="W705" s="178"/>
      <c r="X705" s="178"/>
      <c r="Y705" s="178"/>
      <c r="Z705" s="178"/>
      <c r="AA705" s="179"/>
      <c r="AB705" s="121">
        <f>IF($D705="",0,IF($E705="",0,IF(VLOOKUP($E705,paramètres!$E$33:$F$44,2,FALSE)&lt;=VLOOKUP($AB$18,paramètres!$E$33:$F$44,2,FALSE),P705*$D705,0)))</f>
        <v>0</v>
      </c>
      <c r="AC705" s="13">
        <f>IF($D705="",0,IF($E705="",0,IF(VLOOKUP($E705,paramètres!$E$33:$F$44,2,FALSE)&lt;=VLOOKUP($AC$18,paramètres!$E$33:$F$44,2,FALSE),Q705*$D705,0)))</f>
        <v>0</v>
      </c>
      <c r="AD705" s="13">
        <f>IF($D705="",0,IF($E705="",0,IF(VLOOKUP($E705,paramètres!$E$33:$F$44,2,FALSE)&lt;=VLOOKUP($AD$18,paramètres!$E$33:$F$44,2,FALSE),R705*$D705,0)))</f>
        <v>0</v>
      </c>
      <c r="AE705" s="13">
        <f>IF($D705="",0,IF($E705="",0,IF(VLOOKUP($E705,paramètres!$E$33:$F$44,2,FALSE)&lt;=VLOOKUP($AE$18,paramètres!$E$33:$F$44,2,FALSE),S705*$D705,0)))</f>
        <v>0</v>
      </c>
      <c r="AF705" s="13">
        <f>IF($D705="",0,IF($E705="",0,IF(VLOOKUP($E705,paramètres!$E$33:$F$44,2,FALSE)&lt;=VLOOKUP($AF$18,paramètres!$E$33:$F$44,2,FALSE),T705*$D705,0)))</f>
        <v>0</v>
      </c>
      <c r="AG705" s="13">
        <f>IF($D705="",0,IF($E705="",0,IF(VLOOKUP($E705,paramètres!$E$33:$F$44,2,FALSE)&lt;=VLOOKUP($AG$18,paramètres!$E$33:$F$44,2,FALSE),U705*$D705,0)))</f>
        <v>0</v>
      </c>
      <c r="AH705" s="13">
        <f>IF($D705="",0,IF($E705="",0,IF(VLOOKUP($E705,paramètres!$E$33:$F$44,2,FALSE)&lt;=VLOOKUP($AH$18,paramètres!$E$33:$F$44,2,FALSE),V705*$D705,0)))</f>
        <v>0</v>
      </c>
      <c r="AI705" s="13">
        <f>IF($D705="",0,IF($E705="",0,IF(VLOOKUP($E705,paramètres!$E$33:$F$44,2,FALSE)&lt;=VLOOKUP($AI$18,paramètres!$E$33:$F$44,2,FALSE),W705*$D705,0)))</f>
        <v>0</v>
      </c>
      <c r="AJ705" s="13">
        <f>IF($D705="",0,IF($E705="",0,IF(VLOOKUP($E705,paramètres!$E$33:$F$44,2,FALSE)&lt;=VLOOKUP($AJ$18,paramètres!$E$33:$F$44,2,FALSE),X705*$D705,0)))</f>
        <v>0</v>
      </c>
      <c r="AK705" s="13">
        <f>IF($D705="",0,IF($E705="",0,IF(VLOOKUP($E705,paramètres!$E$33:$F$44,2,FALSE)&lt;=VLOOKUP($AK$18,paramètres!$E$33:$F$44,2,FALSE),Y705*$D705,0)))</f>
        <v>0</v>
      </c>
      <c r="AL705" s="13">
        <f>IF($D705="",0,IF($E705="",0,IF(VLOOKUP($E705,paramètres!$E$33:$F$44,2,FALSE)&lt;=VLOOKUP($AL$18,paramètres!$E$33:$F$44,2,FALSE),Z705*$D705,0)))</f>
        <v>0</v>
      </c>
      <c r="AM705" s="126">
        <f>IF($D705="",0,IF($E705="",0,IF(VLOOKUP($E705,paramètres!$E$33:$F$44,2,FALSE)&lt;=VLOOKUP($AM$18,paramètres!$E$33:$F$44,2,FALSE),AA705*$D705,0)))</f>
        <v>0</v>
      </c>
      <c r="AN705" s="121" t="str">
        <f>IF(paramètres!$B$28=1,((SUM(P705:Y705)/1.02)+SUM(Z705:AA705))*0.0303/9*COUNT(P705:X705),IF(paramètres!$B$28=2,(SUM(P705:AA705))*0.0303/9*COUNT(P705:X705),"Missing Delta option"))</f>
        <v>Missing Delta option</v>
      </c>
      <c r="AO705" s="13" t="str">
        <f>IF(paramètres!$B$28=1,(((SUM(P705:Y705)/1.02)+SUM(Z705:AA705))+((SUM(AB705:AK705)/1.02)+SUM(AL705:AN705)))*cotpatr,IF(paramètres!$B$28=2,(SUM(P705:AN705)*cotpatr),"Missing Delta Option"))</f>
        <v>Missing Delta Option</v>
      </c>
      <c r="AP705" s="13" t="str" cm="1">
        <f t="array" ref="AP705">IF(paramètres!$B$28=1,(((SUM(P705:Y705)/1.02)+SUM(Z705:AA705))+((SUM(AB705:AM705)/1.02)+SUM(AL705:AM705)))/12*pécule,IF(paramètres!$B$28=2,SUM(P705:AM705)/12*pécule,"Missing Delta Option"))</f>
        <v>Missing Delta Option</v>
      </c>
      <c r="AQ705" s="105" t="e">
        <f>IF(paramètres!$B$28=1,(((SUM(P705:Y705)/1.02)+SUM(Z705:AA705))+((SUM(AB705:AM705)/1.02)+SUM(AL705:AM705)))+AN705+AO705+AP705,SUM(P705:AM705)+AN705+AO705+AP705)</f>
        <v>#VALUE!</v>
      </c>
    </row>
    <row r="706" spans="1:43" x14ac:dyDescent="0.25">
      <c r="A706" s="104"/>
      <c r="B706" s="39"/>
      <c r="C706" s="39"/>
      <c r="D706" s="70"/>
      <c r="E706" s="49"/>
      <c r="F706" s="40"/>
      <c r="G706" s="38"/>
      <c r="H706" s="71"/>
      <c r="I706" s="40"/>
      <c r="J706" s="38"/>
      <c r="K706" s="71"/>
      <c r="L706" s="40"/>
      <c r="M706" s="38"/>
      <c r="N706" s="71"/>
      <c r="O706" s="49"/>
      <c r="P706" s="177"/>
      <c r="Q706" s="178"/>
      <c r="R706" s="178"/>
      <c r="S706" s="178"/>
      <c r="T706" s="178"/>
      <c r="U706" s="178"/>
      <c r="V706" s="178"/>
      <c r="W706" s="178"/>
      <c r="X706" s="178"/>
      <c r="Y706" s="178"/>
      <c r="Z706" s="178"/>
      <c r="AA706" s="179"/>
      <c r="AB706" s="121">
        <f>IF($D706="",0,IF($E706="",0,IF(VLOOKUP($E706,paramètres!$E$33:$F$44,2,FALSE)&lt;=VLOOKUP($AB$18,paramètres!$E$33:$F$44,2,FALSE),P706*$D706,0)))</f>
        <v>0</v>
      </c>
      <c r="AC706" s="13">
        <f>IF($D706="",0,IF($E706="",0,IF(VLOOKUP($E706,paramètres!$E$33:$F$44,2,FALSE)&lt;=VLOOKUP($AC$18,paramètres!$E$33:$F$44,2,FALSE),Q706*$D706,0)))</f>
        <v>0</v>
      </c>
      <c r="AD706" s="13">
        <f>IF($D706="",0,IF($E706="",0,IF(VLOOKUP($E706,paramètres!$E$33:$F$44,2,FALSE)&lt;=VLOOKUP($AD$18,paramètres!$E$33:$F$44,2,FALSE),R706*$D706,0)))</f>
        <v>0</v>
      </c>
      <c r="AE706" s="13">
        <f>IF($D706="",0,IF($E706="",0,IF(VLOOKUP($E706,paramètres!$E$33:$F$44,2,FALSE)&lt;=VLOOKUP($AE$18,paramètres!$E$33:$F$44,2,FALSE),S706*$D706,0)))</f>
        <v>0</v>
      </c>
      <c r="AF706" s="13">
        <f>IF($D706="",0,IF($E706="",0,IF(VLOOKUP($E706,paramètres!$E$33:$F$44,2,FALSE)&lt;=VLOOKUP($AF$18,paramètres!$E$33:$F$44,2,FALSE),T706*$D706,0)))</f>
        <v>0</v>
      </c>
      <c r="AG706" s="13">
        <f>IF($D706="",0,IF($E706="",0,IF(VLOOKUP($E706,paramètres!$E$33:$F$44,2,FALSE)&lt;=VLOOKUP($AG$18,paramètres!$E$33:$F$44,2,FALSE),U706*$D706,0)))</f>
        <v>0</v>
      </c>
      <c r="AH706" s="13">
        <f>IF($D706="",0,IF($E706="",0,IF(VLOOKUP($E706,paramètres!$E$33:$F$44,2,FALSE)&lt;=VLOOKUP($AH$18,paramètres!$E$33:$F$44,2,FALSE),V706*$D706,0)))</f>
        <v>0</v>
      </c>
      <c r="AI706" s="13">
        <f>IF($D706="",0,IF($E706="",0,IF(VLOOKUP($E706,paramètres!$E$33:$F$44,2,FALSE)&lt;=VLOOKUP($AI$18,paramètres!$E$33:$F$44,2,FALSE),W706*$D706,0)))</f>
        <v>0</v>
      </c>
      <c r="AJ706" s="13">
        <f>IF($D706="",0,IF($E706="",0,IF(VLOOKUP($E706,paramètres!$E$33:$F$44,2,FALSE)&lt;=VLOOKUP($AJ$18,paramètres!$E$33:$F$44,2,FALSE),X706*$D706,0)))</f>
        <v>0</v>
      </c>
      <c r="AK706" s="13">
        <f>IF($D706="",0,IF($E706="",0,IF(VLOOKUP($E706,paramètres!$E$33:$F$44,2,FALSE)&lt;=VLOOKUP($AK$18,paramètres!$E$33:$F$44,2,FALSE),Y706*$D706,0)))</f>
        <v>0</v>
      </c>
      <c r="AL706" s="13">
        <f>IF($D706="",0,IF($E706="",0,IF(VLOOKUP($E706,paramètres!$E$33:$F$44,2,FALSE)&lt;=VLOOKUP($AL$18,paramètres!$E$33:$F$44,2,FALSE),Z706*$D706,0)))</f>
        <v>0</v>
      </c>
      <c r="AM706" s="126">
        <f>IF($D706="",0,IF($E706="",0,IF(VLOOKUP($E706,paramètres!$E$33:$F$44,2,FALSE)&lt;=VLOOKUP($AM$18,paramètres!$E$33:$F$44,2,FALSE),AA706*$D706,0)))</f>
        <v>0</v>
      </c>
      <c r="AN706" s="121" t="str">
        <f>IF(paramètres!$B$28=1,((SUM(P706:Y706)/1.02)+SUM(Z706:AA706))*0.0303/9*COUNT(P706:X706),IF(paramètres!$B$28=2,(SUM(P706:AA706))*0.0303/9*COUNT(P706:X706),"Missing Delta option"))</f>
        <v>Missing Delta option</v>
      </c>
      <c r="AO706" s="13" t="str">
        <f>IF(paramètres!$B$28=1,(((SUM(P706:Y706)/1.02)+SUM(Z706:AA706))+((SUM(AB706:AK706)/1.02)+SUM(AL706:AN706)))*cotpatr,IF(paramètres!$B$28=2,(SUM(P706:AN706)*cotpatr),"Missing Delta Option"))</f>
        <v>Missing Delta Option</v>
      </c>
      <c r="AP706" s="13" t="str" cm="1">
        <f t="array" ref="AP706">IF(paramètres!$B$28=1,(((SUM(P706:Y706)/1.02)+SUM(Z706:AA706))+((SUM(AB706:AM706)/1.02)+SUM(AL706:AM706)))/12*pécule,IF(paramètres!$B$28=2,SUM(P706:AM706)/12*pécule,"Missing Delta Option"))</f>
        <v>Missing Delta Option</v>
      </c>
      <c r="AQ706" s="105" t="e">
        <f>IF(paramètres!$B$28=1,(((SUM(P706:Y706)/1.02)+SUM(Z706:AA706))+((SUM(AB706:AM706)/1.02)+SUM(AL706:AM706)))+AN706+AO706+AP706,SUM(P706:AM706)+AN706+AO706+AP706)</f>
        <v>#VALUE!</v>
      </c>
    </row>
    <row r="707" spans="1:43" x14ac:dyDescent="0.25">
      <c r="A707" s="104"/>
      <c r="B707" s="39"/>
      <c r="C707" s="39"/>
      <c r="D707" s="70"/>
      <c r="E707" s="49"/>
      <c r="F707" s="40"/>
      <c r="G707" s="38"/>
      <c r="H707" s="71"/>
      <c r="I707" s="40"/>
      <c r="J707" s="38"/>
      <c r="K707" s="71"/>
      <c r="L707" s="40"/>
      <c r="M707" s="38"/>
      <c r="N707" s="71"/>
      <c r="O707" s="49"/>
      <c r="P707" s="177"/>
      <c r="Q707" s="178"/>
      <c r="R707" s="178"/>
      <c r="S707" s="178"/>
      <c r="T707" s="178"/>
      <c r="U707" s="178"/>
      <c r="V707" s="178"/>
      <c r="W707" s="178"/>
      <c r="X707" s="178"/>
      <c r="Y707" s="178"/>
      <c r="Z707" s="178"/>
      <c r="AA707" s="179"/>
      <c r="AB707" s="121">
        <f>IF($D707="",0,IF($E707="",0,IF(VLOOKUP($E707,paramètres!$E$33:$F$44,2,FALSE)&lt;=VLOOKUP($AB$18,paramètres!$E$33:$F$44,2,FALSE),P707*$D707,0)))</f>
        <v>0</v>
      </c>
      <c r="AC707" s="13">
        <f>IF($D707="",0,IF($E707="",0,IF(VLOOKUP($E707,paramètres!$E$33:$F$44,2,FALSE)&lt;=VLOOKUP($AC$18,paramètres!$E$33:$F$44,2,FALSE),Q707*$D707,0)))</f>
        <v>0</v>
      </c>
      <c r="AD707" s="13">
        <f>IF($D707="",0,IF($E707="",0,IF(VLOOKUP($E707,paramètres!$E$33:$F$44,2,FALSE)&lt;=VLOOKUP($AD$18,paramètres!$E$33:$F$44,2,FALSE),R707*$D707,0)))</f>
        <v>0</v>
      </c>
      <c r="AE707" s="13">
        <f>IF($D707="",0,IF($E707="",0,IF(VLOOKUP($E707,paramètres!$E$33:$F$44,2,FALSE)&lt;=VLOOKUP($AE$18,paramètres!$E$33:$F$44,2,FALSE),S707*$D707,0)))</f>
        <v>0</v>
      </c>
      <c r="AF707" s="13">
        <f>IF($D707="",0,IF($E707="",0,IF(VLOOKUP($E707,paramètres!$E$33:$F$44,2,FALSE)&lt;=VLOOKUP($AF$18,paramètres!$E$33:$F$44,2,FALSE),T707*$D707,0)))</f>
        <v>0</v>
      </c>
      <c r="AG707" s="13">
        <f>IF($D707="",0,IF($E707="",0,IF(VLOOKUP($E707,paramètres!$E$33:$F$44,2,FALSE)&lt;=VLOOKUP($AG$18,paramètres!$E$33:$F$44,2,FALSE),U707*$D707,0)))</f>
        <v>0</v>
      </c>
      <c r="AH707" s="13">
        <f>IF($D707="",0,IF($E707="",0,IF(VLOOKUP($E707,paramètres!$E$33:$F$44,2,FALSE)&lt;=VLOOKUP($AH$18,paramètres!$E$33:$F$44,2,FALSE),V707*$D707,0)))</f>
        <v>0</v>
      </c>
      <c r="AI707" s="13">
        <f>IF($D707="",0,IF($E707="",0,IF(VLOOKUP($E707,paramètres!$E$33:$F$44,2,FALSE)&lt;=VLOOKUP($AI$18,paramètres!$E$33:$F$44,2,FALSE),W707*$D707,0)))</f>
        <v>0</v>
      </c>
      <c r="AJ707" s="13">
        <f>IF($D707="",0,IF($E707="",0,IF(VLOOKUP($E707,paramètres!$E$33:$F$44,2,FALSE)&lt;=VLOOKUP($AJ$18,paramètres!$E$33:$F$44,2,FALSE),X707*$D707,0)))</f>
        <v>0</v>
      </c>
      <c r="AK707" s="13">
        <f>IF($D707="",0,IF($E707="",0,IF(VLOOKUP($E707,paramètres!$E$33:$F$44,2,FALSE)&lt;=VLOOKUP($AK$18,paramètres!$E$33:$F$44,2,FALSE),Y707*$D707,0)))</f>
        <v>0</v>
      </c>
      <c r="AL707" s="13">
        <f>IF($D707="",0,IF($E707="",0,IF(VLOOKUP($E707,paramètres!$E$33:$F$44,2,FALSE)&lt;=VLOOKUP($AL$18,paramètres!$E$33:$F$44,2,FALSE),Z707*$D707,0)))</f>
        <v>0</v>
      </c>
      <c r="AM707" s="126">
        <f>IF($D707="",0,IF($E707="",0,IF(VLOOKUP($E707,paramètres!$E$33:$F$44,2,FALSE)&lt;=VLOOKUP($AM$18,paramètres!$E$33:$F$44,2,FALSE),AA707*$D707,0)))</f>
        <v>0</v>
      </c>
      <c r="AN707" s="121" t="str">
        <f>IF(paramètres!$B$28=1,((SUM(P707:Y707)/1.02)+SUM(Z707:AA707))*0.0303/9*COUNT(P707:X707),IF(paramètres!$B$28=2,(SUM(P707:AA707))*0.0303/9*COUNT(P707:X707),"Missing Delta option"))</f>
        <v>Missing Delta option</v>
      </c>
      <c r="AO707" s="13" t="str">
        <f>IF(paramètres!$B$28=1,(((SUM(P707:Y707)/1.02)+SUM(Z707:AA707))+((SUM(AB707:AK707)/1.02)+SUM(AL707:AN707)))*cotpatr,IF(paramètres!$B$28=2,(SUM(P707:AN707)*cotpatr),"Missing Delta Option"))</f>
        <v>Missing Delta Option</v>
      </c>
      <c r="AP707" s="13" t="str" cm="1">
        <f t="array" ref="AP707">IF(paramètres!$B$28=1,(((SUM(P707:Y707)/1.02)+SUM(Z707:AA707))+((SUM(AB707:AM707)/1.02)+SUM(AL707:AM707)))/12*pécule,IF(paramètres!$B$28=2,SUM(P707:AM707)/12*pécule,"Missing Delta Option"))</f>
        <v>Missing Delta Option</v>
      </c>
      <c r="AQ707" s="105" t="e">
        <f>IF(paramètres!$B$28=1,(((SUM(P707:Y707)/1.02)+SUM(Z707:AA707))+((SUM(AB707:AM707)/1.02)+SUM(AL707:AM707)))+AN707+AO707+AP707,SUM(P707:AM707)+AN707+AO707+AP707)</f>
        <v>#VALUE!</v>
      </c>
    </row>
    <row r="708" spans="1:43" x14ac:dyDescent="0.25">
      <c r="A708" s="104"/>
      <c r="B708" s="39"/>
      <c r="C708" s="39"/>
      <c r="D708" s="70"/>
      <c r="E708" s="49"/>
      <c r="F708" s="40"/>
      <c r="G708" s="38"/>
      <c r="H708" s="71"/>
      <c r="I708" s="40"/>
      <c r="J708" s="38"/>
      <c r="K708" s="71"/>
      <c r="L708" s="40"/>
      <c r="M708" s="38"/>
      <c r="N708" s="71"/>
      <c r="O708" s="49"/>
      <c r="P708" s="177"/>
      <c r="Q708" s="178"/>
      <c r="R708" s="178"/>
      <c r="S708" s="178"/>
      <c r="T708" s="178"/>
      <c r="U708" s="178"/>
      <c r="V708" s="178"/>
      <c r="W708" s="178"/>
      <c r="X708" s="178"/>
      <c r="Y708" s="178"/>
      <c r="Z708" s="178"/>
      <c r="AA708" s="179"/>
      <c r="AB708" s="121">
        <f>IF($D708="",0,IF($E708="",0,IF(VLOOKUP($E708,paramètres!$E$33:$F$44,2,FALSE)&lt;=VLOOKUP($AB$18,paramètres!$E$33:$F$44,2,FALSE),P708*$D708,0)))</f>
        <v>0</v>
      </c>
      <c r="AC708" s="13">
        <f>IF($D708="",0,IF($E708="",0,IF(VLOOKUP($E708,paramètres!$E$33:$F$44,2,FALSE)&lt;=VLOOKUP($AC$18,paramètres!$E$33:$F$44,2,FALSE),Q708*$D708,0)))</f>
        <v>0</v>
      </c>
      <c r="AD708" s="13">
        <f>IF($D708="",0,IF($E708="",0,IF(VLOOKUP($E708,paramètres!$E$33:$F$44,2,FALSE)&lt;=VLOOKUP($AD$18,paramètres!$E$33:$F$44,2,FALSE),R708*$D708,0)))</f>
        <v>0</v>
      </c>
      <c r="AE708" s="13">
        <f>IF($D708="",0,IF($E708="",0,IF(VLOOKUP($E708,paramètres!$E$33:$F$44,2,FALSE)&lt;=VLOOKUP($AE$18,paramètres!$E$33:$F$44,2,FALSE),S708*$D708,0)))</f>
        <v>0</v>
      </c>
      <c r="AF708" s="13">
        <f>IF($D708="",0,IF($E708="",0,IF(VLOOKUP($E708,paramètres!$E$33:$F$44,2,FALSE)&lt;=VLOOKUP($AF$18,paramètres!$E$33:$F$44,2,FALSE),T708*$D708,0)))</f>
        <v>0</v>
      </c>
      <c r="AG708" s="13">
        <f>IF($D708="",0,IF($E708="",0,IF(VLOOKUP($E708,paramètres!$E$33:$F$44,2,FALSE)&lt;=VLOOKUP($AG$18,paramètres!$E$33:$F$44,2,FALSE),U708*$D708,0)))</f>
        <v>0</v>
      </c>
      <c r="AH708" s="13">
        <f>IF($D708="",0,IF($E708="",0,IF(VLOOKUP($E708,paramètres!$E$33:$F$44,2,FALSE)&lt;=VLOOKUP($AH$18,paramètres!$E$33:$F$44,2,FALSE),V708*$D708,0)))</f>
        <v>0</v>
      </c>
      <c r="AI708" s="13">
        <f>IF($D708="",0,IF($E708="",0,IF(VLOOKUP($E708,paramètres!$E$33:$F$44,2,FALSE)&lt;=VLOOKUP($AI$18,paramètres!$E$33:$F$44,2,FALSE),W708*$D708,0)))</f>
        <v>0</v>
      </c>
      <c r="AJ708" s="13">
        <f>IF($D708="",0,IF($E708="",0,IF(VLOOKUP($E708,paramètres!$E$33:$F$44,2,FALSE)&lt;=VLOOKUP($AJ$18,paramètres!$E$33:$F$44,2,FALSE),X708*$D708,0)))</f>
        <v>0</v>
      </c>
      <c r="AK708" s="13">
        <f>IF($D708="",0,IF($E708="",0,IF(VLOOKUP($E708,paramètres!$E$33:$F$44,2,FALSE)&lt;=VLOOKUP($AK$18,paramètres!$E$33:$F$44,2,FALSE),Y708*$D708,0)))</f>
        <v>0</v>
      </c>
      <c r="AL708" s="13">
        <f>IF($D708="",0,IF($E708="",0,IF(VLOOKUP($E708,paramètres!$E$33:$F$44,2,FALSE)&lt;=VLOOKUP($AL$18,paramètres!$E$33:$F$44,2,FALSE),Z708*$D708,0)))</f>
        <v>0</v>
      </c>
      <c r="AM708" s="126">
        <f>IF($D708="",0,IF($E708="",0,IF(VLOOKUP($E708,paramètres!$E$33:$F$44,2,FALSE)&lt;=VLOOKUP($AM$18,paramètres!$E$33:$F$44,2,FALSE),AA708*$D708,0)))</f>
        <v>0</v>
      </c>
      <c r="AN708" s="121" t="str">
        <f>IF(paramètres!$B$28=1,((SUM(P708:Y708)/1.02)+SUM(Z708:AA708))*0.0303/9*COUNT(P708:X708),IF(paramètres!$B$28=2,(SUM(P708:AA708))*0.0303/9*COUNT(P708:X708),"Missing Delta option"))</f>
        <v>Missing Delta option</v>
      </c>
      <c r="AO708" s="13" t="str">
        <f>IF(paramètres!$B$28=1,(((SUM(P708:Y708)/1.02)+SUM(Z708:AA708))+((SUM(AB708:AK708)/1.02)+SUM(AL708:AN708)))*cotpatr,IF(paramètres!$B$28=2,(SUM(P708:AN708)*cotpatr),"Missing Delta Option"))</f>
        <v>Missing Delta Option</v>
      </c>
      <c r="AP708" s="13" t="str" cm="1">
        <f t="array" ref="AP708">IF(paramètres!$B$28=1,(((SUM(P708:Y708)/1.02)+SUM(Z708:AA708))+((SUM(AB708:AM708)/1.02)+SUM(AL708:AM708)))/12*pécule,IF(paramètres!$B$28=2,SUM(P708:AM708)/12*pécule,"Missing Delta Option"))</f>
        <v>Missing Delta Option</v>
      </c>
      <c r="AQ708" s="105" t="e">
        <f>IF(paramètres!$B$28=1,(((SUM(P708:Y708)/1.02)+SUM(Z708:AA708))+((SUM(AB708:AM708)/1.02)+SUM(AL708:AM708)))+AN708+AO708+AP708,SUM(P708:AM708)+AN708+AO708+AP708)</f>
        <v>#VALUE!</v>
      </c>
    </row>
    <row r="709" spans="1:43" x14ac:dyDescent="0.25">
      <c r="A709" s="104"/>
      <c r="B709" s="39"/>
      <c r="C709" s="39"/>
      <c r="D709" s="70"/>
      <c r="E709" s="49"/>
      <c r="F709" s="40"/>
      <c r="G709" s="38"/>
      <c r="H709" s="71"/>
      <c r="I709" s="40"/>
      <c r="J709" s="38"/>
      <c r="K709" s="71"/>
      <c r="L709" s="40"/>
      <c r="M709" s="38"/>
      <c r="N709" s="71"/>
      <c r="O709" s="49"/>
      <c r="P709" s="177"/>
      <c r="Q709" s="178"/>
      <c r="R709" s="178"/>
      <c r="S709" s="178"/>
      <c r="T709" s="178"/>
      <c r="U709" s="178"/>
      <c r="V709" s="178"/>
      <c r="W709" s="178"/>
      <c r="X709" s="178"/>
      <c r="Y709" s="178"/>
      <c r="Z709" s="178"/>
      <c r="AA709" s="179"/>
      <c r="AB709" s="121">
        <f>IF($D709="",0,IF($E709="",0,IF(VLOOKUP($E709,paramètres!$E$33:$F$44,2,FALSE)&lt;=VLOOKUP($AB$18,paramètres!$E$33:$F$44,2,FALSE),P709*$D709,0)))</f>
        <v>0</v>
      </c>
      <c r="AC709" s="13">
        <f>IF($D709="",0,IF($E709="",0,IF(VLOOKUP($E709,paramètres!$E$33:$F$44,2,FALSE)&lt;=VLOOKUP($AC$18,paramètres!$E$33:$F$44,2,FALSE),Q709*$D709,0)))</f>
        <v>0</v>
      </c>
      <c r="AD709" s="13">
        <f>IF($D709="",0,IF($E709="",0,IF(VLOOKUP($E709,paramètres!$E$33:$F$44,2,FALSE)&lt;=VLOOKUP($AD$18,paramètres!$E$33:$F$44,2,FALSE),R709*$D709,0)))</f>
        <v>0</v>
      </c>
      <c r="AE709" s="13">
        <f>IF($D709="",0,IF($E709="",0,IF(VLOOKUP($E709,paramètres!$E$33:$F$44,2,FALSE)&lt;=VLOOKUP($AE$18,paramètres!$E$33:$F$44,2,FALSE),S709*$D709,0)))</f>
        <v>0</v>
      </c>
      <c r="AF709" s="13">
        <f>IF($D709="",0,IF($E709="",0,IF(VLOOKUP($E709,paramètres!$E$33:$F$44,2,FALSE)&lt;=VLOOKUP($AF$18,paramètres!$E$33:$F$44,2,FALSE),T709*$D709,0)))</f>
        <v>0</v>
      </c>
      <c r="AG709" s="13">
        <f>IF($D709="",0,IF($E709="",0,IF(VLOOKUP($E709,paramètres!$E$33:$F$44,2,FALSE)&lt;=VLOOKUP($AG$18,paramètres!$E$33:$F$44,2,FALSE),U709*$D709,0)))</f>
        <v>0</v>
      </c>
      <c r="AH709" s="13">
        <f>IF($D709="",0,IF($E709="",0,IF(VLOOKUP($E709,paramètres!$E$33:$F$44,2,FALSE)&lt;=VLOOKUP($AH$18,paramètres!$E$33:$F$44,2,FALSE),V709*$D709,0)))</f>
        <v>0</v>
      </c>
      <c r="AI709" s="13">
        <f>IF($D709="",0,IF($E709="",0,IF(VLOOKUP($E709,paramètres!$E$33:$F$44,2,FALSE)&lt;=VLOOKUP($AI$18,paramètres!$E$33:$F$44,2,FALSE),W709*$D709,0)))</f>
        <v>0</v>
      </c>
      <c r="AJ709" s="13">
        <f>IF($D709="",0,IF($E709="",0,IF(VLOOKUP($E709,paramètres!$E$33:$F$44,2,FALSE)&lt;=VLOOKUP($AJ$18,paramètres!$E$33:$F$44,2,FALSE),X709*$D709,0)))</f>
        <v>0</v>
      </c>
      <c r="AK709" s="13">
        <f>IF($D709="",0,IF($E709="",0,IF(VLOOKUP($E709,paramètres!$E$33:$F$44,2,FALSE)&lt;=VLOOKUP($AK$18,paramètres!$E$33:$F$44,2,FALSE),Y709*$D709,0)))</f>
        <v>0</v>
      </c>
      <c r="AL709" s="13">
        <f>IF($D709="",0,IF($E709="",0,IF(VLOOKUP($E709,paramètres!$E$33:$F$44,2,FALSE)&lt;=VLOOKUP($AL$18,paramètres!$E$33:$F$44,2,FALSE),Z709*$D709,0)))</f>
        <v>0</v>
      </c>
      <c r="AM709" s="126">
        <f>IF($D709="",0,IF($E709="",0,IF(VLOOKUP($E709,paramètres!$E$33:$F$44,2,FALSE)&lt;=VLOOKUP($AM$18,paramètres!$E$33:$F$44,2,FALSE),AA709*$D709,0)))</f>
        <v>0</v>
      </c>
      <c r="AN709" s="121" t="str">
        <f>IF(paramètres!$B$28=1,((SUM(P709:Y709)/1.02)+SUM(Z709:AA709))*0.0303/9*COUNT(P709:X709),IF(paramètres!$B$28=2,(SUM(P709:AA709))*0.0303/9*COUNT(P709:X709),"Missing Delta option"))</f>
        <v>Missing Delta option</v>
      </c>
      <c r="AO709" s="13" t="str">
        <f>IF(paramètres!$B$28=1,(((SUM(P709:Y709)/1.02)+SUM(Z709:AA709))+((SUM(AB709:AK709)/1.02)+SUM(AL709:AN709)))*cotpatr,IF(paramètres!$B$28=2,(SUM(P709:AN709)*cotpatr),"Missing Delta Option"))</f>
        <v>Missing Delta Option</v>
      </c>
      <c r="AP709" s="13" t="str" cm="1">
        <f t="array" ref="AP709">IF(paramètres!$B$28=1,(((SUM(P709:Y709)/1.02)+SUM(Z709:AA709))+((SUM(AB709:AM709)/1.02)+SUM(AL709:AM709)))/12*pécule,IF(paramètres!$B$28=2,SUM(P709:AM709)/12*pécule,"Missing Delta Option"))</f>
        <v>Missing Delta Option</v>
      </c>
      <c r="AQ709" s="105" t="e">
        <f>IF(paramètres!$B$28=1,(((SUM(P709:Y709)/1.02)+SUM(Z709:AA709))+((SUM(AB709:AM709)/1.02)+SUM(AL709:AM709)))+AN709+AO709+AP709,SUM(P709:AM709)+AN709+AO709+AP709)</f>
        <v>#VALUE!</v>
      </c>
    </row>
    <row r="710" spans="1:43" x14ac:dyDescent="0.25">
      <c r="A710" s="104"/>
      <c r="B710" s="39"/>
      <c r="C710" s="39"/>
      <c r="D710" s="70"/>
      <c r="E710" s="49"/>
      <c r="F710" s="40"/>
      <c r="G710" s="38"/>
      <c r="H710" s="71"/>
      <c r="I710" s="40"/>
      <c r="J710" s="38"/>
      <c r="K710" s="71"/>
      <c r="L710" s="40"/>
      <c r="M710" s="38"/>
      <c r="N710" s="71"/>
      <c r="O710" s="49"/>
      <c r="P710" s="177"/>
      <c r="Q710" s="178"/>
      <c r="R710" s="178"/>
      <c r="S710" s="178"/>
      <c r="T710" s="178"/>
      <c r="U710" s="178"/>
      <c r="V710" s="178"/>
      <c r="W710" s="178"/>
      <c r="X710" s="178"/>
      <c r="Y710" s="178"/>
      <c r="Z710" s="178"/>
      <c r="AA710" s="179"/>
      <c r="AB710" s="121">
        <f>IF($D710="",0,IF($E710="",0,IF(VLOOKUP($E710,paramètres!$E$33:$F$44,2,FALSE)&lt;=VLOOKUP($AB$18,paramètres!$E$33:$F$44,2,FALSE),P710*$D710,0)))</f>
        <v>0</v>
      </c>
      <c r="AC710" s="13">
        <f>IF($D710="",0,IF($E710="",0,IF(VLOOKUP($E710,paramètres!$E$33:$F$44,2,FALSE)&lt;=VLOOKUP($AC$18,paramètres!$E$33:$F$44,2,FALSE),Q710*$D710,0)))</f>
        <v>0</v>
      </c>
      <c r="AD710" s="13">
        <f>IF($D710="",0,IF($E710="",0,IF(VLOOKUP($E710,paramètres!$E$33:$F$44,2,FALSE)&lt;=VLOOKUP($AD$18,paramètres!$E$33:$F$44,2,FALSE),R710*$D710,0)))</f>
        <v>0</v>
      </c>
      <c r="AE710" s="13">
        <f>IF($D710="",0,IF($E710="",0,IF(VLOOKUP($E710,paramètres!$E$33:$F$44,2,FALSE)&lt;=VLOOKUP($AE$18,paramètres!$E$33:$F$44,2,FALSE),S710*$D710,0)))</f>
        <v>0</v>
      </c>
      <c r="AF710" s="13">
        <f>IF($D710="",0,IF($E710="",0,IF(VLOOKUP($E710,paramètres!$E$33:$F$44,2,FALSE)&lt;=VLOOKUP($AF$18,paramètres!$E$33:$F$44,2,FALSE),T710*$D710,0)))</f>
        <v>0</v>
      </c>
      <c r="AG710" s="13">
        <f>IF($D710="",0,IF($E710="",0,IF(VLOOKUP($E710,paramètres!$E$33:$F$44,2,FALSE)&lt;=VLOOKUP($AG$18,paramètres!$E$33:$F$44,2,FALSE),U710*$D710,0)))</f>
        <v>0</v>
      </c>
      <c r="AH710" s="13">
        <f>IF($D710="",0,IF($E710="",0,IF(VLOOKUP($E710,paramètres!$E$33:$F$44,2,FALSE)&lt;=VLOOKUP($AH$18,paramètres!$E$33:$F$44,2,FALSE),V710*$D710,0)))</f>
        <v>0</v>
      </c>
      <c r="AI710" s="13">
        <f>IF($D710="",0,IF($E710="",0,IF(VLOOKUP($E710,paramètres!$E$33:$F$44,2,FALSE)&lt;=VLOOKUP($AI$18,paramètres!$E$33:$F$44,2,FALSE),W710*$D710,0)))</f>
        <v>0</v>
      </c>
      <c r="AJ710" s="13">
        <f>IF($D710="",0,IF($E710="",0,IF(VLOOKUP($E710,paramètres!$E$33:$F$44,2,FALSE)&lt;=VLOOKUP($AJ$18,paramètres!$E$33:$F$44,2,FALSE),X710*$D710,0)))</f>
        <v>0</v>
      </c>
      <c r="AK710" s="13">
        <f>IF($D710="",0,IF($E710="",0,IF(VLOOKUP($E710,paramètres!$E$33:$F$44,2,FALSE)&lt;=VLOOKUP($AK$18,paramètres!$E$33:$F$44,2,FALSE),Y710*$D710,0)))</f>
        <v>0</v>
      </c>
      <c r="AL710" s="13">
        <f>IF($D710="",0,IF($E710="",0,IF(VLOOKUP($E710,paramètres!$E$33:$F$44,2,FALSE)&lt;=VLOOKUP($AL$18,paramètres!$E$33:$F$44,2,FALSE),Z710*$D710,0)))</f>
        <v>0</v>
      </c>
      <c r="AM710" s="126">
        <f>IF($D710="",0,IF($E710="",0,IF(VLOOKUP($E710,paramètres!$E$33:$F$44,2,FALSE)&lt;=VLOOKUP($AM$18,paramètres!$E$33:$F$44,2,FALSE),AA710*$D710,0)))</f>
        <v>0</v>
      </c>
      <c r="AN710" s="121" t="str">
        <f>IF(paramètres!$B$28=1,((SUM(P710:Y710)/1.02)+SUM(Z710:AA710))*0.0303/9*COUNT(P710:X710),IF(paramètres!$B$28=2,(SUM(P710:AA710))*0.0303/9*COUNT(P710:X710),"Missing Delta option"))</f>
        <v>Missing Delta option</v>
      </c>
      <c r="AO710" s="13" t="str">
        <f>IF(paramètres!$B$28=1,(((SUM(P710:Y710)/1.02)+SUM(Z710:AA710))+((SUM(AB710:AK710)/1.02)+SUM(AL710:AN710)))*cotpatr,IF(paramètres!$B$28=2,(SUM(P710:AN710)*cotpatr),"Missing Delta Option"))</f>
        <v>Missing Delta Option</v>
      </c>
      <c r="AP710" s="13" t="str" cm="1">
        <f t="array" ref="AP710">IF(paramètres!$B$28=1,(((SUM(P710:Y710)/1.02)+SUM(Z710:AA710))+((SUM(AB710:AM710)/1.02)+SUM(AL710:AM710)))/12*pécule,IF(paramètres!$B$28=2,SUM(P710:AM710)/12*pécule,"Missing Delta Option"))</f>
        <v>Missing Delta Option</v>
      </c>
      <c r="AQ710" s="105" t="e">
        <f>IF(paramètres!$B$28=1,(((SUM(P710:Y710)/1.02)+SUM(Z710:AA710))+((SUM(AB710:AM710)/1.02)+SUM(AL710:AM710)))+AN710+AO710+AP710,SUM(P710:AM710)+AN710+AO710+AP710)</f>
        <v>#VALUE!</v>
      </c>
    </row>
    <row r="711" spans="1:43" x14ac:dyDescent="0.25">
      <c r="A711" s="104"/>
      <c r="B711" s="39"/>
      <c r="C711" s="39"/>
      <c r="D711" s="70"/>
      <c r="E711" s="49"/>
      <c r="F711" s="40"/>
      <c r="G711" s="38"/>
      <c r="H711" s="71"/>
      <c r="I711" s="40"/>
      <c r="J711" s="38"/>
      <c r="K711" s="71"/>
      <c r="L711" s="40"/>
      <c r="M711" s="38"/>
      <c r="N711" s="71"/>
      <c r="O711" s="49"/>
      <c r="P711" s="177"/>
      <c r="Q711" s="178"/>
      <c r="R711" s="178"/>
      <c r="S711" s="178"/>
      <c r="T711" s="178"/>
      <c r="U711" s="178"/>
      <c r="V711" s="178"/>
      <c r="W711" s="178"/>
      <c r="X711" s="178"/>
      <c r="Y711" s="178"/>
      <c r="Z711" s="178"/>
      <c r="AA711" s="179"/>
      <c r="AB711" s="121">
        <f>IF($D711="",0,IF($E711="",0,IF(VLOOKUP($E711,paramètres!$E$33:$F$44,2,FALSE)&lt;=VLOOKUP($AB$18,paramètres!$E$33:$F$44,2,FALSE),P711*$D711,0)))</f>
        <v>0</v>
      </c>
      <c r="AC711" s="13">
        <f>IF($D711="",0,IF($E711="",0,IF(VLOOKUP($E711,paramètres!$E$33:$F$44,2,FALSE)&lt;=VLOOKUP($AC$18,paramètres!$E$33:$F$44,2,FALSE),Q711*$D711,0)))</f>
        <v>0</v>
      </c>
      <c r="AD711" s="13">
        <f>IF($D711="",0,IF($E711="",0,IF(VLOOKUP($E711,paramètres!$E$33:$F$44,2,FALSE)&lt;=VLOOKUP($AD$18,paramètres!$E$33:$F$44,2,FALSE),R711*$D711,0)))</f>
        <v>0</v>
      </c>
      <c r="AE711" s="13">
        <f>IF($D711="",0,IF($E711="",0,IF(VLOOKUP($E711,paramètres!$E$33:$F$44,2,FALSE)&lt;=VLOOKUP($AE$18,paramètres!$E$33:$F$44,2,FALSE),S711*$D711,0)))</f>
        <v>0</v>
      </c>
      <c r="AF711" s="13">
        <f>IF($D711="",0,IF($E711="",0,IF(VLOOKUP($E711,paramètres!$E$33:$F$44,2,FALSE)&lt;=VLOOKUP($AF$18,paramètres!$E$33:$F$44,2,FALSE),T711*$D711,0)))</f>
        <v>0</v>
      </c>
      <c r="AG711" s="13">
        <f>IF($D711="",0,IF($E711="",0,IF(VLOOKUP($E711,paramètres!$E$33:$F$44,2,FALSE)&lt;=VLOOKUP($AG$18,paramètres!$E$33:$F$44,2,FALSE),U711*$D711,0)))</f>
        <v>0</v>
      </c>
      <c r="AH711" s="13">
        <f>IF($D711="",0,IF($E711="",0,IF(VLOOKUP($E711,paramètres!$E$33:$F$44,2,FALSE)&lt;=VLOOKUP($AH$18,paramètres!$E$33:$F$44,2,FALSE),V711*$D711,0)))</f>
        <v>0</v>
      </c>
      <c r="AI711" s="13">
        <f>IF($D711="",0,IF($E711="",0,IF(VLOOKUP($E711,paramètres!$E$33:$F$44,2,FALSE)&lt;=VLOOKUP($AI$18,paramètres!$E$33:$F$44,2,FALSE),W711*$D711,0)))</f>
        <v>0</v>
      </c>
      <c r="AJ711" s="13">
        <f>IF($D711="",0,IF($E711="",0,IF(VLOOKUP($E711,paramètres!$E$33:$F$44,2,FALSE)&lt;=VLOOKUP($AJ$18,paramètres!$E$33:$F$44,2,FALSE),X711*$D711,0)))</f>
        <v>0</v>
      </c>
      <c r="AK711" s="13">
        <f>IF($D711="",0,IF($E711="",0,IF(VLOOKUP($E711,paramètres!$E$33:$F$44,2,FALSE)&lt;=VLOOKUP($AK$18,paramètres!$E$33:$F$44,2,FALSE),Y711*$D711,0)))</f>
        <v>0</v>
      </c>
      <c r="AL711" s="13">
        <f>IF($D711="",0,IF($E711="",0,IF(VLOOKUP($E711,paramètres!$E$33:$F$44,2,FALSE)&lt;=VLOOKUP($AL$18,paramètres!$E$33:$F$44,2,FALSE),Z711*$D711,0)))</f>
        <v>0</v>
      </c>
      <c r="AM711" s="126">
        <f>IF($D711="",0,IF($E711="",0,IF(VLOOKUP($E711,paramètres!$E$33:$F$44,2,FALSE)&lt;=VLOOKUP($AM$18,paramètres!$E$33:$F$44,2,FALSE),AA711*$D711,0)))</f>
        <v>0</v>
      </c>
      <c r="AN711" s="121" t="str">
        <f>IF(paramètres!$B$28=1,((SUM(P711:Y711)/1.02)+SUM(Z711:AA711))*0.0303/9*COUNT(P711:X711),IF(paramètres!$B$28=2,(SUM(P711:AA711))*0.0303/9*COUNT(P711:X711),"Missing Delta option"))</f>
        <v>Missing Delta option</v>
      </c>
      <c r="AO711" s="13" t="str">
        <f>IF(paramètres!$B$28=1,(((SUM(P711:Y711)/1.02)+SUM(Z711:AA711))+((SUM(AB711:AK711)/1.02)+SUM(AL711:AN711)))*cotpatr,IF(paramètres!$B$28=2,(SUM(P711:AN711)*cotpatr),"Missing Delta Option"))</f>
        <v>Missing Delta Option</v>
      </c>
      <c r="AP711" s="13" t="str" cm="1">
        <f t="array" ref="AP711">IF(paramètres!$B$28=1,(((SUM(P711:Y711)/1.02)+SUM(Z711:AA711))+((SUM(AB711:AM711)/1.02)+SUM(AL711:AM711)))/12*pécule,IF(paramètres!$B$28=2,SUM(P711:AM711)/12*pécule,"Missing Delta Option"))</f>
        <v>Missing Delta Option</v>
      </c>
      <c r="AQ711" s="105" t="e">
        <f>IF(paramètres!$B$28=1,(((SUM(P711:Y711)/1.02)+SUM(Z711:AA711))+((SUM(AB711:AM711)/1.02)+SUM(AL711:AM711)))+AN711+AO711+AP711,SUM(P711:AM711)+AN711+AO711+AP711)</f>
        <v>#VALUE!</v>
      </c>
    </row>
    <row r="712" spans="1:43" x14ac:dyDescent="0.25">
      <c r="A712" s="104"/>
      <c r="B712" s="39"/>
      <c r="C712" s="39"/>
      <c r="D712" s="70"/>
      <c r="E712" s="49"/>
      <c r="F712" s="40"/>
      <c r="G712" s="38"/>
      <c r="H712" s="71"/>
      <c r="I712" s="40"/>
      <c r="J712" s="38"/>
      <c r="K712" s="71"/>
      <c r="L712" s="40"/>
      <c r="M712" s="38"/>
      <c r="N712" s="71"/>
      <c r="O712" s="49"/>
      <c r="P712" s="177"/>
      <c r="Q712" s="178"/>
      <c r="R712" s="178"/>
      <c r="S712" s="178"/>
      <c r="T712" s="178"/>
      <c r="U712" s="178"/>
      <c r="V712" s="178"/>
      <c r="W712" s="178"/>
      <c r="X712" s="178"/>
      <c r="Y712" s="178"/>
      <c r="Z712" s="178"/>
      <c r="AA712" s="179"/>
      <c r="AB712" s="121">
        <f>IF($D712="",0,IF($E712="",0,IF(VLOOKUP($E712,paramètres!$E$33:$F$44,2,FALSE)&lt;=VLOOKUP($AB$18,paramètres!$E$33:$F$44,2,FALSE),P712*$D712,0)))</f>
        <v>0</v>
      </c>
      <c r="AC712" s="13">
        <f>IF($D712="",0,IF($E712="",0,IF(VLOOKUP($E712,paramètres!$E$33:$F$44,2,FALSE)&lt;=VLOOKUP($AC$18,paramètres!$E$33:$F$44,2,FALSE),Q712*$D712,0)))</f>
        <v>0</v>
      </c>
      <c r="AD712" s="13">
        <f>IF($D712="",0,IF($E712="",0,IF(VLOOKUP($E712,paramètres!$E$33:$F$44,2,FALSE)&lt;=VLOOKUP($AD$18,paramètres!$E$33:$F$44,2,FALSE),R712*$D712,0)))</f>
        <v>0</v>
      </c>
      <c r="AE712" s="13">
        <f>IF($D712="",0,IF($E712="",0,IF(VLOOKUP($E712,paramètres!$E$33:$F$44,2,FALSE)&lt;=VLOOKUP($AE$18,paramètres!$E$33:$F$44,2,FALSE),S712*$D712,0)))</f>
        <v>0</v>
      </c>
      <c r="AF712" s="13">
        <f>IF($D712="",0,IF($E712="",0,IF(VLOOKUP($E712,paramètres!$E$33:$F$44,2,FALSE)&lt;=VLOOKUP($AF$18,paramètres!$E$33:$F$44,2,FALSE),T712*$D712,0)))</f>
        <v>0</v>
      </c>
      <c r="AG712" s="13">
        <f>IF($D712="",0,IF($E712="",0,IF(VLOOKUP($E712,paramètres!$E$33:$F$44,2,FALSE)&lt;=VLOOKUP($AG$18,paramètres!$E$33:$F$44,2,FALSE),U712*$D712,0)))</f>
        <v>0</v>
      </c>
      <c r="AH712" s="13">
        <f>IF($D712="",0,IF($E712="",0,IF(VLOOKUP($E712,paramètres!$E$33:$F$44,2,FALSE)&lt;=VLOOKUP($AH$18,paramètres!$E$33:$F$44,2,FALSE),V712*$D712,0)))</f>
        <v>0</v>
      </c>
      <c r="AI712" s="13">
        <f>IF($D712="",0,IF($E712="",0,IF(VLOOKUP($E712,paramètres!$E$33:$F$44,2,FALSE)&lt;=VLOOKUP($AI$18,paramètres!$E$33:$F$44,2,FALSE),W712*$D712,0)))</f>
        <v>0</v>
      </c>
      <c r="AJ712" s="13">
        <f>IF($D712="",0,IF($E712="",0,IF(VLOOKUP($E712,paramètres!$E$33:$F$44,2,FALSE)&lt;=VLOOKUP($AJ$18,paramètres!$E$33:$F$44,2,FALSE),X712*$D712,0)))</f>
        <v>0</v>
      </c>
      <c r="AK712" s="13">
        <f>IF($D712="",0,IF($E712="",0,IF(VLOOKUP($E712,paramètres!$E$33:$F$44,2,FALSE)&lt;=VLOOKUP($AK$18,paramètres!$E$33:$F$44,2,FALSE),Y712*$D712,0)))</f>
        <v>0</v>
      </c>
      <c r="AL712" s="13">
        <f>IF($D712="",0,IF($E712="",0,IF(VLOOKUP($E712,paramètres!$E$33:$F$44,2,FALSE)&lt;=VLOOKUP($AL$18,paramètres!$E$33:$F$44,2,FALSE),Z712*$D712,0)))</f>
        <v>0</v>
      </c>
      <c r="AM712" s="126">
        <f>IF($D712="",0,IF($E712="",0,IF(VLOOKUP($E712,paramètres!$E$33:$F$44,2,FALSE)&lt;=VLOOKUP($AM$18,paramètres!$E$33:$F$44,2,FALSE),AA712*$D712,0)))</f>
        <v>0</v>
      </c>
      <c r="AN712" s="121" t="str">
        <f>IF(paramètres!$B$28=1,((SUM(P712:Y712)/1.02)+SUM(Z712:AA712))*0.0303/9*COUNT(P712:X712),IF(paramètres!$B$28=2,(SUM(P712:AA712))*0.0303/9*COUNT(P712:X712),"Missing Delta option"))</f>
        <v>Missing Delta option</v>
      </c>
      <c r="AO712" s="13" t="str">
        <f>IF(paramètres!$B$28=1,(((SUM(P712:Y712)/1.02)+SUM(Z712:AA712))+((SUM(AB712:AK712)/1.02)+SUM(AL712:AN712)))*cotpatr,IF(paramètres!$B$28=2,(SUM(P712:AN712)*cotpatr),"Missing Delta Option"))</f>
        <v>Missing Delta Option</v>
      </c>
      <c r="AP712" s="13" t="str" cm="1">
        <f t="array" ref="AP712">IF(paramètres!$B$28=1,(((SUM(P712:Y712)/1.02)+SUM(Z712:AA712))+((SUM(AB712:AM712)/1.02)+SUM(AL712:AM712)))/12*pécule,IF(paramètres!$B$28=2,SUM(P712:AM712)/12*pécule,"Missing Delta Option"))</f>
        <v>Missing Delta Option</v>
      </c>
      <c r="AQ712" s="105" t="e">
        <f>IF(paramètres!$B$28=1,(((SUM(P712:Y712)/1.02)+SUM(Z712:AA712))+((SUM(AB712:AM712)/1.02)+SUM(AL712:AM712)))+AN712+AO712+AP712,SUM(P712:AM712)+AN712+AO712+AP712)</f>
        <v>#VALUE!</v>
      </c>
    </row>
    <row r="713" spans="1:43" x14ac:dyDescent="0.25">
      <c r="A713" s="104"/>
      <c r="B713" s="39"/>
      <c r="C713" s="39"/>
      <c r="D713" s="70"/>
      <c r="E713" s="49"/>
      <c r="F713" s="40"/>
      <c r="G713" s="38"/>
      <c r="H713" s="71"/>
      <c r="I713" s="40"/>
      <c r="J713" s="38"/>
      <c r="K713" s="71"/>
      <c r="L713" s="40"/>
      <c r="M713" s="38"/>
      <c r="N713" s="71"/>
      <c r="O713" s="49"/>
      <c r="P713" s="177"/>
      <c r="Q713" s="178"/>
      <c r="R713" s="178"/>
      <c r="S713" s="178"/>
      <c r="T713" s="178"/>
      <c r="U713" s="178"/>
      <c r="V713" s="178"/>
      <c r="W713" s="178"/>
      <c r="X713" s="178"/>
      <c r="Y713" s="178"/>
      <c r="Z713" s="178"/>
      <c r="AA713" s="179"/>
      <c r="AB713" s="121">
        <f>IF($D713="",0,IF($E713="",0,IF(VLOOKUP($E713,paramètres!$E$33:$F$44,2,FALSE)&lt;=VLOOKUP($AB$18,paramètres!$E$33:$F$44,2,FALSE),P713*$D713,0)))</f>
        <v>0</v>
      </c>
      <c r="AC713" s="13">
        <f>IF($D713="",0,IF($E713="",0,IF(VLOOKUP($E713,paramètres!$E$33:$F$44,2,FALSE)&lt;=VLOOKUP($AC$18,paramètres!$E$33:$F$44,2,FALSE),Q713*$D713,0)))</f>
        <v>0</v>
      </c>
      <c r="AD713" s="13">
        <f>IF($D713="",0,IF($E713="",0,IF(VLOOKUP($E713,paramètres!$E$33:$F$44,2,FALSE)&lt;=VLOOKUP($AD$18,paramètres!$E$33:$F$44,2,FALSE),R713*$D713,0)))</f>
        <v>0</v>
      </c>
      <c r="AE713" s="13">
        <f>IF($D713="",0,IF($E713="",0,IF(VLOOKUP($E713,paramètres!$E$33:$F$44,2,FALSE)&lt;=VLOOKUP($AE$18,paramètres!$E$33:$F$44,2,FALSE),S713*$D713,0)))</f>
        <v>0</v>
      </c>
      <c r="AF713" s="13">
        <f>IF($D713="",0,IF($E713="",0,IF(VLOOKUP($E713,paramètres!$E$33:$F$44,2,FALSE)&lt;=VLOOKUP($AF$18,paramètres!$E$33:$F$44,2,FALSE),T713*$D713,0)))</f>
        <v>0</v>
      </c>
      <c r="AG713" s="13">
        <f>IF($D713="",0,IF($E713="",0,IF(VLOOKUP($E713,paramètres!$E$33:$F$44,2,FALSE)&lt;=VLOOKUP($AG$18,paramètres!$E$33:$F$44,2,FALSE),U713*$D713,0)))</f>
        <v>0</v>
      </c>
      <c r="AH713" s="13">
        <f>IF($D713="",0,IF($E713="",0,IF(VLOOKUP($E713,paramètres!$E$33:$F$44,2,FALSE)&lt;=VLOOKUP($AH$18,paramètres!$E$33:$F$44,2,FALSE),V713*$D713,0)))</f>
        <v>0</v>
      </c>
      <c r="AI713" s="13">
        <f>IF($D713="",0,IF($E713="",0,IF(VLOOKUP($E713,paramètres!$E$33:$F$44,2,FALSE)&lt;=VLOOKUP($AI$18,paramètres!$E$33:$F$44,2,FALSE),W713*$D713,0)))</f>
        <v>0</v>
      </c>
      <c r="AJ713" s="13">
        <f>IF($D713="",0,IF($E713="",0,IF(VLOOKUP($E713,paramètres!$E$33:$F$44,2,FALSE)&lt;=VLOOKUP($AJ$18,paramètres!$E$33:$F$44,2,FALSE),X713*$D713,0)))</f>
        <v>0</v>
      </c>
      <c r="AK713" s="13">
        <f>IF($D713="",0,IF($E713="",0,IF(VLOOKUP($E713,paramètres!$E$33:$F$44,2,FALSE)&lt;=VLOOKUP($AK$18,paramètres!$E$33:$F$44,2,FALSE),Y713*$D713,0)))</f>
        <v>0</v>
      </c>
      <c r="AL713" s="13">
        <f>IF($D713="",0,IF($E713="",0,IF(VLOOKUP($E713,paramètres!$E$33:$F$44,2,FALSE)&lt;=VLOOKUP($AL$18,paramètres!$E$33:$F$44,2,FALSE),Z713*$D713,0)))</f>
        <v>0</v>
      </c>
      <c r="AM713" s="126">
        <f>IF($D713="",0,IF($E713="",0,IF(VLOOKUP($E713,paramètres!$E$33:$F$44,2,FALSE)&lt;=VLOOKUP($AM$18,paramètres!$E$33:$F$44,2,FALSE),AA713*$D713,0)))</f>
        <v>0</v>
      </c>
      <c r="AN713" s="121" t="str">
        <f>IF(paramètres!$B$28=1,((SUM(P713:Y713)/1.02)+SUM(Z713:AA713))*0.0303/9*COUNT(P713:X713),IF(paramètres!$B$28=2,(SUM(P713:AA713))*0.0303/9*COUNT(P713:X713),"Missing Delta option"))</f>
        <v>Missing Delta option</v>
      </c>
      <c r="AO713" s="13" t="str">
        <f>IF(paramètres!$B$28=1,(((SUM(P713:Y713)/1.02)+SUM(Z713:AA713))+((SUM(AB713:AK713)/1.02)+SUM(AL713:AN713)))*cotpatr,IF(paramètres!$B$28=2,(SUM(P713:AN713)*cotpatr),"Missing Delta Option"))</f>
        <v>Missing Delta Option</v>
      </c>
      <c r="AP713" s="13" t="str" cm="1">
        <f t="array" ref="AP713">IF(paramètres!$B$28=1,(((SUM(P713:Y713)/1.02)+SUM(Z713:AA713))+((SUM(AB713:AM713)/1.02)+SUM(AL713:AM713)))/12*pécule,IF(paramètres!$B$28=2,SUM(P713:AM713)/12*pécule,"Missing Delta Option"))</f>
        <v>Missing Delta Option</v>
      </c>
      <c r="AQ713" s="105" t="e">
        <f>IF(paramètres!$B$28=1,(((SUM(P713:Y713)/1.02)+SUM(Z713:AA713))+((SUM(AB713:AM713)/1.02)+SUM(AL713:AM713)))+AN713+AO713+AP713,SUM(P713:AM713)+AN713+AO713+AP713)</f>
        <v>#VALUE!</v>
      </c>
    </row>
    <row r="714" spans="1:43" x14ac:dyDescent="0.25">
      <c r="A714" s="104"/>
      <c r="B714" s="39"/>
      <c r="C714" s="39"/>
      <c r="D714" s="70"/>
      <c r="E714" s="49"/>
      <c r="F714" s="40"/>
      <c r="G714" s="38"/>
      <c r="H714" s="71"/>
      <c r="I714" s="40"/>
      <c r="J714" s="38"/>
      <c r="K714" s="71"/>
      <c r="L714" s="40"/>
      <c r="M714" s="38"/>
      <c r="N714" s="71"/>
      <c r="O714" s="49"/>
      <c r="P714" s="177"/>
      <c r="Q714" s="178"/>
      <c r="R714" s="178"/>
      <c r="S714" s="178"/>
      <c r="T714" s="178"/>
      <c r="U714" s="178"/>
      <c r="V714" s="178"/>
      <c r="W714" s="178"/>
      <c r="X714" s="178"/>
      <c r="Y714" s="178"/>
      <c r="Z714" s="178"/>
      <c r="AA714" s="179"/>
      <c r="AB714" s="121">
        <f>IF($D714="",0,IF($E714="",0,IF(VLOOKUP($E714,paramètres!$E$33:$F$44,2,FALSE)&lt;=VLOOKUP($AB$18,paramètres!$E$33:$F$44,2,FALSE),P714*$D714,0)))</f>
        <v>0</v>
      </c>
      <c r="AC714" s="13">
        <f>IF($D714="",0,IF($E714="",0,IF(VLOOKUP($E714,paramètres!$E$33:$F$44,2,FALSE)&lt;=VLOOKUP($AC$18,paramètres!$E$33:$F$44,2,FALSE),Q714*$D714,0)))</f>
        <v>0</v>
      </c>
      <c r="AD714" s="13">
        <f>IF($D714="",0,IF($E714="",0,IF(VLOOKUP($E714,paramètres!$E$33:$F$44,2,FALSE)&lt;=VLOOKUP($AD$18,paramètres!$E$33:$F$44,2,FALSE),R714*$D714,0)))</f>
        <v>0</v>
      </c>
      <c r="AE714" s="13">
        <f>IF($D714="",0,IF($E714="",0,IF(VLOOKUP($E714,paramètres!$E$33:$F$44,2,FALSE)&lt;=VLOOKUP($AE$18,paramètres!$E$33:$F$44,2,FALSE),S714*$D714,0)))</f>
        <v>0</v>
      </c>
      <c r="AF714" s="13">
        <f>IF($D714="",0,IF($E714="",0,IF(VLOOKUP($E714,paramètres!$E$33:$F$44,2,FALSE)&lt;=VLOOKUP($AF$18,paramètres!$E$33:$F$44,2,FALSE),T714*$D714,0)))</f>
        <v>0</v>
      </c>
      <c r="AG714" s="13">
        <f>IF($D714="",0,IF($E714="",0,IF(VLOOKUP($E714,paramètres!$E$33:$F$44,2,FALSE)&lt;=VLOOKUP($AG$18,paramètres!$E$33:$F$44,2,FALSE),U714*$D714,0)))</f>
        <v>0</v>
      </c>
      <c r="AH714" s="13">
        <f>IF($D714="",0,IF($E714="",0,IF(VLOOKUP($E714,paramètres!$E$33:$F$44,2,FALSE)&lt;=VLOOKUP($AH$18,paramètres!$E$33:$F$44,2,FALSE),V714*$D714,0)))</f>
        <v>0</v>
      </c>
      <c r="AI714" s="13">
        <f>IF($D714="",0,IF($E714="",0,IF(VLOOKUP($E714,paramètres!$E$33:$F$44,2,FALSE)&lt;=VLOOKUP($AI$18,paramètres!$E$33:$F$44,2,FALSE),W714*$D714,0)))</f>
        <v>0</v>
      </c>
      <c r="AJ714" s="13">
        <f>IF($D714="",0,IF($E714="",0,IF(VLOOKUP($E714,paramètres!$E$33:$F$44,2,FALSE)&lt;=VLOOKUP($AJ$18,paramètres!$E$33:$F$44,2,FALSE),X714*$D714,0)))</f>
        <v>0</v>
      </c>
      <c r="AK714" s="13">
        <f>IF($D714="",0,IF($E714="",0,IF(VLOOKUP($E714,paramètres!$E$33:$F$44,2,FALSE)&lt;=VLOOKUP($AK$18,paramètres!$E$33:$F$44,2,FALSE),Y714*$D714,0)))</f>
        <v>0</v>
      </c>
      <c r="AL714" s="13">
        <f>IF($D714="",0,IF($E714="",0,IF(VLOOKUP($E714,paramètres!$E$33:$F$44,2,FALSE)&lt;=VLOOKUP($AL$18,paramètres!$E$33:$F$44,2,FALSE),Z714*$D714,0)))</f>
        <v>0</v>
      </c>
      <c r="AM714" s="126">
        <f>IF($D714="",0,IF($E714="",0,IF(VLOOKUP($E714,paramètres!$E$33:$F$44,2,FALSE)&lt;=VLOOKUP($AM$18,paramètres!$E$33:$F$44,2,FALSE),AA714*$D714,0)))</f>
        <v>0</v>
      </c>
      <c r="AN714" s="121" t="str">
        <f>IF(paramètres!$B$28=1,((SUM(P714:Y714)/1.02)+SUM(Z714:AA714))*0.0303/9*COUNT(P714:X714),IF(paramètres!$B$28=2,(SUM(P714:AA714))*0.0303/9*COUNT(P714:X714),"Missing Delta option"))</f>
        <v>Missing Delta option</v>
      </c>
      <c r="AO714" s="13" t="str">
        <f>IF(paramètres!$B$28=1,(((SUM(P714:Y714)/1.02)+SUM(Z714:AA714))+((SUM(AB714:AK714)/1.02)+SUM(AL714:AN714)))*cotpatr,IF(paramètres!$B$28=2,(SUM(P714:AN714)*cotpatr),"Missing Delta Option"))</f>
        <v>Missing Delta Option</v>
      </c>
      <c r="AP714" s="13" t="str" cm="1">
        <f t="array" ref="AP714">IF(paramètres!$B$28=1,(((SUM(P714:Y714)/1.02)+SUM(Z714:AA714))+((SUM(AB714:AM714)/1.02)+SUM(AL714:AM714)))/12*pécule,IF(paramètres!$B$28=2,SUM(P714:AM714)/12*pécule,"Missing Delta Option"))</f>
        <v>Missing Delta Option</v>
      </c>
      <c r="AQ714" s="105" t="e">
        <f>IF(paramètres!$B$28=1,(((SUM(P714:Y714)/1.02)+SUM(Z714:AA714))+((SUM(AB714:AM714)/1.02)+SUM(AL714:AM714)))+AN714+AO714+AP714,SUM(P714:AM714)+AN714+AO714+AP714)</f>
        <v>#VALUE!</v>
      </c>
    </row>
    <row r="715" spans="1:43" x14ac:dyDescent="0.25">
      <c r="A715" s="104"/>
      <c r="B715" s="39"/>
      <c r="C715" s="39"/>
      <c r="D715" s="70"/>
      <c r="E715" s="49"/>
      <c r="F715" s="40"/>
      <c r="G715" s="38"/>
      <c r="H715" s="71"/>
      <c r="I715" s="40"/>
      <c r="J715" s="38"/>
      <c r="K715" s="71"/>
      <c r="L715" s="40"/>
      <c r="M715" s="38"/>
      <c r="N715" s="71"/>
      <c r="O715" s="49"/>
      <c r="P715" s="177"/>
      <c r="Q715" s="178"/>
      <c r="R715" s="178"/>
      <c r="S715" s="178"/>
      <c r="T715" s="178"/>
      <c r="U715" s="178"/>
      <c r="V715" s="178"/>
      <c r="W715" s="178"/>
      <c r="X715" s="178"/>
      <c r="Y715" s="178"/>
      <c r="Z715" s="178"/>
      <c r="AA715" s="179"/>
      <c r="AB715" s="121">
        <f>IF($D715="",0,IF($E715="",0,IF(VLOOKUP($E715,paramètres!$E$33:$F$44,2,FALSE)&lt;=VLOOKUP($AB$18,paramètres!$E$33:$F$44,2,FALSE),P715*$D715,0)))</f>
        <v>0</v>
      </c>
      <c r="AC715" s="13">
        <f>IF($D715="",0,IF($E715="",0,IF(VLOOKUP($E715,paramètres!$E$33:$F$44,2,FALSE)&lt;=VLOOKUP($AC$18,paramètres!$E$33:$F$44,2,FALSE),Q715*$D715,0)))</f>
        <v>0</v>
      </c>
      <c r="AD715" s="13">
        <f>IF($D715="",0,IF($E715="",0,IF(VLOOKUP($E715,paramètres!$E$33:$F$44,2,FALSE)&lt;=VLOOKUP($AD$18,paramètres!$E$33:$F$44,2,FALSE),R715*$D715,0)))</f>
        <v>0</v>
      </c>
      <c r="AE715" s="13">
        <f>IF($D715="",0,IF($E715="",0,IF(VLOOKUP($E715,paramètres!$E$33:$F$44,2,FALSE)&lt;=VLOOKUP($AE$18,paramètres!$E$33:$F$44,2,FALSE),S715*$D715,0)))</f>
        <v>0</v>
      </c>
      <c r="AF715" s="13">
        <f>IF($D715="",0,IF($E715="",0,IF(VLOOKUP($E715,paramètres!$E$33:$F$44,2,FALSE)&lt;=VLOOKUP($AF$18,paramètres!$E$33:$F$44,2,FALSE),T715*$D715,0)))</f>
        <v>0</v>
      </c>
      <c r="AG715" s="13">
        <f>IF($D715="",0,IF($E715="",0,IF(VLOOKUP($E715,paramètres!$E$33:$F$44,2,FALSE)&lt;=VLOOKUP($AG$18,paramètres!$E$33:$F$44,2,FALSE),U715*$D715,0)))</f>
        <v>0</v>
      </c>
      <c r="AH715" s="13">
        <f>IF($D715="",0,IF($E715="",0,IF(VLOOKUP($E715,paramètres!$E$33:$F$44,2,FALSE)&lt;=VLOOKUP($AH$18,paramètres!$E$33:$F$44,2,FALSE),V715*$D715,0)))</f>
        <v>0</v>
      </c>
      <c r="AI715" s="13">
        <f>IF($D715="",0,IF($E715="",0,IF(VLOOKUP($E715,paramètres!$E$33:$F$44,2,FALSE)&lt;=VLOOKUP($AI$18,paramètres!$E$33:$F$44,2,FALSE),W715*$D715,0)))</f>
        <v>0</v>
      </c>
      <c r="AJ715" s="13">
        <f>IF($D715="",0,IF($E715="",0,IF(VLOOKUP($E715,paramètres!$E$33:$F$44,2,FALSE)&lt;=VLOOKUP($AJ$18,paramètres!$E$33:$F$44,2,FALSE),X715*$D715,0)))</f>
        <v>0</v>
      </c>
      <c r="AK715" s="13">
        <f>IF($D715="",0,IF($E715="",0,IF(VLOOKUP($E715,paramètres!$E$33:$F$44,2,FALSE)&lt;=VLOOKUP($AK$18,paramètres!$E$33:$F$44,2,FALSE),Y715*$D715,0)))</f>
        <v>0</v>
      </c>
      <c r="AL715" s="13">
        <f>IF($D715="",0,IF($E715="",0,IF(VLOOKUP($E715,paramètres!$E$33:$F$44,2,FALSE)&lt;=VLOOKUP($AL$18,paramètres!$E$33:$F$44,2,FALSE),Z715*$D715,0)))</f>
        <v>0</v>
      </c>
      <c r="AM715" s="126">
        <f>IF($D715="",0,IF($E715="",0,IF(VLOOKUP($E715,paramètres!$E$33:$F$44,2,FALSE)&lt;=VLOOKUP($AM$18,paramètres!$E$33:$F$44,2,FALSE),AA715*$D715,0)))</f>
        <v>0</v>
      </c>
      <c r="AN715" s="121" t="str">
        <f>IF(paramètres!$B$28=1,((SUM(P715:Y715)/1.02)+SUM(Z715:AA715))*0.0303/9*COUNT(P715:X715),IF(paramètres!$B$28=2,(SUM(P715:AA715))*0.0303/9*COUNT(P715:X715),"Missing Delta option"))</f>
        <v>Missing Delta option</v>
      </c>
      <c r="AO715" s="13" t="str">
        <f>IF(paramètres!$B$28=1,(((SUM(P715:Y715)/1.02)+SUM(Z715:AA715))+((SUM(AB715:AK715)/1.02)+SUM(AL715:AN715)))*cotpatr,IF(paramètres!$B$28=2,(SUM(P715:AN715)*cotpatr),"Missing Delta Option"))</f>
        <v>Missing Delta Option</v>
      </c>
      <c r="AP715" s="13" t="str" cm="1">
        <f t="array" ref="AP715">IF(paramètres!$B$28=1,(((SUM(P715:Y715)/1.02)+SUM(Z715:AA715))+((SUM(AB715:AM715)/1.02)+SUM(AL715:AM715)))/12*pécule,IF(paramètres!$B$28=2,SUM(P715:AM715)/12*pécule,"Missing Delta Option"))</f>
        <v>Missing Delta Option</v>
      </c>
      <c r="AQ715" s="105" t="e">
        <f>IF(paramètres!$B$28=1,(((SUM(P715:Y715)/1.02)+SUM(Z715:AA715))+((SUM(AB715:AM715)/1.02)+SUM(AL715:AM715)))+AN715+AO715+AP715,SUM(P715:AM715)+AN715+AO715+AP715)</f>
        <v>#VALUE!</v>
      </c>
    </row>
    <row r="716" spans="1:43" x14ac:dyDescent="0.25">
      <c r="A716" s="104"/>
      <c r="B716" s="39"/>
      <c r="C716" s="39"/>
      <c r="D716" s="70"/>
      <c r="E716" s="49"/>
      <c r="F716" s="40"/>
      <c r="G716" s="38"/>
      <c r="H716" s="71"/>
      <c r="I716" s="40"/>
      <c r="J716" s="38"/>
      <c r="K716" s="71"/>
      <c r="L716" s="40"/>
      <c r="M716" s="38"/>
      <c r="N716" s="71"/>
      <c r="O716" s="49"/>
      <c r="P716" s="177"/>
      <c r="Q716" s="178"/>
      <c r="R716" s="178"/>
      <c r="S716" s="178"/>
      <c r="T716" s="178"/>
      <c r="U716" s="178"/>
      <c r="V716" s="178"/>
      <c r="W716" s="178"/>
      <c r="X716" s="178"/>
      <c r="Y716" s="178"/>
      <c r="Z716" s="178"/>
      <c r="AA716" s="179"/>
      <c r="AB716" s="121">
        <f>IF($D716="",0,IF($E716="",0,IF(VLOOKUP($E716,paramètres!$E$33:$F$44,2,FALSE)&lt;=VLOOKUP($AB$18,paramètres!$E$33:$F$44,2,FALSE),P716*$D716,0)))</f>
        <v>0</v>
      </c>
      <c r="AC716" s="13">
        <f>IF($D716="",0,IF($E716="",0,IF(VLOOKUP($E716,paramètres!$E$33:$F$44,2,FALSE)&lt;=VLOOKUP($AC$18,paramètres!$E$33:$F$44,2,FALSE),Q716*$D716,0)))</f>
        <v>0</v>
      </c>
      <c r="AD716" s="13">
        <f>IF($D716="",0,IF($E716="",0,IF(VLOOKUP($E716,paramètres!$E$33:$F$44,2,FALSE)&lt;=VLOOKUP($AD$18,paramètres!$E$33:$F$44,2,FALSE),R716*$D716,0)))</f>
        <v>0</v>
      </c>
      <c r="AE716" s="13">
        <f>IF($D716="",0,IF($E716="",0,IF(VLOOKUP($E716,paramètres!$E$33:$F$44,2,FALSE)&lt;=VLOOKUP($AE$18,paramètres!$E$33:$F$44,2,FALSE),S716*$D716,0)))</f>
        <v>0</v>
      </c>
      <c r="AF716" s="13">
        <f>IF($D716="",0,IF($E716="",0,IF(VLOOKUP($E716,paramètres!$E$33:$F$44,2,FALSE)&lt;=VLOOKUP($AF$18,paramètres!$E$33:$F$44,2,FALSE),T716*$D716,0)))</f>
        <v>0</v>
      </c>
      <c r="AG716" s="13">
        <f>IF($D716="",0,IF($E716="",0,IF(VLOOKUP($E716,paramètres!$E$33:$F$44,2,FALSE)&lt;=VLOOKUP($AG$18,paramètres!$E$33:$F$44,2,FALSE),U716*$D716,0)))</f>
        <v>0</v>
      </c>
      <c r="AH716" s="13">
        <f>IF($D716="",0,IF($E716="",0,IF(VLOOKUP($E716,paramètres!$E$33:$F$44,2,FALSE)&lt;=VLOOKUP($AH$18,paramètres!$E$33:$F$44,2,FALSE),V716*$D716,0)))</f>
        <v>0</v>
      </c>
      <c r="AI716" s="13">
        <f>IF($D716="",0,IF($E716="",0,IF(VLOOKUP($E716,paramètres!$E$33:$F$44,2,FALSE)&lt;=VLOOKUP($AI$18,paramètres!$E$33:$F$44,2,FALSE),W716*$D716,0)))</f>
        <v>0</v>
      </c>
      <c r="AJ716" s="13">
        <f>IF($D716="",0,IF($E716="",0,IF(VLOOKUP($E716,paramètres!$E$33:$F$44,2,FALSE)&lt;=VLOOKUP($AJ$18,paramètres!$E$33:$F$44,2,FALSE),X716*$D716,0)))</f>
        <v>0</v>
      </c>
      <c r="AK716" s="13">
        <f>IF($D716="",0,IF($E716="",0,IF(VLOOKUP($E716,paramètres!$E$33:$F$44,2,FALSE)&lt;=VLOOKUP($AK$18,paramètres!$E$33:$F$44,2,FALSE),Y716*$D716,0)))</f>
        <v>0</v>
      </c>
      <c r="AL716" s="13">
        <f>IF($D716="",0,IF($E716="",0,IF(VLOOKUP($E716,paramètres!$E$33:$F$44,2,FALSE)&lt;=VLOOKUP($AL$18,paramètres!$E$33:$F$44,2,FALSE),Z716*$D716,0)))</f>
        <v>0</v>
      </c>
      <c r="AM716" s="126">
        <f>IF($D716="",0,IF($E716="",0,IF(VLOOKUP($E716,paramètres!$E$33:$F$44,2,FALSE)&lt;=VLOOKUP($AM$18,paramètres!$E$33:$F$44,2,FALSE),AA716*$D716,0)))</f>
        <v>0</v>
      </c>
      <c r="AN716" s="121" t="str">
        <f>IF(paramètres!$B$28=1,((SUM(P716:Y716)/1.02)+SUM(Z716:AA716))*0.0303/9*COUNT(P716:X716),IF(paramètres!$B$28=2,(SUM(P716:AA716))*0.0303/9*COUNT(P716:X716),"Missing Delta option"))</f>
        <v>Missing Delta option</v>
      </c>
      <c r="AO716" s="13" t="str">
        <f>IF(paramètres!$B$28=1,(((SUM(P716:Y716)/1.02)+SUM(Z716:AA716))+((SUM(AB716:AK716)/1.02)+SUM(AL716:AN716)))*cotpatr,IF(paramètres!$B$28=2,(SUM(P716:AN716)*cotpatr),"Missing Delta Option"))</f>
        <v>Missing Delta Option</v>
      </c>
      <c r="AP716" s="13" t="str" cm="1">
        <f t="array" ref="AP716">IF(paramètres!$B$28=1,(((SUM(P716:Y716)/1.02)+SUM(Z716:AA716))+((SUM(AB716:AM716)/1.02)+SUM(AL716:AM716)))/12*pécule,IF(paramètres!$B$28=2,SUM(P716:AM716)/12*pécule,"Missing Delta Option"))</f>
        <v>Missing Delta Option</v>
      </c>
      <c r="AQ716" s="105" t="e">
        <f>IF(paramètres!$B$28=1,(((SUM(P716:Y716)/1.02)+SUM(Z716:AA716))+((SUM(AB716:AM716)/1.02)+SUM(AL716:AM716)))+AN716+AO716+AP716,SUM(P716:AM716)+AN716+AO716+AP716)</f>
        <v>#VALUE!</v>
      </c>
    </row>
    <row r="717" spans="1:43" x14ac:dyDescent="0.25">
      <c r="A717" s="104"/>
      <c r="B717" s="39"/>
      <c r="C717" s="39"/>
      <c r="D717" s="70"/>
      <c r="E717" s="49"/>
      <c r="F717" s="40"/>
      <c r="G717" s="38"/>
      <c r="H717" s="71"/>
      <c r="I717" s="40"/>
      <c r="J717" s="38"/>
      <c r="K717" s="71"/>
      <c r="L717" s="40"/>
      <c r="M717" s="38"/>
      <c r="N717" s="71"/>
      <c r="O717" s="49"/>
      <c r="P717" s="177"/>
      <c r="Q717" s="178"/>
      <c r="R717" s="178"/>
      <c r="S717" s="178"/>
      <c r="T717" s="178"/>
      <c r="U717" s="178"/>
      <c r="V717" s="178"/>
      <c r="W717" s="178"/>
      <c r="X717" s="178"/>
      <c r="Y717" s="178"/>
      <c r="Z717" s="178"/>
      <c r="AA717" s="179"/>
      <c r="AB717" s="121">
        <f>IF($D717="",0,IF($E717="",0,IF(VLOOKUP($E717,paramètres!$E$33:$F$44,2,FALSE)&lt;=VLOOKUP($AB$18,paramètres!$E$33:$F$44,2,FALSE),P717*$D717,0)))</f>
        <v>0</v>
      </c>
      <c r="AC717" s="13">
        <f>IF($D717="",0,IF($E717="",0,IF(VLOOKUP($E717,paramètres!$E$33:$F$44,2,FALSE)&lt;=VLOOKUP($AC$18,paramètres!$E$33:$F$44,2,FALSE),Q717*$D717,0)))</f>
        <v>0</v>
      </c>
      <c r="AD717" s="13">
        <f>IF($D717="",0,IF($E717="",0,IF(VLOOKUP($E717,paramètres!$E$33:$F$44,2,FALSE)&lt;=VLOOKUP($AD$18,paramètres!$E$33:$F$44,2,FALSE),R717*$D717,0)))</f>
        <v>0</v>
      </c>
      <c r="AE717" s="13">
        <f>IF($D717="",0,IF($E717="",0,IF(VLOOKUP($E717,paramètres!$E$33:$F$44,2,FALSE)&lt;=VLOOKUP($AE$18,paramètres!$E$33:$F$44,2,FALSE),S717*$D717,0)))</f>
        <v>0</v>
      </c>
      <c r="AF717" s="13">
        <f>IF($D717="",0,IF($E717="",0,IF(VLOOKUP($E717,paramètres!$E$33:$F$44,2,FALSE)&lt;=VLOOKUP($AF$18,paramètres!$E$33:$F$44,2,FALSE),T717*$D717,0)))</f>
        <v>0</v>
      </c>
      <c r="AG717" s="13">
        <f>IF($D717="",0,IF($E717="",0,IF(VLOOKUP($E717,paramètres!$E$33:$F$44,2,FALSE)&lt;=VLOOKUP($AG$18,paramètres!$E$33:$F$44,2,FALSE),U717*$D717,0)))</f>
        <v>0</v>
      </c>
      <c r="AH717" s="13">
        <f>IF($D717="",0,IF($E717="",0,IF(VLOOKUP($E717,paramètres!$E$33:$F$44,2,FALSE)&lt;=VLOOKUP($AH$18,paramètres!$E$33:$F$44,2,FALSE),V717*$D717,0)))</f>
        <v>0</v>
      </c>
      <c r="AI717" s="13">
        <f>IF($D717="",0,IF($E717="",0,IF(VLOOKUP($E717,paramètres!$E$33:$F$44,2,FALSE)&lt;=VLOOKUP($AI$18,paramètres!$E$33:$F$44,2,FALSE),W717*$D717,0)))</f>
        <v>0</v>
      </c>
      <c r="AJ717" s="13">
        <f>IF($D717="",0,IF($E717="",0,IF(VLOOKUP($E717,paramètres!$E$33:$F$44,2,FALSE)&lt;=VLOOKUP($AJ$18,paramètres!$E$33:$F$44,2,FALSE),X717*$D717,0)))</f>
        <v>0</v>
      </c>
      <c r="AK717" s="13">
        <f>IF($D717="",0,IF($E717="",0,IF(VLOOKUP($E717,paramètres!$E$33:$F$44,2,FALSE)&lt;=VLOOKUP($AK$18,paramètres!$E$33:$F$44,2,FALSE),Y717*$D717,0)))</f>
        <v>0</v>
      </c>
      <c r="AL717" s="13">
        <f>IF($D717="",0,IF($E717="",0,IF(VLOOKUP($E717,paramètres!$E$33:$F$44,2,FALSE)&lt;=VLOOKUP($AL$18,paramètres!$E$33:$F$44,2,FALSE),Z717*$D717,0)))</f>
        <v>0</v>
      </c>
      <c r="AM717" s="126">
        <f>IF($D717="",0,IF($E717="",0,IF(VLOOKUP($E717,paramètres!$E$33:$F$44,2,FALSE)&lt;=VLOOKUP($AM$18,paramètres!$E$33:$F$44,2,FALSE),AA717*$D717,0)))</f>
        <v>0</v>
      </c>
      <c r="AN717" s="121" t="str">
        <f>IF(paramètres!$B$28=1,((SUM(P717:Y717)/1.02)+SUM(Z717:AA717))*0.0303/9*COUNT(P717:X717),IF(paramètres!$B$28=2,(SUM(P717:AA717))*0.0303/9*COUNT(P717:X717),"Missing Delta option"))</f>
        <v>Missing Delta option</v>
      </c>
      <c r="AO717" s="13" t="str">
        <f>IF(paramètres!$B$28=1,(((SUM(P717:Y717)/1.02)+SUM(Z717:AA717))+((SUM(AB717:AK717)/1.02)+SUM(AL717:AN717)))*cotpatr,IF(paramètres!$B$28=2,(SUM(P717:AN717)*cotpatr),"Missing Delta Option"))</f>
        <v>Missing Delta Option</v>
      </c>
      <c r="AP717" s="13" t="str" cm="1">
        <f t="array" ref="AP717">IF(paramètres!$B$28=1,(((SUM(P717:Y717)/1.02)+SUM(Z717:AA717))+((SUM(AB717:AM717)/1.02)+SUM(AL717:AM717)))/12*pécule,IF(paramètres!$B$28=2,SUM(P717:AM717)/12*pécule,"Missing Delta Option"))</f>
        <v>Missing Delta Option</v>
      </c>
      <c r="AQ717" s="105" t="e">
        <f>IF(paramètres!$B$28=1,(((SUM(P717:Y717)/1.02)+SUM(Z717:AA717))+((SUM(AB717:AM717)/1.02)+SUM(AL717:AM717)))+AN717+AO717+AP717,SUM(P717:AM717)+AN717+AO717+AP717)</f>
        <v>#VALUE!</v>
      </c>
    </row>
    <row r="718" spans="1:43" x14ac:dyDescent="0.25">
      <c r="A718" s="104"/>
      <c r="B718" s="39"/>
      <c r="C718" s="39"/>
      <c r="D718" s="70"/>
      <c r="E718" s="49"/>
      <c r="F718" s="40"/>
      <c r="G718" s="38"/>
      <c r="H718" s="71"/>
      <c r="I718" s="40"/>
      <c r="J718" s="38"/>
      <c r="K718" s="71"/>
      <c r="L718" s="40"/>
      <c r="M718" s="38"/>
      <c r="N718" s="71"/>
      <c r="O718" s="49"/>
      <c r="P718" s="177"/>
      <c r="Q718" s="178"/>
      <c r="R718" s="178"/>
      <c r="S718" s="178"/>
      <c r="T718" s="178"/>
      <c r="U718" s="178"/>
      <c r="V718" s="178"/>
      <c r="W718" s="178"/>
      <c r="X718" s="178"/>
      <c r="Y718" s="178"/>
      <c r="Z718" s="178"/>
      <c r="AA718" s="179"/>
      <c r="AB718" s="121">
        <f>IF($D718="",0,IF($E718="",0,IF(VLOOKUP($E718,paramètres!$E$33:$F$44,2,FALSE)&lt;=VLOOKUP($AB$18,paramètres!$E$33:$F$44,2,FALSE),P718*$D718,0)))</f>
        <v>0</v>
      </c>
      <c r="AC718" s="13">
        <f>IF($D718="",0,IF($E718="",0,IF(VLOOKUP($E718,paramètres!$E$33:$F$44,2,FALSE)&lt;=VLOOKUP($AC$18,paramètres!$E$33:$F$44,2,FALSE),Q718*$D718,0)))</f>
        <v>0</v>
      </c>
      <c r="AD718" s="13">
        <f>IF($D718="",0,IF($E718="",0,IF(VLOOKUP($E718,paramètres!$E$33:$F$44,2,FALSE)&lt;=VLOOKUP($AD$18,paramètres!$E$33:$F$44,2,FALSE),R718*$D718,0)))</f>
        <v>0</v>
      </c>
      <c r="AE718" s="13">
        <f>IF($D718="",0,IF($E718="",0,IF(VLOOKUP($E718,paramètres!$E$33:$F$44,2,FALSE)&lt;=VLOOKUP($AE$18,paramètres!$E$33:$F$44,2,FALSE),S718*$D718,0)))</f>
        <v>0</v>
      </c>
      <c r="AF718" s="13">
        <f>IF($D718="",0,IF($E718="",0,IF(VLOOKUP($E718,paramètres!$E$33:$F$44,2,FALSE)&lt;=VLOOKUP($AF$18,paramètres!$E$33:$F$44,2,FALSE),T718*$D718,0)))</f>
        <v>0</v>
      </c>
      <c r="AG718" s="13">
        <f>IF($D718="",0,IF($E718="",0,IF(VLOOKUP($E718,paramètres!$E$33:$F$44,2,FALSE)&lt;=VLOOKUP($AG$18,paramètres!$E$33:$F$44,2,FALSE),U718*$D718,0)))</f>
        <v>0</v>
      </c>
      <c r="AH718" s="13">
        <f>IF($D718="",0,IF($E718="",0,IF(VLOOKUP($E718,paramètres!$E$33:$F$44,2,FALSE)&lt;=VLOOKUP($AH$18,paramètres!$E$33:$F$44,2,FALSE),V718*$D718,0)))</f>
        <v>0</v>
      </c>
      <c r="AI718" s="13">
        <f>IF($D718="",0,IF($E718="",0,IF(VLOOKUP($E718,paramètres!$E$33:$F$44,2,FALSE)&lt;=VLOOKUP($AI$18,paramètres!$E$33:$F$44,2,FALSE),W718*$D718,0)))</f>
        <v>0</v>
      </c>
      <c r="AJ718" s="13">
        <f>IF($D718="",0,IF($E718="",0,IF(VLOOKUP($E718,paramètres!$E$33:$F$44,2,FALSE)&lt;=VLOOKUP($AJ$18,paramètres!$E$33:$F$44,2,FALSE),X718*$D718,0)))</f>
        <v>0</v>
      </c>
      <c r="AK718" s="13">
        <f>IF($D718="",0,IF($E718="",0,IF(VLOOKUP($E718,paramètres!$E$33:$F$44,2,FALSE)&lt;=VLOOKUP($AK$18,paramètres!$E$33:$F$44,2,FALSE),Y718*$D718,0)))</f>
        <v>0</v>
      </c>
      <c r="AL718" s="13">
        <f>IF($D718="",0,IF($E718="",0,IF(VLOOKUP($E718,paramètres!$E$33:$F$44,2,FALSE)&lt;=VLOOKUP($AL$18,paramètres!$E$33:$F$44,2,FALSE),Z718*$D718,0)))</f>
        <v>0</v>
      </c>
      <c r="AM718" s="126">
        <f>IF($D718="",0,IF($E718="",0,IF(VLOOKUP($E718,paramètres!$E$33:$F$44,2,FALSE)&lt;=VLOOKUP($AM$18,paramètres!$E$33:$F$44,2,FALSE),AA718*$D718,0)))</f>
        <v>0</v>
      </c>
      <c r="AN718" s="121" t="str">
        <f>IF(paramètres!$B$28=1,((SUM(P718:Y718)/1.02)+SUM(Z718:AA718))*0.0303/9*COUNT(P718:X718),IF(paramètres!$B$28=2,(SUM(P718:AA718))*0.0303/9*COUNT(P718:X718),"Missing Delta option"))</f>
        <v>Missing Delta option</v>
      </c>
      <c r="AO718" s="13" t="str">
        <f>IF(paramètres!$B$28=1,(((SUM(P718:Y718)/1.02)+SUM(Z718:AA718))+((SUM(AB718:AK718)/1.02)+SUM(AL718:AN718)))*cotpatr,IF(paramètres!$B$28=2,(SUM(P718:AN718)*cotpatr),"Missing Delta Option"))</f>
        <v>Missing Delta Option</v>
      </c>
      <c r="AP718" s="13" t="str" cm="1">
        <f t="array" ref="AP718">IF(paramètres!$B$28=1,(((SUM(P718:Y718)/1.02)+SUM(Z718:AA718))+((SUM(AB718:AM718)/1.02)+SUM(AL718:AM718)))/12*pécule,IF(paramètres!$B$28=2,SUM(P718:AM718)/12*pécule,"Missing Delta Option"))</f>
        <v>Missing Delta Option</v>
      </c>
      <c r="AQ718" s="105" t="e">
        <f>IF(paramètres!$B$28=1,(((SUM(P718:Y718)/1.02)+SUM(Z718:AA718))+((SUM(AB718:AM718)/1.02)+SUM(AL718:AM718)))+AN718+AO718+AP718,SUM(P718:AM718)+AN718+AO718+AP718)</f>
        <v>#VALUE!</v>
      </c>
    </row>
    <row r="719" spans="1:43" x14ac:dyDescent="0.25">
      <c r="A719" s="104"/>
      <c r="B719" s="39"/>
      <c r="C719" s="39"/>
      <c r="D719" s="70"/>
      <c r="E719" s="49"/>
      <c r="F719" s="40"/>
      <c r="G719" s="38"/>
      <c r="H719" s="71"/>
      <c r="I719" s="40"/>
      <c r="J719" s="38"/>
      <c r="K719" s="71"/>
      <c r="L719" s="40"/>
      <c r="M719" s="38"/>
      <c r="N719" s="71"/>
      <c r="O719" s="49"/>
      <c r="P719" s="177"/>
      <c r="Q719" s="178"/>
      <c r="R719" s="178"/>
      <c r="S719" s="178"/>
      <c r="T719" s="178"/>
      <c r="U719" s="178"/>
      <c r="V719" s="178"/>
      <c r="W719" s="178"/>
      <c r="X719" s="178"/>
      <c r="Y719" s="178"/>
      <c r="Z719" s="178"/>
      <c r="AA719" s="179"/>
      <c r="AB719" s="121">
        <f>IF($D719="",0,IF($E719="",0,IF(VLOOKUP($E719,paramètres!$E$33:$F$44,2,FALSE)&lt;=VLOOKUP($AB$18,paramètres!$E$33:$F$44,2,FALSE),P719*$D719,0)))</f>
        <v>0</v>
      </c>
      <c r="AC719" s="13">
        <f>IF($D719="",0,IF($E719="",0,IF(VLOOKUP($E719,paramètres!$E$33:$F$44,2,FALSE)&lt;=VLOOKUP($AC$18,paramètres!$E$33:$F$44,2,FALSE),Q719*$D719,0)))</f>
        <v>0</v>
      </c>
      <c r="AD719" s="13">
        <f>IF($D719="",0,IF($E719="",0,IF(VLOOKUP($E719,paramètres!$E$33:$F$44,2,FALSE)&lt;=VLOOKUP($AD$18,paramètres!$E$33:$F$44,2,FALSE),R719*$D719,0)))</f>
        <v>0</v>
      </c>
      <c r="AE719" s="13">
        <f>IF($D719="",0,IF($E719="",0,IF(VLOOKUP($E719,paramètres!$E$33:$F$44,2,FALSE)&lt;=VLOOKUP($AE$18,paramètres!$E$33:$F$44,2,FALSE),S719*$D719,0)))</f>
        <v>0</v>
      </c>
      <c r="AF719" s="13">
        <f>IF($D719="",0,IF($E719="",0,IF(VLOOKUP($E719,paramètres!$E$33:$F$44,2,FALSE)&lt;=VLOOKUP($AF$18,paramètres!$E$33:$F$44,2,FALSE),T719*$D719,0)))</f>
        <v>0</v>
      </c>
      <c r="AG719" s="13">
        <f>IF($D719="",0,IF($E719="",0,IF(VLOOKUP($E719,paramètres!$E$33:$F$44,2,FALSE)&lt;=VLOOKUP($AG$18,paramètres!$E$33:$F$44,2,FALSE),U719*$D719,0)))</f>
        <v>0</v>
      </c>
      <c r="AH719" s="13">
        <f>IF($D719="",0,IF($E719="",0,IF(VLOOKUP($E719,paramètres!$E$33:$F$44,2,FALSE)&lt;=VLOOKUP($AH$18,paramètres!$E$33:$F$44,2,FALSE),V719*$D719,0)))</f>
        <v>0</v>
      </c>
      <c r="AI719" s="13">
        <f>IF($D719="",0,IF($E719="",0,IF(VLOOKUP($E719,paramètres!$E$33:$F$44,2,FALSE)&lt;=VLOOKUP($AI$18,paramètres!$E$33:$F$44,2,FALSE),W719*$D719,0)))</f>
        <v>0</v>
      </c>
      <c r="AJ719" s="13">
        <f>IF($D719="",0,IF($E719="",0,IF(VLOOKUP($E719,paramètres!$E$33:$F$44,2,FALSE)&lt;=VLOOKUP($AJ$18,paramètres!$E$33:$F$44,2,FALSE),X719*$D719,0)))</f>
        <v>0</v>
      </c>
      <c r="AK719" s="13">
        <f>IF($D719="",0,IF($E719="",0,IF(VLOOKUP($E719,paramètres!$E$33:$F$44,2,FALSE)&lt;=VLOOKUP($AK$18,paramètres!$E$33:$F$44,2,FALSE),Y719*$D719,0)))</f>
        <v>0</v>
      </c>
      <c r="AL719" s="13">
        <f>IF($D719="",0,IF($E719="",0,IF(VLOOKUP($E719,paramètres!$E$33:$F$44,2,FALSE)&lt;=VLOOKUP($AL$18,paramètres!$E$33:$F$44,2,FALSE),Z719*$D719,0)))</f>
        <v>0</v>
      </c>
      <c r="AM719" s="126">
        <f>IF($D719="",0,IF($E719="",0,IF(VLOOKUP($E719,paramètres!$E$33:$F$44,2,FALSE)&lt;=VLOOKUP($AM$18,paramètres!$E$33:$F$44,2,FALSE),AA719*$D719,0)))</f>
        <v>0</v>
      </c>
      <c r="AN719" s="121" t="str">
        <f>IF(paramètres!$B$28=1,((SUM(P719:Y719)/1.02)+SUM(Z719:AA719))*0.0303/9*COUNT(P719:X719),IF(paramètres!$B$28=2,(SUM(P719:AA719))*0.0303/9*COUNT(P719:X719),"Missing Delta option"))</f>
        <v>Missing Delta option</v>
      </c>
      <c r="AO719" s="13" t="str">
        <f>IF(paramètres!$B$28=1,(((SUM(P719:Y719)/1.02)+SUM(Z719:AA719))+((SUM(AB719:AK719)/1.02)+SUM(AL719:AN719)))*cotpatr,IF(paramètres!$B$28=2,(SUM(P719:AN719)*cotpatr),"Missing Delta Option"))</f>
        <v>Missing Delta Option</v>
      </c>
      <c r="AP719" s="13" t="str" cm="1">
        <f t="array" ref="AP719">IF(paramètres!$B$28=1,(((SUM(P719:Y719)/1.02)+SUM(Z719:AA719))+((SUM(AB719:AM719)/1.02)+SUM(AL719:AM719)))/12*pécule,IF(paramètres!$B$28=2,SUM(P719:AM719)/12*pécule,"Missing Delta Option"))</f>
        <v>Missing Delta Option</v>
      </c>
      <c r="AQ719" s="105" t="e">
        <f>IF(paramètres!$B$28=1,(((SUM(P719:Y719)/1.02)+SUM(Z719:AA719))+((SUM(AB719:AM719)/1.02)+SUM(AL719:AM719)))+AN719+AO719+AP719,SUM(P719:AM719)+AN719+AO719+AP719)</f>
        <v>#VALUE!</v>
      </c>
    </row>
    <row r="720" spans="1:43" x14ac:dyDescent="0.25">
      <c r="A720" s="104"/>
      <c r="B720" s="39"/>
      <c r="C720" s="39"/>
      <c r="D720" s="70"/>
      <c r="E720" s="49"/>
      <c r="F720" s="40"/>
      <c r="G720" s="38"/>
      <c r="H720" s="71"/>
      <c r="I720" s="40"/>
      <c r="J720" s="38"/>
      <c r="K720" s="71"/>
      <c r="L720" s="40"/>
      <c r="M720" s="38"/>
      <c r="N720" s="71"/>
      <c r="O720" s="49"/>
      <c r="P720" s="177"/>
      <c r="Q720" s="178"/>
      <c r="R720" s="178"/>
      <c r="S720" s="178"/>
      <c r="T720" s="178"/>
      <c r="U720" s="178"/>
      <c r="V720" s="178"/>
      <c r="W720" s="178"/>
      <c r="X720" s="178"/>
      <c r="Y720" s="178"/>
      <c r="Z720" s="178"/>
      <c r="AA720" s="179"/>
      <c r="AB720" s="121">
        <f>IF($D720="",0,IF($E720="",0,IF(VLOOKUP($E720,paramètres!$E$33:$F$44,2,FALSE)&lt;=VLOOKUP($AB$18,paramètres!$E$33:$F$44,2,FALSE),P720*$D720,0)))</f>
        <v>0</v>
      </c>
      <c r="AC720" s="13">
        <f>IF($D720="",0,IF($E720="",0,IF(VLOOKUP($E720,paramètres!$E$33:$F$44,2,FALSE)&lt;=VLOOKUP($AC$18,paramètres!$E$33:$F$44,2,FALSE),Q720*$D720,0)))</f>
        <v>0</v>
      </c>
      <c r="AD720" s="13">
        <f>IF($D720="",0,IF($E720="",0,IF(VLOOKUP($E720,paramètres!$E$33:$F$44,2,FALSE)&lt;=VLOOKUP($AD$18,paramètres!$E$33:$F$44,2,FALSE),R720*$D720,0)))</f>
        <v>0</v>
      </c>
      <c r="AE720" s="13">
        <f>IF($D720="",0,IF($E720="",0,IF(VLOOKUP($E720,paramètres!$E$33:$F$44,2,FALSE)&lt;=VLOOKUP($AE$18,paramètres!$E$33:$F$44,2,FALSE),S720*$D720,0)))</f>
        <v>0</v>
      </c>
      <c r="AF720" s="13">
        <f>IF($D720="",0,IF($E720="",0,IF(VLOOKUP($E720,paramètres!$E$33:$F$44,2,FALSE)&lt;=VLOOKUP($AF$18,paramètres!$E$33:$F$44,2,FALSE),T720*$D720,0)))</f>
        <v>0</v>
      </c>
      <c r="AG720" s="13">
        <f>IF($D720="",0,IF($E720="",0,IF(VLOOKUP($E720,paramètres!$E$33:$F$44,2,FALSE)&lt;=VLOOKUP($AG$18,paramètres!$E$33:$F$44,2,FALSE),U720*$D720,0)))</f>
        <v>0</v>
      </c>
      <c r="AH720" s="13">
        <f>IF($D720="",0,IF($E720="",0,IF(VLOOKUP($E720,paramètres!$E$33:$F$44,2,FALSE)&lt;=VLOOKUP($AH$18,paramètres!$E$33:$F$44,2,FALSE),V720*$D720,0)))</f>
        <v>0</v>
      </c>
      <c r="AI720" s="13">
        <f>IF($D720="",0,IF($E720="",0,IF(VLOOKUP($E720,paramètres!$E$33:$F$44,2,FALSE)&lt;=VLOOKUP($AI$18,paramètres!$E$33:$F$44,2,FALSE),W720*$D720,0)))</f>
        <v>0</v>
      </c>
      <c r="AJ720" s="13">
        <f>IF($D720="",0,IF($E720="",0,IF(VLOOKUP($E720,paramètres!$E$33:$F$44,2,FALSE)&lt;=VLOOKUP($AJ$18,paramètres!$E$33:$F$44,2,FALSE),X720*$D720,0)))</f>
        <v>0</v>
      </c>
      <c r="AK720" s="13">
        <f>IF($D720="",0,IF($E720="",0,IF(VLOOKUP($E720,paramètres!$E$33:$F$44,2,FALSE)&lt;=VLOOKUP($AK$18,paramètres!$E$33:$F$44,2,FALSE),Y720*$D720,0)))</f>
        <v>0</v>
      </c>
      <c r="AL720" s="13">
        <f>IF($D720="",0,IF($E720="",0,IF(VLOOKUP($E720,paramètres!$E$33:$F$44,2,FALSE)&lt;=VLOOKUP($AL$18,paramètres!$E$33:$F$44,2,FALSE),Z720*$D720,0)))</f>
        <v>0</v>
      </c>
      <c r="AM720" s="126">
        <f>IF($D720="",0,IF($E720="",0,IF(VLOOKUP($E720,paramètres!$E$33:$F$44,2,FALSE)&lt;=VLOOKUP($AM$18,paramètres!$E$33:$F$44,2,FALSE),AA720*$D720,0)))</f>
        <v>0</v>
      </c>
      <c r="AN720" s="121" t="str">
        <f>IF(paramètres!$B$28=1,((SUM(P720:Y720)/1.02)+SUM(Z720:AA720))*0.0303/9*COUNT(P720:X720),IF(paramètres!$B$28=2,(SUM(P720:AA720))*0.0303/9*COUNT(P720:X720),"Missing Delta option"))</f>
        <v>Missing Delta option</v>
      </c>
      <c r="AO720" s="13" t="str">
        <f>IF(paramètres!$B$28=1,(((SUM(P720:Y720)/1.02)+SUM(Z720:AA720))+((SUM(AB720:AK720)/1.02)+SUM(AL720:AN720)))*cotpatr,IF(paramètres!$B$28=2,(SUM(P720:AN720)*cotpatr),"Missing Delta Option"))</f>
        <v>Missing Delta Option</v>
      </c>
      <c r="AP720" s="13" t="str" cm="1">
        <f t="array" ref="AP720">IF(paramètres!$B$28=1,(((SUM(P720:Y720)/1.02)+SUM(Z720:AA720))+((SUM(AB720:AM720)/1.02)+SUM(AL720:AM720)))/12*pécule,IF(paramètres!$B$28=2,SUM(P720:AM720)/12*pécule,"Missing Delta Option"))</f>
        <v>Missing Delta Option</v>
      </c>
      <c r="AQ720" s="105" t="e">
        <f>IF(paramètres!$B$28=1,(((SUM(P720:Y720)/1.02)+SUM(Z720:AA720))+((SUM(AB720:AM720)/1.02)+SUM(AL720:AM720)))+AN720+AO720+AP720,SUM(P720:AM720)+AN720+AO720+AP720)</f>
        <v>#VALUE!</v>
      </c>
    </row>
    <row r="721" spans="1:43" x14ac:dyDescent="0.25">
      <c r="A721" s="104"/>
      <c r="B721" s="39"/>
      <c r="C721" s="39"/>
      <c r="D721" s="70"/>
      <c r="E721" s="49"/>
      <c r="F721" s="40"/>
      <c r="G721" s="38"/>
      <c r="H721" s="71"/>
      <c r="I721" s="40"/>
      <c r="J721" s="38"/>
      <c r="K721" s="71"/>
      <c r="L721" s="40"/>
      <c r="M721" s="38"/>
      <c r="N721" s="71"/>
      <c r="O721" s="49"/>
      <c r="P721" s="177"/>
      <c r="Q721" s="178"/>
      <c r="R721" s="178"/>
      <c r="S721" s="178"/>
      <c r="T721" s="178"/>
      <c r="U721" s="178"/>
      <c r="V721" s="178"/>
      <c r="W721" s="178"/>
      <c r="X721" s="178"/>
      <c r="Y721" s="178"/>
      <c r="Z721" s="178"/>
      <c r="AA721" s="179"/>
      <c r="AB721" s="121">
        <f>IF($D721="",0,IF($E721="",0,IF(VLOOKUP($E721,paramètres!$E$33:$F$44,2,FALSE)&lt;=VLOOKUP($AB$18,paramètres!$E$33:$F$44,2,FALSE),P721*$D721,0)))</f>
        <v>0</v>
      </c>
      <c r="AC721" s="13">
        <f>IF($D721="",0,IF($E721="",0,IF(VLOOKUP($E721,paramètres!$E$33:$F$44,2,FALSE)&lt;=VLOOKUP($AC$18,paramètres!$E$33:$F$44,2,FALSE),Q721*$D721,0)))</f>
        <v>0</v>
      </c>
      <c r="AD721" s="13">
        <f>IF($D721="",0,IF($E721="",0,IF(VLOOKUP($E721,paramètres!$E$33:$F$44,2,FALSE)&lt;=VLOOKUP($AD$18,paramètres!$E$33:$F$44,2,FALSE),R721*$D721,0)))</f>
        <v>0</v>
      </c>
      <c r="AE721" s="13">
        <f>IF($D721="",0,IF($E721="",0,IF(VLOOKUP($E721,paramètres!$E$33:$F$44,2,FALSE)&lt;=VLOOKUP($AE$18,paramètres!$E$33:$F$44,2,FALSE),S721*$D721,0)))</f>
        <v>0</v>
      </c>
      <c r="AF721" s="13">
        <f>IF($D721="",0,IF($E721="",0,IF(VLOOKUP($E721,paramètres!$E$33:$F$44,2,FALSE)&lt;=VLOOKUP($AF$18,paramètres!$E$33:$F$44,2,FALSE),T721*$D721,0)))</f>
        <v>0</v>
      </c>
      <c r="AG721" s="13">
        <f>IF($D721="",0,IF($E721="",0,IF(VLOOKUP($E721,paramètres!$E$33:$F$44,2,FALSE)&lt;=VLOOKUP($AG$18,paramètres!$E$33:$F$44,2,FALSE),U721*$D721,0)))</f>
        <v>0</v>
      </c>
      <c r="AH721" s="13">
        <f>IF($D721="",0,IF($E721="",0,IF(VLOOKUP($E721,paramètres!$E$33:$F$44,2,FALSE)&lt;=VLOOKUP($AH$18,paramètres!$E$33:$F$44,2,FALSE),V721*$D721,0)))</f>
        <v>0</v>
      </c>
      <c r="AI721" s="13">
        <f>IF($D721="",0,IF($E721="",0,IF(VLOOKUP($E721,paramètres!$E$33:$F$44,2,FALSE)&lt;=VLOOKUP($AI$18,paramètres!$E$33:$F$44,2,FALSE),W721*$D721,0)))</f>
        <v>0</v>
      </c>
      <c r="AJ721" s="13">
        <f>IF($D721="",0,IF($E721="",0,IF(VLOOKUP($E721,paramètres!$E$33:$F$44,2,FALSE)&lt;=VLOOKUP($AJ$18,paramètres!$E$33:$F$44,2,FALSE),X721*$D721,0)))</f>
        <v>0</v>
      </c>
      <c r="AK721" s="13">
        <f>IF($D721="",0,IF($E721="",0,IF(VLOOKUP($E721,paramètres!$E$33:$F$44,2,FALSE)&lt;=VLOOKUP($AK$18,paramètres!$E$33:$F$44,2,FALSE),Y721*$D721,0)))</f>
        <v>0</v>
      </c>
      <c r="AL721" s="13">
        <f>IF($D721="",0,IF($E721="",0,IF(VLOOKUP($E721,paramètres!$E$33:$F$44,2,FALSE)&lt;=VLOOKUP($AL$18,paramètres!$E$33:$F$44,2,FALSE),Z721*$D721,0)))</f>
        <v>0</v>
      </c>
      <c r="AM721" s="126">
        <f>IF($D721="",0,IF($E721="",0,IF(VLOOKUP($E721,paramètres!$E$33:$F$44,2,FALSE)&lt;=VLOOKUP($AM$18,paramètres!$E$33:$F$44,2,FALSE),AA721*$D721,0)))</f>
        <v>0</v>
      </c>
      <c r="AN721" s="121" t="str">
        <f>IF(paramètres!$B$28=1,((SUM(P721:Y721)/1.02)+SUM(Z721:AA721))*0.0303/9*COUNT(P721:X721),IF(paramètres!$B$28=2,(SUM(P721:AA721))*0.0303/9*COUNT(P721:X721),"Missing Delta option"))</f>
        <v>Missing Delta option</v>
      </c>
      <c r="AO721" s="13" t="str">
        <f>IF(paramètres!$B$28=1,(((SUM(P721:Y721)/1.02)+SUM(Z721:AA721))+((SUM(AB721:AK721)/1.02)+SUM(AL721:AN721)))*cotpatr,IF(paramètres!$B$28=2,(SUM(P721:AN721)*cotpatr),"Missing Delta Option"))</f>
        <v>Missing Delta Option</v>
      </c>
      <c r="AP721" s="13" t="str" cm="1">
        <f t="array" ref="AP721">IF(paramètres!$B$28=1,(((SUM(P721:Y721)/1.02)+SUM(Z721:AA721))+((SUM(AB721:AM721)/1.02)+SUM(AL721:AM721)))/12*pécule,IF(paramètres!$B$28=2,SUM(P721:AM721)/12*pécule,"Missing Delta Option"))</f>
        <v>Missing Delta Option</v>
      </c>
      <c r="AQ721" s="105" t="e">
        <f>IF(paramètres!$B$28=1,(((SUM(P721:Y721)/1.02)+SUM(Z721:AA721))+((SUM(AB721:AM721)/1.02)+SUM(AL721:AM721)))+AN721+AO721+AP721,SUM(P721:AM721)+AN721+AO721+AP721)</f>
        <v>#VALUE!</v>
      </c>
    </row>
    <row r="722" spans="1:43" x14ac:dyDescent="0.25">
      <c r="A722" s="104"/>
      <c r="B722" s="39"/>
      <c r="C722" s="39"/>
      <c r="D722" s="70"/>
      <c r="E722" s="49"/>
      <c r="F722" s="40"/>
      <c r="G722" s="38"/>
      <c r="H722" s="71"/>
      <c r="I722" s="40"/>
      <c r="J722" s="38"/>
      <c r="K722" s="71"/>
      <c r="L722" s="40"/>
      <c r="M722" s="38"/>
      <c r="N722" s="71"/>
      <c r="O722" s="49"/>
      <c r="P722" s="177"/>
      <c r="Q722" s="178"/>
      <c r="R722" s="178"/>
      <c r="S722" s="178"/>
      <c r="T722" s="178"/>
      <c r="U722" s="178"/>
      <c r="V722" s="178"/>
      <c r="W722" s="178"/>
      <c r="X722" s="178"/>
      <c r="Y722" s="178"/>
      <c r="Z722" s="178"/>
      <c r="AA722" s="179"/>
      <c r="AB722" s="121">
        <f>IF($D722="",0,IF($E722="",0,IF(VLOOKUP($E722,paramètres!$E$33:$F$44,2,FALSE)&lt;=VLOOKUP($AB$18,paramètres!$E$33:$F$44,2,FALSE),P722*$D722,0)))</f>
        <v>0</v>
      </c>
      <c r="AC722" s="13">
        <f>IF($D722="",0,IF($E722="",0,IF(VLOOKUP($E722,paramètres!$E$33:$F$44,2,FALSE)&lt;=VLOOKUP($AC$18,paramètres!$E$33:$F$44,2,FALSE),Q722*$D722,0)))</f>
        <v>0</v>
      </c>
      <c r="AD722" s="13">
        <f>IF($D722="",0,IF($E722="",0,IF(VLOOKUP($E722,paramètres!$E$33:$F$44,2,FALSE)&lt;=VLOOKUP($AD$18,paramètres!$E$33:$F$44,2,FALSE),R722*$D722,0)))</f>
        <v>0</v>
      </c>
      <c r="AE722" s="13">
        <f>IF($D722="",0,IF($E722="",0,IF(VLOOKUP($E722,paramètres!$E$33:$F$44,2,FALSE)&lt;=VLOOKUP($AE$18,paramètres!$E$33:$F$44,2,FALSE),S722*$D722,0)))</f>
        <v>0</v>
      </c>
      <c r="AF722" s="13">
        <f>IF($D722="",0,IF($E722="",0,IF(VLOOKUP($E722,paramètres!$E$33:$F$44,2,FALSE)&lt;=VLOOKUP($AF$18,paramètres!$E$33:$F$44,2,FALSE),T722*$D722,0)))</f>
        <v>0</v>
      </c>
      <c r="AG722" s="13">
        <f>IF($D722="",0,IF($E722="",0,IF(VLOOKUP($E722,paramètres!$E$33:$F$44,2,FALSE)&lt;=VLOOKUP($AG$18,paramètres!$E$33:$F$44,2,FALSE),U722*$D722,0)))</f>
        <v>0</v>
      </c>
      <c r="AH722" s="13">
        <f>IF($D722="",0,IF($E722="",0,IF(VLOOKUP($E722,paramètres!$E$33:$F$44,2,FALSE)&lt;=VLOOKUP($AH$18,paramètres!$E$33:$F$44,2,FALSE),V722*$D722,0)))</f>
        <v>0</v>
      </c>
      <c r="AI722" s="13">
        <f>IF($D722="",0,IF($E722="",0,IF(VLOOKUP($E722,paramètres!$E$33:$F$44,2,FALSE)&lt;=VLOOKUP($AI$18,paramètres!$E$33:$F$44,2,FALSE),W722*$D722,0)))</f>
        <v>0</v>
      </c>
      <c r="AJ722" s="13">
        <f>IF($D722="",0,IF($E722="",0,IF(VLOOKUP($E722,paramètres!$E$33:$F$44,2,FALSE)&lt;=VLOOKUP($AJ$18,paramètres!$E$33:$F$44,2,FALSE),X722*$D722,0)))</f>
        <v>0</v>
      </c>
      <c r="AK722" s="13">
        <f>IF($D722="",0,IF($E722="",0,IF(VLOOKUP($E722,paramètres!$E$33:$F$44,2,FALSE)&lt;=VLOOKUP($AK$18,paramètres!$E$33:$F$44,2,FALSE),Y722*$D722,0)))</f>
        <v>0</v>
      </c>
      <c r="AL722" s="13">
        <f>IF($D722="",0,IF($E722="",0,IF(VLOOKUP($E722,paramètres!$E$33:$F$44,2,FALSE)&lt;=VLOOKUP($AL$18,paramètres!$E$33:$F$44,2,FALSE),Z722*$D722,0)))</f>
        <v>0</v>
      </c>
      <c r="AM722" s="126">
        <f>IF($D722="",0,IF($E722="",0,IF(VLOOKUP($E722,paramètres!$E$33:$F$44,2,FALSE)&lt;=VLOOKUP($AM$18,paramètres!$E$33:$F$44,2,FALSE),AA722*$D722,0)))</f>
        <v>0</v>
      </c>
      <c r="AN722" s="121" t="str">
        <f>IF(paramètres!$B$28=1,((SUM(P722:Y722)/1.02)+SUM(Z722:AA722))*0.0303/9*COUNT(P722:X722),IF(paramètres!$B$28=2,(SUM(P722:AA722))*0.0303/9*COUNT(P722:X722),"Missing Delta option"))</f>
        <v>Missing Delta option</v>
      </c>
      <c r="AO722" s="13" t="str">
        <f>IF(paramètres!$B$28=1,(((SUM(P722:Y722)/1.02)+SUM(Z722:AA722))+((SUM(AB722:AK722)/1.02)+SUM(AL722:AN722)))*cotpatr,IF(paramètres!$B$28=2,(SUM(P722:AN722)*cotpatr),"Missing Delta Option"))</f>
        <v>Missing Delta Option</v>
      </c>
      <c r="AP722" s="13" t="str" cm="1">
        <f t="array" ref="AP722">IF(paramètres!$B$28=1,(((SUM(P722:Y722)/1.02)+SUM(Z722:AA722))+((SUM(AB722:AM722)/1.02)+SUM(AL722:AM722)))/12*pécule,IF(paramètres!$B$28=2,SUM(P722:AM722)/12*pécule,"Missing Delta Option"))</f>
        <v>Missing Delta Option</v>
      </c>
      <c r="AQ722" s="105" t="e">
        <f>IF(paramètres!$B$28=1,(((SUM(P722:Y722)/1.02)+SUM(Z722:AA722))+((SUM(AB722:AM722)/1.02)+SUM(AL722:AM722)))+AN722+AO722+AP722,SUM(P722:AM722)+AN722+AO722+AP722)</f>
        <v>#VALUE!</v>
      </c>
    </row>
    <row r="723" spans="1:43" x14ac:dyDescent="0.25">
      <c r="A723" s="104"/>
      <c r="B723" s="39"/>
      <c r="C723" s="39"/>
      <c r="D723" s="70"/>
      <c r="E723" s="49"/>
      <c r="F723" s="40"/>
      <c r="G723" s="38"/>
      <c r="H723" s="71"/>
      <c r="I723" s="40"/>
      <c r="J723" s="38"/>
      <c r="K723" s="71"/>
      <c r="L723" s="40"/>
      <c r="M723" s="38"/>
      <c r="N723" s="71"/>
      <c r="O723" s="49"/>
      <c r="P723" s="177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  <c r="AA723" s="179"/>
      <c r="AB723" s="121">
        <f>IF($D723="",0,IF($E723="",0,IF(VLOOKUP($E723,paramètres!$E$33:$F$44,2,FALSE)&lt;=VLOOKUP($AB$18,paramètres!$E$33:$F$44,2,FALSE),P723*$D723,0)))</f>
        <v>0</v>
      </c>
      <c r="AC723" s="13">
        <f>IF($D723="",0,IF($E723="",0,IF(VLOOKUP($E723,paramètres!$E$33:$F$44,2,FALSE)&lt;=VLOOKUP($AC$18,paramètres!$E$33:$F$44,2,FALSE),Q723*$D723,0)))</f>
        <v>0</v>
      </c>
      <c r="AD723" s="13">
        <f>IF($D723="",0,IF($E723="",0,IF(VLOOKUP($E723,paramètres!$E$33:$F$44,2,FALSE)&lt;=VLOOKUP($AD$18,paramètres!$E$33:$F$44,2,FALSE),R723*$D723,0)))</f>
        <v>0</v>
      </c>
      <c r="AE723" s="13">
        <f>IF($D723="",0,IF($E723="",0,IF(VLOOKUP($E723,paramètres!$E$33:$F$44,2,FALSE)&lt;=VLOOKUP($AE$18,paramètres!$E$33:$F$44,2,FALSE),S723*$D723,0)))</f>
        <v>0</v>
      </c>
      <c r="AF723" s="13">
        <f>IF($D723="",0,IF($E723="",0,IF(VLOOKUP($E723,paramètres!$E$33:$F$44,2,FALSE)&lt;=VLOOKUP($AF$18,paramètres!$E$33:$F$44,2,FALSE),T723*$D723,0)))</f>
        <v>0</v>
      </c>
      <c r="AG723" s="13">
        <f>IF($D723="",0,IF($E723="",0,IF(VLOOKUP($E723,paramètres!$E$33:$F$44,2,FALSE)&lt;=VLOOKUP($AG$18,paramètres!$E$33:$F$44,2,FALSE),U723*$D723,0)))</f>
        <v>0</v>
      </c>
      <c r="AH723" s="13">
        <f>IF($D723="",0,IF($E723="",0,IF(VLOOKUP($E723,paramètres!$E$33:$F$44,2,FALSE)&lt;=VLOOKUP($AH$18,paramètres!$E$33:$F$44,2,FALSE),V723*$D723,0)))</f>
        <v>0</v>
      </c>
      <c r="AI723" s="13">
        <f>IF($D723="",0,IF($E723="",0,IF(VLOOKUP($E723,paramètres!$E$33:$F$44,2,FALSE)&lt;=VLOOKUP($AI$18,paramètres!$E$33:$F$44,2,FALSE),W723*$D723,0)))</f>
        <v>0</v>
      </c>
      <c r="AJ723" s="13">
        <f>IF($D723="",0,IF($E723="",0,IF(VLOOKUP($E723,paramètres!$E$33:$F$44,2,FALSE)&lt;=VLOOKUP($AJ$18,paramètres!$E$33:$F$44,2,FALSE),X723*$D723,0)))</f>
        <v>0</v>
      </c>
      <c r="AK723" s="13">
        <f>IF($D723="",0,IF($E723="",0,IF(VLOOKUP($E723,paramètres!$E$33:$F$44,2,FALSE)&lt;=VLOOKUP($AK$18,paramètres!$E$33:$F$44,2,FALSE),Y723*$D723,0)))</f>
        <v>0</v>
      </c>
      <c r="AL723" s="13">
        <f>IF($D723="",0,IF($E723="",0,IF(VLOOKUP($E723,paramètres!$E$33:$F$44,2,FALSE)&lt;=VLOOKUP($AL$18,paramètres!$E$33:$F$44,2,FALSE),Z723*$D723,0)))</f>
        <v>0</v>
      </c>
      <c r="AM723" s="126">
        <f>IF($D723="",0,IF($E723="",0,IF(VLOOKUP($E723,paramètres!$E$33:$F$44,2,FALSE)&lt;=VLOOKUP($AM$18,paramètres!$E$33:$F$44,2,FALSE),AA723*$D723,0)))</f>
        <v>0</v>
      </c>
      <c r="AN723" s="121" t="str">
        <f>IF(paramètres!$B$28=1,((SUM(P723:Y723)/1.02)+SUM(Z723:AA723))*0.0303/9*COUNT(P723:X723),IF(paramètres!$B$28=2,(SUM(P723:AA723))*0.0303/9*COUNT(P723:X723),"Missing Delta option"))</f>
        <v>Missing Delta option</v>
      </c>
      <c r="AO723" s="13" t="str">
        <f>IF(paramètres!$B$28=1,(((SUM(P723:Y723)/1.02)+SUM(Z723:AA723))+((SUM(AB723:AK723)/1.02)+SUM(AL723:AN723)))*cotpatr,IF(paramètres!$B$28=2,(SUM(P723:AN723)*cotpatr),"Missing Delta Option"))</f>
        <v>Missing Delta Option</v>
      </c>
      <c r="AP723" s="13" t="str" cm="1">
        <f t="array" ref="AP723">IF(paramètres!$B$28=1,(((SUM(P723:Y723)/1.02)+SUM(Z723:AA723))+((SUM(AB723:AM723)/1.02)+SUM(AL723:AM723)))/12*pécule,IF(paramètres!$B$28=2,SUM(P723:AM723)/12*pécule,"Missing Delta Option"))</f>
        <v>Missing Delta Option</v>
      </c>
      <c r="AQ723" s="105" t="e">
        <f>IF(paramètres!$B$28=1,(((SUM(P723:Y723)/1.02)+SUM(Z723:AA723))+((SUM(AB723:AM723)/1.02)+SUM(AL723:AM723)))+AN723+AO723+AP723,SUM(P723:AM723)+AN723+AO723+AP723)</f>
        <v>#VALUE!</v>
      </c>
    </row>
    <row r="724" spans="1:43" x14ac:dyDescent="0.25">
      <c r="A724" s="104"/>
      <c r="B724" s="39"/>
      <c r="C724" s="39"/>
      <c r="D724" s="70"/>
      <c r="E724" s="49"/>
      <c r="F724" s="40"/>
      <c r="G724" s="38"/>
      <c r="H724" s="71"/>
      <c r="I724" s="40"/>
      <c r="J724" s="38"/>
      <c r="K724" s="71"/>
      <c r="L724" s="40"/>
      <c r="M724" s="38"/>
      <c r="N724" s="71"/>
      <c r="O724" s="49"/>
      <c r="P724" s="177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  <c r="AA724" s="179"/>
      <c r="AB724" s="121">
        <f>IF($D724="",0,IF($E724="",0,IF(VLOOKUP($E724,paramètres!$E$33:$F$44,2,FALSE)&lt;=VLOOKUP($AB$18,paramètres!$E$33:$F$44,2,FALSE),P724*$D724,0)))</f>
        <v>0</v>
      </c>
      <c r="AC724" s="13">
        <f>IF($D724="",0,IF($E724="",0,IF(VLOOKUP($E724,paramètres!$E$33:$F$44,2,FALSE)&lt;=VLOOKUP($AC$18,paramètres!$E$33:$F$44,2,FALSE),Q724*$D724,0)))</f>
        <v>0</v>
      </c>
      <c r="AD724" s="13">
        <f>IF($D724="",0,IF($E724="",0,IF(VLOOKUP($E724,paramètres!$E$33:$F$44,2,FALSE)&lt;=VLOOKUP($AD$18,paramètres!$E$33:$F$44,2,FALSE),R724*$D724,0)))</f>
        <v>0</v>
      </c>
      <c r="AE724" s="13">
        <f>IF($D724="",0,IF($E724="",0,IF(VLOOKUP($E724,paramètres!$E$33:$F$44,2,FALSE)&lt;=VLOOKUP($AE$18,paramètres!$E$33:$F$44,2,FALSE),S724*$D724,0)))</f>
        <v>0</v>
      </c>
      <c r="AF724" s="13">
        <f>IF($D724="",0,IF($E724="",0,IF(VLOOKUP($E724,paramètres!$E$33:$F$44,2,FALSE)&lt;=VLOOKUP($AF$18,paramètres!$E$33:$F$44,2,FALSE),T724*$D724,0)))</f>
        <v>0</v>
      </c>
      <c r="AG724" s="13">
        <f>IF($D724="",0,IF($E724="",0,IF(VLOOKUP($E724,paramètres!$E$33:$F$44,2,FALSE)&lt;=VLOOKUP($AG$18,paramètres!$E$33:$F$44,2,FALSE),U724*$D724,0)))</f>
        <v>0</v>
      </c>
      <c r="AH724" s="13">
        <f>IF($D724="",0,IF($E724="",0,IF(VLOOKUP($E724,paramètres!$E$33:$F$44,2,FALSE)&lt;=VLOOKUP($AH$18,paramètres!$E$33:$F$44,2,FALSE),V724*$D724,0)))</f>
        <v>0</v>
      </c>
      <c r="AI724" s="13">
        <f>IF($D724="",0,IF($E724="",0,IF(VLOOKUP($E724,paramètres!$E$33:$F$44,2,FALSE)&lt;=VLOOKUP($AI$18,paramètres!$E$33:$F$44,2,FALSE),W724*$D724,0)))</f>
        <v>0</v>
      </c>
      <c r="AJ724" s="13">
        <f>IF($D724="",0,IF($E724="",0,IF(VLOOKUP($E724,paramètres!$E$33:$F$44,2,FALSE)&lt;=VLOOKUP($AJ$18,paramètres!$E$33:$F$44,2,FALSE),X724*$D724,0)))</f>
        <v>0</v>
      </c>
      <c r="AK724" s="13">
        <f>IF($D724="",0,IF($E724="",0,IF(VLOOKUP($E724,paramètres!$E$33:$F$44,2,FALSE)&lt;=VLOOKUP($AK$18,paramètres!$E$33:$F$44,2,FALSE),Y724*$D724,0)))</f>
        <v>0</v>
      </c>
      <c r="AL724" s="13">
        <f>IF($D724="",0,IF($E724="",0,IF(VLOOKUP($E724,paramètres!$E$33:$F$44,2,FALSE)&lt;=VLOOKUP($AL$18,paramètres!$E$33:$F$44,2,FALSE),Z724*$D724,0)))</f>
        <v>0</v>
      </c>
      <c r="AM724" s="126">
        <f>IF($D724="",0,IF($E724="",0,IF(VLOOKUP($E724,paramètres!$E$33:$F$44,2,FALSE)&lt;=VLOOKUP($AM$18,paramètres!$E$33:$F$44,2,FALSE),AA724*$D724,0)))</f>
        <v>0</v>
      </c>
      <c r="AN724" s="121" t="str">
        <f>IF(paramètres!$B$28=1,((SUM(P724:Y724)/1.02)+SUM(Z724:AA724))*0.0303/9*COUNT(P724:X724),IF(paramètres!$B$28=2,(SUM(P724:AA724))*0.0303/9*COUNT(P724:X724),"Missing Delta option"))</f>
        <v>Missing Delta option</v>
      </c>
      <c r="AO724" s="13" t="str">
        <f>IF(paramètres!$B$28=1,(((SUM(P724:Y724)/1.02)+SUM(Z724:AA724))+((SUM(AB724:AK724)/1.02)+SUM(AL724:AN724)))*cotpatr,IF(paramètres!$B$28=2,(SUM(P724:AN724)*cotpatr),"Missing Delta Option"))</f>
        <v>Missing Delta Option</v>
      </c>
      <c r="AP724" s="13" t="str" cm="1">
        <f t="array" ref="AP724">IF(paramètres!$B$28=1,(((SUM(P724:Y724)/1.02)+SUM(Z724:AA724))+((SUM(AB724:AM724)/1.02)+SUM(AL724:AM724)))/12*pécule,IF(paramètres!$B$28=2,SUM(P724:AM724)/12*pécule,"Missing Delta Option"))</f>
        <v>Missing Delta Option</v>
      </c>
      <c r="AQ724" s="105" t="e">
        <f>IF(paramètres!$B$28=1,(((SUM(P724:Y724)/1.02)+SUM(Z724:AA724))+((SUM(AB724:AM724)/1.02)+SUM(AL724:AM724)))+AN724+AO724+AP724,SUM(P724:AM724)+AN724+AO724+AP724)</f>
        <v>#VALUE!</v>
      </c>
    </row>
    <row r="725" spans="1:43" x14ac:dyDescent="0.25">
      <c r="A725" s="104"/>
      <c r="B725" s="39"/>
      <c r="C725" s="39"/>
      <c r="D725" s="70"/>
      <c r="E725" s="49"/>
      <c r="F725" s="40"/>
      <c r="G725" s="38"/>
      <c r="H725" s="71"/>
      <c r="I725" s="40"/>
      <c r="J725" s="38"/>
      <c r="K725" s="71"/>
      <c r="L725" s="40"/>
      <c r="M725" s="38"/>
      <c r="N725" s="71"/>
      <c r="O725" s="49"/>
      <c r="P725" s="177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  <c r="AA725" s="179"/>
      <c r="AB725" s="121">
        <f>IF($D725="",0,IF($E725="",0,IF(VLOOKUP($E725,paramètres!$E$33:$F$44,2,FALSE)&lt;=VLOOKUP($AB$18,paramètres!$E$33:$F$44,2,FALSE),P725*$D725,0)))</f>
        <v>0</v>
      </c>
      <c r="AC725" s="13">
        <f>IF($D725="",0,IF($E725="",0,IF(VLOOKUP($E725,paramètres!$E$33:$F$44,2,FALSE)&lt;=VLOOKUP($AC$18,paramètres!$E$33:$F$44,2,FALSE),Q725*$D725,0)))</f>
        <v>0</v>
      </c>
      <c r="AD725" s="13">
        <f>IF($D725="",0,IF($E725="",0,IF(VLOOKUP($E725,paramètres!$E$33:$F$44,2,FALSE)&lt;=VLOOKUP($AD$18,paramètres!$E$33:$F$44,2,FALSE),R725*$D725,0)))</f>
        <v>0</v>
      </c>
      <c r="AE725" s="13">
        <f>IF($D725="",0,IF($E725="",0,IF(VLOOKUP($E725,paramètres!$E$33:$F$44,2,FALSE)&lt;=VLOOKUP($AE$18,paramètres!$E$33:$F$44,2,FALSE),S725*$D725,0)))</f>
        <v>0</v>
      </c>
      <c r="AF725" s="13">
        <f>IF($D725="",0,IF($E725="",0,IF(VLOOKUP($E725,paramètres!$E$33:$F$44,2,FALSE)&lt;=VLOOKUP($AF$18,paramètres!$E$33:$F$44,2,FALSE),T725*$D725,0)))</f>
        <v>0</v>
      </c>
      <c r="AG725" s="13">
        <f>IF($D725="",0,IF($E725="",0,IF(VLOOKUP($E725,paramètres!$E$33:$F$44,2,FALSE)&lt;=VLOOKUP($AG$18,paramètres!$E$33:$F$44,2,FALSE),U725*$D725,0)))</f>
        <v>0</v>
      </c>
      <c r="AH725" s="13">
        <f>IF($D725="",0,IF($E725="",0,IF(VLOOKUP($E725,paramètres!$E$33:$F$44,2,FALSE)&lt;=VLOOKUP($AH$18,paramètres!$E$33:$F$44,2,FALSE),V725*$D725,0)))</f>
        <v>0</v>
      </c>
      <c r="AI725" s="13">
        <f>IF($D725="",0,IF($E725="",0,IF(VLOOKUP($E725,paramètres!$E$33:$F$44,2,FALSE)&lt;=VLOOKUP($AI$18,paramètres!$E$33:$F$44,2,FALSE),W725*$D725,0)))</f>
        <v>0</v>
      </c>
      <c r="AJ725" s="13">
        <f>IF($D725="",0,IF($E725="",0,IF(VLOOKUP($E725,paramètres!$E$33:$F$44,2,FALSE)&lt;=VLOOKUP($AJ$18,paramètres!$E$33:$F$44,2,FALSE),X725*$D725,0)))</f>
        <v>0</v>
      </c>
      <c r="AK725" s="13">
        <f>IF($D725="",0,IF($E725="",0,IF(VLOOKUP($E725,paramètres!$E$33:$F$44,2,FALSE)&lt;=VLOOKUP($AK$18,paramètres!$E$33:$F$44,2,FALSE),Y725*$D725,0)))</f>
        <v>0</v>
      </c>
      <c r="AL725" s="13">
        <f>IF($D725="",0,IF($E725="",0,IF(VLOOKUP($E725,paramètres!$E$33:$F$44,2,FALSE)&lt;=VLOOKUP($AL$18,paramètres!$E$33:$F$44,2,FALSE),Z725*$D725,0)))</f>
        <v>0</v>
      </c>
      <c r="AM725" s="126">
        <f>IF($D725="",0,IF($E725="",0,IF(VLOOKUP($E725,paramètres!$E$33:$F$44,2,FALSE)&lt;=VLOOKUP($AM$18,paramètres!$E$33:$F$44,2,FALSE),AA725*$D725,0)))</f>
        <v>0</v>
      </c>
      <c r="AN725" s="121" t="str">
        <f>IF(paramètres!$B$28=1,((SUM(P725:Y725)/1.02)+SUM(Z725:AA725))*0.0303/9*COUNT(P725:X725),IF(paramètres!$B$28=2,(SUM(P725:AA725))*0.0303/9*COUNT(P725:X725),"Missing Delta option"))</f>
        <v>Missing Delta option</v>
      </c>
      <c r="AO725" s="13" t="str">
        <f>IF(paramètres!$B$28=1,(((SUM(P725:Y725)/1.02)+SUM(Z725:AA725))+((SUM(AB725:AK725)/1.02)+SUM(AL725:AN725)))*cotpatr,IF(paramètres!$B$28=2,(SUM(P725:AN725)*cotpatr),"Missing Delta Option"))</f>
        <v>Missing Delta Option</v>
      </c>
      <c r="AP725" s="13" t="str" cm="1">
        <f t="array" ref="AP725">IF(paramètres!$B$28=1,(((SUM(P725:Y725)/1.02)+SUM(Z725:AA725))+((SUM(AB725:AM725)/1.02)+SUM(AL725:AM725)))/12*pécule,IF(paramètres!$B$28=2,SUM(P725:AM725)/12*pécule,"Missing Delta Option"))</f>
        <v>Missing Delta Option</v>
      </c>
      <c r="AQ725" s="105" t="e">
        <f>IF(paramètres!$B$28=1,(((SUM(P725:Y725)/1.02)+SUM(Z725:AA725))+((SUM(AB725:AM725)/1.02)+SUM(AL725:AM725)))+AN725+AO725+AP725,SUM(P725:AM725)+AN725+AO725+AP725)</f>
        <v>#VALUE!</v>
      </c>
    </row>
    <row r="726" spans="1:43" x14ac:dyDescent="0.25">
      <c r="A726" s="104"/>
      <c r="B726" s="39"/>
      <c r="C726" s="39"/>
      <c r="D726" s="70"/>
      <c r="E726" s="49"/>
      <c r="F726" s="40"/>
      <c r="G726" s="38"/>
      <c r="H726" s="71"/>
      <c r="I726" s="40"/>
      <c r="J726" s="38"/>
      <c r="K726" s="71"/>
      <c r="L726" s="40"/>
      <c r="M726" s="38"/>
      <c r="N726" s="71"/>
      <c r="O726" s="49"/>
      <c r="P726" s="177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  <c r="AA726" s="179"/>
      <c r="AB726" s="121">
        <f>IF($D726="",0,IF($E726="",0,IF(VLOOKUP($E726,paramètres!$E$33:$F$44,2,FALSE)&lt;=VLOOKUP($AB$18,paramètres!$E$33:$F$44,2,FALSE),P726*$D726,0)))</f>
        <v>0</v>
      </c>
      <c r="AC726" s="13">
        <f>IF($D726="",0,IF($E726="",0,IF(VLOOKUP($E726,paramètres!$E$33:$F$44,2,FALSE)&lt;=VLOOKUP($AC$18,paramètres!$E$33:$F$44,2,FALSE),Q726*$D726,0)))</f>
        <v>0</v>
      </c>
      <c r="AD726" s="13">
        <f>IF($D726="",0,IF($E726="",0,IF(VLOOKUP($E726,paramètres!$E$33:$F$44,2,FALSE)&lt;=VLOOKUP($AD$18,paramètres!$E$33:$F$44,2,FALSE),R726*$D726,0)))</f>
        <v>0</v>
      </c>
      <c r="AE726" s="13">
        <f>IF($D726="",0,IF($E726="",0,IF(VLOOKUP($E726,paramètres!$E$33:$F$44,2,FALSE)&lt;=VLOOKUP($AE$18,paramètres!$E$33:$F$44,2,FALSE),S726*$D726,0)))</f>
        <v>0</v>
      </c>
      <c r="AF726" s="13">
        <f>IF($D726="",0,IF($E726="",0,IF(VLOOKUP($E726,paramètres!$E$33:$F$44,2,FALSE)&lt;=VLOOKUP($AF$18,paramètres!$E$33:$F$44,2,FALSE),T726*$D726,0)))</f>
        <v>0</v>
      </c>
      <c r="AG726" s="13">
        <f>IF($D726="",0,IF($E726="",0,IF(VLOOKUP($E726,paramètres!$E$33:$F$44,2,FALSE)&lt;=VLOOKUP($AG$18,paramètres!$E$33:$F$44,2,FALSE),U726*$D726,0)))</f>
        <v>0</v>
      </c>
      <c r="AH726" s="13">
        <f>IF($D726="",0,IF($E726="",0,IF(VLOOKUP($E726,paramètres!$E$33:$F$44,2,FALSE)&lt;=VLOOKUP($AH$18,paramètres!$E$33:$F$44,2,FALSE),V726*$D726,0)))</f>
        <v>0</v>
      </c>
      <c r="AI726" s="13">
        <f>IF($D726="",0,IF($E726="",0,IF(VLOOKUP($E726,paramètres!$E$33:$F$44,2,FALSE)&lt;=VLOOKUP($AI$18,paramètres!$E$33:$F$44,2,FALSE),W726*$D726,0)))</f>
        <v>0</v>
      </c>
      <c r="AJ726" s="13">
        <f>IF($D726="",0,IF($E726="",0,IF(VLOOKUP($E726,paramètres!$E$33:$F$44,2,FALSE)&lt;=VLOOKUP($AJ$18,paramètres!$E$33:$F$44,2,FALSE),X726*$D726,0)))</f>
        <v>0</v>
      </c>
      <c r="AK726" s="13">
        <f>IF($D726="",0,IF($E726="",0,IF(VLOOKUP($E726,paramètres!$E$33:$F$44,2,FALSE)&lt;=VLOOKUP($AK$18,paramètres!$E$33:$F$44,2,FALSE),Y726*$D726,0)))</f>
        <v>0</v>
      </c>
      <c r="AL726" s="13">
        <f>IF($D726="",0,IF($E726="",0,IF(VLOOKUP($E726,paramètres!$E$33:$F$44,2,FALSE)&lt;=VLOOKUP($AL$18,paramètres!$E$33:$F$44,2,FALSE),Z726*$D726,0)))</f>
        <v>0</v>
      </c>
      <c r="AM726" s="126">
        <f>IF($D726="",0,IF($E726="",0,IF(VLOOKUP($E726,paramètres!$E$33:$F$44,2,FALSE)&lt;=VLOOKUP($AM$18,paramètres!$E$33:$F$44,2,FALSE),AA726*$D726,0)))</f>
        <v>0</v>
      </c>
      <c r="AN726" s="121" t="str">
        <f>IF(paramètres!$B$28=1,((SUM(P726:Y726)/1.02)+SUM(Z726:AA726))*0.0303/9*COUNT(P726:X726),IF(paramètres!$B$28=2,(SUM(P726:AA726))*0.0303/9*COUNT(P726:X726),"Missing Delta option"))</f>
        <v>Missing Delta option</v>
      </c>
      <c r="AO726" s="13" t="str">
        <f>IF(paramètres!$B$28=1,(((SUM(P726:Y726)/1.02)+SUM(Z726:AA726))+((SUM(AB726:AK726)/1.02)+SUM(AL726:AN726)))*cotpatr,IF(paramètres!$B$28=2,(SUM(P726:AN726)*cotpatr),"Missing Delta Option"))</f>
        <v>Missing Delta Option</v>
      </c>
      <c r="AP726" s="13" t="str" cm="1">
        <f t="array" ref="AP726">IF(paramètres!$B$28=1,(((SUM(P726:Y726)/1.02)+SUM(Z726:AA726))+((SUM(AB726:AM726)/1.02)+SUM(AL726:AM726)))/12*pécule,IF(paramètres!$B$28=2,SUM(P726:AM726)/12*pécule,"Missing Delta Option"))</f>
        <v>Missing Delta Option</v>
      </c>
      <c r="AQ726" s="105" t="e">
        <f>IF(paramètres!$B$28=1,(((SUM(P726:Y726)/1.02)+SUM(Z726:AA726))+((SUM(AB726:AM726)/1.02)+SUM(AL726:AM726)))+AN726+AO726+AP726,SUM(P726:AM726)+AN726+AO726+AP726)</f>
        <v>#VALUE!</v>
      </c>
    </row>
    <row r="727" spans="1:43" x14ac:dyDescent="0.25">
      <c r="A727" s="104"/>
      <c r="B727" s="39"/>
      <c r="C727" s="39"/>
      <c r="D727" s="70"/>
      <c r="E727" s="49"/>
      <c r="F727" s="40"/>
      <c r="G727" s="38"/>
      <c r="H727" s="71"/>
      <c r="I727" s="40"/>
      <c r="J727" s="38"/>
      <c r="K727" s="71"/>
      <c r="L727" s="40"/>
      <c r="M727" s="38"/>
      <c r="N727" s="71"/>
      <c r="O727" s="49"/>
      <c r="P727" s="177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  <c r="AA727" s="179"/>
      <c r="AB727" s="121">
        <f>IF($D727="",0,IF($E727="",0,IF(VLOOKUP($E727,paramètres!$E$33:$F$44,2,FALSE)&lt;=VLOOKUP($AB$18,paramètres!$E$33:$F$44,2,FALSE),P727*$D727,0)))</f>
        <v>0</v>
      </c>
      <c r="AC727" s="13">
        <f>IF($D727="",0,IF($E727="",0,IF(VLOOKUP($E727,paramètres!$E$33:$F$44,2,FALSE)&lt;=VLOOKUP($AC$18,paramètres!$E$33:$F$44,2,FALSE),Q727*$D727,0)))</f>
        <v>0</v>
      </c>
      <c r="AD727" s="13">
        <f>IF($D727="",0,IF($E727="",0,IF(VLOOKUP($E727,paramètres!$E$33:$F$44,2,FALSE)&lt;=VLOOKUP($AD$18,paramètres!$E$33:$F$44,2,FALSE),R727*$D727,0)))</f>
        <v>0</v>
      </c>
      <c r="AE727" s="13">
        <f>IF($D727="",0,IF($E727="",0,IF(VLOOKUP($E727,paramètres!$E$33:$F$44,2,FALSE)&lt;=VLOOKUP($AE$18,paramètres!$E$33:$F$44,2,FALSE),S727*$D727,0)))</f>
        <v>0</v>
      </c>
      <c r="AF727" s="13">
        <f>IF($D727="",0,IF($E727="",0,IF(VLOOKUP($E727,paramètres!$E$33:$F$44,2,FALSE)&lt;=VLOOKUP($AF$18,paramètres!$E$33:$F$44,2,FALSE),T727*$D727,0)))</f>
        <v>0</v>
      </c>
      <c r="AG727" s="13">
        <f>IF($D727="",0,IF($E727="",0,IF(VLOOKUP($E727,paramètres!$E$33:$F$44,2,FALSE)&lt;=VLOOKUP($AG$18,paramètres!$E$33:$F$44,2,FALSE),U727*$D727,0)))</f>
        <v>0</v>
      </c>
      <c r="AH727" s="13">
        <f>IF($D727="",0,IF($E727="",0,IF(VLOOKUP($E727,paramètres!$E$33:$F$44,2,FALSE)&lt;=VLOOKUP($AH$18,paramètres!$E$33:$F$44,2,FALSE),V727*$D727,0)))</f>
        <v>0</v>
      </c>
      <c r="AI727" s="13">
        <f>IF($D727="",0,IF($E727="",0,IF(VLOOKUP($E727,paramètres!$E$33:$F$44,2,FALSE)&lt;=VLOOKUP($AI$18,paramètres!$E$33:$F$44,2,FALSE),W727*$D727,0)))</f>
        <v>0</v>
      </c>
      <c r="AJ727" s="13">
        <f>IF($D727="",0,IF($E727="",0,IF(VLOOKUP($E727,paramètres!$E$33:$F$44,2,FALSE)&lt;=VLOOKUP($AJ$18,paramètres!$E$33:$F$44,2,FALSE),X727*$D727,0)))</f>
        <v>0</v>
      </c>
      <c r="AK727" s="13">
        <f>IF($D727="",0,IF($E727="",0,IF(VLOOKUP($E727,paramètres!$E$33:$F$44,2,FALSE)&lt;=VLOOKUP($AK$18,paramètres!$E$33:$F$44,2,FALSE),Y727*$D727,0)))</f>
        <v>0</v>
      </c>
      <c r="AL727" s="13">
        <f>IF($D727="",0,IF($E727="",0,IF(VLOOKUP($E727,paramètres!$E$33:$F$44,2,FALSE)&lt;=VLOOKUP($AL$18,paramètres!$E$33:$F$44,2,FALSE),Z727*$D727,0)))</f>
        <v>0</v>
      </c>
      <c r="AM727" s="126">
        <f>IF($D727="",0,IF($E727="",0,IF(VLOOKUP($E727,paramètres!$E$33:$F$44,2,FALSE)&lt;=VLOOKUP($AM$18,paramètres!$E$33:$F$44,2,FALSE),AA727*$D727,0)))</f>
        <v>0</v>
      </c>
      <c r="AN727" s="121" t="str">
        <f>IF(paramètres!$B$28=1,((SUM(P727:Y727)/1.02)+SUM(Z727:AA727))*0.0303/9*COUNT(P727:X727),IF(paramètres!$B$28=2,(SUM(P727:AA727))*0.0303/9*COUNT(P727:X727),"Missing Delta option"))</f>
        <v>Missing Delta option</v>
      </c>
      <c r="AO727" s="13" t="str">
        <f>IF(paramètres!$B$28=1,(((SUM(P727:Y727)/1.02)+SUM(Z727:AA727))+((SUM(AB727:AK727)/1.02)+SUM(AL727:AN727)))*cotpatr,IF(paramètres!$B$28=2,(SUM(P727:AN727)*cotpatr),"Missing Delta Option"))</f>
        <v>Missing Delta Option</v>
      </c>
      <c r="AP727" s="13" t="str" cm="1">
        <f t="array" ref="AP727">IF(paramètres!$B$28=1,(((SUM(P727:Y727)/1.02)+SUM(Z727:AA727))+((SUM(AB727:AM727)/1.02)+SUM(AL727:AM727)))/12*pécule,IF(paramètres!$B$28=2,SUM(P727:AM727)/12*pécule,"Missing Delta Option"))</f>
        <v>Missing Delta Option</v>
      </c>
      <c r="AQ727" s="105" t="e">
        <f>IF(paramètres!$B$28=1,(((SUM(P727:Y727)/1.02)+SUM(Z727:AA727))+((SUM(AB727:AM727)/1.02)+SUM(AL727:AM727)))+AN727+AO727+AP727,SUM(P727:AM727)+AN727+AO727+AP727)</f>
        <v>#VALUE!</v>
      </c>
    </row>
    <row r="728" spans="1:43" x14ac:dyDescent="0.25">
      <c r="A728" s="104"/>
      <c r="B728" s="39"/>
      <c r="C728" s="39"/>
      <c r="D728" s="70"/>
      <c r="E728" s="49"/>
      <c r="F728" s="40"/>
      <c r="G728" s="38"/>
      <c r="H728" s="71"/>
      <c r="I728" s="40"/>
      <c r="J728" s="38"/>
      <c r="K728" s="71"/>
      <c r="L728" s="40"/>
      <c r="M728" s="38"/>
      <c r="N728" s="71"/>
      <c r="O728" s="49"/>
      <c r="P728" s="177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  <c r="AA728" s="179"/>
      <c r="AB728" s="121">
        <f>IF($D728="",0,IF($E728="",0,IF(VLOOKUP($E728,paramètres!$E$33:$F$44,2,FALSE)&lt;=VLOOKUP($AB$18,paramètres!$E$33:$F$44,2,FALSE),P728*$D728,0)))</f>
        <v>0</v>
      </c>
      <c r="AC728" s="13">
        <f>IF($D728="",0,IF($E728="",0,IF(VLOOKUP($E728,paramètres!$E$33:$F$44,2,FALSE)&lt;=VLOOKUP($AC$18,paramètres!$E$33:$F$44,2,FALSE),Q728*$D728,0)))</f>
        <v>0</v>
      </c>
      <c r="AD728" s="13">
        <f>IF($D728="",0,IF($E728="",0,IF(VLOOKUP($E728,paramètres!$E$33:$F$44,2,FALSE)&lt;=VLOOKUP($AD$18,paramètres!$E$33:$F$44,2,FALSE),R728*$D728,0)))</f>
        <v>0</v>
      </c>
      <c r="AE728" s="13">
        <f>IF($D728="",0,IF($E728="",0,IF(VLOOKUP($E728,paramètres!$E$33:$F$44,2,FALSE)&lt;=VLOOKUP($AE$18,paramètres!$E$33:$F$44,2,FALSE),S728*$D728,0)))</f>
        <v>0</v>
      </c>
      <c r="AF728" s="13">
        <f>IF($D728="",0,IF($E728="",0,IF(VLOOKUP($E728,paramètres!$E$33:$F$44,2,FALSE)&lt;=VLOOKUP($AF$18,paramètres!$E$33:$F$44,2,FALSE),T728*$D728,0)))</f>
        <v>0</v>
      </c>
      <c r="AG728" s="13">
        <f>IF($D728="",0,IF($E728="",0,IF(VLOOKUP($E728,paramètres!$E$33:$F$44,2,FALSE)&lt;=VLOOKUP($AG$18,paramètres!$E$33:$F$44,2,FALSE),U728*$D728,0)))</f>
        <v>0</v>
      </c>
      <c r="AH728" s="13">
        <f>IF($D728="",0,IF($E728="",0,IF(VLOOKUP($E728,paramètres!$E$33:$F$44,2,FALSE)&lt;=VLOOKUP($AH$18,paramètres!$E$33:$F$44,2,FALSE),V728*$D728,0)))</f>
        <v>0</v>
      </c>
      <c r="AI728" s="13">
        <f>IF($D728="",0,IF($E728="",0,IF(VLOOKUP($E728,paramètres!$E$33:$F$44,2,FALSE)&lt;=VLOOKUP($AI$18,paramètres!$E$33:$F$44,2,FALSE),W728*$D728,0)))</f>
        <v>0</v>
      </c>
      <c r="AJ728" s="13">
        <f>IF($D728="",0,IF($E728="",0,IF(VLOOKUP($E728,paramètres!$E$33:$F$44,2,FALSE)&lt;=VLOOKUP($AJ$18,paramètres!$E$33:$F$44,2,FALSE),X728*$D728,0)))</f>
        <v>0</v>
      </c>
      <c r="AK728" s="13">
        <f>IF($D728="",0,IF($E728="",0,IF(VLOOKUP($E728,paramètres!$E$33:$F$44,2,FALSE)&lt;=VLOOKUP($AK$18,paramètres!$E$33:$F$44,2,FALSE),Y728*$D728,0)))</f>
        <v>0</v>
      </c>
      <c r="AL728" s="13">
        <f>IF($D728="",0,IF($E728="",0,IF(VLOOKUP($E728,paramètres!$E$33:$F$44,2,FALSE)&lt;=VLOOKUP($AL$18,paramètres!$E$33:$F$44,2,FALSE),Z728*$D728,0)))</f>
        <v>0</v>
      </c>
      <c r="AM728" s="126">
        <f>IF($D728="",0,IF($E728="",0,IF(VLOOKUP($E728,paramètres!$E$33:$F$44,2,FALSE)&lt;=VLOOKUP($AM$18,paramètres!$E$33:$F$44,2,FALSE),AA728*$D728,0)))</f>
        <v>0</v>
      </c>
      <c r="AN728" s="121" t="str">
        <f>IF(paramètres!$B$28=1,((SUM(P728:Y728)/1.02)+SUM(Z728:AA728))*0.0303/9*COUNT(P728:X728),IF(paramètres!$B$28=2,(SUM(P728:AA728))*0.0303/9*COUNT(P728:X728),"Missing Delta option"))</f>
        <v>Missing Delta option</v>
      </c>
      <c r="AO728" s="13" t="str">
        <f>IF(paramètres!$B$28=1,(((SUM(P728:Y728)/1.02)+SUM(Z728:AA728))+((SUM(AB728:AK728)/1.02)+SUM(AL728:AN728)))*cotpatr,IF(paramètres!$B$28=2,(SUM(P728:AN728)*cotpatr),"Missing Delta Option"))</f>
        <v>Missing Delta Option</v>
      </c>
      <c r="AP728" s="13" t="str" cm="1">
        <f t="array" ref="AP728">IF(paramètres!$B$28=1,(((SUM(P728:Y728)/1.02)+SUM(Z728:AA728))+((SUM(AB728:AM728)/1.02)+SUM(AL728:AM728)))/12*pécule,IF(paramètres!$B$28=2,SUM(P728:AM728)/12*pécule,"Missing Delta Option"))</f>
        <v>Missing Delta Option</v>
      </c>
      <c r="AQ728" s="105" t="e">
        <f>IF(paramètres!$B$28=1,(((SUM(P728:Y728)/1.02)+SUM(Z728:AA728))+((SUM(AB728:AM728)/1.02)+SUM(AL728:AM728)))+AN728+AO728+AP728,SUM(P728:AM728)+AN728+AO728+AP728)</f>
        <v>#VALUE!</v>
      </c>
    </row>
    <row r="729" spans="1:43" x14ac:dyDescent="0.25">
      <c r="A729" s="104"/>
      <c r="B729" s="39"/>
      <c r="C729" s="39"/>
      <c r="D729" s="70"/>
      <c r="E729" s="49"/>
      <c r="F729" s="40"/>
      <c r="G729" s="38"/>
      <c r="H729" s="71"/>
      <c r="I729" s="40"/>
      <c r="J729" s="38"/>
      <c r="K729" s="71"/>
      <c r="L729" s="40"/>
      <c r="M729" s="38"/>
      <c r="N729" s="71"/>
      <c r="O729" s="49"/>
      <c r="P729" s="177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  <c r="AA729" s="179"/>
      <c r="AB729" s="121">
        <f>IF($D729="",0,IF($E729="",0,IF(VLOOKUP($E729,paramètres!$E$33:$F$44,2,FALSE)&lt;=VLOOKUP($AB$18,paramètres!$E$33:$F$44,2,FALSE),P729*$D729,0)))</f>
        <v>0</v>
      </c>
      <c r="AC729" s="13">
        <f>IF($D729="",0,IF($E729="",0,IF(VLOOKUP($E729,paramètres!$E$33:$F$44,2,FALSE)&lt;=VLOOKUP($AC$18,paramètres!$E$33:$F$44,2,FALSE),Q729*$D729,0)))</f>
        <v>0</v>
      </c>
      <c r="AD729" s="13">
        <f>IF($D729="",0,IF($E729="",0,IF(VLOOKUP($E729,paramètres!$E$33:$F$44,2,FALSE)&lt;=VLOOKUP($AD$18,paramètres!$E$33:$F$44,2,FALSE),R729*$D729,0)))</f>
        <v>0</v>
      </c>
      <c r="AE729" s="13">
        <f>IF($D729="",0,IF($E729="",0,IF(VLOOKUP($E729,paramètres!$E$33:$F$44,2,FALSE)&lt;=VLOOKUP($AE$18,paramètres!$E$33:$F$44,2,FALSE),S729*$D729,0)))</f>
        <v>0</v>
      </c>
      <c r="AF729" s="13">
        <f>IF($D729="",0,IF($E729="",0,IF(VLOOKUP($E729,paramètres!$E$33:$F$44,2,FALSE)&lt;=VLOOKUP($AF$18,paramètres!$E$33:$F$44,2,FALSE),T729*$D729,0)))</f>
        <v>0</v>
      </c>
      <c r="AG729" s="13">
        <f>IF($D729="",0,IF($E729="",0,IF(VLOOKUP($E729,paramètres!$E$33:$F$44,2,FALSE)&lt;=VLOOKUP($AG$18,paramètres!$E$33:$F$44,2,FALSE),U729*$D729,0)))</f>
        <v>0</v>
      </c>
      <c r="AH729" s="13">
        <f>IF($D729="",0,IF($E729="",0,IF(VLOOKUP($E729,paramètres!$E$33:$F$44,2,FALSE)&lt;=VLOOKUP($AH$18,paramètres!$E$33:$F$44,2,FALSE),V729*$D729,0)))</f>
        <v>0</v>
      </c>
      <c r="AI729" s="13">
        <f>IF($D729="",0,IF($E729="",0,IF(VLOOKUP($E729,paramètres!$E$33:$F$44,2,FALSE)&lt;=VLOOKUP($AI$18,paramètres!$E$33:$F$44,2,FALSE),W729*$D729,0)))</f>
        <v>0</v>
      </c>
      <c r="AJ729" s="13">
        <f>IF($D729="",0,IF($E729="",0,IF(VLOOKUP($E729,paramètres!$E$33:$F$44,2,FALSE)&lt;=VLOOKUP($AJ$18,paramètres!$E$33:$F$44,2,FALSE),X729*$D729,0)))</f>
        <v>0</v>
      </c>
      <c r="AK729" s="13">
        <f>IF($D729="",0,IF($E729="",0,IF(VLOOKUP($E729,paramètres!$E$33:$F$44,2,FALSE)&lt;=VLOOKUP($AK$18,paramètres!$E$33:$F$44,2,FALSE),Y729*$D729,0)))</f>
        <v>0</v>
      </c>
      <c r="AL729" s="13">
        <f>IF($D729="",0,IF($E729="",0,IF(VLOOKUP($E729,paramètres!$E$33:$F$44,2,FALSE)&lt;=VLOOKUP($AL$18,paramètres!$E$33:$F$44,2,FALSE),Z729*$D729,0)))</f>
        <v>0</v>
      </c>
      <c r="AM729" s="126">
        <f>IF($D729="",0,IF($E729="",0,IF(VLOOKUP($E729,paramètres!$E$33:$F$44,2,FALSE)&lt;=VLOOKUP($AM$18,paramètres!$E$33:$F$44,2,FALSE),AA729*$D729,0)))</f>
        <v>0</v>
      </c>
      <c r="AN729" s="121" t="str">
        <f>IF(paramètres!$B$28=1,((SUM(P729:Y729)/1.02)+SUM(Z729:AA729))*0.0303/9*COUNT(P729:X729),IF(paramètres!$B$28=2,(SUM(P729:AA729))*0.0303/9*COUNT(P729:X729),"Missing Delta option"))</f>
        <v>Missing Delta option</v>
      </c>
      <c r="AO729" s="13" t="str">
        <f>IF(paramètres!$B$28=1,(((SUM(P729:Y729)/1.02)+SUM(Z729:AA729))+((SUM(AB729:AK729)/1.02)+SUM(AL729:AN729)))*cotpatr,IF(paramètres!$B$28=2,(SUM(P729:AN729)*cotpatr),"Missing Delta Option"))</f>
        <v>Missing Delta Option</v>
      </c>
      <c r="AP729" s="13" t="str" cm="1">
        <f t="array" ref="AP729">IF(paramètres!$B$28=1,(((SUM(P729:Y729)/1.02)+SUM(Z729:AA729))+((SUM(AB729:AM729)/1.02)+SUM(AL729:AM729)))/12*pécule,IF(paramètres!$B$28=2,SUM(P729:AM729)/12*pécule,"Missing Delta Option"))</f>
        <v>Missing Delta Option</v>
      </c>
      <c r="AQ729" s="105" t="e">
        <f>IF(paramètres!$B$28=1,(((SUM(P729:Y729)/1.02)+SUM(Z729:AA729))+((SUM(AB729:AM729)/1.02)+SUM(AL729:AM729)))+AN729+AO729+AP729,SUM(P729:AM729)+AN729+AO729+AP729)</f>
        <v>#VALUE!</v>
      </c>
    </row>
    <row r="730" spans="1:43" x14ac:dyDescent="0.25">
      <c r="A730" s="104"/>
      <c r="B730" s="39"/>
      <c r="C730" s="39"/>
      <c r="D730" s="70"/>
      <c r="E730" s="49"/>
      <c r="F730" s="40"/>
      <c r="G730" s="38"/>
      <c r="H730" s="71"/>
      <c r="I730" s="40"/>
      <c r="J730" s="38"/>
      <c r="K730" s="71"/>
      <c r="L730" s="40"/>
      <c r="M730" s="38"/>
      <c r="N730" s="71"/>
      <c r="O730" s="49"/>
      <c r="P730" s="177"/>
      <c r="Q730" s="178"/>
      <c r="R730" s="178"/>
      <c r="S730" s="178"/>
      <c r="T730" s="178"/>
      <c r="U730" s="178"/>
      <c r="V730" s="178"/>
      <c r="W730" s="178"/>
      <c r="X730" s="178"/>
      <c r="Y730" s="178"/>
      <c r="Z730" s="178"/>
      <c r="AA730" s="179"/>
      <c r="AB730" s="121">
        <f>IF($D730="",0,IF($E730="",0,IF(VLOOKUP($E730,paramètres!$E$33:$F$44,2,FALSE)&lt;=VLOOKUP($AB$18,paramètres!$E$33:$F$44,2,FALSE),P730*$D730,0)))</f>
        <v>0</v>
      </c>
      <c r="AC730" s="13">
        <f>IF($D730="",0,IF($E730="",0,IF(VLOOKUP($E730,paramètres!$E$33:$F$44,2,FALSE)&lt;=VLOOKUP($AC$18,paramètres!$E$33:$F$44,2,FALSE),Q730*$D730,0)))</f>
        <v>0</v>
      </c>
      <c r="AD730" s="13">
        <f>IF($D730="",0,IF($E730="",0,IF(VLOOKUP($E730,paramètres!$E$33:$F$44,2,FALSE)&lt;=VLOOKUP($AD$18,paramètres!$E$33:$F$44,2,FALSE),R730*$D730,0)))</f>
        <v>0</v>
      </c>
      <c r="AE730" s="13">
        <f>IF($D730="",0,IF($E730="",0,IF(VLOOKUP($E730,paramètres!$E$33:$F$44,2,FALSE)&lt;=VLOOKUP($AE$18,paramètres!$E$33:$F$44,2,FALSE),S730*$D730,0)))</f>
        <v>0</v>
      </c>
      <c r="AF730" s="13">
        <f>IF($D730="",0,IF($E730="",0,IF(VLOOKUP($E730,paramètres!$E$33:$F$44,2,FALSE)&lt;=VLOOKUP($AF$18,paramètres!$E$33:$F$44,2,FALSE),T730*$D730,0)))</f>
        <v>0</v>
      </c>
      <c r="AG730" s="13">
        <f>IF($D730="",0,IF($E730="",0,IF(VLOOKUP($E730,paramètres!$E$33:$F$44,2,FALSE)&lt;=VLOOKUP($AG$18,paramètres!$E$33:$F$44,2,FALSE),U730*$D730,0)))</f>
        <v>0</v>
      </c>
      <c r="AH730" s="13">
        <f>IF($D730="",0,IF($E730="",0,IF(VLOOKUP($E730,paramètres!$E$33:$F$44,2,FALSE)&lt;=VLOOKUP($AH$18,paramètres!$E$33:$F$44,2,FALSE),V730*$D730,0)))</f>
        <v>0</v>
      </c>
      <c r="AI730" s="13">
        <f>IF($D730="",0,IF($E730="",0,IF(VLOOKUP($E730,paramètres!$E$33:$F$44,2,FALSE)&lt;=VLOOKUP($AI$18,paramètres!$E$33:$F$44,2,FALSE),W730*$D730,0)))</f>
        <v>0</v>
      </c>
      <c r="AJ730" s="13">
        <f>IF($D730="",0,IF($E730="",0,IF(VLOOKUP($E730,paramètres!$E$33:$F$44,2,FALSE)&lt;=VLOOKUP($AJ$18,paramètres!$E$33:$F$44,2,FALSE),X730*$D730,0)))</f>
        <v>0</v>
      </c>
      <c r="AK730" s="13">
        <f>IF($D730="",0,IF($E730="",0,IF(VLOOKUP($E730,paramètres!$E$33:$F$44,2,FALSE)&lt;=VLOOKUP($AK$18,paramètres!$E$33:$F$44,2,FALSE),Y730*$D730,0)))</f>
        <v>0</v>
      </c>
      <c r="AL730" s="13">
        <f>IF($D730="",0,IF($E730="",0,IF(VLOOKUP($E730,paramètres!$E$33:$F$44,2,FALSE)&lt;=VLOOKUP($AL$18,paramètres!$E$33:$F$44,2,FALSE),Z730*$D730,0)))</f>
        <v>0</v>
      </c>
      <c r="AM730" s="126">
        <f>IF($D730="",0,IF($E730="",0,IF(VLOOKUP($E730,paramètres!$E$33:$F$44,2,FALSE)&lt;=VLOOKUP($AM$18,paramètres!$E$33:$F$44,2,FALSE),AA730*$D730,0)))</f>
        <v>0</v>
      </c>
      <c r="AN730" s="121" t="str">
        <f>IF(paramètres!$B$28=1,((SUM(P730:Y730)/1.02)+SUM(Z730:AA730))*0.0303/9*COUNT(P730:X730),IF(paramètres!$B$28=2,(SUM(P730:AA730))*0.0303/9*COUNT(P730:X730),"Missing Delta option"))</f>
        <v>Missing Delta option</v>
      </c>
      <c r="AO730" s="13" t="str">
        <f>IF(paramètres!$B$28=1,(((SUM(P730:Y730)/1.02)+SUM(Z730:AA730))+((SUM(AB730:AK730)/1.02)+SUM(AL730:AN730)))*cotpatr,IF(paramètres!$B$28=2,(SUM(P730:AN730)*cotpatr),"Missing Delta Option"))</f>
        <v>Missing Delta Option</v>
      </c>
      <c r="AP730" s="13" t="str" cm="1">
        <f t="array" ref="AP730">IF(paramètres!$B$28=1,(((SUM(P730:Y730)/1.02)+SUM(Z730:AA730))+((SUM(AB730:AM730)/1.02)+SUM(AL730:AM730)))/12*pécule,IF(paramètres!$B$28=2,SUM(P730:AM730)/12*pécule,"Missing Delta Option"))</f>
        <v>Missing Delta Option</v>
      </c>
      <c r="AQ730" s="105" t="e">
        <f>IF(paramètres!$B$28=1,(((SUM(P730:Y730)/1.02)+SUM(Z730:AA730))+((SUM(AB730:AM730)/1.02)+SUM(AL730:AM730)))+AN730+AO730+AP730,SUM(P730:AM730)+AN730+AO730+AP730)</f>
        <v>#VALUE!</v>
      </c>
    </row>
    <row r="731" spans="1:43" x14ac:dyDescent="0.25">
      <c r="A731" s="104"/>
      <c r="B731" s="39"/>
      <c r="C731" s="39"/>
      <c r="D731" s="70"/>
      <c r="E731" s="49"/>
      <c r="F731" s="40"/>
      <c r="G731" s="38"/>
      <c r="H731" s="71"/>
      <c r="I731" s="40"/>
      <c r="J731" s="38"/>
      <c r="K731" s="71"/>
      <c r="L731" s="40"/>
      <c r="M731" s="38"/>
      <c r="N731" s="71"/>
      <c r="O731" s="49"/>
      <c r="P731" s="177"/>
      <c r="Q731" s="178"/>
      <c r="R731" s="178"/>
      <c r="S731" s="178"/>
      <c r="T731" s="178"/>
      <c r="U731" s="178"/>
      <c r="V731" s="178"/>
      <c r="W731" s="178"/>
      <c r="X731" s="178"/>
      <c r="Y731" s="178"/>
      <c r="Z731" s="178"/>
      <c r="AA731" s="179"/>
      <c r="AB731" s="121">
        <f>IF($D731="",0,IF($E731="",0,IF(VLOOKUP($E731,paramètres!$E$33:$F$44,2,FALSE)&lt;=VLOOKUP($AB$18,paramètres!$E$33:$F$44,2,FALSE),P731*$D731,0)))</f>
        <v>0</v>
      </c>
      <c r="AC731" s="13">
        <f>IF($D731="",0,IF($E731="",0,IF(VLOOKUP($E731,paramètres!$E$33:$F$44,2,FALSE)&lt;=VLOOKUP($AC$18,paramètres!$E$33:$F$44,2,FALSE),Q731*$D731,0)))</f>
        <v>0</v>
      </c>
      <c r="AD731" s="13">
        <f>IF($D731="",0,IF($E731="",0,IF(VLOOKUP($E731,paramètres!$E$33:$F$44,2,FALSE)&lt;=VLOOKUP($AD$18,paramètres!$E$33:$F$44,2,FALSE),R731*$D731,0)))</f>
        <v>0</v>
      </c>
      <c r="AE731" s="13">
        <f>IF($D731="",0,IF($E731="",0,IF(VLOOKUP($E731,paramètres!$E$33:$F$44,2,FALSE)&lt;=VLOOKUP($AE$18,paramètres!$E$33:$F$44,2,FALSE),S731*$D731,0)))</f>
        <v>0</v>
      </c>
      <c r="AF731" s="13">
        <f>IF($D731="",0,IF($E731="",0,IF(VLOOKUP($E731,paramètres!$E$33:$F$44,2,FALSE)&lt;=VLOOKUP($AF$18,paramètres!$E$33:$F$44,2,FALSE),T731*$D731,0)))</f>
        <v>0</v>
      </c>
      <c r="AG731" s="13">
        <f>IF($D731="",0,IF($E731="",0,IF(VLOOKUP($E731,paramètres!$E$33:$F$44,2,FALSE)&lt;=VLOOKUP($AG$18,paramètres!$E$33:$F$44,2,FALSE),U731*$D731,0)))</f>
        <v>0</v>
      </c>
      <c r="AH731" s="13">
        <f>IF($D731="",0,IF($E731="",0,IF(VLOOKUP($E731,paramètres!$E$33:$F$44,2,FALSE)&lt;=VLOOKUP($AH$18,paramètres!$E$33:$F$44,2,FALSE),V731*$D731,0)))</f>
        <v>0</v>
      </c>
      <c r="AI731" s="13">
        <f>IF($D731="",0,IF($E731="",0,IF(VLOOKUP($E731,paramètres!$E$33:$F$44,2,FALSE)&lt;=VLOOKUP($AI$18,paramètres!$E$33:$F$44,2,FALSE),W731*$D731,0)))</f>
        <v>0</v>
      </c>
      <c r="AJ731" s="13">
        <f>IF($D731="",0,IF($E731="",0,IF(VLOOKUP($E731,paramètres!$E$33:$F$44,2,FALSE)&lt;=VLOOKUP($AJ$18,paramètres!$E$33:$F$44,2,FALSE),X731*$D731,0)))</f>
        <v>0</v>
      </c>
      <c r="AK731" s="13">
        <f>IF($D731="",0,IF($E731="",0,IF(VLOOKUP($E731,paramètres!$E$33:$F$44,2,FALSE)&lt;=VLOOKUP($AK$18,paramètres!$E$33:$F$44,2,FALSE),Y731*$D731,0)))</f>
        <v>0</v>
      </c>
      <c r="AL731" s="13">
        <f>IF($D731="",0,IF($E731="",0,IF(VLOOKUP($E731,paramètres!$E$33:$F$44,2,FALSE)&lt;=VLOOKUP($AL$18,paramètres!$E$33:$F$44,2,FALSE),Z731*$D731,0)))</f>
        <v>0</v>
      </c>
      <c r="AM731" s="126">
        <f>IF($D731="",0,IF($E731="",0,IF(VLOOKUP($E731,paramètres!$E$33:$F$44,2,FALSE)&lt;=VLOOKUP($AM$18,paramètres!$E$33:$F$44,2,FALSE),AA731*$D731,0)))</f>
        <v>0</v>
      </c>
      <c r="AN731" s="121" t="str">
        <f>IF(paramètres!$B$28=1,((SUM(P731:Y731)/1.02)+SUM(Z731:AA731))*0.0303/9*COUNT(P731:X731),IF(paramètres!$B$28=2,(SUM(P731:AA731))*0.0303/9*COUNT(P731:X731),"Missing Delta option"))</f>
        <v>Missing Delta option</v>
      </c>
      <c r="AO731" s="13" t="str">
        <f>IF(paramètres!$B$28=1,(((SUM(P731:Y731)/1.02)+SUM(Z731:AA731))+((SUM(AB731:AK731)/1.02)+SUM(AL731:AN731)))*cotpatr,IF(paramètres!$B$28=2,(SUM(P731:AN731)*cotpatr),"Missing Delta Option"))</f>
        <v>Missing Delta Option</v>
      </c>
      <c r="AP731" s="13" t="str" cm="1">
        <f t="array" ref="AP731">IF(paramètres!$B$28=1,(((SUM(P731:Y731)/1.02)+SUM(Z731:AA731))+((SUM(AB731:AM731)/1.02)+SUM(AL731:AM731)))/12*pécule,IF(paramètres!$B$28=2,SUM(P731:AM731)/12*pécule,"Missing Delta Option"))</f>
        <v>Missing Delta Option</v>
      </c>
      <c r="AQ731" s="105" t="e">
        <f>IF(paramètres!$B$28=1,(((SUM(P731:Y731)/1.02)+SUM(Z731:AA731))+((SUM(AB731:AM731)/1.02)+SUM(AL731:AM731)))+AN731+AO731+AP731,SUM(P731:AM731)+AN731+AO731+AP731)</f>
        <v>#VALUE!</v>
      </c>
    </row>
    <row r="732" spans="1:43" x14ac:dyDescent="0.25">
      <c r="A732" s="104"/>
      <c r="B732" s="39"/>
      <c r="C732" s="39"/>
      <c r="D732" s="70"/>
      <c r="E732" s="49"/>
      <c r="F732" s="40"/>
      <c r="G732" s="38"/>
      <c r="H732" s="71"/>
      <c r="I732" s="40"/>
      <c r="J732" s="38"/>
      <c r="K732" s="71"/>
      <c r="L732" s="40"/>
      <c r="M732" s="38"/>
      <c r="N732" s="71"/>
      <c r="O732" s="49"/>
      <c r="P732" s="177"/>
      <c r="Q732" s="178"/>
      <c r="R732" s="178"/>
      <c r="S732" s="178"/>
      <c r="T732" s="178"/>
      <c r="U732" s="178"/>
      <c r="V732" s="178"/>
      <c r="W732" s="178"/>
      <c r="X732" s="178"/>
      <c r="Y732" s="178"/>
      <c r="Z732" s="178"/>
      <c r="AA732" s="179"/>
      <c r="AB732" s="121">
        <f>IF($D732="",0,IF($E732="",0,IF(VLOOKUP($E732,paramètres!$E$33:$F$44,2,FALSE)&lt;=VLOOKUP($AB$18,paramètres!$E$33:$F$44,2,FALSE),P732*$D732,0)))</f>
        <v>0</v>
      </c>
      <c r="AC732" s="13">
        <f>IF($D732="",0,IF($E732="",0,IF(VLOOKUP($E732,paramètres!$E$33:$F$44,2,FALSE)&lt;=VLOOKUP($AC$18,paramètres!$E$33:$F$44,2,FALSE),Q732*$D732,0)))</f>
        <v>0</v>
      </c>
      <c r="AD732" s="13">
        <f>IF($D732="",0,IF($E732="",0,IF(VLOOKUP($E732,paramètres!$E$33:$F$44,2,FALSE)&lt;=VLOOKUP($AD$18,paramètres!$E$33:$F$44,2,FALSE),R732*$D732,0)))</f>
        <v>0</v>
      </c>
      <c r="AE732" s="13">
        <f>IF($D732="",0,IF($E732="",0,IF(VLOOKUP($E732,paramètres!$E$33:$F$44,2,FALSE)&lt;=VLOOKUP($AE$18,paramètres!$E$33:$F$44,2,FALSE),S732*$D732,0)))</f>
        <v>0</v>
      </c>
      <c r="AF732" s="13">
        <f>IF($D732="",0,IF($E732="",0,IF(VLOOKUP($E732,paramètres!$E$33:$F$44,2,FALSE)&lt;=VLOOKUP($AF$18,paramètres!$E$33:$F$44,2,FALSE),T732*$D732,0)))</f>
        <v>0</v>
      </c>
      <c r="AG732" s="13">
        <f>IF($D732="",0,IF($E732="",0,IF(VLOOKUP($E732,paramètres!$E$33:$F$44,2,FALSE)&lt;=VLOOKUP($AG$18,paramètres!$E$33:$F$44,2,FALSE),U732*$D732,0)))</f>
        <v>0</v>
      </c>
      <c r="AH732" s="13">
        <f>IF($D732="",0,IF($E732="",0,IF(VLOOKUP($E732,paramètres!$E$33:$F$44,2,FALSE)&lt;=VLOOKUP($AH$18,paramètres!$E$33:$F$44,2,FALSE),V732*$D732,0)))</f>
        <v>0</v>
      </c>
      <c r="AI732" s="13">
        <f>IF($D732="",0,IF($E732="",0,IF(VLOOKUP($E732,paramètres!$E$33:$F$44,2,FALSE)&lt;=VLOOKUP($AI$18,paramètres!$E$33:$F$44,2,FALSE),W732*$D732,0)))</f>
        <v>0</v>
      </c>
      <c r="AJ732" s="13">
        <f>IF($D732="",0,IF($E732="",0,IF(VLOOKUP($E732,paramètres!$E$33:$F$44,2,FALSE)&lt;=VLOOKUP($AJ$18,paramètres!$E$33:$F$44,2,FALSE),X732*$D732,0)))</f>
        <v>0</v>
      </c>
      <c r="AK732" s="13">
        <f>IF($D732="",0,IF($E732="",0,IF(VLOOKUP($E732,paramètres!$E$33:$F$44,2,FALSE)&lt;=VLOOKUP($AK$18,paramètres!$E$33:$F$44,2,FALSE),Y732*$D732,0)))</f>
        <v>0</v>
      </c>
      <c r="AL732" s="13">
        <f>IF($D732="",0,IF($E732="",0,IF(VLOOKUP($E732,paramètres!$E$33:$F$44,2,FALSE)&lt;=VLOOKUP($AL$18,paramètres!$E$33:$F$44,2,FALSE),Z732*$D732,0)))</f>
        <v>0</v>
      </c>
      <c r="AM732" s="126">
        <f>IF($D732="",0,IF($E732="",0,IF(VLOOKUP($E732,paramètres!$E$33:$F$44,2,FALSE)&lt;=VLOOKUP($AM$18,paramètres!$E$33:$F$44,2,FALSE),AA732*$D732,0)))</f>
        <v>0</v>
      </c>
      <c r="AN732" s="121" t="str">
        <f>IF(paramètres!$B$28=1,((SUM(P732:Y732)/1.02)+SUM(Z732:AA732))*0.0303/9*COUNT(P732:X732),IF(paramètres!$B$28=2,(SUM(P732:AA732))*0.0303/9*COUNT(P732:X732),"Missing Delta option"))</f>
        <v>Missing Delta option</v>
      </c>
      <c r="AO732" s="13" t="str">
        <f>IF(paramètres!$B$28=1,(((SUM(P732:Y732)/1.02)+SUM(Z732:AA732))+((SUM(AB732:AK732)/1.02)+SUM(AL732:AN732)))*cotpatr,IF(paramètres!$B$28=2,(SUM(P732:AN732)*cotpatr),"Missing Delta Option"))</f>
        <v>Missing Delta Option</v>
      </c>
      <c r="AP732" s="13" t="str" cm="1">
        <f t="array" ref="AP732">IF(paramètres!$B$28=1,(((SUM(P732:Y732)/1.02)+SUM(Z732:AA732))+((SUM(AB732:AM732)/1.02)+SUM(AL732:AM732)))/12*pécule,IF(paramètres!$B$28=2,SUM(P732:AM732)/12*pécule,"Missing Delta Option"))</f>
        <v>Missing Delta Option</v>
      </c>
      <c r="AQ732" s="105" t="e">
        <f>IF(paramètres!$B$28=1,(((SUM(P732:Y732)/1.02)+SUM(Z732:AA732))+((SUM(AB732:AM732)/1.02)+SUM(AL732:AM732)))+AN732+AO732+AP732,SUM(P732:AM732)+AN732+AO732+AP732)</f>
        <v>#VALUE!</v>
      </c>
    </row>
    <row r="733" spans="1:43" x14ac:dyDescent="0.25">
      <c r="A733" s="104"/>
      <c r="B733" s="39"/>
      <c r="C733" s="39"/>
      <c r="D733" s="70"/>
      <c r="E733" s="49"/>
      <c r="F733" s="40"/>
      <c r="G733" s="38"/>
      <c r="H733" s="71"/>
      <c r="I733" s="40"/>
      <c r="J733" s="38"/>
      <c r="K733" s="71"/>
      <c r="L733" s="40"/>
      <c r="M733" s="38"/>
      <c r="N733" s="71"/>
      <c r="O733" s="49"/>
      <c r="P733" s="177"/>
      <c r="Q733" s="178"/>
      <c r="R733" s="178"/>
      <c r="S733" s="178"/>
      <c r="T733" s="178"/>
      <c r="U733" s="178"/>
      <c r="V733" s="178"/>
      <c r="W733" s="178"/>
      <c r="X733" s="178"/>
      <c r="Y733" s="178"/>
      <c r="Z733" s="178"/>
      <c r="AA733" s="179"/>
      <c r="AB733" s="121">
        <f>IF($D733="",0,IF($E733="",0,IF(VLOOKUP($E733,paramètres!$E$33:$F$44,2,FALSE)&lt;=VLOOKUP($AB$18,paramètres!$E$33:$F$44,2,FALSE),P733*$D733,0)))</f>
        <v>0</v>
      </c>
      <c r="AC733" s="13">
        <f>IF($D733="",0,IF($E733="",0,IF(VLOOKUP($E733,paramètres!$E$33:$F$44,2,FALSE)&lt;=VLOOKUP($AC$18,paramètres!$E$33:$F$44,2,FALSE),Q733*$D733,0)))</f>
        <v>0</v>
      </c>
      <c r="AD733" s="13">
        <f>IF($D733="",0,IF($E733="",0,IF(VLOOKUP($E733,paramètres!$E$33:$F$44,2,FALSE)&lt;=VLOOKUP($AD$18,paramètres!$E$33:$F$44,2,FALSE),R733*$D733,0)))</f>
        <v>0</v>
      </c>
      <c r="AE733" s="13">
        <f>IF($D733="",0,IF($E733="",0,IF(VLOOKUP($E733,paramètres!$E$33:$F$44,2,FALSE)&lt;=VLOOKUP($AE$18,paramètres!$E$33:$F$44,2,FALSE),S733*$D733,0)))</f>
        <v>0</v>
      </c>
      <c r="AF733" s="13">
        <f>IF($D733="",0,IF($E733="",0,IF(VLOOKUP($E733,paramètres!$E$33:$F$44,2,FALSE)&lt;=VLOOKUP($AF$18,paramètres!$E$33:$F$44,2,FALSE),T733*$D733,0)))</f>
        <v>0</v>
      </c>
      <c r="AG733" s="13">
        <f>IF($D733="",0,IF($E733="",0,IF(VLOOKUP($E733,paramètres!$E$33:$F$44,2,FALSE)&lt;=VLOOKUP($AG$18,paramètres!$E$33:$F$44,2,FALSE),U733*$D733,0)))</f>
        <v>0</v>
      </c>
      <c r="AH733" s="13">
        <f>IF($D733="",0,IF($E733="",0,IF(VLOOKUP($E733,paramètres!$E$33:$F$44,2,FALSE)&lt;=VLOOKUP($AH$18,paramètres!$E$33:$F$44,2,FALSE),V733*$D733,0)))</f>
        <v>0</v>
      </c>
      <c r="AI733" s="13">
        <f>IF($D733="",0,IF($E733="",0,IF(VLOOKUP($E733,paramètres!$E$33:$F$44,2,FALSE)&lt;=VLOOKUP($AI$18,paramètres!$E$33:$F$44,2,FALSE),W733*$D733,0)))</f>
        <v>0</v>
      </c>
      <c r="AJ733" s="13">
        <f>IF($D733="",0,IF($E733="",0,IF(VLOOKUP($E733,paramètres!$E$33:$F$44,2,FALSE)&lt;=VLOOKUP($AJ$18,paramètres!$E$33:$F$44,2,FALSE),X733*$D733,0)))</f>
        <v>0</v>
      </c>
      <c r="AK733" s="13">
        <f>IF($D733="",0,IF($E733="",0,IF(VLOOKUP($E733,paramètres!$E$33:$F$44,2,FALSE)&lt;=VLOOKUP($AK$18,paramètres!$E$33:$F$44,2,FALSE),Y733*$D733,0)))</f>
        <v>0</v>
      </c>
      <c r="AL733" s="13">
        <f>IF($D733="",0,IF($E733="",0,IF(VLOOKUP($E733,paramètres!$E$33:$F$44,2,FALSE)&lt;=VLOOKUP($AL$18,paramètres!$E$33:$F$44,2,FALSE),Z733*$D733,0)))</f>
        <v>0</v>
      </c>
      <c r="AM733" s="126">
        <f>IF($D733="",0,IF($E733="",0,IF(VLOOKUP($E733,paramètres!$E$33:$F$44,2,FALSE)&lt;=VLOOKUP($AM$18,paramètres!$E$33:$F$44,2,FALSE),AA733*$D733,0)))</f>
        <v>0</v>
      </c>
      <c r="AN733" s="121" t="str">
        <f>IF(paramètres!$B$28=1,((SUM(P733:Y733)/1.02)+SUM(Z733:AA733))*0.0303/9*COUNT(P733:X733),IF(paramètres!$B$28=2,(SUM(P733:AA733))*0.0303/9*COUNT(P733:X733),"Missing Delta option"))</f>
        <v>Missing Delta option</v>
      </c>
      <c r="AO733" s="13" t="str">
        <f>IF(paramètres!$B$28=1,(((SUM(P733:Y733)/1.02)+SUM(Z733:AA733))+((SUM(AB733:AK733)/1.02)+SUM(AL733:AN733)))*cotpatr,IF(paramètres!$B$28=2,(SUM(P733:AN733)*cotpatr),"Missing Delta Option"))</f>
        <v>Missing Delta Option</v>
      </c>
      <c r="AP733" s="13" t="str" cm="1">
        <f t="array" ref="AP733">IF(paramètres!$B$28=1,(((SUM(P733:Y733)/1.02)+SUM(Z733:AA733))+((SUM(AB733:AM733)/1.02)+SUM(AL733:AM733)))/12*pécule,IF(paramètres!$B$28=2,SUM(P733:AM733)/12*pécule,"Missing Delta Option"))</f>
        <v>Missing Delta Option</v>
      </c>
      <c r="AQ733" s="105" t="e">
        <f>IF(paramètres!$B$28=1,(((SUM(P733:Y733)/1.02)+SUM(Z733:AA733))+((SUM(AB733:AM733)/1.02)+SUM(AL733:AM733)))+AN733+AO733+AP733,SUM(P733:AM733)+AN733+AO733+AP733)</f>
        <v>#VALUE!</v>
      </c>
    </row>
    <row r="734" spans="1:43" x14ac:dyDescent="0.25">
      <c r="A734" s="104"/>
      <c r="B734" s="39"/>
      <c r="C734" s="39"/>
      <c r="D734" s="70"/>
      <c r="E734" s="49"/>
      <c r="F734" s="40"/>
      <c r="G734" s="38"/>
      <c r="H734" s="71"/>
      <c r="I734" s="40"/>
      <c r="J734" s="38"/>
      <c r="K734" s="71"/>
      <c r="L734" s="40"/>
      <c r="M734" s="38"/>
      <c r="N734" s="71"/>
      <c r="O734" s="49"/>
      <c r="P734" s="177"/>
      <c r="Q734" s="178"/>
      <c r="R734" s="178"/>
      <c r="S734" s="178"/>
      <c r="T734" s="178"/>
      <c r="U734" s="178"/>
      <c r="V734" s="178"/>
      <c r="W734" s="178"/>
      <c r="X734" s="178"/>
      <c r="Y734" s="178"/>
      <c r="Z734" s="178"/>
      <c r="AA734" s="179"/>
      <c r="AB734" s="121">
        <f>IF($D734="",0,IF($E734="",0,IF(VLOOKUP($E734,paramètres!$E$33:$F$44,2,FALSE)&lt;=VLOOKUP($AB$18,paramètres!$E$33:$F$44,2,FALSE),P734*$D734,0)))</f>
        <v>0</v>
      </c>
      <c r="AC734" s="13">
        <f>IF($D734="",0,IF($E734="",0,IF(VLOOKUP($E734,paramètres!$E$33:$F$44,2,FALSE)&lt;=VLOOKUP($AC$18,paramètres!$E$33:$F$44,2,FALSE),Q734*$D734,0)))</f>
        <v>0</v>
      </c>
      <c r="AD734" s="13">
        <f>IF($D734="",0,IF($E734="",0,IF(VLOOKUP($E734,paramètres!$E$33:$F$44,2,FALSE)&lt;=VLOOKUP($AD$18,paramètres!$E$33:$F$44,2,FALSE),R734*$D734,0)))</f>
        <v>0</v>
      </c>
      <c r="AE734" s="13">
        <f>IF($D734="",0,IF($E734="",0,IF(VLOOKUP($E734,paramètres!$E$33:$F$44,2,FALSE)&lt;=VLOOKUP($AE$18,paramètres!$E$33:$F$44,2,FALSE),S734*$D734,0)))</f>
        <v>0</v>
      </c>
      <c r="AF734" s="13">
        <f>IF($D734="",0,IF($E734="",0,IF(VLOOKUP($E734,paramètres!$E$33:$F$44,2,FALSE)&lt;=VLOOKUP($AF$18,paramètres!$E$33:$F$44,2,FALSE),T734*$D734,0)))</f>
        <v>0</v>
      </c>
      <c r="AG734" s="13">
        <f>IF($D734="",0,IF($E734="",0,IF(VLOOKUP($E734,paramètres!$E$33:$F$44,2,FALSE)&lt;=VLOOKUP($AG$18,paramètres!$E$33:$F$44,2,FALSE),U734*$D734,0)))</f>
        <v>0</v>
      </c>
      <c r="AH734" s="13">
        <f>IF($D734="",0,IF($E734="",0,IF(VLOOKUP($E734,paramètres!$E$33:$F$44,2,FALSE)&lt;=VLOOKUP($AH$18,paramètres!$E$33:$F$44,2,FALSE),V734*$D734,0)))</f>
        <v>0</v>
      </c>
      <c r="AI734" s="13">
        <f>IF($D734="",0,IF($E734="",0,IF(VLOOKUP($E734,paramètres!$E$33:$F$44,2,FALSE)&lt;=VLOOKUP($AI$18,paramètres!$E$33:$F$44,2,FALSE),W734*$D734,0)))</f>
        <v>0</v>
      </c>
      <c r="AJ734" s="13">
        <f>IF($D734="",0,IF($E734="",0,IF(VLOOKUP($E734,paramètres!$E$33:$F$44,2,FALSE)&lt;=VLOOKUP($AJ$18,paramètres!$E$33:$F$44,2,FALSE),X734*$D734,0)))</f>
        <v>0</v>
      </c>
      <c r="AK734" s="13">
        <f>IF($D734="",0,IF($E734="",0,IF(VLOOKUP($E734,paramètres!$E$33:$F$44,2,FALSE)&lt;=VLOOKUP($AK$18,paramètres!$E$33:$F$44,2,FALSE),Y734*$D734,0)))</f>
        <v>0</v>
      </c>
      <c r="AL734" s="13">
        <f>IF($D734="",0,IF($E734="",0,IF(VLOOKUP($E734,paramètres!$E$33:$F$44,2,FALSE)&lt;=VLOOKUP($AL$18,paramètres!$E$33:$F$44,2,FALSE),Z734*$D734,0)))</f>
        <v>0</v>
      </c>
      <c r="AM734" s="126">
        <f>IF($D734="",0,IF($E734="",0,IF(VLOOKUP($E734,paramètres!$E$33:$F$44,2,FALSE)&lt;=VLOOKUP($AM$18,paramètres!$E$33:$F$44,2,FALSE),AA734*$D734,0)))</f>
        <v>0</v>
      </c>
      <c r="AN734" s="121" t="str">
        <f>IF(paramètres!$B$28=1,((SUM(P734:Y734)/1.02)+SUM(Z734:AA734))*0.0303/9*COUNT(P734:X734),IF(paramètres!$B$28=2,(SUM(P734:AA734))*0.0303/9*COUNT(P734:X734),"Missing Delta option"))</f>
        <v>Missing Delta option</v>
      </c>
      <c r="AO734" s="13" t="str">
        <f>IF(paramètres!$B$28=1,(((SUM(P734:Y734)/1.02)+SUM(Z734:AA734))+((SUM(AB734:AK734)/1.02)+SUM(AL734:AN734)))*cotpatr,IF(paramètres!$B$28=2,(SUM(P734:AN734)*cotpatr),"Missing Delta Option"))</f>
        <v>Missing Delta Option</v>
      </c>
      <c r="AP734" s="13" t="str" cm="1">
        <f t="array" ref="AP734">IF(paramètres!$B$28=1,(((SUM(P734:Y734)/1.02)+SUM(Z734:AA734))+((SUM(AB734:AM734)/1.02)+SUM(AL734:AM734)))/12*pécule,IF(paramètres!$B$28=2,SUM(P734:AM734)/12*pécule,"Missing Delta Option"))</f>
        <v>Missing Delta Option</v>
      </c>
      <c r="AQ734" s="105" t="e">
        <f>IF(paramètres!$B$28=1,(((SUM(P734:Y734)/1.02)+SUM(Z734:AA734))+((SUM(AB734:AM734)/1.02)+SUM(AL734:AM734)))+AN734+AO734+AP734,SUM(P734:AM734)+AN734+AO734+AP734)</f>
        <v>#VALUE!</v>
      </c>
    </row>
    <row r="735" spans="1:43" x14ac:dyDescent="0.25">
      <c r="A735" s="104"/>
      <c r="B735" s="39"/>
      <c r="C735" s="39"/>
      <c r="D735" s="70"/>
      <c r="E735" s="49"/>
      <c r="F735" s="40"/>
      <c r="G735" s="38"/>
      <c r="H735" s="71"/>
      <c r="I735" s="40"/>
      <c r="J735" s="38"/>
      <c r="K735" s="71"/>
      <c r="L735" s="40"/>
      <c r="M735" s="38"/>
      <c r="N735" s="71"/>
      <c r="O735" s="49"/>
      <c r="P735" s="177"/>
      <c r="Q735" s="178"/>
      <c r="R735" s="178"/>
      <c r="S735" s="178"/>
      <c r="T735" s="178"/>
      <c r="U735" s="178"/>
      <c r="V735" s="178"/>
      <c r="W735" s="178"/>
      <c r="X735" s="178"/>
      <c r="Y735" s="178"/>
      <c r="Z735" s="178"/>
      <c r="AA735" s="179"/>
      <c r="AB735" s="121">
        <f>IF($D735="",0,IF($E735="",0,IF(VLOOKUP($E735,paramètres!$E$33:$F$44,2,FALSE)&lt;=VLOOKUP($AB$18,paramètres!$E$33:$F$44,2,FALSE),P735*$D735,0)))</f>
        <v>0</v>
      </c>
      <c r="AC735" s="13">
        <f>IF($D735="",0,IF($E735="",0,IF(VLOOKUP($E735,paramètres!$E$33:$F$44,2,FALSE)&lt;=VLOOKUP($AC$18,paramètres!$E$33:$F$44,2,FALSE),Q735*$D735,0)))</f>
        <v>0</v>
      </c>
      <c r="AD735" s="13">
        <f>IF($D735="",0,IF($E735="",0,IF(VLOOKUP($E735,paramètres!$E$33:$F$44,2,FALSE)&lt;=VLOOKUP($AD$18,paramètres!$E$33:$F$44,2,FALSE),R735*$D735,0)))</f>
        <v>0</v>
      </c>
      <c r="AE735" s="13">
        <f>IF($D735="",0,IF($E735="",0,IF(VLOOKUP($E735,paramètres!$E$33:$F$44,2,FALSE)&lt;=VLOOKUP($AE$18,paramètres!$E$33:$F$44,2,FALSE),S735*$D735,0)))</f>
        <v>0</v>
      </c>
      <c r="AF735" s="13">
        <f>IF($D735="",0,IF($E735="",0,IF(VLOOKUP($E735,paramètres!$E$33:$F$44,2,FALSE)&lt;=VLOOKUP($AF$18,paramètres!$E$33:$F$44,2,FALSE),T735*$D735,0)))</f>
        <v>0</v>
      </c>
      <c r="AG735" s="13">
        <f>IF($D735="",0,IF($E735="",0,IF(VLOOKUP($E735,paramètres!$E$33:$F$44,2,FALSE)&lt;=VLOOKUP($AG$18,paramètres!$E$33:$F$44,2,FALSE),U735*$D735,0)))</f>
        <v>0</v>
      </c>
      <c r="AH735" s="13">
        <f>IF($D735="",0,IF($E735="",0,IF(VLOOKUP($E735,paramètres!$E$33:$F$44,2,FALSE)&lt;=VLOOKUP($AH$18,paramètres!$E$33:$F$44,2,FALSE),V735*$D735,0)))</f>
        <v>0</v>
      </c>
      <c r="AI735" s="13">
        <f>IF($D735="",0,IF($E735="",0,IF(VLOOKUP($E735,paramètres!$E$33:$F$44,2,FALSE)&lt;=VLOOKUP($AI$18,paramètres!$E$33:$F$44,2,FALSE),W735*$D735,0)))</f>
        <v>0</v>
      </c>
      <c r="AJ735" s="13">
        <f>IF($D735="",0,IF($E735="",0,IF(VLOOKUP($E735,paramètres!$E$33:$F$44,2,FALSE)&lt;=VLOOKUP($AJ$18,paramètres!$E$33:$F$44,2,FALSE),X735*$D735,0)))</f>
        <v>0</v>
      </c>
      <c r="AK735" s="13">
        <f>IF($D735="",0,IF($E735="",0,IF(VLOOKUP($E735,paramètres!$E$33:$F$44,2,FALSE)&lt;=VLOOKUP($AK$18,paramètres!$E$33:$F$44,2,FALSE),Y735*$D735,0)))</f>
        <v>0</v>
      </c>
      <c r="AL735" s="13">
        <f>IF($D735="",0,IF($E735="",0,IF(VLOOKUP($E735,paramètres!$E$33:$F$44,2,FALSE)&lt;=VLOOKUP($AL$18,paramètres!$E$33:$F$44,2,FALSE),Z735*$D735,0)))</f>
        <v>0</v>
      </c>
      <c r="AM735" s="126">
        <f>IF($D735="",0,IF($E735="",0,IF(VLOOKUP($E735,paramètres!$E$33:$F$44,2,FALSE)&lt;=VLOOKUP($AM$18,paramètres!$E$33:$F$44,2,FALSE),AA735*$D735,0)))</f>
        <v>0</v>
      </c>
      <c r="AN735" s="121" t="str">
        <f>IF(paramètres!$B$28=1,((SUM(P735:Y735)/1.02)+SUM(Z735:AA735))*0.0303/9*COUNT(P735:X735),IF(paramètres!$B$28=2,(SUM(P735:AA735))*0.0303/9*COUNT(P735:X735),"Missing Delta option"))</f>
        <v>Missing Delta option</v>
      </c>
      <c r="AO735" s="13" t="str">
        <f>IF(paramètres!$B$28=1,(((SUM(P735:Y735)/1.02)+SUM(Z735:AA735))+((SUM(AB735:AK735)/1.02)+SUM(AL735:AN735)))*cotpatr,IF(paramètres!$B$28=2,(SUM(P735:AN735)*cotpatr),"Missing Delta Option"))</f>
        <v>Missing Delta Option</v>
      </c>
      <c r="AP735" s="13" t="str" cm="1">
        <f t="array" ref="AP735">IF(paramètres!$B$28=1,(((SUM(P735:Y735)/1.02)+SUM(Z735:AA735))+((SUM(AB735:AM735)/1.02)+SUM(AL735:AM735)))/12*pécule,IF(paramètres!$B$28=2,SUM(P735:AM735)/12*pécule,"Missing Delta Option"))</f>
        <v>Missing Delta Option</v>
      </c>
      <c r="AQ735" s="105" t="e">
        <f>IF(paramètres!$B$28=1,(((SUM(P735:Y735)/1.02)+SUM(Z735:AA735))+((SUM(AB735:AM735)/1.02)+SUM(AL735:AM735)))+AN735+AO735+AP735,SUM(P735:AM735)+AN735+AO735+AP735)</f>
        <v>#VALUE!</v>
      </c>
    </row>
    <row r="736" spans="1:43" x14ac:dyDescent="0.25">
      <c r="A736" s="104"/>
      <c r="B736" s="39"/>
      <c r="C736" s="39"/>
      <c r="D736" s="70"/>
      <c r="E736" s="49"/>
      <c r="F736" s="40"/>
      <c r="G736" s="38"/>
      <c r="H736" s="71"/>
      <c r="I736" s="40"/>
      <c r="J736" s="38"/>
      <c r="K736" s="71"/>
      <c r="L736" s="40"/>
      <c r="M736" s="38"/>
      <c r="N736" s="71"/>
      <c r="O736" s="49"/>
      <c r="P736" s="177"/>
      <c r="Q736" s="178"/>
      <c r="R736" s="178"/>
      <c r="S736" s="178"/>
      <c r="T736" s="178"/>
      <c r="U736" s="178"/>
      <c r="V736" s="178"/>
      <c r="W736" s="178"/>
      <c r="X736" s="178"/>
      <c r="Y736" s="178"/>
      <c r="Z736" s="178"/>
      <c r="AA736" s="179"/>
      <c r="AB736" s="121">
        <f>IF($D736="",0,IF($E736="",0,IF(VLOOKUP($E736,paramètres!$E$33:$F$44,2,FALSE)&lt;=VLOOKUP($AB$18,paramètres!$E$33:$F$44,2,FALSE),P736*$D736,0)))</f>
        <v>0</v>
      </c>
      <c r="AC736" s="13">
        <f>IF($D736="",0,IF($E736="",0,IF(VLOOKUP($E736,paramètres!$E$33:$F$44,2,FALSE)&lt;=VLOOKUP($AC$18,paramètres!$E$33:$F$44,2,FALSE),Q736*$D736,0)))</f>
        <v>0</v>
      </c>
      <c r="AD736" s="13">
        <f>IF($D736="",0,IF($E736="",0,IF(VLOOKUP($E736,paramètres!$E$33:$F$44,2,FALSE)&lt;=VLOOKUP($AD$18,paramètres!$E$33:$F$44,2,FALSE),R736*$D736,0)))</f>
        <v>0</v>
      </c>
      <c r="AE736" s="13">
        <f>IF($D736="",0,IF($E736="",0,IF(VLOOKUP($E736,paramètres!$E$33:$F$44,2,FALSE)&lt;=VLOOKUP($AE$18,paramètres!$E$33:$F$44,2,FALSE),S736*$D736,0)))</f>
        <v>0</v>
      </c>
      <c r="AF736" s="13">
        <f>IF($D736="",0,IF($E736="",0,IF(VLOOKUP($E736,paramètres!$E$33:$F$44,2,FALSE)&lt;=VLOOKUP($AF$18,paramètres!$E$33:$F$44,2,FALSE),T736*$D736,0)))</f>
        <v>0</v>
      </c>
      <c r="AG736" s="13">
        <f>IF($D736="",0,IF($E736="",0,IF(VLOOKUP($E736,paramètres!$E$33:$F$44,2,FALSE)&lt;=VLOOKUP($AG$18,paramètres!$E$33:$F$44,2,FALSE),U736*$D736,0)))</f>
        <v>0</v>
      </c>
      <c r="AH736" s="13">
        <f>IF($D736="",0,IF($E736="",0,IF(VLOOKUP($E736,paramètres!$E$33:$F$44,2,FALSE)&lt;=VLOOKUP($AH$18,paramètres!$E$33:$F$44,2,FALSE),V736*$D736,0)))</f>
        <v>0</v>
      </c>
      <c r="AI736" s="13">
        <f>IF($D736="",0,IF($E736="",0,IF(VLOOKUP($E736,paramètres!$E$33:$F$44,2,FALSE)&lt;=VLOOKUP($AI$18,paramètres!$E$33:$F$44,2,FALSE),W736*$D736,0)))</f>
        <v>0</v>
      </c>
      <c r="AJ736" s="13">
        <f>IF($D736="",0,IF($E736="",0,IF(VLOOKUP($E736,paramètres!$E$33:$F$44,2,FALSE)&lt;=VLOOKUP($AJ$18,paramètres!$E$33:$F$44,2,FALSE),X736*$D736,0)))</f>
        <v>0</v>
      </c>
      <c r="AK736" s="13">
        <f>IF($D736="",0,IF($E736="",0,IF(VLOOKUP($E736,paramètres!$E$33:$F$44,2,FALSE)&lt;=VLOOKUP($AK$18,paramètres!$E$33:$F$44,2,FALSE),Y736*$D736,0)))</f>
        <v>0</v>
      </c>
      <c r="AL736" s="13">
        <f>IF($D736="",0,IF($E736="",0,IF(VLOOKUP($E736,paramètres!$E$33:$F$44,2,FALSE)&lt;=VLOOKUP($AL$18,paramètres!$E$33:$F$44,2,FALSE),Z736*$D736,0)))</f>
        <v>0</v>
      </c>
      <c r="AM736" s="126">
        <f>IF($D736="",0,IF($E736="",0,IF(VLOOKUP($E736,paramètres!$E$33:$F$44,2,FALSE)&lt;=VLOOKUP($AM$18,paramètres!$E$33:$F$44,2,FALSE),AA736*$D736,0)))</f>
        <v>0</v>
      </c>
      <c r="AN736" s="121" t="str">
        <f>IF(paramètres!$B$28=1,((SUM(P736:Y736)/1.02)+SUM(Z736:AA736))*0.0303/9*COUNT(P736:X736),IF(paramètres!$B$28=2,(SUM(P736:AA736))*0.0303/9*COUNT(P736:X736),"Missing Delta option"))</f>
        <v>Missing Delta option</v>
      </c>
      <c r="AO736" s="13" t="str">
        <f>IF(paramètres!$B$28=1,(((SUM(P736:Y736)/1.02)+SUM(Z736:AA736))+((SUM(AB736:AK736)/1.02)+SUM(AL736:AN736)))*cotpatr,IF(paramètres!$B$28=2,(SUM(P736:AN736)*cotpatr),"Missing Delta Option"))</f>
        <v>Missing Delta Option</v>
      </c>
      <c r="AP736" s="13" t="str" cm="1">
        <f t="array" ref="AP736">IF(paramètres!$B$28=1,(((SUM(P736:Y736)/1.02)+SUM(Z736:AA736))+((SUM(AB736:AM736)/1.02)+SUM(AL736:AM736)))/12*pécule,IF(paramètres!$B$28=2,SUM(P736:AM736)/12*pécule,"Missing Delta Option"))</f>
        <v>Missing Delta Option</v>
      </c>
      <c r="AQ736" s="105" t="e">
        <f>IF(paramètres!$B$28=1,(((SUM(P736:Y736)/1.02)+SUM(Z736:AA736))+((SUM(AB736:AM736)/1.02)+SUM(AL736:AM736)))+AN736+AO736+AP736,SUM(P736:AM736)+AN736+AO736+AP736)</f>
        <v>#VALUE!</v>
      </c>
    </row>
    <row r="737" spans="1:43" x14ac:dyDescent="0.25">
      <c r="A737" s="104"/>
      <c r="B737" s="39"/>
      <c r="C737" s="39"/>
      <c r="D737" s="70"/>
      <c r="E737" s="49"/>
      <c r="F737" s="40"/>
      <c r="G737" s="38"/>
      <c r="H737" s="71"/>
      <c r="I737" s="40"/>
      <c r="J737" s="38"/>
      <c r="K737" s="71"/>
      <c r="L737" s="40"/>
      <c r="M737" s="38"/>
      <c r="N737" s="71"/>
      <c r="O737" s="49"/>
      <c r="P737" s="177"/>
      <c r="Q737" s="178"/>
      <c r="R737" s="178"/>
      <c r="S737" s="178"/>
      <c r="T737" s="178"/>
      <c r="U737" s="178"/>
      <c r="V737" s="178"/>
      <c r="W737" s="178"/>
      <c r="X737" s="178"/>
      <c r="Y737" s="178"/>
      <c r="Z737" s="178"/>
      <c r="AA737" s="179"/>
      <c r="AB737" s="121">
        <f>IF($D737="",0,IF($E737="",0,IF(VLOOKUP($E737,paramètres!$E$33:$F$44,2,FALSE)&lt;=VLOOKUP($AB$18,paramètres!$E$33:$F$44,2,FALSE),P737*$D737,0)))</f>
        <v>0</v>
      </c>
      <c r="AC737" s="13">
        <f>IF($D737="",0,IF($E737="",0,IF(VLOOKUP($E737,paramètres!$E$33:$F$44,2,FALSE)&lt;=VLOOKUP($AC$18,paramètres!$E$33:$F$44,2,FALSE),Q737*$D737,0)))</f>
        <v>0</v>
      </c>
      <c r="AD737" s="13">
        <f>IF($D737="",0,IF($E737="",0,IF(VLOOKUP($E737,paramètres!$E$33:$F$44,2,FALSE)&lt;=VLOOKUP($AD$18,paramètres!$E$33:$F$44,2,FALSE),R737*$D737,0)))</f>
        <v>0</v>
      </c>
      <c r="AE737" s="13">
        <f>IF($D737="",0,IF($E737="",0,IF(VLOOKUP($E737,paramètres!$E$33:$F$44,2,FALSE)&lt;=VLOOKUP($AE$18,paramètres!$E$33:$F$44,2,FALSE),S737*$D737,0)))</f>
        <v>0</v>
      </c>
      <c r="AF737" s="13">
        <f>IF($D737="",0,IF($E737="",0,IF(VLOOKUP($E737,paramètres!$E$33:$F$44,2,FALSE)&lt;=VLOOKUP($AF$18,paramètres!$E$33:$F$44,2,FALSE),T737*$D737,0)))</f>
        <v>0</v>
      </c>
      <c r="AG737" s="13">
        <f>IF($D737="",0,IF($E737="",0,IF(VLOOKUP($E737,paramètres!$E$33:$F$44,2,FALSE)&lt;=VLOOKUP($AG$18,paramètres!$E$33:$F$44,2,FALSE),U737*$D737,0)))</f>
        <v>0</v>
      </c>
      <c r="AH737" s="13">
        <f>IF($D737="",0,IF($E737="",0,IF(VLOOKUP($E737,paramètres!$E$33:$F$44,2,FALSE)&lt;=VLOOKUP($AH$18,paramètres!$E$33:$F$44,2,FALSE),V737*$D737,0)))</f>
        <v>0</v>
      </c>
      <c r="AI737" s="13">
        <f>IF($D737="",0,IF($E737="",0,IF(VLOOKUP($E737,paramètres!$E$33:$F$44,2,FALSE)&lt;=VLOOKUP($AI$18,paramètres!$E$33:$F$44,2,FALSE),W737*$D737,0)))</f>
        <v>0</v>
      </c>
      <c r="AJ737" s="13">
        <f>IF($D737="",0,IF($E737="",0,IF(VLOOKUP($E737,paramètres!$E$33:$F$44,2,FALSE)&lt;=VLOOKUP($AJ$18,paramètres!$E$33:$F$44,2,FALSE),X737*$D737,0)))</f>
        <v>0</v>
      </c>
      <c r="AK737" s="13">
        <f>IF($D737="",0,IF($E737="",0,IF(VLOOKUP($E737,paramètres!$E$33:$F$44,2,FALSE)&lt;=VLOOKUP($AK$18,paramètres!$E$33:$F$44,2,FALSE),Y737*$D737,0)))</f>
        <v>0</v>
      </c>
      <c r="AL737" s="13">
        <f>IF($D737="",0,IF($E737="",0,IF(VLOOKUP($E737,paramètres!$E$33:$F$44,2,FALSE)&lt;=VLOOKUP($AL$18,paramètres!$E$33:$F$44,2,FALSE),Z737*$D737,0)))</f>
        <v>0</v>
      </c>
      <c r="AM737" s="126">
        <f>IF($D737="",0,IF($E737="",0,IF(VLOOKUP($E737,paramètres!$E$33:$F$44,2,FALSE)&lt;=VLOOKUP($AM$18,paramètres!$E$33:$F$44,2,FALSE),AA737*$D737,0)))</f>
        <v>0</v>
      </c>
      <c r="AN737" s="121" t="str">
        <f>IF(paramètres!$B$28=1,((SUM(P737:Y737)/1.02)+SUM(Z737:AA737))*0.0303/9*COUNT(P737:X737),IF(paramètres!$B$28=2,(SUM(P737:AA737))*0.0303/9*COUNT(P737:X737),"Missing Delta option"))</f>
        <v>Missing Delta option</v>
      </c>
      <c r="AO737" s="13" t="str">
        <f>IF(paramètres!$B$28=1,(((SUM(P737:Y737)/1.02)+SUM(Z737:AA737))+((SUM(AB737:AK737)/1.02)+SUM(AL737:AN737)))*cotpatr,IF(paramètres!$B$28=2,(SUM(P737:AN737)*cotpatr),"Missing Delta Option"))</f>
        <v>Missing Delta Option</v>
      </c>
      <c r="AP737" s="13" t="str" cm="1">
        <f t="array" ref="AP737">IF(paramètres!$B$28=1,(((SUM(P737:Y737)/1.02)+SUM(Z737:AA737))+((SUM(AB737:AM737)/1.02)+SUM(AL737:AM737)))/12*pécule,IF(paramètres!$B$28=2,SUM(P737:AM737)/12*pécule,"Missing Delta Option"))</f>
        <v>Missing Delta Option</v>
      </c>
      <c r="AQ737" s="105" t="e">
        <f>IF(paramètres!$B$28=1,(((SUM(P737:Y737)/1.02)+SUM(Z737:AA737))+((SUM(AB737:AM737)/1.02)+SUM(AL737:AM737)))+AN737+AO737+AP737,SUM(P737:AM737)+AN737+AO737+AP737)</f>
        <v>#VALUE!</v>
      </c>
    </row>
    <row r="738" spans="1:43" x14ac:dyDescent="0.25">
      <c r="A738" s="104"/>
      <c r="B738" s="39"/>
      <c r="C738" s="39"/>
      <c r="D738" s="70"/>
      <c r="E738" s="49"/>
      <c r="F738" s="40"/>
      <c r="G738" s="38"/>
      <c r="H738" s="71"/>
      <c r="I738" s="40"/>
      <c r="J738" s="38"/>
      <c r="K738" s="71"/>
      <c r="L738" s="40"/>
      <c r="M738" s="38"/>
      <c r="N738" s="71"/>
      <c r="O738" s="49"/>
      <c r="P738" s="177"/>
      <c r="Q738" s="178"/>
      <c r="R738" s="178"/>
      <c r="S738" s="178"/>
      <c r="T738" s="178"/>
      <c r="U738" s="178"/>
      <c r="V738" s="178"/>
      <c r="W738" s="178"/>
      <c r="X738" s="178"/>
      <c r="Y738" s="178"/>
      <c r="Z738" s="178"/>
      <c r="AA738" s="179"/>
      <c r="AB738" s="121">
        <f>IF($D738="",0,IF($E738="",0,IF(VLOOKUP($E738,paramètres!$E$33:$F$44,2,FALSE)&lt;=VLOOKUP($AB$18,paramètres!$E$33:$F$44,2,FALSE),P738*$D738,0)))</f>
        <v>0</v>
      </c>
      <c r="AC738" s="13">
        <f>IF($D738="",0,IF($E738="",0,IF(VLOOKUP($E738,paramètres!$E$33:$F$44,2,FALSE)&lt;=VLOOKUP($AC$18,paramètres!$E$33:$F$44,2,FALSE),Q738*$D738,0)))</f>
        <v>0</v>
      </c>
      <c r="AD738" s="13">
        <f>IF($D738="",0,IF($E738="",0,IF(VLOOKUP($E738,paramètres!$E$33:$F$44,2,FALSE)&lt;=VLOOKUP($AD$18,paramètres!$E$33:$F$44,2,FALSE),R738*$D738,0)))</f>
        <v>0</v>
      </c>
      <c r="AE738" s="13">
        <f>IF($D738="",0,IF($E738="",0,IF(VLOOKUP($E738,paramètres!$E$33:$F$44,2,FALSE)&lt;=VLOOKUP($AE$18,paramètres!$E$33:$F$44,2,FALSE),S738*$D738,0)))</f>
        <v>0</v>
      </c>
      <c r="AF738" s="13">
        <f>IF($D738="",0,IF($E738="",0,IF(VLOOKUP($E738,paramètres!$E$33:$F$44,2,FALSE)&lt;=VLOOKUP($AF$18,paramètres!$E$33:$F$44,2,FALSE),T738*$D738,0)))</f>
        <v>0</v>
      </c>
      <c r="AG738" s="13">
        <f>IF($D738="",0,IF($E738="",0,IF(VLOOKUP($E738,paramètres!$E$33:$F$44,2,FALSE)&lt;=VLOOKUP($AG$18,paramètres!$E$33:$F$44,2,FALSE),U738*$D738,0)))</f>
        <v>0</v>
      </c>
      <c r="AH738" s="13">
        <f>IF($D738="",0,IF($E738="",0,IF(VLOOKUP($E738,paramètres!$E$33:$F$44,2,FALSE)&lt;=VLOOKUP($AH$18,paramètres!$E$33:$F$44,2,FALSE),V738*$D738,0)))</f>
        <v>0</v>
      </c>
      <c r="AI738" s="13">
        <f>IF($D738="",0,IF($E738="",0,IF(VLOOKUP($E738,paramètres!$E$33:$F$44,2,FALSE)&lt;=VLOOKUP($AI$18,paramètres!$E$33:$F$44,2,FALSE),W738*$D738,0)))</f>
        <v>0</v>
      </c>
      <c r="AJ738" s="13">
        <f>IF($D738="",0,IF($E738="",0,IF(VLOOKUP($E738,paramètres!$E$33:$F$44,2,FALSE)&lt;=VLOOKUP($AJ$18,paramètres!$E$33:$F$44,2,FALSE),X738*$D738,0)))</f>
        <v>0</v>
      </c>
      <c r="AK738" s="13">
        <f>IF($D738="",0,IF($E738="",0,IF(VLOOKUP($E738,paramètres!$E$33:$F$44,2,FALSE)&lt;=VLOOKUP($AK$18,paramètres!$E$33:$F$44,2,FALSE),Y738*$D738,0)))</f>
        <v>0</v>
      </c>
      <c r="AL738" s="13">
        <f>IF($D738="",0,IF($E738="",0,IF(VLOOKUP($E738,paramètres!$E$33:$F$44,2,FALSE)&lt;=VLOOKUP($AL$18,paramètres!$E$33:$F$44,2,FALSE),Z738*$D738,0)))</f>
        <v>0</v>
      </c>
      <c r="AM738" s="126">
        <f>IF($D738="",0,IF($E738="",0,IF(VLOOKUP($E738,paramètres!$E$33:$F$44,2,FALSE)&lt;=VLOOKUP($AM$18,paramètres!$E$33:$F$44,2,FALSE),AA738*$D738,0)))</f>
        <v>0</v>
      </c>
      <c r="AN738" s="121" t="str">
        <f>IF(paramètres!$B$28=1,((SUM(P738:Y738)/1.02)+SUM(Z738:AA738))*0.0303/9*COUNT(P738:X738),IF(paramètres!$B$28=2,(SUM(P738:AA738))*0.0303/9*COUNT(P738:X738),"Missing Delta option"))</f>
        <v>Missing Delta option</v>
      </c>
      <c r="AO738" s="13" t="str">
        <f>IF(paramètres!$B$28=1,(((SUM(P738:Y738)/1.02)+SUM(Z738:AA738))+((SUM(AB738:AK738)/1.02)+SUM(AL738:AN738)))*cotpatr,IF(paramètres!$B$28=2,(SUM(P738:AN738)*cotpatr),"Missing Delta Option"))</f>
        <v>Missing Delta Option</v>
      </c>
      <c r="AP738" s="13" t="str" cm="1">
        <f t="array" ref="AP738">IF(paramètres!$B$28=1,(((SUM(P738:Y738)/1.02)+SUM(Z738:AA738))+((SUM(AB738:AM738)/1.02)+SUM(AL738:AM738)))/12*pécule,IF(paramètres!$B$28=2,SUM(P738:AM738)/12*pécule,"Missing Delta Option"))</f>
        <v>Missing Delta Option</v>
      </c>
      <c r="AQ738" s="105" t="e">
        <f>IF(paramètres!$B$28=1,(((SUM(P738:Y738)/1.02)+SUM(Z738:AA738))+((SUM(AB738:AM738)/1.02)+SUM(AL738:AM738)))+AN738+AO738+AP738,SUM(P738:AM738)+AN738+AO738+AP738)</f>
        <v>#VALUE!</v>
      </c>
    </row>
    <row r="739" spans="1:43" x14ac:dyDescent="0.25">
      <c r="A739" s="104"/>
      <c r="B739" s="39"/>
      <c r="C739" s="39"/>
      <c r="D739" s="70"/>
      <c r="E739" s="49"/>
      <c r="F739" s="40"/>
      <c r="G739" s="38"/>
      <c r="H739" s="71"/>
      <c r="I739" s="40"/>
      <c r="J739" s="38"/>
      <c r="K739" s="71"/>
      <c r="L739" s="40"/>
      <c r="M739" s="38"/>
      <c r="N739" s="71"/>
      <c r="O739" s="49"/>
      <c r="P739" s="177"/>
      <c r="Q739" s="178"/>
      <c r="R739" s="178"/>
      <c r="S739" s="178"/>
      <c r="T739" s="178"/>
      <c r="U739" s="178"/>
      <c r="V739" s="178"/>
      <c r="W739" s="178"/>
      <c r="X739" s="178"/>
      <c r="Y739" s="178"/>
      <c r="Z739" s="178"/>
      <c r="AA739" s="179"/>
      <c r="AB739" s="121">
        <f>IF($D739="",0,IF($E739="",0,IF(VLOOKUP($E739,paramètres!$E$33:$F$44,2,FALSE)&lt;=VLOOKUP($AB$18,paramètres!$E$33:$F$44,2,FALSE),P739*$D739,0)))</f>
        <v>0</v>
      </c>
      <c r="AC739" s="13">
        <f>IF($D739="",0,IF($E739="",0,IF(VLOOKUP($E739,paramètres!$E$33:$F$44,2,FALSE)&lt;=VLOOKUP($AC$18,paramètres!$E$33:$F$44,2,FALSE),Q739*$D739,0)))</f>
        <v>0</v>
      </c>
      <c r="AD739" s="13">
        <f>IF($D739="",0,IF($E739="",0,IF(VLOOKUP($E739,paramètres!$E$33:$F$44,2,FALSE)&lt;=VLOOKUP($AD$18,paramètres!$E$33:$F$44,2,FALSE),R739*$D739,0)))</f>
        <v>0</v>
      </c>
      <c r="AE739" s="13">
        <f>IF($D739="",0,IF($E739="",0,IF(VLOOKUP($E739,paramètres!$E$33:$F$44,2,FALSE)&lt;=VLOOKUP($AE$18,paramètres!$E$33:$F$44,2,FALSE),S739*$D739,0)))</f>
        <v>0</v>
      </c>
      <c r="AF739" s="13">
        <f>IF($D739="",0,IF($E739="",0,IF(VLOOKUP($E739,paramètres!$E$33:$F$44,2,FALSE)&lt;=VLOOKUP($AF$18,paramètres!$E$33:$F$44,2,FALSE),T739*$D739,0)))</f>
        <v>0</v>
      </c>
      <c r="AG739" s="13">
        <f>IF($D739="",0,IF($E739="",0,IF(VLOOKUP($E739,paramètres!$E$33:$F$44,2,FALSE)&lt;=VLOOKUP($AG$18,paramètres!$E$33:$F$44,2,FALSE),U739*$D739,0)))</f>
        <v>0</v>
      </c>
      <c r="AH739" s="13">
        <f>IF($D739="",0,IF($E739="",0,IF(VLOOKUP($E739,paramètres!$E$33:$F$44,2,FALSE)&lt;=VLOOKUP($AH$18,paramètres!$E$33:$F$44,2,FALSE),V739*$D739,0)))</f>
        <v>0</v>
      </c>
      <c r="AI739" s="13">
        <f>IF($D739="",0,IF($E739="",0,IF(VLOOKUP($E739,paramètres!$E$33:$F$44,2,FALSE)&lt;=VLOOKUP($AI$18,paramètres!$E$33:$F$44,2,FALSE),W739*$D739,0)))</f>
        <v>0</v>
      </c>
      <c r="AJ739" s="13">
        <f>IF($D739="",0,IF($E739="",0,IF(VLOOKUP($E739,paramètres!$E$33:$F$44,2,FALSE)&lt;=VLOOKUP($AJ$18,paramètres!$E$33:$F$44,2,FALSE),X739*$D739,0)))</f>
        <v>0</v>
      </c>
      <c r="AK739" s="13">
        <f>IF($D739="",0,IF($E739="",0,IF(VLOOKUP($E739,paramètres!$E$33:$F$44,2,FALSE)&lt;=VLOOKUP($AK$18,paramètres!$E$33:$F$44,2,FALSE),Y739*$D739,0)))</f>
        <v>0</v>
      </c>
      <c r="AL739" s="13">
        <f>IF($D739="",0,IF($E739="",0,IF(VLOOKUP($E739,paramètres!$E$33:$F$44,2,FALSE)&lt;=VLOOKUP($AL$18,paramètres!$E$33:$F$44,2,FALSE),Z739*$D739,0)))</f>
        <v>0</v>
      </c>
      <c r="AM739" s="126">
        <f>IF($D739="",0,IF($E739="",0,IF(VLOOKUP($E739,paramètres!$E$33:$F$44,2,FALSE)&lt;=VLOOKUP($AM$18,paramètres!$E$33:$F$44,2,FALSE),AA739*$D739,0)))</f>
        <v>0</v>
      </c>
      <c r="AN739" s="121" t="str">
        <f>IF(paramètres!$B$28=1,((SUM(P739:Y739)/1.02)+SUM(Z739:AA739))*0.0303/9*COUNT(P739:X739),IF(paramètres!$B$28=2,(SUM(P739:AA739))*0.0303/9*COUNT(P739:X739),"Missing Delta option"))</f>
        <v>Missing Delta option</v>
      </c>
      <c r="AO739" s="13" t="str">
        <f>IF(paramètres!$B$28=1,(((SUM(P739:Y739)/1.02)+SUM(Z739:AA739))+((SUM(AB739:AK739)/1.02)+SUM(AL739:AN739)))*cotpatr,IF(paramètres!$B$28=2,(SUM(P739:AN739)*cotpatr),"Missing Delta Option"))</f>
        <v>Missing Delta Option</v>
      </c>
      <c r="AP739" s="13" t="str" cm="1">
        <f t="array" ref="AP739">IF(paramètres!$B$28=1,(((SUM(P739:Y739)/1.02)+SUM(Z739:AA739))+((SUM(AB739:AM739)/1.02)+SUM(AL739:AM739)))/12*pécule,IF(paramètres!$B$28=2,SUM(P739:AM739)/12*pécule,"Missing Delta Option"))</f>
        <v>Missing Delta Option</v>
      </c>
      <c r="AQ739" s="105" t="e">
        <f>IF(paramètres!$B$28=1,(((SUM(P739:Y739)/1.02)+SUM(Z739:AA739))+((SUM(AB739:AM739)/1.02)+SUM(AL739:AM739)))+AN739+AO739+AP739,SUM(P739:AM739)+AN739+AO739+AP739)</f>
        <v>#VALUE!</v>
      </c>
    </row>
    <row r="740" spans="1:43" x14ac:dyDescent="0.25">
      <c r="A740" s="104"/>
      <c r="B740" s="39"/>
      <c r="C740" s="39"/>
      <c r="D740" s="70"/>
      <c r="E740" s="49"/>
      <c r="F740" s="40"/>
      <c r="G740" s="38"/>
      <c r="H740" s="71"/>
      <c r="I740" s="40"/>
      <c r="J740" s="38"/>
      <c r="K740" s="71"/>
      <c r="L740" s="40"/>
      <c r="M740" s="38"/>
      <c r="N740" s="71"/>
      <c r="O740" s="49"/>
      <c r="P740" s="177"/>
      <c r="Q740" s="178"/>
      <c r="R740" s="178"/>
      <c r="S740" s="178"/>
      <c r="T740" s="178"/>
      <c r="U740" s="178"/>
      <c r="V740" s="178"/>
      <c r="W740" s="178"/>
      <c r="X740" s="178"/>
      <c r="Y740" s="178"/>
      <c r="Z740" s="178"/>
      <c r="AA740" s="179"/>
      <c r="AB740" s="121">
        <f>IF($D740="",0,IF($E740="",0,IF(VLOOKUP($E740,paramètres!$E$33:$F$44,2,FALSE)&lt;=VLOOKUP($AB$18,paramètres!$E$33:$F$44,2,FALSE),P740*$D740,0)))</f>
        <v>0</v>
      </c>
      <c r="AC740" s="13">
        <f>IF($D740="",0,IF($E740="",0,IF(VLOOKUP($E740,paramètres!$E$33:$F$44,2,FALSE)&lt;=VLOOKUP($AC$18,paramètres!$E$33:$F$44,2,FALSE),Q740*$D740,0)))</f>
        <v>0</v>
      </c>
      <c r="AD740" s="13">
        <f>IF($D740="",0,IF($E740="",0,IF(VLOOKUP($E740,paramètres!$E$33:$F$44,2,FALSE)&lt;=VLOOKUP($AD$18,paramètres!$E$33:$F$44,2,FALSE),R740*$D740,0)))</f>
        <v>0</v>
      </c>
      <c r="AE740" s="13">
        <f>IF($D740="",0,IF($E740="",0,IF(VLOOKUP($E740,paramètres!$E$33:$F$44,2,FALSE)&lt;=VLOOKUP($AE$18,paramètres!$E$33:$F$44,2,FALSE),S740*$D740,0)))</f>
        <v>0</v>
      </c>
      <c r="AF740" s="13">
        <f>IF($D740="",0,IF($E740="",0,IF(VLOOKUP($E740,paramètres!$E$33:$F$44,2,FALSE)&lt;=VLOOKUP($AF$18,paramètres!$E$33:$F$44,2,FALSE),T740*$D740,0)))</f>
        <v>0</v>
      </c>
      <c r="AG740" s="13">
        <f>IF($D740="",0,IF($E740="",0,IF(VLOOKUP($E740,paramètres!$E$33:$F$44,2,FALSE)&lt;=VLOOKUP($AG$18,paramètres!$E$33:$F$44,2,FALSE),U740*$D740,0)))</f>
        <v>0</v>
      </c>
      <c r="AH740" s="13">
        <f>IF($D740="",0,IF($E740="",0,IF(VLOOKUP($E740,paramètres!$E$33:$F$44,2,FALSE)&lt;=VLOOKUP($AH$18,paramètres!$E$33:$F$44,2,FALSE),V740*$D740,0)))</f>
        <v>0</v>
      </c>
      <c r="AI740" s="13">
        <f>IF($D740="",0,IF($E740="",0,IF(VLOOKUP($E740,paramètres!$E$33:$F$44,2,FALSE)&lt;=VLOOKUP($AI$18,paramètres!$E$33:$F$44,2,FALSE),W740*$D740,0)))</f>
        <v>0</v>
      </c>
      <c r="AJ740" s="13">
        <f>IF($D740="",0,IF($E740="",0,IF(VLOOKUP($E740,paramètres!$E$33:$F$44,2,FALSE)&lt;=VLOOKUP($AJ$18,paramètres!$E$33:$F$44,2,FALSE),X740*$D740,0)))</f>
        <v>0</v>
      </c>
      <c r="AK740" s="13">
        <f>IF($D740="",0,IF($E740="",0,IF(VLOOKUP($E740,paramètres!$E$33:$F$44,2,FALSE)&lt;=VLOOKUP($AK$18,paramètres!$E$33:$F$44,2,FALSE),Y740*$D740,0)))</f>
        <v>0</v>
      </c>
      <c r="AL740" s="13">
        <f>IF($D740="",0,IF($E740="",0,IF(VLOOKUP($E740,paramètres!$E$33:$F$44,2,FALSE)&lt;=VLOOKUP($AL$18,paramètres!$E$33:$F$44,2,FALSE),Z740*$D740,0)))</f>
        <v>0</v>
      </c>
      <c r="AM740" s="126">
        <f>IF($D740="",0,IF($E740="",0,IF(VLOOKUP($E740,paramètres!$E$33:$F$44,2,FALSE)&lt;=VLOOKUP($AM$18,paramètres!$E$33:$F$44,2,FALSE),AA740*$D740,0)))</f>
        <v>0</v>
      </c>
      <c r="AN740" s="121" t="str">
        <f>IF(paramètres!$B$28=1,((SUM(P740:Y740)/1.02)+SUM(Z740:AA740))*0.0303/9*COUNT(P740:X740),IF(paramètres!$B$28=2,(SUM(P740:AA740))*0.0303/9*COUNT(P740:X740),"Missing Delta option"))</f>
        <v>Missing Delta option</v>
      </c>
      <c r="AO740" s="13" t="str">
        <f>IF(paramètres!$B$28=1,(((SUM(P740:Y740)/1.02)+SUM(Z740:AA740))+((SUM(AB740:AK740)/1.02)+SUM(AL740:AN740)))*cotpatr,IF(paramètres!$B$28=2,(SUM(P740:AN740)*cotpatr),"Missing Delta Option"))</f>
        <v>Missing Delta Option</v>
      </c>
      <c r="AP740" s="13" t="str" cm="1">
        <f t="array" ref="AP740">IF(paramètres!$B$28=1,(((SUM(P740:Y740)/1.02)+SUM(Z740:AA740))+((SUM(AB740:AM740)/1.02)+SUM(AL740:AM740)))/12*pécule,IF(paramètres!$B$28=2,SUM(P740:AM740)/12*pécule,"Missing Delta Option"))</f>
        <v>Missing Delta Option</v>
      </c>
      <c r="AQ740" s="105" t="e">
        <f>IF(paramètres!$B$28=1,(((SUM(P740:Y740)/1.02)+SUM(Z740:AA740))+((SUM(AB740:AM740)/1.02)+SUM(AL740:AM740)))+AN740+AO740+AP740,SUM(P740:AM740)+AN740+AO740+AP740)</f>
        <v>#VALUE!</v>
      </c>
    </row>
    <row r="741" spans="1:43" x14ac:dyDescent="0.25">
      <c r="A741" s="104"/>
      <c r="B741" s="39"/>
      <c r="C741" s="39"/>
      <c r="D741" s="70"/>
      <c r="E741" s="49"/>
      <c r="F741" s="40"/>
      <c r="G741" s="38"/>
      <c r="H741" s="71"/>
      <c r="I741" s="40"/>
      <c r="J741" s="38"/>
      <c r="K741" s="71"/>
      <c r="L741" s="40"/>
      <c r="M741" s="38"/>
      <c r="N741" s="71"/>
      <c r="O741" s="49"/>
      <c r="P741" s="177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9"/>
      <c r="AB741" s="121">
        <f>IF($D741="",0,IF($E741="",0,IF(VLOOKUP($E741,paramètres!$E$33:$F$44,2,FALSE)&lt;=VLOOKUP($AB$18,paramètres!$E$33:$F$44,2,FALSE),P741*$D741,0)))</f>
        <v>0</v>
      </c>
      <c r="AC741" s="13">
        <f>IF($D741="",0,IF($E741="",0,IF(VLOOKUP($E741,paramètres!$E$33:$F$44,2,FALSE)&lt;=VLOOKUP($AC$18,paramètres!$E$33:$F$44,2,FALSE),Q741*$D741,0)))</f>
        <v>0</v>
      </c>
      <c r="AD741" s="13">
        <f>IF($D741="",0,IF($E741="",0,IF(VLOOKUP($E741,paramètres!$E$33:$F$44,2,FALSE)&lt;=VLOOKUP($AD$18,paramètres!$E$33:$F$44,2,FALSE),R741*$D741,0)))</f>
        <v>0</v>
      </c>
      <c r="AE741" s="13">
        <f>IF($D741="",0,IF($E741="",0,IF(VLOOKUP($E741,paramètres!$E$33:$F$44,2,FALSE)&lt;=VLOOKUP($AE$18,paramètres!$E$33:$F$44,2,FALSE),S741*$D741,0)))</f>
        <v>0</v>
      </c>
      <c r="AF741" s="13">
        <f>IF($D741="",0,IF($E741="",0,IF(VLOOKUP($E741,paramètres!$E$33:$F$44,2,FALSE)&lt;=VLOOKUP($AF$18,paramètres!$E$33:$F$44,2,FALSE),T741*$D741,0)))</f>
        <v>0</v>
      </c>
      <c r="AG741" s="13">
        <f>IF($D741="",0,IF($E741="",0,IF(VLOOKUP($E741,paramètres!$E$33:$F$44,2,FALSE)&lt;=VLOOKUP($AG$18,paramètres!$E$33:$F$44,2,FALSE),U741*$D741,0)))</f>
        <v>0</v>
      </c>
      <c r="AH741" s="13">
        <f>IF($D741="",0,IF($E741="",0,IF(VLOOKUP($E741,paramètres!$E$33:$F$44,2,FALSE)&lt;=VLOOKUP($AH$18,paramètres!$E$33:$F$44,2,FALSE),V741*$D741,0)))</f>
        <v>0</v>
      </c>
      <c r="AI741" s="13">
        <f>IF($D741="",0,IF($E741="",0,IF(VLOOKUP($E741,paramètres!$E$33:$F$44,2,FALSE)&lt;=VLOOKUP($AI$18,paramètres!$E$33:$F$44,2,FALSE),W741*$D741,0)))</f>
        <v>0</v>
      </c>
      <c r="AJ741" s="13">
        <f>IF($D741="",0,IF($E741="",0,IF(VLOOKUP($E741,paramètres!$E$33:$F$44,2,FALSE)&lt;=VLOOKUP($AJ$18,paramètres!$E$33:$F$44,2,FALSE),X741*$D741,0)))</f>
        <v>0</v>
      </c>
      <c r="AK741" s="13">
        <f>IF($D741="",0,IF($E741="",0,IF(VLOOKUP($E741,paramètres!$E$33:$F$44,2,FALSE)&lt;=VLOOKUP($AK$18,paramètres!$E$33:$F$44,2,FALSE),Y741*$D741,0)))</f>
        <v>0</v>
      </c>
      <c r="AL741" s="13">
        <f>IF($D741="",0,IF($E741="",0,IF(VLOOKUP($E741,paramètres!$E$33:$F$44,2,FALSE)&lt;=VLOOKUP($AL$18,paramètres!$E$33:$F$44,2,FALSE),Z741*$D741,0)))</f>
        <v>0</v>
      </c>
      <c r="AM741" s="126">
        <f>IF($D741="",0,IF($E741="",0,IF(VLOOKUP($E741,paramètres!$E$33:$F$44,2,FALSE)&lt;=VLOOKUP($AM$18,paramètres!$E$33:$F$44,2,FALSE),AA741*$D741,0)))</f>
        <v>0</v>
      </c>
      <c r="AN741" s="121" t="str">
        <f>IF(paramètres!$B$28=1,((SUM(P741:Y741)/1.02)+SUM(Z741:AA741))*0.0303/9*COUNT(P741:X741),IF(paramètres!$B$28=2,(SUM(P741:AA741))*0.0303/9*COUNT(P741:X741),"Missing Delta option"))</f>
        <v>Missing Delta option</v>
      </c>
      <c r="AO741" s="13" t="str">
        <f>IF(paramètres!$B$28=1,(((SUM(P741:Y741)/1.02)+SUM(Z741:AA741))+((SUM(AB741:AK741)/1.02)+SUM(AL741:AN741)))*cotpatr,IF(paramètres!$B$28=2,(SUM(P741:AN741)*cotpatr),"Missing Delta Option"))</f>
        <v>Missing Delta Option</v>
      </c>
      <c r="AP741" s="13" t="str" cm="1">
        <f t="array" ref="AP741">IF(paramètres!$B$28=1,(((SUM(P741:Y741)/1.02)+SUM(Z741:AA741))+((SUM(AB741:AM741)/1.02)+SUM(AL741:AM741)))/12*pécule,IF(paramètres!$B$28=2,SUM(P741:AM741)/12*pécule,"Missing Delta Option"))</f>
        <v>Missing Delta Option</v>
      </c>
      <c r="AQ741" s="105" t="e">
        <f>IF(paramètres!$B$28=1,(((SUM(P741:Y741)/1.02)+SUM(Z741:AA741))+((SUM(AB741:AM741)/1.02)+SUM(AL741:AM741)))+AN741+AO741+AP741,SUM(P741:AM741)+AN741+AO741+AP741)</f>
        <v>#VALUE!</v>
      </c>
    </row>
    <row r="742" spans="1:43" x14ac:dyDescent="0.25">
      <c r="A742" s="104"/>
      <c r="B742" s="39"/>
      <c r="C742" s="39"/>
      <c r="D742" s="70"/>
      <c r="E742" s="49"/>
      <c r="F742" s="40"/>
      <c r="G742" s="38"/>
      <c r="H742" s="71"/>
      <c r="I742" s="40"/>
      <c r="J742" s="38"/>
      <c r="K742" s="71"/>
      <c r="L742" s="40"/>
      <c r="M742" s="38"/>
      <c r="N742" s="71"/>
      <c r="O742" s="49"/>
      <c r="P742" s="177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9"/>
      <c r="AB742" s="121">
        <f>IF($D742="",0,IF($E742="",0,IF(VLOOKUP($E742,paramètres!$E$33:$F$44,2,FALSE)&lt;=VLOOKUP($AB$18,paramètres!$E$33:$F$44,2,FALSE),P742*$D742,0)))</f>
        <v>0</v>
      </c>
      <c r="AC742" s="13">
        <f>IF($D742="",0,IF($E742="",0,IF(VLOOKUP($E742,paramètres!$E$33:$F$44,2,FALSE)&lt;=VLOOKUP($AC$18,paramètres!$E$33:$F$44,2,FALSE),Q742*$D742,0)))</f>
        <v>0</v>
      </c>
      <c r="AD742" s="13">
        <f>IF($D742="",0,IF($E742="",0,IF(VLOOKUP($E742,paramètres!$E$33:$F$44,2,FALSE)&lt;=VLOOKUP($AD$18,paramètres!$E$33:$F$44,2,FALSE),R742*$D742,0)))</f>
        <v>0</v>
      </c>
      <c r="AE742" s="13">
        <f>IF($D742="",0,IF($E742="",0,IF(VLOOKUP($E742,paramètres!$E$33:$F$44,2,FALSE)&lt;=VLOOKUP($AE$18,paramètres!$E$33:$F$44,2,FALSE),S742*$D742,0)))</f>
        <v>0</v>
      </c>
      <c r="AF742" s="13">
        <f>IF($D742="",0,IF($E742="",0,IF(VLOOKUP($E742,paramètres!$E$33:$F$44,2,FALSE)&lt;=VLOOKUP($AF$18,paramètres!$E$33:$F$44,2,FALSE),T742*$D742,0)))</f>
        <v>0</v>
      </c>
      <c r="AG742" s="13">
        <f>IF($D742="",0,IF($E742="",0,IF(VLOOKUP($E742,paramètres!$E$33:$F$44,2,FALSE)&lt;=VLOOKUP($AG$18,paramètres!$E$33:$F$44,2,FALSE),U742*$D742,0)))</f>
        <v>0</v>
      </c>
      <c r="AH742" s="13">
        <f>IF($D742="",0,IF($E742="",0,IF(VLOOKUP($E742,paramètres!$E$33:$F$44,2,FALSE)&lt;=VLOOKUP($AH$18,paramètres!$E$33:$F$44,2,FALSE),V742*$D742,0)))</f>
        <v>0</v>
      </c>
      <c r="AI742" s="13">
        <f>IF($D742="",0,IF($E742="",0,IF(VLOOKUP($E742,paramètres!$E$33:$F$44,2,FALSE)&lt;=VLOOKUP($AI$18,paramètres!$E$33:$F$44,2,FALSE),W742*$D742,0)))</f>
        <v>0</v>
      </c>
      <c r="AJ742" s="13">
        <f>IF($D742="",0,IF($E742="",0,IF(VLOOKUP($E742,paramètres!$E$33:$F$44,2,FALSE)&lt;=VLOOKUP($AJ$18,paramètres!$E$33:$F$44,2,FALSE),X742*$D742,0)))</f>
        <v>0</v>
      </c>
      <c r="AK742" s="13">
        <f>IF($D742="",0,IF($E742="",0,IF(VLOOKUP($E742,paramètres!$E$33:$F$44,2,FALSE)&lt;=VLOOKUP($AK$18,paramètres!$E$33:$F$44,2,FALSE),Y742*$D742,0)))</f>
        <v>0</v>
      </c>
      <c r="AL742" s="13">
        <f>IF($D742="",0,IF($E742="",0,IF(VLOOKUP($E742,paramètres!$E$33:$F$44,2,FALSE)&lt;=VLOOKUP($AL$18,paramètres!$E$33:$F$44,2,FALSE),Z742*$D742,0)))</f>
        <v>0</v>
      </c>
      <c r="AM742" s="126">
        <f>IF($D742="",0,IF($E742="",0,IF(VLOOKUP($E742,paramètres!$E$33:$F$44,2,FALSE)&lt;=VLOOKUP($AM$18,paramètres!$E$33:$F$44,2,FALSE),AA742*$D742,0)))</f>
        <v>0</v>
      </c>
      <c r="AN742" s="121" t="str">
        <f>IF(paramètres!$B$28=1,((SUM(P742:Y742)/1.02)+SUM(Z742:AA742))*0.0303/9*COUNT(P742:X742),IF(paramètres!$B$28=2,(SUM(P742:AA742))*0.0303/9*COUNT(P742:X742),"Missing Delta option"))</f>
        <v>Missing Delta option</v>
      </c>
      <c r="AO742" s="13" t="str">
        <f>IF(paramètres!$B$28=1,(((SUM(P742:Y742)/1.02)+SUM(Z742:AA742))+((SUM(AB742:AK742)/1.02)+SUM(AL742:AN742)))*cotpatr,IF(paramètres!$B$28=2,(SUM(P742:AN742)*cotpatr),"Missing Delta Option"))</f>
        <v>Missing Delta Option</v>
      </c>
      <c r="AP742" s="13" t="str" cm="1">
        <f t="array" ref="AP742">IF(paramètres!$B$28=1,(((SUM(P742:Y742)/1.02)+SUM(Z742:AA742))+((SUM(AB742:AM742)/1.02)+SUM(AL742:AM742)))/12*pécule,IF(paramètres!$B$28=2,SUM(P742:AM742)/12*pécule,"Missing Delta Option"))</f>
        <v>Missing Delta Option</v>
      </c>
      <c r="AQ742" s="105" t="e">
        <f>IF(paramètres!$B$28=1,(((SUM(P742:Y742)/1.02)+SUM(Z742:AA742))+((SUM(AB742:AM742)/1.02)+SUM(AL742:AM742)))+AN742+AO742+AP742,SUM(P742:AM742)+AN742+AO742+AP742)</f>
        <v>#VALUE!</v>
      </c>
    </row>
    <row r="743" spans="1:43" x14ac:dyDescent="0.25">
      <c r="A743" s="104"/>
      <c r="B743" s="39"/>
      <c r="C743" s="39"/>
      <c r="D743" s="70"/>
      <c r="E743" s="49"/>
      <c r="F743" s="40"/>
      <c r="G743" s="38"/>
      <c r="H743" s="71"/>
      <c r="I743" s="40"/>
      <c r="J743" s="38"/>
      <c r="K743" s="71"/>
      <c r="L743" s="40"/>
      <c r="M743" s="38"/>
      <c r="N743" s="71"/>
      <c r="O743" s="49"/>
      <c r="P743" s="177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9"/>
      <c r="AB743" s="121">
        <f>IF($D743="",0,IF($E743="",0,IF(VLOOKUP($E743,paramètres!$E$33:$F$44,2,FALSE)&lt;=VLOOKUP($AB$18,paramètres!$E$33:$F$44,2,FALSE),P743*$D743,0)))</f>
        <v>0</v>
      </c>
      <c r="AC743" s="13">
        <f>IF($D743="",0,IF($E743="",0,IF(VLOOKUP($E743,paramètres!$E$33:$F$44,2,FALSE)&lt;=VLOOKUP($AC$18,paramètres!$E$33:$F$44,2,FALSE),Q743*$D743,0)))</f>
        <v>0</v>
      </c>
      <c r="AD743" s="13">
        <f>IF($D743="",0,IF($E743="",0,IF(VLOOKUP($E743,paramètres!$E$33:$F$44,2,FALSE)&lt;=VLOOKUP($AD$18,paramètres!$E$33:$F$44,2,FALSE),R743*$D743,0)))</f>
        <v>0</v>
      </c>
      <c r="AE743" s="13">
        <f>IF($D743="",0,IF($E743="",0,IF(VLOOKUP($E743,paramètres!$E$33:$F$44,2,FALSE)&lt;=VLOOKUP($AE$18,paramètres!$E$33:$F$44,2,FALSE),S743*$D743,0)))</f>
        <v>0</v>
      </c>
      <c r="AF743" s="13">
        <f>IF($D743="",0,IF($E743="",0,IF(VLOOKUP($E743,paramètres!$E$33:$F$44,2,FALSE)&lt;=VLOOKUP($AF$18,paramètres!$E$33:$F$44,2,FALSE),T743*$D743,0)))</f>
        <v>0</v>
      </c>
      <c r="AG743" s="13">
        <f>IF($D743="",0,IF($E743="",0,IF(VLOOKUP($E743,paramètres!$E$33:$F$44,2,FALSE)&lt;=VLOOKUP($AG$18,paramètres!$E$33:$F$44,2,FALSE),U743*$D743,0)))</f>
        <v>0</v>
      </c>
      <c r="AH743" s="13">
        <f>IF($D743="",0,IF($E743="",0,IF(VLOOKUP($E743,paramètres!$E$33:$F$44,2,FALSE)&lt;=VLOOKUP($AH$18,paramètres!$E$33:$F$44,2,FALSE),V743*$D743,0)))</f>
        <v>0</v>
      </c>
      <c r="AI743" s="13">
        <f>IF($D743="",0,IF($E743="",0,IF(VLOOKUP($E743,paramètres!$E$33:$F$44,2,FALSE)&lt;=VLOOKUP($AI$18,paramètres!$E$33:$F$44,2,FALSE),W743*$D743,0)))</f>
        <v>0</v>
      </c>
      <c r="AJ743" s="13">
        <f>IF($D743="",0,IF($E743="",0,IF(VLOOKUP($E743,paramètres!$E$33:$F$44,2,FALSE)&lt;=VLOOKUP($AJ$18,paramètres!$E$33:$F$44,2,FALSE),X743*$D743,0)))</f>
        <v>0</v>
      </c>
      <c r="AK743" s="13">
        <f>IF($D743="",0,IF($E743="",0,IF(VLOOKUP($E743,paramètres!$E$33:$F$44,2,FALSE)&lt;=VLOOKUP($AK$18,paramètres!$E$33:$F$44,2,FALSE),Y743*$D743,0)))</f>
        <v>0</v>
      </c>
      <c r="AL743" s="13">
        <f>IF($D743="",0,IF($E743="",0,IF(VLOOKUP($E743,paramètres!$E$33:$F$44,2,FALSE)&lt;=VLOOKUP($AL$18,paramètres!$E$33:$F$44,2,FALSE),Z743*$D743,0)))</f>
        <v>0</v>
      </c>
      <c r="AM743" s="126">
        <f>IF($D743="",0,IF($E743="",0,IF(VLOOKUP($E743,paramètres!$E$33:$F$44,2,FALSE)&lt;=VLOOKUP($AM$18,paramètres!$E$33:$F$44,2,FALSE),AA743*$D743,0)))</f>
        <v>0</v>
      </c>
      <c r="AN743" s="121" t="str">
        <f>IF(paramètres!$B$28=1,((SUM(P743:Y743)/1.02)+SUM(Z743:AA743))*0.0303/9*COUNT(P743:X743),IF(paramètres!$B$28=2,(SUM(P743:AA743))*0.0303/9*COUNT(P743:X743),"Missing Delta option"))</f>
        <v>Missing Delta option</v>
      </c>
      <c r="AO743" s="13" t="str">
        <f>IF(paramètres!$B$28=1,(((SUM(P743:Y743)/1.02)+SUM(Z743:AA743))+((SUM(AB743:AK743)/1.02)+SUM(AL743:AN743)))*cotpatr,IF(paramètres!$B$28=2,(SUM(P743:AN743)*cotpatr),"Missing Delta Option"))</f>
        <v>Missing Delta Option</v>
      </c>
      <c r="AP743" s="13" t="str" cm="1">
        <f t="array" ref="AP743">IF(paramètres!$B$28=1,(((SUM(P743:Y743)/1.02)+SUM(Z743:AA743))+((SUM(AB743:AM743)/1.02)+SUM(AL743:AM743)))/12*pécule,IF(paramètres!$B$28=2,SUM(P743:AM743)/12*pécule,"Missing Delta Option"))</f>
        <v>Missing Delta Option</v>
      </c>
      <c r="AQ743" s="105" t="e">
        <f>IF(paramètres!$B$28=1,(((SUM(P743:Y743)/1.02)+SUM(Z743:AA743))+((SUM(AB743:AM743)/1.02)+SUM(AL743:AM743)))+AN743+AO743+AP743,SUM(P743:AM743)+AN743+AO743+AP743)</f>
        <v>#VALUE!</v>
      </c>
    </row>
    <row r="744" spans="1:43" x14ac:dyDescent="0.25">
      <c r="A744" s="104"/>
      <c r="B744" s="39"/>
      <c r="C744" s="39"/>
      <c r="D744" s="70"/>
      <c r="E744" s="49"/>
      <c r="F744" s="40"/>
      <c r="G744" s="38"/>
      <c r="H744" s="71"/>
      <c r="I744" s="40"/>
      <c r="J744" s="38"/>
      <c r="K744" s="71"/>
      <c r="L744" s="40"/>
      <c r="M744" s="38"/>
      <c r="N744" s="71"/>
      <c r="O744" s="49"/>
      <c r="P744" s="177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  <c r="AA744" s="179"/>
      <c r="AB744" s="121">
        <f>IF($D744="",0,IF($E744="",0,IF(VLOOKUP($E744,paramètres!$E$33:$F$44,2,FALSE)&lt;=VLOOKUP($AB$18,paramètres!$E$33:$F$44,2,FALSE),P744*$D744,0)))</f>
        <v>0</v>
      </c>
      <c r="AC744" s="13">
        <f>IF($D744="",0,IF($E744="",0,IF(VLOOKUP($E744,paramètres!$E$33:$F$44,2,FALSE)&lt;=VLOOKUP($AC$18,paramètres!$E$33:$F$44,2,FALSE),Q744*$D744,0)))</f>
        <v>0</v>
      </c>
      <c r="AD744" s="13">
        <f>IF($D744="",0,IF($E744="",0,IF(VLOOKUP($E744,paramètres!$E$33:$F$44,2,FALSE)&lt;=VLOOKUP($AD$18,paramètres!$E$33:$F$44,2,FALSE),R744*$D744,0)))</f>
        <v>0</v>
      </c>
      <c r="AE744" s="13">
        <f>IF($D744="",0,IF($E744="",0,IF(VLOOKUP($E744,paramètres!$E$33:$F$44,2,FALSE)&lt;=VLOOKUP($AE$18,paramètres!$E$33:$F$44,2,FALSE),S744*$D744,0)))</f>
        <v>0</v>
      </c>
      <c r="AF744" s="13">
        <f>IF($D744="",0,IF($E744="",0,IF(VLOOKUP($E744,paramètres!$E$33:$F$44,2,FALSE)&lt;=VLOOKUP($AF$18,paramètres!$E$33:$F$44,2,FALSE),T744*$D744,0)))</f>
        <v>0</v>
      </c>
      <c r="AG744" s="13">
        <f>IF($D744="",0,IF($E744="",0,IF(VLOOKUP($E744,paramètres!$E$33:$F$44,2,FALSE)&lt;=VLOOKUP($AG$18,paramètres!$E$33:$F$44,2,FALSE),U744*$D744,0)))</f>
        <v>0</v>
      </c>
      <c r="AH744" s="13">
        <f>IF($D744="",0,IF($E744="",0,IF(VLOOKUP($E744,paramètres!$E$33:$F$44,2,FALSE)&lt;=VLOOKUP($AH$18,paramètres!$E$33:$F$44,2,FALSE),V744*$D744,0)))</f>
        <v>0</v>
      </c>
      <c r="AI744" s="13">
        <f>IF($D744="",0,IF($E744="",0,IF(VLOOKUP($E744,paramètres!$E$33:$F$44,2,FALSE)&lt;=VLOOKUP($AI$18,paramètres!$E$33:$F$44,2,FALSE),W744*$D744,0)))</f>
        <v>0</v>
      </c>
      <c r="AJ744" s="13">
        <f>IF($D744="",0,IF($E744="",0,IF(VLOOKUP($E744,paramètres!$E$33:$F$44,2,FALSE)&lt;=VLOOKUP($AJ$18,paramètres!$E$33:$F$44,2,FALSE),X744*$D744,0)))</f>
        <v>0</v>
      </c>
      <c r="AK744" s="13">
        <f>IF($D744="",0,IF($E744="",0,IF(VLOOKUP($E744,paramètres!$E$33:$F$44,2,FALSE)&lt;=VLOOKUP($AK$18,paramètres!$E$33:$F$44,2,FALSE),Y744*$D744,0)))</f>
        <v>0</v>
      </c>
      <c r="AL744" s="13">
        <f>IF($D744="",0,IF($E744="",0,IF(VLOOKUP($E744,paramètres!$E$33:$F$44,2,FALSE)&lt;=VLOOKUP($AL$18,paramètres!$E$33:$F$44,2,FALSE),Z744*$D744,0)))</f>
        <v>0</v>
      </c>
      <c r="AM744" s="126">
        <f>IF($D744="",0,IF($E744="",0,IF(VLOOKUP($E744,paramètres!$E$33:$F$44,2,FALSE)&lt;=VLOOKUP($AM$18,paramètres!$E$33:$F$44,2,FALSE),AA744*$D744,0)))</f>
        <v>0</v>
      </c>
      <c r="AN744" s="121" t="str">
        <f>IF(paramètres!$B$28=1,((SUM(P744:Y744)/1.02)+SUM(Z744:AA744))*0.0303/9*COUNT(P744:X744),IF(paramètres!$B$28=2,(SUM(P744:AA744))*0.0303/9*COUNT(P744:X744),"Missing Delta option"))</f>
        <v>Missing Delta option</v>
      </c>
      <c r="AO744" s="13" t="str">
        <f>IF(paramètres!$B$28=1,(((SUM(P744:Y744)/1.02)+SUM(Z744:AA744))+((SUM(AB744:AK744)/1.02)+SUM(AL744:AN744)))*cotpatr,IF(paramètres!$B$28=2,(SUM(P744:AN744)*cotpatr),"Missing Delta Option"))</f>
        <v>Missing Delta Option</v>
      </c>
      <c r="AP744" s="13" t="str" cm="1">
        <f t="array" ref="AP744">IF(paramètres!$B$28=1,(((SUM(P744:Y744)/1.02)+SUM(Z744:AA744))+((SUM(AB744:AM744)/1.02)+SUM(AL744:AM744)))/12*pécule,IF(paramètres!$B$28=2,SUM(P744:AM744)/12*pécule,"Missing Delta Option"))</f>
        <v>Missing Delta Option</v>
      </c>
      <c r="AQ744" s="105" t="e">
        <f>IF(paramètres!$B$28=1,(((SUM(P744:Y744)/1.02)+SUM(Z744:AA744))+((SUM(AB744:AM744)/1.02)+SUM(AL744:AM744)))+AN744+AO744+AP744,SUM(P744:AM744)+AN744+AO744+AP744)</f>
        <v>#VALUE!</v>
      </c>
    </row>
    <row r="745" spans="1:43" x14ac:dyDescent="0.25">
      <c r="A745" s="104"/>
      <c r="B745" s="39"/>
      <c r="C745" s="39"/>
      <c r="D745" s="70"/>
      <c r="E745" s="49"/>
      <c r="F745" s="40"/>
      <c r="G745" s="38"/>
      <c r="H745" s="71"/>
      <c r="I745" s="40"/>
      <c r="J745" s="38"/>
      <c r="K745" s="71"/>
      <c r="L745" s="40"/>
      <c r="M745" s="38"/>
      <c r="N745" s="71"/>
      <c r="O745" s="49"/>
      <c r="P745" s="177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  <c r="AA745" s="179"/>
      <c r="AB745" s="121">
        <f>IF($D745="",0,IF($E745="",0,IF(VLOOKUP($E745,paramètres!$E$33:$F$44,2,FALSE)&lt;=VLOOKUP($AB$18,paramètres!$E$33:$F$44,2,FALSE),P745*$D745,0)))</f>
        <v>0</v>
      </c>
      <c r="AC745" s="13">
        <f>IF($D745="",0,IF($E745="",0,IF(VLOOKUP($E745,paramètres!$E$33:$F$44,2,FALSE)&lt;=VLOOKUP($AC$18,paramètres!$E$33:$F$44,2,FALSE),Q745*$D745,0)))</f>
        <v>0</v>
      </c>
      <c r="AD745" s="13">
        <f>IF($D745="",0,IF($E745="",0,IF(VLOOKUP($E745,paramètres!$E$33:$F$44,2,FALSE)&lt;=VLOOKUP($AD$18,paramètres!$E$33:$F$44,2,FALSE),R745*$D745,0)))</f>
        <v>0</v>
      </c>
      <c r="AE745" s="13">
        <f>IF($D745="",0,IF($E745="",0,IF(VLOOKUP($E745,paramètres!$E$33:$F$44,2,FALSE)&lt;=VLOOKUP($AE$18,paramètres!$E$33:$F$44,2,FALSE),S745*$D745,0)))</f>
        <v>0</v>
      </c>
      <c r="AF745" s="13">
        <f>IF($D745="",0,IF($E745="",0,IF(VLOOKUP($E745,paramètres!$E$33:$F$44,2,FALSE)&lt;=VLOOKUP($AF$18,paramètres!$E$33:$F$44,2,FALSE),T745*$D745,0)))</f>
        <v>0</v>
      </c>
      <c r="AG745" s="13">
        <f>IF($D745="",0,IF($E745="",0,IF(VLOOKUP($E745,paramètres!$E$33:$F$44,2,FALSE)&lt;=VLOOKUP($AG$18,paramètres!$E$33:$F$44,2,FALSE),U745*$D745,0)))</f>
        <v>0</v>
      </c>
      <c r="AH745" s="13">
        <f>IF($D745="",0,IF($E745="",0,IF(VLOOKUP($E745,paramètres!$E$33:$F$44,2,FALSE)&lt;=VLOOKUP($AH$18,paramètres!$E$33:$F$44,2,FALSE),V745*$D745,0)))</f>
        <v>0</v>
      </c>
      <c r="AI745" s="13">
        <f>IF($D745="",0,IF($E745="",0,IF(VLOOKUP($E745,paramètres!$E$33:$F$44,2,FALSE)&lt;=VLOOKUP($AI$18,paramètres!$E$33:$F$44,2,FALSE),W745*$D745,0)))</f>
        <v>0</v>
      </c>
      <c r="AJ745" s="13">
        <f>IF($D745="",0,IF($E745="",0,IF(VLOOKUP($E745,paramètres!$E$33:$F$44,2,FALSE)&lt;=VLOOKUP($AJ$18,paramètres!$E$33:$F$44,2,FALSE),X745*$D745,0)))</f>
        <v>0</v>
      </c>
      <c r="AK745" s="13">
        <f>IF($D745="",0,IF($E745="",0,IF(VLOOKUP($E745,paramètres!$E$33:$F$44,2,FALSE)&lt;=VLOOKUP($AK$18,paramètres!$E$33:$F$44,2,FALSE),Y745*$D745,0)))</f>
        <v>0</v>
      </c>
      <c r="AL745" s="13">
        <f>IF($D745="",0,IF($E745="",0,IF(VLOOKUP($E745,paramètres!$E$33:$F$44,2,FALSE)&lt;=VLOOKUP($AL$18,paramètres!$E$33:$F$44,2,FALSE),Z745*$D745,0)))</f>
        <v>0</v>
      </c>
      <c r="AM745" s="126">
        <f>IF($D745="",0,IF($E745="",0,IF(VLOOKUP($E745,paramètres!$E$33:$F$44,2,FALSE)&lt;=VLOOKUP($AM$18,paramètres!$E$33:$F$44,2,FALSE),AA745*$D745,0)))</f>
        <v>0</v>
      </c>
      <c r="AN745" s="121" t="str">
        <f>IF(paramètres!$B$28=1,((SUM(P745:Y745)/1.02)+SUM(Z745:AA745))*0.0303/9*COUNT(P745:X745),IF(paramètres!$B$28=2,(SUM(P745:AA745))*0.0303/9*COUNT(P745:X745),"Missing Delta option"))</f>
        <v>Missing Delta option</v>
      </c>
      <c r="AO745" s="13" t="str">
        <f>IF(paramètres!$B$28=1,(((SUM(P745:Y745)/1.02)+SUM(Z745:AA745))+((SUM(AB745:AK745)/1.02)+SUM(AL745:AN745)))*cotpatr,IF(paramètres!$B$28=2,(SUM(P745:AN745)*cotpatr),"Missing Delta Option"))</f>
        <v>Missing Delta Option</v>
      </c>
      <c r="AP745" s="13" t="str" cm="1">
        <f t="array" ref="AP745">IF(paramètres!$B$28=1,(((SUM(P745:Y745)/1.02)+SUM(Z745:AA745))+((SUM(AB745:AM745)/1.02)+SUM(AL745:AM745)))/12*pécule,IF(paramètres!$B$28=2,SUM(P745:AM745)/12*pécule,"Missing Delta Option"))</f>
        <v>Missing Delta Option</v>
      </c>
      <c r="AQ745" s="105" t="e">
        <f>IF(paramètres!$B$28=1,(((SUM(P745:Y745)/1.02)+SUM(Z745:AA745))+((SUM(AB745:AM745)/1.02)+SUM(AL745:AM745)))+AN745+AO745+AP745,SUM(P745:AM745)+AN745+AO745+AP745)</f>
        <v>#VALUE!</v>
      </c>
    </row>
    <row r="746" spans="1:43" x14ac:dyDescent="0.25">
      <c r="A746" s="104"/>
      <c r="B746" s="39"/>
      <c r="C746" s="39"/>
      <c r="D746" s="70"/>
      <c r="E746" s="49"/>
      <c r="F746" s="40"/>
      <c r="G746" s="38"/>
      <c r="H746" s="71"/>
      <c r="I746" s="40"/>
      <c r="J746" s="38"/>
      <c r="K746" s="71"/>
      <c r="L746" s="40"/>
      <c r="M746" s="38"/>
      <c r="N746" s="71"/>
      <c r="O746" s="49"/>
      <c r="P746" s="177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  <c r="AA746" s="179"/>
      <c r="AB746" s="121">
        <f>IF($D746="",0,IF($E746="",0,IF(VLOOKUP($E746,paramètres!$E$33:$F$44,2,FALSE)&lt;=VLOOKUP($AB$18,paramètres!$E$33:$F$44,2,FALSE),P746*$D746,0)))</f>
        <v>0</v>
      </c>
      <c r="AC746" s="13">
        <f>IF($D746="",0,IF($E746="",0,IF(VLOOKUP($E746,paramètres!$E$33:$F$44,2,FALSE)&lt;=VLOOKUP($AC$18,paramètres!$E$33:$F$44,2,FALSE),Q746*$D746,0)))</f>
        <v>0</v>
      </c>
      <c r="AD746" s="13">
        <f>IF($D746="",0,IF($E746="",0,IF(VLOOKUP($E746,paramètres!$E$33:$F$44,2,FALSE)&lt;=VLOOKUP($AD$18,paramètres!$E$33:$F$44,2,FALSE),R746*$D746,0)))</f>
        <v>0</v>
      </c>
      <c r="AE746" s="13">
        <f>IF($D746="",0,IF($E746="",0,IF(VLOOKUP($E746,paramètres!$E$33:$F$44,2,FALSE)&lt;=VLOOKUP($AE$18,paramètres!$E$33:$F$44,2,FALSE),S746*$D746,0)))</f>
        <v>0</v>
      </c>
      <c r="AF746" s="13">
        <f>IF($D746="",0,IF($E746="",0,IF(VLOOKUP($E746,paramètres!$E$33:$F$44,2,FALSE)&lt;=VLOOKUP($AF$18,paramètres!$E$33:$F$44,2,FALSE),T746*$D746,0)))</f>
        <v>0</v>
      </c>
      <c r="AG746" s="13">
        <f>IF($D746="",0,IF($E746="",0,IF(VLOOKUP($E746,paramètres!$E$33:$F$44,2,FALSE)&lt;=VLOOKUP($AG$18,paramètres!$E$33:$F$44,2,FALSE),U746*$D746,0)))</f>
        <v>0</v>
      </c>
      <c r="AH746" s="13">
        <f>IF($D746="",0,IF($E746="",0,IF(VLOOKUP($E746,paramètres!$E$33:$F$44,2,FALSE)&lt;=VLOOKUP($AH$18,paramètres!$E$33:$F$44,2,FALSE),V746*$D746,0)))</f>
        <v>0</v>
      </c>
      <c r="AI746" s="13">
        <f>IF($D746="",0,IF($E746="",0,IF(VLOOKUP($E746,paramètres!$E$33:$F$44,2,FALSE)&lt;=VLOOKUP($AI$18,paramètres!$E$33:$F$44,2,FALSE),W746*$D746,0)))</f>
        <v>0</v>
      </c>
      <c r="AJ746" s="13">
        <f>IF($D746="",0,IF($E746="",0,IF(VLOOKUP($E746,paramètres!$E$33:$F$44,2,FALSE)&lt;=VLOOKUP($AJ$18,paramètres!$E$33:$F$44,2,FALSE),X746*$D746,0)))</f>
        <v>0</v>
      </c>
      <c r="AK746" s="13">
        <f>IF($D746="",0,IF($E746="",0,IF(VLOOKUP($E746,paramètres!$E$33:$F$44,2,FALSE)&lt;=VLOOKUP($AK$18,paramètres!$E$33:$F$44,2,FALSE),Y746*$D746,0)))</f>
        <v>0</v>
      </c>
      <c r="AL746" s="13">
        <f>IF($D746="",0,IF($E746="",0,IF(VLOOKUP($E746,paramètres!$E$33:$F$44,2,FALSE)&lt;=VLOOKUP($AL$18,paramètres!$E$33:$F$44,2,FALSE),Z746*$D746,0)))</f>
        <v>0</v>
      </c>
      <c r="AM746" s="126">
        <f>IF($D746="",0,IF($E746="",0,IF(VLOOKUP($E746,paramètres!$E$33:$F$44,2,FALSE)&lt;=VLOOKUP($AM$18,paramètres!$E$33:$F$44,2,FALSE),AA746*$D746,0)))</f>
        <v>0</v>
      </c>
      <c r="AN746" s="121" t="str">
        <f>IF(paramètres!$B$28=1,((SUM(P746:Y746)/1.02)+SUM(Z746:AA746))*0.0303/9*COUNT(P746:X746),IF(paramètres!$B$28=2,(SUM(P746:AA746))*0.0303/9*COUNT(P746:X746),"Missing Delta option"))</f>
        <v>Missing Delta option</v>
      </c>
      <c r="AO746" s="13" t="str">
        <f>IF(paramètres!$B$28=1,(((SUM(P746:Y746)/1.02)+SUM(Z746:AA746))+((SUM(AB746:AK746)/1.02)+SUM(AL746:AN746)))*cotpatr,IF(paramètres!$B$28=2,(SUM(P746:AN746)*cotpatr),"Missing Delta Option"))</f>
        <v>Missing Delta Option</v>
      </c>
      <c r="AP746" s="13" t="str" cm="1">
        <f t="array" ref="AP746">IF(paramètres!$B$28=1,(((SUM(P746:Y746)/1.02)+SUM(Z746:AA746))+((SUM(AB746:AM746)/1.02)+SUM(AL746:AM746)))/12*pécule,IF(paramètres!$B$28=2,SUM(P746:AM746)/12*pécule,"Missing Delta Option"))</f>
        <v>Missing Delta Option</v>
      </c>
      <c r="AQ746" s="105" t="e">
        <f>IF(paramètres!$B$28=1,(((SUM(P746:Y746)/1.02)+SUM(Z746:AA746))+((SUM(AB746:AM746)/1.02)+SUM(AL746:AM746)))+AN746+AO746+AP746,SUM(P746:AM746)+AN746+AO746+AP746)</f>
        <v>#VALUE!</v>
      </c>
    </row>
    <row r="747" spans="1:43" x14ac:dyDescent="0.25">
      <c r="A747" s="104"/>
      <c r="B747" s="39"/>
      <c r="C747" s="39"/>
      <c r="D747" s="70"/>
      <c r="E747" s="49"/>
      <c r="F747" s="40"/>
      <c r="G747" s="38"/>
      <c r="H747" s="71"/>
      <c r="I747" s="40"/>
      <c r="J747" s="38"/>
      <c r="K747" s="71"/>
      <c r="L747" s="40"/>
      <c r="M747" s="38"/>
      <c r="N747" s="71"/>
      <c r="O747" s="49"/>
      <c r="P747" s="177"/>
      <c r="Q747" s="178"/>
      <c r="R747" s="178"/>
      <c r="S747" s="178"/>
      <c r="T747" s="178"/>
      <c r="U747" s="178"/>
      <c r="V747" s="178"/>
      <c r="W747" s="178"/>
      <c r="X747" s="178"/>
      <c r="Y747" s="178"/>
      <c r="Z747" s="178"/>
      <c r="AA747" s="179"/>
      <c r="AB747" s="121">
        <f>IF($D747="",0,IF($E747="",0,IF(VLOOKUP($E747,paramètres!$E$33:$F$44,2,FALSE)&lt;=VLOOKUP($AB$18,paramètres!$E$33:$F$44,2,FALSE),P747*$D747,0)))</f>
        <v>0</v>
      </c>
      <c r="AC747" s="13">
        <f>IF($D747="",0,IF($E747="",0,IF(VLOOKUP($E747,paramètres!$E$33:$F$44,2,FALSE)&lt;=VLOOKUP($AC$18,paramètres!$E$33:$F$44,2,FALSE),Q747*$D747,0)))</f>
        <v>0</v>
      </c>
      <c r="AD747" s="13">
        <f>IF($D747="",0,IF($E747="",0,IF(VLOOKUP($E747,paramètres!$E$33:$F$44,2,FALSE)&lt;=VLOOKUP($AD$18,paramètres!$E$33:$F$44,2,FALSE),R747*$D747,0)))</f>
        <v>0</v>
      </c>
      <c r="AE747" s="13">
        <f>IF($D747="",0,IF($E747="",0,IF(VLOOKUP($E747,paramètres!$E$33:$F$44,2,FALSE)&lt;=VLOOKUP($AE$18,paramètres!$E$33:$F$44,2,FALSE),S747*$D747,0)))</f>
        <v>0</v>
      </c>
      <c r="AF747" s="13">
        <f>IF($D747="",0,IF($E747="",0,IF(VLOOKUP($E747,paramètres!$E$33:$F$44,2,FALSE)&lt;=VLOOKUP($AF$18,paramètres!$E$33:$F$44,2,FALSE),T747*$D747,0)))</f>
        <v>0</v>
      </c>
      <c r="AG747" s="13">
        <f>IF($D747="",0,IF($E747="",0,IF(VLOOKUP($E747,paramètres!$E$33:$F$44,2,FALSE)&lt;=VLOOKUP($AG$18,paramètres!$E$33:$F$44,2,FALSE),U747*$D747,0)))</f>
        <v>0</v>
      </c>
      <c r="AH747" s="13">
        <f>IF($D747="",0,IF($E747="",0,IF(VLOOKUP($E747,paramètres!$E$33:$F$44,2,FALSE)&lt;=VLOOKUP($AH$18,paramètres!$E$33:$F$44,2,FALSE),V747*$D747,0)))</f>
        <v>0</v>
      </c>
      <c r="AI747" s="13">
        <f>IF($D747="",0,IF($E747="",0,IF(VLOOKUP($E747,paramètres!$E$33:$F$44,2,FALSE)&lt;=VLOOKUP($AI$18,paramètres!$E$33:$F$44,2,FALSE),W747*$D747,0)))</f>
        <v>0</v>
      </c>
      <c r="AJ747" s="13">
        <f>IF($D747="",0,IF($E747="",0,IF(VLOOKUP($E747,paramètres!$E$33:$F$44,2,FALSE)&lt;=VLOOKUP($AJ$18,paramètres!$E$33:$F$44,2,FALSE),X747*$D747,0)))</f>
        <v>0</v>
      </c>
      <c r="AK747" s="13">
        <f>IF($D747="",0,IF($E747="",0,IF(VLOOKUP($E747,paramètres!$E$33:$F$44,2,FALSE)&lt;=VLOOKUP($AK$18,paramètres!$E$33:$F$44,2,FALSE),Y747*$D747,0)))</f>
        <v>0</v>
      </c>
      <c r="AL747" s="13">
        <f>IF($D747="",0,IF($E747="",0,IF(VLOOKUP($E747,paramètres!$E$33:$F$44,2,FALSE)&lt;=VLOOKUP($AL$18,paramètres!$E$33:$F$44,2,FALSE),Z747*$D747,0)))</f>
        <v>0</v>
      </c>
      <c r="AM747" s="126">
        <f>IF($D747="",0,IF($E747="",0,IF(VLOOKUP($E747,paramètres!$E$33:$F$44,2,FALSE)&lt;=VLOOKUP($AM$18,paramètres!$E$33:$F$44,2,FALSE),AA747*$D747,0)))</f>
        <v>0</v>
      </c>
      <c r="AN747" s="121" t="str">
        <f>IF(paramètres!$B$28=1,((SUM(P747:Y747)/1.02)+SUM(Z747:AA747))*0.0303/9*COUNT(P747:X747),IF(paramètres!$B$28=2,(SUM(P747:AA747))*0.0303/9*COUNT(P747:X747),"Missing Delta option"))</f>
        <v>Missing Delta option</v>
      </c>
      <c r="AO747" s="13" t="str">
        <f>IF(paramètres!$B$28=1,(((SUM(P747:Y747)/1.02)+SUM(Z747:AA747))+((SUM(AB747:AK747)/1.02)+SUM(AL747:AN747)))*cotpatr,IF(paramètres!$B$28=2,(SUM(P747:AN747)*cotpatr),"Missing Delta Option"))</f>
        <v>Missing Delta Option</v>
      </c>
      <c r="AP747" s="13" t="str" cm="1">
        <f t="array" ref="AP747">IF(paramètres!$B$28=1,(((SUM(P747:Y747)/1.02)+SUM(Z747:AA747))+((SUM(AB747:AM747)/1.02)+SUM(AL747:AM747)))/12*pécule,IF(paramètres!$B$28=2,SUM(P747:AM747)/12*pécule,"Missing Delta Option"))</f>
        <v>Missing Delta Option</v>
      </c>
      <c r="AQ747" s="105" t="e">
        <f>IF(paramètres!$B$28=1,(((SUM(P747:Y747)/1.02)+SUM(Z747:AA747))+((SUM(AB747:AM747)/1.02)+SUM(AL747:AM747)))+AN747+AO747+AP747,SUM(P747:AM747)+AN747+AO747+AP747)</f>
        <v>#VALUE!</v>
      </c>
    </row>
    <row r="748" spans="1:43" x14ac:dyDescent="0.25">
      <c r="A748" s="104"/>
      <c r="B748" s="39"/>
      <c r="C748" s="39"/>
      <c r="D748" s="70"/>
      <c r="E748" s="49"/>
      <c r="F748" s="40"/>
      <c r="G748" s="38"/>
      <c r="H748" s="71"/>
      <c r="I748" s="40"/>
      <c r="J748" s="38"/>
      <c r="K748" s="71"/>
      <c r="L748" s="40"/>
      <c r="M748" s="38"/>
      <c r="N748" s="71"/>
      <c r="O748" s="49"/>
      <c r="P748" s="177"/>
      <c r="Q748" s="178"/>
      <c r="R748" s="178"/>
      <c r="S748" s="178"/>
      <c r="T748" s="178"/>
      <c r="U748" s="178"/>
      <c r="V748" s="178"/>
      <c r="W748" s="178"/>
      <c r="X748" s="178"/>
      <c r="Y748" s="178"/>
      <c r="Z748" s="178"/>
      <c r="AA748" s="179"/>
      <c r="AB748" s="121">
        <f>IF($D748="",0,IF($E748="",0,IF(VLOOKUP($E748,paramètres!$E$33:$F$44,2,FALSE)&lt;=VLOOKUP($AB$18,paramètres!$E$33:$F$44,2,FALSE),P748*$D748,0)))</f>
        <v>0</v>
      </c>
      <c r="AC748" s="13">
        <f>IF($D748="",0,IF($E748="",0,IF(VLOOKUP($E748,paramètres!$E$33:$F$44,2,FALSE)&lt;=VLOOKUP($AC$18,paramètres!$E$33:$F$44,2,FALSE),Q748*$D748,0)))</f>
        <v>0</v>
      </c>
      <c r="AD748" s="13">
        <f>IF($D748="",0,IF($E748="",0,IF(VLOOKUP($E748,paramètres!$E$33:$F$44,2,FALSE)&lt;=VLOOKUP($AD$18,paramètres!$E$33:$F$44,2,FALSE),R748*$D748,0)))</f>
        <v>0</v>
      </c>
      <c r="AE748" s="13">
        <f>IF($D748="",0,IF($E748="",0,IF(VLOOKUP($E748,paramètres!$E$33:$F$44,2,FALSE)&lt;=VLOOKUP($AE$18,paramètres!$E$33:$F$44,2,FALSE),S748*$D748,0)))</f>
        <v>0</v>
      </c>
      <c r="AF748" s="13">
        <f>IF($D748="",0,IF($E748="",0,IF(VLOOKUP($E748,paramètres!$E$33:$F$44,2,FALSE)&lt;=VLOOKUP($AF$18,paramètres!$E$33:$F$44,2,FALSE),T748*$D748,0)))</f>
        <v>0</v>
      </c>
      <c r="AG748" s="13">
        <f>IF($D748="",0,IF($E748="",0,IF(VLOOKUP($E748,paramètres!$E$33:$F$44,2,FALSE)&lt;=VLOOKUP($AG$18,paramètres!$E$33:$F$44,2,FALSE),U748*$D748,0)))</f>
        <v>0</v>
      </c>
      <c r="AH748" s="13">
        <f>IF($D748="",0,IF($E748="",0,IF(VLOOKUP($E748,paramètres!$E$33:$F$44,2,FALSE)&lt;=VLOOKUP($AH$18,paramètres!$E$33:$F$44,2,FALSE),V748*$D748,0)))</f>
        <v>0</v>
      </c>
      <c r="AI748" s="13">
        <f>IF($D748="",0,IF($E748="",0,IF(VLOOKUP($E748,paramètres!$E$33:$F$44,2,FALSE)&lt;=VLOOKUP($AI$18,paramètres!$E$33:$F$44,2,FALSE),W748*$D748,0)))</f>
        <v>0</v>
      </c>
      <c r="AJ748" s="13">
        <f>IF($D748="",0,IF($E748="",0,IF(VLOOKUP($E748,paramètres!$E$33:$F$44,2,FALSE)&lt;=VLOOKUP($AJ$18,paramètres!$E$33:$F$44,2,FALSE),X748*$D748,0)))</f>
        <v>0</v>
      </c>
      <c r="AK748" s="13">
        <f>IF($D748="",0,IF($E748="",0,IF(VLOOKUP($E748,paramètres!$E$33:$F$44,2,FALSE)&lt;=VLOOKUP($AK$18,paramètres!$E$33:$F$44,2,FALSE),Y748*$D748,0)))</f>
        <v>0</v>
      </c>
      <c r="AL748" s="13">
        <f>IF($D748="",0,IF($E748="",0,IF(VLOOKUP($E748,paramètres!$E$33:$F$44,2,FALSE)&lt;=VLOOKUP($AL$18,paramètres!$E$33:$F$44,2,FALSE),Z748*$D748,0)))</f>
        <v>0</v>
      </c>
      <c r="AM748" s="126">
        <f>IF($D748="",0,IF($E748="",0,IF(VLOOKUP($E748,paramètres!$E$33:$F$44,2,FALSE)&lt;=VLOOKUP($AM$18,paramètres!$E$33:$F$44,2,FALSE),AA748*$D748,0)))</f>
        <v>0</v>
      </c>
      <c r="AN748" s="121" t="str">
        <f>IF(paramètres!$B$28=1,((SUM(P748:Y748)/1.02)+SUM(Z748:AA748))*0.0303/9*COUNT(P748:X748),IF(paramètres!$B$28=2,(SUM(P748:AA748))*0.0303/9*COUNT(P748:X748),"Missing Delta option"))</f>
        <v>Missing Delta option</v>
      </c>
      <c r="AO748" s="13" t="str">
        <f>IF(paramètres!$B$28=1,(((SUM(P748:Y748)/1.02)+SUM(Z748:AA748))+((SUM(AB748:AK748)/1.02)+SUM(AL748:AN748)))*cotpatr,IF(paramètres!$B$28=2,(SUM(P748:AN748)*cotpatr),"Missing Delta Option"))</f>
        <v>Missing Delta Option</v>
      </c>
      <c r="AP748" s="13" t="str" cm="1">
        <f t="array" ref="AP748">IF(paramètres!$B$28=1,(((SUM(P748:Y748)/1.02)+SUM(Z748:AA748))+((SUM(AB748:AM748)/1.02)+SUM(AL748:AM748)))/12*pécule,IF(paramètres!$B$28=2,SUM(P748:AM748)/12*pécule,"Missing Delta Option"))</f>
        <v>Missing Delta Option</v>
      </c>
      <c r="AQ748" s="105" t="e">
        <f>IF(paramètres!$B$28=1,(((SUM(P748:Y748)/1.02)+SUM(Z748:AA748))+((SUM(AB748:AM748)/1.02)+SUM(AL748:AM748)))+AN748+AO748+AP748,SUM(P748:AM748)+AN748+AO748+AP748)</f>
        <v>#VALUE!</v>
      </c>
    </row>
    <row r="749" spans="1:43" x14ac:dyDescent="0.25">
      <c r="A749" s="104"/>
      <c r="B749" s="39"/>
      <c r="C749" s="39"/>
      <c r="D749" s="70"/>
      <c r="E749" s="49"/>
      <c r="F749" s="40"/>
      <c r="G749" s="38"/>
      <c r="H749" s="71"/>
      <c r="I749" s="40"/>
      <c r="J749" s="38"/>
      <c r="K749" s="71"/>
      <c r="L749" s="40"/>
      <c r="M749" s="38"/>
      <c r="N749" s="71"/>
      <c r="O749" s="49"/>
      <c r="P749" s="177"/>
      <c r="Q749" s="178"/>
      <c r="R749" s="178"/>
      <c r="S749" s="178"/>
      <c r="T749" s="178"/>
      <c r="U749" s="178"/>
      <c r="V749" s="178"/>
      <c r="W749" s="178"/>
      <c r="X749" s="178"/>
      <c r="Y749" s="178"/>
      <c r="Z749" s="178"/>
      <c r="AA749" s="179"/>
      <c r="AB749" s="121">
        <f>IF($D749="",0,IF($E749="",0,IF(VLOOKUP($E749,paramètres!$E$33:$F$44,2,FALSE)&lt;=VLOOKUP($AB$18,paramètres!$E$33:$F$44,2,FALSE),P749*$D749,0)))</f>
        <v>0</v>
      </c>
      <c r="AC749" s="13">
        <f>IF($D749="",0,IF($E749="",0,IF(VLOOKUP($E749,paramètres!$E$33:$F$44,2,FALSE)&lt;=VLOOKUP($AC$18,paramètres!$E$33:$F$44,2,FALSE),Q749*$D749,0)))</f>
        <v>0</v>
      </c>
      <c r="AD749" s="13">
        <f>IF($D749="",0,IF($E749="",0,IF(VLOOKUP($E749,paramètres!$E$33:$F$44,2,FALSE)&lt;=VLOOKUP($AD$18,paramètres!$E$33:$F$44,2,FALSE),R749*$D749,0)))</f>
        <v>0</v>
      </c>
      <c r="AE749" s="13">
        <f>IF($D749="",0,IF($E749="",0,IF(VLOOKUP($E749,paramètres!$E$33:$F$44,2,FALSE)&lt;=VLOOKUP($AE$18,paramètres!$E$33:$F$44,2,FALSE),S749*$D749,0)))</f>
        <v>0</v>
      </c>
      <c r="AF749" s="13">
        <f>IF($D749="",0,IF($E749="",0,IF(VLOOKUP($E749,paramètres!$E$33:$F$44,2,FALSE)&lt;=VLOOKUP($AF$18,paramètres!$E$33:$F$44,2,FALSE),T749*$D749,0)))</f>
        <v>0</v>
      </c>
      <c r="AG749" s="13">
        <f>IF($D749="",0,IF($E749="",0,IF(VLOOKUP($E749,paramètres!$E$33:$F$44,2,FALSE)&lt;=VLOOKUP($AG$18,paramètres!$E$33:$F$44,2,FALSE),U749*$D749,0)))</f>
        <v>0</v>
      </c>
      <c r="AH749" s="13">
        <f>IF($D749="",0,IF($E749="",0,IF(VLOOKUP($E749,paramètres!$E$33:$F$44,2,FALSE)&lt;=VLOOKUP($AH$18,paramètres!$E$33:$F$44,2,FALSE),V749*$D749,0)))</f>
        <v>0</v>
      </c>
      <c r="AI749" s="13">
        <f>IF($D749="",0,IF($E749="",0,IF(VLOOKUP($E749,paramètres!$E$33:$F$44,2,FALSE)&lt;=VLOOKUP($AI$18,paramètres!$E$33:$F$44,2,FALSE),W749*$D749,0)))</f>
        <v>0</v>
      </c>
      <c r="AJ749" s="13">
        <f>IF($D749="",0,IF($E749="",0,IF(VLOOKUP($E749,paramètres!$E$33:$F$44,2,FALSE)&lt;=VLOOKUP($AJ$18,paramètres!$E$33:$F$44,2,FALSE),X749*$D749,0)))</f>
        <v>0</v>
      </c>
      <c r="AK749" s="13">
        <f>IF($D749="",0,IF($E749="",0,IF(VLOOKUP($E749,paramètres!$E$33:$F$44,2,FALSE)&lt;=VLOOKUP($AK$18,paramètres!$E$33:$F$44,2,FALSE),Y749*$D749,0)))</f>
        <v>0</v>
      </c>
      <c r="AL749" s="13">
        <f>IF($D749="",0,IF($E749="",0,IF(VLOOKUP($E749,paramètres!$E$33:$F$44,2,FALSE)&lt;=VLOOKUP($AL$18,paramètres!$E$33:$F$44,2,FALSE),Z749*$D749,0)))</f>
        <v>0</v>
      </c>
      <c r="AM749" s="126">
        <f>IF($D749="",0,IF($E749="",0,IF(VLOOKUP($E749,paramètres!$E$33:$F$44,2,FALSE)&lt;=VLOOKUP($AM$18,paramètres!$E$33:$F$44,2,FALSE),AA749*$D749,0)))</f>
        <v>0</v>
      </c>
      <c r="AN749" s="121" t="str">
        <f>IF(paramètres!$B$28=1,((SUM(P749:Y749)/1.02)+SUM(Z749:AA749))*0.0303/9*COUNT(P749:X749),IF(paramètres!$B$28=2,(SUM(P749:AA749))*0.0303/9*COUNT(P749:X749),"Missing Delta option"))</f>
        <v>Missing Delta option</v>
      </c>
      <c r="AO749" s="13" t="str">
        <f>IF(paramètres!$B$28=1,(((SUM(P749:Y749)/1.02)+SUM(Z749:AA749))+((SUM(AB749:AK749)/1.02)+SUM(AL749:AN749)))*cotpatr,IF(paramètres!$B$28=2,(SUM(P749:AN749)*cotpatr),"Missing Delta Option"))</f>
        <v>Missing Delta Option</v>
      </c>
      <c r="AP749" s="13" t="str" cm="1">
        <f t="array" ref="AP749">IF(paramètres!$B$28=1,(((SUM(P749:Y749)/1.02)+SUM(Z749:AA749))+((SUM(AB749:AM749)/1.02)+SUM(AL749:AM749)))/12*pécule,IF(paramètres!$B$28=2,SUM(P749:AM749)/12*pécule,"Missing Delta Option"))</f>
        <v>Missing Delta Option</v>
      </c>
      <c r="AQ749" s="105" t="e">
        <f>IF(paramètres!$B$28=1,(((SUM(P749:Y749)/1.02)+SUM(Z749:AA749))+((SUM(AB749:AM749)/1.02)+SUM(AL749:AM749)))+AN749+AO749+AP749,SUM(P749:AM749)+AN749+AO749+AP749)</f>
        <v>#VALUE!</v>
      </c>
    </row>
    <row r="750" spans="1:43" x14ac:dyDescent="0.25">
      <c r="A750" s="104"/>
      <c r="B750" s="39"/>
      <c r="C750" s="39"/>
      <c r="D750" s="70"/>
      <c r="E750" s="49"/>
      <c r="F750" s="40"/>
      <c r="G750" s="38"/>
      <c r="H750" s="71"/>
      <c r="I750" s="40"/>
      <c r="J750" s="38"/>
      <c r="K750" s="71"/>
      <c r="L750" s="40"/>
      <c r="M750" s="38"/>
      <c r="N750" s="71"/>
      <c r="O750" s="49"/>
      <c r="P750" s="177"/>
      <c r="Q750" s="178"/>
      <c r="R750" s="178"/>
      <c r="S750" s="178"/>
      <c r="T750" s="178"/>
      <c r="U750" s="178"/>
      <c r="V750" s="178"/>
      <c r="W750" s="178"/>
      <c r="X750" s="178"/>
      <c r="Y750" s="178"/>
      <c r="Z750" s="178"/>
      <c r="AA750" s="179"/>
      <c r="AB750" s="121">
        <f>IF($D750="",0,IF($E750="",0,IF(VLOOKUP($E750,paramètres!$E$33:$F$44,2,FALSE)&lt;=VLOOKUP($AB$18,paramètres!$E$33:$F$44,2,FALSE),P750*$D750,0)))</f>
        <v>0</v>
      </c>
      <c r="AC750" s="13">
        <f>IF($D750="",0,IF($E750="",0,IF(VLOOKUP($E750,paramètres!$E$33:$F$44,2,FALSE)&lt;=VLOOKUP($AC$18,paramètres!$E$33:$F$44,2,FALSE),Q750*$D750,0)))</f>
        <v>0</v>
      </c>
      <c r="AD750" s="13">
        <f>IF($D750="",0,IF($E750="",0,IF(VLOOKUP($E750,paramètres!$E$33:$F$44,2,FALSE)&lt;=VLOOKUP($AD$18,paramètres!$E$33:$F$44,2,FALSE),R750*$D750,0)))</f>
        <v>0</v>
      </c>
      <c r="AE750" s="13">
        <f>IF($D750="",0,IF($E750="",0,IF(VLOOKUP($E750,paramètres!$E$33:$F$44,2,FALSE)&lt;=VLOOKUP($AE$18,paramètres!$E$33:$F$44,2,FALSE),S750*$D750,0)))</f>
        <v>0</v>
      </c>
      <c r="AF750" s="13">
        <f>IF($D750="",0,IF($E750="",0,IF(VLOOKUP($E750,paramètres!$E$33:$F$44,2,FALSE)&lt;=VLOOKUP($AF$18,paramètres!$E$33:$F$44,2,FALSE),T750*$D750,0)))</f>
        <v>0</v>
      </c>
      <c r="AG750" s="13">
        <f>IF($D750="",0,IF($E750="",0,IF(VLOOKUP($E750,paramètres!$E$33:$F$44,2,FALSE)&lt;=VLOOKUP($AG$18,paramètres!$E$33:$F$44,2,FALSE),U750*$D750,0)))</f>
        <v>0</v>
      </c>
      <c r="AH750" s="13">
        <f>IF($D750="",0,IF($E750="",0,IF(VLOOKUP($E750,paramètres!$E$33:$F$44,2,FALSE)&lt;=VLOOKUP($AH$18,paramètres!$E$33:$F$44,2,FALSE),V750*$D750,0)))</f>
        <v>0</v>
      </c>
      <c r="AI750" s="13">
        <f>IF($D750="",0,IF($E750="",0,IF(VLOOKUP($E750,paramètres!$E$33:$F$44,2,FALSE)&lt;=VLOOKUP($AI$18,paramètres!$E$33:$F$44,2,FALSE),W750*$D750,0)))</f>
        <v>0</v>
      </c>
      <c r="AJ750" s="13">
        <f>IF($D750="",0,IF($E750="",0,IF(VLOOKUP($E750,paramètres!$E$33:$F$44,2,FALSE)&lt;=VLOOKUP($AJ$18,paramètres!$E$33:$F$44,2,FALSE),X750*$D750,0)))</f>
        <v>0</v>
      </c>
      <c r="AK750" s="13">
        <f>IF($D750="",0,IF($E750="",0,IF(VLOOKUP($E750,paramètres!$E$33:$F$44,2,FALSE)&lt;=VLOOKUP($AK$18,paramètres!$E$33:$F$44,2,FALSE),Y750*$D750,0)))</f>
        <v>0</v>
      </c>
      <c r="AL750" s="13">
        <f>IF($D750="",0,IF($E750="",0,IF(VLOOKUP($E750,paramètres!$E$33:$F$44,2,FALSE)&lt;=VLOOKUP($AL$18,paramètres!$E$33:$F$44,2,FALSE),Z750*$D750,0)))</f>
        <v>0</v>
      </c>
      <c r="AM750" s="126">
        <f>IF($D750="",0,IF($E750="",0,IF(VLOOKUP($E750,paramètres!$E$33:$F$44,2,FALSE)&lt;=VLOOKUP($AM$18,paramètres!$E$33:$F$44,2,FALSE),AA750*$D750,0)))</f>
        <v>0</v>
      </c>
      <c r="AN750" s="121" t="str">
        <f>IF(paramètres!$B$28=1,((SUM(P750:Y750)/1.02)+SUM(Z750:AA750))*0.0303/9*COUNT(P750:X750),IF(paramètres!$B$28=2,(SUM(P750:AA750))*0.0303/9*COUNT(P750:X750),"Missing Delta option"))</f>
        <v>Missing Delta option</v>
      </c>
      <c r="AO750" s="13" t="str">
        <f>IF(paramètres!$B$28=1,(((SUM(P750:Y750)/1.02)+SUM(Z750:AA750))+((SUM(AB750:AK750)/1.02)+SUM(AL750:AN750)))*cotpatr,IF(paramètres!$B$28=2,(SUM(P750:AN750)*cotpatr),"Missing Delta Option"))</f>
        <v>Missing Delta Option</v>
      </c>
      <c r="AP750" s="13" t="str" cm="1">
        <f t="array" ref="AP750">IF(paramètres!$B$28=1,(((SUM(P750:Y750)/1.02)+SUM(Z750:AA750))+((SUM(AB750:AM750)/1.02)+SUM(AL750:AM750)))/12*pécule,IF(paramètres!$B$28=2,SUM(P750:AM750)/12*pécule,"Missing Delta Option"))</f>
        <v>Missing Delta Option</v>
      </c>
      <c r="AQ750" s="105" t="e">
        <f>IF(paramètres!$B$28=1,(((SUM(P750:Y750)/1.02)+SUM(Z750:AA750))+((SUM(AB750:AM750)/1.02)+SUM(AL750:AM750)))+AN750+AO750+AP750,SUM(P750:AM750)+AN750+AO750+AP750)</f>
        <v>#VALUE!</v>
      </c>
    </row>
    <row r="751" spans="1:43" x14ac:dyDescent="0.25">
      <c r="A751" s="104"/>
      <c r="B751" s="39"/>
      <c r="C751" s="39"/>
      <c r="D751" s="70"/>
      <c r="E751" s="49"/>
      <c r="F751" s="40"/>
      <c r="G751" s="38"/>
      <c r="H751" s="71"/>
      <c r="I751" s="40"/>
      <c r="J751" s="38"/>
      <c r="K751" s="71"/>
      <c r="L751" s="40"/>
      <c r="M751" s="38"/>
      <c r="N751" s="71"/>
      <c r="O751" s="49"/>
      <c r="P751" s="177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  <c r="AA751" s="179"/>
      <c r="AB751" s="121">
        <f>IF($D751="",0,IF($E751="",0,IF(VLOOKUP($E751,paramètres!$E$33:$F$44,2,FALSE)&lt;=VLOOKUP($AB$18,paramètres!$E$33:$F$44,2,FALSE),P751*$D751,0)))</f>
        <v>0</v>
      </c>
      <c r="AC751" s="13">
        <f>IF($D751="",0,IF($E751="",0,IF(VLOOKUP($E751,paramètres!$E$33:$F$44,2,FALSE)&lt;=VLOOKUP($AC$18,paramètres!$E$33:$F$44,2,FALSE),Q751*$D751,0)))</f>
        <v>0</v>
      </c>
      <c r="AD751" s="13">
        <f>IF($D751="",0,IF($E751="",0,IF(VLOOKUP($E751,paramètres!$E$33:$F$44,2,FALSE)&lt;=VLOOKUP($AD$18,paramètres!$E$33:$F$44,2,FALSE),R751*$D751,0)))</f>
        <v>0</v>
      </c>
      <c r="AE751" s="13">
        <f>IF($D751="",0,IF($E751="",0,IF(VLOOKUP($E751,paramètres!$E$33:$F$44,2,FALSE)&lt;=VLOOKUP($AE$18,paramètres!$E$33:$F$44,2,FALSE),S751*$D751,0)))</f>
        <v>0</v>
      </c>
      <c r="AF751" s="13">
        <f>IF($D751="",0,IF($E751="",0,IF(VLOOKUP($E751,paramètres!$E$33:$F$44,2,FALSE)&lt;=VLOOKUP($AF$18,paramètres!$E$33:$F$44,2,FALSE),T751*$D751,0)))</f>
        <v>0</v>
      </c>
      <c r="AG751" s="13">
        <f>IF($D751="",0,IF($E751="",0,IF(VLOOKUP($E751,paramètres!$E$33:$F$44,2,FALSE)&lt;=VLOOKUP($AG$18,paramètres!$E$33:$F$44,2,FALSE),U751*$D751,0)))</f>
        <v>0</v>
      </c>
      <c r="AH751" s="13">
        <f>IF($D751="",0,IF($E751="",0,IF(VLOOKUP($E751,paramètres!$E$33:$F$44,2,FALSE)&lt;=VLOOKUP($AH$18,paramètres!$E$33:$F$44,2,FALSE),V751*$D751,0)))</f>
        <v>0</v>
      </c>
      <c r="AI751" s="13">
        <f>IF($D751="",0,IF($E751="",0,IF(VLOOKUP($E751,paramètres!$E$33:$F$44,2,FALSE)&lt;=VLOOKUP($AI$18,paramètres!$E$33:$F$44,2,FALSE),W751*$D751,0)))</f>
        <v>0</v>
      </c>
      <c r="AJ751" s="13">
        <f>IF($D751="",0,IF($E751="",0,IF(VLOOKUP($E751,paramètres!$E$33:$F$44,2,FALSE)&lt;=VLOOKUP($AJ$18,paramètres!$E$33:$F$44,2,FALSE),X751*$D751,0)))</f>
        <v>0</v>
      </c>
      <c r="AK751" s="13">
        <f>IF($D751="",0,IF($E751="",0,IF(VLOOKUP($E751,paramètres!$E$33:$F$44,2,FALSE)&lt;=VLOOKUP($AK$18,paramètres!$E$33:$F$44,2,FALSE),Y751*$D751,0)))</f>
        <v>0</v>
      </c>
      <c r="AL751" s="13">
        <f>IF($D751="",0,IF($E751="",0,IF(VLOOKUP($E751,paramètres!$E$33:$F$44,2,FALSE)&lt;=VLOOKUP($AL$18,paramètres!$E$33:$F$44,2,FALSE),Z751*$D751,0)))</f>
        <v>0</v>
      </c>
      <c r="AM751" s="126">
        <f>IF($D751="",0,IF($E751="",0,IF(VLOOKUP($E751,paramètres!$E$33:$F$44,2,FALSE)&lt;=VLOOKUP($AM$18,paramètres!$E$33:$F$44,2,FALSE),AA751*$D751,0)))</f>
        <v>0</v>
      </c>
      <c r="AN751" s="121" t="str">
        <f>IF(paramètres!$B$28=1,((SUM(P751:Y751)/1.02)+SUM(Z751:AA751))*0.0303/9*COUNT(P751:X751),IF(paramètres!$B$28=2,(SUM(P751:AA751))*0.0303/9*COUNT(P751:X751),"Missing Delta option"))</f>
        <v>Missing Delta option</v>
      </c>
      <c r="AO751" s="13" t="str">
        <f>IF(paramètres!$B$28=1,(((SUM(P751:Y751)/1.02)+SUM(Z751:AA751))+((SUM(AB751:AK751)/1.02)+SUM(AL751:AN751)))*cotpatr,IF(paramètres!$B$28=2,(SUM(P751:AN751)*cotpatr),"Missing Delta Option"))</f>
        <v>Missing Delta Option</v>
      </c>
      <c r="AP751" s="13" t="str" cm="1">
        <f t="array" ref="AP751">IF(paramètres!$B$28=1,(((SUM(P751:Y751)/1.02)+SUM(Z751:AA751))+((SUM(AB751:AM751)/1.02)+SUM(AL751:AM751)))/12*pécule,IF(paramètres!$B$28=2,SUM(P751:AM751)/12*pécule,"Missing Delta Option"))</f>
        <v>Missing Delta Option</v>
      </c>
      <c r="AQ751" s="105" t="e">
        <f>IF(paramètres!$B$28=1,(((SUM(P751:Y751)/1.02)+SUM(Z751:AA751))+((SUM(AB751:AM751)/1.02)+SUM(AL751:AM751)))+AN751+AO751+AP751,SUM(P751:AM751)+AN751+AO751+AP751)</f>
        <v>#VALUE!</v>
      </c>
    </row>
    <row r="752" spans="1:43" x14ac:dyDescent="0.25">
      <c r="A752" s="104"/>
      <c r="B752" s="39"/>
      <c r="C752" s="39"/>
      <c r="D752" s="70"/>
      <c r="E752" s="49"/>
      <c r="F752" s="40"/>
      <c r="G752" s="38"/>
      <c r="H752" s="71"/>
      <c r="I752" s="40"/>
      <c r="J752" s="38"/>
      <c r="K752" s="71"/>
      <c r="L752" s="40"/>
      <c r="M752" s="38"/>
      <c r="N752" s="71"/>
      <c r="O752" s="49"/>
      <c r="P752" s="177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  <c r="AA752" s="179"/>
      <c r="AB752" s="121">
        <f>IF($D752="",0,IF($E752="",0,IF(VLOOKUP($E752,paramètres!$E$33:$F$44,2,FALSE)&lt;=VLOOKUP($AB$18,paramètres!$E$33:$F$44,2,FALSE),P752*$D752,0)))</f>
        <v>0</v>
      </c>
      <c r="AC752" s="13">
        <f>IF($D752="",0,IF($E752="",0,IF(VLOOKUP($E752,paramètres!$E$33:$F$44,2,FALSE)&lt;=VLOOKUP($AC$18,paramètres!$E$33:$F$44,2,FALSE),Q752*$D752,0)))</f>
        <v>0</v>
      </c>
      <c r="AD752" s="13">
        <f>IF($D752="",0,IF($E752="",0,IF(VLOOKUP($E752,paramètres!$E$33:$F$44,2,FALSE)&lt;=VLOOKUP($AD$18,paramètres!$E$33:$F$44,2,FALSE),R752*$D752,0)))</f>
        <v>0</v>
      </c>
      <c r="AE752" s="13">
        <f>IF($D752="",0,IF($E752="",0,IF(VLOOKUP($E752,paramètres!$E$33:$F$44,2,FALSE)&lt;=VLOOKUP($AE$18,paramètres!$E$33:$F$44,2,FALSE),S752*$D752,0)))</f>
        <v>0</v>
      </c>
      <c r="AF752" s="13">
        <f>IF($D752="",0,IF($E752="",0,IF(VLOOKUP($E752,paramètres!$E$33:$F$44,2,FALSE)&lt;=VLOOKUP($AF$18,paramètres!$E$33:$F$44,2,FALSE),T752*$D752,0)))</f>
        <v>0</v>
      </c>
      <c r="AG752" s="13">
        <f>IF($D752="",0,IF($E752="",0,IF(VLOOKUP($E752,paramètres!$E$33:$F$44,2,FALSE)&lt;=VLOOKUP($AG$18,paramètres!$E$33:$F$44,2,FALSE),U752*$D752,0)))</f>
        <v>0</v>
      </c>
      <c r="AH752" s="13">
        <f>IF($D752="",0,IF($E752="",0,IF(VLOOKUP($E752,paramètres!$E$33:$F$44,2,FALSE)&lt;=VLOOKUP($AH$18,paramètres!$E$33:$F$44,2,FALSE),V752*$D752,0)))</f>
        <v>0</v>
      </c>
      <c r="AI752" s="13">
        <f>IF($D752="",0,IF($E752="",0,IF(VLOOKUP($E752,paramètres!$E$33:$F$44,2,FALSE)&lt;=VLOOKUP($AI$18,paramètres!$E$33:$F$44,2,FALSE),W752*$D752,0)))</f>
        <v>0</v>
      </c>
      <c r="AJ752" s="13">
        <f>IF($D752="",0,IF($E752="",0,IF(VLOOKUP($E752,paramètres!$E$33:$F$44,2,FALSE)&lt;=VLOOKUP($AJ$18,paramètres!$E$33:$F$44,2,FALSE),X752*$D752,0)))</f>
        <v>0</v>
      </c>
      <c r="AK752" s="13">
        <f>IF($D752="",0,IF($E752="",0,IF(VLOOKUP($E752,paramètres!$E$33:$F$44,2,FALSE)&lt;=VLOOKUP($AK$18,paramètres!$E$33:$F$44,2,FALSE),Y752*$D752,0)))</f>
        <v>0</v>
      </c>
      <c r="AL752" s="13">
        <f>IF($D752="",0,IF($E752="",0,IF(VLOOKUP($E752,paramètres!$E$33:$F$44,2,FALSE)&lt;=VLOOKUP($AL$18,paramètres!$E$33:$F$44,2,FALSE),Z752*$D752,0)))</f>
        <v>0</v>
      </c>
      <c r="AM752" s="126">
        <f>IF($D752="",0,IF($E752="",0,IF(VLOOKUP($E752,paramètres!$E$33:$F$44,2,FALSE)&lt;=VLOOKUP($AM$18,paramètres!$E$33:$F$44,2,FALSE),AA752*$D752,0)))</f>
        <v>0</v>
      </c>
      <c r="AN752" s="121" t="str">
        <f>IF(paramètres!$B$28=1,((SUM(P752:Y752)/1.02)+SUM(Z752:AA752))*0.0303/9*COUNT(P752:X752),IF(paramètres!$B$28=2,(SUM(P752:AA752))*0.0303/9*COUNT(P752:X752),"Missing Delta option"))</f>
        <v>Missing Delta option</v>
      </c>
      <c r="AO752" s="13" t="str">
        <f>IF(paramètres!$B$28=1,(((SUM(P752:Y752)/1.02)+SUM(Z752:AA752))+((SUM(AB752:AK752)/1.02)+SUM(AL752:AN752)))*cotpatr,IF(paramètres!$B$28=2,(SUM(P752:AN752)*cotpatr),"Missing Delta Option"))</f>
        <v>Missing Delta Option</v>
      </c>
      <c r="AP752" s="13" t="str" cm="1">
        <f t="array" ref="AP752">IF(paramètres!$B$28=1,(((SUM(P752:Y752)/1.02)+SUM(Z752:AA752))+((SUM(AB752:AM752)/1.02)+SUM(AL752:AM752)))/12*pécule,IF(paramètres!$B$28=2,SUM(P752:AM752)/12*pécule,"Missing Delta Option"))</f>
        <v>Missing Delta Option</v>
      </c>
      <c r="AQ752" s="105" t="e">
        <f>IF(paramètres!$B$28=1,(((SUM(P752:Y752)/1.02)+SUM(Z752:AA752))+((SUM(AB752:AM752)/1.02)+SUM(AL752:AM752)))+AN752+AO752+AP752,SUM(P752:AM752)+AN752+AO752+AP752)</f>
        <v>#VALUE!</v>
      </c>
    </row>
    <row r="753" spans="1:43" x14ac:dyDescent="0.25">
      <c r="A753" s="104"/>
      <c r="B753" s="39"/>
      <c r="C753" s="39"/>
      <c r="D753" s="70"/>
      <c r="E753" s="49"/>
      <c r="F753" s="40"/>
      <c r="G753" s="38"/>
      <c r="H753" s="71"/>
      <c r="I753" s="40"/>
      <c r="J753" s="38"/>
      <c r="K753" s="71"/>
      <c r="L753" s="40"/>
      <c r="M753" s="38"/>
      <c r="N753" s="71"/>
      <c r="O753" s="49"/>
      <c r="P753" s="177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  <c r="AA753" s="179"/>
      <c r="AB753" s="121">
        <f>IF($D753="",0,IF($E753="",0,IF(VLOOKUP($E753,paramètres!$E$33:$F$44,2,FALSE)&lt;=VLOOKUP($AB$18,paramètres!$E$33:$F$44,2,FALSE),P753*$D753,0)))</f>
        <v>0</v>
      </c>
      <c r="AC753" s="13">
        <f>IF($D753="",0,IF($E753="",0,IF(VLOOKUP($E753,paramètres!$E$33:$F$44,2,FALSE)&lt;=VLOOKUP($AC$18,paramètres!$E$33:$F$44,2,FALSE),Q753*$D753,0)))</f>
        <v>0</v>
      </c>
      <c r="AD753" s="13">
        <f>IF($D753="",0,IF($E753="",0,IF(VLOOKUP($E753,paramètres!$E$33:$F$44,2,FALSE)&lt;=VLOOKUP($AD$18,paramètres!$E$33:$F$44,2,FALSE),R753*$D753,0)))</f>
        <v>0</v>
      </c>
      <c r="AE753" s="13">
        <f>IF($D753="",0,IF($E753="",0,IF(VLOOKUP($E753,paramètres!$E$33:$F$44,2,FALSE)&lt;=VLOOKUP($AE$18,paramètres!$E$33:$F$44,2,FALSE),S753*$D753,0)))</f>
        <v>0</v>
      </c>
      <c r="AF753" s="13">
        <f>IF($D753="",0,IF($E753="",0,IF(VLOOKUP($E753,paramètres!$E$33:$F$44,2,FALSE)&lt;=VLOOKUP($AF$18,paramètres!$E$33:$F$44,2,FALSE),T753*$D753,0)))</f>
        <v>0</v>
      </c>
      <c r="AG753" s="13">
        <f>IF($D753="",0,IF($E753="",0,IF(VLOOKUP($E753,paramètres!$E$33:$F$44,2,FALSE)&lt;=VLOOKUP($AG$18,paramètres!$E$33:$F$44,2,FALSE),U753*$D753,0)))</f>
        <v>0</v>
      </c>
      <c r="AH753" s="13">
        <f>IF($D753="",0,IF($E753="",0,IF(VLOOKUP($E753,paramètres!$E$33:$F$44,2,FALSE)&lt;=VLOOKUP($AH$18,paramètres!$E$33:$F$44,2,FALSE),V753*$D753,0)))</f>
        <v>0</v>
      </c>
      <c r="AI753" s="13">
        <f>IF($D753="",0,IF($E753="",0,IF(VLOOKUP($E753,paramètres!$E$33:$F$44,2,FALSE)&lt;=VLOOKUP($AI$18,paramètres!$E$33:$F$44,2,FALSE),W753*$D753,0)))</f>
        <v>0</v>
      </c>
      <c r="AJ753" s="13">
        <f>IF($D753="",0,IF($E753="",0,IF(VLOOKUP($E753,paramètres!$E$33:$F$44,2,FALSE)&lt;=VLOOKUP($AJ$18,paramètres!$E$33:$F$44,2,FALSE),X753*$D753,0)))</f>
        <v>0</v>
      </c>
      <c r="AK753" s="13">
        <f>IF($D753="",0,IF($E753="",0,IF(VLOOKUP($E753,paramètres!$E$33:$F$44,2,FALSE)&lt;=VLOOKUP($AK$18,paramètres!$E$33:$F$44,2,FALSE),Y753*$D753,0)))</f>
        <v>0</v>
      </c>
      <c r="AL753" s="13">
        <f>IF($D753="",0,IF($E753="",0,IF(VLOOKUP($E753,paramètres!$E$33:$F$44,2,FALSE)&lt;=VLOOKUP($AL$18,paramètres!$E$33:$F$44,2,FALSE),Z753*$D753,0)))</f>
        <v>0</v>
      </c>
      <c r="AM753" s="126">
        <f>IF($D753="",0,IF($E753="",0,IF(VLOOKUP($E753,paramètres!$E$33:$F$44,2,FALSE)&lt;=VLOOKUP($AM$18,paramètres!$E$33:$F$44,2,FALSE),AA753*$D753,0)))</f>
        <v>0</v>
      </c>
      <c r="AN753" s="121" t="str">
        <f>IF(paramètres!$B$28=1,((SUM(P753:Y753)/1.02)+SUM(Z753:AA753))*0.0303/9*COUNT(P753:X753),IF(paramètres!$B$28=2,(SUM(P753:AA753))*0.0303/9*COUNT(P753:X753),"Missing Delta option"))</f>
        <v>Missing Delta option</v>
      </c>
      <c r="AO753" s="13" t="str">
        <f>IF(paramètres!$B$28=1,(((SUM(P753:Y753)/1.02)+SUM(Z753:AA753))+((SUM(AB753:AK753)/1.02)+SUM(AL753:AN753)))*cotpatr,IF(paramètres!$B$28=2,(SUM(P753:AN753)*cotpatr),"Missing Delta Option"))</f>
        <v>Missing Delta Option</v>
      </c>
      <c r="AP753" s="13" t="str" cm="1">
        <f t="array" ref="AP753">IF(paramètres!$B$28=1,(((SUM(P753:Y753)/1.02)+SUM(Z753:AA753))+((SUM(AB753:AM753)/1.02)+SUM(AL753:AM753)))/12*pécule,IF(paramètres!$B$28=2,SUM(P753:AM753)/12*pécule,"Missing Delta Option"))</f>
        <v>Missing Delta Option</v>
      </c>
      <c r="AQ753" s="105" t="e">
        <f>IF(paramètres!$B$28=1,(((SUM(P753:Y753)/1.02)+SUM(Z753:AA753))+((SUM(AB753:AM753)/1.02)+SUM(AL753:AM753)))+AN753+AO753+AP753,SUM(P753:AM753)+AN753+AO753+AP753)</f>
        <v>#VALUE!</v>
      </c>
    </row>
    <row r="754" spans="1:43" x14ac:dyDescent="0.25">
      <c r="A754" s="104"/>
      <c r="B754" s="39"/>
      <c r="C754" s="39"/>
      <c r="D754" s="70"/>
      <c r="E754" s="49"/>
      <c r="F754" s="40"/>
      <c r="G754" s="38"/>
      <c r="H754" s="71"/>
      <c r="I754" s="40"/>
      <c r="J754" s="38"/>
      <c r="K754" s="71"/>
      <c r="L754" s="40"/>
      <c r="M754" s="38"/>
      <c r="N754" s="71"/>
      <c r="O754" s="49"/>
      <c r="P754" s="177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  <c r="AA754" s="179"/>
      <c r="AB754" s="121">
        <f>IF($D754="",0,IF($E754="",0,IF(VLOOKUP($E754,paramètres!$E$33:$F$44,2,FALSE)&lt;=VLOOKUP($AB$18,paramètres!$E$33:$F$44,2,FALSE),P754*$D754,0)))</f>
        <v>0</v>
      </c>
      <c r="AC754" s="13">
        <f>IF($D754="",0,IF($E754="",0,IF(VLOOKUP($E754,paramètres!$E$33:$F$44,2,FALSE)&lt;=VLOOKUP($AC$18,paramètres!$E$33:$F$44,2,FALSE),Q754*$D754,0)))</f>
        <v>0</v>
      </c>
      <c r="AD754" s="13">
        <f>IF($D754="",0,IF($E754="",0,IF(VLOOKUP($E754,paramètres!$E$33:$F$44,2,FALSE)&lt;=VLOOKUP($AD$18,paramètres!$E$33:$F$44,2,FALSE),R754*$D754,0)))</f>
        <v>0</v>
      </c>
      <c r="AE754" s="13">
        <f>IF($D754="",0,IF($E754="",0,IF(VLOOKUP($E754,paramètres!$E$33:$F$44,2,FALSE)&lt;=VLOOKUP($AE$18,paramètres!$E$33:$F$44,2,FALSE),S754*$D754,0)))</f>
        <v>0</v>
      </c>
      <c r="AF754" s="13">
        <f>IF($D754="",0,IF($E754="",0,IF(VLOOKUP($E754,paramètres!$E$33:$F$44,2,FALSE)&lt;=VLOOKUP($AF$18,paramètres!$E$33:$F$44,2,FALSE),T754*$D754,0)))</f>
        <v>0</v>
      </c>
      <c r="AG754" s="13">
        <f>IF($D754="",0,IF($E754="",0,IF(VLOOKUP($E754,paramètres!$E$33:$F$44,2,FALSE)&lt;=VLOOKUP($AG$18,paramètres!$E$33:$F$44,2,FALSE),U754*$D754,0)))</f>
        <v>0</v>
      </c>
      <c r="AH754" s="13">
        <f>IF($D754="",0,IF($E754="",0,IF(VLOOKUP($E754,paramètres!$E$33:$F$44,2,FALSE)&lt;=VLOOKUP($AH$18,paramètres!$E$33:$F$44,2,FALSE),V754*$D754,0)))</f>
        <v>0</v>
      </c>
      <c r="AI754" s="13">
        <f>IF($D754="",0,IF($E754="",0,IF(VLOOKUP($E754,paramètres!$E$33:$F$44,2,FALSE)&lt;=VLOOKUP($AI$18,paramètres!$E$33:$F$44,2,FALSE),W754*$D754,0)))</f>
        <v>0</v>
      </c>
      <c r="AJ754" s="13">
        <f>IF($D754="",0,IF($E754="",0,IF(VLOOKUP($E754,paramètres!$E$33:$F$44,2,FALSE)&lt;=VLOOKUP($AJ$18,paramètres!$E$33:$F$44,2,FALSE),X754*$D754,0)))</f>
        <v>0</v>
      </c>
      <c r="AK754" s="13">
        <f>IF($D754="",0,IF($E754="",0,IF(VLOOKUP($E754,paramètres!$E$33:$F$44,2,FALSE)&lt;=VLOOKUP($AK$18,paramètres!$E$33:$F$44,2,FALSE),Y754*$D754,0)))</f>
        <v>0</v>
      </c>
      <c r="AL754" s="13">
        <f>IF($D754="",0,IF($E754="",0,IF(VLOOKUP($E754,paramètres!$E$33:$F$44,2,FALSE)&lt;=VLOOKUP($AL$18,paramètres!$E$33:$F$44,2,FALSE),Z754*$D754,0)))</f>
        <v>0</v>
      </c>
      <c r="AM754" s="126">
        <f>IF($D754="",0,IF($E754="",0,IF(VLOOKUP($E754,paramètres!$E$33:$F$44,2,FALSE)&lt;=VLOOKUP($AM$18,paramètres!$E$33:$F$44,2,FALSE),AA754*$D754,0)))</f>
        <v>0</v>
      </c>
      <c r="AN754" s="121" t="str">
        <f>IF(paramètres!$B$28=1,((SUM(P754:Y754)/1.02)+SUM(Z754:AA754))*0.0303/9*COUNT(P754:X754),IF(paramètres!$B$28=2,(SUM(P754:AA754))*0.0303/9*COUNT(P754:X754),"Missing Delta option"))</f>
        <v>Missing Delta option</v>
      </c>
      <c r="AO754" s="13" t="str">
        <f>IF(paramètres!$B$28=1,(((SUM(P754:Y754)/1.02)+SUM(Z754:AA754))+((SUM(AB754:AK754)/1.02)+SUM(AL754:AN754)))*cotpatr,IF(paramètres!$B$28=2,(SUM(P754:AN754)*cotpatr),"Missing Delta Option"))</f>
        <v>Missing Delta Option</v>
      </c>
      <c r="AP754" s="13" t="str" cm="1">
        <f t="array" ref="AP754">IF(paramètres!$B$28=1,(((SUM(P754:Y754)/1.02)+SUM(Z754:AA754))+((SUM(AB754:AM754)/1.02)+SUM(AL754:AM754)))/12*pécule,IF(paramètres!$B$28=2,SUM(P754:AM754)/12*pécule,"Missing Delta Option"))</f>
        <v>Missing Delta Option</v>
      </c>
      <c r="AQ754" s="105" t="e">
        <f>IF(paramètres!$B$28=1,(((SUM(P754:Y754)/1.02)+SUM(Z754:AA754))+((SUM(AB754:AM754)/1.02)+SUM(AL754:AM754)))+AN754+AO754+AP754,SUM(P754:AM754)+AN754+AO754+AP754)</f>
        <v>#VALUE!</v>
      </c>
    </row>
    <row r="755" spans="1:43" x14ac:dyDescent="0.25">
      <c r="A755" s="104"/>
      <c r="B755" s="39"/>
      <c r="C755" s="39"/>
      <c r="D755" s="70"/>
      <c r="E755" s="49"/>
      <c r="F755" s="40"/>
      <c r="G755" s="38"/>
      <c r="H755" s="71"/>
      <c r="I755" s="40"/>
      <c r="J755" s="38"/>
      <c r="K755" s="71"/>
      <c r="L755" s="40"/>
      <c r="M755" s="38"/>
      <c r="N755" s="71"/>
      <c r="O755" s="49"/>
      <c r="P755" s="177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  <c r="AA755" s="179"/>
      <c r="AB755" s="121">
        <f>IF($D755="",0,IF($E755="",0,IF(VLOOKUP($E755,paramètres!$E$33:$F$44,2,FALSE)&lt;=VLOOKUP($AB$18,paramètres!$E$33:$F$44,2,FALSE),P755*$D755,0)))</f>
        <v>0</v>
      </c>
      <c r="AC755" s="13">
        <f>IF($D755="",0,IF($E755="",0,IF(VLOOKUP($E755,paramètres!$E$33:$F$44,2,FALSE)&lt;=VLOOKUP($AC$18,paramètres!$E$33:$F$44,2,FALSE),Q755*$D755,0)))</f>
        <v>0</v>
      </c>
      <c r="AD755" s="13">
        <f>IF($D755="",0,IF($E755="",0,IF(VLOOKUP($E755,paramètres!$E$33:$F$44,2,FALSE)&lt;=VLOOKUP($AD$18,paramètres!$E$33:$F$44,2,FALSE),R755*$D755,0)))</f>
        <v>0</v>
      </c>
      <c r="AE755" s="13">
        <f>IF($D755="",0,IF($E755="",0,IF(VLOOKUP($E755,paramètres!$E$33:$F$44,2,FALSE)&lt;=VLOOKUP($AE$18,paramètres!$E$33:$F$44,2,FALSE),S755*$D755,0)))</f>
        <v>0</v>
      </c>
      <c r="AF755" s="13">
        <f>IF($D755="",0,IF($E755="",0,IF(VLOOKUP($E755,paramètres!$E$33:$F$44,2,FALSE)&lt;=VLOOKUP($AF$18,paramètres!$E$33:$F$44,2,FALSE),T755*$D755,0)))</f>
        <v>0</v>
      </c>
      <c r="AG755" s="13">
        <f>IF($D755="",0,IF($E755="",0,IF(VLOOKUP($E755,paramètres!$E$33:$F$44,2,FALSE)&lt;=VLOOKUP($AG$18,paramètres!$E$33:$F$44,2,FALSE),U755*$D755,0)))</f>
        <v>0</v>
      </c>
      <c r="AH755" s="13">
        <f>IF($D755="",0,IF($E755="",0,IF(VLOOKUP($E755,paramètres!$E$33:$F$44,2,FALSE)&lt;=VLOOKUP($AH$18,paramètres!$E$33:$F$44,2,FALSE),V755*$D755,0)))</f>
        <v>0</v>
      </c>
      <c r="AI755" s="13">
        <f>IF($D755="",0,IF($E755="",0,IF(VLOOKUP($E755,paramètres!$E$33:$F$44,2,FALSE)&lt;=VLOOKUP($AI$18,paramètres!$E$33:$F$44,2,FALSE),W755*$D755,0)))</f>
        <v>0</v>
      </c>
      <c r="AJ755" s="13">
        <f>IF($D755="",0,IF($E755="",0,IF(VLOOKUP($E755,paramètres!$E$33:$F$44,2,FALSE)&lt;=VLOOKUP($AJ$18,paramètres!$E$33:$F$44,2,FALSE),X755*$D755,0)))</f>
        <v>0</v>
      </c>
      <c r="AK755" s="13">
        <f>IF($D755="",0,IF($E755="",0,IF(VLOOKUP($E755,paramètres!$E$33:$F$44,2,FALSE)&lt;=VLOOKUP($AK$18,paramètres!$E$33:$F$44,2,FALSE),Y755*$D755,0)))</f>
        <v>0</v>
      </c>
      <c r="AL755" s="13">
        <f>IF($D755="",0,IF($E755="",0,IF(VLOOKUP($E755,paramètres!$E$33:$F$44,2,FALSE)&lt;=VLOOKUP($AL$18,paramètres!$E$33:$F$44,2,FALSE),Z755*$D755,0)))</f>
        <v>0</v>
      </c>
      <c r="AM755" s="126">
        <f>IF($D755="",0,IF($E755="",0,IF(VLOOKUP($E755,paramètres!$E$33:$F$44,2,FALSE)&lt;=VLOOKUP($AM$18,paramètres!$E$33:$F$44,2,FALSE),AA755*$D755,0)))</f>
        <v>0</v>
      </c>
      <c r="AN755" s="121" t="str">
        <f>IF(paramètres!$B$28=1,((SUM(P755:Y755)/1.02)+SUM(Z755:AA755))*0.0303/9*COUNT(P755:X755),IF(paramètres!$B$28=2,(SUM(P755:AA755))*0.0303/9*COUNT(P755:X755),"Missing Delta option"))</f>
        <v>Missing Delta option</v>
      </c>
      <c r="AO755" s="13" t="str">
        <f>IF(paramètres!$B$28=1,(((SUM(P755:Y755)/1.02)+SUM(Z755:AA755))+((SUM(AB755:AK755)/1.02)+SUM(AL755:AN755)))*cotpatr,IF(paramètres!$B$28=2,(SUM(P755:AN755)*cotpatr),"Missing Delta Option"))</f>
        <v>Missing Delta Option</v>
      </c>
      <c r="AP755" s="13" t="str" cm="1">
        <f t="array" ref="AP755">IF(paramètres!$B$28=1,(((SUM(P755:Y755)/1.02)+SUM(Z755:AA755))+((SUM(AB755:AM755)/1.02)+SUM(AL755:AM755)))/12*pécule,IF(paramètres!$B$28=2,SUM(P755:AM755)/12*pécule,"Missing Delta Option"))</f>
        <v>Missing Delta Option</v>
      </c>
      <c r="AQ755" s="105" t="e">
        <f>IF(paramètres!$B$28=1,(((SUM(P755:Y755)/1.02)+SUM(Z755:AA755))+((SUM(AB755:AM755)/1.02)+SUM(AL755:AM755)))+AN755+AO755+AP755,SUM(P755:AM755)+AN755+AO755+AP755)</f>
        <v>#VALUE!</v>
      </c>
    </row>
    <row r="756" spans="1:43" x14ac:dyDescent="0.25">
      <c r="A756" s="104"/>
      <c r="B756" s="39"/>
      <c r="C756" s="39"/>
      <c r="D756" s="70"/>
      <c r="E756" s="49"/>
      <c r="F756" s="40"/>
      <c r="G756" s="38"/>
      <c r="H756" s="71"/>
      <c r="I756" s="40"/>
      <c r="J756" s="38"/>
      <c r="K756" s="71"/>
      <c r="L756" s="40"/>
      <c r="M756" s="38"/>
      <c r="N756" s="71"/>
      <c r="O756" s="49"/>
      <c r="P756" s="177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  <c r="AA756" s="179"/>
      <c r="AB756" s="121">
        <f>IF($D756="",0,IF($E756="",0,IF(VLOOKUP($E756,paramètres!$E$33:$F$44,2,FALSE)&lt;=VLOOKUP($AB$18,paramètres!$E$33:$F$44,2,FALSE),P756*$D756,0)))</f>
        <v>0</v>
      </c>
      <c r="AC756" s="13">
        <f>IF($D756="",0,IF($E756="",0,IF(VLOOKUP($E756,paramètres!$E$33:$F$44,2,FALSE)&lt;=VLOOKUP($AC$18,paramètres!$E$33:$F$44,2,FALSE),Q756*$D756,0)))</f>
        <v>0</v>
      </c>
      <c r="AD756" s="13">
        <f>IF($D756="",0,IF($E756="",0,IF(VLOOKUP($E756,paramètres!$E$33:$F$44,2,FALSE)&lt;=VLOOKUP($AD$18,paramètres!$E$33:$F$44,2,FALSE),R756*$D756,0)))</f>
        <v>0</v>
      </c>
      <c r="AE756" s="13">
        <f>IF($D756="",0,IF($E756="",0,IF(VLOOKUP($E756,paramètres!$E$33:$F$44,2,FALSE)&lt;=VLOOKUP($AE$18,paramètres!$E$33:$F$44,2,FALSE),S756*$D756,0)))</f>
        <v>0</v>
      </c>
      <c r="AF756" s="13">
        <f>IF($D756="",0,IF($E756="",0,IF(VLOOKUP($E756,paramètres!$E$33:$F$44,2,FALSE)&lt;=VLOOKUP($AF$18,paramètres!$E$33:$F$44,2,FALSE),T756*$D756,0)))</f>
        <v>0</v>
      </c>
      <c r="AG756" s="13">
        <f>IF($D756="",0,IF($E756="",0,IF(VLOOKUP($E756,paramètres!$E$33:$F$44,2,FALSE)&lt;=VLOOKUP($AG$18,paramètres!$E$33:$F$44,2,FALSE),U756*$D756,0)))</f>
        <v>0</v>
      </c>
      <c r="AH756" s="13">
        <f>IF($D756="",0,IF($E756="",0,IF(VLOOKUP($E756,paramètres!$E$33:$F$44,2,FALSE)&lt;=VLOOKUP($AH$18,paramètres!$E$33:$F$44,2,FALSE),V756*$D756,0)))</f>
        <v>0</v>
      </c>
      <c r="AI756" s="13">
        <f>IF($D756="",0,IF($E756="",0,IF(VLOOKUP($E756,paramètres!$E$33:$F$44,2,FALSE)&lt;=VLOOKUP($AI$18,paramètres!$E$33:$F$44,2,FALSE),W756*$D756,0)))</f>
        <v>0</v>
      </c>
      <c r="AJ756" s="13">
        <f>IF($D756="",0,IF($E756="",0,IF(VLOOKUP($E756,paramètres!$E$33:$F$44,2,FALSE)&lt;=VLOOKUP($AJ$18,paramètres!$E$33:$F$44,2,FALSE),X756*$D756,0)))</f>
        <v>0</v>
      </c>
      <c r="AK756" s="13">
        <f>IF($D756="",0,IF($E756="",0,IF(VLOOKUP($E756,paramètres!$E$33:$F$44,2,FALSE)&lt;=VLOOKUP($AK$18,paramètres!$E$33:$F$44,2,FALSE),Y756*$D756,0)))</f>
        <v>0</v>
      </c>
      <c r="AL756" s="13">
        <f>IF($D756="",0,IF($E756="",0,IF(VLOOKUP($E756,paramètres!$E$33:$F$44,2,FALSE)&lt;=VLOOKUP($AL$18,paramètres!$E$33:$F$44,2,FALSE),Z756*$D756,0)))</f>
        <v>0</v>
      </c>
      <c r="AM756" s="126">
        <f>IF($D756="",0,IF($E756="",0,IF(VLOOKUP($E756,paramètres!$E$33:$F$44,2,FALSE)&lt;=VLOOKUP($AM$18,paramètres!$E$33:$F$44,2,FALSE),AA756*$D756,0)))</f>
        <v>0</v>
      </c>
      <c r="AN756" s="121" t="str">
        <f>IF(paramètres!$B$28=1,((SUM(P756:Y756)/1.02)+SUM(Z756:AA756))*0.0303/9*COUNT(P756:X756),IF(paramètres!$B$28=2,(SUM(P756:AA756))*0.0303/9*COUNT(P756:X756),"Missing Delta option"))</f>
        <v>Missing Delta option</v>
      </c>
      <c r="AO756" s="13" t="str">
        <f>IF(paramètres!$B$28=1,(((SUM(P756:Y756)/1.02)+SUM(Z756:AA756))+((SUM(AB756:AK756)/1.02)+SUM(AL756:AN756)))*cotpatr,IF(paramètres!$B$28=2,(SUM(P756:AN756)*cotpatr),"Missing Delta Option"))</f>
        <v>Missing Delta Option</v>
      </c>
      <c r="AP756" s="13" t="str" cm="1">
        <f t="array" ref="AP756">IF(paramètres!$B$28=1,(((SUM(P756:Y756)/1.02)+SUM(Z756:AA756))+((SUM(AB756:AM756)/1.02)+SUM(AL756:AM756)))/12*pécule,IF(paramètres!$B$28=2,SUM(P756:AM756)/12*pécule,"Missing Delta Option"))</f>
        <v>Missing Delta Option</v>
      </c>
      <c r="AQ756" s="105" t="e">
        <f>IF(paramètres!$B$28=1,(((SUM(P756:Y756)/1.02)+SUM(Z756:AA756))+((SUM(AB756:AM756)/1.02)+SUM(AL756:AM756)))+AN756+AO756+AP756,SUM(P756:AM756)+AN756+AO756+AP756)</f>
        <v>#VALUE!</v>
      </c>
    </row>
    <row r="757" spans="1:43" x14ac:dyDescent="0.25">
      <c r="A757" s="104"/>
      <c r="B757" s="39"/>
      <c r="C757" s="39"/>
      <c r="D757" s="70"/>
      <c r="E757" s="49"/>
      <c r="F757" s="40"/>
      <c r="G757" s="38"/>
      <c r="H757" s="71"/>
      <c r="I757" s="40"/>
      <c r="J757" s="38"/>
      <c r="K757" s="71"/>
      <c r="L757" s="40"/>
      <c r="M757" s="38"/>
      <c r="N757" s="71"/>
      <c r="O757" s="49"/>
      <c r="P757" s="177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  <c r="AA757" s="179"/>
      <c r="AB757" s="121">
        <f>IF($D757="",0,IF($E757="",0,IF(VLOOKUP($E757,paramètres!$E$33:$F$44,2,FALSE)&lt;=VLOOKUP($AB$18,paramètres!$E$33:$F$44,2,FALSE),P757*$D757,0)))</f>
        <v>0</v>
      </c>
      <c r="AC757" s="13">
        <f>IF($D757="",0,IF($E757="",0,IF(VLOOKUP($E757,paramètres!$E$33:$F$44,2,FALSE)&lt;=VLOOKUP($AC$18,paramètres!$E$33:$F$44,2,FALSE),Q757*$D757,0)))</f>
        <v>0</v>
      </c>
      <c r="AD757" s="13">
        <f>IF($D757="",0,IF($E757="",0,IF(VLOOKUP($E757,paramètres!$E$33:$F$44,2,FALSE)&lt;=VLOOKUP($AD$18,paramètres!$E$33:$F$44,2,FALSE),R757*$D757,0)))</f>
        <v>0</v>
      </c>
      <c r="AE757" s="13">
        <f>IF($D757="",0,IF($E757="",0,IF(VLOOKUP($E757,paramètres!$E$33:$F$44,2,FALSE)&lt;=VLOOKUP($AE$18,paramètres!$E$33:$F$44,2,FALSE),S757*$D757,0)))</f>
        <v>0</v>
      </c>
      <c r="AF757" s="13">
        <f>IF($D757="",0,IF($E757="",0,IF(VLOOKUP($E757,paramètres!$E$33:$F$44,2,FALSE)&lt;=VLOOKUP($AF$18,paramètres!$E$33:$F$44,2,FALSE),T757*$D757,0)))</f>
        <v>0</v>
      </c>
      <c r="AG757" s="13">
        <f>IF($D757="",0,IF($E757="",0,IF(VLOOKUP($E757,paramètres!$E$33:$F$44,2,FALSE)&lt;=VLOOKUP($AG$18,paramètres!$E$33:$F$44,2,FALSE),U757*$D757,0)))</f>
        <v>0</v>
      </c>
      <c r="AH757" s="13">
        <f>IF($D757="",0,IF($E757="",0,IF(VLOOKUP($E757,paramètres!$E$33:$F$44,2,FALSE)&lt;=VLOOKUP($AH$18,paramètres!$E$33:$F$44,2,FALSE),V757*$D757,0)))</f>
        <v>0</v>
      </c>
      <c r="AI757" s="13">
        <f>IF($D757="",0,IF($E757="",0,IF(VLOOKUP($E757,paramètres!$E$33:$F$44,2,FALSE)&lt;=VLOOKUP($AI$18,paramètres!$E$33:$F$44,2,FALSE),W757*$D757,0)))</f>
        <v>0</v>
      </c>
      <c r="AJ757" s="13">
        <f>IF($D757="",0,IF($E757="",0,IF(VLOOKUP($E757,paramètres!$E$33:$F$44,2,FALSE)&lt;=VLOOKUP($AJ$18,paramètres!$E$33:$F$44,2,FALSE),X757*$D757,0)))</f>
        <v>0</v>
      </c>
      <c r="AK757" s="13">
        <f>IF($D757="",0,IF($E757="",0,IF(VLOOKUP($E757,paramètres!$E$33:$F$44,2,FALSE)&lt;=VLOOKUP($AK$18,paramètres!$E$33:$F$44,2,FALSE),Y757*$D757,0)))</f>
        <v>0</v>
      </c>
      <c r="AL757" s="13">
        <f>IF($D757="",0,IF($E757="",0,IF(VLOOKUP($E757,paramètres!$E$33:$F$44,2,FALSE)&lt;=VLOOKUP($AL$18,paramètres!$E$33:$F$44,2,FALSE),Z757*$D757,0)))</f>
        <v>0</v>
      </c>
      <c r="AM757" s="126">
        <f>IF($D757="",0,IF($E757="",0,IF(VLOOKUP($E757,paramètres!$E$33:$F$44,2,FALSE)&lt;=VLOOKUP($AM$18,paramètres!$E$33:$F$44,2,FALSE),AA757*$D757,0)))</f>
        <v>0</v>
      </c>
      <c r="AN757" s="121" t="str">
        <f>IF(paramètres!$B$28=1,((SUM(P757:Y757)/1.02)+SUM(Z757:AA757))*0.0303/9*COUNT(P757:X757),IF(paramètres!$B$28=2,(SUM(P757:AA757))*0.0303/9*COUNT(P757:X757),"Missing Delta option"))</f>
        <v>Missing Delta option</v>
      </c>
      <c r="AO757" s="13" t="str">
        <f>IF(paramètres!$B$28=1,(((SUM(P757:Y757)/1.02)+SUM(Z757:AA757))+((SUM(AB757:AK757)/1.02)+SUM(AL757:AN757)))*cotpatr,IF(paramètres!$B$28=2,(SUM(P757:AN757)*cotpatr),"Missing Delta Option"))</f>
        <v>Missing Delta Option</v>
      </c>
      <c r="AP757" s="13" t="str" cm="1">
        <f t="array" ref="AP757">IF(paramètres!$B$28=1,(((SUM(P757:Y757)/1.02)+SUM(Z757:AA757))+((SUM(AB757:AM757)/1.02)+SUM(AL757:AM757)))/12*pécule,IF(paramètres!$B$28=2,SUM(P757:AM757)/12*pécule,"Missing Delta Option"))</f>
        <v>Missing Delta Option</v>
      </c>
      <c r="AQ757" s="105" t="e">
        <f>IF(paramètres!$B$28=1,(((SUM(P757:Y757)/1.02)+SUM(Z757:AA757))+((SUM(AB757:AM757)/1.02)+SUM(AL757:AM757)))+AN757+AO757+AP757,SUM(P757:AM757)+AN757+AO757+AP757)</f>
        <v>#VALUE!</v>
      </c>
    </row>
    <row r="758" spans="1:43" x14ac:dyDescent="0.25">
      <c r="A758" s="104"/>
      <c r="B758" s="39"/>
      <c r="C758" s="39"/>
      <c r="D758" s="70"/>
      <c r="E758" s="49"/>
      <c r="F758" s="40"/>
      <c r="G758" s="38"/>
      <c r="H758" s="71"/>
      <c r="I758" s="40"/>
      <c r="J758" s="38"/>
      <c r="K758" s="71"/>
      <c r="L758" s="40"/>
      <c r="M758" s="38"/>
      <c r="N758" s="71"/>
      <c r="O758" s="49"/>
      <c r="P758" s="177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9"/>
      <c r="AB758" s="121">
        <f>IF($D758="",0,IF($E758="",0,IF(VLOOKUP($E758,paramètres!$E$33:$F$44,2,FALSE)&lt;=VLOOKUP($AB$18,paramètres!$E$33:$F$44,2,FALSE),P758*$D758,0)))</f>
        <v>0</v>
      </c>
      <c r="AC758" s="13">
        <f>IF($D758="",0,IF($E758="",0,IF(VLOOKUP($E758,paramètres!$E$33:$F$44,2,FALSE)&lt;=VLOOKUP($AC$18,paramètres!$E$33:$F$44,2,FALSE),Q758*$D758,0)))</f>
        <v>0</v>
      </c>
      <c r="AD758" s="13">
        <f>IF($D758="",0,IF($E758="",0,IF(VLOOKUP($E758,paramètres!$E$33:$F$44,2,FALSE)&lt;=VLOOKUP($AD$18,paramètres!$E$33:$F$44,2,FALSE),R758*$D758,0)))</f>
        <v>0</v>
      </c>
      <c r="AE758" s="13">
        <f>IF($D758="",0,IF($E758="",0,IF(VLOOKUP($E758,paramètres!$E$33:$F$44,2,FALSE)&lt;=VLOOKUP($AE$18,paramètres!$E$33:$F$44,2,FALSE),S758*$D758,0)))</f>
        <v>0</v>
      </c>
      <c r="AF758" s="13">
        <f>IF($D758="",0,IF($E758="",0,IF(VLOOKUP($E758,paramètres!$E$33:$F$44,2,FALSE)&lt;=VLOOKUP($AF$18,paramètres!$E$33:$F$44,2,FALSE),T758*$D758,0)))</f>
        <v>0</v>
      </c>
      <c r="AG758" s="13">
        <f>IF($D758="",0,IF($E758="",0,IF(VLOOKUP($E758,paramètres!$E$33:$F$44,2,FALSE)&lt;=VLOOKUP($AG$18,paramètres!$E$33:$F$44,2,FALSE),U758*$D758,0)))</f>
        <v>0</v>
      </c>
      <c r="AH758" s="13">
        <f>IF($D758="",0,IF($E758="",0,IF(VLOOKUP($E758,paramètres!$E$33:$F$44,2,FALSE)&lt;=VLOOKUP($AH$18,paramètres!$E$33:$F$44,2,FALSE),V758*$D758,0)))</f>
        <v>0</v>
      </c>
      <c r="AI758" s="13">
        <f>IF($D758="",0,IF($E758="",0,IF(VLOOKUP($E758,paramètres!$E$33:$F$44,2,FALSE)&lt;=VLOOKUP($AI$18,paramètres!$E$33:$F$44,2,FALSE),W758*$D758,0)))</f>
        <v>0</v>
      </c>
      <c r="AJ758" s="13">
        <f>IF($D758="",0,IF($E758="",0,IF(VLOOKUP($E758,paramètres!$E$33:$F$44,2,FALSE)&lt;=VLOOKUP($AJ$18,paramètres!$E$33:$F$44,2,FALSE),X758*$D758,0)))</f>
        <v>0</v>
      </c>
      <c r="AK758" s="13">
        <f>IF($D758="",0,IF($E758="",0,IF(VLOOKUP($E758,paramètres!$E$33:$F$44,2,FALSE)&lt;=VLOOKUP($AK$18,paramètres!$E$33:$F$44,2,FALSE),Y758*$D758,0)))</f>
        <v>0</v>
      </c>
      <c r="AL758" s="13">
        <f>IF($D758="",0,IF($E758="",0,IF(VLOOKUP($E758,paramètres!$E$33:$F$44,2,FALSE)&lt;=VLOOKUP($AL$18,paramètres!$E$33:$F$44,2,FALSE),Z758*$D758,0)))</f>
        <v>0</v>
      </c>
      <c r="AM758" s="126">
        <f>IF($D758="",0,IF($E758="",0,IF(VLOOKUP($E758,paramètres!$E$33:$F$44,2,FALSE)&lt;=VLOOKUP($AM$18,paramètres!$E$33:$F$44,2,FALSE),AA758*$D758,0)))</f>
        <v>0</v>
      </c>
      <c r="AN758" s="121" t="str">
        <f>IF(paramètres!$B$28=1,((SUM(P758:Y758)/1.02)+SUM(Z758:AA758))*0.0303/9*COUNT(P758:X758),IF(paramètres!$B$28=2,(SUM(P758:AA758))*0.0303/9*COUNT(P758:X758),"Missing Delta option"))</f>
        <v>Missing Delta option</v>
      </c>
      <c r="AO758" s="13" t="str">
        <f>IF(paramètres!$B$28=1,(((SUM(P758:Y758)/1.02)+SUM(Z758:AA758))+((SUM(AB758:AK758)/1.02)+SUM(AL758:AN758)))*cotpatr,IF(paramètres!$B$28=2,(SUM(P758:AN758)*cotpatr),"Missing Delta Option"))</f>
        <v>Missing Delta Option</v>
      </c>
      <c r="AP758" s="13" t="str" cm="1">
        <f t="array" ref="AP758">IF(paramètres!$B$28=1,(((SUM(P758:Y758)/1.02)+SUM(Z758:AA758))+((SUM(AB758:AM758)/1.02)+SUM(AL758:AM758)))/12*pécule,IF(paramètres!$B$28=2,SUM(P758:AM758)/12*pécule,"Missing Delta Option"))</f>
        <v>Missing Delta Option</v>
      </c>
      <c r="AQ758" s="105" t="e">
        <f>IF(paramètres!$B$28=1,(((SUM(P758:Y758)/1.02)+SUM(Z758:AA758))+((SUM(AB758:AM758)/1.02)+SUM(AL758:AM758)))+AN758+AO758+AP758,SUM(P758:AM758)+AN758+AO758+AP758)</f>
        <v>#VALUE!</v>
      </c>
    </row>
    <row r="759" spans="1:43" x14ac:dyDescent="0.25">
      <c r="A759" s="104"/>
      <c r="B759" s="39"/>
      <c r="C759" s="39"/>
      <c r="D759" s="70"/>
      <c r="E759" s="49"/>
      <c r="F759" s="40"/>
      <c r="G759" s="38"/>
      <c r="H759" s="71"/>
      <c r="I759" s="40"/>
      <c r="J759" s="38"/>
      <c r="K759" s="71"/>
      <c r="L759" s="40"/>
      <c r="M759" s="38"/>
      <c r="N759" s="71"/>
      <c r="O759" s="49"/>
      <c r="P759" s="177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9"/>
      <c r="AB759" s="121">
        <f>IF($D759="",0,IF($E759="",0,IF(VLOOKUP($E759,paramètres!$E$33:$F$44,2,FALSE)&lt;=VLOOKUP($AB$18,paramètres!$E$33:$F$44,2,FALSE),P759*$D759,0)))</f>
        <v>0</v>
      </c>
      <c r="AC759" s="13">
        <f>IF($D759="",0,IF($E759="",0,IF(VLOOKUP($E759,paramètres!$E$33:$F$44,2,FALSE)&lt;=VLOOKUP($AC$18,paramètres!$E$33:$F$44,2,FALSE),Q759*$D759,0)))</f>
        <v>0</v>
      </c>
      <c r="AD759" s="13">
        <f>IF($D759="",0,IF($E759="",0,IF(VLOOKUP($E759,paramètres!$E$33:$F$44,2,FALSE)&lt;=VLOOKUP($AD$18,paramètres!$E$33:$F$44,2,FALSE),R759*$D759,0)))</f>
        <v>0</v>
      </c>
      <c r="AE759" s="13">
        <f>IF($D759="",0,IF($E759="",0,IF(VLOOKUP($E759,paramètres!$E$33:$F$44,2,FALSE)&lt;=VLOOKUP($AE$18,paramètres!$E$33:$F$44,2,FALSE),S759*$D759,0)))</f>
        <v>0</v>
      </c>
      <c r="AF759" s="13">
        <f>IF($D759="",0,IF($E759="",0,IF(VLOOKUP($E759,paramètres!$E$33:$F$44,2,FALSE)&lt;=VLOOKUP($AF$18,paramètres!$E$33:$F$44,2,FALSE),T759*$D759,0)))</f>
        <v>0</v>
      </c>
      <c r="AG759" s="13">
        <f>IF($D759="",0,IF($E759="",0,IF(VLOOKUP($E759,paramètres!$E$33:$F$44,2,FALSE)&lt;=VLOOKUP($AG$18,paramètres!$E$33:$F$44,2,FALSE),U759*$D759,0)))</f>
        <v>0</v>
      </c>
      <c r="AH759" s="13">
        <f>IF($D759="",0,IF($E759="",0,IF(VLOOKUP($E759,paramètres!$E$33:$F$44,2,FALSE)&lt;=VLOOKUP($AH$18,paramètres!$E$33:$F$44,2,FALSE),V759*$D759,0)))</f>
        <v>0</v>
      </c>
      <c r="AI759" s="13">
        <f>IF($D759="",0,IF($E759="",0,IF(VLOOKUP($E759,paramètres!$E$33:$F$44,2,FALSE)&lt;=VLOOKUP($AI$18,paramètres!$E$33:$F$44,2,FALSE),W759*$D759,0)))</f>
        <v>0</v>
      </c>
      <c r="AJ759" s="13">
        <f>IF($D759="",0,IF($E759="",0,IF(VLOOKUP($E759,paramètres!$E$33:$F$44,2,FALSE)&lt;=VLOOKUP($AJ$18,paramètres!$E$33:$F$44,2,FALSE),X759*$D759,0)))</f>
        <v>0</v>
      </c>
      <c r="AK759" s="13">
        <f>IF($D759="",0,IF($E759="",0,IF(VLOOKUP($E759,paramètres!$E$33:$F$44,2,FALSE)&lt;=VLOOKUP($AK$18,paramètres!$E$33:$F$44,2,FALSE),Y759*$D759,0)))</f>
        <v>0</v>
      </c>
      <c r="AL759" s="13">
        <f>IF($D759="",0,IF($E759="",0,IF(VLOOKUP($E759,paramètres!$E$33:$F$44,2,FALSE)&lt;=VLOOKUP($AL$18,paramètres!$E$33:$F$44,2,FALSE),Z759*$D759,0)))</f>
        <v>0</v>
      </c>
      <c r="AM759" s="126">
        <f>IF($D759="",0,IF($E759="",0,IF(VLOOKUP($E759,paramètres!$E$33:$F$44,2,FALSE)&lt;=VLOOKUP($AM$18,paramètres!$E$33:$F$44,2,FALSE),AA759*$D759,0)))</f>
        <v>0</v>
      </c>
      <c r="AN759" s="121" t="str">
        <f>IF(paramètres!$B$28=1,((SUM(P759:Y759)/1.02)+SUM(Z759:AA759))*0.0303/9*COUNT(P759:X759),IF(paramètres!$B$28=2,(SUM(P759:AA759))*0.0303/9*COUNT(P759:X759),"Missing Delta option"))</f>
        <v>Missing Delta option</v>
      </c>
      <c r="AO759" s="13" t="str">
        <f>IF(paramètres!$B$28=1,(((SUM(P759:Y759)/1.02)+SUM(Z759:AA759))+((SUM(AB759:AK759)/1.02)+SUM(AL759:AN759)))*cotpatr,IF(paramètres!$B$28=2,(SUM(P759:AN759)*cotpatr),"Missing Delta Option"))</f>
        <v>Missing Delta Option</v>
      </c>
      <c r="AP759" s="13" t="str" cm="1">
        <f t="array" ref="AP759">IF(paramètres!$B$28=1,(((SUM(P759:Y759)/1.02)+SUM(Z759:AA759))+((SUM(AB759:AM759)/1.02)+SUM(AL759:AM759)))/12*pécule,IF(paramètres!$B$28=2,SUM(P759:AM759)/12*pécule,"Missing Delta Option"))</f>
        <v>Missing Delta Option</v>
      </c>
      <c r="AQ759" s="105" t="e">
        <f>IF(paramètres!$B$28=1,(((SUM(P759:Y759)/1.02)+SUM(Z759:AA759))+((SUM(AB759:AM759)/1.02)+SUM(AL759:AM759)))+AN759+AO759+AP759,SUM(P759:AM759)+AN759+AO759+AP759)</f>
        <v>#VALUE!</v>
      </c>
    </row>
    <row r="760" spans="1:43" x14ac:dyDescent="0.25">
      <c r="A760" s="104"/>
      <c r="B760" s="39"/>
      <c r="C760" s="39"/>
      <c r="D760" s="70"/>
      <c r="E760" s="49"/>
      <c r="F760" s="40"/>
      <c r="G760" s="38"/>
      <c r="H760" s="71"/>
      <c r="I760" s="40"/>
      <c r="J760" s="38"/>
      <c r="K760" s="71"/>
      <c r="L760" s="40"/>
      <c r="M760" s="38"/>
      <c r="N760" s="71"/>
      <c r="O760" s="49"/>
      <c r="P760" s="177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9"/>
      <c r="AB760" s="121">
        <f>IF($D760="",0,IF($E760="",0,IF(VLOOKUP($E760,paramètres!$E$33:$F$44,2,FALSE)&lt;=VLOOKUP($AB$18,paramètres!$E$33:$F$44,2,FALSE),P760*$D760,0)))</f>
        <v>0</v>
      </c>
      <c r="AC760" s="13">
        <f>IF($D760="",0,IF($E760="",0,IF(VLOOKUP($E760,paramètres!$E$33:$F$44,2,FALSE)&lt;=VLOOKUP($AC$18,paramètres!$E$33:$F$44,2,FALSE),Q760*$D760,0)))</f>
        <v>0</v>
      </c>
      <c r="AD760" s="13">
        <f>IF($D760="",0,IF($E760="",0,IF(VLOOKUP($E760,paramètres!$E$33:$F$44,2,FALSE)&lt;=VLOOKUP($AD$18,paramètres!$E$33:$F$44,2,FALSE),R760*$D760,0)))</f>
        <v>0</v>
      </c>
      <c r="AE760" s="13">
        <f>IF($D760="",0,IF($E760="",0,IF(VLOOKUP($E760,paramètres!$E$33:$F$44,2,FALSE)&lt;=VLOOKUP($AE$18,paramètres!$E$33:$F$44,2,FALSE),S760*$D760,0)))</f>
        <v>0</v>
      </c>
      <c r="AF760" s="13">
        <f>IF($D760="",0,IF($E760="",0,IF(VLOOKUP($E760,paramètres!$E$33:$F$44,2,FALSE)&lt;=VLOOKUP($AF$18,paramètres!$E$33:$F$44,2,FALSE),T760*$D760,0)))</f>
        <v>0</v>
      </c>
      <c r="AG760" s="13">
        <f>IF($D760="",0,IF($E760="",0,IF(VLOOKUP($E760,paramètres!$E$33:$F$44,2,FALSE)&lt;=VLOOKUP($AG$18,paramètres!$E$33:$F$44,2,FALSE),U760*$D760,0)))</f>
        <v>0</v>
      </c>
      <c r="AH760" s="13">
        <f>IF($D760="",0,IF($E760="",0,IF(VLOOKUP($E760,paramètres!$E$33:$F$44,2,FALSE)&lt;=VLOOKUP($AH$18,paramètres!$E$33:$F$44,2,FALSE),V760*$D760,0)))</f>
        <v>0</v>
      </c>
      <c r="AI760" s="13">
        <f>IF($D760="",0,IF($E760="",0,IF(VLOOKUP($E760,paramètres!$E$33:$F$44,2,FALSE)&lt;=VLOOKUP($AI$18,paramètres!$E$33:$F$44,2,FALSE),W760*$D760,0)))</f>
        <v>0</v>
      </c>
      <c r="AJ760" s="13">
        <f>IF($D760="",0,IF($E760="",0,IF(VLOOKUP($E760,paramètres!$E$33:$F$44,2,FALSE)&lt;=VLOOKUP($AJ$18,paramètres!$E$33:$F$44,2,FALSE),X760*$D760,0)))</f>
        <v>0</v>
      </c>
      <c r="AK760" s="13">
        <f>IF($D760="",0,IF($E760="",0,IF(VLOOKUP($E760,paramètres!$E$33:$F$44,2,FALSE)&lt;=VLOOKUP($AK$18,paramètres!$E$33:$F$44,2,FALSE),Y760*$D760,0)))</f>
        <v>0</v>
      </c>
      <c r="AL760" s="13">
        <f>IF($D760="",0,IF($E760="",0,IF(VLOOKUP($E760,paramètres!$E$33:$F$44,2,FALSE)&lt;=VLOOKUP($AL$18,paramètres!$E$33:$F$44,2,FALSE),Z760*$D760,0)))</f>
        <v>0</v>
      </c>
      <c r="AM760" s="126">
        <f>IF($D760="",0,IF($E760="",0,IF(VLOOKUP($E760,paramètres!$E$33:$F$44,2,FALSE)&lt;=VLOOKUP($AM$18,paramètres!$E$33:$F$44,2,FALSE),AA760*$D760,0)))</f>
        <v>0</v>
      </c>
      <c r="AN760" s="121" t="str">
        <f>IF(paramètres!$B$28=1,((SUM(P760:Y760)/1.02)+SUM(Z760:AA760))*0.0303/9*COUNT(P760:X760),IF(paramètres!$B$28=2,(SUM(P760:AA760))*0.0303/9*COUNT(P760:X760),"Missing Delta option"))</f>
        <v>Missing Delta option</v>
      </c>
      <c r="AO760" s="13" t="str">
        <f>IF(paramètres!$B$28=1,(((SUM(P760:Y760)/1.02)+SUM(Z760:AA760))+((SUM(AB760:AK760)/1.02)+SUM(AL760:AN760)))*cotpatr,IF(paramètres!$B$28=2,(SUM(P760:AN760)*cotpatr),"Missing Delta Option"))</f>
        <v>Missing Delta Option</v>
      </c>
      <c r="AP760" s="13" t="str" cm="1">
        <f t="array" ref="AP760">IF(paramètres!$B$28=1,(((SUM(P760:Y760)/1.02)+SUM(Z760:AA760))+((SUM(AB760:AM760)/1.02)+SUM(AL760:AM760)))/12*pécule,IF(paramètres!$B$28=2,SUM(P760:AM760)/12*pécule,"Missing Delta Option"))</f>
        <v>Missing Delta Option</v>
      </c>
      <c r="AQ760" s="105" t="e">
        <f>IF(paramètres!$B$28=1,(((SUM(P760:Y760)/1.02)+SUM(Z760:AA760))+((SUM(AB760:AM760)/1.02)+SUM(AL760:AM760)))+AN760+AO760+AP760,SUM(P760:AM760)+AN760+AO760+AP760)</f>
        <v>#VALUE!</v>
      </c>
    </row>
    <row r="761" spans="1:43" x14ac:dyDescent="0.25">
      <c r="A761" s="104"/>
      <c r="B761" s="39"/>
      <c r="C761" s="39"/>
      <c r="D761" s="70"/>
      <c r="E761" s="49"/>
      <c r="F761" s="40"/>
      <c r="G761" s="38"/>
      <c r="H761" s="71"/>
      <c r="I761" s="40"/>
      <c r="J761" s="38"/>
      <c r="K761" s="71"/>
      <c r="L761" s="40"/>
      <c r="M761" s="38"/>
      <c r="N761" s="71"/>
      <c r="O761" s="49"/>
      <c r="P761" s="177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9"/>
      <c r="AB761" s="121">
        <f>IF($D761="",0,IF($E761="",0,IF(VLOOKUP($E761,paramètres!$E$33:$F$44,2,FALSE)&lt;=VLOOKUP($AB$18,paramètres!$E$33:$F$44,2,FALSE),P761*$D761,0)))</f>
        <v>0</v>
      </c>
      <c r="AC761" s="13">
        <f>IF($D761="",0,IF($E761="",0,IF(VLOOKUP($E761,paramètres!$E$33:$F$44,2,FALSE)&lt;=VLOOKUP($AC$18,paramètres!$E$33:$F$44,2,FALSE),Q761*$D761,0)))</f>
        <v>0</v>
      </c>
      <c r="AD761" s="13">
        <f>IF($D761="",0,IF($E761="",0,IF(VLOOKUP($E761,paramètres!$E$33:$F$44,2,FALSE)&lt;=VLOOKUP($AD$18,paramètres!$E$33:$F$44,2,FALSE),R761*$D761,0)))</f>
        <v>0</v>
      </c>
      <c r="AE761" s="13">
        <f>IF($D761="",0,IF($E761="",0,IF(VLOOKUP($E761,paramètres!$E$33:$F$44,2,FALSE)&lt;=VLOOKUP($AE$18,paramètres!$E$33:$F$44,2,FALSE),S761*$D761,0)))</f>
        <v>0</v>
      </c>
      <c r="AF761" s="13">
        <f>IF($D761="",0,IF($E761="",0,IF(VLOOKUP($E761,paramètres!$E$33:$F$44,2,FALSE)&lt;=VLOOKUP($AF$18,paramètres!$E$33:$F$44,2,FALSE),T761*$D761,0)))</f>
        <v>0</v>
      </c>
      <c r="AG761" s="13">
        <f>IF($D761="",0,IF($E761="",0,IF(VLOOKUP($E761,paramètres!$E$33:$F$44,2,FALSE)&lt;=VLOOKUP($AG$18,paramètres!$E$33:$F$44,2,FALSE),U761*$D761,0)))</f>
        <v>0</v>
      </c>
      <c r="AH761" s="13">
        <f>IF($D761="",0,IF($E761="",0,IF(VLOOKUP($E761,paramètres!$E$33:$F$44,2,FALSE)&lt;=VLOOKUP($AH$18,paramètres!$E$33:$F$44,2,FALSE),V761*$D761,0)))</f>
        <v>0</v>
      </c>
      <c r="AI761" s="13">
        <f>IF($D761="",0,IF($E761="",0,IF(VLOOKUP($E761,paramètres!$E$33:$F$44,2,FALSE)&lt;=VLOOKUP($AI$18,paramètres!$E$33:$F$44,2,FALSE),W761*$D761,0)))</f>
        <v>0</v>
      </c>
      <c r="AJ761" s="13">
        <f>IF($D761="",0,IF($E761="",0,IF(VLOOKUP($E761,paramètres!$E$33:$F$44,2,FALSE)&lt;=VLOOKUP($AJ$18,paramètres!$E$33:$F$44,2,FALSE),X761*$D761,0)))</f>
        <v>0</v>
      </c>
      <c r="AK761" s="13">
        <f>IF($D761="",0,IF($E761="",0,IF(VLOOKUP($E761,paramètres!$E$33:$F$44,2,FALSE)&lt;=VLOOKUP($AK$18,paramètres!$E$33:$F$44,2,FALSE),Y761*$D761,0)))</f>
        <v>0</v>
      </c>
      <c r="AL761" s="13">
        <f>IF($D761="",0,IF($E761="",0,IF(VLOOKUP($E761,paramètres!$E$33:$F$44,2,FALSE)&lt;=VLOOKUP($AL$18,paramètres!$E$33:$F$44,2,FALSE),Z761*$D761,0)))</f>
        <v>0</v>
      </c>
      <c r="AM761" s="126">
        <f>IF($D761="",0,IF($E761="",0,IF(VLOOKUP($E761,paramètres!$E$33:$F$44,2,FALSE)&lt;=VLOOKUP($AM$18,paramètres!$E$33:$F$44,2,FALSE),AA761*$D761,0)))</f>
        <v>0</v>
      </c>
      <c r="AN761" s="121" t="str">
        <f>IF(paramètres!$B$28=1,((SUM(P761:Y761)/1.02)+SUM(Z761:AA761))*0.0303/9*COUNT(P761:X761),IF(paramètres!$B$28=2,(SUM(P761:AA761))*0.0303/9*COUNT(P761:X761),"Missing Delta option"))</f>
        <v>Missing Delta option</v>
      </c>
      <c r="AO761" s="13" t="str">
        <f>IF(paramètres!$B$28=1,(((SUM(P761:Y761)/1.02)+SUM(Z761:AA761))+((SUM(AB761:AK761)/1.02)+SUM(AL761:AN761)))*cotpatr,IF(paramètres!$B$28=2,(SUM(P761:AN761)*cotpatr),"Missing Delta Option"))</f>
        <v>Missing Delta Option</v>
      </c>
      <c r="AP761" s="13" t="str" cm="1">
        <f t="array" ref="AP761">IF(paramètres!$B$28=1,(((SUM(P761:Y761)/1.02)+SUM(Z761:AA761))+((SUM(AB761:AM761)/1.02)+SUM(AL761:AM761)))/12*pécule,IF(paramètres!$B$28=2,SUM(P761:AM761)/12*pécule,"Missing Delta Option"))</f>
        <v>Missing Delta Option</v>
      </c>
      <c r="AQ761" s="105" t="e">
        <f>IF(paramètres!$B$28=1,(((SUM(P761:Y761)/1.02)+SUM(Z761:AA761))+((SUM(AB761:AM761)/1.02)+SUM(AL761:AM761)))+AN761+AO761+AP761,SUM(P761:AM761)+AN761+AO761+AP761)</f>
        <v>#VALUE!</v>
      </c>
    </row>
    <row r="762" spans="1:43" x14ac:dyDescent="0.25">
      <c r="A762" s="104"/>
      <c r="B762" s="39"/>
      <c r="C762" s="39"/>
      <c r="D762" s="70"/>
      <c r="E762" s="49"/>
      <c r="F762" s="40"/>
      <c r="G762" s="38"/>
      <c r="H762" s="71"/>
      <c r="I762" s="40"/>
      <c r="J762" s="38"/>
      <c r="K762" s="71"/>
      <c r="L762" s="40"/>
      <c r="M762" s="38"/>
      <c r="N762" s="71"/>
      <c r="O762" s="49"/>
      <c r="P762" s="177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9"/>
      <c r="AB762" s="121">
        <f>IF($D762="",0,IF($E762="",0,IF(VLOOKUP($E762,paramètres!$E$33:$F$44,2,FALSE)&lt;=VLOOKUP($AB$18,paramètres!$E$33:$F$44,2,FALSE),P762*$D762,0)))</f>
        <v>0</v>
      </c>
      <c r="AC762" s="13">
        <f>IF($D762="",0,IF($E762="",0,IF(VLOOKUP($E762,paramètres!$E$33:$F$44,2,FALSE)&lt;=VLOOKUP($AC$18,paramètres!$E$33:$F$44,2,FALSE),Q762*$D762,0)))</f>
        <v>0</v>
      </c>
      <c r="AD762" s="13">
        <f>IF($D762="",0,IF($E762="",0,IF(VLOOKUP($E762,paramètres!$E$33:$F$44,2,FALSE)&lt;=VLOOKUP($AD$18,paramètres!$E$33:$F$44,2,FALSE),R762*$D762,0)))</f>
        <v>0</v>
      </c>
      <c r="AE762" s="13">
        <f>IF($D762="",0,IF($E762="",0,IF(VLOOKUP($E762,paramètres!$E$33:$F$44,2,FALSE)&lt;=VLOOKUP($AE$18,paramètres!$E$33:$F$44,2,FALSE),S762*$D762,0)))</f>
        <v>0</v>
      </c>
      <c r="AF762" s="13">
        <f>IF($D762="",0,IF($E762="",0,IF(VLOOKUP($E762,paramètres!$E$33:$F$44,2,FALSE)&lt;=VLOOKUP($AF$18,paramètres!$E$33:$F$44,2,FALSE),T762*$D762,0)))</f>
        <v>0</v>
      </c>
      <c r="AG762" s="13">
        <f>IF($D762="",0,IF($E762="",0,IF(VLOOKUP($E762,paramètres!$E$33:$F$44,2,FALSE)&lt;=VLOOKUP($AG$18,paramètres!$E$33:$F$44,2,FALSE),U762*$D762,0)))</f>
        <v>0</v>
      </c>
      <c r="AH762" s="13">
        <f>IF($D762="",0,IF($E762="",0,IF(VLOOKUP($E762,paramètres!$E$33:$F$44,2,FALSE)&lt;=VLOOKUP($AH$18,paramètres!$E$33:$F$44,2,FALSE),V762*$D762,0)))</f>
        <v>0</v>
      </c>
      <c r="AI762" s="13">
        <f>IF($D762="",0,IF($E762="",0,IF(VLOOKUP($E762,paramètres!$E$33:$F$44,2,FALSE)&lt;=VLOOKUP($AI$18,paramètres!$E$33:$F$44,2,FALSE),W762*$D762,0)))</f>
        <v>0</v>
      </c>
      <c r="AJ762" s="13">
        <f>IF($D762="",0,IF($E762="",0,IF(VLOOKUP($E762,paramètres!$E$33:$F$44,2,FALSE)&lt;=VLOOKUP($AJ$18,paramètres!$E$33:$F$44,2,FALSE),X762*$D762,0)))</f>
        <v>0</v>
      </c>
      <c r="AK762" s="13">
        <f>IF($D762="",0,IF($E762="",0,IF(VLOOKUP($E762,paramètres!$E$33:$F$44,2,FALSE)&lt;=VLOOKUP($AK$18,paramètres!$E$33:$F$44,2,FALSE),Y762*$D762,0)))</f>
        <v>0</v>
      </c>
      <c r="AL762" s="13">
        <f>IF($D762="",0,IF($E762="",0,IF(VLOOKUP($E762,paramètres!$E$33:$F$44,2,FALSE)&lt;=VLOOKUP($AL$18,paramètres!$E$33:$F$44,2,FALSE),Z762*$D762,0)))</f>
        <v>0</v>
      </c>
      <c r="AM762" s="126">
        <f>IF($D762="",0,IF($E762="",0,IF(VLOOKUP($E762,paramètres!$E$33:$F$44,2,FALSE)&lt;=VLOOKUP($AM$18,paramètres!$E$33:$F$44,2,FALSE),AA762*$D762,0)))</f>
        <v>0</v>
      </c>
      <c r="AN762" s="121" t="str">
        <f>IF(paramètres!$B$28=1,((SUM(P762:Y762)/1.02)+SUM(Z762:AA762))*0.0303/9*COUNT(P762:X762),IF(paramètres!$B$28=2,(SUM(P762:AA762))*0.0303/9*COUNT(P762:X762),"Missing Delta option"))</f>
        <v>Missing Delta option</v>
      </c>
      <c r="AO762" s="13" t="str">
        <f>IF(paramètres!$B$28=1,(((SUM(P762:Y762)/1.02)+SUM(Z762:AA762))+((SUM(AB762:AK762)/1.02)+SUM(AL762:AN762)))*cotpatr,IF(paramètres!$B$28=2,(SUM(P762:AN762)*cotpatr),"Missing Delta Option"))</f>
        <v>Missing Delta Option</v>
      </c>
      <c r="AP762" s="13" t="str" cm="1">
        <f t="array" ref="AP762">IF(paramètres!$B$28=1,(((SUM(P762:Y762)/1.02)+SUM(Z762:AA762))+((SUM(AB762:AM762)/1.02)+SUM(AL762:AM762)))/12*pécule,IF(paramètres!$B$28=2,SUM(P762:AM762)/12*pécule,"Missing Delta Option"))</f>
        <v>Missing Delta Option</v>
      </c>
      <c r="AQ762" s="105" t="e">
        <f>IF(paramètres!$B$28=1,(((SUM(P762:Y762)/1.02)+SUM(Z762:AA762))+((SUM(AB762:AM762)/1.02)+SUM(AL762:AM762)))+AN762+AO762+AP762,SUM(P762:AM762)+AN762+AO762+AP762)</f>
        <v>#VALUE!</v>
      </c>
    </row>
    <row r="763" spans="1:43" x14ac:dyDescent="0.25">
      <c r="A763" s="104"/>
      <c r="B763" s="39"/>
      <c r="C763" s="39"/>
      <c r="D763" s="70"/>
      <c r="E763" s="49"/>
      <c r="F763" s="40"/>
      <c r="G763" s="38"/>
      <c r="H763" s="71"/>
      <c r="I763" s="40"/>
      <c r="J763" s="38"/>
      <c r="K763" s="71"/>
      <c r="L763" s="40"/>
      <c r="M763" s="38"/>
      <c r="N763" s="71"/>
      <c r="O763" s="49"/>
      <c r="P763" s="177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9"/>
      <c r="AB763" s="121">
        <f>IF($D763="",0,IF($E763="",0,IF(VLOOKUP($E763,paramètres!$E$33:$F$44,2,FALSE)&lt;=VLOOKUP($AB$18,paramètres!$E$33:$F$44,2,FALSE),P763*$D763,0)))</f>
        <v>0</v>
      </c>
      <c r="AC763" s="13">
        <f>IF($D763="",0,IF($E763="",0,IF(VLOOKUP($E763,paramètres!$E$33:$F$44,2,FALSE)&lt;=VLOOKUP($AC$18,paramètres!$E$33:$F$44,2,FALSE),Q763*$D763,0)))</f>
        <v>0</v>
      </c>
      <c r="AD763" s="13">
        <f>IF($D763="",0,IF($E763="",0,IF(VLOOKUP($E763,paramètres!$E$33:$F$44,2,FALSE)&lt;=VLOOKUP($AD$18,paramètres!$E$33:$F$44,2,FALSE),R763*$D763,0)))</f>
        <v>0</v>
      </c>
      <c r="AE763" s="13">
        <f>IF($D763="",0,IF($E763="",0,IF(VLOOKUP($E763,paramètres!$E$33:$F$44,2,FALSE)&lt;=VLOOKUP($AE$18,paramètres!$E$33:$F$44,2,FALSE),S763*$D763,0)))</f>
        <v>0</v>
      </c>
      <c r="AF763" s="13">
        <f>IF($D763="",0,IF($E763="",0,IF(VLOOKUP($E763,paramètres!$E$33:$F$44,2,FALSE)&lt;=VLOOKUP($AF$18,paramètres!$E$33:$F$44,2,FALSE),T763*$D763,0)))</f>
        <v>0</v>
      </c>
      <c r="AG763" s="13">
        <f>IF($D763="",0,IF($E763="",0,IF(VLOOKUP($E763,paramètres!$E$33:$F$44,2,FALSE)&lt;=VLOOKUP($AG$18,paramètres!$E$33:$F$44,2,FALSE),U763*$D763,0)))</f>
        <v>0</v>
      </c>
      <c r="AH763" s="13">
        <f>IF($D763="",0,IF($E763="",0,IF(VLOOKUP($E763,paramètres!$E$33:$F$44,2,FALSE)&lt;=VLOOKUP($AH$18,paramètres!$E$33:$F$44,2,FALSE),V763*$D763,0)))</f>
        <v>0</v>
      </c>
      <c r="AI763" s="13">
        <f>IF($D763="",0,IF($E763="",0,IF(VLOOKUP($E763,paramètres!$E$33:$F$44,2,FALSE)&lt;=VLOOKUP($AI$18,paramètres!$E$33:$F$44,2,FALSE),W763*$D763,0)))</f>
        <v>0</v>
      </c>
      <c r="AJ763" s="13">
        <f>IF($D763="",0,IF($E763="",0,IF(VLOOKUP($E763,paramètres!$E$33:$F$44,2,FALSE)&lt;=VLOOKUP($AJ$18,paramètres!$E$33:$F$44,2,FALSE),X763*$D763,0)))</f>
        <v>0</v>
      </c>
      <c r="AK763" s="13">
        <f>IF($D763="",0,IF($E763="",0,IF(VLOOKUP($E763,paramètres!$E$33:$F$44,2,FALSE)&lt;=VLOOKUP($AK$18,paramètres!$E$33:$F$44,2,FALSE),Y763*$D763,0)))</f>
        <v>0</v>
      </c>
      <c r="AL763" s="13">
        <f>IF($D763="",0,IF($E763="",0,IF(VLOOKUP($E763,paramètres!$E$33:$F$44,2,FALSE)&lt;=VLOOKUP($AL$18,paramètres!$E$33:$F$44,2,FALSE),Z763*$D763,0)))</f>
        <v>0</v>
      </c>
      <c r="AM763" s="126">
        <f>IF($D763="",0,IF($E763="",0,IF(VLOOKUP($E763,paramètres!$E$33:$F$44,2,FALSE)&lt;=VLOOKUP($AM$18,paramètres!$E$33:$F$44,2,FALSE),AA763*$D763,0)))</f>
        <v>0</v>
      </c>
      <c r="AN763" s="121" t="str">
        <f>IF(paramètres!$B$28=1,((SUM(P763:Y763)/1.02)+SUM(Z763:AA763))*0.0303/9*COUNT(P763:X763),IF(paramètres!$B$28=2,(SUM(P763:AA763))*0.0303/9*COUNT(P763:X763),"Missing Delta option"))</f>
        <v>Missing Delta option</v>
      </c>
      <c r="AO763" s="13" t="str">
        <f>IF(paramètres!$B$28=1,(((SUM(P763:Y763)/1.02)+SUM(Z763:AA763))+((SUM(AB763:AK763)/1.02)+SUM(AL763:AN763)))*cotpatr,IF(paramètres!$B$28=2,(SUM(P763:AN763)*cotpatr),"Missing Delta Option"))</f>
        <v>Missing Delta Option</v>
      </c>
      <c r="AP763" s="13" t="str" cm="1">
        <f t="array" ref="AP763">IF(paramètres!$B$28=1,(((SUM(P763:Y763)/1.02)+SUM(Z763:AA763))+((SUM(AB763:AM763)/1.02)+SUM(AL763:AM763)))/12*pécule,IF(paramètres!$B$28=2,SUM(P763:AM763)/12*pécule,"Missing Delta Option"))</f>
        <v>Missing Delta Option</v>
      </c>
      <c r="AQ763" s="105" t="e">
        <f>IF(paramètres!$B$28=1,(((SUM(P763:Y763)/1.02)+SUM(Z763:AA763))+((SUM(AB763:AM763)/1.02)+SUM(AL763:AM763)))+AN763+AO763+AP763,SUM(P763:AM763)+AN763+AO763+AP763)</f>
        <v>#VALUE!</v>
      </c>
    </row>
    <row r="764" spans="1:43" x14ac:dyDescent="0.25">
      <c r="A764" s="104"/>
      <c r="B764" s="39"/>
      <c r="C764" s="39"/>
      <c r="D764" s="70"/>
      <c r="E764" s="49"/>
      <c r="F764" s="40"/>
      <c r="G764" s="38"/>
      <c r="H764" s="71"/>
      <c r="I764" s="40"/>
      <c r="J764" s="38"/>
      <c r="K764" s="71"/>
      <c r="L764" s="40"/>
      <c r="M764" s="38"/>
      <c r="N764" s="71"/>
      <c r="O764" s="49"/>
      <c r="P764" s="177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9"/>
      <c r="AB764" s="121">
        <f>IF($D764="",0,IF($E764="",0,IF(VLOOKUP($E764,paramètres!$E$33:$F$44,2,FALSE)&lt;=VLOOKUP($AB$18,paramètres!$E$33:$F$44,2,FALSE),P764*$D764,0)))</f>
        <v>0</v>
      </c>
      <c r="AC764" s="13">
        <f>IF($D764="",0,IF($E764="",0,IF(VLOOKUP($E764,paramètres!$E$33:$F$44,2,FALSE)&lt;=VLOOKUP($AC$18,paramètres!$E$33:$F$44,2,FALSE),Q764*$D764,0)))</f>
        <v>0</v>
      </c>
      <c r="AD764" s="13">
        <f>IF($D764="",0,IF($E764="",0,IF(VLOOKUP($E764,paramètres!$E$33:$F$44,2,FALSE)&lt;=VLOOKUP($AD$18,paramètres!$E$33:$F$44,2,FALSE),R764*$D764,0)))</f>
        <v>0</v>
      </c>
      <c r="AE764" s="13">
        <f>IF($D764="",0,IF($E764="",0,IF(VLOOKUP($E764,paramètres!$E$33:$F$44,2,FALSE)&lt;=VLOOKUP($AE$18,paramètres!$E$33:$F$44,2,FALSE),S764*$D764,0)))</f>
        <v>0</v>
      </c>
      <c r="AF764" s="13">
        <f>IF($D764="",0,IF($E764="",0,IF(VLOOKUP($E764,paramètres!$E$33:$F$44,2,FALSE)&lt;=VLOOKUP($AF$18,paramètres!$E$33:$F$44,2,FALSE),T764*$D764,0)))</f>
        <v>0</v>
      </c>
      <c r="AG764" s="13">
        <f>IF($D764="",0,IF($E764="",0,IF(VLOOKUP($E764,paramètres!$E$33:$F$44,2,FALSE)&lt;=VLOOKUP($AG$18,paramètres!$E$33:$F$44,2,FALSE),U764*$D764,0)))</f>
        <v>0</v>
      </c>
      <c r="AH764" s="13">
        <f>IF($D764="",0,IF($E764="",0,IF(VLOOKUP($E764,paramètres!$E$33:$F$44,2,FALSE)&lt;=VLOOKUP($AH$18,paramètres!$E$33:$F$44,2,FALSE),V764*$D764,0)))</f>
        <v>0</v>
      </c>
      <c r="AI764" s="13">
        <f>IF($D764="",0,IF($E764="",0,IF(VLOOKUP($E764,paramètres!$E$33:$F$44,2,FALSE)&lt;=VLOOKUP($AI$18,paramètres!$E$33:$F$44,2,FALSE),W764*$D764,0)))</f>
        <v>0</v>
      </c>
      <c r="AJ764" s="13">
        <f>IF($D764="",0,IF($E764="",0,IF(VLOOKUP($E764,paramètres!$E$33:$F$44,2,FALSE)&lt;=VLOOKUP($AJ$18,paramètres!$E$33:$F$44,2,FALSE),X764*$D764,0)))</f>
        <v>0</v>
      </c>
      <c r="AK764" s="13">
        <f>IF($D764="",0,IF($E764="",0,IF(VLOOKUP($E764,paramètres!$E$33:$F$44,2,FALSE)&lt;=VLOOKUP($AK$18,paramètres!$E$33:$F$44,2,FALSE),Y764*$D764,0)))</f>
        <v>0</v>
      </c>
      <c r="AL764" s="13">
        <f>IF($D764="",0,IF($E764="",0,IF(VLOOKUP($E764,paramètres!$E$33:$F$44,2,FALSE)&lt;=VLOOKUP($AL$18,paramètres!$E$33:$F$44,2,FALSE),Z764*$D764,0)))</f>
        <v>0</v>
      </c>
      <c r="AM764" s="126">
        <f>IF($D764="",0,IF($E764="",0,IF(VLOOKUP($E764,paramètres!$E$33:$F$44,2,FALSE)&lt;=VLOOKUP($AM$18,paramètres!$E$33:$F$44,2,FALSE),AA764*$D764,0)))</f>
        <v>0</v>
      </c>
      <c r="AN764" s="121" t="str">
        <f>IF(paramètres!$B$28=1,((SUM(P764:Y764)/1.02)+SUM(Z764:AA764))*0.0303/9*COUNT(P764:X764),IF(paramètres!$B$28=2,(SUM(P764:AA764))*0.0303/9*COUNT(P764:X764),"Missing Delta option"))</f>
        <v>Missing Delta option</v>
      </c>
      <c r="AO764" s="13" t="str">
        <f>IF(paramètres!$B$28=1,(((SUM(P764:Y764)/1.02)+SUM(Z764:AA764))+((SUM(AB764:AK764)/1.02)+SUM(AL764:AN764)))*cotpatr,IF(paramètres!$B$28=2,(SUM(P764:AN764)*cotpatr),"Missing Delta Option"))</f>
        <v>Missing Delta Option</v>
      </c>
      <c r="AP764" s="13" t="str" cm="1">
        <f t="array" ref="AP764">IF(paramètres!$B$28=1,(((SUM(P764:Y764)/1.02)+SUM(Z764:AA764))+((SUM(AB764:AM764)/1.02)+SUM(AL764:AM764)))/12*pécule,IF(paramètres!$B$28=2,SUM(P764:AM764)/12*pécule,"Missing Delta Option"))</f>
        <v>Missing Delta Option</v>
      </c>
      <c r="AQ764" s="105" t="e">
        <f>IF(paramètres!$B$28=1,(((SUM(P764:Y764)/1.02)+SUM(Z764:AA764))+((SUM(AB764:AM764)/1.02)+SUM(AL764:AM764)))+AN764+AO764+AP764,SUM(P764:AM764)+AN764+AO764+AP764)</f>
        <v>#VALUE!</v>
      </c>
    </row>
    <row r="765" spans="1:43" x14ac:dyDescent="0.25">
      <c r="A765" s="104"/>
      <c r="B765" s="39"/>
      <c r="C765" s="39"/>
      <c r="D765" s="70"/>
      <c r="E765" s="49"/>
      <c r="F765" s="40"/>
      <c r="G765" s="38"/>
      <c r="H765" s="71"/>
      <c r="I765" s="40"/>
      <c r="J765" s="38"/>
      <c r="K765" s="71"/>
      <c r="L765" s="40"/>
      <c r="M765" s="38"/>
      <c r="N765" s="71"/>
      <c r="O765" s="49"/>
      <c r="P765" s="177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9"/>
      <c r="AB765" s="121">
        <f>IF($D765="",0,IF($E765="",0,IF(VLOOKUP($E765,paramètres!$E$33:$F$44,2,FALSE)&lt;=VLOOKUP($AB$18,paramètres!$E$33:$F$44,2,FALSE),P765*$D765,0)))</f>
        <v>0</v>
      </c>
      <c r="AC765" s="13">
        <f>IF($D765="",0,IF($E765="",0,IF(VLOOKUP($E765,paramètres!$E$33:$F$44,2,FALSE)&lt;=VLOOKUP($AC$18,paramètres!$E$33:$F$44,2,FALSE),Q765*$D765,0)))</f>
        <v>0</v>
      </c>
      <c r="AD765" s="13">
        <f>IF($D765="",0,IF($E765="",0,IF(VLOOKUP($E765,paramètres!$E$33:$F$44,2,FALSE)&lt;=VLOOKUP($AD$18,paramètres!$E$33:$F$44,2,FALSE),R765*$D765,0)))</f>
        <v>0</v>
      </c>
      <c r="AE765" s="13">
        <f>IF($D765="",0,IF($E765="",0,IF(VLOOKUP($E765,paramètres!$E$33:$F$44,2,FALSE)&lt;=VLOOKUP($AE$18,paramètres!$E$33:$F$44,2,FALSE),S765*$D765,0)))</f>
        <v>0</v>
      </c>
      <c r="AF765" s="13">
        <f>IF($D765="",0,IF($E765="",0,IF(VLOOKUP($E765,paramètres!$E$33:$F$44,2,FALSE)&lt;=VLOOKUP($AF$18,paramètres!$E$33:$F$44,2,FALSE),T765*$D765,0)))</f>
        <v>0</v>
      </c>
      <c r="AG765" s="13">
        <f>IF($D765="",0,IF($E765="",0,IF(VLOOKUP($E765,paramètres!$E$33:$F$44,2,FALSE)&lt;=VLOOKUP($AG$18,paramètres!$E$33:$F$44,2,FALSE),U765*$D765,0)))</f>
        <v>0</v>
      </c>
      <c r="AH765" s="13">
        <f>IF($D765="",0,IF($E765="",0,IF(VLOOKUP($E765,paramètres!$E$33:$F$44,2,FALSE)&lt;=VLOOKUP($AH$18,paramètres!$E$33:$F$44,2,FALSE),V765*$D765,0)))</f>
        <v>0</v>
      </c>
      <c r="AI765" s="13">
        <f>IF($D765="",0,IF($E765="",0,IF(VLOOKUP($E765,paramètres!$E$33:$F$44,2,FALSE)&lt;=VLOOKUP($AI$18,paramètres!$E$33:$F$44,2,FALSE),W765*$D765,0)))</f>
        <v>0</v>
      </c>
      <c r="AJ765" s="13">
        <f>IF($D765="",0,IF($E765="",0,IF(VLOOKUP($E765,paramètres!$E$33:$F$44,2,FALSE)&lt;=VLOOKUP($AJ$18,paramètres!$E$33:$F$44,2,FALSE),X765*$D765,0)))</f>
        <v>0</v>
      </c>
      <c r="AK765" s="13">
        <f>IF($D765="",0,IF($E765="",0,IF(VLOOKUP($E765,paramètres!$E$33:$F$44,2,FALSE)&lt;=VLOOKUP($AK$18,paramètres!$E$33:$F$44,2,FALSE),Y765*$D765,0)))</f>
        <v>0</v>
      </c>
      <c r="AL765" s="13">
        <f>IF($D765="",0,IF($E765="",0,IF(VLOOKUP($E765,paramètres!$E$33:$F$44,2,FALSE)&lt;=VLOOKUP($AL$18,paramètres!$E$33:$F$44,2,FALSE),Z765*$D765,0)))</f>
        <v>0</v>
      </c>
      <c r="AM765" s="126">
        <f>IF($D765="",0,IF($E765="",0,IF(VLOOKUP($E765,paramètres!$E$33:$F$44,2,FALSE)&lt;=VLOOKUP($AM$18,paramètres!$E$33:$F$44,2,FALSE),AA765*$D765,0)))</f>
        <v>0</v>
      </c>
      <c r="AN765" s="121" t="str">
        <f>IF(paramètres!$B$28=1,((SUM(P765:Y765)/1.02)+SUM(Z765:AA765))*0.0303/9*COUNT(P765:X765),IF(paramètres!$B$28=2,(SUM(P765:AA765))*0.0303/9*COUNT(P765:X765),"Missing Delta option"))</f>
        <v>Missing Delta option</v>
      </c>
      <c r="AO765" s="13" t="str">
        <f>IF(paramètres!$B$28=1,(((SUM(P765:Y765)/1.02)+SUM(Z765:AA765))+((SUM(AB765:AK765)/1.02)+SUM(AL765:AN765)))*cotpatr,IF(paramètres!$B$28=2,(SUM(P765:AN765)*cotpatr),"Missing Delta Option"))</f>
        <v>Missing Delta Option</v>
      </c>
      <c r="AP765" s="13" t="str" cm="1">
        <f t="array" ref="AP765">IF(paramètres!$B$28=1,(((SUM(P765:Y765)/1.02)+SUM(Z765:AA765))+((SUM(AB765:AM765)/1.02)+SUM(AL765:AM765)))/12*pécule,IF(paramètres!$B$28=2,SUM(P765:AM765)/12*pécule,"Missing Delta Option"))</f>
        <v>Missing Delta Option</v>
      </c>
      <c r="AQ765" s="105" t="e">
        <f>IF(paramètres!$B$28=1,(((SUM(P765:Y765)/1.02)+SUM(Z765:AA765))+((SUM(AB765:AM765)/1.02)+SUM(AL765:AM765)))+AN765+AO765+AP765,SUM(P765:AM765)+AN765+AO765+AP765)</f>
        <v>#VALUE!</v>
      </c>
    </row>
    <row r="766" spans="1:43" x14ac:dyDescent="0.25">
      <c r="A766" s="104"/>
      <c r="B766" s="39"/>
      <c r="C766" s="39"/>
      <c r="D766" s="70"/>
      <c r="E766" s="49"/>
      <c r="F766" s="40"/>
      <c r="G766" s="38"/>
      <c r="H766" s="71"/>
      <c r="I766" s="40"/>
      <c r="J766" s="38"/>
      <c r="K766" s="71"/>
      <c r="L766" s="40"/>
      <c r="M766" s="38"/>
      <c r="N766" s="71"/>
      <c r="O766" s="49"/>
      <c r="P766" s="177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  <c r="AA766" s="179"/>
      <c r="AB766" s="121">
        <f>IF($D766="",0,IF($E766="",0,IF(VLOOKUP($E766,paramètres!$E$33:$F$44,2,FALSE)&lt;=VLOOKUP($AB$18,paramètres!$E$33:$F$44,2,FALSE),P766*$D766,0)))</f>
        <v>0</v>
      </c>
      <c r="AC766" s="13">
        <f>IF($D766="",0,IF($E766="",0,IF(VLOOKUP($E766,paramètres!$E$33:$F$44,2,FALSE)&lt;=VLOOKUP($AC$18,paramètres!$E$33:$F$44,2,FALSE),Q766*$D766,0)))</f>
        <v>0</v>
      </c>
      <c r="AD766" s="13">
        <f>IF($D766="",0,IF($E766="",0,IF(VLOOKUP($E766,paramètres!$E$33:$F$44,2,FALSE)&lt;=VLOOKUP($AD$18,paramètres!$E$33:$F$44,2,FALSE),R766*$D766,0)))</f>
        <v>0</v>
      </c>
      <c r="AE766" s="13">
        <f>IF($D766="",0,IF($E766="",0,IF(VLOOKUP($E766,paramètres!$E$33:$F$44,2,FALSE)&lt;=VLOOKUP($AE$18,paramètres!$E$33:$F$44,2,FALSE),S766*$D766,0)))</f>
        <v>0</v>
      </c>
      <c r="AF766" s="13">
        <f>IF($D766="",0,IF($E766="",0,IF(VLOOKUP($E766,paramètres!$E$33:$F$44,2,FALSE)&lt;=VLOOKUP($AF$18,paramètres!$E$33:$F$44,2,FALSE),T766*$D766,0)))</f>
        <v>0</v>
      </c>
      <c r="AG766" s="13">
        <f>IF($D766="",0,IF($E766="",0,IF(VLOOKUP($E766,paramètres!$E$33:$F$44,2,FALSE)&lt;=VLOOKUP($AG$18,paramètres!$E$33:$F$44,2,FALSE),U766*$D766,0)))</f>
        <v>0</v>
      </c>
      <c r="AH766" s="13">
        <f>IF($D766="",0,IF($E766="",0,IF(VLOOKUP($E766,paramètres!$E$33:$F$44,2,FALSE)&lt;=VLOOKUP($AH$18,paramètres!$E$33:$F$44,2,FALSE),V766*$D766,0)))</f>
        <v>0</v>
      </c>
      <c r="AI766" s="13">
        <f>IF($D766="",0,IF($E766="",0,IF(VLOOKUP($E766,paramètres!$E$33:$F$44,2,FALSE)&lt;=VLOOKUP($AI$18,paramètres!$E$33:$F$44,2,FALSE),W766*$D766,0)))</f>
        <v>0</v>
      </c>
      <c r="AJ766" s="13">
        <f>IF($D766="",0,IF($E766="",0,IF(VLOOKUP($E766,paramètres!$E$33:$F$44,2,FALSE)&lt;=VLOOKUP($AJ$18,paramètres!$E$33:$F$44,2,FALSE),X766*$D766,0)))</f>
        <v>0</v>
      </c>
      <c r="AK766" s="13">
        <f>IF($D766="",0,IF($E766="",0,IF(VLOOKUP($E766,paramètres!$E$33:$F$44,2,FALSE)&lt;=VLOOKUP($AK$18,paramètres!$E$33:$F$44,2,FALSE),Y766*$D766,0)))</f>
        <v>0</v>
      </c>
      <c r="AL766" s="13">
        <f>IF($D766="",0,IF($E766="",0,IF(VLOOKUP($E766,paramètres!$E$33:$F$44,2,FALSE)&lt;=VLOOKUP($AL$18,paramètres!$E$33:$F$44,2,FALSE),Z766*$D766,0)))</f>
        <v>0</v>
      </c>
      <c r="AM766" s="126">
        <f>IF($D766="",0,IF($E766="",0,IF(VLOOKUP($E766,paramètres!$E$33:$F$44,2,FALSE)&lt;=VLOOKUP($AM$18,paramètres!$E$33:$F$44,2,FALSE),AA766*$D766,0)))</f>
        <v>0</v>
      </c>
      <c r="AN766" s="121" t="str">
        <f>IF(paramètres!$B$28=1,((SUM(P766:Y766)/1.02)+SUM(Z766:AA766))*0.0303/9*COUNT(P766:X766),IF(paramètres!$B$28=2,(SUM(P766:AA766))*0.0303/9*COUNT(P766:X766),"Missing Delta option"))</f>
        <v>Missing Delta option</v>
      </c>
      <c r="AO766" s="13" t="str">
        <f>IF(paramètres!$B$28=1,(((SUM(P766:Y766)/1.02)+SUM(Z766:AA766))+((SUM(AB766:AK766)/1.02)+SUM(AL766:AN766)))*cotpatr,IF(paramètres!$B$28=2,(SUM(P766:AN766)*cotpatr),"Missing Delta Option"))</f>
        <v>Missing Delta Option</v>
      </c>
      <c r="AP766" s="13" t="str" cm="1">
        <f t="array" ref="AP766">IF(paramètres!$B$28=1,(((SUM(P766:Y766)/1.02)+SUM(Z766:AA766))+((SUM(AB766:AM766)/1.02)+SUM(AL766:AM766)))/12*pécule,IF(paramètres!$B$28=2,SUM(P766:AM766)/12*pécule,"Missing Delta Option"))</f>
        <v>Missing Delta Option</v>
      </c>
      <c r="AQ766" s="105" t="e">
        <f>IF(paramètres!$B$28=1,(((SUM(P766:Y766)/1.02)+SUM(Z766:AA766))+((SUM(AB766:AM766)/1.02)+SUM(AL766:AM766)))+AN766+AO766+AP766,SUM(P766:AM766)+AN766+AO766+AP766)</f>
        <v>#VALUE!</v>
      </c>
    </row>
    <row r="767" spans="1:43" x14ac:dyDescent="0.25">
      <c r="A767" s="104"/>
      <c r="B767" s="39"/>
      <c r="C767" s="39"/>
      <c r="D767" s="70"/>
      <c r="E767" s="49"/>
      <c r="F767" s="40"/>
      <c r="G767" s="38"/>
      <c r="H767" s="71"/>
      <c r="I767" s="40"/>
      <c r="J767" s="38"/>
      <c r="K767" s="71"/>
      <c r="L767" s="40"/>
      <c r="M767" s="38"/>
      <c r="N767" s="71"/>
      <c r="O767" s="49"/>
      <c r="P767" s="177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  <c r="AA767" s="179"/>
      <c r="AB767" s="121">
        <f>IF($D767="",0,IF($E767="",0,IF(VLOOKUP($E767,paramètres!$E$33:$F$44,2,FALSE)&lt;=VLOOKUP($AB$18,paramètres!$E$33:$F$44,2,FALSE),P767*$D767,0)))</f>
        <v>0</v>
      </c>
      <c r="AC767" s="13">
        <f>IF($D767="",0,IF($E767="",0,IF(VLOOKUP($E767,paramètres!$E$33:$F$44,2,FALSE)&lt;=VLOOKUP($AC$18,paramètres!$E$33:$F$44,2,FALSE),Q767*$D767,0)))</f>
        <v>0</v>
      </c>
      <c r="AD767" s="13">
        <f>IF($D767="",0,IF($E767="",0,IF(VLOOKUP($E767,paramètres!$E$33:$F$44,2,FALSE)&lt;=VLOOKUP($AD$18,paramètres!$E$33:$F$44,2,FALSE),R767*$D767,0)))</f>
        <v>0</v>
      </c>
      <c r="AE767" s="13">
        <f>IF($D767="",0,IF($E767="",0,IF(VLOOKUP($E767,paramètres!$E$33:$F$44,2,FALSE)&lt;=VLOOKUP($AE$18,paramètres!$E$33:$F$44,2,FALSE),S767*$D767,0)))</f>
        <v>0</v>
      </c>
      <c r="AF767" s="13">
        <f>IF($D767="",0,IF($E767="",0,IF(VLOOKUP($E767,paramètres!$E$33:$F$44,2,FALSE)&lt;=VLOOKUP($AF$18,paramètres!$E$33:$F$44,2,FALSE),T767*$D767,0)))</f>
        <v>0</v>
      </c>
      <c r="AG767" s="13">
        <f>IF($D767="",0,IF($E767="",0,IF(VLOOKUP($E767,paramètres!$E$33:$F$44,2,FALSE)&lt;=VLOOKUP($AG$18,paramètres!$E$33:$F$44,2,FALSE),U767*$D767,0)))</f>
        <v>0</v>
      </c>
      <c r="AH767" s="13">
        <f>IF($D767="",0,IF($E767="",0,IF(VLOOKUP($E767,paramètres!$E$33:$F$44,2,FALSE)&lt;=VLOOKUP($AH$18,paramètres!$E$33:$F$44,2,FALSE),V767*$D767,0)))</f>
        <v>0</v>
      </c>
      <c r="AI767" s="13">
        <f>IF($D767="",0,IF($E767="",0,IF(VLOOKUP($E767,paramètres!$E$33:$F$44,2,FALSE)&lt;=VLOOKUP($AI$18,paramètres!$E$33:$F$44,2,FALSE),W767*$D767,0)))</f>
        <v>0</v>
      </c>
      <c r="AJ767" s="13">
        <f>IF($D767="",0,IF($E767="",0,IF(VLOOKUP($E767,paramètres!$E$33:$F$44,2,FALSE)&lt;=VLOOKUP($AJ$18,paramètres!$E$33:$F$44,2,FALSE),X767*$D767,0)))</f>
        <v>0</v>
      </c>
      <c r="AK767" s="13">
        <f>IF($D767="",0,IF($E767="",0,IF(VLOOKUP($E767,paramètres!$E$33:$F$44,2,FALSE)&lt;=VLOOKUP($AK$18,paramètres!$E$33:$F$44,2,FALSE),Y767*$D767,0)))</f>
        <v>0</v>
      </c>
      <c r="AL767" s="13">
        <f>IF($D767="",0,IF($E767="",0,IF(VLOOKUP($E767,paramètres!$E$33:$F$44,2,FALSE)&lt;=VLOOKUP($AL$18,paramètres!$E$33:$F$44,2,FALSE),Z767*$D767,0)))</f>
        <v>0</v>
      </c>
      <c r="AM767" s="126">
        <f>IF($D767="",0,IF($E767="",0,IF(VLOOKUP($E767,paramètres!$E$33:$F$44,2,FALSE)&lt;=VLOOKUP($AM$18,paramètres!$E$33:$F$44,2,FALSE),AA767*$D767,0)))</f>
        <v>0</v>
      </c>
      <c r="AN767" s="121" t="str">
        <f>IF(paramètres!$B$28=1,((SUM(P767:Y767)/1.02)+SUM(Z767:AA767))*0.0303/9*COUNT(P767:X767),IF(paramètres!$B$28=2,(SUM(P767:AA767))*0.0303/9*COUNT(P767:X767),"Missing Delta option"))</f>
        <v>Missing Delta option</v>
      </c>
      <c r="AO767" s="13" t="str">
        <f>IF(paramètres!$B$28=1,(((SUM(P767:Y767)/1.02)+SUM(Z767:AA767))+((SUM(AB767:AK767)/1.02)+SUM(AL767:AN767)))*cotpatr,IF(paramètres!$B$28=2,(SUM(P767:AN767)*cotpatr),"Missing Delta Option"))</f>
        <v>Missing Delta Option</v>
      </c>
      <c r="AP767" s="13" t="str" cm="1">
        <f t="array" ref="AP767">IF(paramètres!$B$28=1,(((SUM(P767:Y767)/1.02)+SUM(Z767:AA767))+((SUM(AB767:AM767)/1.02)+SUM(AL767:AM767)))/12*pécule,IF(paramètres!$B$28=2,SUM(P767:AM767)/12*pécule,"Missing Delta Option"))</f>
        <v>Missing Delta Option</v>
      </c>
      <c r="AQ767" s="105" t="e">
        <f>IF(paramètres!$B$28=1,(((SUM(P767:Y767)/1.02)+SUM(Z767:AA767))+((SUM(AB767:AM767)/1.02)+SUM(AL767:AM767)))+AN767+AO767+AP767,SUM(P767:AM767)+AN767+AO767+AP767)</f>
        <v>#VALUE!</v>
      </c>
    </row>
    <row r="768" spans="1:43" x14ac:dyDescent="0.25">
      <c r="A768" s="104"/>
      <c r="B768" s="39"/>
      <c r="C768" s="39"/>
      <c r="D768" s="70"/>
      <c r="E768" s="49"/>
      <c r="F768" s="40"/>
      <c r="G768" s="38"/>
      <c r="H768" s="71"/>
      <c r="I768" s="40"/>
      <c r="J768" s="38"/>
      <c r="K768" s="71"/>
      <c r="L768" s="40"/>
      <c r="M768" s="38"/>
      <c r="N768" s="71"/>
      <c r="O768" s="49"/>
      <c r="P768" s="177"/>
      <c r="Q768" s="178"/>
      <c r="R768" s="178"/>
      <c r="S768" s="178"/>
      <c r="T768" s="178"/>
      <c r="U768" s="178"/>
      <c r="V768" s="178"/>
      <c r="W768" s="178"/>
      <c r="X768" s="178"/>
      <c r="Y768" s="178"/>
      <c r="Z768" s="178"/>
      <c r="AA768" s="179"/>
      <c r="AB768" s="121">
        <f>IF($D768="",0,IF($E768="",0,IF(VLOOKUP($E768,paramètres!$E$33:$F$44,2,FALSE)&lt;=VLOOKUP($AB$18,paramètres!$E$33:$F$44,2,FALSE),P768*$D768,0)))</f>
        <v>0</v>
      </c>
      <c r="AC768" s="13">
        <f>IF($D768="",0,IF($E768="",0,IF(VLOOKUP($E768,paramètres!$E$33:$F$44,2,FALSE)&lt;=VLOOKUP($AC$18,paramètres!$E$33:$F$44,2,FALSE),Q768*$D768,0)))</f>
        <v>0</v>
      </c>
      <c r="AD768" s="13">
        <f>IF($D768="",0,IF($E768="",0,IF(VLOOKUP($E768,paramètres!$E$33:$F$44,2,FALSE)&lt;=VLOOKUP($AD$18,paramètres!$E$33:$F$44,2,FALSE),R768*$D768,0)))</f>
        <v>0</v>
      </c>
      <c r="AE768" s="13">
        <f>IF($D768="",0,IF($E768="",0,IF(VLOOKUP($E768,paramètres!$E$33:$F$44,2,FALSE)&lt;=VLOOKUP($AE$18,paramètres!$E$33:$F$44,2,FALSE),S768*$D768,0)))</f>
        <v>0</v>
      </c>
      <c r="AF768" s="13">
        <f>IF($D768="",0,IF($E768="",0,IF(VLOOKUP($E768,paramètres!$E$33:$F$44,2,FALSE)&lt;=VLOOKUP($AF$18,paramètres!$E$33:$F$44,2,FALSE),T768*$D768,0)))</f>
        <v>0</v>
      </c>
      <c r="AG768" s="13">
        <f>IF($D768="",0,IF($E768="",0,IF(VLOOKUP($E768,paramètres!$E$33:$F$44,2,FALSE)&lt;=VLOOKUP($AG$18,paramètres!$E$33:$F$44,2,FALSE),U768*$D768,0)))</f>
        <v>0</v>
      </c>
      <c r="AH768" s="13">
        <f>IF($D768="",0,IF($E768="",0,IF(VLOOKUP($E768,paramètres!$E$33:$F$44,2,FALSE)&lt;=VLOOKUP($AH$18,paramètres!$E$33:$F$44,2,FALSE),V768*$D768,0)))</f>
        <v>0</v>
      </c>
      <c r="AI768" s="13">
        <f>IF($D768="",0,IF($E768="",0,IF(VLOOKUP($E768,paramètres!$E$33:$F$44,2,FALSE)&lt;=VLOOKUP($AI$18,paramètres!$E$33:$F$44,2,FALSE),W768*$D768,0)))</f>
        <v>0</v>
      </c>
      <c r="AJ768" s="13">
        <f>IF($D768="",0,IF($E768="",0,IF(VLOOKUP($E768,paramètres!$E$33:$F$44,2,FALSE)&lt;=VLOOKUP($AJ$18,paramètres!$E$33:$F$44,2,FALSE),X768*$D768,0)))</f>
        <v>0</v>
      </c>
      <c r="AK768" s="13">
        <f>IF($D768="",0,IF($E768="",0,IF(VLOOKUP($E768,paramètres!$E$33:$F$44,2,FALSE)&lt;=VLOOKUP($AK$18,paramètres!$E$33:$F$44,2,FALSE),Y768*$D768,0)))</f>
        <v>0</v>
      </c>
      <c r="AL768" s="13">
        <f>IF($D768="",0,IF($E768="",0,IF(VLOOKUP($E768,paramètres!$E$33:$F$44,2,FALSE)&lt;=VLOOKUP($AL$18,paramètres!$E$33:$F$44,2,FALSE),Z768*$D768,0)))</f>
        <v>0</v>
      </c>
      <c r="AM768" s="126">
        <f>IF($D768="",0,IF($E768="",0,IF(VLOOKUP($E768,paramètres!$E$33:$F$44,2,FALSE)&lt;=VLOOKUP($AM$18,paramètres!$E$33:$F$44,2,FALSE),AA768*$D768,0)))</f>
        <v>0</v>
      </c>
      <c r="AN768" s="121" t="str">
        <f>IF(paramètres!$B$28=1,((SUM(P768:Y768)/1.02)+SUM(Z768:AA768))*0.0303/9*COUNT(P768:X768),IF(paramètres!$B$28=2,(SUM(P768:AA768))*0.0303/9*COUNT(P768:X768),"Missing Delta option"))</f>
        <v>Missing Delta option</v>
      </c>
      <c r="AO768" s="13" t="str">
        <f>IF(paramètres!$B$28=1,(((SUM(P768:Y768)/1.02)+SUM(Z768:AA768))+((SUM(AB768:AK768)/1.02)+SUM(AL768:AN768)))*cotpatr,IF(paramètres!$B$28=2,(SUM(P768:AN768)*cotpatr),"Missing Delta Option"))</f>
        <v>Missing Delta Option</v>
      </c>
      <c r="AP768" s="13" t="str" cm="1">
        <f t="array" ref="AP768">IF(paramètres!$B$28=1,(((SUM(P768:Y768)/1.02)+SUM(Z768:AA768))+((SUM(AB768:AM768)/1.02)+SUM(AL768:AM768)))/12*pécule,IF(paramètres!$B$28=2,SUM(P768:AM768)/12*pécule,"Missing Delta Option"))</f>
        <v>Missing Delta Option</v>
      </c>
      <c r="AQ768" s="105" t="e">
        <f>IF(paramètres!$B$28=1,(((SUM(P768:Y768)/1.02)+SUM(Z768:AA768))+((SUM(AB768:AM768)/1.02)+SUM(AL768:AM768)))+AN768+AO768+AP768,SUM(P768:AM768)+AN768+AO768+AP768)</f>
        <v>#VALUE!</v>
      </c>
    </row>
    <row r="769" spans="1:43" x14ac:dyDescent="0.25">
      <c r="A769" s="104"/>
      <c r="B769" s="39"/>
      <c r="C769" s="39"/>
      <c r="D769" s="70"/>
      <c r="E769" s="49"/>
      <c r="F769" s="40"/>
      <c r="G769" s="38"/>
      <c r="H769" s="71"/>
      <c r="I769" s="40"/>
      <c r="J769" s="38"/>
      <c r="K769" s="71"/>
      <c r="L769" s="40"/>
      <c r="M769" s="38"/>
      <c r="N769" s="71"/>
      <c r="O769" s="49"/>
      <c r="P769" s="177"/>
      <c r="Q769" s="178"/>
      <c r="R769" s="178"/>
      <c r="S769" s="178"/>
      <c r="T769" s="178"/>
      <c r="U769" s="178"/>
      <c r="V769" s="178"/>
      <c r="W769" s="178"/>
      <c r="X769" s="178"/>
      <c r="Y769" s="178"/>
      <c r="Z769" s="178"/>
      <c r="AA769" s="179"/>
      <c r="AB769" s="121">
        <f>IF($D769="",0,IF($E769="",0,IF(VLOOKUP($E769,paramètres!$E$33:$F$44,2,FALSE)&lt;=VLOOKUP($AB$18,paramètres!$E$33:$F$44,2,FALSE),P769*$D769,0)))</f>
        <v>0</v>
      </c>
      <c r="AC769" s="13">
        <f>IF($D769="",0,IF($E769="",0,IF(VLOOKUP($E769,paramètres!$E$33:$F$44,2,FALSE)&lt;=VLOOKUP($AC$18,paramètres!$E$33:$F$44,2,FALSE),Q769*$D769,0)))</f>
        <v>0</v>
      </c>
      <c r="AD769" s="13">
        <f>IF($D769="",0,IF($E769="",0,IF(VLOOKUP($E769,paramètres!$E$33:$F$44,2,FALSE)&lt;=VLOOKUP($AD$18,paramètres!$E$33:$F$44,2,FALSE),R769*$D769,0)))</f>
        <v>0</v>
      </c>
      <c r="AE769" s="13">
        <f>IF($D769="",0,IF($E769="",0,IF(VLOOKUP($E769,paramètres!$E$33:$F$44,2,FALSE)&lt;=VLOOKUP($AE$18,paramètres!$E$33:$F$44,2,FALSE),S769*$D769,0)))</f>
        <v>0</v>
      </c>
      <c r="AF769" s="13">
        <f>IF($D769="",0,IF($E769="",0,IF(VLOOKUP($E769,paramètres!$E$33:$F$44,2,FALSE)&lt;=VLOOKUP($AF$18,paramètres!$E$33:$F$44,2,FALSE),T769*$D769,0)))</f>
        <v>0</v>
      </c>
      <c r="AG769" s="13">
        <f>IF($D769="",0,IF($E769="",0,IF(VLOOKUP($E769,paramètres!$E$33:$F$44,2,FALSE)&lt;=VLOOKUP($AG$18,paramètres!$E$33:$F$44,2,FALSE),U769*$D769,0)))</f>
        <v>0</v>
      </c>
      <c r="AH769" s="13">
        <f>IF($D769="",0,IF($E769="",0,IF(VLOOKUP($E769,paramètres!$E$33:$F$44,2,FALSE)&lt;=VLOOKUP($AH$18,paramètres!$E$33:$F$44,2,FALSE),V769*$D769,0)))</f>
        <v>0</v>
      </c>
      <c r="AI769" s="13">
        <f>IF($D769="",0,IF($E769="",0,IF(VLOOKUP($E769,paramètres!$E$33:$F$44,2,FALSE)&lt;=VLOOKUP($AI$18,paramètres!$E$33:$F$44,2,FALSE),W769*$D769,0)))</f>
        <v>0</v>
      </c>
      <c r="AJ769" s="13">
        <f>IF($D769="",0,IF($E769="",0,IF(VLOOKUP($E769,paramètres!$E$33:$F$44,2,FALSE)&lt;=VLOOKUP($AJ$18,paramètres!$E$33:$F$44,2,FALSE),X769*$D769,0)))</f>
        <v>0</v>
      </c>
      <c r="AK769" s="13">
        <f>IF($D769="",0,IF($E769="",0,IF(VLOOKUP($E769,paramètres!$E$33:$F$44,2,FALSE)&lt;=VLOOKUP($AK$18,paramètres!$E$33:$F$44,2,FALSE),Y769*$D769,0)))</f>
        <v>0</v>
      </c>
      <c r="AL769" s="13">
        <f>IF($D769="",0,IF($E769="",0,IF(VLOOKUP($E769,paramètres!$E$33:$F$44,2,FALSE)&lt;=VLOOKUP($AL$18,paramètres!$E$33:$F$44,2,FALSE),Z769*$D769,0)))</f>
        <v>0</v>
      </c>
      <c r="AM769" s="126">
        <f>IF($D769="",0,IF($E769="",0,IF(VLOOKUP($E769,paramètres!$E$33:$F$44,2,FALSE)&lt;=VLOOKUP($AM$18,paramètres!$E$33:$F$44,2,FALSE),AA769*$D769,0)))</f>
        <v>0</v>
      </c>
      <c r="AN769" s="121" t="str">
        <f>IF(paramètres!$B$28=1,((SUM(P769:Y769)/1.02)+SUM(Z769:AA769))*0.0303/9*COUNT(P769:X769),IF(paramètres!$B$28=2,(SUM(P769:AA769))*0.0303/9*COUNT(P769:X769),"Missing Delta option"))</f>
        <v>Missing Delta option</v>
      </c>
      <c r="AO769" s="13" t="str">
        <f>IF(paramètres!$B$28=1,(((SUM(P769:Y769)/1.02)+SUM(Z769:AA769))+((SUM(AB769:AK769)/1.02)+SUM(AL769:AN769)))*cotpatr,IF(paramètres!$B$28=2,(SUM(P769:AN769)*cotpatr),"Missing Delta Option"))</f>
        <v>Missing Delta Option</v>
      </c>
      <c r="AP769" s="13" t="str" cm="1">
        <f t="array" ref="AP769">IF(paramètres!$B$28=1,(((SUM(P769:Y769)/1.02)+SUM(Z769:AA769))+((SUM(AB769:AM769)/1.02)+SUM(AL769:AM769)))/12*pécule,IF(paramètres!$B$28=2,SUM(P769:AM769)/12*pécule,"Missing Delta Option"))</f>
        <v>Missing Delta Option</v>
      </c>
      <c r="AQ769" s="105" t="e">
        <f>IF(paramètres!$B$28=1,(((SUM(P769:Y769)/1.02)+SUM(Z769:AA769))+((SUM(AB769:AM769)/1.02)+SUM(AL769:AM769)))+AN769+AO769+AP769,SUM(P769:AM769)+AN769+AO769+AP769)</f>
        <v>#VALUE!</v>
      </c>
    </row>
    <row r="770" spans="1:43" x14ac:dyDescent="0.25">
      <c r="A770" s="104"/>
      <c r="B770" s="39"/>
      <c r="C770" s="39"/>
      <c r="D770" s="70"/>
      <c r="E770" s="49"/>
      <c r="F770" s="40"/>
      <c r="G770" s="38"/>
      <c r="H770" s="71"/>
      <c r="I770" s="40"/>
      <c r="J770" s="38"/>
      <c r="K770" s="71"/>
      <c r="L770" s="40"/>
      <c r="M770" s="38"/>
      <c r="N770" s="71"/>
      <c r="O770" s="49"/>
      <c r="P770" s="177"/>
      <c r="Q770" s="178"/>
      <c r="R770" s="178"/>
      <c r="S770" s="178"/>
      <c r="T770" s="178"/>
      <c r="U770" s="178"/>
      <c r="V770" s="178"/>
      <c r="W770" s="178"/>
      <c r="X770" s="178"/>
      <c r="Y770" s="178"/>
      <c r="Z770" s="178"/>
      <c r="AA770" s="179"/>
      <c r="AB770" s="121">
        <f>IF($D770="",0,IF($E770="",0,IF(VLOOKUP($E770,paramètres!$E$33:$F$44,2,FALSE)&lt;=VLOOKUP($AB$18,paramètres!$E$33:$F$44,2,FALSE),P770*$D770,0)))</f>
        <v>0</v>
      </c>
      <c r="AC770" s="13">
        <f>IF($D770="",0,IF($E770="",0,IF(VLOOKUP($E770,paramètres!$E$33:$F$44,2,FALSE)&lt;=VLOOKUP($AC$18,paramètres!$E$33:$F$44,2,FALSE),Q770*$D770,0)))</f>
        <v>0</v>
      </c>
      <c r="AD770" s="13">
        <f>IF($D770="",0,IF($E770="",0,IF(VLOOKUP($E770,paramètres!$E$33:$F$44,2,FALSE)&lt;=VLOOKUP($AD$18,paramètres!$E$33:$F$44,2,FALSE),R770*$D770,0)))</f>
        <v>0</v>
      </c>
      <c r="AE770" s="13">
        <f>IF($D770="",0,IF($E770="",0,IF(VLOOKUP($E770,paramètres!$E$33:$F$44,2,FALSE)&lt;=VLOOKUP($AE$18,paramètres!$E$33:$F$44,2,FALSE),S770*$D770,0)))</f>
        <v>0</v>
      </c>
      <c r="AF770" s="13">
        <f>IF($D770="",0,IF($E770="",0,IF(VLOOKUP($E770,paramètres!$E$33:$F$44,2,FALSE)&lt;=VLOOKUP($AF$18,paramètres!$E$33:$F$44,2,FALSE),T770*$D770,0)))</f>
        <v>0</v>
      </c>
      <c r="AG770" s="13">
        <f>IF($D770="",0,IF($E770="",0,IF(VLOOKUP($E770,paramètres!$E$33:$F$44,2,FALSE)&lt;=VLOOKUP($AG$18,paramètres!$E$33:$F$44,2,FALSE),U770*$D770,0)))</f>
        <v>0</v>
      </c>
      <c r="AH770" s="13">
        <f>IF($D770="",0,IF($E770="",0,IF(VLOOKUP($E770,paramètres!$E$33:$F$44,2,FALSE)&lt;=VLOOKUP($AH$18,paramètres!$E$33:$F$44,2,FALSE),V770*$D770,0)))</f>
        <v>0</v>
      </c>
      <c r="AI770" s="13">
        <f>IF($D770="",0,IF($E770="",0,IF(VLOOKUP($E770,paramètres!$E$33:$F$44,2,FALSE)&lt;=VLOOKUP($AI$18,paramètres!$E$33:$F$44,2,FALSE),W770*$D770,0)))</f>
        <v>0</v>
      </c>
      <c r="AJ770" s="13">
        <f>IF($D770="",0,IF($E770="",0,IF(VLOOKUP($E770,paramètres!$E$33:$F$44,2,FALSE)&lt;=VLOOKUP($AJ$18,paramètres!$E$33:$F$44,2,FALSE),X770*$D770,0)))</f>
        <v>0</v>
      </c>
      <c r="AK770" s="13">
        <f>IF($D770="",0,IF($E770="",0,IF(VLOOKUP($E770,paramètres!$E$33:$F$44,2,FALSE)&lt;=VLOOKUP($AK$18,paramètres!$E$33:$F$44,2,FALSE),Y770*$D770,0)))</f>
        <v>0</v>
      </c>
      <c r="AL770" s="13">
        <f>IF($D770="",0,IF($E770="",0,IF(VLOOKUP($E770,paramètres!$E$33:$F$44,2,FALSE)&lt;=VLOOKUP($AL$18,paramètres!$E$33:$F$44,2,FALSE),Z770*$D770,0)))</f>
        <v>0</v>
      </c>
      <c r="AM770" s="126">
        <f>IF($D770="",0,IF($E770="",0,IF(VLOOKUP($E770,paramètres!$E$33:$F$44,2,FALSE)&lt;=VLOOKUP($AM$18,paramètres!$E$33:$F$44,2,FALSE),AA770*$D770,0)))</f>
        <v>0</v>
      </c>
      <c r="AN770" s="121" t="str">
        <f>IF(paramètres!$B$28=1,((SUM(P770:Y770)/1.02)+SUM(Z770:AA770))*0.0303/9*COUNT(P770:X770),IF(paramètres!$B$28=2,(SUM(P770:AA770))*0.0303/9*COUNT(P770:X770),"Missing Delta option"))</f>
        <v>Missing Delta option</v>
      </c>
      <c r="AO770" s="13" t="str">
        <f>IF(paramètres!$B$28=1,(((SUM(P770:Y770)/1.02)+SUM(Z770:AA770))+((SUM(AB770:AK770)/1.02)+SUM(AL770:AN770)))*cotpatr,IF(paramètres!$B$28=2,(SUM(P770:AN770)*cotpatr),"Missing Delta Option"))</f>
        <v>Missing Delta Option</v>
      </c>
      <c r="AP770" s="13" t="str" cm="1">
        <f t="array" ref="AP770">IF(paramètres!$B$28=1,(((SUM(P770:Y770)/1.02)+SUM(Z770:AA770))+((SUM(AB770:AM770)/1.02)+SUM(AL770:AM770)))/12*pécule,IF(paramètres!$B$28=2,SUM(P770:AM770)/12*pécule,"Missing Delta Option"))</f>
        <v>Missing Delta Option</v>
      </c>
      <c r="AQ770" s="105" t="e">
        <f>IF(paramètres!$B$28=1,(((SUM(P770:Y770)/1.02)+SUM(Z770:AA770))+((SUM(AB770:AM770)/1.02)+SUM(AL770:AM770)))+AN770+AO770+AP770,SUM(P770:AM770)+AN770+AO770+AP770)</f>
        <v>#VALUE!</v>
      </c>
    </row>
    <row r="771" spans="1:43" x14ac:dyDescent="0.25">
      <c r="A771" s="104"/>
      <c r="B771" s="39"/>
      <c r="C771" s="39"/>
      <c r="D771" s="70"/>
      <c r="E771" s="49"/>
      <c r="F771" s="40"/>
      <c r="G771" s="38"/>
      <c r="H771" s="71"/>
      <c r="I771" s="40"/>
      <c r="J771" s="38"/>
      <c r="K771" s="71"/>
      <c r="L771" s="40"/>
      <c r="M771" s="38"/>
      <c r="N771" s="71"/>
      <c r="O771" s="49"/>
      <c r="P771" s="177"/>
      <c r="Q771" s="178"/>
      <c r="R771" s="178"/>
      <c r="S771" s="178"/>
      <c r="T771" s="178"/>
      <c r="U771" s="178"/>
      <c r="V771" s="178"/>
      <c r="W771" s="178"/>
      <c r="X771" s="178"/>
      <c r="Y771" s="178"/>
      <c r="Z771" s="178"/>
      <c r="AA771" s="179"/>
      <c r="AB771" s="121">
        <f>IF($D771="",0,IF($E771="",0,IF(VLOOKUP($E771,paramètres!$E$33:$F$44,2,FALSE)&lt;=VLOOKUP($AB$18,paramètres!$E$33:$F$44,2,FALSE),P771*$D771,0)))</f>
        <v>0</v>
      </c>
      <c r="AC771" s="13">
        <f>IF($D771="",0,IF($E771="",0,IF(VLOOKUP($E771,paramètres!$E$33:$F$44,2,FALSE)&lt;=VLOOKUP($AC$18,paramètres!$E$33:$F$44,2,FALSE),Q771*$D771,0)))</f>
        <v>0</v>
      </c>
      <c r="AD771" s="13">
        <f>IF($D771="",0,IF($E771="",0,IF(VLOOKUP($E771,paramètres!$E$33:$F$44,2,FALSE)&lt;=VLOOKUP($AD$18,paramètres!$E$33:$F$44,2,FALSE),R771*$D771,0)))</f>
        <v>0</v>
      </c>
      <c r="AE771" s="13">
        <f>IF($D771="",0,IF($E771="",0,IF(VLOOKUP($E771,paramètres!$E$33:$F$44,2,FALSE)&lt;=VLOOKUP($AE$18,paramètres!$E$33:$F$44,2,FALSE),S771*$D771,0)))</f>
        <v>0</v>
      </c>
      <c r="AF771" s="13">
        <f>IF($D771="",0,IF($E771="",0,IF(VLOOKUP($E771,paramètres!$E$33:$F$44,2,FALSE)&lt;=VLOOKUP($AF$18,paramètres!$E$33:$F$44,2,FALSE),T771*$D771,0)))</f>
        <v>0</v>
      </c>
      <c r="AG771" s="13">
        <f>IF($D771="",0,IF($E771="",0,IF(VLOOKUP($E771,paramètres!$E$33:$F$44,2,FALSE)&lt;=VLOOKUP($AG$18,paramètres!$E$33:$F$44,2,FALSE),U771*$D771,0)))</f>
        <v>0</v>
      </c>
      <c r="AH771" s="13">
        <f>IF($D771="",0,IF($E771="",0,IF(VLOOKUP($E771,paramètres!$E$33:$F$44,2,FALSE)&lt;=VLOOKUP($AH$18,paramètres!$E$33:$F$44,2,FALSE),V771*$D771,0)))</f>
        <v>0</v>
      </c>
      <c r="AI771" s="13">
        <f>IF($D771="",0,IF($E771="",0,IF(VLOOKUP($E771,paramètres!$E$33:$F$44,2,FALSE)&lt;=VLOOKUP($AI$18,paramètres!$E$33:$F$44,2,FALSE),W771*$D771,0)))</f>
        <v>0</v>
      </c>
      <c r="AJ771" s="13">
        <f>IF($D771="",0,IF($E771="",0,IF(VLOOKUP($E771,paramètres!$E$33:$F$44,2,FALSE)&lt;=VLOOKUP($AJ$18,paramètres!$E$33:$F$44,2,FALSE),X771*$D771,0)))</f>
        <v>0</v>
      </c>
      <c r="AK771" s="13">
        <f>IF($D771="",0,IF($E771="",0,IF(VLOOKUP($E771,paramètres!$E$33:$F$44,2,FALSE)&lt;=VLOOKUP($AK$18,paramètres!$E$33:$F$44,2,FALSE),Y771*$D771,0)))</f>
        <v>0</v>
      </c>
      <c r="AL771" s="13">
        <f>IF($D771="",0,IF($E771="",0,IF(VLOOKUP($E771,paramètres!$E$33:$F$44,2,FALSE)&lt;=VLOOKUP($AL$18,paramètres!$E$33:$F$44,2,FALSE),Z771*$D771,0)))</f>
        <v>0</v>
      </c>
      <c r="AM771" s="126">
        <f>IF($D771="",0,IF($E771="",0,IF(VLOOKUP($E771,paramètres!$E$33:$F$44,2,FALSE)&lt;=VLOOKUP($AM$18,paramètres!$E$33:$F$44,2,FALSE),AA771*$D771,0)))</f>
        <v>0</v>
      </c>
      <c r="AN771" s="121" t="str">
        <f>IF(paramètres!$B$28=1,((SUM(P771:Y771)/1.02)+SUM(Z771:AA771))*0.0303/9*COUNT(P771:X771),IF(paramètres!$B$28=2,(SUM(P771:AA771))*0.0303/9*COUNT(P771:X771),"Missing Delta option"))</f>
        <v>Missing Delta option</v>
      </c>
      <c r="AO771" s="13" t="str">
        <f>IF(paramètres!$B$28=1,(((SUM(P771:Y771)/1.02)+SUM(Z771:AA771))+((SUM(AB771:AK771)/1.02)+SUM(AL771:AN771)))*cotpatr,IF(paramètres!$B$28=2,(SUM(P771:AN771)*cotpatr),"Missing Delta Option"))</f>
        <v>Missing Delta Option</v>
      </c>
      <c r="AP771" s="13" t="str" cm="1">
        <f t="array" ref="AP771">IF(paramètres!$B$28=1,(((SUM(P771:Y771)/1.02)+SUM(Z771:AA771))+((SUM(AB771:AM771)/1.02)+SUM(AL771:AM771)))/12*pécule,IF(paramètres!$B$28=2,SUM(P771:AM771)/12*pécule,"Missing Delta Option"))</f>
        <v>Missing Delta Option</v>
      </c>
      <c r="AQ771" s="105" t="e">
        <f>IF(paramètres!$B$28=1,(((SUM(P771:Y771)/1.02)+SUM(Z771:AA771))+((SUM(AB771:AM771)/1.02)+SUM(AL771:AM771)))+AN771+AO771+AP771,SUM(P771:AM771)+AN771+AO771+AP771)</f>
        <v>#VALUE!</v>
      </c>
    </row>
    <row r="772" spans="1:43" x14ac:dyDescent="0.25">
      <c r="A772" s="104"/>
      <c r="B772" s="39"/>
      <c r="C772" s="39"/>
      <c r="D772" s="70"/>
      <c r="E772" s="49"/>
      <c r="F772" s="40"/>
      <c r="G772" s="38"/>
      <c r="H772" s="71"/>
      <c r="I772" s="40"/>
      <c r="J772" s="38"/>
      <c r="K772" s="71"/>
      <c r="L772" s="40"/>
      <c r="M772" s="38"/>
      <c r="N772" s="71"/>
      <c r="O772" s="49"/>
      <c r="P772" s="177"/>
      <c r="Q772" s="178"/>
      <c r="R772" s="178"/>
      <c r="S772" s="178"/>
      <c r="T772" s="178"/>
      <c r="U772" s="178"/>
      <c r="V772" s="178"/>
      <c r="W772" s="178"/>
      <c r="X772" s="178"/>
      <c r="Y772" s="178"/>
      <c r="Z772" s="178"/>
      <c r="AA772" s="179"/>
      <c r="AB772" s="121">
        <f>IF($D772="",0,IF($E772="",0,IF(VLOOKUP($E772,paramètres!$E$33:$F$44,2,FALSE)&lt;=VLOOKUP($AB$18,paramètres!$E$33:$F$44,2,FALSE),P772*$D772,0)))</f>
        <v>0</v>
      </c>
      <c r="AC772" s="13">
        <f>IF($D772="",0,IF($E772="",0,IF(VLOOKUP($E772,paramètres!$E$33:$F$44,2,FALSE)&lt;=VLOOKUP($AC$18,paramètres!$E$33:$F$44,2,FALSE),Q772*$D772,0)))</f>
        <v>0</v>
      </c>
      <c r="AD772" s="13">
        <f>IF($D772="",0,IF($E772="",0,IF(VLOOKUP($E772,paramètres!$E$33:$F$44,2,FALSE)&lt;=VLOOKUP($AD$18,paramètres!$E$33:$F$44,2,FALSE),R772*$D772,0)))</f>
        <v>0</v>
      </c>
      <c r="AE772" s="13">
        <f>IF($D772="",0,IF($E772="",0,IF(VLOOKUP($E772,paramètres!$E$33:$F$44,2,FALSE)&lt;=VLOOKUP($AE$18,paramètres!$E$33:$F$44,2,FALSE),S772*$D772,0)))</f>
        <v>0</v>
      </c>
      <c r="AF772" s="13">
        <f>IF($D772="",0,IF($E772="",0,IF(VLOOKUP($E772,paramètres!$E$33:$F$44,2,FALSE)&lt;=VLOOKUP($AF$18,paramètres!$E$33:$F$44,2,FALSE),T772*$D772,0)))</f>
        <v>0</v>
      </c>
      <c r="AG772" s="13">
        <f>IF($D772="",0,IF($E772="",0,IF(VLOOKUP($E772,paramètres!$E$33:$F$44,2,FALSE)&lt;=VLOOKUP($AG$18,paramètres!$E$33:$F$44,2,FALSE),U772*$D772,0)))</f>
        <v>0</v>
      </c>
      <c r="AH772" s="13">
        <f>IF($D772="",0,IF($E772="",0,IF(VLOOKUP($E772,paramètres!$E$33:$F$44,2,FALSE)&lt;=VLOOKUP($AH$18,paramètres!$E$33:$F$44,2,FALSE),V772*$D772,0)))</f>
        <v>0</v>
      </c>
      <c r="AI772" s="13">
        <f>IF($D772="",0,IF($E772="",0,IF(VLOOKUP($E772,paramètres!$E$33:$F$44,2,FALSE)&lt;=VLOOKUP($AI$18,paramètres!$E$33:$F$44,2,FALSE),W772*$D772,0)))</f>
        <v>0</v>
      </c>
      <c r="AJ772" s="13">
        <f>IF($D772="",0,IF($E772="",0,IF(VLOOKUP($E772,paramètres!$E$33:$F$44,2,FALSE)&lt;=VLOOKUP($AJ$18,paramètres!$E$33:$F$44,2,FALSE),X772*$D772,0)))</f>
        <v>0</v>
      </c>
      <c r="AK772" s="13">
        <f>IF($D772="",0,IF($E772="",0,IF(VLOOKUP($E772,paramètres!$E$33:$F$44,2,FALSE)&lt;=VLOOKUP($AK$18,paramètres!$E$33:$F$44,2,FALSE),Y772*$D772,0)))</f>
        <v>0</v>
      </c>
      <c r="AL772" s="13">
        <f>IF($D772="",0,IF($E772="",0,IF(VLOOKUP($E772,paramètres!$E$33:$F$44,2,FALSE)&lt;=VLOOKUP($AL$18,paramètres!$E$33:$F$44,2,FALSE),Z772*$D772,0)))</f>
        <v>0</v>
      </c>
      <c r="AM772" s="126">
        <f>IF($D772="",0,IF($E772="",0,IF(VLOOKUP($E772,paramètres!$E$33:$F$44,2,FALSE)&lt;=VLOOKUP($AM$18,paramètres!$E$33:$F$44,2,FALSE),AA772*$D772,0)))</f>
        <v>0</v>
      </c>
      <c r="AN772" s="121" t="str">
        <f>IF(paramètres!$B$28=1,((SUM(P772:Y772)/1.02)+SUM(Z772:AA772))*0.0303/9*COUNT(P772:X772),IF(paramètres!$B$28=2,(SUM(P772:AA772))*0.0303/9*COUNT(P772:X772),"Missing Delta option"))</f>
        <v>Missing Delta option</v>
      </c>
      <c r="AO772" s="13" t="str">
        <f>IF(paramètres!$B$28=1,(((SUM(P772:Y772)/1.02)+SUM(Z772:AA772))+((SUM(AB772:AK772)/1.02)+SUM(AL772:AN772)))*cotpatr,IF(paramètres!$B$28=2,(SUM(P772:AN772)*cotpatr),"Missing Delta Option"))</f>
        <v>Missing Delta Option</v>
      </c>
      <c r="AP772" s="13" t="str" cm="1">
        <f t="array" ref="AP772">IF(paramètres!$B$28=1,(((SUM(P772:Y772)/1.02)+SUM(Z772:AA772))+((SUM(AB772:AM772)/1.02)+SUM(AL772:AM772)))/12*pécule,IF(paramètres!$B$28=2,SUM(P772:AM772)/12*pécule,"Missing Delta Option"))</f>
        <v>Missing Delta Option</v>
      </c>
      <c r="AQ772" s="105" t="e">
        <f>IF(paramètres!$B$28=1,(((SUM(P772:Y772)/1.02)+SUM(Z772:AA772))+((SUM(AB772:AM772)/1.02)+SUM(AL772:AM772)))+AN772+AO772+AP772,SUM(P772:AM772)+AN772+AO772+AP772)</f>
        <v>#VALUE!</v>
      </c>
    </row>
    <row r="773" spans="1:43" x14ac:dyDescent="0.25">
      <c r="A773" s="104"/>
      <c r="B773" s="39"/>
      <c r="C773" s="39"/>
      <c r="D773" s="70"/>
      <c r="E773" s="49"/>
      <c r="F773" s="40"/>
      <c r="G773" s="38"/>
      <c r="H773" s="71"/>
      <c r="I773" s="40"/>
      <c r="J773" s="38"/>
      <c r="K773" s="71"/>
      <c r="L773" s="40"/>
      <c r="M773" s="38"/>
      <c r="N773" s="71"/>
      <c r="O773" s="49"/>
      <c r="P773" s="177"/>
      <c r="Q773" s="178"/>
      <c r="R773" s="178"/>
      <c r="S773" s="178"/>
      <c r="T773" s="178"/>
      <c r="U773" s="178"/>
      <c r="V773" s="178"/>
      <c r="W773" s="178"/>
      <c r="X773" s="178"/>
      <c r="Y773" s="178"/>
      <c r="Z773" s="178"/>
      <c r="AA773" s="179"/>
      <c r="AB773" s="121">
        <f>IF($D773="",0,IF($E773="",0,IF(VLOOKUP($E773,paramètres!$E$33:$F$44,2,FALSE)&lt;=VLOOKUP($AB$18,paramètres!$E$33:$F$44,2,FALSE),P773*$D773,0)))</f>
        <v>0</v>
      </c>
      <c r="AC773" s="13">
        <f>IF($D773="",0,IF($E773="",0,IF(VLOOKUP($E773,paramètres!$E$33:$F$44,2,FALSE)&lt;=VLOOKUP($AC$18,paramètres!$E$33:$F$44,2,FALSE),Q773*$D773,0)))</f>
        <v>0</v>
      </c>
      <c r="AD773" s="13">
        <f>IF($D773="",0,IF($E773="",0,IF(VLOOKUP($E773,paramètres!$E$33:$F$44,2,FALSE)&lt;=VLOOKUP($AD$18,paramètres!$E$33:$F$44,2,FALSE),R773*$D773,0)))</f>
        <v>0</v>
      </c>
      <c r="AE773" s="13">
        <f>IF($D773="",0,IF($E773="",0,IF(VLOOKUP($E773,paramètres!$E$33:$F$44,2,FALSE)&lt;=VLOOKUP($AE$18,paramètres!$E$33:$F$44,2,FALSE),S773*$D773,0)))</f>
        <v>0</v>
      </c>
      <c r="AF773" s="13">
        <f>IF($D773="",0,IF($E773="",0,IF(VLOOKUP($E773,paramètres!$E$33:$F$44,2,FALSE)&lt;=VLOOKUP($AF$18,paramètres!$E$33:$F$44,2,FALSE),T773*$D773,0)))</f>
        <v>0</v>
      </c>
      <c r="AG773" s="13">
        <f>IF($D773="",0,IF($E773="",0,IF(VLOOKUP($E773,paramètres!$E$33:$F$44,2,FALSE)&lt;=VLOOKUP($AG$18,paramètres!$E$33:$F$44,2,FALSE),U773*$D773,0)))</f>
        <v>0</v>
      </c>
      <c r="AH773" s="13">
        <f>IF($D773="",0,IF($E773="",0,IF(VLOOKUP($E773,paramètres!$E$33:$F$44,2,FALSE)&lt;=VLOOKUP($AH$18,paramètres!$E$33:$F$44,2,FALSE),V773*$D773,0)))</f>
        <v>0</v>
      </c>
      <c r="AI773" s="13">
        <f>IF($D773="",0,IF($E773="",0,IF(VLOOKUP($E773,paramètres!$E$33:$F$44,2,FALSE)&lt;=VLOOKUP($AI$18,paramètres!$E$33:$F$44,2,FALSE),W773*$D773,0)))</f>
        <v>0</v>
      </c>
      <c r="AJ773" s="13">
        <f>IF($D773="",0,IF($E773="",0,IF(VLOOKUP($E773,paramètres!$E$33:$F$44,2,FALSE)&lt;=VLOOKUP($AJ$18,paramètres!$E$33:$F$44,2,FALSE),X773*$D773,0)))</f>
        <v>0</v>
      </c>
      <c r="AK773" s="13">
        <f>IF($D773="",0,IF($E773="",0,IF(VLOOKUP($E773,paramètres!$E$33:$F$44,2,FALSE)&lt;=VLOOKUP($AK$18,paramètres!$E$33:$F$44,2,FALSE),Y773*$D773,0)))</f>
        <v>0</v>
      </c>
      <c r="AL773" s="13">
        <f>IF($D773="",0,IF($E773="",0,IF(VLOOKUP($E773,paramètres!$E$33:$F$44,2,FALSE)&lt;=VLOOKUP($AL$18,paramètres!$E$33:$F$44,2,FALSE),Z773*$D773,0)))</f>
        <v>0</v>
      </c>
      <c r="AM773" s="126">
        <f>IF($D773="",0,IF($E773="",0,IF(VLOOKUP($E773,paramètres!$E$33:$F$44,2,FALSE)&lt;=VLOOKUP($AM$18,paramètres!$E$33:$F$44,2,FALSE),AA773*$D773,0)))</f>
        <v>0</v>
      </c>
      <c r="AN773" s="121" t="str">
        <f>IF(paramètres!$B$28=1,((SUM(P773:Y773)/1.02)+SUM(Z773:AA773))*0.0303/9*COUNT(P773:X773),IF(paramètres!$B$28=2,(SUM(P773:AA773))*0.0303/9*COUNT(P773:X773),"Missing Delta option"))</f>
        <v>Missing Delta option</v>
      </c>
      <c r="AO773" s="13" t="str">
        <f>IF(paramètres!$B$28=1,(((SUM(P773:Y773)/1.02)+SUM(Z773:AA773))+((SUM(AB773:AK773)/1.02)+SUM(AL773:AN773)))*cotpatr,IF(paramètres!$B$28=2,(SUM(P773:AN773)*cotpatr),"Missing Delta Option"))</f>
        <v>Missing Delta Option</v>
      </c>
      <c r="AP773" s="13" t="str" cm="1">
        <f t="array" ref="AP773">IF(paramètres!$B$28=1,(((SUM(P773:Y773)/1.02)+SUM(Z773:AA773))+((SUM(AB773:AM773)/1.02)+SUM(AL773:AM773)))/12*pécule,IF(paramètres!$B$28=2,SUM(P773:AM773)/12*pécule,"Missing Delta Option"))</f>
        <v>Missing Delta Option</v>
      </c>
      <c r="AQ773" s="105" t="e">
        <f>IF(paramètres!$B$28=1,(((SUM(P773:Y773)/1.02)+SUM(Z773:AA773))+((SUM(AB773:AM773)/1.02)+SUM(AL773:AM773)))+AN773+AO773+AP773,SUM(P773:AM773)+AN773+AO773+AP773)</f>
        <v>#VALUE!</v>
      </c>
    </row>
    <row r="774" spans="1:43" x14ac:dyDescent="0.25">
      <c r="A774" s="104"/>
      <c r="B774" s="39"/>
      <c r="C774" s="39"/>
      <c r="D774" s="70"/>
      <c r="E774" s="49"/>
      <c r="F774" s="40"/>
      <c r="G774" s="38"/>
      <c r="H774" s="71"/>
      <c r="I774" s="40"/>
      <c r="J774" s="38"/>
      <c r="K774" s="71"/>
      <c r="L774" s="40"/>
      <c r="M774" s="38"/>
      <c r="N774" s="71"/>
      <c r="O774" s="49"/>
      <c r="P774" s="177"/>
      <c r="Q774" s="178"/>
      <c r="R774" s="178"/>
      <c r="S774" s="178"/>
      <c r="T774" s="178"/>
      <c r="U774" s="178"/>
      <c r="V774" s="178"/>
      <c r="W774" s="178"/>
      <c r="X774" s="178"/>
      <c r="Y774" s="178"/>
      <c r="Z774" s="178"/>
      <c r="AA774" s="179"/>
      <c r="AB774" s="121">
        <f>IF($D774="",0,IF($E774="",0,IF(VLOOKUP($E774,paramètres!$E$33:$F$44,2,FALSE)&lt;=VLOOKUP($AB$18,paramètres!$E$33:$F$44,2,FALSE),P774*$D774,0)))</f>
        <v>0</v>
      </c>
      <c r="AC774" s="13">
        <f>IF($D774="",0,IF($E774="",0,IF(VLOOKUP($E774,paramètres!$E$33:$F$44,2,FALSE)&lt;=VLOOKUP($AC$18,paramètres!$E$33:$F$44,2,FALSE),Q774*$D774,0)))</f>
        <v>0</v>
      </c>
      <c r="AD774" s="13">
        <f>IF($D774="",0,IF($E774="",0,IF(VLOOKUP($E774,paramètres!$E$33:$F$44,2,FALSE)&lt;=VLOOKUP($AD$18,paramètres!$E$33:$F$44,2,FALSE),R774*$D774,0)))</f>
        <v>0</v>
      </c>
      <c r="AE774" s="13">
        <f>IF($D774="",0,IF($E774="",0,IF(VLOOKUP($E774,paramètres!$E$33:$F$44,2,FALSE)&lt;=VLOOKUP($AE$18,paramètres!$E$33:$F$44,2,FALSE),S774*$D774,0)))</f>
        <v>0</v>
      </c>
      <c r="AF774" s="13">
        <f>IF($D774="",0,IF($E774="",0,IF(VLOOKUP($E774,paramètres!$E$33:$F$44,2,FALSE)&lt;=VLOOKUP($AF$18,paramètres!$E$33:$F$44,2,FALSE),T774*$D774,0)))</f>
        <v>0</v>
      </c>
      <c r="AG774" s="13">
        <f>IF($D774="",0,IF($E774="",0,IF(VLOOKUP($E774,paramètres!$E$33:$F$44,2,FALSE)&lt;=VLOOKUP($AG$18,paramètres!$E$33:$F$44,2,FALSE),U774*$D774,0)))</f>
        <v>0</v>
      </c>
      <c r="AH774" s="13">
        <f>IF($D774="",0,IF($E774="",0,IF(VLOOKUP($E774,paramètres!$E$33:$F$44,2,FALSE)&lt;=VLOOKUP($AH$18,paramètres!$E$33:$F$44,2,FALSE),V774*$D774,0)))</f>
        <v>0</v>
      </c>
      <c r="AI774" s="13">
        <f>IF($D774="",0,IF($E774="",0,IF(VLOOKUP($E774,paramètres!$E$33:$F$44,2,FALSE)&lt;=VLOOKUP($AI$18,paramètres!$E$33:$F$44,2,FALSE),W774*$D774,0)))</f>
        <v>0</v>
      </c>
      <c r="AJ774" s="13">
        <f>IF($D774="",0,IF($E774="",0,IF(VLOOKUP($E774,paramètres!$E$33:$F$44,2,FALSE)&lt;=VLOOKUP($AJ$18,paramètres!$E$33:$F$44,2,FALSE),X774*$D774,0)))</f>
        <v>0</v>
      </c>
      <c r="AK774" s="13">
        <f>IF($D774="",0,IF($E774="",0,IF(VLOOKUP($E774,paramètres!$E$33:$F$44,2,FALSE)&lt;=VLOOKUP($AK$18,paramètres!$E$33:$F$44,2,FALSE),Y774*$D774,0)))</f>
        <v>0</v>
      </c>
      <c r="AL774" s="13">
        <f>IF($D774="",0,IF($E774="",0,IF(VLOOKUP($E774,paramètres!$E$33:$F$44,2,FALSE)&lt;=VLOOKUP($AL$18,paramètres!$E$33:$F$44,2,FALSE),Z774*$D774,0)))</f>
        <v>0</v>
      </c>
      <c r="AM774" s="126">
        <f>IF($D774="",0,IF($E774="",0,IF(VLOOKUP($E774,paramètres!$E$33:$F$44,2,FALSE)&lt;=VLOOKUP($AM$18,paramètres!$E$33:$F$44,2,FALSE),AA774*$D774,0)))</f>
        <v>0</v>
      </c>
      <c r="AN774" s="121" t="str">
        <f>IF(paramètres!$B$28=1,((SUM(P774:Y774)/1.02)+SUM(Z774:AA774))*0.0303/9*COUNT(P774:X774),IF(paramètres!$B$28=2,(SUM(P774:AA774))*0.0303/9*COUNT(P774:X774),"Missing Delta option"))</f>
        <v>Missing Delta option</v>
      </c>
      <c r="AO774" s="13" t="str">
        <f>IF(paramètres!$B$28=1,(((SUM(P774:Y774)/1.02)+SUM(Z774:AA774))+((SUM(AB774:AK774)/1.02)+SUM(AL774:AN774)))*cotpatr,IF(paramètres!$B$28=2,(SUM(P774:AN774)*cotpatr),"Missing Delta Option"))</f>
        <v>Missing Delta Option</v>
      </c>
      <c r="AP774" s="13" t="str" cm="1">
        <f t="array" ref="AP774">IF(paramètres!$B$28=1,(((SUM(P774:Y774)/1.02)+SUM(Z774:AA774))+((SUM(AB774:AM774)/1.02)+SUM(AL774:AM774)))/12*pécule,IF(paramètres!$B$28=2,SUM(P774:AM774)/12*pécule,"Missing Delta Option"))</f>
        <v>Missing Delta Option</v>
      </c>
      <c r="AQ774" s="105" t="e">
        <f>IF(paramètres!$B$28=1,(((SUM(P774:Y774)/1.02)+SUM(Z774:AA774))+((SUM(AB774:AM774)/1.02)+SUM(AL774:AM774)))+AN774+AO774+AP774,SUM(P774:AM774)+AN774+AO774+AP774)</f>
        <v>#VALUE!</v>
      </c>
    </row>
    <row r="775" spans="1:43" x14ac:dyDescent="0.25">
      <c r="A775" s="104"/>
      <c r="B775" s="39"/>
      <c r="C775" s="39"/>
      <c r="D775" s="70"/>
      <c r="E775" s="49"/>
      <c r="F775" s="40"/>
      <c r="G775" s="38"/>
      <c r="H775" s="71"/>
      <c r="I775" s="40"/>
      <c r="J775" s="38"/>
      <c r="K775" s="71"/>
      <c r="L775" s="40"/>
      <c r="M775" s="38"/>
      <c r="N775" s="71"/>
      <c r="O775" s="49"/>
      <c r="P775" s="177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  <c r="AA775" s="179"/>
      <c r="AB775" s="121">
        <f>IF($D775="",0,IF($E775="",0,IF(VLOOKUP($E775,paramètres!$E$33:$F$44,2,FALSE)&lt;=VLOOKUP($AB$18,paramètres!$E$33:$F$44,2,FALSE),P775*$D775,0)))</f>
        <v>0</v>
      </c>
      <c r="AC775" s="13">
        <f>IF($D775="",0,IF($E775="",0,IF(VLOOKUP($E775,paramètres!$E$33:$F$44,2,FALSE)&lt;=VLOOKUP($AC$18,paramètres!$E$33:$F$44,2,FALSE),Q775*$D775,0)))</f>
        <v>0</v>
      </c>
      <c r="AD775" s="13">
        <f>IF($D775="",0,IF($E775="",0,IF(VLOOKUP($E775,paramètres!$E$33:$F$44,2,FALSE)&lt;=VLOOKUP($AD$18,paramètres!$E$33:$F$44,2,FALSE),R775*$D775,0)))</f>
        <v>0</v>
      </c>
      <c r="AE775" s="13">
        <f>IF($D775="",0,IF($E775="",0,IF(VLOOKUP($E775,paramètres!$E$33:$F$44,2,FALSE)&lt;=VLOOKUP($AE$18,paramètres!$E$33:$F$44,2,FALSE),S775*$D775,0)))</f>
        <v>0</v>
      </c>
      <c r="AF775" s="13">
        <f>IF($D775="",0,IF($E775="",0,IF(VLOOKUP($E775,paramètres!$E$33:$F$44,2,FALSE)&lt;=VLOOKUP($AF$18,paramètres!$E$33:$F$44,2,FALSE),T775*$D775,0)))</f>
        <v>0</v>
      </c>
      <c r="AG775" s="13">
        <f>IF($D775="",0,IF($E775="",0,IF(VLOOKUP($E775,paramètres!$E$33:$F$44,2,FALSE)&lt;=VLOOKUP($AG$18,paramètres!$E$33:$F$44,2,FALSE),U775*$D775,0)))</f>
        <v>0</v>
      </c>
      <c r="AH775" s="13">
        <f>IF($D775="",0,IF($E775="",0,IF(VLOOKUP($E775,paramètres!$E$33:$F$44,2,FALSE)&lt;=VLOOKUP($AH$18,paramètres!$E$33:$F$44,2,FALSE),V775*$D775,0)))</f>
        <v>0</v>
      </c>
      <c r="AI775" s="13">
        <f>IF($D775="",0,IF($E775="",0,IF(VLOOKUP($E775,paramètres!$E$33:$F$44,2,FALSE)&lt;=VLOOKUP($AI$18,paramètres!$E$33:$F$44,2,FALSE),W775*$D775,0)))</f>
        <v>0</v>
      </c>
      <c r="AJ775" s="13">
        <f>IF($D775="",0,IF($E775="",0,IF(VLOOKUP($E775,paramètres!$E$33:$F$44,2,FALSE)&lt;=VLOOKUP($AJ$18,paramètres!$E$33:$F$44,2,FALSE),X775*$D775,0)))</f>
        <v>0</v>
      </c>
      <c r="AK775" s="13">
        <f>IF($D775="",0,IF($E775="",0,IF(VLOOKUP($E775,paramètres!$E$33:$F$44,2,FALSE)&lt;=VLOOKUP($AK$18,paramètres!$E$33:$F$44,2,FALSE),Y775*$D775,0)))</f>
        <v>0</v>
      </c>
      <c r="AL775" s="13">
        <f>IF($D775="",0,IF($E775="",0,IF(VLOOKUP($E775,paramètres!$E$33:$F$44,2,FALSE)&lt;=VLOOKUP($AL$18,paramètres!$E$33:$F$44,2,FALSE),Z775*$D775,0)))</f>
        <v>0</v>
      </c>
      <c r="AM775" s="126">
        <f>IF($D775="",0,IF($E775="",0,IF(VLOOKUP($E775,paramètres!$E$33:$F$44,2,FALSE)&lt;=VLOOKUP($AM$18,paramètres!$E$33:$F$44,2,FALSE),AA775*$D775,0)))</f>
        <v>0</v>
      </c>
      <c r="AN775" s="121" t="str">
        <f>IF(paramètres!$B$28=1,((SUM(P775:Y775)/1.02)+SUM(Z775:AA775))*0.0303/9*COUNT(P775:X775),IF(paramètres!$B$28=2,(SUM(P775:AA775))*0.0303/9*COUNT(P775:X775),"Missing Delta option"))</f>
        <v>Missing Delta option</v>
      </c>
      <c r="AO775" s="13" t="str">
        <f>IF(paramètres!$B$28=1,(((SUM(P775:Y775)/1.02)+SUM(Z775:AA775))+((SUM(AB775:AK775)/1.02)+SUM(AL775:AN775)))*cotpatr,IF(paramètres!$B$28=2,(SUM(P775:AN775)*cotpatr),"Missing Delta Option"))</f>
        <v>Missing Delta Option</v>
      </c>
      <c r="AP775" s="13" t="str" cm="1">
        <f t="array" ref="AP775">IF(paramètres!$B$28=1,(((SUM(P775:Y775)/1.02)+SUM(Z775:AA775))+((SUM(AB775:AM775)/1.02)+SUM(AL775:AM775)))/12*pécule,IF(paramètres!$B$28=2,SUM(P775:AM775)/12*pécule,"Missing Delta Option"))</f>
        <v>Missing Delta Option</v>
      </c>
      <c r="AQ775" s="105" t="e">
        <f>IF(paramètres!$B$28=1,(((SUM(P775:Y775)/1.02)+SUM(Z775:AA775))+((SUM(AB775:AM775)/1.02)+SUM(AL775:AM775)))+AN775+AO775+AP775,SUM(P775:AM775)+AN775+AO775+AP775)</f>
        <v>#VALUE!</v>
      </c>
    </row>
    <row r="776" spans="1:43" x14ac:dyDescent="0.25">
      <c r="A776" s="104"/>
      <c r="B776" s="39"/>
      <c r="C776" s="39"/>
      <c r="D776" s="70"/>
      <c r="E776" s="49"/>
      <c r="F776" s="40"/>
      <c r="G776" s="38"/>
      <c r="H776" s="71"/>
      <c r="I776" s="40"/>
      <c r="J776" s="38"/>
      <c r="K776" s="71"/>
      <c r="L776" s="40"/>
      <c r="M776" s="38"/>
      <c r="N776" s="71"/>
      <c r="O776" s="49"/>
      <c r="P776" s="177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  <c r="AA776" s="179"/>
      <c r="AB776" s="121">
        <f>IF($D776="",0,IF($E776="",0,IF(VLOOKUP($E776,paramètres!$E$33:$F$44,2,FALSE)&lt;=VLOOKUP($AB$18,paramètres!$E$33:$F$44,2,FALSE),P776*$D776,0)))</f>
        <v>0</v>
      </c>
      <c r="AC776" s="13">
        <f>IF($D776="",0,IF($E776="",0,IF(VLOOKUP($E776,paramètres!$E$33:$F$44,2,FALSE)&lt;=VLOOKUP($AC$18,paramètres!$E$33:$F$44,2,FALSE),Q776*$D776,0)))</f>
        <v>0</v>
      </c>
      <c r="AD776" s="13">
        <f>IF($D776="",0,IF($E776="",0,IF(VLOOKUP($E776,paramètres!$E$33:$F$44,2,FALSE)&lt;=VLOOKUP($AD$18,paramètres!$E$33:$F$44,2,FALSE),R776*$D776,0)))</f>
        <v>0</v>
      </c>
      <c r="AE776" s="13">
        <f>IF($D776="",0,IF($E776="",0,IF(VLOOKUP($E776,paramètres!$E$33:$F$44,2,FALSE)&lt;=VLOOKUP($AE$18,paramètres!$E$33:$F$44,2,FALSE),S776*$D776,0)))</f>
        <v>0</v>
      </c>
      <c r="AF776" s="13">
        <f>IF($D776="",0,IF($E776="",0,IF(VLOOKUP($E776,paramètres!$E$33:$F$44,2,FALSE)&lt;=VLOOKUP($AF$18,paramètres!$E$33:$F$44,2,FALSE),T776*$D776,0)))</f>
        <v>0</v>
      </c>
      <c r="AG776" s="13">
        <f>IF($D776="",0,IF($E776="",0,IF(VLOOKUP($E776,paramètres!$E$33:$F$44,2,FALSE)&lt;=VLOOKUP($AG$18,paramètres!$E$33:$F$44,2,FALSE),U776*$D776,0)))</f>
        <v>0</v>
      </c>
      <c r="AH776" s="13">
        <f>IF($D776="",0,IF($E776="",0,IF(VLOOKUP($E776,paramètres!$E$33:$F$44,2,FALSE)&lt;=VLOOKUP($AH$18,paramètres!$E$33:$F$44,2,FALSE),V776*$D776,0)))</f>
        <v>0</v>
      </c>
      <c r="AI776" s="13">
        <f>IF($D776="",0,IF($E776="",0,IF(VLOOKUP($E776,paramètres!$E$33:$F$44,2,FALSE)&lt;=VLOOKUP($AI$18,paramètres!$E$33:$F$44,2,FALSE),W776*$D776,0)))</f>
        <v>0</v>
      </c>
      <c r="AJ776" s="13">
        <f>IF($D776="",0,IF($E776="",0,IF(VLOOKUP($E776,paramètres!$E$33:$F$44,2,FALSE)&lt;=VLOOKUP($AJ$18,paramètres!$E$33:$F$44,2,FALSE),X776*$D776,0)))</f>
        <v>0</v>
      </c>
      <c r="AK776" s="13">
        <f>IF($D776="",0,IF($E776="",0,IF(VLOOKUP($E776,paramètres!$E$33:$F$44,2,FALSE)&lt;=VLOOKUP($AK$18,paramètres!$E$33:$F$44,2,FALSE),Y776*$D776,0)))</f>
        <v>0</v>
      </c>
      <c r="AL776" s="13">
        <f>IF($D776="",0,IF($E776="",0,IF(VLOOKUP($E776,paramètres!$E$33:$F$44,2,FALSE)&lt;=VLOOKUP($AL$18,paramètres!$E$33:$F$44,2,FALSE),Z776*$D776,0)))</f>
        <v>0</v>
      </c>
      <c r="AM776" s="126">
        <f>IF($D776="",0,IF($E776="",0,IF(VLOOKUP($E776,paramètres!$E$33:$F$44,2,FALSE)&lt;=VLOOKUP($AM$18,paramètres!$E$33:$F$44,2,FALSE),AA776*$D776,0)))</f>
        <v>0</v>
      </c>
      <c r="AN776" s="121" t="str">
        <f>IF(paramètres!$B$28=1,((SUM(P776:Y776)/1.02)+SUM(Z776:AA776))*0.0303/9*COUNT(P776:X776),IF(paramètres!$B$28=2,(SUM(P776:AA776))*0.0303/9*COUNT(P776:X776),"Missing Delta option"))</f>
        <v>Missing Delta option</v>
      </c>
      <c r="AO776" s="13" t="str">
        <f>IF(paramètres!$B$28=1,(((SUM(P776:Y776)/1.02)+SUM(Z776:AA776))+((SUM(AB776:AK776)/1.02)+SUM(AL776:AN776)))*cotpatr,IF(paramètres!$B$28=2,(SUM(P776:AN776)*cotpatr),"Missing Delta Option"))</f>
        <v>Missing Delta Option</v>
      </c>
      <c r="AP776" s="13" t="str" cm="1">
        <f t="array" ref="AP776">IF(paramètres!$B$28=1,(((SUM(P776:Y776)/1.02)+SUM(Z776:AA776))+((SUM(AB776:AM776)/1.02)+SUM(AL776:AM776)))/12*pécule,IF(paramètres!$B$28=2,SUM(P776:AM776)/12*pécule,"Missing Delta Option"))</f>
        <v>Missing Delta Option</v>
      </c>
      <c r="AQ776" s="105" t="e">
        <f>IF(paramètres!$B$28=1,(((SUM(P776:Y776)/1.02)+SUM(Z776:AA776))+((SUM(AB776:AM776)/1.02)+SUM(AL776:AM776)))+AN776+AO776+AP776,SUM(P776:AM776)+AN776+AO776+AP776)</f>
        <v>#VALUE!</v>
      </c>
    </row>
    <row r="777" spans="1:43" x14ac:dyDescent="0.25">
      <c r="A777" s="104"/>
      <c r="B777" s="39"/>
      <c r="C777" s="39"/>
      <c r="D777" s="70"/>
      <c r="E777" s="49"/>
      <c r="F777" s="40"/>
      <c r="G777" s="38"/>
      <c r="H777" s="71"/>
      <c r="I777" s="40"/>
      <c r="J777" s="38"/>
      <c r="K777" s="71"/>
      <c r="L777" s="40"/>
      <c r="M777" s="38"/>
      <c r="N777" s="71"/>
      <c r="O777" s="49"/>
      <c r="P777" s="177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  <c r="AA777" s="179"/>
      <c r="AB777" s="121">
        <f>IF($D777="",0,IF($E777="",0,IF(VLOOKUP($E777,paramètres!$E$33:$F$44,2,FALSE)&lt;=VLOOKUP($AB$18,paramètres!$E$33:$F$44,2,FALSE),P777*$D777,0)))</f>
        <v>0</v>
      </c>
      <c r="AC777" s="13">
        <f>IF($D777="",0,IF($E777="",0,IF(VLOOKUP($E777,paramètres!$E$33:$F$44,2,FALSE)&lt;=VLOOKUP($AC$18,paramètres!$E$33:$F$44,2,FALSE),Q777*$D777,0)))</f>
        <v>0</v>
      </c>
      <c r="AD777" s="13">
        <f>IF($D777="",0,IF($E777="",0,IF(VLOOKUP($E777,paramètres!$E$33:$F$44,2,FALSE)&lt;=VLOOKUP($AD$18,paramètres!$E$33:$F$44,2,FALSE),R777*$D777,0)))</f>
        <v>0</v>
      </c>
      <c r="AE777" s="13">
        <f>IF($D777="",0,IF($E777="",0,IF(VLOOKUP($E777,paramètres!$E$33:$F$44,2,FALSE)&lt;=VLOOKUP($AE$18,paramètres!$E$33:$F$44,2,FALSE),S777*$D777,0)))</f>
        <v>0</v>
      </c>
      <c r="AF777" s="13">
        <f>IF($D777="",0,IF($E777="",0,IF(VLOOKUP($E777,paramètres!$E$33:$F$44,2,FALSE)&lt;=VLOOKUP($AF$18,paramètres!$E$33:$F$44,2,FALSE),T777*$D777,0)))</f>
        <v>0</v>
      </c>
      <c r="AG777" s="13">
        <f>IF($D777="",0,IF($E777="",0,IF(VLOOKUP($E777,paramètres!$E$33:$F$44,2,FALSE)&lt;=VLOOKUP($AG$18,paramètres!$E$33:$F$44,2,FALSE),U777*$D777,0)))</f>
        <v>0</v>
      </c>
      <c r="AH777" s="13">
        <f>IF($D777="",0,IF($E777="",0,IF(VLOOKUP($E777,paramètres!$E$33:$F$44,2,FALSE)&lt;=VLOOKUP($AH$18,paramètres!$E$33:$F$44,2,FALSE),V777*$D777,0)))</f>
        <v>0</v>
      </c>
      <c r="AI777" s="13">
        <f>IF($D777="",0,IF($E777="",0,IF(VLOOKUP($E777,paramètres!$E$33:$F$44,2,FALSE)&lt;=VLOOKUP($AI$18,paramètres!$E$33:$F$44,2,FALSE),W777*$D777,0)))</f>
        <v>0</v>
      </c>
      <c r="AJ777" s="13">
        <f>IF($D777="",0,IF($E777="",0,IF(VLOOKUP($E777,paramètres!$E$33:$F$44,2,FALSE)&lt;=VLOOKUP($AJ$18,paramètres!$E$33:$F$44,2,FALSE),X777*$D777,0)))</f>
        <v>0</v>
      </c>
      <c r="AK777" s="13">
        <f>IF($D777="",0,IF($E777="",0,IF(VLOOKUP($E777,paramètres!$E$33:$F$44,2,FALSE)&lt;=VLOOKUP($AK$18,paramètres!$E$33:$F$44,2,FALSE),Y777*$D777,0)))</f>
        <v>0</v>
      </c>
      <c r="AL777" s="13">
        <f>IF($D777="",0,IF($E777="",0,IF(VLOOKUP($E777,paramètres!$E$33:$F$44,2,FALSE)&lt;=VLOOKUP($AL$18,paramètres!$E$33:$F$44,2,FALSE),Z777*$D777,0)))</f>
        <v>0</v>
      </c>
      <c r="AM777" s="126">
        <f>IF($D777="",0,IF($E777="",0,IF(VLOOKUP($E777,paramètres!$E$33:$F$44,2,FALSE)&lt;=VLOOKUP($AM$18,paramètres!$E$33:$F$44,2,FALSE),AA777*$D777,0)))</f>
        <v>0</v>
      </c>
      <c r="AN777" s="121" t="str">
        <f>IF(paramètres!$B$28=1,((SUM(P777:Y777)/1.02)+SUM(Z777:AA777))*0.0303/9*COUNT(P777:X777),IF(paramètres!$B$28=2,(SUM(P777:AA777))*0.0303/9*COUNT(P777:X777),"Missing Delta option"))</f>
        <v>Missing Delta option</v>
      </c>
      <c r="AO777" s="13" t="str">
        <f>IF(paramètres!$B$28=1,(((SUM(P777:Y777)/1.02)+SUM(Z777:AA777))+((SUM(AB777:AK777)/1.02)+SUM(AL777:AN777)))*cotpatr,IF(paramètres!$B$28=2,(SUM(P777:AN777)*cotpatr),"Missing Delta Option"))</f>
        <v>Missing Delta Option</v>
      </c>
      <c r="AP777" s="13" t="str" cm="1">
        <f t="array" ref="AP777">IF(paramètres!$B$28=1,(((SUM(P777:Y777)/1.02)+SUM(Z777:AA777))+((SUM(AB777:AM777)/1.02)+SUM(AL777:AM777)))/12*pécule,IF(paramètres!$B$28=2,SUM(P777:AM777)/12*pécule,"Missing Delta Option"))</f>
        <v>Missing Delta Option</v>
      </c>
      <c r="AQ777" s="105" t="e">
        <f>IF(paramètres!$B$28=1,(((SUM(P777:Y777)/1.02)+SUM(Z777:AA777))+((SUM(AB777:AM777)/1.02)+SUM(AL777:AM777)))+AN777+AO777+AP777,SUM(P777:AM777)+AN777+AO777+AP777)</f>
        <v>#VALUE!</v>
      </c>
    </row>
    <row r="778" spans="1:43" x14ac:dyDescent="0.25">
      <c r="A778" s="104"/>
      <c r="B778" s="39"/>
      <c r="C778" s="39"/>
      <c r="D778" s="70"/>
      <c r="E778" s="49"/>
      <c r="F778" s="40"/>
      <c r="G778" s="38"/>
      <c r="H778" s="71"/>
      <c r="I778" s="40"/>
      <c r="J778" s="38"/>
      <c r="K778" s="71"/>
      <c r="L778" s="40"/>
      <c r="M778" s="38"/>
      <c r="N778" s="71"/>
      <c r="O778" s="49"/>
      <c r="P778" s="177"/>
      <c r="Q778" s="178"/>
      <c r="R778" s="178"/>
      <c r="S778" s="178"/>
      <c r="T778" s="178"/>
      <c r="U778" s="178"/>
      <c r="V778" s="178"/>
      <c r="W778" s="178"/>
      <c r="X778" s="178"/>
      <c r="Y778" s="178"/>
      <c r="Z778" s="178"/>
      <c r="AA778" s="179"/>
      <c r="AB778" s="121">
        <f>IF($D778="",0,IF($E778="",0,IF(VLOOKUP($E778,paramètres!$E$33:$F$44,2,FALSE)&lt;=VLOOKUP($AB$18,paramètres!$E$33:$F$44,2,FALSE),P778*$D778,0)))</f>
        <v>0</v>
      </c>
      <c r="AC778" s="13">
        <f>IF($D778="",0,IF($E778="",0,IF(VLOOKUP($E778,paramètres!$E$33:$F$44,2,FALSE)&lt;=VLOOKUP($AC$18,paramètres!$E$33:$F$44,2,FALSE),Q778*$D778,0)))</f>
        <v>0</v>
      </c>
      <c r="AD778" s="13">
        <f>IF($D778="",0,IF($E778="",0,IF(VLOOKUP($E778,paramètres!$E$33:$F$44,2,FALSE)&lt;=VLOOKUP($AD$18,paramètres!$E$33:$F$44,2,FALSE),R778*$D778,0)))</f>
        <v>0</v>
      </c>
      <c r="AE778" s="13">
        <f>IF($D778="",0,IF($E778="",0,IF(VLOOKUP($E778,paramètres!$E$33:$F$44,2,FALSE)&lt;=VLOOKUP($AE$18,paramètres!$E$33:$F$44,2,FALSE),S778*$D778,0)))</f>
        <v>0</v>
      </c>
      <c r="AF778" s="13">
        <f>IF($D778="",0,IF($E778="",0,IF(VLOOKUP($E778,paramètres!$E$33:$F$44,2,FALSE)&lt;=VLOOKUP($AF$18,paramètres!$E$33:$F$44,2,FALSE),T778*$D778,0)))</f>
        <v>0</v>
      </c>
      <c r="AG778" s="13">
        <f>IF($D778="",0,IF($E778="",0,IF(VLOOKUP($E778,paramètres!$E$33:$F$44,2,FALSE)&lt;=VLOOKUP($AG$18,paramètres!$E$33:$F$44,2,FALSE),U778*$D778,0)))</f>
        <v>0</v>
      </c>
      <c r="AH778" s="13">
        <f>IF($D778="",0,IF($E778="",0,IF(VLOOKUP($E778,paramètres!$E$33:$F$44,2,FALSE)&lt;=VLOOKUP($AH$18,paramètres!$E$33:$F$44,2,FALSE),V778*$D778,0)))</f>
        <v>0</v>
      </c>
      <c r="AI778" s="13">
        <f>IF($D778="",0,IF($E778="",0,IF(VLOOKUP($E778,paramètres!$E$33:$F$44,2,FALSE)&lt;=VLOOKUP($AI$18,paramètres!$E$33:$F$44,2,FALSE),W778*$D778,0)))</f>
        <v>0</v>
      </c>
      <c r="AJ778" s="13">
        <f>IF($D778="",0,IF($E778="",0,IF(VLOOKUP($E778,paramètres!$E$33:$F$44,2,FALSE)&lt;=VLOOKUP($AJ$18,paramètres!$E$33:$F$44,2,FALSE),X778*$D778,0)))</f>
        <v>0</v>
      </c>
      <c r="AK778" s="13">
        <f>IF($D778="",0,IF($E778="",0,IF(VLOOKUP($E778,paramètres!$E$33:$F$44,2,FALSE)&lt;=VLOOKUP($AK$18,paramètres!$E$33:$F$44,2,FALSE),Y778*$D778,0)))</f>
        <v>0</v>
      </c>
      <c r="AL778" s="13">
        <f>IF($D778="",0,IF($E778="",0,IF(VLOOKUP($E778,paramètres!$E$33:$F$44,2,FALSE)&lt;=VLOOKUP($AL$18,paramètres!$E$33:$F$44,2,FALSE),Z778*$D778,0)))</f>
        <v>0</v>
      </c>
      <c r="AM778" s="126">
        <f>IF($D778="",0,IF($E778="",0,IF(VLOOKUP($E778,paramètres!$E$33:$F$44,2,FALSE)&lt;=VLOOKUP($AM$18,paramètres!$E$33:$F$44,2,FALSE),AA778*$D778,0)))</f>
        <v>0</v>
      </c>
      <c r="AN778" s="121" t="str">
        <f>IF(paramètres!$B$28=1,((SUM(P778:Y778)/1.02)+SUM(Z778:AA778))*0.0303/9*COUNT(P778:X778),IF(paramètres!$B$28=2,(SUM(P778:AA778))*0.0303/9*COUNT(P778:X778),"Missing Delta option"))</f>
        <v>Missing Delta option</v>
      </c>
      <c r="AO778" s="13" t="str">
        <f>IF(paramètres!$B$28=1,(((SUM(P778:Y778)/1.02)+SUM(Z778:AA778))+((SUM(AB778:AK778)/1.02)+SUM(AL778:AN778)))*cotpatr,IF(paramètres!$B$28=2,(SUM(P778:AN778)*cotpatr),"Missing Delta Option"))</f>
        <v>Missing Delta Option</v>
      </c>
      <c r="AP778" s="13" t="str" cm="1">
        <f t="array" ref="AP778">IF(paramètres!$B$28=1,(((SUM(P778:Y778)/1.02)+SUM(Z778:AA778))+((SUM(AB778:AM778)/1.02)+SUM(AL778:AM778)))/12*pécule,IF(paramètres!$B$28=2,SUM(P778:AM778)/12*pécule,"Missing Delta Option"))</f>
        <v>Missing Delta Option</v>
      </c>
      <c r="AQ778" s="105" t="e">
        <f>IF(paramètres!$B$28=1,(((SUM(P778:Y778)/1.02)+SUM(Z778:AA778))+((SUM(AB778:AM778)/1.02)+SUM(AL778:AM778)))+AN778+AO778+AP778,SUM(P778:AM778)+AN778+AO778+AP778)</f>
        <v>#VALUE!</v>
      </c>
    </row>
    <row r="779" spans="1:43" x14ac:dyDescent="0.25">
      <c r="A779" s="104"/>
      <c r="B779" s="39"/>
      <c r="C779" s="39"/>
      <c r="D779" s="70"/>
      <c r="E779" s="49"/>
      <c r="F779" s="40"/>
      <c r="G779" s="38"/>
      <c r="H779" s="71"/>
      <c r="I779" s="40"/>
      <c r="J779" s="38"/>
      <c r="K779" s="71"/>
      <c r="L779" s="40"/>
      <c r="M779" s="38"/>
      <c r="N779" s="71"/>
      <c r="O779" s="49"/>
      <c r="P779" s="177"/>
      <c r="Q779" s="178"/>
      <c r="R779" s="178"/>
      <c r="S779" s="178"/>
      <c r="T779" s="178"/>
      <c r="U779" s="178"/>
      <c r="V779" s="178"/>
      <c r="W779" s="178"/>
      <c r="X779" s="178"/>
      <c r="Y779" s="178"/>
      <c r="Z779" s="178"/>
      <c r="AA779" s="179"/>
      <c r="AB779" s="121">
        <f>IF($D779="",0,IF($E779="",0,IF(VLOOKUP($E779,paramètres!$E$33:$F$44,2,FALSE)&lt;=VLOOKUP($AB$18,paramètres!$E$33:$F$44,2,FALSE),P779*$D779,0)))</f>
        <v>0</v>
      </c>
      <c r="AC779" s="13">
        <f>IF($D779="",0,IF($E779="",0,IF(VLOOKUP($E779,paramètres!$E$33:$F$44,2,FALSE)&lt;=VLOOKUP($AC$18,paramètres!$E$33:$F$44,2,FALSE),Q779*$D779,0)))</f>
        <v>0</v>
      </c>
      <c r="AD779" s="13">
        <f>IF($D779="",0,IF($E779="",0,IF(VLOOKUP($E779,paramètres!$E$33:$F$44,2,FALSE)&lt;=VLOOKUP($AD$18,paramètres!$E$33:$F$44,2,FALSE),R779*$D779,0)))</f>
        <v>0</v>
      </c>
      <c r="AE779" s="13">
        <f>IF($D779="",0,IF($E779="",0,IF(VLOOKUP($E779,paramètres!$E$33:$F$44,2,FALSE)&lt;=VLOOKUP($AE$18,paramètres!$E$33:$F$44,2,FALSE),S779*$D779,0)))</f>
        <v>0</v>
      </c>
      <c r="AF779" s="13">
        <f>IF($D779="",0,IF($E779="",0,IF(VLOOKUP($E779,paramètres!$E$33:$F$44,2,FALSE)&lt;=VLOOKUP($AF$18,paramètres!$E$33:$F$44,2,FALSE),T779*$D779,0)))</f>
        <v>0</v>
      </c>
      <c r="AG779" s="13">
        <f>IF($D779="",0,IF($E779="",0,IF(VLOOKUP($E779,paramètres!$E$33:$F$44,2,FALSE)&lt;=VLOOKUP($AG$18,paramètres!$E$33:$F$44,2,FALSE),U779*$D779,0)))</f>
        <v>0</v>
      </c>
      <c r="AH779" s="13">
        <f>IF($D779="",0,IF($E779="",0,IF(VLOOKUP($E779,paramètres!$E$33:$F$44,2,FALSE)&lt;=VLOOKUP($AH$18,paramètres!$E$33:$F$44,2,FALSE),V779*$D779,0)))</f>
        <v>0</v>
      </c>
      <c r="AI779" s="13">
        <f>IF($D779="",0,IF($E779="",0,IF(VLOOKUP($E779,paramètres!$E$33:$F$44,2,FALSE)&lt;=VLOOKUP($AI$18,paramètres!$E$33:$F$44,2,FALSE),W779*$D779,0)))</f>
        <v>0</v>
      </c>
      <c r="AJ779" s="13">
        <f>IF($D779="",0,IF($E779="",0,IF(VLOOKUP($E779,paramètres!$E$33:$F$44,2,FALSE)&lt;=VLOOKUP($AJ$18,paramètres!$E$33:$F$44,2,FALSE),X779*$D779,0)))</f>
        <v>0</v>
      </c>
      <c r="AK779" s="13">
        <f>IF($D779="",0,IF($E779="",0,IF(VLOOKUP($E779,paramètres!$E$33:$F$44,2,FALSE)&lt;=VLOOKUP($AK$18,paramètres!$E$33:$F$44,2,FALSE),Y779*$D779,0)))</f>
        <v>0</v>
      </c>
      <c r="AL779" s="13">
        <f>IF($D779="",0,IF($E779="",0,IF(VLOOKUP($E779,paramètres!$E$33:$F$44,2,FALSE)&lt;=VLOOKUP($AL$18,paramètres!$E$33:$F$44,2,FALSE),Z779*$D779,0)))</f>
        <v>0</v>
      </c>
      <c r="AM779" s="126">
        <f>IF($D779="",0,IF($E779="",0,IF(VLOOKUP($E779,paramètres!$E$33:$F$44,2,FALSE)&lt;=VLOOKUP($AM$18,paramètres!$E$33:$F$44,2,FALSE),AA779*$D779,0)))</f>
        <v>0</v>
      </c>
      <c r="AN779" s="121" t="str">
        <f>IF(paramètres!$B$28=1,((SUM(P779:Y779)/1.02)+SUM(Z779:AA779))*0.0303/9*COUNT(P779:X779),IF(paramètres!$B$28=2,(SUM(P779:AA779))*0.0303/9*COUNT(P779:X779),"Missing Delta option"))</f>
        <v>Missing Delta option</v>
      </c>
      <c r="AO779" s="13" t="str">
        <f>IF(paramètres!$B$28=1,(((SUM(P779:Y779)/1.02)+SUM(Z779:AA779))+((SUM(AB779:AK779)/1.02)+SUM(AL779:AN779)))*cotpatr,IF(paramètres!$B$28=2,(SUM(P779:AN779)*cotpatr),"Missing Delta Option"))</f>
        <v>Missing Delta Option</v>
      </c>
      <c r="AP779" s="13" t="str" cm="1">
        <f t="array" ref="AP779">IF(paramètres!$B$28=1,(((SUM(P779:Y779)/1.02)+SUM(Z779:AA779))+((SUM(AB779:AM779)/1.02)+SUM(AL779:AM779)))/12*pécule,IF(paramètres!$B$28=2,SUM(P779:AM779)/12*pécule,"Missing Delta Option"))</f>
        <v>Missing Delta Option</v>
      </c>
      <c r="AQ779" s="105" t="e">
        <f>IF(paramètres!$B$28=1,(((SUM(P779:Y779)/1.02)+SUM(Z779:AA779))+((SUM(AB779:AM779)/1.02)+SUM(AL779:AM779)))+AN779+AO779+AP779,SUM(P779:AM779)+AN779+AO779+AP779)</f>
        <v>#VALUE!</v>
      </c>
    </row>
    <row r="780" spans="1:43" x14ac:dyDescent="0.25">
      <c r="A780" s="104"/>
      <c r="B780" s="39"/>
      <c r="C780" s="39"/>
      <c r="D780" s="70"/>
      <c r="E780" s="49"/>
      <c r="F780" s="40"/>
      <c r="G780" s="38"/>
      <c r="H780" s="71"/>
      <c r="I780" s="40"/>
      <c r="J780" s="38"/>
      <c r="K780" s="71"/>
      <c r="L780" s="40"/>
      <c r="M780" s="38"/>
      <c r="N780" s="71"/>
      <c r="O780" s="49"/>
      <c r="P780" s="177"/>
      <c r="Q780" s="178"/>
      <c r="R780" s="178"/>
      <c r="S780" s="178"/>
      <c r="T780" s="178"/>
      <c r="U780" s="178"/>
      <c r="V780" s="178"/>
      <c r="W780" s="178"/>
      <c r="X780" s="178"/>
      <c r="Y780" s="178"/>
      <c r="Z780" s="178"/>
      <c r="AA780" s="179"/>
      <c r="AB780" s="121">
        <f>IF($D780="",0,IF($E780="",0,IF(VLOOKUP($E780,paramètres!$E$33:$F$44,2,FALSE)&lt;=VLOOKUP($AB$18,paramètres!$E$33:$F$44,2,FALSE),P780*$D780,0)))</f>
        <v>0</v>
      </c>
      <c r="AC780" s="13">
        <f>IF($D780="",0,IF($E780="",0,IF(VLOOKUP($E780,paramètres!$E$33:$F$44,2,FALSE)&lt;=VLOOKUP($AC$18,paramètres!$E$33:$F$44,2,FALSE),Q780*$D780,0)))</f>
        <v>0</v>
      </c>
      <c r="AD780" s="13">
        <f>IF($D780="",0,IF($E780="",0,IF(VLOOKUP($E780,paramètres!$E$33:$F$44,2,FALSE)&lt;=VLOOKUP($AD$18,paramètres!$E$33:$F$44,2,FALSE),R780*$D780,0)))</f>
        <v>0</v>
      </c>
      <c r="AE780" s="13">
        <f>IF($D780="",0,IF($E780="",0,IF(VLOOKUP($E780,paramètres!$E$33:$F$44,2,FALSE)&lt;=VLOOKUP($AE$18,paramètres!$E$33:$F$44,2,FALSE),S780*$D780,0)))</f>
        <v>0</v>
      </c>
      <c r="AF780" s="13">
        <f>IF($D780="",0,IF($E780="",0,IF(VLOOKUP($E780,paramètres!$E$33:$F$44,2,FALSE)&lt;=VLOOKUP($AF$18,paramètres!$E$33:$F$44,2,FALSE),T780*$D780,0)))</f>
        <v>0</v>
      </c>
      <c r="AG780" s="13">
        <f>IF($D780="",0,IF($E780="",0,IF(VLOOKUP($E780,paramètres!$E$33:$F$44,2,FALSE)&lt;=VLOOKUP($AG$18,paramètres!$E$33:$F$44,2,FALSE),U780*$D780,0)))</f>
        <v>0</v>
      </c>
      <c r="AH780" s="13">
        <f>IF($D780="",0,IF($E780="",0,IF(VLOOKUP($E780,paramètres!$E$33:$F$44,2,FALSE)&lt;=VLOOKUP($AH$18,paramètres!$E$33:$F$44,2,FALSE),V780*$D780,0)))</f>
        <v>0</v>
      </c>
      <c r="AI780" s="13">
        <f>IF($D780="",0,IF($E780="",0,IF(VLOOKUP($E780,paramètres!$E$33:$F$44,2,FALSE)&lt;=VLOOKUP($AI$18,paramètres!$E$33:$F$44,2,FALSE),W780*$D780,0)))</f>
        <v>0</v>
      </c>
      <c r="AJ780" s="13">
        <f>IF($D780="",0,IF($E780="",0,IF(VLOOKUP($E780,paramètres!$E$33:$F$44,2,FALSE)&lt;=VLOOKUP($AJ$18,paramètres!$E$33:$F$44,2,FALSE),X780*$D780,0)))</f>
        <v>0</v>
      </c>
      <c r="AK780" s="13">
        <f>IF($D780="",0,IF($E780="",0,IF(VLOOKUP($E780,paramètres!$E$33:$F$44,2,FALSE)&lt;=VLOOKUP($AK$18,paramètres!$E$33:$F$44,2,FALSE),Y780*$D780,0)))</f>
        <v>0</v>
      </c>
      <c r="AL780" s="13">
        <f>IF($D780="",0,IF($E780="",0,IF(VLOOKUP($E780,paramètres!$E$33:$F$44,2,FALSE)&lt;=VLOOKUP($AL$18,paramètres!$E$33:$F$44,2,FALSE),Z780*$D780,0)))</f>
        <v>0</v>
      </c>
      <c r="AM780" s="126">
        <f>IF($D780="",0,IF($E780="",0,IF(VLOOKUP($E780,paramètres!$E$33:$F$44,2,FALSE)&lt;=VLOOKUP($AM$18,paramètres!$E$33:$F$44,2,FALSE),AA780*$D780,0)))</f>
        <v>0</v>
      </c>
      <c r="AN780" s="121" t="str">
        <f>IF(paramètres!$B$28=1,((SUM(P780:Y780)/1.02)+SUM(Z780:AA780))*0.0303/9*COUNT(P780:X780),IF(paramètres!$B$28=2,(SUM(P780:AA780))*0.0303/9*COUNT(P780:X780),"Missing Delta option"))</f>
        <v>Missing Delta option</v>
      </c>
      <c r="AO780" s="13" t="str">
        <f>IF(paramètres!$B$28=1,(((SUM(P780:Y780)/1.02)+SUM(Z780:AA780))+((SUM(AB780:AK780)/1.02)+SUM(AL780:AN780)))*cotpatr,IF(paramètres!$B$28=2,(SUM(P780:AN780)*cotpatr),"Missing Delta Option"))</f>
        <v>Missing Delta Option</v>
      </c>
      <c r="AP780" s="13" t="str" cm="1">
        <f t="array" ref="AP780">IF(paramètres!$B$28=1,(((SUM(P780:Y780)/1.02)+SUM(Z780:AA780))+((SUM(AB780:AM780)/1.02)+SUM(AL780:AM780)))/12*pécule,IF(paramètres!$B$28=2,SUM(P780:AM780)/12*pécule,"Missing Delta Option"))</f>
        <v>Missing Delta Option</v>
      </c>
      <c r="AQ780" s="105" t="e">
        <f>IF(paramètres!$B$28=1,(((SUM(P780:Y780)/1.02)+SUM(Z780:AA780))+((SUM(AB780:AM780)/1.02)+SUM(AL780:AM780)))+AN780+AO780+AP780,SUM(P780:AM780)+AN780+AO780+AP780)</f>
        <v>#VALUE!</v>
      </c>
    </row>
    <row r="781" spans="1:43" x14ac:dyDescent="0.25">
      <c r="A781" s="104"/>
      <c r="B781" s="39"/>
      <c r="C781" s="39"/>
      <c r="D781" s="70"/>
      <c r="E781" s="49"/>
      <c r="F781" s="40"/>
      <c r="G781" s="38"/>
      <c r="H781" s="71"/>
      <c r="I781" s="40"/>
      <c r="J781" s="38"/>
      <c r="K781" s="71"/>
      <c r="L781" s="40"/>
      <c r="M781" s="38"/>
      <c r="N781" s="71"/>
      <c r="O781" s="49"/>
      <c r="P781" s="177"/>
      <c r="Q781" s="178"/>
      <c r="R781" s="178"/>
      <c r="S781" s="178"/>
      <c r="T781" s="178"/>
      <c r="U781" s="178"/>
      <c r="V781" s="178"/>
      <c r="W781" s="178"/>
      <c r="X781" s="178"/>
      <c r="Y781" s="178"/>
      <c r="Z781" s="178"/>
      <c r="AA781" s="179"/>
      <c r="AB781" s="121">
        <f>IF($D781="",0,IF($E781="",0,IF(VLOOKUP($E781,paramètres!$E$33:$F$44,2,FALSE)&lt;=VLOOKUP($AB$18,paramètres!$E$33:$F$44,2,FALSE),P781*$D781,0)))</f>
        <v>0</v>
      </c>
      <c r="AC781" s="13">
        <f>IF($D781="",0,IF($E781="",0,IF(VLOOKUP($E781,paramètres!$E$33:$F$44,2,FALSE)&lt;=VLOOKUP($AC$18,paramètres!$E$33:$F$44,2,FALSE),Q781*$D781,0)))</f>
        <v>0</v>
      </c>
      <c r="AD781" s="13">
        <f>IF($D781="",0,IF($E781="",0,IF(VLOOKUP($E781,paramètres!$E$33:$F$44,2,FALSE)&lt;=VLOOKUP($AD$18,paramètres!$E$33:$F$44,2,FALSE),R781*$D781,0)))</f>
        <v>0</v>
      </c>
      <c r="AE781" s="13">
        <f>IF($D781="",0,IF($E781="",0,IF(VLOOKUP($E781,paramètres!$E$33:$F$44,2,FALSE)&lt;=VLOOKUP($AE$18,paramètres!$E$33:$F$44,2,FALSE),S781*$D781,0)))</f>
        <v>0</v>
      </c>
      <c r="AF781" s="13">
        <f>IF($D781="",0,IF($E781="",0,IF(VLOOKUP($E781,paramètres!$E$33:$F$44,2,FALSE)&lt;=VLOOKUP($AF$18,paramètres!$E$33:$F$44,2,FALSE),T781*$D781,0)))</f>
        <v>0</v>
      </c>
      <c r="AG781" s="13">
        <f>IF($D781="",0,IF($E781="",0,IF(VLOOKUP($E781,paramètres!$E$33:$F$44,2,FALSE)&lt;=VLOOKUP($AG$18,paramètres!$E$33:$F$44,2,FALSE),U781*$D781,0)))</f>
        <v>0</v>
      </c>
      <c r="AH781" s="13">
        <f>IF($D781="",0,IF($E781="",0,IF(VLOOKUP($E781,paramètres!$E$33:$F$44,2,FALSE)&lt;=VLOOKUP($AH$18,paramètres!$E$33:$F$44,2,FALSE),V781*$D781,0)))</f>
        <v>0</v>
      </c>
      <c r="AI781" s="13">
        <f>IF($D781="",0,IF($E781="",0,IF(VLOOKUP($E781,paramètres!$E$33:$F$44,2,FALSE)&lt;=VLOOKUP($AI$18,paramètres!$E$33:$F$44,2,FALSE),W781*$D781,0)))</f>
        <v>0</v>
      </c>
      <c r="AJ781" s="13">
        <f>IF($D781="",0,IF($E781="",0,IF(VLOOKUP($E781,paramètres!$E$33:$F$44,2,FALSE)&lt;=VLOOKUP($AJ$18,paramètres!$E$33:$F$44,2,FALSE),X781*$D781,0)))</f>
        <v>0</v>
      </c>
      <c r="AK781" s="13">
        <f>IF($D781="",0,IF($E781="",0,IF(VLOOKUP($E781,paramètres!$E$33:$F$44,2,FALSE)&lt;=VLOOKUP($AK$18,paramètres!$E$33:$F$44,2,FALSE),Y781*$D781,0)))</f>
        <v>0</v>
      </c>
      <c r="AL781" s="13">
        <f>IF($D781="",0,IF($E781="",0,IF(VLOOKUP($E781,paramètres!$E$33:$F$44,2,FALSE)&lt;=VLOOKUP($AL$18,paramètres!$E$33:$F$44,2,FALSE),Z781*$D781,0)))</f>
        <v>0</v>
      </c>
      <c r="AM781" s="126">
        <f>IF($D781="",0,IF($E781="",0,IF(VLOOKUP($E781,paramètres!$E$33:$F$44,2,FALSE)&lt;=VLOOKUP($AM$18,paramètres!$E$33:$F$44,2,FALSE),AA781*$D781,0)))</f>
        <v>0</v>
      </c>
      <c r="AN781" s="121" t="str">
        <f>IF(paramètres!$B$28=1,((SUM(P781:Y781)/1.02)+SUM(Z781:AA781))*0.0303/9*COUNT(P781:X781),IF(paramètres!$B$28=2,(SUM(P781:AA781))*0.0303/9*COUNT(P781:X781),"Missing Delta option"))</f>
        <v>Missing Delta option</v>
      </c>
      <c r="AO781" s="13" t="str">
        <f>IF(paramètres!$B$28=1,(((SUM(P781:Y781)/1.02)+SUM(Z781:AA781))+((SUM(AB781:AK781)/1.02)+SUM(AL781:AN781)))*cotpatr,IF(paramètres!$B$28=2,(SUM(P781:AN781)*cotpatr),"Missing Delta Option"))</f>
        <v>Missing Delta Option</v>
      </c>
      <c r="AP781" s="13" t="str" cm="1">
        <f t="array" ref="AP781">IF(paramètres!$B$28=1,(((SUM(P781:Y781)/1.02)+SUM(Z781:AA781))+((SUM(AB781:AM781)/1.02)+SUM(AL781:AM781)))/12*pécule,IF(paramètres!$B$28=2,SUM(P781:AM781)/12*pécule,"Missing Delta Option"))</f>
        <v>Missing Delta Option</v>
      </c>
      <c r="AQ781" s="105" t="e">
        <f>IF(paramètres!$B$28=1,(((SUM(P781:Y781)/1.02)+SUM(Z781:AA781))+((SUM(AB781:AM781)/1.02)+SUM(AL781:AM781)))+AN781+AO781+AP781,SUM(P781:AM781)+AN781+AO781+AP781)</f>
        <v>#VALUE!</v>
      </c>
    </row>
    <row r="782" spans="1:43" x14ac:dyDescent="0.25">
      <c r="A782" s="104"/>
      <c r="B782" s="39"/>
      <c r="C782" s="39"/>
      <c r="D782" s="70"/>
      <c r="E782" s="49"/>
      <c r="F782" s="40"/>
      <c r="G782" s="38"/>
      <c r="H782" s="71"/>
      <c r="I782" s="40"/>
      <c r="J782" s="38"/>
      <c r="K782" s="71"/>
      <c r="L782" s="40"/>
      <c r="M782" s="38"/>
      <c r="N782" s="71"/>
      <c r="O782" s="49"/>
      <c r="P782" s="177"/>
      <c r="Q782" s="178"/>
      <c r="R782" s="178"/>
      <c r="S782" s="178"/>
      <c r="T782" s="178"/>
      <c r="U782" s="178"/>
      <c r="V782" s="178"/>
      <c r="W782" s="178"/>
      <c r="X782" s="178"/>
      <c r="Y782" s="178"/>
      <c r="Z782" s="178"/>
      <c r="AA782" s="179"/>
      <c r="AB782" s="121">
        <f>IF($D782="",0,IF($E782="",0,IF(VLOOKUP($E782,paramètres!$E$33:$F$44,2,FALSE)&lt;=VLOOKUP($AB$18,paramètres!$E$33:$F$44,2,FALSE),P782*$D782,0)))</f>
        <v>0</v>
      </c>
      <c r="AC782" s="13">
        <f>IF($D782="",0,IF($E782="",0,IF(VLOOKUP($E782,paramètres!$E$33:$F$44,2,FALSE)&lt;=VLOOKUP($AC$18,paramètres!$E$33:$F$44,2,FALSE),Q782*$D782,0)))</f>
        <v>0</v>
      </c>
      <c r="AD782" s="13">
        <f>IF($D782="",0,IF($E782="",0,IF(VLOOKUP($E782,paramètres!$E$33:$F$44,2,FALSE)&lt;=VLOOKUP($AD$18,paramètres!$E$33:$F$44,2,FALSE),R782*$D782,0)))</f>
        <v>0</v>
      </c>
      <c r="AE782" s="13">
        <f>IF($D782="",0,IF($E782="",0,IF(VLOOKUP($E782,paramètres!$E$33:$F$44,2,FALSE)&lt;=VLOOKUP($AE$18,paramètres!$E$33:$F$44,2,FALSE),S782*$D782,0)))</f>
        <v>0</v>
      </c>
      <c r="AF782" s="13">
        <f>IF($D782="",0,IF($E782="",0,IF(VLOOKUP($E782,paramètres!$E$33:$F$44,2,FALSE)&lt;=VLOOKUP($AF$18,paramètres!$E$33:$F$44,2,FALSE),T782*$D782,0)))</f>
        <v>0</v>
      </c>
      <c r="AG782" s="13">
        <f>IF($D782="",0,IF($E782="",0,IF(VLOOKUP($E782,paramètres!$E$33:$F$44,2,FALSE)&lt;=VLOOKUP($AG$18,paramètres!$E$33:$F$44,2,FALSE),U782*$D782,0)))</f>
        <v>0</v>
      </c>
      <c r="AH782" s="13">
        <f>IF($D782="",0,IF($E782="",0,IF(VLOOKUP($E782,paramètres!$E$33:$F$44,2,FALSE)&lt;=VLOOKUP($AH$18,paramètres!$E$33:$F$44,2,FALSE),V782*$D782,0)))</f>
        <v>0</v>
      </c>
      <c r="AI782" s="13">
        <f>IF($D782="",0,IF($E782="",0,IF(VLOOKUP($E782,paramètres!$E$33:$F$44,2,FALSE)&lt;=VLOOKUP($AI$18,paramètres!$E$33:$F$44,2,FALSE),W782*$D782,0)))</f>
        <v>0</v>
      </c>
      <c r="AJ782" s="13">
        <f>IF($D782="",0,IF($E782="",0,IF(VLOOKUP($E782,paramètres!$E$33:$F$44,2,FALSE)&lt;=VLOOKUP($AJ$18,paramètres!$E$33:$F$44,2,FALSE),X782*$D782,0)))</f>
        <v>0</v>
      </c>
      <c r="AK782" s="13">
        <f>IF($D782="",0,IF($E782="",0,IF(VLOOKUP($E782,paramètres!$E$33:$F$44,2,FALSE)&lt;=VLOOKUP($AK$18,paramètres!$E$33:$F$44,2,FALSE),Y782*$D782,0)))</f>
        <v>0</v>
      </c>
      <c r="AL782" s="13">
        <f>IF($D782="",0,IF($E782="",0,IF(VLOOKUP($E782,paramètres!$E$33:$F$44,2,FALSE)&lt;=VLOOKUP($AL$18,paramètres!$E$33:$F$44,2,FALSE),Z782*$D782,0)))</f>
        <v>0</v>
      </c>
      <c r="AM782" s="126">
        <f>IF($D782="",0,IF($E782="",0,IF(VLOOKUP($E782,paramètres!$E$33:$F$44,2,FALSE)&lt;=VLOOKUP($AM$18,paramètres!$E$33:$F$44,2,FALSE),AA782*$D782,0)))</f>
        <v>0</v>
      </c>
      <c r="AN782" s="121" t="str">
        <f>IF(paramètres!$B$28=1,((SUM(P782:Y782)/1.02)+SUM(Z782:AA782))*0.0303/9*COUNT(P782:X782),IF(paramètres!$B$28=2,(SUM(P782:AA782))*0.0303/9*COUNT(P782:X782),"Missing Delta option"))</f>
        <v>Missing Delta option</v>
      </c>
      <c r="AO782" s="13" t="str">
        <f>IF(paramètres!$B$28=1,(((SUM(P782:Y782)/1.02)+SUM(Z782:AA782))+((SUM(AB782:AK782)/1.02)+SUM(AL782:AN782)))*cotpatr,IF(paramètres!$B$28=2,(SUM(P782:AN782)*cotpatr),"Missing Delta Option"))</f>
        <v>Missing Delta Option</v>
      </c>
      <c r="AP782" s="13" t="str" cm="1">
        <f t="array" ref="AP782">IF(paramètres!$B$28=1,(((SUM(P782:Y782)/1.02)+SUM(Z782:AA782))+((SUM(AB782:AM782)/1.02)+SUM(AL782:AM782)))/12*pécule,IF(paramètres!$B$28=2,SUM(P782:AM782)/12*pécule,"Missing Delta Option"))</f>
        <v>Missing Delta Option</v>
      </c>
      <c r="AQ782" s="105" t="e">
        <f>IF(paramètres!$B$28=1,(((SUM(P782:Y782)/1.02)+SUM(Z782:AA782))+((SUM(AB782:AM782)/1.02)+SUM(AL782:AM782)))+AN782+AO782+AP782,SUM(P782:AM782)+AN782+AO782+AP782)</f>
        <v>#VALUE!</v>
      </c>
    </row>
    <row r="783" spans="1:43" x14ac:dyDescent="0.25">
      <c r="A783" s="104"/>
      <c r="B783" s="39"/>
      <c r="C783" s="39"/>
      <c r="D783" s="70"/>
      <c r="E783" s="49"/>
      <c r="F783" s="40"/>
      <c r="G783" s="38"/>
      <c r="H783" s="71"/>
      <c r="I783" s="40"/>
      <c r="J783" s="38"/>
      <c r="K783" s="71"/>
      <c r="L783" s="40"/>
      <c r="M783" s="38"/>
      <c r="N783" s="71"/>
      <c r="O783" s="49"/>
      <c r="P783" s="177"/>
      <c r="Q783" s="178"/>
      <c r="R783" s="178"/>
      <c r="S783" s="178"/>
      <c r="T783" s="178"/>
      <c r="U783" s="178"/>
      <c r="V783" s="178"/>
      <c r="W783" s="178"/>
      <c r="X783" s="178"/>
      <c r="Y783" s="178"/>
      <c r="Z783" s="178"/>
      <c r="AA783" s="179"/>
      <c r="AB783" s="121">
        <f>IF($D783="",0,IF($E783="",0,IF(VLOOKUP($E783,paramètres!$E$33:$F$44,2,FALSE)&lt;=VLOOKUP($AB$18,paramètres!$E$33:$F$44,2,FALSE),P783*$D783,0)))</f>
        <v>0</v>
      </c>
      <c r="AC783" s="13">
        <f>IF($D783="",0,IF($E783="",0,IF(VLOOKUP($E783,paramètres!$E$33:$F$44,2,FALSE)&lt;=VLOOKUP($AC$18,paramètres!$E$33:$F$44,2,FALSE),Q783*$D783,0)))</f>
        <v>0</v>
      </c>
      <c r="AD783" s="13">
        <f>IF($D783="",0,IF($E783="",0,IF(VLOOKUP($E783,paramètres!$E$33:$F$44,2,FALSE)&lt;=VLOOKUP($AD$18,paramètres!$E$33:$F$44,2,FALSE),R783*$D783,0)))</f>
        <v>0</v>
      </c>
      <c r="AE783" s="13">
        <f>IF($D783="",0,IF($E783="",0,IF(VLOOKUP($E783,paramètres!$E$33:$F$44,2,FALSE)&lt;=VLOOKUP($AE$18,paramètres!$E$33:$F$44,2,FALSE),S783*$D783,0)))</f>
        <v>0</v>
      </c>
      <c r="AF783" s="13">
        <f>IF($D783="",0,IF($E783="",0,IF(VLOOKUP($E783,paramètres!$E$33:$F$44,2,FALSE)&lt;=VLOOKUP($AF$18,paramètres!$E$33:$F$44,2,FALSE),T783*$D783,0)))</f>
        <v>0</v>
      </c>
      <c r="AG783" s="13">
        <f>IF($D783="",0,IF($E783="",0,IF(VLOOKUP($E783,paramètres!$E$33:$F$44,2,FALSE)&lt;=VLOOKUP($AG$18,paramètres!$E$33:$F$44,2,FALSE),U783*$D783,0)))</f>
        <v>0</v>
      </c>
      <c r="AH783" s="13">
        <f>IF($D783="",0,IF($E783="",0,IF(VLOOKUP($E783,paramètres!$E$33:$F$44,2,FALSE)&lt;=VLOOKUP($AH$18,paramètres!$E$33:$F$44,2,FALSE),V783*$D783,0)))</f>
        <v>0</v>
      </c>
      <c r="AI783" s="13">
        <f>IF($D783="",0,IF($E783="",0,IF(VLOOKUP($E783,paramètres!$E$33:$F$44,2,FALSE)&lt;=VLOOKUP($AI$18,paramètres!$E$33:$F$44,2,FALSE),W783*$D783,0)))</f>
        <v>0</v>
      </c>
      <c r="AJ783" s="13">
        <f>IF($D783="",0,IF($E783="",0,IF(VLOOKUP($E783,paramètres!$E$33:$F$44,2,FALSE)&lt;=VLOOKUP($AJ$18,paramètres!$E$33:$F$44,2,FALSE),X783*$D783,0)))</f>
        <v>0</v>
      </c>
      <c r="AK783" s="13">
        <f>IF($D783="",0,IF($E783="",0,IF(VLOOKUP($E783,paramètres!$E$33:$F$44,2,FALSE)&lt;=VLOOKUP($AK$18,paramètres!$E$33:$F$44,2,FALSE),Y783*$D783,0)))</f>
        <v>0</v>
      </c>
      <c r="AL783" s="13">
        <f>IF($D783="",0,IF($E783="",0,IF(VLOOKUP($E783,paramètres!$E$33:$F$44,2,FALSE)&lt;=VLOOKUP($AL$18,paramètres!$E$33:$F$44,2,FALSE),Z783*$D783,0)))</f>
        <v>0</v>
      </c>
      <c r="AM783" s="126">
        <f>IF($D783="",0,IF($E783="",0,IF(VLOOKUP($E783,paramètres!$E$33:$F$44,2,FALSE)&lt;=VLOOKUP($AM$18,paramètres!$E$33:$F$44,2,FALSE),AA783*$D783,0)))</f>
        <v>0</v>
      </c>
      <c r="AN783" s="121" t="str">
        <f>IF(paramètres!$B$28=1,((SUM(P783:Y783)/1.02)+SUM(Z783:AA783))*0.0303/9*COUNT(P783:X783),IF(paramètres!$B$28=2,(SUM(P783:AA783))*0.0303/9*COUNT(P783:X783),"Missing Delta option"))</f>
        <v>Missing Delta option</v>
      </c>
      <c r="AO783" s="13" t="str">
        <f>IF(paramètres!$B$28=1,(((SUM(P783:Y783)/1.02)+SUM(Z783:AA783))+((SUM(AB783:AK783)/1.02)+SUM(AL783:AN783)))*cotpatr,IF(paramètres!$B$28=2,(SUM(P783:AN783)*cotpatr),"Missing Delta Option"))</f>
        <v>Missing Delta Option</v>
      </c>
      <c r="AP783" s="13" t="str" cm="1">
        <f t="array" ref="AP783">IF(paramètres!$B$28=1,(((SUM(P783:Y783)/1.02)+SUM(Z783:AA783))+((SUM(AB783:AM783)/1.02)+SUM(AL783:AM783)))/12*pécule,IF(paramètres!$B$28=2,SUM(P783:AM783)/12*pécule,"Missing Delta Option"))</f>
        <v>Missing Delta Option</v>
      </c>
      <c r="AQ783" s="105" t="e">
        <f>IF(paramètres!$B$28=1,(((SUM(P783:Y783)/1.02)+SUM(Z783:AA783))+((SUM(AB783:AM783)/1.02)+SUM(AL783:AM783)))+AN783+AO783+AP783,SUM(P783:AM783)+AN783+AO783+AP783)</f>
        <v>#VALUE!</v>
      </c>
    </row>
    <row r="784" spans="1:43" x14ac:dyDescent="0.25">
      <c r="A784" s="104"/>
      <c r="B784" s="39"/>
      <c r="C784" s="39"/>
      <c r="D784" s="70"/>
      <c r="E784" s="49"/>
      <c r="F784" s="40"/>
      <c r="G784" s="38"/>
      <c r="H784" s="71"/>
      <c r="I784" s="40"/>
      <c r="J784" s="38"/>
      <c r="K784" s="71"/>
      <c r="L784" s="40"/>
      <c r="M784" s="38"/>
      <c r="N784" s="71"/>
      <c r="O784" s="49"/>
      <c r="P784" s="177"/>
      <c r="Q784" s="178"/>
      <c r="R784" s="178"/>
      <c r="S784" s="178"/>
      <c r="T784" s="178"/>
      <c r="U784" s="178"/>
      <c r="V784" s="178"/>
      <c r="W784" s="178"/>
      <c r="X784" s="178"/>
      <c r="Y784" s="178"/>
      <c r="Z784" s="178"/>
      <c r="AA784" s="179"/>
      <c r="AB784" s="121">
        <f>IF($D784="",0,IF($E784="",0,IF(VLOOKUP($E784,paramètres!$E$33:$F$44,2,FALSE)&lt;=VLOOKUP($AB$18,paramètres!$E$33:$F$44,2,FALSE),P784*$D784,0)))</f>
        <v>0</v>
      </c>
      <c r="AC784" s="13">
        <f>IF($D784="",0,IF($E784="",0,IF(VLOOKUP($E784,paramètres!$E$33:$F$44,2,FALSE)&lt;=VLOOKUP($AC$18,paramètres!$E$33:$F$44,2,FALSE),Q784*$D784,0)))</f>
        <v>0</v>
      </c>
      <c r="AD784" s="13">
        <f>IF($D784="",0,IF($E784="",0,IF(VLOOKUP($E784,paramètres!$E$33:$F$44,2,FALSE)&lt;=VLOOKUP($AD$18,paramètres!$E$33:$F$44,2,FALSE),R784*$D784,0)))</f>
        <v>0</v>
      </c>
      <c r="AE784" s="13">
        <f>IF($D784="",0,IF($E784="",0,IF(VLOOKUP($E784,paramètres!$E$33:$F$44,2,FALSE)&lt;=VLOOKUP($AE$18,paramètres!$E$33:$F$44,2,FALSE),S784*$D784,0)))</f>
        <v>0</v>
      </c>
      <c r="AF784" s="13">
        <f>IF($D784="",0,IF($E784="",0,IF(VLOOKUP($E784,paramètres!$E$33:$F$44,2,FALSE)&lt;=VLOOKUP($AF$18,paramètres!$E$33:$F$44,2,FALSE),T784*$D784,0)))</f>
        <v>0</v>
      </c>
      <c r="AG784" s="13">
        <f>IF($D784="",0,IF($E784="",0,IF(VLOOKUP($E784,paramètres!$E$33:$F$44,2,FALSE)&lt;=VLOOKUP($AG$18,paramètres!$E$33:$F$44,2,FALSE),U784*$D784,0)))</f>
        <v>0</v>
      </c>
      <c r="AH784" s="13">
        <f>IF($D784="",0,IF($E784="",0,IF(VLOOKUP($E784,paramètres!$E$33:$F$44,2,FALSE)&lt;=VLOOKUP($AH$18,paramètres!$E$33:$F$44,2,FALSE),V784*$D784,0)))</f>
        <v>0</v>
      </c>
      <c r="AI784" s="13">
        <f>IF($D784="",0,IF($E784="",0,IF(VLOOKUP($E784,paramètres!$E$33:$F$44,2,FALSE)&lt;=VLOOKUP($AI$18,paramètres!$E$33:$F$44,2,FALSE),W784*$D784,0)))</f>
        <v>0</v>
      </c>
      <c r="AJ784" s="13">
        <f>IF($D784="",0,IF($E784="",0,IF(VLOOKUP($E784,paramètres!$E$33:$F$44,2,FALSE)&lt;=VLOOKUP($AJ$18,paramètres!$E$33:$F$44,2,FALSE),X784*$D784,0)))</f>
        <v>0</v>
      </c>
      <c r="AK784" s="13">
        <f>IF($D784="",0,IF($E784="",0,IF(VLOOKUP($E784,paramètres!$E$33:$F$44,2,FALSE)&lt;=VLOOKUP($AK$18,paramètres!$E$33:$F$44,2,FALSE),Y784*$D784,0)))</f>
        <v>0</v>
      </c>
      <c r="AL784" s="13">
        <f>IF($D784="",0,IF($E784="",0,IF(VLOOKUP($E784,paramètres!$E$33:$F$44,2,FALSE)&lt;=VLOOKUP($AL$18,paramètres!$E$33:$F$44,2,FALSE),Z784*$D784,0)))</f>
        <v>0</v>
      </c>
      <c r="AM784" s="126">
        <f>IF($D784="",0,IF($E784="",0,IF(VLOOKUP($E784,paramètres!$E$33:$F$44,2,FALSE)&lt;=VLOOKUP($AM$18,paramètres!$E$33:$F$44,2,FALSE),AA784*$D784,0)))</f>
        <v>0</v>
      </c>
      <c r="AN784" s="121" t="str">
        <f>IF(paramètres!$B$28=1,((SUM(P784:Y784)/1.02)+SUM(Z784:AA784))*0.0303/9*COUNT(P784:X784),IF(paramètres!$B$28=2,(SUM(P784:AA784))*0.0303/9*COUNT(P784:X784),"Missing Delta option"))</f>
        <v>Missing Delta option</v>
      </c>
      <c r="AO784" s="13" t="str">
        <f>IF(paramètres!$B$28=1,(((SUM(P784:Y784)/1.02)+SUM(Z784:AA784))+((SUM(AB784:AK784)/1.02)+SUM(AL784:AN784)))*cotpatr,IF(paramètres!$B$28=2,(SUM(P784:AN784)*cotpatr),"Missing Delta Option"))</f>
        <v>Missing Delta Option</v>
      </c>
      <c r="AP784" s="13" t="str" cm="1">
        <f t="array" ref="AP784">IF(paramètres!$B$28=1,(((SUM(P784:Y784)/1.02)+SUM(Z784:AA784))+((SUM(AB784:AM784)/1.02)+SUM(AL784:AM784)))/12*pécule,IF(paramètres!$B$28=2,SUM(P784:AM784)/12*pécule,"Missing Delta Option"))</f>
        <v>Missing Delta Option</v>
      </c>
      <c r="AQ784" s="105" t="e">
        <f>IF(paramètres!$B$28=1,(((SUM(P784:Y784)/1.02)+SUM(Z784:AA784))+((SUM(AB784:AM784)/1.02)+SUM(AL784:AM784)))+AN784+AO784+AP784,SUM(P784:AM784)+AN784+AO784+AP784)</f>
        <v>#VALUE!</v>
      </c>
    </row>
    <row r="785" spans="1:43" x14ac:dyDescent="0.25">
      <c r="A785" s="104"/>
      <c r="B785" s="39"/>
      <c r="C785" s="39"/>
      <c r="D785" s="70"/>
      <c r="E785" s="49"/>
      <c r="F785" s="40"/>
      <c r="G785" s="38"/>
      <c r="H785" s="71"/>
      <c r="I785" s="40"/>
      <c r="J785" s="38"/>
      <c r="K785" s="71"/>
      <c r="L785" s="40"/>
      <c r="M785" s="38"/>
      <c r="N785" s="71"/>
      <c r="O785" s="49"/>
      <c r="P785" s="177"/>
      <c r="Q785" s="178"/>
      <c r="R785" s="178"/>
      <c r="S785" s="178"/>
      <c r="T785" s="178"/>
      <c r="U785" s="178"/>
      <c r="V785" s="178"/>
      <c r="W785" s="178"/>
      <c r="X785" s="178"/>
      <c r="Y785" s="178"/>
      <c r="Z785" s="178"/>
      <c r="AA785" s="179"/>
      <c r="AB785" s="121">
        <f>IF($D785="",0,IF($E785="",0,IF(VLOOKUP($E785,paramètres!$E$33:$F$44,2,FALSE)&lt;=VLOOKUP($AB$18,paramètres!$E$33:$F$44,2,FALSE),P785*$D785,0)))</f>
        <v>0</v>
      </c>
      <c r="AC785" s="13">
        <f>IF($D785="",0,IF($E785="",0,IF(VLOOKUP($E785,paramètres!$E$33:$F$44,2,FALSE)&lt;=VLOOKUP($AC$18,paramètres!$E$33:$F$44,2,FALSE),Q785*$D785,0)))</f>
        <v>0</v>
      </c>
      <c r="AD785" s="13">
        <f>IF($D785="",0,IF($E785="",0,IF(VLOOKUP($E785,paramètres!$E$33:$F$44,2,FALSE)&lt;=VLOOKUP($AD$18,paramètres!$E$33:$F$44,2,FALSE),R785*$D785,0)))</f>
        <v>0</v>
      </c>
      <c r="AE785" s="13">
        <f>IF($D785="",0,IF($E785="",0,IF(VLOOKUP($E785,paramètres!$E$33:$F$44,2,FALSE)&lt;=VLOOKUP($AE$18,paramètres!$E$33:$F$44,2,FALSE),S785*$D785,0)))</f>
        <v>0</v>
      </c>
      <c r="AF785" s="13">
        <f>IF($D785="",0,IF($E785="",0,IF(VLOOKUP($E785,paramètres!$E$33:$F$44,2,FALSE)&lt;=VLOOKUP($AF$18,paramètres!$E$33:$F$44,2,FALSE),T785*$D785,0)))</f>
        <v>0</v>
      </c>
      <c r="AG785" s="13">
        <f>IF($D785="",0,IF($E785="",0,IF(VLOOKUP($E785,paramètres!$E$33:$F$44,2,FALSE)&lt;=VLOOKUP($AG$18,paramètres!$E$33:$F$44,2,FALSE),U785*$D785,0)))</f>
        <v>0</v>
      </c>
      <c r="AH785" s="13">
        <f>IF($D785="",0,IF($E785="",0,IF(VLOOKUP($E785,paramètres!$E$33:$F$44,2,FALSE)&lt;=VLOOKUP($AH$18,paramètres!$E$33:$F$44,2,FALSE),V785*$D785,0)))</f>
        <v>0</v>
      </c>
      <c r="AI785" s="13">
        <f>IF($D785="",0,IF($E785="",0,IF(VLOOKUP($E785,paramètres!$E$33:$F$44,2,FALSE)&lt;=VLOOKUP($AI$18,paramètres!$E$33:$F$44,2,FALSE),W785*$D785,0)))</f>
        <v>0</v>
      </c>
      <c r="AJ785" s="13">
        <f>IF($D785="",0,IF($E785="",0,IF(VLOOKUP($E785,paramètres!$E$33:$F$44,2,FALSE)&lt;=VLOOKUP($AJ$18,paramètres!$E$33:$F$44,2,FALSE),X785*$D785,0)))</f>
        <v>0</v>
      </c>
      <c r="AK785" s="13">
        <f>IF($D785="",0,IF($E785="",0,IF(VLOOKUP($E785,paramètres!$E$33:$F$44,2,FALSE)&lt;=VLOOKUP($AK$18,paramètres!$E$33:$F$44,2,FALSE),Y785*$D785,0)))</f>
        <v>0</v>
      </c>
      <c r="AL785" s="13">
        <f>IF($D785="",0,IF($E785="",0,IF(VLOOKUP($E785,paramètres!$E$33:$F$44,2,FALSE)&lt;=VLOOKUP($AL$18,paramètres!$E$33:$F$44,2,FALSE),Z785*$D785,0)))</f>
        <v>0</v>
      </c>
      <c r="AM785" s="126">
        <f>IF($D785="",0,IF($E785="",0,IF(VLOOKUP($E785,paramètres!$E$33:$F$44,2,FALSE)&lt;=VLOOKUP($AM$18,paramètres!$E$33:$F$44,2,FALSE),AA785*$D785,0)))</f>
        <v>0</v>
      </c>
      <c r="AN785" s="121" t="str">
        <f>IF(paramètres!$B$28=1,((SUM(P785:Y785)/1.02)+SUM(Z785:AA785))*0.0303/9*COUNT(P785:X785),IF(paramètres!$B$28=2,(SUM(P785:AA785))*0.0303/9*COUNT(P785:X785),"Missing Delta option"))</f>
        <v>Missing Delta option</v>
      </c>
      <c r="AO785" s="13" t="str">
        <f>IF(paramètres!$B$28=1,(((SUM(P785:Y785)/1.02)+SUM(Z785:AA785))+((SUM(AB785:AK785)/1.02)+SUM(AL785:AN785)))*cotpatr,IF(paramètres!$B$28=2,(SUM(P785:AN785)*cotpatr),"Missing Delta Option"))</f>
        <v>Missing Delta Option</v>
      </c>
      <c r="AP785" s="13" t="str" cm="1">
        <f t="array" ref="AP785">IF(paramètres!$B$28=1,(((SUM(P785:Y785)/1.02)+SUM(Z785:AA785))+((SUM(AB785:AM785)/1.02)+SUM(AL785:AM785)))/12*pécule,IF(paramètres!$B$28=2,SUM(P785:AM785)/12*pécule,"Missing Delta Option"))</f>
        <v>Missing Delta Option</v>
      </c>
      <c r="AQ785" s="105" t="e">
        <f>IF(paramètres!$B$28=1,(((SUM(P785:Y785)/1.02)+SUM(Z785:AA785))+((SUM(AB785:AM785)/1.02)+SUM(AL785:AM785)))+AN785+AO785+AP785,SUM(P785:AM785)+AN785+AO785+AP785)</f>
        <v>#VALUE!</v>
      </c>
    </row>
    <row r="786" spans="1:43" x14ac:dyDescent="0.25">
      <c r="A786" s="104"/>
      <c r="B786" s="39"/>
      <c r="C786" s="39"/>
      <c r="D786" s="70"/>
      <c r="E786" s="49"/>
      <c r="F786" s="40"/>
      <c r="G786" s="38"/>
      <c r="H786" s="71"/>
      <c r="I786" s="40"/>
      <c r="J786" s="38"/>
      <c r="K786" s="71"/>
      <c r="L786" s="40"/>
      <c r="M786" s="38"/>
      <c r="N786" s="71"/>
      <c r="O786" s="49"/>
      <c r="P786" s="177"/>
      <c r="Q786" s="178"/>
      <c r="R786" s="178"/>
      <c r="S786" s="178"/>
      <c r="T786" s="178"/>
      <c r="U786" s="178"/>
      <c r="V786" s="178"/>
      <c r="W786" s="178"/>
      <c r="X786" s="178"/>
      <c r="Y786" s="178"/>
      <c r="Z786" s="178"/>
      <c r="AA786" s="179"/>
      <c r="AB786" s="121">
        <f>IF($D786="",0,IF($E786="",0,IF(VLOOKUP($E786,paramètres!$E$33:$F$44,2,FALSE)&lt;=VLOOKUP($AB$18,paramètres!$E$33:$F$44,2,FALSE),P786*$D786,0)))</f>
        <v>0</v>
      </c>
      <c r="AC786" s="13">
        <f>IF($D786="",0,IF($E786="",0,IF(VLOOKUP($E786,paramètres!$E$33:$F$44,2,FALSE)&lt;=VLOOKUP($AC$18,paramètres!$E$33:$F$44,2,FALSE),Q786*$D786,0)))</f>
        <v>0</v>
      </c>
      <c r="AD786" s="13">
        <f>IF($D786="",0,IF($E786="",0,IF(VLOOKUP($E786,paramètres!$E$33:$F$44,2,FALSE)&lt;=VLOOKUP($AD$18,paramètres!$E$33:$F$44,2,FALSE),R786*$D786,0)))</f>
        <v>0</v>
      </c>
      <c r="AE786" s="13">
        <f>IF($D786="",0,IF($E786="",0,IF(VLOOKUP($E786,paramètres!$E$33:$F$44,2,FALSE)&lt;=VLOOKUP($AE$18,paramètres!$E$33:$F$44,2,FALSE),S786*$D786,0)))</f>
        <v>0</v>
      </c>
      <c r="AF786" s="13">
        <f>IF($D786="",0,IF($E786="",0,IF(VLOOKUP($E786,paramètres!$E$33:$F$44,2,FALSE)&lt;=VLOOKUP($AF$18,paramètres!$E$33:$F$44,2,FALSE),T786*$D786,0)))</f>
        <v>0</v>
      </c>
      <c r="AG786" s="13">
        <f>IF($D786="",0,IF($E786="",0,IF(VLOOKUP($E786,paramètres!$E$33:$F$44,2,FALSE)&lt;=VLOOKUP($AG$18,paramètres!$E$33:$F$44,2,FALSE),U786*$D786,0)))</f>
        <v>0</v>
      </c>
      <c r="AH786" s="13">
        <f>IF($D786="",0,IF($E786="",0,IF(VLOOKUP($E786,paramètres!$E$33:$F$44,2,FALSE)&lt;=VLOOKUP($AH$18,paramètres!$E$33:$F$44,2,FALSE),V786*$D786,0)))</f>
        <v>0</v>
      </c>
      <c r="AI786" s="13">
        <f>IF($D786="",0,IF($E786="",0,IF(VLOOKUP($E786,paramètres!$E$33:$F$44,2,FALSE)&lt;=VLOOKUP($AI$18,paramètres!$E$33:$F$44,2,FALSE),W786*$D786,0)))</f>
        <v>0</v>
      </c>
      <c r="AJ786" s="13">
        <f>IF($D786="",0,IF($E786="",0,IF(VLOOKUP($E786,paramètres!$E$33:$F$44,2,FALSE)&lt;=VLOOKUP($AJ$18,paramètres!$E$33:$F$44,2,FALSE),X786*$D786,0)))</f>
        <v>0</v>
      </c>
      <c r="AK786" s="13">
        <f>IF($D786="",0,IF($E786="",0,IF(VLOOKUP($E786,paramètres!$E$33:$F$44,2,FALSE)&lt;=VLOOKUP($AK$18,paramètres!$E$33:$F$44,2,FALSE),Y786*$D786,0)))</f>
        <v>0</v>
      </c>
      <c r="AL786" s="13">
        <f>IF($D786="",0,IF($E786="",0,IF(VLOOKUP($E786,paramètres!$E$33:$F$44,2,FALSE)&lt;=VLOOKUP($AL$18,paramètres!$E$33:$F$44,2,FALSE),Z786*$D786,0)))</f>
        <v>0</v>
      </c>
      <c r="AM786" s="126">
        <f>IF($D786="",0,IF($E786="",0,IF(VLOOKUP($E786,paramètres!$E$33:$F$44,2,FALSE)&lt;=VLOOKUP($AM$18,paramètres!$E$33:$F$44,2,FALSE),AA786*$D786,0)))</f>
        <v>0</v>
      </c>
      <c r="AN786" s="121" t="str">
        <f>IF(paramètres!$B$28=1,((SUM(P786:Y786)/1.02)+SUM(Z786:AA786))*0.0303/9*COUNT(P786:X786),IF(paramètres!$B$28=2,(SUM(P786:AA786))*0.0303/9*COUNT(P786:X786),"Missing Delta option"))</f>
        <v>Missing Delta option</v>
      </c>
      <c r="AO786" s="13" t="str">
        <f>IF(paramètres!$B$28=1,(((SUM(P786:Y786)/1.02)+SUM(Z786:AA786))+((SUM(AB786:AK786)/1.02)+SUM(AL786:AN786)))*cotpatr,IF(paramètres!$B$28=2,(SUM(P786:AN786)*cotpatr),"Missing Delta Option"))</f>
        <v>Missing Delta Option</v>
      </c>
      <c r="AP786" s="13" t="str" cm="1">
        <f t="array" ref="AP786">IF(paramètres!$B$28=1,(((SUM(P786:Y786)/1.02)+SUM(Z786:AA786))+((SUM(AB786:AM786)/1.02)+SUM(AL786:AM786)))/12*pécule,IF(paramètres!$B$28=2,SUM(P786:AM786)/12*pécule,"Missing Delta Option"))</f>
        <v>Missing Delta Option</v>
      </c>
      <c r="AQ786" s="105" t="e">
        <f>IF(paramètres!$B$28=1,(((SUM(P786:Y786)/1.02)+SUM(Z786:AA786))+((SUM(AB786:AM786)/1.02)+SUM(AL786:AM786)))+AN786+AO786+AP786,SUM(P786:AM786)+AN786+AO786+AP786)</f>
        <v>#VALUE!</v>
      </c>
    </row>
    <row r="787" spans="1:43" x14ac:dyDescent="0.25">
      <c r="A787" s="104"/>
      <c r="B787" s="39"/>
      <c r="C787" s="39"/>
      <c r="D787" s="70"/>
      <c r="E787" s="49"/>
      <c r="F787" s="40"/>
      <c r="G787" s="38"/>
      <c r="H787" s="71"/>
      <c r="I787" s="40"/>
      <c r="J787" s="38"/>
      <c r="K787" s="71"/>
      <c r="L787" s="40"/>
      <c r="M787" s="38"/>
      <c r="N787" s="71"/>
      <c r="O787" s="49"/>
      <c r="P787" s="177"/>
      <c r="Q787" s="178"/>
      <c r="R787" s="178"/>
      <c r="S787" s="178"/>
      <c r="T787" s="178"/>
      <c r="U787" s="178"/>
      <c r="V787" s="178"/>
      <c r="W787" s="178"/>
      <c r="X787" s="178"/>
      <c r="Y787" s="178"/>
      <c r="Z787" s="178"/>
      <c r="AA787" s="179"/>
      <c r="AB787" s="121">
        <f>IF($D787="",0,IF($E787="",0,IF(VLOOKUP($E787,paramètres!$E$33:$F$44,2,FALSE)&lt;=VLOOKUP($AB$18,paramètres!$E$33:$F$44,2,FALSE),P787*$D787,0)))</f>
        <v>0</v>
      </c>
      <c r="AC787" s="13">
        <f>IF($D787="",0,IF($E787="",0,IF(VLOOKUP($E787,paramètres!$E$33:$F$44,2,FALSE)&lt;=VLOOKUP($AC$18,paramètres!$E$33:$F$44,2,FALSE),Q787*$D787,0)))</f>
        <v>0</v>
      </c>
      <c r="AD787" s="13">
        <f>IF($D787="",0,IF($E787="",0,IF(VLOOKUP($E787,paramètres!$E$33:$F$44,2,FALSE)&lt;=VLOOKUP($AD$18,paramètres!$E$33:$F$44,2,FALSE),R787*$D787,0)))</f>
        <v>0</v>
      </c>
      <c r="AE787" s="13">
        <f>IF($D787="",0,IF($E787="",0,IF(VLOOKUP($E787,paramètres!$E$33:$F$44,2,FALSE)&lt;=VLOOKUP($AE$18,paramètres!$E$33:$F$44,2,FALSE),S787*$D787,0)))</f>
        <v>0</v>
      </c>
      <c r="AF787" s="13">
        <f>IF($D787="",0,IF($E787="",0,IF(VLOOKUP($E787,paramètres!$E$33:$F$44,2,FALSE)&lt;=VLOOKUP($AF$18,paramètres!$E$33:$F$44,2,FALSE),T787*$D787,0)))</f>
        <v>0</v>
      </c>
      <c r="AG787" s="13">
        <f>IF($D787="",0,IF($E787="",0,IF(VLOOKUP($E787,paramètres!$E$33:$F$44,2,FALSE)&lt;=VLOOKUP($AG$18,paramètres!$E$33:$F$44,2,FALSE),U787*$D787,0)))</f>
        <v>0</v>
      </c>
      <c r="AH787" s="13">
        <f>IF($D787="",0,IF($E787="",0,IF(VLOOKUP($E787,paramètres!$E$33:$F$44,2,FALSE)&lt;=VLOOKUP($AH$18,paramètres!$E$33:$F$44,2,FALSE),V787*$D787,0)))</f>
        <v>0</v>
      </c>
      <c r="AI787" s="13">
        <f>IF($D787="",0,IF($E787="",0,IF(VLOOKUP($E787,paramètres!$E$33:$F$44,2,FALSE)&lt;=VLOOKUP($AI$18,paramètres!$E$33:$F$44,2,FALSE),W787*$D787,0)))</f>
        <v>0</v>
      </c>
      <c r="AJ787" s="13">
        <f>IF($D787="",0,IF($E787="",0,IF(VLOOKUP($E787,paramètres!$E$33:$F$44,2,FALSE)&lt;=VLOOKUP($AJ$18,paramètres!$E$33:$F$44,2,FALSE),X787*$D787,0)))</f>
        <v>0</v>
      </c>
      <c r="AK787" s="13">
        <f>IF($D787="",0,IF($E787="",0,IF(VLOOKUP($E787,paramètres!$E$33:$F$44,2,FALSE)&lt;=VLOOKUP($AK$18,paramètres!$E$33:$F$44,2,FALSE),Y787*$D787,0)))</f>
        <v>0</v>
      </c>
      <c r="AL787" s="13">
        <f>IF($D787="",0,IF($E787="",0,IF(VLOOKUP($E787,paramètres!$E$33:$F$44,2,FALSE)&lt;=VLOOKUP($AL$18,paramètres!$E$33:$F$44,2,FALSE),Z787*$D787,0)))</f>
        <v>0</v>
      </c>
      <c r="AM787" s="126">
        <f>IF($D787="",0,IF($E787="",0,IF(VLOOKUP($E787,paramètres!$E$33:$F$44,2,FALSE)&lt;=VLOOKUP($AM$18,paramètres!$E$33:$F$44,2,FALSE),AA787*$D787,0)))</f>
        <v>0</v>
      </c>
      <c r="AN787" s="121" t="str">
        <f>IF(paramètres!$B$28=1,((SUM(P787:Y787)/1.02)+SUM(Z787:AA787))*0.0303/9*COUNT(P787:X787),IF(paramètres!$B$28=2,(SUM(P787:AA787))*0.0303/9*COUNT(P787:X787),"Missing Delta option"))</f>
        <v>Missing Delta option</v>
      </c>
      <c r="AO787" s="13" t="str">
        <f>IF(paramètres!$B$28=1,(((SUM(P787:Y787)/1.02)+SUM(Z787:AA787))+((SUM(AB787:AK787)/1.02)+SUM(AL787:AN787)))*cotpatr,IF(paramètres!$B$28=2,(SUM(P787:AN787)*cotpatr),"Missing Delta Option"))</f>
        <v>Missing Delta Option</v>
      </c>
      <c r="AP787" s="13" t="str" cm="1">
        <f t="array" ref="AP787">IF(paramètres!$B$28=1,(((SUM(P787:Y787)/1.02)+SUM(Z787:AA787))+((SUM(AB787:AM787)/1.02)+SUM(AL787:AM787)))/12*pécule,IF(paramètres!$B$28=2,SUM(P787:AM787)/12*pécule,"Missing Delta Option"))</f>
        <v>Missing Delta Option</v>
      </c>
      <c r="AQ787" s="105" t="e">
        <f>IF(paramètres!$B$28=1,(((SUM(P787:Y787)/1.02)+SUM(Z787:AA787))+((SUM(AB787:AM787)/1.02)+SUM(AL787:AM787)))+AN787+AO787+AP787,SUM(P787:AM787)+AN787+AO787+AP787)</f>
        <v>#VALUE!</v>
      </c>
    </row>
    <row r="788" spans="1:43" x14ac:dyDescent="0.25">
      <c r="A788" s="104"/>
      <c r="B788" s="39"/>
      <c r="C788" s="39"/>
      <c r="D788" s="70"/>
      <c r="E788" s="49"/>
      <c r="F788" s="40"/>
      <c r="G788" s="38"/>
      <c r="H788" s="71"/>
      <c r="I788" s="40"/>
      <c r="J788" s="38"/>
      <c r="K788" s="71"/>
      <c r="L788" s="40"/>
      <c r="M788" s="38"/>
      <c r="N788" s="71"/>
      <c r="O788" s="49"/>
      <c r="P788" s="177"/>
      <c r="Q788" s="178"/>
      <c r="R788" s="178"/>
      <c r="S788" s="178"/>
      <c r="T788" s="178"/>
      <c r="U788" s="178"/>
      <c r="V788" s="178"/>
      <c r="W788" s="178"/>
      <c r="X788" s="178"/>
      <c r="Y788" s="178"/>
      <c r="Z788" s="178"/>
      <c r="AA788" s="179"/>
      <c r="AB788" s="121">
        <f>IF($D788="",0,IF($E788="",0,IF(VLOOKUP($E788,paramètres!$E$33:$F$44,2,FALSE)&lt;=VLOOKUP($AB$18,paramètres!$E$33:$F$44,2,FALSE),P788*$D788,0)))</f>
        <v>0</v>
      </c>
      <c r="AC788" s="13">
        <f>IF($D788="",0,IF($E788="",0,IF(VLOOKUP($E788,paramètres!$E$33:$F$44,2,FALSE)&lt;=VLOOKUP($AC$18,paramètres!$E$33:$F$44,2,FALSE),Q788*$D788,0)))</f>
        <v>0</v>
      </c>
      <c r="AD788" s="13">
        <f>IF($D788="",0,IF($E788="",0,IF(VLOOKUP($E788,paramètres!$E$33:$F$44,2,FALSE)&lt;=VLOOKUP($AD$18,paramètres!$E$33:$F$44,2,FALSE),R788*$D788,0)))</f>
        <v>0</v>
      </c>
      <c r="AE788" s="13">
        <f>IF($D788="",0,IF($E788="",0,IF(VLOOKUP($E788,paramètres!$E$33:$F$44,2,FALSE)&lt;=VLOOKUP($AE$18,paramètres!$E$33:$F$44,2,FALSE),S788*$D788,0)))</f>
        <v>0</v>
      </c>
      <c r="AF788" s="13">
        <f>IF($D788="",0,IF($E788="",0,IF(VLOOKUP($E788,paramètres!$E$33:$F$44,2,FALSE)&lt;=VLOOKUP($AF$18,paramètres!$E$33:$F$44,2,FALSE),T788*$D788,0)))</f>
        <v>0</v>
      </c>
      <c r="AG788" s="13">
        <f>IF($D788="",0,IF($E788="",0,IF(VLOOKUP($E788,paramètres!$E$33:$F$44,2,FALSE)&lt;=VLOOKUP($AG$18,paramètres!$E$33:$F$44,2,FALSE),U788*$D788,0)))</f>
        <v>0</v>
      </c>
      <c r="AH788" s="13">
        <f>IF($D788="",0,IF($E788="",0,IF(VLOOKUP($E788,paramètres!$E$33:$F$44,2,FALSE)&lt;=VLOOKUP($AH$18,paramètres!$E$33:$F$44,2,FALSE),V788*$D788,0)))</f>
        <v>0</v>
      </c>
      <c r="AI788" s="13">
        <f>IF($D788="",0,IF($E788="",0,IF(VLOOKUP($E788,paramètres!$E$33:$F$44,2,FALSE)&lt;=VLOOKUP($AI$18,paramètres!$E$33:$F$44,2,FALSE),W788*$D788,0)))</f>
        <v>0</v>
      </c>
      <c r="AJ788" s="13">
        <f>IF($D788="",0,IF($E788="",0,IF(VLOOKUP($E788,paramètres!$E$33:$F$44,2,FALSE)&lt;=VLOOKUP($AJ$18,paramètres!$E$33:$F$44,2,FALSE),X788*$D788,0)))</f>
        <v>0</v>
      </c>
      <c r="AK788" s="13">
        <f>IF($D788="",0,IF($E788="",0,IF(VLOOKUP($E788,paramètres!$E$33:$F$44,2,FALSE)&lt;=VLOOKUP($AK$18,paramètres!$E$33:$F$44,2,FALSE),Y788*$D788,0)))</f>
        <v>0</v>
      </c>
      <c r="AL788" s="13">
        <f>IF($D788="",0,IF($E788="",0,IF(VLOOKUP($E788,paramètres!$E$33:$F$44,2,FALSE)&lt;=VLOOKUP($AL$18,paramètres!$E$33:$F$44,2,FALSE),Z788*$D788,0)))</f>
        <v>0</v>
      </c>
      <c r="AM788" s="126">
        <f>IF($D788="",0,IF($E788="",0,IF(VLOOKUP($E788,paramètres!$E$33:$F$44,2,FALSE)&lt;=VLOOKUP($AM$18,paramètres!$E$33:$F$44,2,FALSE),AA788*$D788,0)))</f>
        <v>0</v>
      </c>
      <c r="AN788" s="121" t="str">
        <f>IF(paramètres!$B$28=1,((SUM(P788:Y788)/1.02)+SUM(Z788:AA788))*0.0303/9*COUNT(P788:X788),IF(paramètres!$B$28=2,(SUM(P788:AA788))*0.0303/9*COUNT(P788:X788),"Missing Delta option"))</f>
        <v>Missing Delta option</v>
      </c>
      <c r="AO788" s="13" t="str">
        <f>IF(paramètres!$B$28=1,(((SUM(P788:Y788)/1.02)+SUM(Z788:AA788))+((SUM(AB788:AK788)/1.02)+SUM(AL788:AN788)))*cotpatr,IF(paramètres!$B$28=2,(SUM(P788:AN788)*cotpatr),"Missing Delta Option"))</f>
        <v>Missing Delta Option</v>
      </c>
      <c r="AP788" s="13" t="str" cm="1">
        <f t="array" ref="AP788">IF(paramètres!$B$28=1,(((SUM(P788:Y788)/1.02)+SUM(Z788:AA788))+((SUM(AB788:AM788)/1.02)+SUM(AL788:AM788)))/12*pécule,IF(paramètres!$B$28=2,SUM(P788:AM788)/12*pécule,"Missing Delta Option"))</f>
        <v>Missing Delta Option</v>
      </c>
      <c r="AQ788" s="105" t="e">
        <f>IF(paramètres!$B$28=1,(((SUM(P788:Y788)/1.02)+SUM(Z788:AA788))+((SUM(AB788:AM788)/1.02)+SUM(AL788:AM788)))+AN788+AO788+AP788,SUM(P788:AM788)+AN788+AO788+AP788)</f>
        <v>#VALUE!</v>
      </c>
    </row>
    <row r="789" spans="1:43" x14ac:dyDescent="0.25">
      <c r="A789" s="104"/>
      <c r="B789" s="39"/>
      <c r="C789" s="39"/>
      <c r="D789" s="70"/>
      <c r="E789" s="49"/>
      <c r="F789" s="40"/>
      <c r="G789" s="38"/>
      <c r="H789" s="71"/>
      <c r="I789" s="40"/>
      <c r="J789" s="38"/>
      <c r="K789" s="71"/>
      <c r="L789" s="40"/>
      <c r="M789" s="38"/>
      <c r="N789" s="71"/>
      <c r="O789" s="49"/>
      <c r="P789" s="177"/>
      <c r="Q789" s="178"/>
      <c r="R789" s="178"/>
      <c r="S789" s="178"/>
      <c r="T789" s="178"/>
      <c r="U789" s="178"/>
      <c r="V789" s="178"/>
      <c r="W789" s="178"/>
      <c r="X789" s="178"/>
      <c r="Y789" s="178"/>
      <c r="Z789" s="178"/>
      <c r="AA789" s="179"/>
      <c r="AB789" s="121">
        <f>IF($D789="",0,IF($E789="",0,IF(VLOOKUP($E789,paramètres!$E$33:$F$44,2,FALSE)&lt;=VLOOKUP($AB$18,paramètres!$E$33:$F$44,2,FALSE),P789*$D789,0)))</f>
        <v>0</v>
      </c>
      <c r="AC789" s="13">
        <f>IF($D789="",0,IF($E789="",0,IF(VLOOKUP($E789,paramètres!$E$33:$F$44,2,FALSE)&lt;=VLOOKUP($AC$18,paramètres!$E$33:$F$44,2,FALSE),Q789*$D789,0)))</f>
        <v>0</v>
      </c>
      <c r="AD789" s="13">
        <f>IF($D789="",0,IF($E789="",0,IF(VLOOKUP($E789,paramètres!$E$33:$F$44,2,FALSE)&lt;=VLOOKUP($AD$18,paramètres!$E$33:$F$44,2,FALSE),R789*$D789,0)))</f>
        <v>0</v>
      </c>
      <c r="AE789" s="13">
        <f>IF($D789="",0,IF($E789="",0,IF(VLOOKUP($E789,paramètres!$E$33:$F$44,2,FALSE)&lt;=VLOOKUP($AE$18,paramètres!$E$33:$F$44,2,FALSE),S789*$D789,0)))</f>
        <v>0</v>
      </c>
      <c r="AF789" s="13">
        <f>IF($D789="",0,IF($E789="",0,IF(VLOOKUP($E789,paramètres!$E$33:$F$44,2,FALSE)&lt;=VLOOKUP($AF$18,paramètres!$E$33:$F$44,2,FALSE),T789*$D789,0)))</f>
        <v>0</v>
      </c>
      <c r="AG789" s="13">
        <f>IF($D789="",0,IF($E789="",0,IF(VLOOKUP($E789,paramètres!$E$33:$F$44,2,FALSE)&lt;=VLOOKUP($AG$18,paramètres!$E$33:$F$44,2,FALSE),U789*$D789,0)))</f>
        <v>0</v>
      </c>
      <c r="AH789" s="13">
        <f>IF($D789="",0,IF($E789="",0,IF(VLOOKUP($E789,paramètres!$E$33:$F$44,2,FALSE)&lt;=VLOOKUP($AH$18,paramètres!$E$33:$F$44,2,FALSE),V789*$D789,0)))</f>
        <v>0</v>
      </c>
      <c r="AI789" s="13">
        <f>IF($D789="",0,IF($E789="",0,IF(VLOOKUP($E789,paramètres!$E$33:$F$44,2,FALSE)&lt;=VLOOKUP($AI$18,paramètres!$E$33:$F$44,2,FALSE),W789*$D789,0)))</f>
        <v>0</v>
      </c>
      <c r="AJ789" s="13">
        <f>IF($D789="",0,IF($E789="",0,IF(VLOOKUP($E789,paramètres!$E$33:$F$44,2,FALSE)&lt;=VLOOKUP($AJ$18,paramètres!$E$33:$F$44,2,FALSE),X789*$D789,0)))</f>
        <v>0</v>
      </c>
      <c r="AK789" s="13">
        <f>IF($D789="",0,IF($E789="",0,IF(VLOOKUP($E789,paramètres!$E$33:$F$44,2,FALSE)&lt;=VLOOKUP($AK$18,paramètres!$E$33:$F$44,2,FALSE),Y789*$D789,0)))</f>
        <v>0</v>
      </c>
      <c r="AL789" s="13">
        <f>IF($D789="",0,IF($E789="",0,IF(VLOOKUP($E789,paramètres!$E$33:$F$44,2,FALSE)&lt;=VLOOKUP($AL$18,paramètres!$E$33:$F$44,2,FALSE),Z789*$D789,0)))</f>
        <v>0</v>
      </c>
      <c r="AM789" s="126">
        <f>IF($D789="",0,IF($E789="",0,IF(VLOOKUP($E789,paramètres!$E$33:$F$44,2,FALSE)&lt;=VLOOKUP($AM$18,paramètres!$E$33:$F$44,2,FALSE),AA789*$D789,0)))</f>
        <v>0</v>
      </c>
      <c r="AN789" s="121" t="str">
        <f>IF(paramètres!$B$28=1,((SUM(P789:Y789)/1.02)+SUM(Z789:AA789))*0.0303/9*COUNT(P789:X789),IF(paramètres!$B$28=2,(SUM(P789:AA789))*0.0303/9*COUNT(P789:X789),"Missing Delta option"))</f>
        <v>Missing Delta option</v>
      </c>
      <c r="AO789" s="13" t="str">
        <f>IF(paramètres!$B$28=1,(((SUM(P789:Y789)/1.02)+SUM(Z789:AA789))+((SUM(AB789:AK789)/1.02)+SUM(AL789:AN789)))*cotpatr,IF(paramètres!$B$28=2,(SUM(P789:AN789)*cotpatr),"Missing Delta Option"))</f>
        <v>Missing Delta Option</v>
      </c>
      <c r="AP789" s="13" t="str" cm="1">
        <f t="array" ref="AP789">IF(paramètres!$B$28=1,(((SUM(P789:Y789)/1.02)+SUM(Z789:AA789))+((SUM(AB789:AM789)/1.02)+SUM(AL789:AM789)))/12*pécule,IF(paramètres!$B$28=2,SUM(P789:AM789)/12*pécule,"Missing Delta Option"))</f>
        <v>Missing Delta Option</v>
      </c>
      <c r="AQ789" s="105" t="e">
        <f>IF(paramètres!$B$28=1,(((SUM(P789:Y789)/1.02)+SUM(Z789:AA789))+((SUM(AB789:AM789)/1.02)+SUM(AL789:AM789)))+AN789+AO789+AP789,SUM(P789:AM789)+AN789+AO789+AP789)</f>
        <v>#VALUE!</v>
      </c>
    </row>
    <row r="790" spans="1:43" x14ac:dyDescent="0.25">
      <c r="A790" s="104"/>
      <c r="B790" s="39"/>
      <c r="C790" s="39"/>
      <c r="D790" s="70"/>
      <c r="E790" s="49"/>
      <c r="F790" s="40"/>
      <c r="G790" s="38"/>
      <c r="H790" s="71"/>
      <c r="I790" s="40"/>
      <c r="J790" s="38"/>
      <c r="K790" s="71"/>
      <c r="L790" s="40"/>
      <c r="M790" s="38"/>
      <c r="N790" s="71"/>
      <c r="O790" s="49"/>
      <c r="P790" s="177"/>
      <c r="Q790" s="178"/>
      <c r="R790" s="178"/>
      <c r="S790" s="178"/>
      <c r="T790" s="178"/>
      <c r="U790" s="178"/>
      <c r="V790" s="178"/>
      <c r="W790" s="178"/>
      <c r="X790" s="178"/>
      <c r="Y790" s="178"/>
      <c r="Z790" s="178"/>
      <c r="AA790" s="179"/>
      <c r="AB790" s="121">
        <f>IF($D790="",0,IF($E790="",0,IF(VLOOKUP($E790,paramètres!$E$33:$F$44,2,FALSE)&lt;=VLOOKUP($AB$18,paramètres!$E$33:$F$44,2,FALSE),P790*$D790,0)))</f>
        <v>0</v>
      </c>
      <c r="AC790" s="13">
        <f>IF($D790="",0,IF($E790="",0,IF(VLOOKUP($E790,paramètres!$E$33:$F$44,2,FALSE)&lt;=VLOOKUP($AC$18,paramètres!$E$33:$F$44,2,FALSE),Q790*$D790,0)))</f>
        <v>0</v>
      </c>
      <c r="AD790" s="13">
        <f>IF($D790="",0,IF($E790="",0,IF(VLOOKUP($E790,paramètres!$E$33:$F$44,2,FALSE)&lt;=VLOOKUP($AD$18,paramètres!$E$33:$F$44,2,FALSE),R790*$D790,0)))</f>
        <v>0</v>
      </c>
      <c r="AE790" s="13">
        <f>IF($D790="",0,IF($E790="",0,IF(VLOOKUP($E790,paramètres!$E$33:$F$44,2,FALSE)&lt;=VLOOKUP($AE$18,paramètres!$E$33:$F$44,2,FALSE),S790*$D790,0)))</f>
        <v>0</v>
      </c>
      <c r="AF790" s="13">
        <f>IF($D790="",0,IF($E790="",0,IF(VLOOKUP($E790,paramètres!$E$33:$F$44,2,FALSE)&lt;=VLOOKUP($AF$18,paramètres!$E$33:$F$44,2,FALSE),T790*$D790,0)))</f>
        <v>0</v>
      </c>
      <c r="AG790" s="13">
        <f>IF($D790="",0,IF($E790="",0,IF(VLOOKUP($E790,paramètres!$E$33:$F$44,2,FALSE)&lt;=VLOOKUP($AG$18,paramètres!$E$33:$F$44,2,FALSE),U790*$D790,0)))</f>
        <v>0</v>
      </c>
      <c r="AH790" s="13">
        <f>IF($D790="",0,IF($E790="",0,IF(VLOOKUP($E790,paramètres!$E$33:$F$44,2,FALSE)&lt;=VLOOKUP($AH$18,paramètres!$E$33:$F$44,2,FALSE),V790*$D790,0)))</f>
        <v>0</v>
      </c>
      <c r="AI790" s="13">
        <f>IF($D790="",0,IF($E790="",0,IF(VLOOKUP($E790,paramètres!$E$33:$F$44,2,FALSE)&lt;=VLOOKUP($AI$18,paramètres!$E$33:$F$44,2,FALSE),W790*$D790,0)))</f>
        <v>0</v>
      </c>
      <c r="AJ790" s="13">
        <f>IF($D790="",0,IF($E790="",0,IF(VLOOKUP($E790,paramètres!$E$33:$F$44,2,FALSE)&lt;=VLOOKUP($AJ$18,paramètres!$E$33:$F$44,2,FALSE),X790*$D790,0)))</f>
        <v>0</v>
      </c>
      <c r="AK790" s="13">
        <f>IF($D790="",0,IF($E790="",0,IF(VLOOKUP($E790,paramètres!$E$33:$F$44,2,FALSE)&lt;=VLOOKUP($AK$18,paramètres!$E$33:$F$44,2,FALSE),Y790*$D790,0)))</f>
        <v>0</v>
      </c>
      <c r="AL790" s="13">
        <f>IF($D790="",0,IF($E790="",0,IF(VLOOKUP($E790,paramètres!$E$33:$F$44,2,FALSE)&lt;=VLOOKUP($AL$18,paramètres!$E$33:$F$44,2,FALSE),Z790*$D790,0)))</f>
        <v>0</v>
      </c>
      <c r="AM790" s="126">
        <f>IF($D790="",0,IF($E790="",0,IF(VLOOKUP($E790,paramètres!$E$33:$F$44,2,FALSE)&lt;=VLOOKUP($AM$18,paramètres!$E$33:$F$44,2,FALSE),AA790*$D790,0)))</f>
        <v>0</v>
      </c>
      <c r="AN790" s="121" t="str">
        <f>IF(paramètres!$B$28=1,((SUM(P790:Y790)/1.02)+SUM(Z790:AA790))*0.0303/9*COUNT(P790:X790),IF(paramètres!$B$28=2,(SUM(P790:AA790))*0.0303/9*COUNT(P790:X790),"Missing Delta option"))</f>
        <v>Missing Delta option</v>
      </c>
      <c r="AO790" s="13" t="str">
        <f>IF(paramètres!$B$28=1,(((SUM(P790:Y790)/1.02)+SUM(Z790:AA790))+((SUM(AB790:AK790)/1.02)+SUM(AL790:AN790)))*cotpatr,IF(paramètres!$B$28=2,(SUM(P790:AN790)*cotpatr),"Missing Delta Option"))</f>
        <v>Missing Delta Option</v>
      </c>
      <c r="AP790" s="13" t="str" cm="1">
        <f t="array" ref="AP790">IF(paramètres!$B$28=1,(((SUM(P790:Y790)/1.02)+SUM(Z790:AA790))+((SUM(AB790:AM790)/1.02)+SUM(AL790:AM790)))/12*pécule,IF(paramètres!$B$28=2,SUM(P790:AM790)/12*pécule,"Missing Delta Option"))</f>
        <v>Missing Delta Option</v>
      </c>
      <c r="AQ790" s="105" t="e">
        <f>IF(paramètres!$B$28=1,(((SUM(P790:Y790)/1.02)+SUM(Z790:AA790))+((SUM(AB790:AM790)/1.02)+SUM(AL790:AM790)))+AN790+AO790+AP790,SUM(P790:AM790)+AN790+AO790+AP790)</f>
        <v>#VALUE!</v>
      </c>
    </row>
    <row r="791" spans="1:43" x14ac:dyDescent="0.25">
      <c r="A791" s="104"/>
      <c r="B791" s="39"/>
      <c r="C791" s="39"/>
      <c r="D791" s="70"/>
      <c r="E791" s="49"/>
      <c r="F791" s="40"/>
      <c r="G791" s="38"/>
      <c r="H791" s="71"/>
      <c r="I791" s="40"/>
      <c r="J791" s="38"/>
      <c r="K791" s="71"/>
      <c r="L791" s="40"/>
      <c r="M791" s="38"/>
      <c r="N791" s="71"/>
      <c r="O791" s="49"/>
      <c r="P791" s="177"/>
      <c r="Q791" s="178"/>
      <c r="R791" s="178"/>
      <c r="S791" s="178"/>
      <c r="T791" s="178"/>
      <c r="U791" s="178"/>
      <c r="V791" s="178"/>
      <c r="W791" s="178"/>
      <c r="X791" s="178"/>
      <c r="Y791" s="178"/>
      <c r="Z791" s="178"/>
      <c r="AA791" s="179"/>
      <c r="AB791" s="121">
        <f>IF($D791="",0,IF($E791="",0,IF(VLOOKUP($E791,paramètres!$E$33:$F$44,2,FALSE)&lt;=VLOOKUP($AB$18,paramètres!$E$33:$F$44,2,FALSE),P791*$D791,0)))</f>
        <v>0</v>
      </c>
      <c r="AC791" s="13">
        <f>IF($D791="",0,IF($E791="",0,IF(VLOOKUP($E791,paramètres!$E$33:$F$44,2,FALSE)&lt;=VLOOKUP($AC$18,paramètres!$E$33:$F$44,2,FALSE),Q791*$D791,0)))</f>
        <v>0</v>
      </c>
      <c r="AD791" s="13">
        <f>IF($D791="",0,IF($E791="",0,IF(VLOOKUP($E791,paramètres!$E$33:$F$44,2,FALSE)&lt;=VLOOKUP($AD$18,paramètres!$E$33:$F$44,2,FALSE),R791*$D791,0)))</f>
        <v>0</v>
      </c>
      <c r="AE791" s="13">
        <f>IF($D791="",0,IF($E791="",0,IF(VLOOKUP($E791,paramètres!$E$33:$F$44,2,FALSE)&lt;=VLOOKUP($AE$18,paramètres!$E$33:$F$44,2,FALSE),S791*$D791,0)))</f>
        <v>0</v>
      </c>
      <c r="AF791" s="13">
        <f>IF($D791="",0,IF($E791="",0,IF(VLOOKUP($E791,paramètres!$E$33:$F$44,2,FALSE)&lt;=VLOOKUP($AF$18,paramètres!$E$33:$F$44,2,FALSE),T791*$D791,0)))</f>
        <v>0</v>
      </c>
      <c r="AG791" s="13">
        <f>IF($D791="",0,IF($E791="",0,IF(VLOOKUP($E791,paramètres!$E$33:$F$44,2,FALSE)&lt;=VLOOKUP($AG$18,paramètres!$E$33:$F$44,2,FALSE),U791*$D791,0)))</f>
        <v>0</v>
      </c>
      <c r="AH791" s="13">
        <f>IF($D791="",0,IF($E791="",0,IF(VLOOKUP($E791,paramètres!$E$33:$F$44,2,FALSE)&lt;=VLOOKUP($AH$18,paramètres!$E$33:$F$44,2,FALSE),V791*$D791,0)))</f>
        <v>0</v>
      </c>
      <c r="AI791" s="13">
        <f>IF($D791="",0,IF($E791="",0,IF(VLOOKUP($E791,paramètres!$E$33:$F$44,2,FALSE)&lt;=VLOOKUP($AI$18,paramètres!$E$33:$F$44,2,FALSE),W791*$D791,0)))</f>
        <v>0</v>
      </c>
      <c r="AJ791" s="13">
        <f>IF($D791="",0,IF($E791="",0,IF(VLOOKUP($E791,paramètres!$E$33:$F$44,2,FALSE)&lt;=VLOOKUP($AJ$18,paramètres!$E$33:$F$44,2,FALSE),X791*$D791,0)))</f>
        <v>0</v>
      </c>
      <c r="AK791" s="13">
        <f>IF($D791="",0,IF($E791="",0,IF(VLOOKUP($E791,paramètres!$E$33:$F$44,2,FALSE)&lt;=VLOOKUP($AK$18,paramètres!$E$33:$F$44,2,FALSE),Y791*$D791,0)))</f>
        <v>0</v>
      </c>
      <c r="AL791" s="13">
        <f>IF($D791="",0,IF($E791="",0,IF(VLOOKUP($E791,paramètres!$E$33:$F$44,2,FALSE)&lt;=VLOOKUP($AL$18,paramètres!$E$33:$F$44,2,FALSE),Z791*$D791,0)))</f>
        <v>0</v>
      </c>
      <c r="AM791" s="126">
        <f>IF($D791="",0,IF($E791="",0,IF(VLOOKUP($E791,paramètres!$E$33:$F$44,2,FALSE)&lt;=VLOOKUP($AM$18,paramètres!$E$33:$F$44,2,FALSE),AA791*$D791,0)))</f>
        <v>0</v>
      </c>
      <c r="AN791" s="121" t="str">
        <f>IF(paramètres!$B$28=1,((SUM(P791:Y791)/1.02)+SUM(Z791:AA791))*0.0303/9*COUNT(P791:X791),IF(paramètres!$B$28=2,(SUM(P791:AA791))*0.0303/9*COUNT(P791:X791),"Missing Delta option"))</f>
        <v>Missing Delta option</v>
      </c>
      <c r="AO791" s="13" t="str">
        <f>IF(paramètres!$B$28=1,(((SUM(P791:Y791)/1.02)+SUM(Z791:AA791))+((SUM(AB791:AK791)/1.02)+SUM(AL791:AN791)))*cotpatr,IF(paramètres!$B$28=2,(SUM(P791:AN791)*cotpatr),"Missing Delta Option"))</f>
        <v>Missing Delta Option</v>
      </c>
      <c r="AP791" s="13" t="str" cm="1">
        <f t="array" ref="AP791">IF(paramètres!$B$28=1,(((SUM(P791:Y791)/1.02)+SUM(Z791:AA791))+((SUM(AB791:AM791)/1.02)+SUM(AL791:AM791)))/12*pécule,IF(paramètres!$B$28=2,SUM(P791:AM791)/12*pécule,"Missing Delta Option"))</f>
        <v>Missing Delta Option</v>
      </c>
      <c r="AQ791" s="105" t="e">
        <f>IF(paramètres!$B$28=1,(((SUM(P791:Y791)/1.02)+SUM(Z791:AA791))+((SUM(AB791:AM791)/1.02)+SUM(AL791:AM791)))+AN791+AO791+AP791,SUM(P791:AM791)+AN791+AO791+AP791)</f>
        <v>#VALUE!</v>
      </c>
    </row>
    <row r="792" spans="1:43" x14ac:dyDescent="0.25">
      <c r="A792" s="104"/>
      <c r="B792" s="39"/>
      <c r="C792" s="39"/>
      <c r="D792" s="70"/>
      <c r="E792" s="49"/>
      <c r="F792" s="40"/>
      <c r="G792" s="38"/>
      <c r="H792" s="71"/>
      <c r="I792" s="40"/>
      <c r="J792" s="38"/>
      <c r="K792" s="71"/>
      <c r="L792" s="40"/>
      <c r="M792" s="38"/>
      <c r="N792" s="71"/>
      <c r="O792" s="49"/>
      <c r="P792" s="177"/>
      <c r="Q792" s="178"/>
      <c r="R792" s="178"/>
      <c r="S792" s="178"/>
      <c r="T792" s="178"/>
      <c r="U792" s="178"/>
      <c r="V792" s="178"/>
      <c r="W792" s="178"/>
      <c r="X792" s="178"/>
      <c r="Y792" s="178"/>
      <c r="Z792" s="178"/>
      <c r="AA792" s="179"/>
      <c r="AB792" s="121">
        <f>IF($D792="",0,IF($E792="",0,IF(VLOOKUP($E792,paramètres!$E$33:$F$44,2,FALSE)&lt;=VLOOKUP($AB$18,paramètres!$E$33:$F$44,2,FALSE),P792*$D792,0)))</f>
        <v>0</v>
      </c>
      <c r="AC792" s="13">
        <f>IF($D792="",0,IF($E792="",0,IF(VLOOKUP($E792,paramètres!$E$33:$F$44,2,FALSE)&lt;=VLOOKUP($AC$18,paramètres!$E$33:$F$44,2,FALSE),Q792*$D792,0)))</f>
        <v>0</v>
      </c>
      <c r="AD792" s="13">
        <f>IF($D792="",0,IF($E792="",0,IF(VLOOKUP($E792,paramètres!$E$33:$F$44,2,FALSE)&lt;=VLOOKUP($AD$18,paramètres!$E$33:$F$44,2,FALSE),R792*$D792,0)))</f>
        <v>0</v>
      </c>
      <c r="AE792" s="13">
        <f>IF($D792="",0,IF($E792="",0,IF(VLOOKUP($E792,paramètres!$E$33:$F$44,2,FALSE)&lt;=VLOOKUP($AE$18,paramètres!$E$33:$F$44,2,FALSE),S792*$D792,0)))</f>
        <v>0</v>
      </c>
      <c r="AF792" s="13">
        <f>IF($D792="",0,IF($E792="",0,IF(VLOOKUP($E792,paramètres!$E$33:$F$44,2,FALSE)&lt;=VLOOKUP($AF$18,paramètres!$E$33:$F$44,2,FALSE),T792*$D792,0)))</f>
        <v>0</v>
      </c>
      <c r="AG792" s="13">
        <f>IF($D792="",0,IF($E792="",0,IF(VLOOKUP($E792,paramètres!$E$33:$F$44,2,FALSE)&lt;=VLOOKUP($AG$18,paramètres!$E$33:$F$44,2,FALSE),U792*$D792,0)))</f>
        <v>0</v>
      </c>
      <c r="AH792" s="13">
        <f>IF($D792="",0,IF($E792="",0,IF(VLOOKUP($E792,paramètres!$E$33:$F$44,2,FALSE)&lt;=VLOOKUP($AH$18,paramètres!$E$33:$F$44,2,FALSE),V792*$D792,0)))</f>
        <v>0</v>
      </c>
      <c r="AI792" s="13">
        <f>IF($D792="",0,IF($E792="",0,IF(VLOOKUP($E792,paramètres!$E$33:$F$44,2,FALSE)&lt;=VLOOKUP($AI$18,paramètres!$E$33:$F$44,2,FALSE),W792*$D792,0)))</f>
        <v>0</v>
      </c>
      <c r="AJ792" s="13">
        <f>IF($D792="",0,IF($E792="",0,IF(VLOOKUP($E792,paramètres!$E$33:$F$44,2,FALSE)&lt;=VLOOKUP($AJ$18,paramètres!$E$33:$F$44,2,FALSE),X792*$D792,0)))</f>
        <v>0</v>
      </c>
      <c r="AK792" s="13">
        <f>IF($D792="",0,IF($E792="",0,IF(VLOOKUP($E792,paramètres!$E$33:$F$44,2,FALSE)&lt;=VLOOKUP($AK$18,paramètres!$E$33:$F$44,2,FALSE),Y792*$D792,0)))</f>
        <v>0</v>
      </c>
      <c r="AL792" s="13">
        <f>IF($D792="",0,IF($E792="",0,IF(VLOOKUP($E792,paramètres!$E$33:$F$44,2,FALSE)&lt;=VLOOKUP($AL$18,paramètres!$E$33:$F$44,2,FALSE),Z792*$D792,0)))</f>
        <v>0</v>
      </c>
      <c r="AM792" s="126">
        <f>IF($D792="",0,IF($E792="",0,IF(VLOOKUP($E792,paramètres!$E$33:$F$44,2,FALSE)&lt;=VLOOKUP($AM$18,paramètres!$E$33:$F$44,2,FALSE),AA792*$D792,0)))</f>
        <v>0</v>
      </c>
      <c r="AN792" s="121" t="str">
        <f>IF(paramètres!$B$28=1,((SUM(P792:Y792)/1.02)+SUM(Z792:AA792))*0.0303/9*COUNT(P792:X792),IF(paramètres!$B$28=2,(SUM(P792:AA792))*0.0303/9*COUNT(P792:X792),"Missing Delta option"))</f>
        <v>Missing Delta option</v>
      </c>
      <c r="AO792" s="13" t="str">
        <f>IF(paramètres!$B$28=1,(((SUM(P792:Y792)/1.02)+SUM(Z792:AA792))+((SUM(AB792:AK792)/1.02)+SUM(AL792:AN792)))*cotpatr,IF(paramètres!$B$28=2,(SUM(P792:AN792)*cotpatr),"Missing Delta Option"))</f>
        <v>Missing Delta Option</v>
      </c>
      <c r="AP792" s="13" t="str" cm="1">
        <f t="array" ref="AP792">IF(paramètres!$B$28=1,(((SUM(P792:Y792)/1.02)+SUM(Z792:AA792))+((SUM(AB792:AM792)/1.02)+SUM(AL792:AM792)))/12*pécule,IF(paramètres!$B$28=2,SUM(P792:AM792)/12*pécule,"Missing Delta Option"))</f>
        <v>Missing Delta Option</v>
      </c>
      <c r="AQ792" s="105" t="e">
        <f>IF(paramètres!$B$28=1,(((SUM(P792:Y792)/1.02)+SUM(Z792:AA792))+((SUM(AB792:AM792)/1.02)+SUM(AL792:AM792)))+AN792+AO792+AP792,SUM(P792:AM792)+AN792+AO792+AP792)</f>
        <v>#VALUE!</v>
      </c>
    </row>
    <row r="793" spans="1:43" x14ac:dyDescent="0.25">
      <c r="A793" s="104"/>
      <c r="B793" s="39"/>
      <c r="C793" s="39"/>
      <c r="D793" s="70"/>
      <c r="E793" s="49"/>
      <c r="F793" s="40"/>
      <c r="G793" s="38"/>
      <c r="H793" s="71"/>
      <c r="I793" s="40"/>
      <c r="J793" s="38"/>
      <c r="K793" s="71"/>
      <c r="L793" s="40"/>
      <c r="M793" s="38"/>
      <c r="N793" s="71"/>
      <c r="O793" s="49"/>
      <c r="P793" s="177"/>
      <c r="Q793" s="178"/>
      <c r="R793" s="178"/>
      <c r="S793" s="178"/>
      <c r="T793" s="178"/>
      <c r="U793" s="178"/>
      <c r="V793" s="178"/>
      <c r="W793" s="178"/>
      <c r="X793" s="178"/>
      <c r="Y793" s="178"/>
      <c r="Z793" s="178"/>
      <c r="AA793" s="179"/>
      <c r="AB793" s="121">
        <f>IF($D793="",0,IF($E793="",0,IF(VLOOKUP($E793,paramètres!$E$33:$F$44,2,FALSE)&lt;=VLOOKUP($AB$18,paramètres!$E$33:$F$44,2,FALSE),P793*$D793,0)))</f>
        <v>0</v>
      </c>
      <c r="AC793" s="13">
        <f>IF($D793="",0,IF($E793="",0,IF(VLOOKUP($E793,paramètres!$E$33:$F$44,2,FALSE)&lt;=VLOOKUP($AC$18,paramètres!$E$33:$F$44,2,FALSE),Q793*$D793,0)))</f>
        <v>0</v>
      </c>
      <c r="AD793" s="13">
        <f>IF($D793="",0,IF($E793="",0,IF(VLOOKUP($E793,paramètres!$E$33:$F$44,2,FALSE)&lt;=VLOOKUP($AD$18,paramètres!$E$33:$F$44,2,FALSE),R793*$D793,0)))</f>
        <v>0</v>
      </c>
      <c r="AE793" s="13">
        <f>IF($D793="",0,IF($E793="",0,IF(VLOOKUP($E793,paramètres!$E$33:$F$44,2,FALSE)&lt;=VLOOKUP($AE$18,paramètres!$E$33:$F$44,2,FALSE),S793*$D793,0)))</f>
        <v>0</v>
      </c>
      <c r="AF793" s="13">
        <f>IF($D793="",0,IF($E793="",0,IF(VLOOKUP($E793,paramètres!$E$33:$F$44,2,FALSE)&lt;=VLOOKUP($AF$18,paramètres!$E$33:$F$44,2,FALSE),T793*$D793,0)))</f>
        <v>0</v>
      </c>
      <c r="AG793" s="13">
        <f>IF($D793="",0,IF($E793="",0,IF(VLOOKUP($E793,paramètres!$E$33:$F$44,2,FALSE)&lt;=VLOOKUP($AG$18,paramètres!$E$33:$F$44,2,FALSE),U793*$D793,0)))</f>
        <v>0</v>
      </c>
      <c r="AH793" s="13">
        <f>IF($D793="",0,IF($E793="",0,IF(VLOOKUP($E793,paramètres!$E$33:$F$44,2,FALSE)&lt;=VLOOKUP($AH$18,paramètres!$E$33:$F$44,2,FALSE),V793*$D793,0)))</f>
        <v>0</v>
      </c>
      <c r="AI793" s="13">
        <f>IF($D793="",0,IF($E793="",0,IF(VLOOKUP($E793,paramètres!$E$33:$F$44,2,FALSE)&lt;=VLOOKUP($AI$18,paramètres!$E$33:$F$44,2,FALSE),W793*$D793,0)))</f>
        <v>0</v>
      </c>
      <c r="AJ793" s="13">
        <f>IF($D793="",0,IF($E793="",0,IF(VLOOKUP($E793,paramètres!$E$33:$F$44,2,FALSE)&lt;=VLOOKUP($AJ$18,paramètres!$E$33:$F$44,2,FALSE),X793*$D793,0)))</f>
        <v>0</v>
      </c>
      <c r="AK793" s="13">
        <f>IF($D793="",0,IF($E793="",0,IF(VLOOKUP($E793,paramètres!$E$33:$F$44,2,FALSE)&lt;=VLOOKUP($AK$18,paramètres!$E$33:$F$44,2,FALSE),Y793*$D793,0)))</f>
        <v>0</v>
      </c>
      <c r="AL793" s="13">
        <f>IF($D793="",0,IF($E793="",0,IF(VLOOKUP($E793,paramètres!$E$33:$F$44,2,FALSE)&lt;=VLOOKUP($AL$18,paramètres!$E$33:$F$44,2,FALSE),Z793*$D793,0)))</f>
        <v>0</v>
      </c>
      <c r="AM793" s="126">
        <f>IF($D793="",0,IF($E793="",0,IF(VLOOKUP($E793,paramètres!$E$33:$F$44,2,FALSE)&lt;=VLOOKUP($AM$18,paramètres!$E$33:$F$44,2,FALSE),AA793*$D793,0)))</f>
        <v>0</v>
      </c>
      <c r="AN793" s="121" t="str">
        <f>IF(paramètres!$B$28=1,((SUM(P793:Y793)/1.02)+SUM(Z793:AA793))*0.0303/9*COUNT(P793:X793),IF(paramètres!$B$28=2,(SUM(P793:AA793))*0.0303/9*COUNT(P793:X793),"Missing Delta option"))</f>
        <v>Missing Delta option</v>
      </c>
      <c r="AO793" s="13" t="str">
        <f>IF(paramètres!$B$28=1,(((SUM(P793:Y793)/1.02)+SUM(Z793:AA793))+((SUM(AB793:AK793)/1.02)+SUM(AL793:AN793)))*cotpatr,IF(paramètres!$B$28=2,(SUM(P793:AN793)*cotpatr),"Missing Delta Option"))</f>
        <v>Missing Delta Option</v>
      </c>
      <c r="AP793" s="13" t="str" cm="1">
        <f t="array" ref="AP793">IF(paramètres!$B$28=1,(((SUM(P793:Y793)/1.02)+SUM(Z793:AA793))+((SUM(AB793:AM793)/1.02)+SUM(AL793:AM793)))/12*pécule,IF(paramètres!$B$28=2,SUM(P793:AM793)/12*pécule,"Missing Delta Option"))</f>
        <v>Missing Delta Option</v>
      </c>
      <c r="AQ793" s="105" t="e">
        <f>IF(paramètres!$B$28=1,(((SUM(P793:Y793)/1.02)+SUM(Z793:AA793))+((SUM(AB793:AM793)/1.02)+SUM(AL793:AM793)))+AN793+AO793+AP793,SUM(P793:AM793)+AN793+AO793+AP793)</f>
        <v>#VALUE!</v>
      </c>
    </row>
    <row r="794" spans="1:43" x14ac:dyDescent="0.25">
      <c r="A794" s="104"/>
      <c r="B794" s="39"/>
      <c r="C794" s="39"/>
      <c r="D794" s="70"/>
      <c r="E794" s="49"/>
      <c r="F794" s="40"/>
      <c r="G794" s="38"/>
      <c r="H794" s="71"/>
      <c r="I794" s="40"/>
      <c r="J794" s="38"/>
      <c r="K794" s="71"/>
      <c r="L794" s="40"/>
      <c r="M794" s="38"/>
      <c r="N794" s="71"/>
      <c r="O794" s="49"/>
      <c r="P794" s="177"/>
      <c r="Q794" s="178"/>
      <c r="R794" s="178"/>
      <c r="S794" s="178"/>
      <c r="T794" s="178"/>
      <c r="U794" s="178"/>
      <c r="V794" s="178"/>
      <c r="W794" s="178"/>
      <c r="X794" s="178"/>
      <c r="Y794" s="178"/>
      <c r="Z794" s="178"/>
      <c r="AA794" s="179"/>
      <c r="AB794" s="121">
        <f>IF($D794="",0,IF($E794="",0,IF(VLOOKUP($E794,paramètres!$E$33:$F$44,2,FALSE)&lt;=VLOOKUP($AB$18,paramètres!$E$33:$F$44,2,FALSE),P794*$D794,0)))</f>
        <v>0</v>
      </c>
      <c r="AC794" s="13">
        <f>IF($D794="",0,IF($E794="",0,IF(VLOOKUP($E794,paramètres!$E$33:$F$44,2,FALSE)&lt;=VLOOKUP($AC$18,paramètres!$E$33:$F$44,2,FALSE),Q794*$D794,0)))</f>
        <v>0</v>
      </c>
      <c r="AD794" s="13">
        <f>IF($D794="",0,IF($E794="",0,IF(VLOOKUP($E794,paramètres!$E$33:$F$44,2,FALSE)&lt;=VLOOKUP($AD$18,paramètres!$E$33:$F$44,2,FALSE),R794*$D794,0)))</f>
        <v>0</v>
      </c>
      <c r="AE794" s="13">
        <f>IF($D794="",0,IF($E794="",0,IF(VLOOKUP($E794,paramètres!$E$33:$F$44,2,FALSE)&lt;=VLOOKUP($AE$18,paramètres!$E$33:$F$44,2,FALSE),S794*$D794,0)))</f>
        <v>0</v>
      </c>
      <c r="AF794" s="13">
        <f>IF($D794="",0,IF($E794="",0,IF(VLOOKUP($E794,paramètres!$E$33:$F$44,2,FALSE)&lt;=VLOOKUP($AF$18,paramètres!$E$33:$F$44,2,FALSE),T794*$D794,0)))</f>
        <v>0</v>
      </c>
      <c r="AG794" s="13">
        <f>IF($D794="",0,IF($E794="",0,IF(VLOOKUP($E794,paramètres!$E$33:$F$44,2,FALSE)&lt;=VLOOKUP($AG$18,paramètres!$E$33:$F$44,2,FALSE),U794*$D794,0)))</f>
        <v>0</v>
      </c>
      <c r="AH794" s="13">
        <f>IF($D794="",0,IF($E794="",0,IF(VLOOKUP($E794,paramètres!$E$33:$F$44,2,FALSE)&lt;=VLOOKUP($AH$18,paramètres!$E$33:$F$44,2,FALSE),V794*$D794,0)))</f>
        <v>0</v>
      </c>
      <c r="AI794" s="13">
        <f>IF($D794="",0,IF($E794="",0,IF(VLOOKUP($E794,paramètres!$E$33:$F$44,2,FALSE)&lt;=VLOOKUP($AI$18,paramètres!$E$33:$F$44,2,FALSE),W794*$D794,0)))</f>
        <v>0</v>
      </c>
      <c r="AJ794" s="13">
        <f>IF($D794="",0,IF($E794="",0,IF(VLOOKUP($E794,paramètres!$E$33:$F$44,2,FALSE)&lt;=VLOOKUP($AJ$18,paramètres!$E$33:$F$44,2,FALSE),X794*$D794,0)))</f>
        <v>0</v>
      </c>
      <c r="AK794" s="13">
        <f>IF($D794="",0,IF($E794="",0,IF(VLOOKUP($E794,paramètres!$E$33:$F$44,2,FALSE)&lt;=VLOOKUP($AK$18,paramètres!$E$33:$F$44,2,FALSE),Y794*$D794,0)))</f>
        <v>0</v>
      </c>
      <c r="AL794" s="13">
        <f>IF($D794="",0,IF($E794="",0,IF(VLOOKUP($E794,paramètres!$E$33:$F$44,2,FALSE)&lt;=VLOOKUP($AL$18,paramètres!$E$33:$F$44,2,FALSE),Z794*$D794,0)))</f>
        <v>0</v>
      </c>
      <c r="AM794" s="126">
        <f>IF($D794="",0,IF($E794="",0,IF(VLOOKUP($E794,paramètres!$E$33:$F$44,2,FALSE)&lt;=VLOOKUP($AM$18,paramètres!$E$33:$F$44,2,FALSE),AA794*$D794,0)))</f>
        <v>0</v>
      </c>
      <c r="AN794" s="121" t="str">
        <f>IF(paramètres!$B$28=1,((SUM(P794:Y794)/1.02)+SUM(Z794:AA794))*0.0303/9*COUNT(P794:X794),IF(paramètres!$B$28=2,(SUM(P794:AA794))*0.0303/9*COUNT(P794:X794),"Missing Delta option"))</f>
        <v>Missing Delta option</v>
      </c>
      <c r="AO794" s="13" t="str">
        <f>IF(paramètres!$B$28=1,(((SUM(P794:Y794)/1.02)+SUM(Z794:AA794))+((SUM(AB794:AK794)/1.02)+SUM(AL794:AN794)))*cotpatr,IF(paramètres!$B$28=2,(SUM(P794:AN794)*cotpatr),"Missing Delta Option"))</f>
        <v>Missing Delta Option</v>
      </c>
      <c r="AP794" s="13" t="str" cm="1">
        <f t="array" ref="AP794">IF(paramètres!$B$28=1,(((SUM(P794:Y794)/1.02)+SUM(Z794:AA794))+((SUM(AB794:AM794)/1.02)+SUM(AL794:AM794)))/12*pécule,IF(paramètres!$B$28=2,SUM(P794:AM794)/12*pécule,"Missing Delta Option"))</f>
        <v>Missing Delta Option</v>
      </c>
      <c r="AQ794" s="105" t="e">
        <f>IF(paramètres!$B$28=1,(((SUM(P794:Y794)/1.02)+SUM(Z794:AA794))+((SUM(AB794:AM794)/1.02)+SUM(AL794:AM794)))+AN794+AO794+AP794,SUM(P794:AM794)+AN794+AO794+AP794)</f>
        <v>#VALUE!</v>
      </c>
    </row>
    <row r="795" spans="1:43" x14ac:dyDescent="0.25">
      <c r="A795" s="104"/>
      <c r="B795" s="39"/>
      <c r="C795" s="39"/>
      <c r="D795" s="70"/>
      <c r="E795" s="49"/>
      <c r="F795" s="40"/>
      <c r="G795" s="38"/>
      <c r="H795" s="71"/>
      <c r="I795" s="40"/>
      <c r="J795" s="38"/>
      <c r="K795" s="71"/>
      <c r="L795" s="40"/>
      <c r="M795" s="38"/>
      <c r="N795" s="71"/>
      <c r="O795" s="49"/>
      <c r="P795" s="177"/>
      <c r="Q795" s="178"/>
      <c r="R795" s="178"/>
      <c r="S795" s="178"/>
      <c r="T795" s="178"/>
      <c r="U795" s="178"/>
      <c r="V795" s="178"/>
      <c r="W795" s="178"/>
      <c r="X795" s="178"/>
      <c r="Y795" s="178"/>
      <c r="Z795" s="178"/>
      <c r="AA795" s="179"/>
      <c r="AB795" s="121">
        <f>IF($D795="",0,IF($E795="",0,IF(VLOOKUP($E795,paramètres!$E$33:$F$44,2,FALSE)&lt;=VLOOKUP($AB$18,paramètres!$E$33:$F$44,2,FALSE),P795*$D795,0)))</f>
        <v>0</v>
      </c>
      <c r="AC795" s="13">
        <f>IF($D795="",0,IF($E795="",0,IF(VLOOKUP($E795,paramètres!$E$33:$F$44,2,FALSE)&lt;=VLOOKUP($AC$18,paramètres!$E$33:$F$44,2,FALSE),Q795*$D795,0)))</f>
        <v>0</v>
      </c>
      <c r="AD795" s="13">
        <f>IF($D795="",0,IF($E795="",0,IF(VLOOKUP($E795,paramètres!$E$33:$F$44,2,FALSE)&lt;=VLOOKUP($AD$18,paramètres!$E$33:$F$44,2,FALSE),R795*$D795,0)))</f>
        <v>0</v>
      </c>
      <c r="AE795" s="13">
        <f>IF($D795="",0,IF($E795="",0,IF(VLOOKUP($E795,paramètres!$E$33:$F$44,2,FALSE)&lt;=VLOOKUP($AE$18,paramètres!$E$33:$F$44,2,FALSE),S795*$D795,0)))</f>
        <v>0</v>
      </c>
      <c r="AF795" s="13">
        <f>IF($D795="",0,IF($E795="",0,IF(VLOOKUP($E795,paramètres!$E$33:$F$44,2,FALSE)&lt;=VLOOKUP($AF$18,paramètres!$E$33:$F$44,2,FALSE),T795*$D795,0)))</f>
        <v>0</v>
      </c>
      <c r="AG795" s="13">
        <f>IF($D795="",0,IF($E795="",0,IF(VLOOKUP($E795,paramètres!$E$33:$F$44,2,FALSE)&lt;=VLOOKUP($AG$18,paramètres!$E$33:$F$44,2,FALSE),U795*$D795,0)))</f>
        <v>0</v>
      </c>
      <c r="AH795" s="13">
        <f>IF($D795="",0,IF($E795="",0,IF(VLOOKUP($E795,paramètres!$E$33:$F$44,2,FALSE)&lt;=VLOOKUP($AH$18,paramètres!$E$33:$F$44,2,FALSE),V795*$D795,0)))</f>
        <v>0</v>
      </c>
      <c r="AI795" s="13">
        <f>IF($D795="",0,IF($E795="",0,IF(VLOOKUP($E795,paramètres!$E$33:$F$44,2,FALSE)&lt;=VLOOKUP($AI$18,paramètres!$E$33:$F$44,2,FALSE),W795*$D795,0)))</f>
        <v>0</v>
      </c>
      <c r="AJ795" s="13">
        <f>IF($D795="",0,IF($E795="",0,IF(VLOOKUP($E795,paramètres!$E$33:$F$44,2,FALSE)&lt;=VLOOKUP($AJ$18,paramètres!$E$33:$F$44,2,FALSE),X795*$D795,0)))</f>
        <v>0</v>
      </c>
      <c r="AK795" s="13">
        <f>IF($D795="",0,IF($E795="",0,IF(VLOOKUP($E795,paramètres!$E$33:$F$44,2,FALSE)&lt;=VLOOKUP($AK$18,paramètres!$E$33:$F$44,2,FALSE),Y795*$D795,0)))</f>
        <v>0</v>
      </c>
      <c r="AL795" s="13">
        <f>IF($D795="",0,IF($E795="",0,IF(VLOOKUP($E795,paramètres!$E$33:$F$44,2,FALSE)&lt;=VLOOKUP($AL$18,paramètres!$E$33:$F$44,2,FALSE),Z795*$D795,0)))</f>
        <v>0</v>
      </c>
      <c r="AM795" s="126">
        <f>IF($D795="",0,IF($E795="",0,IF(VLOOKUP($E795,paramètres!$E$33:$F$44,2,FALSE)&lt;=VLOOKUP($AM$18,paramètres!$E$33:$F$44,2,FALSE),AA795*$D795,0)))</f>
        <v>0</v>
      </c>
      <c r="AN795" s="121" t="str">
        <f>IF(paramètres!$B$28=1,((SUM(P795:Y795)/1.02)+SUM(Z795:AA795))*0.0303/9*COUNT(P795:X795),IF(paramètres!$B$28=2,(SUM(P795:AA795))*0.0303/9*COUNT(P795:X795),"Missing Delta option"))</f>
        <v>Missing Delta option</v>
      </c>
      <c r="AO795" s="13" t="str">
        <f>IF(paramètres!$B$28=1,(((SUM(P795:Y795)/1.02)+SUM(Z795:AA795))+((SUM(AB795:AK795)/1.02)+SUM(AL795:AN795)))*cotpatr,IF(paramètres!$B$28=2,(SUM(P795:AN795)*cotpatr),"Missing Delta Option"))</f>
        <v>Missing Delta Option</v>
      </c>
      <c r="AP795" s="13" t="str" cm="1">
        <f t="array" ref="AP795">IF(paramètres!$B$28=1,(((SUM(P795:Y795)/1.02)+SUM(Z795:AA795))+((SUM(AB795:AM795)/1.02)+SUM(AL795:AM795)))/12*pécule,IF(paramètres!$B$28=2,SUM(P795:AM795)/12*pécule,"Missing Delta Option"))</f>
        <v>Missing Delta Option</v>
      </c>
      <c r="AQ795" s="105" t="e">
        <f>IF(paramètres!$B$28=1,(((SUM(P795:Y795)/1.02)+SUM(Z795:AA795))+((SUM(AB795:AM795)/1.02)+SUM(AL795:AM795)))+AN795+AO795+AP795,SUM(P795:AM795)+AN795+AO795+AP795)</f>
        <v>#VALUE!</v>
      </c>
    </row>
    <row r="796" spans="1:43" x14ac:dyDescent="0.25">
      <c r="A796" s="104"/>
      <c r="B796" s="39"/>
      <c r="C796" s="39"/>
      <c r="D796" s="70"/>
      <c r="E796" s="49"/>
      <c r="F796" s="40"/>
      <c r="G796" s="38"/>
      <c r="H796" s="71"/>
      <c r="I796" s="40"/>
      <c r="J796" s="38"/>
      <c r="K796" s="71"/>
      <c r="L796" s="40"/>
      <c r="M796" s="38"/>
      <c r="N796" s="71"/>
      <c r="O796" s="49"/>
      <c r="P796" s="177"/>
      <c r="Q796" s="178"/>
      <c r="R796" s="178"/>
      <c r="S796" s="178"/>
      <c r="T796" s="178"/>
      <c r="U796" s="178"/>
      <c r="V796" s="178"/>
      <c r="W796" s="178"/>
      <c r="X796" s="178"/>
      <c r="Y796" s="178"/>
      <c r="Z796" s="178"/>
      <c r="AA796" s="179"/>
      <c r="AB796" s="121">
        <f>IF($D796="",0,IF($E796="",0,IF(VLOOKUP($E796,paramètres!$E$33:$F$44,2,FALSE)&lt;=VLOOKUP($AB$18,paramètres!$E$33:$F$44,2,FALSE),P796*$D796,0)))</f>
        <v>0</v>
      </c>
      <c r="AC796" s="13">
        <f>IF($D796="",0,IF($E796="",0,IF(VLOOKUP($E796,paramètres!$E$33:$F$44,2,FALSE)&lt;=VLOOKUP($AC$18,paramètres!$E$33:$F$44,2,FALSE),Q796*$D796,0)))</f>
        <v>0</v>
      </c>
      <c r="AD796" s="13">
        <f>IF($D796="",0,IF($E796="",0,IF(VLOOKUP($E796,paramètres!$E$33:$F$44,2,FALSE)&lt;=VLOOKUP($AD$18,paramètres!$E$33:$F$44,2,FALSE),R796*$D796,0)))</f>
        <v>0</v>
      </c>
      <c r="AE796" s="13">
        <f>IF($D796="",0,IF($E796="",0,IF(VLOOKUP($E796,paramètres!$E$33:$F$44,2,FALSE)&lt;=VLOOKUP($AE$18,paramètres!$E$33:$F$44,2,FALSE),S796*$D796,0)))</f>
        <v>0</v>
      </c>
      <c r="AF796" s="13">
        <f>IF($D796="",0,IF($E796="",0,IF(VLOOKUP($E796,paramètres!$E$33:$F$44,2,FALSE)&lt;=VLOOKUP($AF$18,paramètres!$E$33:$F$44,2,FALSE),T796*$D796,0)))</f>
        <v>0</v>
      </c>
      <c r="AG796" s="13">
        <f>IF($D796="",0,IF($E796="",0,IF(VLOOKUP($E796,paramètres!$E$33:$F$44,2,FALSE)&lt;=VLOOKUP($AG$18,paramètres!$E$33:$F$44,2,FALSE),U796*$D796,0)))</f>
        <v>0</v>
      </c>
      <c r="AH796" s="13">
        <f>IF($D796="",0,IF($E796="",0,IF(VLOOKUP($E796,paramètres!$E$33:$F$44,2,FALSE)&lt;=VLOOKUP($AH$18,paramètres!$E$33:$F$44,2,FALSE),V796*$D796,0)))</f>
        <v>0</v>
      </c>
      <c r="AI796" s="13">
        <f>IF($D796="",0,IF($E796="",0,IF(VLOOKUP($E796,paramètres!$E$33:$F$44,2,FALSE)&lt;=VLOOKUP($AI$18,paramètres!$E$33:$F$44,2,FALSE),W796*$D796,0)))</f>
        <v>0</v>
      </c>
      <c r="AJ796" s="13">
        <f>IF($D796="",0,IF($E796="",0,IF(VLOOKUP($E796,paramètres!$E$33:$F$44,2,FALSE)&lt;=VLOOKUP($AJ$18,paramètres!$E$33:$F$44,2,FALSE),X796*$D796,0)))</f>
        <v>0</v>
      </c>
      <c r="AK796" s="13">
        <f>IF($D796="",0,IF($E796="",0,IF(VLOOKUP($E796,paramètres!$E$33:$F$44,2,FALSE)&lt;=VLOOKUP($AK$18,paramètres!$E$33:$F$44,2,FALSE),Y796*$D796,0)))</f>
        <v>0</v>
      </c>
      <c r="AL796" s="13">
        <f>IF($D796="",0,IF($E796="",0,IF(VLOOKUP($E796,paramètres!$E$33:$F$44,2,FALSE)&lt;=VLOOKUP($AL$18,paramètres!$E$33:$F$44,2,FALSE),Z796*$D796,0)))</f>
        <v>0</v>
      </c>
      <c r="AM796" s="126">
        <f>IF($D796="",0,IF($E796="",0,IF(VLOOKUP($E796,paramètres!$E$33:$F$44,2,FALSE)&lt;=VLOOKUP($AM$18,paramètres!$E$33:$F$44,2,FALSE),AA796*$D796,0)))</f>
        <v>0</v>
      </c>
      <c r="AN796" s="121" t="str">
        <f>IF(paramètres!$B$28=1,((SUM(P796:Y796)/1.02)+SUM(Z796:AA796))*0.0303/9*COUNT(P796:X796),IF(paramètres!$B$28=2,(SUM(P796:AA796))*0.0303/9*COUNT(P796:X796),"Missing Delta option"))</f>
        <v>Missing Delta option</v>
      </c>
      <c r="AO796" s="13" t="str">
        <f>IF(paramètres!$B$28=1,(((SUM(P796:Y796)/1.02)+SUM(Z796:AA796))+((SUM(AB796:AK796)/1.02)+SUM(AL796:AN796)))*cotpatr,IF(paramètres!$B$28=2,(SUM(P796:AN796)*cotpatr),"Missing Delta Option"))</f>
        <v>Missing Delta Option</v>
      </c>
      <c r="AP796" s="13" t="str" cm="1">
        <f t="array" ref="AP796">IF(paramètres!$B$28=1,(((SUM(P796:Y796)/1.02)+SUM(Z796:AA796))+((SUM(AB796:AM796)/1.02)+SUM(AL796:AM796)))/12*pécule,IF(paramètres!$B$28=2,SUM(P796:AM796)/12*pécule,"Missing Delta Option"))</f>
        <v>Missing Delta Option</v>
      </c>
      <c r="AQ796" s="105" t="e">
        <f>IF(paramètres!$B$28=1,(((SUM(P796:Y796)/1.02)+SUM(Z796:AA796))+((SUM(AB796:AM796)/1.02)+SUM(AL796:AM796)))+AN796+AO796+AP796,SUM(P796:AM796)+AN796+AO796+AP796)</f>
        <v>#VALUE!</v>
      </c>
    </row>
    <row r="797" spans="1:43" x14ac:dyDescent="0.25">
      <c r="A797" s="104"/>
      <c r="B797" s="39"/>
      <c r="C797" s="39"/>
      <c r="D797" s="70"/>
      <c r="E797" s="49"/>
      <c r="F797" s="40"/>
      <c r="G797" s="38"/>
      <c r="H797" s="71"/>
      <c r="I797" s="40"/>
      <c r="J797" s="38"/>
      <c r="K797" s="71"/>
      <c r="L797" s="40"/>
      <c r="M797" s="38"/>
      <c r="N797" s="71"/>
      <c r="O797" s="49"/>
      <c r="P797" s="177"/>
      <c r="Q797" s="178"/>
      <c r="R797" s="178"/>
      <c r="S797" s="178"/>
      <c r="T797" s="178"/>
      <c r="U797" s="178"/>
      <c r="V797" s="178"/>
      <c r="W797" s="178"/>
      <c r="X797" s="178"/>
      <c r="Y797" s="178"/>
      <c r="Z797" s="178"/>
      <c r="AA797" s="179"/>
      <c r="AB797" s="121">
        <f>IF($D797="",0,IF($E797="",0,IF(VLOOKUP($E797,paramètres!$E$33:$F$44,2,FALSE)&lt;=VLOOKUP($AB$18,paramètres!$E$33:$F$44,2,FALSE),P797*$D797,0)))</f>
        <v>0</v>
      </c>
      <c r="AC797" s="13">
        <f>IF($D797="",0,IF($E797="",0,IF(VLOOKUP($E797,paramètres!$E$33:$F$44,2,FALSE)&lt;=VLOOKUP($AC$18,paramètres!$E$33:$F$44,2,FALSE),Q797*$D797,0)))</f>
        <v>0</v>
      </c>
      <c r="AD797" s="13">
        <f>IF($D797="",0,IF($E797="",0,IF(VLOOKUP($E797,paramètres!$E$33:$F$44,2,FALSE)&lt;=VLOOKUP($AD$18,paramètres!$E$33:$F$44,2,FALSE),R797*$D797,0)))</f>
        <v>0</v>
      </c>
      <c r="AE797" s="13">
        <f>IF($D797="",0,IF($E797="",0,IF(VLOOKUP($E797,paramètres!$E$33:$F$44,2,FALSE)&lt;=VLOOKUP($AE$18,paramètres!$E$33:$F$44,2,FALSE),S797*$D797,0)))</f>
        <v>0</v>
      </c>
      <c r="AF797" s="13">
        <f>IF($D797="",0,IF($E797="",0,IF(VLOOKUP($E797,paramètres!$E$33:$F$44,2,FALSE)&lt;=VLOOKUP($AF$18,paramètres!$E$33:$F$44,2,FALSE),T797*$D797,0)))</f>
        <v>0</v>
      </c>
      <c r="AG797" s="13">
        <f>IF($D797="",0,IF($E797="",0,IF(VLOOKUP($E797,paramètres!$E$33:$F$44,2,FALSE)&lt;=VLOOKUP($AG$18,paramètres!$E$33:$F$44,2,FALSE),U797*$D797,0)))</f>
        <v>0</v>
      </c>
      <c r="AH797" s="13">
        <f>IF($D797="",0,IF($E797="",0,IF(VLOOKUP($E797,paramètres!$E$33:$F$44,2,FALSE)&lt;=VLOOKUP($AH$18,paramètres!$E$33:$F$44,2,FALSE),V797*$D797,0)))</f>
        <v>0</v>
      </c>
      <c r="AI797" s="13">
        <f>IF($D797="",0,IF($E797="",0,IF(VLOOKUP($E797,paramètres!$E$33:$F$44,2,FALSE)&lt;=VLOOKUP($AI$18,paramètres!$E$33:$F$44,2,FALSE),W797*$D797,0)))</f>
        <v>0</v>
      </c>
      <c r="AJ797" s="13">
        <f>IF($D797="",0,IF($E797="",0,IF(VLOOKUP($E797,paramètres!$E$33:$F$44,2,FALSE)&lt;=VLOOKUP($AJ$18,paramètres!$E$33:$F$44,2,FALSE),X797*$D797,0)))</f>
        <v>0</v>
      </c>
      <c r="AK797" s="13">
        <f>IF($D797="",0,IF($E797="",0,IF(VLOOKUP($E797,paramètres!$E$33:$F$44,2,FALSE)&lt;=VLOOKUP($AK$18,paramètres!$E$33:$F$44,2,FALSE),Y797*$D797,0)))</f>
        <v>0</v>
      </c>
      <c r="AL797" s="13">
        <f>IF($D797="",0,IF($E797="",0,IF(VLOOKUP($E797,paramètres!$E$33:$F$44,2,FALSE)&lt;=VLOOKUP($AL$18,paramètres!$E$33:$F$44,2,FALSE),Z797*$D797,0)))</f>
        <v>0</v>
      </c>
      <c r="AM797" s="126">
        <f>IF($D797="",0,IF($E797="",0,IF(VLOOKUP($E797,paramètres!$E$33:$F$44,2,FALSE)&lt;=VLOOKUP($AM$18,paramètres!$E$33:$F$44,2,FALSE),AA797*$D797,0)))</f>
        <v>0</v>
      </c>
      <c r="AN797" s="121" t="str">
        <f>IF(paramètres!$B$28=1,((SUM(P797:Y797)/1.02)+SUM(Z797:AA797))*0.0303/9*COUNT(P797:X797),IF(paramètres!$B$28=2,(SUM(P797:AA797))*0.0303/9*COUNT(P797:X797),"Missing Delta option"))</f>
        <v>Missing Delta option</v>
      </c>
      <c r="AO797" s="13" t="str">
        <f>IF(paramètres!$B$28=1,(((SUM(P797:Y797)/1.02)+SUM(Z797:AA797))+((SUM(AB797:AK797)/1.02)+SUM(AL797:AN797)))*cotpatr,IF(paramètres!$B$28=2,(SUM(P797:AN797)*cotpatr),"Missing Delta Option"))</f>
        <v>Missing Delta Option</v>
      </c>
      <c r="AP797" s="13" t="str" cm="1">
        <f t="array" ref="AP797">IF(paramètres!$B$28=1,(((SUM(P797:Y797)/1.02)+SUM(Z797:AA797))+((SUM(AB797:AM797)/1.02)+SUM(AL797:AM797)))/12*pécule,IF(paramètres!$B$28=2,SUM(P797:AM797)/12*pécule,"Missing Delta Option"))</f>
        <v>Missing Delta Option</v>
      </c>
      <c r="AQ797" s="105" t="e">
        <f>IF(paramètres!$B$28=1,(((SUM(P797:Y797)/1.02)+SUM(Z797:AA797))+((SUM(AB797:AM797)/1.02)+SUM(AL797:AM797)))+AN797+AO797+AP797,SUM(P797:AM797)+AN797+AO797+AP797)</f>
        <v>#VALUE!</v>
      </c>
    </row>
    <row r="798" spans="1:43" x14ac:dyDescent="0.25">
      <c r="A798" s="104"/>
      <c r="B798" s="39"/>
      <c r="C798" s="39"/>
      <c r="D798" s="70"/>
      <c r="E798" s="49"/>
      <c r="F798" s="40"/>
      <c r="G798" s="38"/>
      <c r="H798" s="71"/>
      <c r="I798" s="40"/>
      <c r="J798" s="38"/>
      <c r="K798" s="71"/>
      <c r="L798" s="40"/>
      <c r="M798" s="38"/>
      <c r="N798" s="71"/>
      <c r="O798" s="49"/>
      <c r="P798" s="177"/>
      <c r="Q798" s="178"/>
      <c r="R798" s="178"/>
      <c r="S798" s="178"/>
      <c r="T798" s="178"/>
      <c r="U798" s="178"/>
      <c r="V798" s="178"/>
      <c r="W798" s="178"/>
      <c r="X798" s="178"/>
      <c r="Y798" s="178"/>
      <c r="Z798" s="178"/>
      <c r="AA798" s="179"/>
      <c r="AB798" s="121">
        <f>IF($D798="",0,IF($E798="",0,IF(VLOOKUP($E798,paramètres!$E$33:$F$44,2,FALSE)&lt;=VLOOKUP($AB$18,paramètres!$E$33:$F$44,2,FALSE),P798*$D798,0)))</f>
        <v>0</v>
      </c>
      <c r="AC798" s="13">
        <f>IF($D798="",0,IF($E798="",0,IF(VLOOKUP($E798,paramètres!$E$33:$F$44,2,FALSE)&lt;=VLOOKUP($AC$18,paramètres!$E$33:$F$44,2,FALSE),Q798*$D798,0)))</f>
        <v>0</v>
      </c>
      <c r="AD798" s="13">
        <f>IF($D798="",0,IF($E798="",0,IF(VLOOKUP($E798,paramètres!$E$33:$F$44,2,FALSE)&lt;=VLOOKUP($AD$18,paramètres!$E$33:$F$44,2,FALSE),R798*$D798,0)))</f>
        <v>0</v>
      </c>
      <c r="AE798" s="13">
        <f>IF($D798="",0,IF($E798="",0,IF(VLOOKUP($E798,paramètres!$E$33:$F$44,2,FALSE)&lt;=VLOOKUP($AE$18,paramètres!$E$33:$F$44,2,FALSE),S798*$D798,0)))</f>
        <v>0</v>
      </c>
      <c r="AF798" s="13">
        <f>IF($D798="",0,IF($E798="",0,IF(VLOOKUP($E798,paramètres!$E$33:$F$44,2,FALSE)&lt;=VLOOKUP($AF$18,paramètres!$E$33:$F$44,2,FALSE),T798*$D798,0)))</f>
        <v>0</v>
      </c>
      <c r="AG798" s="13">
        <f>IF($D798="",0,IF($E798="",0,IF(VLOOKUP($E798,paramètres!$E$33:$F$44,2,FALSE)&lt;=VLOOKUP($AG$18,paramètres!$E$33:$F$44,2,FALSE),U798*$D798,0)))</f>
        <v>0</v>
      </c>
      <c r="AH798" s="13">
        <f>IF($D798="",0,IF($E798="",0,IF(VLOOKUP($E798,paramètres!$E$33:$F$44,2,FALSE)&lt;=VLOOKUP($AH$18,paramètres!$E$33:$F$44,2,FALSE),V798*$D798,0)))</f>
        <v>0</v>
      </c>
      <c r="AI798" s="13">
        <f>IF($D798="",0,IF($E798="",0,IF(VLOOKUP($E798,paramètres!$E$33:$F$44,2,FALSE)&lt;=VLOOKUP($AI$18,paramètres!$E$33:$F$44,2,FALSE),W798*$D798,0)))</f>
        <v>0</v>
      </c>
      <c r="AJ798" s="13">
        <f>IF($D798="",0,IF($E798="",0,IF(VLOOKUP($E798,paramètres!$E$33:$F$44,2,FALSE)&lt;=VLOOKUP($AJ$18,paramètres!$E$33:$F$44,2,FALSE),X798*$D798,0)))</f>
        <v>0</v>
      </c>
      <c r="AK798" s="13">
        <f>IF($D798="",0,IF($E798="",0,IF(VLOOKUP($E798,paramètres!$E$33:$F$44,2,FALSE)&lt;=VLOOKUP($AK$18,paramètres!$E$33:$F$44,2,FALSE),Y798*$D798,0)))</f>
        <v>0</v>
      </c>
      <c r="AL798" s="13">
        <f>IF($D798="",0,IF($E798="",0,IF(VLOOKUP($E798,paramètres!$E$33:$F$44,2,FALSE)&lt;=VLOOKUP($AL$18,paramètres!$E$33:$F$44,2,FALSE),Z798*$D798,0)))</f>
        <v>0</v>
      </c>
      <c r="AM798" s="126">
        <f>IF($D798="",0,IF($E798="",0,IF(VLOOKUP($E798,paramètres!$E$33:$F$44,2,FALSE)&lt;=VLOOKUP($AM$18,paramètres!$E$33:$F$44,2,FALSE),AA798*$D798,0)))</f>
        <v>0</v>
      </c>
      <c r="AN798" s="121" t="str">
        <f>IF(paramètres!$B$28=1,((SUM(P798:Y798)/1.02)+SUM(Z798:AA798))*0.0303/9*COUNT(P798:X798),IF(paramètres!$B$28=2,(SUM(P798:AA798))*0.0303/9*COUNT(P798:X798),"Missing Delta option"))</f>
        <v>Missing Delta option</v>
      </c>
      <c r="AO798" s="13" t="str">
        <f>IF(paramètres!$B$28=1,(((SUM(P798:Y798)/1.02)+SUM(Z798:AA798))+((SUM(AB798:AK798)/1.02)+SUM(AL798:AN798)))*cotpatr,IF(paramètres!$B$28=2,(SUM(P798:AN798)*cotpatr),"Missing Delta Option"))</f>
        <v>Missing Delta Option</v>
      </c>
      <c r="AP798" s="13" t="str" cm="1">
        <f t="array" ref="AP798">IF(paramètres!$B$28=1,(((SUM(P798:Y798)/1.02)+SUM(Z798:AA798))+((SUM(AB798:AM798)/1.02)+SUM(AL798:AM798)))/12*pécule,IF(paramètres!$B$28=2,SUM(P798:AM798)/12*pécule,"Missing Delta Option"))</f>
        <v>Missing Delta Option</v>
      </c>
      <c r="AQ798" s="105" t="e">
        <f>IF(paramètres!$B$28=1,(((SUM(P798:Y798)/1.02)+SUM(Z798:AA798))+((SUM(AB798:AM798)/1.02)+SUM(AL798:AM798)))+AN798+AO798+AP798,SUM(P798:AM798)+AN798+AO798+AP798)</f>
        <v>#VALUE!</v>
      </c>
    </row>
    <row r="799" spans="1:43" x14ac:dyDescent="0.25">
      <c r="A799" s="104"/>
      <c r="B799" s="39"/>
      <c r="C799" s="39"/>
      <c r="D799" s="70"/>
      <c r="E799" s="49"/>
      <c r="F799" s="40"/>
      <c r="G799" s="38"/>
      <c r="H799" s="71"/>
      <c r="I799" s="40"/>
      <c r="J799" s="38"/>
      <c r="K799" s="71"/>
      <c r="L799" s="40"/>
      <c r="M799" s="38"/>
      <c r="N799" s="71"/>
      <c r="O799" s="49"/>
      <c r="P799" s="177"/>
      <c r="Q799" s="178"/>
      <c r="R799" s="178"/>
      <c r="S799" s="178"/>
      <c r="T799" s="178"/>
      <c r="U799" s="178"/>
      <c r="V799" s="178"/>
      <c r="W799" s="178"/>
      <c r="X799" s="178"/>
      <c r="Y799" s="178"/>
      <c r="Z799" s="178"/>
      <c r="AA799" s="179"/>
      <c r="AB799" s="121">
        <f>IF($D799="",0,IF($E799="",0,IF(VLOOKUP($E799,paramètres!$E$33:$F$44,2,FALSE)&lt;=VLOOKUP($AB$18,paramètres!$E$33:$F$44,2,FALSE),P799*$D799,0)))</f>
        <v>0</v>
      </c>
      <c r="AC799" s="13">
        <f>IF($D799="",0,IF($E799="",0,IF(VLOOKUP($E799,paramètres!$E$33:$F$44,2,FALSE)&lt;=VLOOKUP($AC$18,paramètres!$E$33:$F$44,2,FALSE),Q799*$D799,0)))</f>
        <v>0</v>
      </c>
      <c r="AD799" s="13">
        <f>IF($D799="",0,IF($E799="",0,IF(VLOOKUP($E799,paramètres!$E$33:$F$44,2,FALSE)&lt;=VLOOKUP($AD$18,paramètres!$E$33:$F$44,2,FALSE),R799*$D799,0)))</f>
        <v>0</v>
      </c>
      <c r="AE799" s="13">
        <f>IF($D799="",0,IF($E799="",0,IF(VLOOKUP($E799,paramètres!$E$33:$F$44,2,FALSE)&lt;=VLOOKUP($AE$18,paramètres!$E$33:$F$44,2,FALSE),S799*$D799,0)))</f>
        <v>0</v>
      </c>
      <c r="AF799" s="13">
        <f>IF($D799="",0,IF($E799="",0,IF(VLOOKUP($E799,paramètres!$E$33:$F$44,2,FALSE)&lt;=VLOOKUP($AF$18,paramètres!$E$33:$F$44,2,FALSE),T799*$D799,0)))</f>
        <v>0</v>
      </c>
      <c r="AG799" s="13">
        <f>IF($D799="",0,IF($E799="",0,IF(VLOOKUP($E799,paramètres!$E$33:$F$44,2,FALSE)&lt;=VLOOKUP($AG$18,paramètres!$E$33:$F$44,2,FALSE),U799*$D799,0)))</f>
        <v>0</v>
      </c>
      <c r="AH799" s="13">
        <f>IF($D799="",0,IF($E799="",0,IF(VLOOKUP($E799,paramètres!$E$33:$F$44,2,FALSE)&lt;=VLOOKUP($AH$18,paramètres!$E$33:$F$44,2,FALSE),V799*$D799,0)))</f>
        <v>0</v>
      </c>
      <c r="AI799" s="13">
        <f>IF($D799="",0,IF($E799="",0,IF(VLOOKUP($E799,paramètres!$E$33:$F$44,2,FALSE)&lt;=VLOOKUP($AI$18,paramètres!$E$33:$F$44,2,FALSE),W799*$D799,0)))</f>
        <v>0</v>
      </c>
      <c r="AJ799" s="13">
        <f>IF($D799="",0,IF($E799="",0,IF(VLOOKUP($E799,paramètres!$E$33:$F$44,2,FALSE)&lt;=VLOOKUP($AJ$18,paramètres!$E$33:$F$44,2,FALSE),X799*$D799,0)))</f>
        <v>0</v>
      </c>
      <c r="AK799" s="13">
        <f>IF($D799="",0,IF($E799="",0,IF(VLOOKUP($E799,paramètres!$E$33:$F$44,2,FALSE)&lt;=VLOOKUP($AK$18,paramètres!$E$33:$F$44,2,FALSE),Y799*$D799,0)))</f>
        <v>0</v>
      </c>
      <c r="AL799" s="13">
        <f>IF($D799="",0,IF($E799="",0,IF(VLOOKUP($E799,paramètres!$E$33:$F$44,2,FALSE)&lt;=VLOOKUP($AL$18,paramètres!$E$33:$F$44,2,FALSE),Z799*$D799,0)))</f>
        <v>0</v>
      </c>
      <c r="AM799" s="126">
        <f>IF($D799="",0,IF($E799="",0,IF(VLOOKUP($E799,paramètres!$E$33:$F$44,2,FALSE)&lt;=VLOOKUP($AM$18,paramètres!$E$33:$F$44,2,FALSE),AA799*$D799,0)))</f>
        <v>0</v>
      </c>
      <c r="AN799" s="121" t="str">
        <f>IF(paramètres!$B$28=1,((SUM(P799:Y799)/1.02)+SUM(Z799:AA799))*0.0303/9*COUNT(P799:X799),IF(paramètres!$B$28=2,(SUM(P799:AA799))*0.0303/9*COUNT(P799:X799),"Missing Delta option"))</f>
        <v>Missing Delta option</v>
      </c>
      <c r="AO799" s="13" t="str">
        <f>IF(paramètres!$B$28=1,(((SUM(P799:Y799)/1.02)+SUM(Z799:AA799))+((SUM(AB799:AK799)/1.02)+SUM(AL799:AN799)))*cotpatr,IF(paramètres!$B$28=2,(SUM(P799:AN799)*cotpatr),"Missing Delta Option"))</f>
        <v>Missing Delta Option</v>
      </c>
      <c r="AP799" s="13" t="str" cm="1">
        <f t="array" ref="AP799">IF(paramètres!$B$28=1,(((SUM(P799:Y799)/1.02)+SUM(Z799:AA799))+((SUM(AB799:AM799)/1.02)+SUM(AL799:AM799)))/12*pécule,IF(paramètres!$B$28=2,SUM(P799:AM799)/12*pécule,"Missing Delta Option"))</f>
        <v>Missing Delta Option</v>
      </c>
      <c r="AQ799" s="105" t="e">
        <f>IF(paramètres!$B$28=1,(((SUM(P799:Y799)/1.02)+SUM(Z799:AA799))+((SUM(AB799:AM799)/1.02)+SUM(AL799:AM799)))+AN799+AO799+AP799,SUM(P799:AM799)+AN799+AO799+AP799)</f>
        <v>#VALUE!</v>
      </c>
    </row>
    <row r="800" spans="1:43" x14ac:dyDescent="0.25">
      <c r="A800" s="104"/>
      <c r="B800" s="39"/>
      <c r="C800" s="39"/>
      <c r="D800" s="70"/>
      <c r="E800" s="49"/>
      <c r="F800" s="40"/>
      <c r="G800" s="38"/>
      <c r="H800" s="71"/>
      <c r="I800" s="40"/>
      <c r="J800" s="38"/>
      <c r="K800" s="71"/>
      <c r="L800" s="40"/>
      <c r="M800" s="38"/>
      <c r="N800" s="71"/>
      <c r="O800" s="49"/>
      <c r="P800" s="177"/>
      <c r="Q800" s="178"/>
      <c r="R800" s="178"/>
      <c r="S800" s="178"/>
      <c r="T800" s="178"/>
      <c r="U800" s="178"/>
      <c r="V800" s="178"/>
      <c r="W800" s="178"/>
      <c r="X800" s="178"/>
      <c r="Y800" s="178"/>
      <c r="Z800" s="178"/>
      <c r="AA800" s="179"/>
      <c r="AB800" s="121">
        <f>IF($D800="",0,IF($E800="",0,IF(VLOOKUP($E800,paramètres!$E$33:$F$44,2,FALSE)&lt;=VLOOKUP($AB$18,paramètres!$E$33:$F$44,2,FALSE),P800*$D800,0)))</f>
        <v>0</v>
      </c>
      <c r="AC800" s="13">
        <f>IF($D800="",0,IF($E800="",0,IF(VLOOKUP($E800,paramètres!$E$33:$F$44,2,FALSE)&lt;=VLOOKUP($AC$18,paramètres!$E$33:$F$44,2,FALSE),Q800*$D800,0)))</f>
        <v>0</v>
      </c>
      <c r="AD800" s="13">
        <f>IF($D800="",0,IF($E800="",0,IF(VLOOKUP($E800,paramètres!$E$33:$F$44,2,FALSE)&lt;=VLOOKUP($AD$18,paramètres!$E$33:$F$44,2,FALSE),R800*$D800,0)))</f>
        <v>0</v>
      </c>
      <c r="AE800" s="13">
        <f>IF($D800="",0,IF($E800="",0,IF(VLOOKUP($E800,paramètres!$E$33:$F$44,2,FALSE)&lt;=VLOOKUP($AE$18,paramètres!$E$33:$F$44,2,FALSE),S800*$D800,0)))</f>
        <v>0</v>
      </c>
      <c r="AF800" s="13">
        <f>IF($D800="",0,IF($E800="",0,IF(VLOOKUP($E800,paramètres!$E$33:$F$44,2,FALSE)&lt;=VLOOKUP($AF$18,paramètres!$E$33:$F$44,2,FALSE),T800*$D800,0)))</f>
        <v>0</v>
      </c>
      <c r="AG800" s="13">
        <f>IF($D800="",0,IF($E800="",0,IF(VLOOKUP($E800,paramètres!$E$33:$F$44,2,FALSE)&lt;=VLOOKUP($AG$18,paramètres!$E$33:$F$44,2,FALSE),U800*$D800,0)))</f>
        <v>0</v>
      </c>
      <c r="AH800" s="13">
        <f>IF($D800="",0,IF($E800="",0,IF(VLOOKUP($E800,paramètres!$E$33:$F$44,2,FALSE)&lt;=VLOOKUP($AH$18,paramètres!$E$33:$F$44,2,FALSE),V800*$D800,0)))</f>
        <v>0</v>
      </c>
      <c r="AI800" s="13">
        <f>IF($D800="",0,IF($E800="",0,IF(VLOOKUP($E800,paramètres!$E$33:$F$44,2,FALSE)&lt;=VLOOKUP($AI$18,paramètres!$E$33:$F$44,2,FALSE),W800*$D800,0)))</f>
        <v>0</v>
      </c>
      <c r="AJ800" s="13">
        <f>IF($D800="",0,IF($E800="",0,IF(VLOOKUP($E800,paramètres!$E$33:$F$44,2,FALSE)&lt;=VLOOKUP($AJ$18,paramètres!$E$33:$F$44,2,FALSE),X800*$D800,0)))</f>
        <v>0</v>
      </c>
      <c r="AK800" s="13">
        <f>IF($D800="",0,IF($E800="",0,IF(VLOOKUP($E800,paramètres!$E$33:$F$44,2,FALSE)&lt;=VLOOKUP($AK$18,paramètres!$E$33:$F$44,2,FALSE),Y800*$D800,0)))</f>
        <v>0</v>
      </c>
      <c r="AL800" s="13">
        <f>IF($D800="",0,IF($E800="",0,IF(VLOOKUP($E800,paramètres!$E$33:$F$44,2,FALSE)&lt;=VLOOKUP($AL$18,paramètres!$E$33:$F$44,2,FALSE),Z800*$D800,0)))</f>
        <v>0</v>
      </c>
      <c r="AM800" s="126">
        <f>IF($D800="",0,IF($E800="",0,IF(VLOOKUP($E800,paramètres!$E$33:$F$44,2,FALSE)&lt;=VLOOKUP($AM$18,paramètres!$E$33:$F$44,2,FALSE),AA800*$D800,0)))</f>
        <v>0</v>
      </c>
      <c r="AN800" s="121" t="str">
        <f>IF(paramètres!$B$28=1,((SUM(P800:Y800)/1.02)+SUM(Z800:AA800))*0.0303/9*COUNT(P800:X800),IF(paramètres!$B$28=2,(SUM(P800:AA800))*0.0303/9*COUNT(P800:X800),"Missing Delta option"))</f>
        <v>Missing Delta option</v>
      </c>
      <c r="AO800" s="13" t="str">
        <f>IF(paramètres!$B$28=1,(((SUM(P800:Y800)/1.02)+SUM(Z800:AA800))+((SUM(AB800:AK800)/1.02)+SUM(AL800:AN800)))*cotpatr,IF(paramètres!$B$28=2,(SUM(P800:AN800)*cotpatr),"Missing Delta Option"))</f>
        <v>Missing Delta Option</v>
      </c>
      <c r="AP800" s="13" t="str" cm="1">
        <f t="array" ref="AP800">IF(paramètres!$B$28=1,(((SUM(P800:Y800)/1.02)+SUM(Z800:AA800))+((SUM(AB800:AM800)/1.02)+SUM(AL800:AM800)))/12*pécule,IF(paramètres!$B$28=2,SUM(P800:AM800)/12*pécule,"Missing Delta Option"))</f>
        <v>Missing Delta Option</v>
      </c>
      <c r="AQ800" s="105" t="e">
        <f>IF(paramètres!$B$28=1,(((SUM(P800:Y800)/1.02)+SUM(Z800:AA800))+((SUM(AB800:AM800)/1.02)+SUM(AL800:AM800)))+AN800+AO800+AP800,SUM(P800:AM800)+AN800+AO800+AP800)</f>
        <v>#VALUE!</v>
      </c>
    </row>
    <row r="801" spans="1:43" x14ac:dyDescent="0.25">
      <c r="A801" s="104"/>
      <c r="B801" s="39"/>
      <c r="C801" s="39"/>
      <c r="D801" s="70"/>
      <c r="E801" s="49"/>
      <c r="F801" s="40"/>
      <c r="G801" s="38"/>
      <c r="H801" s="71"/>
      <c r="I801" s="40"/>
      <c r="J801" s="38"/>
      <c r="K801" s="71"/>
      <c r="L801" s="40"/>
      <c r="M801" s="38"/>
      <c r="N801" s="71"/>
      <c r="O801" s="49"/>
      <c r="P801" s="177"/>
      <c r="Q801" s="178"/>
      <c r="R801" s="178"/>
      <c r="S801" s="178"/>
      <c r="T801" s="178"/>
      <c r="U801" s="178"/>
      <c r="V801" s="178"/>
      <c r="W801" s="178"/>
      <c r="X801" s="178"/>
      <c r="Y801" s="178"/>
      <c r="Z801" s="178"/>
      <c r="AA801" s="179"/>
      <c r="AB801" s="121">
        <f>IF($D801="",0,IF($E801="",0,IF(VLOOKUP($E801,paramètres!$E$33:$F$44,2,FALSE)&lt;=VLOOKUP($AB$18,paramètres!$E$33:$F$44,2,FALSE),P801*$D801,0)))</f>
        <v>0</v>
      </c>
      <c r="AC801" s="13">
        <f>IF($D801="",0,IF($E801="",0,IF(VLOOKUP($E801,paramètres!$E$33:$F$44,2,FALSE)&lt;=VLOOKUP($AC$18,paramètres!$E$33:$F$44,2,FALSE),Q801*$D801,0)))</f>
        <v>0</v>
      </c>
      <c r="AD801" s="13">
        <f>IF($D801="",0,IF($E801="",0,IF(VLOOKUP($E801,paramètres!$E$33:$F$44,2,FALSE)&lt;=VLOOKUP($AD$18,paramètres!$E$33:$F$44,2,FALSE),R801*$D801,0)))</f>
        <v>0</v>
      </c>
      <c r="AE801" s="13">
        <f>IF($D801="",0,IF($E801="",0,IF(VLOOKUP($E801,paramètres!$E$33:$F$44,2,FALSE)&lt;=VLOOKUP($AE$18,paramètres!$E$33:$F$44,2,FALSE),S801*$D801,0)))</f>
        <v>0</v>
      </c>
      <c r="AF801" s="13">
        <f>IF($D801="",0,IF($E801="",0,IF(VLOOKUP($E801,paramètres!$E$33:$F$44,2,FALSE)&lt;=VLOOKUP($AF$18,paramètres!$E$33:$F$44,2,FALSE),T801*$D801,0)))</f>
        <v>0</v>
      </c>
      <c r="AG801" s="13">
        <f>IF($D801="",0,IF($E801="",0,IF(VLOOKUP($E801,paramètres!$E$33:$F$44,2,FALSE)&lt;=VLOOKUP($AG$18,paramètres!$E$33:$F$44,2,FALSE),U801*$D801,0)))</f>
        <v>0</v>
      </c>
      <c r="AH801" s="13">
        <f>IF($D801="",0,IF($E801="",0,IF(VLOOKUP($E801,paramètres!$E$33:$F$44,2,FALSE)&lt;=VLOOKUP($AH$18,paramètres!$E$33:$F$44,2,FALSE),V801*$D801,0)))</f>
        <v>0</v>
      </c>
      <c r="AI801" s="13">
        <f>IF($D801="",0,IF($E801="",0,IF(VLOOKUP($E801,paramètres!$E$33:$F$44,2,FALSE)&lt;=VLOOKUP($AI$18,paramètres!$E$33:$F$44,2,FALSE),W801*$D801,0)))</f>
        <v>0</v>
      </c>
      <c r="AJ801" s="13">
        <f>IF($D801="",0,IF($E801="",0,IF(VLOOKUP($E801,paramètres!$E$33:$F$44,2,FALSE)&lt;=VLOOKUP($AJ$18,paramètres!$E$33:$F$44,2,FALSE),X801*$D801,0)))</f>
        <v>0</v>
      </c>
      <c r="AK801" s="13">
        <f>IF($D801="",0,IF($E801="",0,IF(VLOOKUP($E801,paramètres!$E$33:$F$44,2,FALSE)&lt;=VLOOKUP($AK$18,paramètres!$E$33:$F$44,2,FALSE),Y801*$D801,0)))</f>
        <v>0</v>
      </c>
      <c r="AL801" s="13">
        <f>IF($D801="",0,IF($E801="",0,IF(VLOOKUP($E801,paramètres!$E$33:$F$44,2,FALSE)&lt;=VLOOKUP($AL$18,paramètres!$E$33:$F$44,2,FALSE),Z801*$D801,0)))</f>
        <v>0</v>
      </c>
      <c r="AM801" s="126">
        <f>IF($D801="",0,IF($E801="",0,IF(VLOOKUP($E801,paramètres!$E$33:$F$44,2,FALSE)&lt;=VLOOKUP($AM$18,paramètres!$E$33:$F$44,2,FALSE),AA801*$D801,0)))</f>
        <v>0</v>
      </c>
      <c r="AN801" s="121" t="str">
        <f>IF(paramètres!$B$28=1,((SUM(P801:Y801)/1.02)+SUM(Z801:AA801))*0.0303/9*COUNT(P801:X801),IF(paramètres!$B$28=2,(SUM(P801:AA801))*0.0303/9*COUNT(P801:X801),"Missing Delta option"))</f>
        <v>Missing Delta option</v>
      </c>
      <c r="AO801" s="13" t="str">
        <f>IF(paramètres!$B$28=1,(((SUM(P801:Y801)/1.02)+SUM(Z801:AA801))+((SUM(AB801:AK801)/1.02)+SUM(AL801:AN801)))*cotpatr,IF(paramètres!$B$28=2,(SUM(P801:AN801)*cotpatr),"Missing Delta Option"))</f>
        <v>Missing Delta Option</v>
      </c>
      <c r="AP801" s="13" t="str" cm="1">
        <f t="array" ref="AP801">IF(paramètres!$B$28=1,(((SUM(P801:Y801)/1.02)+SUM(Z801:AA801))+((SUM(AB801:AM801)/1.02)+SUM(AL801:AM801)))/12*pécule,IF(paramètres!$B$28=2,SUM(P801:AM801)/12*pécule,"Missing Delta Option"))</f>
        <v>Missing Delta Option</v>
      </c>
      <c r="AQ801" s="105" t="e">
        <f>IF(paramètres!$B$28=1,(((SUM(P801:Y801)/1.02)+SUM(Z801:AA801))+((SUM(AB801:AM801)/1.02)+SUM(AL801:AM801)))+AN801+AO801+AP801,SUM(P801:AM801)+AN801+AO801+AP801)</f>
        <v>#VALUE!</v>
      </c>
    </row>
    <row r="802" spans="1:43" x14ac:dyDescent="0.25">
      <c r="A802" s="104"/>
      <c r="B802" s="39"/>
      <c r="C802" s="39"/>
      <c r="D802" s="70"/>
      <c r="E802" s="49"/>
      <c r="F802" s="40"/>
      <c r="G802" s="38"/>
      <c r="H802" s="71"/>
      <c r="I802" s="40"/>
      <c r="J802" s="38"/>
      <c r="K802" s="71"/>
      <c r="L802" s="40"/>
      <c r="M802" s="38"/>
      <c r="N802" s="71"/>
      <c r="O802" s="49"/>
      <c r="P802" s="177"/>
      <c r="Q802" s="178"/>
      <c r="R802" s="178"/>
      <c r="S802" s="178"/>
      <c r="T802" s="178"/>
      <c r="U802" s="178"/>
      <c r="V802" s="178"/>
      <c r="W802" s="178"/>
      <c r="X802" s="178"/>
      <c r="Y802" s="178"/>
      <c r="Z802" s="178"/>
      <c r="AA802" s="179"/>
      <c r="AB802" s="121">
        <f>IF($D802="",0,IF($E802="",0,IF(VLOOKUP($E802,paramètres!$E$33:$F$44,2,FALSE)&lt;=VLOOKUP($AB$18,paramètres!$E$33:$F$44,2,FALSE),P802*$D802,0)))</f>
        <v>0</v>
      </c>
      <c r="AC802" s="13">
        <f>IF($D802="",0,IF($E802="",0,IF(VLOOKUP($E802,paramètres!$E$33:$F$44,2,FALSE)&lt;=VLOOKUP($AC$18,paramètres!$E$33:$F$44,2,FALSE),Q802*$D802,0)))</f>
        <v>0</v>
      </c>
      <c r="AD802" s="13">
        <f>IF($D802="",0,IF($E802="",0,IF(VLOOKUP($E802,paramètres!$E$33:$F$44,2,FALSE)&lt;=VLOOKUP($AD$18,paramètres!$E$33:$F$44,2,FALSE),R802*$D802,0)))</f>
        <v>0</v>
      </c>
      <c r="AE802" s="13">
        <f>IF($D802="",0,IF($E802="",0,IF(VLOOKUP($E802,paramètres!$E$33:$F$44,2,FALSE)&lt;=VLOOKUP($AE$18,paramètres!$E$33:$F$44,2,FALSE),S802*$D802,0)))</f>
        <v>0</v>
      </c>
      <c r="AF802" s="13">
        <f>IF($D802="",0,IF($E802="",0,IF(VLOOKUP($E802,paramètres!$E$33:$F$44,2,FALSE)&lt;=VLOOKUP($AF$18,paramètres!$E$33:$F$44,2,FALSE),T802*$D802,0)))</f>
        <v>0</v>
      </c>
      <c r="AG802" s="13">
        <f>IF($D802="",0,IF($E802="",0,IF(VLOOKUP($E802,paramètres!$E$33:$F$44,2,FALSE)&lt;=VLOOKUP($AG$18,paramètres!$E$33:$F$44,2,FALSE),U802*$D802,0)))</f>
        <v>0</v>
      </c>
      <c r="AH802" s="13">
        <f>IF($D802="",0,IF($E802="",0,IF(VLOOKUP($E802,paramètres!$E$33:$F$44,2,FALSE)&lt;=VLOOKUP($AH$18,paramètres!$E$33:$F$44,2,FALSE),V802*$D802,0)))</f>
        <v>0</v>
      </c>
      <c r="AI802" s="13">
        <f>IF($D802="",0,IF($E802="",0,IF(VLOOKUP($E802,paramètres!$E$33:$F$44,2,FALSE)&lt;=VLOOKUP($AI$18,paramètres!$E$33:$F$44,2,FALSE),W802*$D802,0)))</f>
        <v>0</v>
      </c>
      <c r="AJ802" s="13">
        <f>IF($D802="",0,IF($E802="",0,IF(VLOOKUP($E802,paramètres!$E$33:$F$44,2,FALSE)&lt;=VLOOKUP($AJ$18,paramètres!$E$33:$F$44,2,FALSE),X802*$D802,0)))</f>
        <v>0</v>
      </c>
      <c r="AK802" s="13">
        <f>IF($D802="",0,IF($E802="",0,IF(VLOOKUP($E802,paramètres!$E$33:$F$44,2,FALSE)&lt;=VLOOKUP($AK$18,paramètres!$E$33:$F$44,2,FALSE),Y802*$D802,0)))</f>
        <v>0</v>
      </c>
      <c r="AL802" s="13">
        <f>IF($D802="",0,IF($E802="",0,IF(VLOOKUP($E802,paramètres!$E$33:$F$44,2,FALSE)&lt;=VLOOKUP($AL$18,paramètres!$E$33:$F$44,2,FALSE),Z802*$D802,0)))</f>
        <v>0</v>
      </c>
      <c r="AM802" s="126">
        <f>IF($D802="",0,IF($E802="",0,IF(VLOOKUP($E802,paramètres!$E$33:$F$44,2,FALSE)&lt;=VLOOKUP($AM$18,paramètres!$E$33:$F$44,2,FALSE),AA802*$D802,0)))</f>
        <v>0</v>
      </c>
      <c r="AN802" s="121" t="str">
        <f>IF(paramètres!$B$28=1,((SUM(P802:Y802)/1.02)+SUM(Z802:AA802))*0.0303/9*COUNT(P802:X802),IF(paramètres!$B$28=2,(SUM(P802:AA802))*0.0303/9*COUNT(P802:X802),"Missing Delta option"))</f>
        <v>Missing Delta option</v>
      </c>
      <c r="AO802" s="13" t="str">
        <f>IF(paramètres!$B$28=1,(((SUM(P802:Y802)/1.02)+SUM(Z802:AA802))+((SUM(AB802:AK802)/1.02)+SUM(AL802:AN802)))*cotpatr,IF(paramètres!$B$28=2,(SUM(P802:AN802)*cotpatr),"Missing Delta Option"))</f>
        <v>Missing Delta Option</v>
      </c>
      <c r="AP802" s="13" t="str" cm="1">
        <f t="array" ref="AP802">IF(paramètres!$B$28=1,(((SUM(P802:Y802)/1.02)+SUM(Z802:AA802))+((SUM(AB802:AM802)/1.02)+SUM(AL802:AM802)))/12*pécule,IF(paramètres!$B$28=2,SUM(P802:AM802)/12*pécule,"Missing Delta Option"))</f>
        <v>Missing Delta Option</v>
      </c>
      <c r="AQ802" s="105" t="e">
        <f>IF(paramètres!$B$28=1,(((SUM(P802:Y802)/1.02)+SUM(Z802:AA802))+((SUM(AB802:AM802)/1.02)+SUM(AL802:AM802)))+AN802+AO802+AP802,SUM(P802:AM802)+AN802+AO802+AP802)</f>
        <v>#VALUE!</v>
      </c>
    </row>
    <row r="803" spans="1:43" x14ac:dyDescent="0.25">
      <c r="A803" s="104"/>
      <c r="B803" s="39"/>
      <c r="C803" s="39"/>
      <c r="D803" s="70"/>
      <c r="E803" s="49"/>
      <c r="F803" s="40"/>
      <c r="G803" s="38"/>
      <c r="H803" s="71"/>
      <c r="I803" s="40"/>
      <c r="J803" s="38"/>
      <c r="K803" s="71"/>
      <c r="L803" s="40"/>
      <c r="M803" s="38"/>
      <c r="N803" s="71"/>
      <c r="O803" s="49"/>
      <c r="P803" s="177"/>
      <c r="Q803" s="178"/>
      <c r="R803" s="178"/>
      <c r="S803" s="178"/>
      <c r="T803" s="178"/>
      <c r="U803" s="178"/>
      <c r="V803" s="178"/>
      <c r="W803" s="178"/>
      <c r="X803" s="178"/>
      <c r="Y803" s="178"/>
      <c r="Z803" s="178"/>
      <c r="AA803" s="179"/>
      <c r="AB803" s="121">
        <f>IF($D803="",0,IF($E803="",0,IF(VLOOKUP($E803,paramètres!$E$33:$F$44,2,FALSE)&lt;=VLOOKUP($AB$18,paramètres!$E$33:$F$44,2,FALSE),P803*$D803,0)))</f>
        <v>0</v>
      </c>
      <c r="AC803" s="13">
        <f>IF($D803="",0,IF($E803="",0,IF(VLOOKUP($E803,paramètres!$E$33:$F$44,2,FALSE)&lt;=VLOOKUP($AC$18,paramètres!$E$33:$F$44,2,FALSE),Q803*$D803,0)))</f>
        <v>0</v>
      </c>
      <c r="AD803" s="13">
        <f>IF($D803="",0,IF($E803="",0,IF(VLOOKUP($E803,paramètres!$E$33:$F$44,2,FALSE)&lt;=VLOOKUP($AD$18,paramètres!$E$33:$F$44,2,FALSE),R803*$D803,0)))</f>
        <v>0</v>
      </c>
      <c r="AE803" s="13">
        <f>IF($D803="",0,IF($E803="",0,IF(VLOOKUP($E803,paramètres!$E$33:$F$44,2,FALSE)&lt;=VLOOKUP($AE$18,paramètres!$E$33:$F$44,2,FALSE),S803*$D803,0)))</f>
        <v>0</v>
      </c>
      <c r="AF803" s="13">
        <f>IF($D803="",0,IF($E803="",0,IF(VLOOKUP($E803,paramètres!$E$33:$F$44,2,FALSE)&lt;=VLOOKUP($AF$18,paramètres!$E$33:$F$44,2,FALSE),T803*$D803,0)))</f>
        <v>0</v>
      </c>
      <c r="AG803" s="13">
        <f>IF($D803="",0,IF($E803="",0,IF(VLOOKUP($E803,paramètres!$E$33:$F$44,2,FALSE)&lt;=VLOOKUP($AG$18,paramètres!$E$33:$F$44,2,FALSE),U803*$D803,0)))</f>
        <v>0</v>
      </c>
      <c r="AH803" s="13">
        <f>IF($D803="",0,IF($E803="",0,IF(VLOOKUP($E803,paramètres!$E$33:$F$44,2,FALSE)&lt;=VLOOKUP($AH$18,paramètres!$E$33:$F$44,2,FALSE),V803*$D803,0)))</f>
        <v>0</v>
      </c>
      <c r="AI803" s="13">
        <f>IF($D803="",0,IF($E803="",0,IF(VLOOKUP($E803,paramètres!$E$33:$F$44,2,FALSE)&lt;=VLOOKUP($AI$18,paramètres!$E$33:$F$44,2,FALSE),W803*$D803,0)))</f>
        <v>0</v>
      </c>
      <c r="AJ803" s="13">
        <f>IF($D803="",0,IF($E803="",0,IF(VLOOKUP($E803,paramètres!$E$33:$F$44,2,FALSE)&lt;=VLOOKUP($AJ$18,paramètres!$E$33:$F$44,2,FALSE),X803*$D803,0)))</f>
        <v>0</v>
      </c>
      <c r="AK803" s="13">
        <f>IF($D803="",0,IF($E803="",0,IF(VLOOKUP($E803,paramètres!$E$33:$F$44,2,FALSE)&lt;=VLOOKUP($AK$18,paramètres!$E$33:$F$44,2,FALSE),Y803*$D803,0)))</f>
        <v>0</v>
      </c>
      <c r="AL803" s="13">
        <f>IF($D803="",0,IF($E803="",0,IF(VLOOKUP($E803,paramètres!$E$33:$F$44,2,FALSE)&lt;=VLOOKUP($AL$18,paramètres!$E$33:$F$44,2,FALSE),Z803*$D803,0)))</f>
        <v>0</v>
      </c>
      <c r="AM803" s="126">
        <f>IF($D803="",0,IF($E803="",0,IF(VLOOKUP($E803,paramètres!$E$33:$F$44,2,FALSE)&lt;=VLOOKUP($AM$18,paramètres!$E$33:$F$44,2,FALSE),AA803*$D803,0)))</f>
        <v>0</v>
      </c>
      <c r="AN803" s="121" t="str">
        <f>IF(paramètres!$B$28=1,((SUM(P803:Y803)/1.02)+SUM(Z803:AA803))*0.0303/9*COUNT(P803:X803),IF(paramètres!$B$28=2,(SUM(P803:AA803))*0.0303/9*COUNT(P803:X803),"Missing Delta option"))</f>
        <v>Missing Delta option</v>
      </c>
      <c r="AO803" s="13" t="str">
        <f>IF(paramètres!$B$28=1,(((SUM(P803:Y803)/1.02)+SUM(Z803:AA803))+((SUM(AB803:AK803)/1.02)+SUM(AL803:AN803)))*cotpatr,IF(paramètres!$B$28=2,(SUM(P803:AN803)*cotpatr),"Missing Delta Option"))</f>
        <v>Missing Delta Option</v>
      </c>
      <c r="AP803" s="13" t="str" cm="1">
        <f t="array" ref="AP803">IF(paramètres!$B$28=1,(((SUM(P803:Y803)/1.02)+SUM(Z803:AA803))+((SUM(AB803:AM803)/1.02)+SUM(AL803:AM803)))/12*pécule,IF(paramètres!$B$28=2,SUM(P803:AM803)/12*pécule,"Missing Delta Option"))</f>
        <v>Missing Delta Option</v>
      </c>
      <c r="AQ803" s="105" t="e">
        <f>IF(paramètres!$B$28=1,(((SUM(P803:Y803)/1.02)+SUM(Z803:AA803))+((SUM(AB803:AM803)/1.02)+SUM(AL803:AM803)))+AN803+AO803+AP803,SUM(P803:AM803)+AN803+AO803+AP803)</f>
        <v>#VALUE!</v>
      </c>
    </row>
    <row r="804" spans="1:43" x14ac:dyDescent="0.25">
      <c r="A804" s="104"/>
      <c r="B804" s="39"/>
      <c r="C804" s="39"/>
      <c r="D804" s="70"/>
      <c r="E804" s="49"/>
      <c r="F804" s="40"/>
      <c r="G804" s="38"/>
      <c r="H804" s="71"/>
      <c r="I804" s="40"/>
      <c r="J804" s="38"/>
      <c r="K804" s="71"/>
      <c r="L804" s="40"/>
      <c r="M804" s="38"/>
      <c r="N804" s="71"/>
      <c r="O804" s="49"/>
      <c r="P804" s="177"/>
      <c r="Q804" s="178"/>
      <c r="R804" s="178"/>
      <c r="S804" s="178"/>
      <c r="T804" s="178"/>
      <c r="U804" s="178"/>
      <c r="V804" s="178"/>
      <c r="W804" s="178"/>
      <c r="X804" s="178"/>
      <c r="Y804" s="178"/>
      <c r="Z804" s="178"/>
      <c r="AA804" s="179"/>
      <c r="AB804" s="121">
        <f>IF($D804="",0,IF($E804="",0,IF(VLOOKUP($E804,paramètres!$E$33:$F$44,2,FALSE)&lt;=VLOOKUP($AB$18,paramètres!$E$33:$F$44,2,FALSE),P804*$D804,0)))</f>
        <v>0</v>
      </c>
      <c r="AC804" s="13">
        <f>IF($D804="",0,IF($E804="",0,IF(VLOOKUP($E804,paramètres!$E$33:$F$44,2,FALSE)&lt;=VLOOKUP($AC$18,paramètres!$E$33:$F$44,2,FALSE),Q804*$D804,0)))</f>
        <v>0</v>
      </c>
      <c r="AD804" s="13">
        <f>IF($D804="",0,IF($E804="",0,IF(VLOOKUP($E804,paramètres!$E$33:$F$44,2,FALSE)&lt;=VLOOKUP($AD$18,paramètres!$E$33:$F$44,2,FALSE),R804*$D804,0)))</f>
        <v>0</v>
      </c>
      <c r="AE804" s="13">
        <f>IF($D804="",0,IF($E804="",0,IF(VLOOKUP($E804,paramètres!$E$33:$F$44,2,FALSE)&lt;=VLOOKUP($AE$18,paramètres!$E$33:$F$44,2,FALSE),S804*$D804,0)))</f>
        <v>0</v>
      </c>
      <c r="AF804" s="13">
        <f>IF($D804="",0,IF($E804="",0,IF(VLOOKUP($E804,paramètres!$E$33:$F$44,2,FALSE)&lt;=VLOOKUP($AF$18,paramètres!$E$33:$F$44,2,FALSE),T804*$D804,0)))</f>
        <v>0</v>
      </c>
      <c r="AG804" s="13">
        <f>IF($D804="",0,IF($E804="",0,IF(VLOOKUP($E804,paramètres!$E$33:$F$44,2,FALSE)&lt;=VLOOKUP($AG$18,paramètres!$E$33:$F$44,2,FALSE),U804*$D804,0)))</f>
        <v>0</v>
      </c>
      <c r="AH804" s="13">
        <f>IF($D804="",0,IF($E804="",0,IF(VLOOKUP($E804,paramètres!$E$33:$F$44,2,FALSE)&lt;=VLOOKUP($AH$18,paramètres!$E$33:$F$44,2,FALSE),V804*$D804,0)))</f>
        <v>0</v>
      </c>
      <c r="AI804" s="13">
        <f>IF($D804="",0,IF($E804="",0,IF(VLOOKUP($E804,paramètres!$E$33:$F$44,2,FALSE)&lt;=VLOOKUP($AI$18,paramètres!$E$33:$F$44,2,FALSE),W804*$D804,0)))</f>
        <v>0</v>
      </c>
      <c r="AJ804" s="13">
        <f>IF($D804="",0,IF($E804="",0,IF(VLOOKUP($E804,paramètres!$E$33:$F$44,2,FALSE)&lt;=VLOOKUP($AJ$18,paramètres!$E$33:$F$44,2,FALSE),X804*$D804,0)))</f>
        <v>0</v>
      </c>
      <c r="AK804" s="13">
        <f>IF($D804="",0,IF($E804="",0,IF(VLOOKUP($E804,paramètres!$E$33:$F$44,2,FALSE)&lt;=VLOOKUP($AK$18,paramètres!$E$33:$F$44,2,FALSE),Y804*$D804,0)))</f>
        <v>0</v>
      </c>
      <c r="AL804" s="13">
        <f>IF($D804="",0,IF($E804="",0,IF(VLOOKUP($E804,paramètres!$E$33:$F$44,2,FALSE)&lt;=VLOOKUP($AL$18,paramètres!$E$33:$F$44,2,FALSE),Z804*$D804,0)))</f>
        <v>0</v>
      </c>
      <c r="AM804" s="126">
        <f>IF($D804="",0,IF($E804="",0,IF(VLOOKUP($E804,paramètres!$E$33:$F$44,2,FALSE)&lt;=VLOOKUP($AM$18,paramètres!$E$33:$F$44,2,FALSE),AA804*$D804,0)))</f>
        <v>0</v>
      </c>
      <c r="AN804" s="121" t="str">
        <f>IF(paramètres!$B$28=1,((SUM(P804:Y804)/1.02)+SUM(Z804:AA804))*0.0303/9*COUNT(P804:X804),IF(paramètres!$B$28=2,(SUM(P804:AA804))*0.0303/9*COUNT(P804:X804),"Missing Delta option"))</f>
        <v>Missing Delta option</v>
      </c>
      <c r="AO804" s="13" t="str">
        <f>IF(paramètres!$B$28=1,(((SUM(P804:Y804)/1.02)+SUM(Z804:AA804))+((SUM(AB804:AK804)/1.02)+SUM(AL804:AN804)))*cotpatr,IF(paramètres!$B$28=2,(SUM(P804:AN804)*cotpatr),"Missing Delta Option"))</f>
        <v>Missing Delta Option</v>
      </c>
      <c r="AP804" s="13" t="str" cm="1">
        <f t="array" ref="AP804">IF(paramètres!$B$28=1,(((SUM(P804:Y804)/1.02)+SUM(Z804:AA804))+((SUM(AB804:AM804)/1.02)+SUM(AL804:AM804)))/12*pécule,IF(paramètres!$B$28=2,SUM(P804:AM804)/12*pécule,"Missing Delta Option"))</f>
        <v>Missing Delta Option</v>
      </c>
      <c r="AQ804" s="105" t="e">
        <f>IF(paramètres!$B$28=1,(((SUM(P804:Y804)/1.02)+SUM(Z804:AA804))+((SUM(AB804:AM804)/1.02)+SUM(AL804:AM804)))+AN804+AO804+AP804,SUM(P804:AM804)+AN804+AO804+AP804)</f>
        <v>#VALUE!</v>
      </c>
    </row>
    <row r="805" spans="1:43" x14ac:dyDescent="0.25">
      <c r="A805" s="104"/>
      <c r="B805" s="39"/>
      <c r="C805" s="39"/>
      <c r="D805" s="70"/>
      <c r="E805" s="49"/>
      <c r="F805" s="40"/>
      <c r="G805" s="38"/>
      <c r="H805" s="71"/>
      <c r="I805" s="40"/>
      <c r="J805" s="38"/>
      <c r="K805" s="71"/>
      <c r="L805" s="40"/>
      <c r="M805" s="38"/>
      <c r="N805" s="71"/>
      <c r="O805" s="49"/>
      <c r="P805" s="177"/>
      <c r="Q805" s="178"/>
      <c r="R805" s="178"/>
      <c r="S805" s="178"/>
      <c r="T805" s="178"/>
      <c r="U805" s="178"/>
      <c r="V805" s="178"/>
      <c r="W805" s="178"/>
      <c r="X805" s="178"/>
      <c r="Y805" s="178"/>
      <c r="Z805" s="178"/>
      <c r="AA805" s="179"/>
      <c r="AB805" s="121">
        <f>IF($D805="",0,IF($E805="",0,IF(VLOOKUP($E805,paramètres!$E$33:$F$44,2,FALSE)&lt;=VLOOKUP($AB$18,paramètres!$E$33:$F$44,2,FALSE),P805*$D805,0)))</f>
        <v>0</v>
      </c>
      <c r="AC805" s="13">
        <f>IF($D805="",0,IF($E805="",0,IF(VLOOKUP($E805,paramètres!$E$33:$F$44,2,FALSE)&lt;=VLOOKUP($AC$18,paramètres!$E$33:$F$44,2,FALSE),Q805*$D805,0)))</f>
        <v>0</v>
      </c>
      <c r="AD805" s="13">
        <f>IF($D805="",0,IF($E805="",0,IF(VLOOKUP($E805,paramètres!$E$33:$F$44,2,FALSE)&lt;=VLOOKUP($AD$18,paramètres!$E$33:$F$44,2,FALSE),R805*$D805,0)))</f>
        <v>0</v>
      </c>
      <c r="AE805" s="13">
        <f>IF($D805="",0,IF($E805="",0,IF(VLOOKUP($E805,paramètres!$E$33:$F$44,2,FALSE)&lt;=VLOOKUP($AE$18,paramètres!$E$33:$F$44,2,FALSE),S805*$D805,0)))</f>
        <v>0</v>
      </c>
      <c r="AF805" s="13">
        <f>IF($D805="",0,IF($E805="",0,IF(VLOOKUP($E805,paramètres!$E$33:$F$44,2,FALSE)&lt;=VLOOKUP($AF$18,paramètres!$E$33:$F$44,2,FALSE),T805*$D805,0)))</f>
        <v>0</v>
      </c>
      <c r="AG805" s="13">
        <f>IF($D805="",0,IF($E805="",0,IF(VLOOKUP($E805,paramètres!$E$33:$F$44,2,FALSE)&lt;=VLOOKUP($AG$18,paramètres!$E$33:$F$44,2,FALSE),U805*$D805,0)))</f>
        <v>0</v>
      </c>
      <c r="AH805" s="13">
        <f>IF($D805="",0,IF($E805="",0,IF(VLOOKUP($E805,paramètres!$E$33:$F$44,2,FALSE)&lt;=VLOOKUP($AH$18,paramètres!$E$33:$F$44,2,FALSE),V805*$D805,0)))</f>
        <v>0</v>
      </c>
      <c r="AI805" s="13">
        <f>IF($D805="",0,IF($E805="",0,IF(VLOOKUP($E805,paramètres!$E$33:$F$44,2,FALSE)&lt;=VLOOKUP($AI$18,paramètres!$E$33:$F$44,2,FALSE),W805*$D805,0)))</f>
        <v>0</v>
      </c>
      <c r="AJ805" s="13">
        <f>IF($D805="",0,IF($E805="",0,IF(VLOOKUP($E805,paramètres!$E$33:$F$44,2,FALSE)&lt;=VLOOKUP($AJ$18,paramètres!$E$33:$F$44,2,FALSE),X805*$D805,0)))</f>
        <v>0</v>
      </c>
      <c r="AK805" s="13">
        <f>IF($D805="",0,IF($E805="",0,IF(VLOOKUP($E805,paramètres!$E$33:$F$44,2,FALSE)&lt;=VLOOKUP($AK$18,paramètres!$E$33:$F$44,2,FALSE),Y805*$D805,0)))</f>
        <v>0</v>
      </c>
      <c r="AL805" s="13">
        <f>IF($D805="",0,IF($E805="",0,IF(VLOOKUP($E805,paramètres!$E$33:$F$44,2,FALSE)&lt;=VLOOKUP($AL$18,paramètres!$E$33:$F$44,2,FALSE),Z805*$D805,0)))</f>
        <v>0</v>
      </c>
      <c r="AM805" s="126">
        <f>IF($D805="",0,IF($E805="",0,IF(VLOOKUP($E805,paramètres!$E$33:$F$44,2,FALSE)&lt;=VLOOKUP($AM$18,paramètres!$E$33:$F$44,2,FALSE),AA805*$D805,0)))</f>
        <v>0</v>
      </c>
      <c r="AN805" s="121" t="str">
        <f>IF(paramètres!$B$28=1,((SUM(P805:Y805)/1.02)+SUM(Z805:AA805))*0.0303/9*COUNT(P805:X805),IF(paramètres!$B$28=2,(SUM(P805:AA805))*0.0303/9*COUNT(P805:X805),"Missing Delta option"))</f>
        <v>Missing Delta option</v>
      </c>
      <c r="AO805" s="13" t="str">
        <f>IF(paramètres!$B$28=1,(((SUM(P805:Y805)/1.02)+SUM(Z805:AA805))+((SUM(AB805:AK805)/1.02)+SUM(AL805:AN805)))*cotpatr,IF(paramètres!$B$28=2,(SUM(P805:AN805)*cotpatr),"Missing Delta Option"))</f>
        <v>Missing Delta Option</v>
      </c>
      <c r="AP805" s="13" t="str" cm="1">
        <f t="array" ref="AP805">IF(paramètres!$B$28=1,(((SUM(P805:Y805)/1.02)+SUM(Z805:AA805))+((SUM(AB805:AM805)/1.02)+SUM(AL805:AM805)))/12*pécule,IF(paramètres!$B$28=2,SUM(P805:AM805)/12*pécule,"Missing Delta Option"))</f>
        <v>Missing Delta Option</v>
      </c>
      <c r="AQ805" s="105" t="e">
        <f>IF(paramètres!$B$28=1,(((SUM(P805:Y805)/1.02)+SUM(Z805:AA805))+((SUM(AB805:AM805)/1.02)+SUM(AL805:AM805)))+AN805+AO805+AP805,SUM(P805:AM805)+AN805+AO805+AP805)</f>
        <v>#VALUE!</v>
      </c>
    </row>
    <row r="806" spans="1:43" x14ac:dyDescent="0.25">
      <c r="A806" s="104"/>
      <c r="B806" s="39"/>
      <c r="C806" s="39"/>
      <c r="D806" s="70"/>
      <c r="E806" s="49"/>
      <c r="F806" s="40"/>
      <c r="G806" s="38"/>
      <c r="H806" s="71"/>
      <c r="I806" s="40"/>
      <c r="J806" s="38"/>
      <c r="K806" s="71"/>
      <c r="L806" s="40"/>
      <c r="M806" s="38"/>
      <c r="N806" s="71"/>
      <c r="O806" s="49"/>
      <c r="P806" s="177"/>
      <c r="Q806" s="178"/>
      <c r="R806" s="178"/>
      <c r="S806" s="178"/>
      <c r="T806" s="178"/>
      <c r="U806" s="178"/>
      <c r="V806" s="178"/>
      <c r="W806" s="178"/>
      <c r="X806" s="178"/>
      <c r="Y806" s="178"/>
      <c r="Z806" s="178"/>
      <c r="AA806" s="179"/>
      <c r="AB806" s="121">
        <f>IF($D806="",0,IF($E806="",0,IF(VLOOKUP($E806,paramètres!$E$33:$F$44,2,FALSE)&lt;=VLOOKUP($AB$18,paramètres!$E$33:$F$44,2,FALSE),P806*$D806,0)))</f>
        <v>0</v>
      </c>
      <c r="AC806" s="13">
        <f>IF($D806="",0,IF($E806="",0,IF(VLOOKUP($E806,paramètres!$E$33:$F$44,2,FALSE)&lt;=VLOOKUP($AC$18,paramètres!$E$33:$F$44,2,FALSE),Q806*$D806,0)))</f>
        <v>0</v>
      </c>
      <c r="AD806" s="13">
        <f>IF($D806="",0,IF($E806="",0,IF(VLOOKUP($E806,paramètres!$E$33:$F$44,2,FALSE)&lt;=VLOOKUP($AD$18,paramètres!$E$33:$F$44,2,FALSE),R806*$D806,0)))</f>
        <v>0</v>
      </c>
      <c r="AE806" s="13">
        <f>IF($D806="",0,IF($E806="",0,IF(VLOOKUP($E806,paramètres!$E$33:$F$44,2,FALSE)&lt;=VLOOKUP($AE$18,paramètres!$E$33:$F$44,2,FALSE),S806*$D806,0)))</f>
        <v>0</v>
      </c>
      <c r="AF806" s="13">
        <f>IF($D806="",0,IF($E806="",0,IF(VLOOKUP($E806,paramètres!$E$33:$F$44,2,FALSE)&lt;=VLOOKUP($AF$18,paramètres!$E$33:$F$44,2,FALSE),T806*$D806,0)))</f>
        <v>0</v>
      </c>
      <c r="AG806" s="13">
        <f>IF($D806="",0,IF($E806="",0,IF(VLOOKUP($E806,paramètres!$E$33:$F$44,2,FALSE)&lt;=VLOOKUP($AG$18,paramètres!$E$33:$F$44,2,FALSE),U806*$D806,0)))</f>
        <v>0</v>
      </c>
      <c r="AH806" s="13">
        <f>IF($D806="",0,IF($E806="",0,IF(VLOOKUP($E806,paramètres!$E$33:$F$44,2,FALSE)&lt;=VLOOKUP($AH$18,paramètres!$E$33:$F$44,2,FALSE),V806*$D806,0)))</f>
        <v>0</v>
      </c>
      <c r="AI806" s="13">
        <f>IF($D806="",0,IF($E806="",0,IF(VLOOKUP($E806,paramètres!$E$33:$F$44,2,FALSE)&lt;=VLOOKUP($AI$18,paramètres!$E$33:$F$44,2,FALSE),W806*$D806,0)))</f>
        <v>0</v>
      </c>
      <c r="AJ806" s="13">
        <f>IF($D806="",0,IF($E806="",0,IF(VLOOKUP($E806,paramètres!$E$33:$F$44,2,FALSE)&lt;=VLOOKUP($AJ$18,paramètres!$E$33:$F$44,2,FALSE),X806*$D806,0)))</f>
        <v>0</v>
      </c>
      <c r="AK806" s="13">
        <f>IF($D806="",0,IF($E806="",0,IF(VLOOKUP($E806,paramètres!$E$33:$F$44,2,FALSE)&lt;=VLOOKUP($AK$18,paramètres!$E$33:$F$44,2,FALSE),Y806*$D806,0)))</f>
        <v>0</v>
      </c>
      <c r="AL806" s="13">
        <f>IF($D806="",0,IF($E806="",0,IF(VLOOKUP($E806,paramètres!$E$33:$F$44,2,FALSE)&lt;=VLOOKUP($AL$18,paramètres!$E$33:$F$44,2,FALSE),Z806*$D806,0)))</f>
        <v>0</v>
      </c>
      <c r="AM806" s="126">
        <f>IF($D806="",0,IF($E806="",0,IF(VLOOKUP($E806,paramètres!$E$33:$F$44,2,FALSE)&lt;=VLOOKUP($AM$18,paramètres!$E$33:$F$44,2,FALSE),AA806*$D806,0)))</f>
        <v>0</v>
      </c>
      <c r="AN806" s="121" t="str">
        <f>IF(paramètres!$B$28=1,((SUM(P806:Y806)/1.02)+SUM(Z806:AA806))*0.0303/9*COUNT(P806:X806),IF(paramètres!$B$28=2,(SUM(P806:AA806))*0.0303/9*COUNT(P806:X806),"Missing Delta option"))</f>
        <v>Missing Delta option</v>
      </c>
      <c r="AO806" s="13" t="str">
        <f>IF(paramètres!$B$28=1,(((SUM(P806:Y806)/1.02)+SUM(Z806:AA806))+((SUM(AB806:AK806)/1.02)+SUM(AL806:AN806)))*cotpatr,IF(paramètres!$B$28=2,(SUM(P806:AN806)*cotpatr),"Missing Delta Option"))</f>
        <v>Missing Delta Option</v>
      </c>
      <c r="AP806" s="13" t="str" cm="1">
        <f t="array" ref="AP806">IF(paramètres!$B$28=1,(((SUM(P806:Y806)/1.02)+SUM(Z806:AA806))+((SUM(AB806:AM806)/1.02)+SUM(AL806:AM806)))/12*pécule,IF(paramètres!$B$28=2,SUM(P806:AM806)/12*pécule,"Missing Delta Option"))</f>
        <v>Missing Delta Option</v>
      </c>
      <c r="AQ806" s="105" t="e">
        <f>IF(paramètres!$B$28=1,(((SUM(P806:Y806)/1.02)+SUM(Z806:AA806))+((SUM(AB806:AM806)/1.02)+SUM(AL806:AM806)))+AN806+AO806+AP806,SUM(P806:AM806)+AN806+AO806+AP806)</f>
        <v>#VALUE!</v>
      </c>
    </row>
    <row r="807" spans="1:43" x14ac:dyDescent="0.25">
      <c r="A807" s="104"/>
      <c r="B807" s="39"/>
      <c r="C807" s="39"/>
      <c r="D807" s="70"/>
      <c r="E807" s="49"/>
      <c r="F807" s="40"/>
      <c r="G807" s="38"/>
      <c r="H807" s="71"/>
      <c r="I807" s="40"/>
      <c r="J807" s="38"/>
      <c r="K807" s="71"/>
      <c r="L807" s="40"/>
      <c r="M807" s="38"/>
      <c r="N807" s="71"/>
      <c r="O807" s="49"/>
      <c r="P807" s="177"/>
      <c r="Q807" s="178"/>
      <c r="R807" s="178"/>
      <c r="S807" s="178"/>
      <c r="T807" s="178"/>
      <c r="U807" s="178"/>
      <c r="V807" s="178"/>
      <c r="W807" s="178"/>
      <c r="X807" s="178"/>
      <c r="Y807" s="178"/>
      <c r="Z807" s="178"/>
      <c r="AA807" s="179"/>
      <c r="AB807" s="121">
        <f>IF($D807="",0,IF($E807="",0,IF(VLOOKUP($E807,paramètres!$E$33:$F$44,2,FALSE)&lt;=VLOOKUP($AB$18,paramètres!$E$33:$F$44,2,FALSE),P807*$D807,0)))</f>
        <v>0</v>
      </c>
      <c r="AC807" s="13">
        <f>IF($D807="",0,IF($E807="",0,IF(VLOOKUP($E807,paramètres!$E$33:$F$44,2,FALSE)&lt;=VLOOKUP($AC$18,paramètres!$E$33:$F$44,2,FALSE),Q807*$D807,0)))</f>
        <v>0</v>
      </c>
      <c r="AD807" s="13">
        <f>IF($D807="",0,IF($E807="",0,IF(VLOOKUP($E807,paramètres!$E$33:$F$44,2,FALSE)&lt;=VLOOKUP($AD$18,paramètres!$E$33:$F$44,2,FALSE),R807*$D807,0)))</f>
        <v>0</v>
      </c>
      <c r="AE807" s="13">
        <f>IF($D807="",0,IF($E807="",0,IF(VLOOKUP($E807,paramètres!$E$33:$F$44,2,FALSE)&lt;=VLOOKUP($AE$18,paramètres!$E$33:$F$44,2,FALSE),S807*$D807,0)))</f>
        <v>0</v>
      </c>
      <c r="AF807" s="13">
        <f>IF($D807="",0,IF($E807="",0,IF(VLOOKUP($E807,paramètres!$E$33:$F$44,2,FALSE)&lt;=VLOOKUP($AF$18,paramètres!$E$33:$F$44,2,FALSE),T807*$D807,0)))</f>
        <v>0</v>
      </c>
      <c r="AG807" s="13">
        <f>IF($D807="",0,IF($E807="",0,IF(VLOOKUP($E807,paramètres!$E$33:$F$44,2,FALSE)&lt;=VLOOKUP($AG$18,paramètres!$E$33:$F$44,2,FALSE),U807*$D807,0)))</f>
        <v>0</v>
      </c>
      <c r="AH807" s="13">
        <f>IF($D807="",0,IF($E807="",0,IF(VLOOKUP($E807,paramètres!$E$33:$F$44,2,FALSE)&lt;=VLOOKUP($AH$18,paramètres!$E$33:$F$44,2,FALSE),V807*$D807,0)))</f>
        <v>0</v>
      </c>
      <c r="AI807" s="13">
        <f>IF($D807="",0,IF($E807="",0,IF(VLOOKUP($E807,paramètres!$E$33:$F$44,2,FALSE)&lt;=VLOOKUP($AI$18,paramètres!$E$33:$F$44,2,FALSE),W807*$D807,0)))</f>
        <v>0</v>
      </c>
      <c r="AJ807" s="13">
        <f>IF($D807="",0,IF($E807="",0,IF(VLOOKUP($E807,paramètres!$E$33:$F$44,2,FALSE)&lt;=VLOOKUP($AJ$18,paramètres!$E$33:$F$44,2,FALSE),X807*$D807,0)))</f>
        <v>0</v>
      </c>
      <c r="AK807" s="13">
        <f>IF($D807="",0,IF($E807="",0,IF(VLOOKUP($E807,paramètres!$E$33:$F$44,2,FALSE)&lt;=VLOOKUP($AK$18,paramètres!$E$33:$F$44,2,FALSE),Y807*$D807,0)))</f>
        <v>0</v>
      </c>
      <c r="AL807" s="13">
        <f>IF($D807="",0,IF($E807="",0,IF(VLOOKUP($E807,paramètres!$E$33:$F$44,2,FALSE)&lt;=VLOOKUP($AL$18,paramètres!$E$33:$F$44,2,FALSE),Z807*$D807,0)))</f>
        <v>0</v>
      </c>
      <c r="AM807" s="126">
        <f>IF($D807="",0,IF($E807="",0,IF(VLOOKUP($E807,paramètres!$E$33:$F$44,2,FALSE)&lt;=VLOOKUP($AM$18,paramètres!$E$33:$F$44,2,FALSE),AA807*$D807,0)))</f>
        <v>0</v>
      </c>
      <c r="AN807" s="121" t="str">
        <f>IF(paramètres!$B$28=1,((SUM(P807:Y807)/1.02)+SUM(Z807:AA807))*0.0303/9*COUNT(P807:X807),IF(paramètres!$B$28=2,(SUM(P807:AA807))*0.0303/9*COUNT(P807:X807),"Missing Delta option"))</f>
        <v>Missing Delta option</v>
      </c>
      <c r="AO807" s="13" t="str">
        <f>IF(paramètres!$B$28=1,(((SUM(P807:Y807)/1.02)+SUM(Z807:AA807))+((SUM(AB807:AK807)/1.02)+SUM(AL807:AN807)))*cotpatr,IF(paramètres!$B$28=2,(SUM(P807:AN807)*cotpatr),"Missing Delta Option"))</f>
        <v>Missing Delta Option</v>
      </c>
      <c r="AP807" s="13" t="str" cm="1">
        <f t="array" ref="AP807">IF(paramètres!$B$28=1,(((SUM(P807:Y807)/1.02)+SUM(Z807:AA807))+((SUM(AB807:AM807)/1.02)+SUM(AL807:AM807)))/12*pécule,IF(paramètres!$B$28=2,SUM(P807:AM807)/12*pécule,"Missing Delta Option"))</f>
        <v>Missing Delta Option</v>
      </c>
      <c r="AQ807" s="105" t="e">
        <f>IF(paramètres!$B$28=1,(((SUM(P807:Y807)/1.02)+SUM(Z807:AA807))+((SUM(AB807:AM807)/1.02)+SUM(AL807:AM807)))+AN807+AO807+AP807,SUM(P807:AM807)+AN807+AO807+AP807)</f>
        <v>#VALUE!</v>
      </c>
    </row>
    <row r="808" spans="1:43" x14ac:dyDescent="0.25">
      <c r="A808" s="104"/>
      <c r="B808" s="39"/>
      <c r="C808" s="39"/>
      <c r="D808" s="70"/>
      <c r="E808" s="49"/>
      <c r="F808" s="40"/>
      <c r="G808" s="38"/>
      <c r="H808" s="71"/>
      <c r="I808" s="40"/>
      <c r="J808" s="38"/>
      <c r="K808" s="71"/>
      <c r="L808" s="40"/>
      <c r="M808" s="38"/>
      <c r="N808" s="71"/>
      <c r="O808" s="49"/>
      <c r="P808" s="177"/>
      <c r="Q808" s="178"/>
      <c r="R808" s="178"/>
      <c r="S808" s="178"/>
      <c r="T808" s="178"/>
      <c r="U808" s="178"/>
      <c r="V808" s="178"/>
      <c r="W808" s="178"/>
      <c r="X808" s="178"/>
      <c r="Y808" s="178"/>
      <c r="Z808" s="178"/>
      <c r="AA808" s="179"/>
      <c r="AB808" s="121">
        <f>IF($D808="",0,IF($E808="",0,IF(VLOOKUP($E808,paramètres!$E$33:$F$44,2,FALSE)&lt;=VLOOKUP($AB$18,paramètres!$E$33:$F$44,2,FALSE),P808*$D808,0)))</f>
        <v>0</v>
      </c>
      <c r="AC808" s="13">
        <f>IF($D808="",0,IF($E808="",0,IF(VLOOKUP($E808,paramètres!$E$33:$F$44,2,FALSE)&lt;=VLOOKUP($AC$18,paramètres!$E$33:$F$44,2,FALSE),Q808*$D808,0)))</f>
        <v>0</v>
      </c>
      <c r="AD808" s="13">
        <f>IF($D808="",0,IF($E808="",0,IF(VLOOKUP($E808,paramètres!$E$33:$F$44,2,FALSE)&lt;=VLOOKUP($AD$18,paramètres!$E$33:$F$44,2,FALSE),R808*$D808,0)))</f>
        <v>0</v>
      </c>
      <c r="AE808" s="13">
        <f>IF($D808="",0,IF($E808="",0,IF(VLOOKUP($E808,paramètres!$E$33:$F$44,2,FALSE)&lt;=VLOOKUP($AE$18,paramètres!$E$33:$F$44,2,FALSE),S808*$D808,0)))</f>
        <v>0</v>
      </c>
      <c r="AF808" s="13">
        <f>IF($D808="",0,IF($E808="",0,IF(VLOOKUP($E808,paramètres!$E$33:$F$44,2,FALSE)&lt;=VLOOKUP($AF$18,paramètres!$E$33:$F$44,2,FALSE),T808*$D808,0)))</f>
        <v>0</v>
      </c>
      <c r="AG808" s="13">
        <f>IF($D808="",0,IF($E808="",0,IF(VLOOKUP($E808,paramètres!$E$33:$F$44,2,FALSE)&lt;=VLOOKUP($AG$18,paramètres!$E$33:$F$44,2,FALSE),U808*$D808,0)))</f>
        <v>0</v>
      </c>
      <c r="AH808" s="13">
        <f>IF($D808="",0,IF($E808="",0,IF(VLOOKUP($E808,paramètres!$E$33:$F$44,2,FALSE)&lt;=VLOOKUP($AH$18,paramètres!$E$33:$F$44,2,FALSE),V808*$D808,0)))</f>
        <v>0</v>
      </c>
      <c r="AI808" s="13">
        <f>IF($D808="",0,IF($E808="",0,IF(VLOOKUP($E808,paramètres!$E$33:$F$44,2,FALSE)&lt;=VLOOKUP($AI$18,paramètres!$E$33:$F$44,2,FALSE),W808*$D808,0)))</f>
        <v>0</v>
      </c>
      <c r="AJ808" s="13">
        <f>IF($D808="",0,IF($E808="",0,IF(VLOOKUP($E808,paramètres!$E$33:$F$44,2,FALSE)&lt;=VLOOKUP($AJ$18,paramètres!$E$33:$F$44,2,FALSE),X808*$D808,0)))</f>
        <v>0</v>
      </c>
      <c r="AK808" s="13">
        <f>IF($D808="",0,IF($E808="",0,IF(VLOOKUP($E808,paramètres!$E$33:$F$44,2,FALSE)&lt;=VLOOKUP($AK$18,paramètres!$E$33:$F$44,2,FALSE),Y808*$D808,0)))</f>
        <v>0</v>
      </c>
      <c r="AL808" s="13">
        <f>IF($D808="",0,IF($E808="",0,IF(VLOOKUP($E808,paramètres!$E$33:$F$44,2,FALSE)&lt;=VLOOKUP($AL$18,paramètres!$E$33:$F$44,2,FALSE),Z808*$D808,0)))</f>
        <v>0</v>
      </c>
      <c r="AM808" s="126">
        <f>IF($D808="",0,IF($E808="",0,IF(VLOOKUP($E808,paramètres!$E$33:$F$44,2,FALSE)&lt;=VLOOKUP($AM$18,paramètres!$E$33:$F$44,2,FALSE),AA808*$D808,0)))</f>
        <v>0</v>
      </c>
      <c r="AN808" s="121" t="str">
        <f>IF(paramètres!$B$28=1,((SUM(P808:Y808)/1.02)+SUM(Z808:AA808))*0.0303/9*COUNT(P808:X808),IF(paramètres!$B$28=2,(SUM(P808:AA808))*0.0303/9*COUNT(P808:X808),"Missing Delta option"))</f>
        <v>Missing Delta option</v>
      </c>
      <c r="AO808" s="13" t="str">
        <f>IF(paramètres!$B$28=1,(((SUM(P808:Y808)/1.02)+SUM(Z808:AA808))+((SUM(AB808:AK808)/1.02)+SUM(AL808:AN808)))*cotpatr,IF(paramètres!$B$28=2,(SUM(P808:AN808)*cotpatr),"Missing Delta Option"))</f>
        <v>Missing Delta Option</v>
      </c>
      <c r="AP808" s="13" t="str" cm="1">
        <f t="array" ref="AP808">IF(paramètres!$B$28=1,(((SUM(P808:Y808)/1.02)+SUM(Z808:AA808))+((SUM(AB808:AM808)/1.02)+SUM(AL808:AM808)))/12*pécule,IF(paramètres!$B$28=2,SUM(P808:AM808)/12*pécule,"Missing Delta Option"))</f>
        <v>Missing Delta Option</v>
      </c>
      <c r="AQ808" s="105" t="e">
        <f>IF(paramètres!$B$28=1,(((SUM(P808:Y808)/1.02)+SUM(Z808:AA808))+((SUM(AB808:AM808)/1.02)+SUM(AL808:AM808)))+AN808+AO808+AP808,SUM(P808:AM808)+AN808+AO808+AP808)</f>
        <v>#VALUE!</v>
      </c>
    </row>
    <row r="809" spans="1:43" x14ac:dyDescent="0.25">
      <c r="A809" s="104"/>
      <c r="B809" s="39"/>
      <c r="C809" s="39"/>
      <c r="D809" s="70"/>
      <c r="E809" s="49"/>
      <c r="F809" s="40"/>
      <c r="G809" s="38"/>
      <c r="H809" s="71"/>
      <c r="I809" s="40"/>
      <c r="J809" s="38"/>
      <c r="K809" s="71"/>
      <c r="L809" s="40"/>
      <c r="M809" s="38"/>
      <c r="N809" s="71"/>
      <c r="O809" s="49"/>
      <c r="P809" s="177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  <c r="AA809" s="179"/>
      <c r="AB809" s="121">
        <f>IF($D809="",0,IF($E809="",0,IF(VLOOKUP($E809,paramètres!$E$33:$F$44,2,FALSE)&lt;=VLOOKUP($AB$18,paramètres!$E$33:$F$44,2,FALSE),P809*$D809,0)))</f>
        <v>0</v>
      </c>
      <c r="AC809" s="13">
        <f>IF($D809="",0,IF($E809="",0,IF(VLOOKUP($E809,paramètres!$E$33:$F$44,2,FALSE)&lt;=VLOOKUP($AC$18,paramètres!$E$33:$F$44,2,FALSE),Q809*$D809,0)))</f>
        <v>0</v>
      </c>
      <c r="AD809" s="13">
        <f>IF($D809="",0,IF($E809="",0,IF(VLOOKUP($E809,paramètres!$E$33:$F$44,2,FALSE)&lt;=VLOOKUP($AD$18,paramètres!$E$33:$F$44,2,FALSE),R809*$D809,0)))</f>
        <v>0</v>
      </c>
      <c r="AE809" s="13">
        <f>IF($D809="",0,IF($E809="",0,IF(VLOOKUP($E809,paramètres!$E$33:$F$44,2,FALSE)&lt;=VLOOKUP($AE$18,paramètres!$E$33:$F$44,2,FALSE),S809*$D809,0)))</f>
        <v>0</v>
      </c>
      <c r="AF809" s="13">
        <f>IF($D809="",0,IF($E809="",0,IF(VLOOKUP($E809,paramètres!$E$33:$F$44,2,FALSE)&lt;=VLOOKUP($AF$18,paramètres!$E$33:$F$44,2,FALSE),T809*$D809,0)))</f>
        <v>0</v>
      </c>
      <c r="AG809" s="13">
        <f>IF($D809="",0,IF($E809="",0,IF(VLOOKUP($E809,paramètres!$E$33:$F$44,2,FALSE)&lt;=VLOOKUP($AG$18,paramètres!$E$33:$F$44,2,FALSE),U809*$D809,0)))</f>
        <v>0</v>
      </c>
      <c r="AH809" s="13">
        <f>IF($D809="",0,IF($E809="",0,IF(VLOOKUP($E809,paramètres!$E$33:$F$44,2,FALSE)&lt;=VLOOKUP($AH$18,paramètres!$E$33:$F$44,2,FALSE),V809*$D809,0)))</f>
        <v>0</v>
      </c>
      <c r="AI809" s="13">
        <f>IF($D809="",0,IF($E809="",0,IF(VLOOKUP($E809,paramètres!$E$33:$F$44,2,FALSE)&lt;=VLOOKUP($AI$18,paramètres!$E$33:$F$44,2,FALSE),W809*$D809,0)))</f>
        <v>0</v>
      </c>
      <c r="AJ809" s="13">
        <f>IF($D809="",0,IF($E809="",0,IF(VLOOKUP($E809,paramètres!$E$33:$F$44,2,FALSE)&lt;=VLOOKUP($AJ$18,paramètres!$E$33:$F$44,2,FALSE),X809*$D809,0)))</f>
        <v>0</v>
      </c>
      <c r="AK809" s="13">
        <f>IF($D809="",0,IF($E809="",0,IF(VLOOKUP($E809,paramètres!$E$33:$F$44,2,FALSE)&lt;=VLOOKUP($AK$18,paramètres!$E$33:$F$44,2,FALSE),Y809*$D809,0)))</f>
        <v>0</v>
      </c>
      <c r="AL809" s="13">
        <f>IF($D809="",0,IF($E809="",0,IF(VLOOKUP($E809,paramètres!$E$33:$F$44,2,FALSE)&lt;=VLOOKUP($AL$18,paramètres!$E$33:$F$44,2,FALSE),Z809*$D809,0)))</f>
        <v>0</v>
      </c>
      <c r="AM809" s="126">
        <f>IF($D809="",0,IF($E809="",0,IF(VLOOKUP($E809,paramètres!$E$33:$F$44,2,FALSE)&lt;=VLOOKUP($AM$18,paramètres!$E$33:$F$44,2,FALSE),AA809*$D809,0)))</f>
        <v>0</v>
      </c>
      <c r="AN809" s="121" t="str">
        <f>IF(paramètres!$B$28=1,((SUM(P809:Y809)/1.02)+SUM(Z809:AA809))*0.0303/9*COUNT(P809:X809),IF(paramètres!$B$28=2,(SUM(P809:AA809))*0.0303/9*COUNT(P809:X809),"Missing Delta option"))</f>
        <v>Missing Delta option</v>
      </c>
      <c r="AO809" s="13" t="str">
        <f>IF(paramètres!$B$28=1,(((SUM(P809:Y809)/1.02)+SUM(Z809:AA809))+((SUM(AB809:AK809)/1.02)+SUM(AL809:AN809)))*cotpatr,IF(paramètres!$B$28=2,(SUM(P809:AN809)*cotpatr),"Missing Delta Option"))</f>
        <v>Missing Delta Option</v>
      </c>
      <c r="AP809" s="13" t="str" cm="1">
        <f t="array" ref="AP809">IF(paramètres!$B$28=1,(((SUM(P809:Y809)/1.02)+SUM(Z809:AA809))+((SUM(AB809:AM809)/1.02)+SUM(AL809:AM809)))/12*pécule,IF(paramètres!$B$28=2,SUM(P809:AM809)/12*pécule,"Missing Delta Option"))</f>
        <v>Missing Delta Option</v>
      </c>
      <c r="AQ809" s="105" t="e">
        <f>IF(paramètres!$B$28=1,(((SUM(P809:Y809)/1.02)+SUM(Z809:AA809))+((SUM(AB809:AM809)/1.02)+SUM(AL809:AM809)))+AN809+AO809+AP809,SUM(P809:AM809)+AN809+AO809+AP809)</f>
        <v>#VALUE!</v>
      </c>
    </row>
    <row r="810" spans="1:43" x14ac:dyDescent="0.25">
      <c r="A810" s="104"/>
      <c r="B810" s="39"/>
      <c r="C810" s="39"/>
      <c r="D810" s="70"/>
      <c r="E810" s="49"/>
      <c r="F810" s="40"/>
      <c r="G810" s="38"/>
      <c r="H810" s="71"/>
      <c r="I810" s="40"/>
      <c r="J810" s="38"/>
      <c r="K810" s="71"/>
      <c r="L810" s="40"/>
      <c r="M810" s="38"/>
      <c r="N810" s="71"/>
      <c r="O810" s="49"/>
      <c r="P810" s="177"/>
      <c r="Q810" s="178"/>
      <c r="R810" s="178"/>
      <c r="S810" s="178"/>
      <c r="T810" s="178"/>
      <c r="U810" s="178"/>
      <c r="V810" s="178"/>
      <c r="W810" s="178"/>
      <c r="X810" s="178"/>
      <c r="Y810" s="178"/>
      <c r="Z810" s="178"/>
      <c r="AA810" s="179"/>
      <c r="AB810" s="121">
        <f>IF($D810="",0,IF($E810="",0,IF(VLOOKUP($E810,paramètres!$E$33:$F$44,2,FALSE)&lt;=VLOOKUP($AB$18,paramètres!$E$33:$F$44,2,FALSE),P810*$D810,0)))</f>
        <v>0</v>
      </c>
      <c r="AC810" s="13">
        <f>IF($D810="",0,IF($E810="",0,IF(VLOOKUP($E810,paramètres!$E$33:$F$44,2,FALSE)&lt;=VLOOKUP($AC$18,paramètres!$E$33:$F$44,2,FALSE),Q810*$D810,0)))</f>
        <v>0</v>
      </c>
      <c r="AD810" s="13">
        <f>IF($D810="",0,IF($E810="",0,IF(VLOOKUP($E810,paramètres!$E$33:$F$44,2,FALSE)&lt;=VLOOKUP($AD$18,paramètres!$E$33:$F$44,2,FALSE),R810*$D810,0)))</f>
        <v>0</v>
      </c>
      <c r="AE810" s="13">
        <f>IF($D810="",0,IF($E810="",0,IF(VLOOKUP($E810,paramètres!$E$33:$F$44,2,FALSE)&lt;=VLOOKUP($AE$18,paramètres!$E$33:$F$44,2,FALSE),S810*$D810,0)))</f>
        <v>0</v>
      </c>
      <c r="AF810" s="13">
        <f>IF($D810="",0,IF($E810="",0,IF(VLOOKUP($E810,paramètres!$E$33:$F$44,2,FALSE)&lt;=VLOOKUP($AF$18,paramètres!$E$33:$F$44,2,FALSE),T810*$D810,0)))</f>
        <v>0</v>
      </c>
      <c r="AG810" s="13">
        <f>IF($D810="",0,IF($E810="",0,IF(VLOOKUP($E810,paramètres!$E$33:$F$44,2,FALSE)&lt;=VLOOKUP($AG$18,paramètres!$E$33:$F$44,2,FALSE),U810*$D810,0)))</f>
        <v>0</v>
      </c>
      <c r="AH810" s="13">
        <f>IF($D810="",0,IF($E810="",0,IF(VLOOKUP($E810,paramètres!$E$33:$F$44,2,FALSE)&lt;=VLOOKUP($AH$18,paramètres!$E$33:$F$44,2,FALSE),V810*$D810,0)))</f>
        <v>0</v>
      </c>
      <c r="AI810" s="13">
        <f>IF($D810="",0,IF($E810="",0,IF(VLOOKUP($E810,paramètres!$E$33:$F$44,2,FALSE)&lt;=VLOOKUP($AI$18,paramètres!$E$33:$F$44,2,FALSE),W810*$D810,0)))</f>
        <v>0</v>
      </c>
      <c r="AJ810" s="13">
        <f>IF($D810="",0,IF($E810="",0,IF(VLOOKUP($E810,paramètres!$E$33:$F$44,2,FALSE)&lt;=VLOOKUP($AJ$18,paramètres!$E$33:$F$44,2,FALSE),X810*$D810,0)))</f>
        <v>0</v>
      </c>
      <c r="AK810" s="13">
        <f>IF($D810="",0,IF($E810="",0,IF(VLOOKUP($E810,paramètres!$E$33:$F$44,2,FALSE)&lt;=VLOOKUP($AK$18,paramètres!$E$33:$F$44,2,FALSE),Y810*$D810,0)))</f>
        <v>0</v>
      </c>
      <c r="AL810" s="13">
        <f>IF($D810="",0,IF($E810="",0,IF(VLOOKUP($E810,paramètres!$E$33:$F$44,2,FALSE)&lt;=VLOOKUP($AL$18,paramètres!$E$33:$F$44,2,FALSE),Z810*$D810,0)))</f>
        <v>0</v>
      </c>
      <c r="AM810" s="126">
        <f>IF($D810="",0,IF($E810="",0,IF(VLOOKUP($E810,paramètres!$E$33:$F$44,2,FALSE)&lt;=VLOOKUP($AM$18,paramètres!$E$33:$F$44,2,FALSE),AA810*$D810,0)))</f>
        <v>0</v>
      </c>
      <c r="AN810" s="121" t="str">
        <f>IF(paramètres!$B$28=1,((SUM(P810:Y810)/1.02)+SUM(Z810:AA810))*0.0303/9*COUNT(P810:X810),IF(paramètres!$B$28=2,(SUM(P810:AA810))*0.0303/9*COUNT(P810:X810),"Missing Delta option"))</f>
        <v>Missing Delta option</v>
      </c>
      <c r="AO810" s="13" t="str">
        <f>IF(paramètres!$B$28=1,(((SUM(P810:Y810)/1.02)+SUM(Z810:AA810))+((SUM(AB810:AK810)/1.02)+SUM(AL810:AN810)))*cotpatr,IF(paramètres!$B$28=2,(SUM(P810:AN810)*cotpatr),"Missing Delta Option"))</f>
        <v>Missing Delta Option</v>
      </c>
      <c r="AP810" s="13" t="str" cm="1">
        <f t="array" ref="AP810">IF(paramètres!$B$28=1,(((SUM(P810:Y810)/1.02)+SUM(Z810:AA810))+((SUM(AB810:AM810)/1.02)+SUM(AL810:AM810)))/12*pécule,IF(paramètres!$B$28=2,SUM(P810:AM810)/12*pécule,"Missing Delta Option"))</f>
        <v>Missing Delta Option</v>
      </c>
      <c r="AQ810" s="105" t="e">
        <f>IF(paramètres!$B$28=1,(((SUM(P810:Y810)/1.02)+SUM(Z810:AA810))+((SUM(AB810:AM810)/1.02)+SUM(AL810:AM810)))+AN810+AO810+AP810,SUM(P810:AM810)+AN810+AO810+AP810)</f>
        <v>#VALUE!</v>
      </c>
    </row>
    <row r="811" spans="1:43" x14ac:dyDescent="0.25">
      <c r="A811" s="104"/>
      <c r="B811" s="39"/>
      <c r="C811" s="39"/>
      <c r="D811" s="70"/>
      <c r="E811" s="49"/>
      <c r="F811" s="40"/>
      <c r="G811" s="38"/>
      <c r="H811" s="71"/>
      <c r="I811" s="40"/>
      <c r="J811" s="38"/>
      <c r="K811" s="71"/>
      <c r="L811" s="40"/>
      <c r="M811" s="38"/>
      <c r="N811" s="71"/>
      <c r="O811" s="49"/>
      <c r="P811" s="177"/>
      <c r="Q811" s="178"/>
      <c r="R811" s="178"/>
      <c r="S811" s="178"/>
      <c r="T811" s="178"/>
      <c r="U811" s="178"/>
      <c r="V811" s="178"/>
      <c r="W811" s="178"/>
      <c r="X811" s="178"/>
      <c r="Y811" s="178"/>
      <c r="Z811" s="178"/>
      <c r="AA811" s="179"/>
      <c r="AB811" s="121">
        <f>IF($D811="",0,IF($E811="",0,IF(VLOOKUP($E811,paramètres!$E$33:$F$44,2,FALSE)&lt;=VLOOKUP($AB$18,paramètres!$E$33:$F$44,2,FALSE),P811*$D811,0)))</f>
        <v>0</v>
      </c>
      <c r="AC811" s="13">
        <f>IF($D811="",0,IF($E811="",0,IF(VLOOKUP($E811,paramètres!$E$33:$F$44,2,FALSE)&lt;=VLOOKUP($AC$18,paramètres!$E$33:$F$44,2,FALSE),Q811*$D811,0)))</f>
        <v>0</v>
      </c>
      <c r="AD811" s="13">
        <f>IF($D811="",0,IF($E811="",0,IF(VLOOKUP($E811,paramètres!$E$33:$F$44,2,FALSE)&lt;=VLOOKUP($AD$18,paramètres!$E$33:$F$44,2,FALSE),R811*$D811,0)))</f>
        <v>0</v>
      </c>
      <c r="AE811" s="13">
        <f>IF($D811="",0,IF($E811="",0,IF(VLOOKUP($E811,paramètres!$E$33:$F$44,2,FALSE)&lt;=VLOOKUP($AE$18,paramètres!$E$33:$F$44,2,FALSE),S811*$D811,0)))</f>
        <v>0</v>
      </c>
      <c r="AF811" s="13">
        <f>IF($D811="",0,IF($E811="",0,IF(VLOOKUP($E811,paramètres!$E$33:$F$44,2,FALSE)&lt;=VLOOKUP($AF$18,paramètres!$E$33:$F$44,2,FALSE),T811*$D811,0)))</f>
        <v>0</v>
      </c>
      <c r="AG811" s="13">
        <f>IF($D811="",0,IF($E811="",0,IF(VLOOKUP($E811,paramètres!$E$33:$F$44,2,FALSE)&lt;=VLOOKUP($AG$18,paramètres!$E$33:$F$44,2,FALSE),U811*$D811,0)))</f>
        <v>0</v>
      </c>
      <c r="AH811" s="13">
        <f>IF($D811="",0,IF($E811="",0,IF(VLOOKUP($E811,paramètres!$E$33:$F$44,2,FALSE)&lt;=VLOOKUP($AH$18,paramètres!$E$33:$F$44,2,FALSE),V811*$D811,0)))</f>
        <v>0</v>
      </c>
      <c r="AI811" s="13">
        <f>IF($D811="",0,IF($E811="",0,IF(VLOOKUP($E811,paramètres!$E$33:$F$44,2,FALSE)&lt;=VLOOKUP($AI$18,paramètres!$E$33:$F$44,2,FALSE),W811*$D811,0)))</f>
        <v>0</v>
      </c>
      <c r="AJ811" s="13">
        <f>IF($D811="",0,IF($E811="",0,IF(VLOOKUP($E811,paramètres!$E$33:$F$44,2,FALSE)&lt;=VLOOKUP($AJ$18,paramètres!$E$33:$F$44,2,FALSE),X811*$D811,0)))</f>
        <v>0</v>
      </c>
      <c r="AK811" s="13">
        <f>IF($D811="",0,IF($E811="",0,IF(VLOOKUP($E811,paramètres!$E$33:$F$44,2,FALSE)&lt;=VLOOKUP($AK$18,paramètres!$E$33:$F$44,2,FALSE),Y811*$D811,0)))</f>
        <v>0</v>
      </c>
      <c r="AL811" s="13">
        <f>IF($D811="",0,IF($E811="",0,IF(VLOOKUP($E811,paramètres!$E$33:$F$44,2,FALSE)&lt;=VLOOKUP($AL$18,paramètres!$E$33:$F$44,2,FALSE),Z811*$D811,0)))</f>
        <v>0</v>
      </c>
      <c r="AM811" s="126">
        <f>IF($D811="",0,IF($E811="",0,IF(VLOOKUP($E811,paramètres!$E$33:$F$44,2,FALSE)&lt;=VLOOKUP($AM$18,paramètres!$E$33:$F$44,2,FALSE),AA811*$D811,0)))</f>
        <v>0</v>
      </c>
      <c r="AN811" s="121" t="str">
        <f>IF(paramètres!$B$28=1,((SUM(P811:Y811)/1.02)+SUM(Z811:AA811))*0.0303/9*COUNT(P811:X811),IF(paramètres!$B$28=2,(SUM(P811:AA811))*0.0303/9*COUNT(P811:X811),"Missing Delta option"))</f>
        <v>Missing Delta option</v>
      </c>
      <c r="AO811" s="13" t="str">
        <f>IF(paramètres!$B$28=1,(((SUM(P811:Y811)/1.02)+SUM(Z811:AA811))+((SUM(AB811:AK811)/1.02)+SUM(AL811:AN811)))*cotpatr,IF(paramètres!$B$28=2,(SUM(P811:AN811)*cotpatr),"Missing Delta Option"))</f>
        <v>Missing Delta Option</v>
      </c>
      <c r="AP811" s="13" t="str" cm="1">
        <f t="array" ref="AP811">IF(paramètres!$B$28=1,(((SUM(P811:Y811)/1.02)+SUM(Z811:AA811))+((SUM(AB811:AM811)/1.02)+SUM(AL811:AM811)))/12*pécule,IF(paramètres!$B$28=2,SUM(P811:AM811)/12*pécule,"Missing Delta Option"))</f>
        <v>Missing Delta Option</v>
      </c>
      <c r="AQ811" s="105" t="e">
        <f>IF(paramètres!$B$28=1,(((SUM(P811:Y811)/1.02)+SUM(Z811:AA811))+((SUM(AB811:AM811)/1.02)+SUM(AL811:AM811)))+AN811+AO811+AP811,SUM(P811:AM811)+AN811+AO811+AP811)</f>
        <v>#VALUE!</v>
      </c>
    </row>
    <row r="812" spans="1:43" x14ac:dyDescent="0.25">
      <c r="A812" s="104"/>
      <c r="B812" s="39"/>
      <c r="C812" s="39"/>
      <c r="D812" s="70"/>
      <c r="E812" s="49"/>
      <c r="F812" s="40"/>
      <c r="G812" s="38"/>
      <c r="H812" s="71"/>
      <c r="I812" s="40"/>
      <c r="J812" s="38"/>
      <c r="K812" s="71"/>
      <c r="L812" s="40"/>
      <c r="M812" s="38"/>
      <c r="N812" s="71"/>
      <c r="O812" s="49"/>
      <c r="P812" s="177"/>
      <c r="Q812" s="178"/>
      <c r="R812" s="178"/>
      <c r="S812" s="178"/>
      <c r="T812" s="178"/>
      <c r="U812" s="178"/>
      <c r="V812" s="178"/>
      <c r="W812" s="178"/>
      <c r="X812" s="178"/>
      <c r="Y812" s="178"/>
      <c r="Z812" s="178"/>
      <c r="AA812" s="179"/>
      <c r="AB812" s="121">
        <f>IF($D812="",0,IF($E812="",0,IF(VLOOKUP($E812,paramètres!$E$33:$F$44,2,FALSE)&lt;=VLOOKUP($AB$18,paramètres!$E$33:$F$44,2,FALSE),P812*$D812,0)))</f>
        <v>0</v>
      </c>
      <c r="AC812" s="13">
        <f>IF($D812="",0,IF($E812="",0,IF(VLOOKUP($E812,paramètres!$E$33:$F$44,2,FALSE)&lt;=VLOOKUP($AC$18,paramètres!$E$33:$F$44,2,FALSE),Q812*$D812,0)))</f>
        <v>0</v>
      </c>
      <c r="AD812" s="13">
        <f>IF($D812="",0,IF($E812="",0,IF(VLOOKUP($E812,paramètres!$E$33:$F$44,2,FALSE)&lt;=VLOOKUP($AD$18,paramètres!$E$33:$F$44,2,FALSE),R812*$D812,0)))</f>
        <v>0</v>
      </c>
      <c r="AE812" s="13">
        <f>IF($D812="",0,IF($E812="",0,IF(VLOOKUP($E812,paramètres!$E$33:$F$44,2,FALSE)&lt;=VLOOKUP($AE$18,paramètres!$E$33:$F$44,2,FALSE),S812*$D812,0)))</f>
        <v>0</v>
      </c>
      <c r="AF812" s="13">
        <f>IF($D812="",0,IF($E812="",0,IF(VLOOKUP($E812,paramètres!$E$33:$F$44,2,FALSE)&lt;=VLOOKUP($AF$18,paramètres!$E$33:$F$44,2,FALSE),T812*$D812,0)))</f>
        <v>0</v>
      </c>
      <c r="AG812" s="13">
        <f>IF($D812="",0,IF($E812="",0,IF(VLOOKUP($E812,paramètres!$E$33:$F$44,2,FALSE)&lt;=VLOOKUP($AG$18,paramètres!$E$33:$F$44,2,FALSE),U812*$D812,0)))</f>
        <v>0</v>
      </c>
      <c r="AH812" s="13">
        <f>IF($D812="",0,IF($E812="",0,IF(VLOOKUP($E812,paramètres!$E$33:$F$44,2,FALSE)&lt;=VLOOKUP($AH$18,paramètres!$E$33:$F$44,2,FALSE),V812*$D812,0)))</f>
        <v>0</v>
      </c>
      <c r="AI812" s="13">
        <f>IF($D812="",0,IF($E812="",0,IF(VLOOKUP($E812,paramètres!$E$33:$F$44,2,FALSE)&lt;=VLOOKUP($AI$18,paramètres!$E$33:$F$44,2,FALSE),W812*$D812,0)))</f>
        <v>0</v>
      </c>
      <c r="AJ812" s="13">
        <f>IF($D812="",0,IF($E812="",0,IF(VLOOKUP($E812,paramètres!$E$33:$F$44,2,FALSE)&lt;=VLOOKUP($AJ$18,paramètres!$E$33:$F$44,2,FALSE),X812*$D812,0)))</f>
        <v>0</v>
      </c>
      <c r="AK812" s="13">
        <f>IF($D812="",0,IF($E812="",0,IF(VLOOKUP($E812,paramètres!$E$33:$F$44,2,FALSE)&lt;=VLOOKUP($AK$18,paramètres!$E$33:$F$44,2,FALSE),Y812*$D812,0)))</f>
        <v>0</v>
      </c>
      <c r="AL812" s="13">
        <f>IF($D812="",0,IF($E812="",0,IF(VLOOKUP($E812,paramètres!$E$33:$F$44,2,FALSE)&lt;=VLOOKUP($AL$18,paramètres!$E$33:$F$44,2,FALSE),Z812*$D812,0)))</f>
        <v>0</v>
      </c>
      <c r="AM812" s="126">
        <f>IF($D812="",0,IF($E812="",0,IF(VLOOKUP($E812,paramètres!$E$33:$F$44,2,FALSE)&lt;=VLOOKUP($AM$18,paramètres!$E$33:$F$44,2,FALSE),AA812*$D812,0)))</f>
        <v>0</v>
      </c>
      <c r="AN812" s="121" t="str">
        <f>IF(paramètres!$B$28=1,((SUM(P812:Y812)/1.02)+SUM(Z812:AA812))*0.0303/9*COUNT(P812:X812),IF(paramètres!$B$28=2,(SUM(P812:AA812))*0.0303/9*COUNT(P812:X812),"Missing Delta option"))</f>
        <v>Missing Delta option</v>
      </c>
      <c r="AO812" s="13" t="str">
        <f>IF(paramètres!$B$28=1,(((SUM(P812:Y812)/1.02)+SUM(Z812:AA812))+((SUM(AB812:AK812)/1.02)+SUM(AL812:AN812)))*cotpatr,IF(paramètres!$B$28=2,(SUM(P812:AN812)*cotpatr),"Missing Delta Option"))</f>
        <v>Missing Delta Option</v>
      </c>
      <c r="AP812" s="13" t="str" cm="1">
        <f t="array" ref="AP812">IF(paramètres!$B$28=1,(((SUM(P812:Y812)/1.02)+SUM(Z812:AA812))+((SUM(AB812:AM812)/1.02)+SUM(AL812:AM812)))/12*pécule,IF(paramètres!$B$28=2,SUM(P812:AM812)/12*pécule,"Missing Delta Option"))</f>
        <v>Missing Delta Option</v>
      </c>
      <c r="AQ812" s="105" t="e">
        <f>IF(paramètres!$B$28=1,(((SUM(P812:Y812)/1.02)+SUM(Z812:AA812))+((SUM(AB812:AM812)/1.02)+SUM(AL812:AM812)))+AN812+AO812+AP812,SUM(P812:AM812)+AN812+AO812+AP812)</f>
        <v>#VALUE!</v>
      </c>
    </row>
    <row r="813" spans="1:43" x14ac:dyDescent="0.25">
      <c r="A813" s="104"/>
      <c r="B813" s="39"/>
      <c r="C813" s="39"/>
      <c r="D813" s="70"/>
      <c r="E813" s="49"/>
      <c r="F813" s="40"/>
      <c r="G813" s="38"/>
      <c r="H813" s="71"/>
      <c r="I813" s="40"/>
      <c r="J813" s="38"/>
      <c r="K813" s="71"/>
      <c r="L813" s="40"/>
      <c r="M813" s="38"/>
      <c r="N813" s="71"/>
      <c r="O813" s="49"/>
      <c r="P813" s="177"/>
      <c r="Q813" s="178"/>
      <c r="R813" s="178"/>
      <c r="S813" s="178"/>
      <c r="T813" s="178"/>
      <c r="U813" s="178"/>
      <c r="V813" s="178"/>
      <c r="W813" s="178"/>
      <c r="X813" s="178"/>
      <c r="Y813" s="178"/>
      <c r="Z813" s="178"/>
      <c r="AA813" s="179"/>
      <c r="AB813" s="121">
        <f>IF($D813="",0,IF($E813="",0,IF(VLOOKUP($E813,paramètres!$E$33:$F$44,2,FALSE)&lt;=VLOOKUP($AB$18,paramètres!$E$33:$F$44,2,FALSE),P813*$D813,0)))</f>
        <v>0</v>
      </c>
      <c r="AC813" s="13">
        <f>IF($D813="",0,IF($E813="",0,IF(VLOOKUP($E813,paramètres!$E$33:$F$44,2,FALSE)&lt;=VLOOKUP($AC$18,paramètres!$E$33:$F$44,2,FALSE),Q813*$D813,0)))</f>
        <v>0</v>
      </c>
      <c r="AD813" s="13">
        <f>IF($D813="",0,IF($E813="",0,IF(VLOOKUP($E813,paramètres!$E$33:$F$44,2,FALSE)&lt;=VLOOKUP($AD$18,paramètres!$E$33:$F$44,2,FALSE),R813*$D813,0)))</f>
        <v>0</v>
      </c>
      <c r="AE813" s="13">
        <f>IF($D813="",0,IF($E813="",0,IF(VLOOKUP($E813,paramètres!$E$33:$F$44,2,FALSE)&lt;=VLOOKUP($AE$18,paramètres!$E$33:$F$44,2,FALSE),S813*$D813,0)))</f>
        <v>0</v>
      </c>
      <c r="AF813" s="13">
        <f>IF($D813="",0,IF($E813="",0,IF(VLOOKUP($E813,paramètres!$E$33:$F$44,2,FALSE)&lt;=VLOOKUP($AF$18,paramètres!$E$33:$F$44,2,FALSE),T813*$D813,0)))</f>
        <v>0</v>
      </c>
      <c r="AG813" s="13">
        <f>IF($D813="",0,IF($E813="",0,IF(VLOOKUP($E813,paramètres!$E$33:$F$44,2,FALSE)&lt;=VLOOKUP($AG$18,paramètres!$E$33:$F$44,2,FALSE),U813*$D813,0)))</f>
        <v>0</v>
      </c>
      <c r="AH813" s="13">
        <f>IF($D813="",0,IF($E813="",0,IF(VLOOKUP($E813,paramètres!$E$33:$F$44,2,FALSE)&lt;=VLOOKUP($AH$18,paramètres!$E$33:$F$44,2,FALSE),V813*$D813,0)))</f>
        <v>0</v>
      </c>
      <c r="AI813" s="13">
        <f>IF($D813="",0,IF($E813="",0,IF(VLOOKUP($E813,paramètres!$E$33:$F$44,2,FALSE)&lt;=VLOOKUP($AI$18,paramètres!$E$33:$F$44,2,FALSE),W813*$D813,0)))</f>
        <v>0</v>
      </c>
      <c r="AJ813" s="13">
        <f>IF($D813="",0,IF($E813="",0,IF(VLOOKUP($E813,paramètres!$E$33:$F$44,2,FALSE)&lt;=VLOOKUP($AJ$18,paramètres!$E$33:$F$44,2,FALSE),X813*$D813,0)))</f>
        <v>0</v>
      </c>
      <c r="AK813" s="13">
        <f>IF($D813="",0,IF($E813="",0,IF(VLOOKUP($E813,paramètres!$E$33:$F$44,2,FALSE)&lt;=VLOOKUP($AK$18,paramètres!$E$33:$F$44,2,FALSE),Y813*$D813,0)))</f>
        <v>0</v>
      </c>
      <c r="AL813" s="13">
        <f>IF($D813="",0,IF($E813="",0,IF(VLOOKUP($E813,paramètres!$E$33:$F$44,2,FALSE)&lt;=VLOOKUP($AL$18,paramètres!$E$33:$F$44,2,FALSE),Z813*$D813,0)))</f>
        <v>0</v>
      </c>
      <c r="AM813" s="126">
        <f>IF($D813="",0,IF($E813="",0,IF(VLOOKUP($E813,paramètres!$E$33:$F$44,2,FALSE)&lt;=VLOOKUP($AM$18,paramètres!$E$33:$F$44,2,FALSE),AA813*$D813,0)))</f>
        <v>0</v>
      </c>
      <c r="AN813" s="121" t="str">
        <f>IF(paramètres!$B$28=1,((SUM(P813:Y813)/1.02)+SUM(Z813:AA813))*0.0303/9*COUNT(P813:X813),IF(paramètres!$B$28=2,(SUM(P813:AA813))*0.0303/9*COUNT(P813:X813),"Missing Delta option"))</f>
        <v>Missing Delta option</v>
      </c>
      <c r="AO813" s="13" t="str">
        <f>IF(paramètres!$B$28=1,(((SUM(P813:Y813)/1.02)+SUM(Z813:AA813))+((SUM(AB813:AK813)/1.02)+SUM(AL813:AN813)))*cotpatr,IF(paramètres!$B$28=2,(SUM(P813:AN813)*cotpatr),"Missing Delta Option"))</f>
        <v>Missing Delta Option</v>
      </c>
      <c r="AP813" s="13" t="str" cm="1">
        <f t="array" ref="AP813">IF(paramètres!$B$28=1,(((SUM(P813:Y813)/1.02)+SUM(Z813:AA813))+((SUM(AB813:AM813)/1.02)+SUM(AL813:AM813)))/12*pécule,IF(paramètres!$B$28=2,SUM(P813:AM813)/12*pécule,"Missing Delta Option"))</f>
        <v>Missing Delta Option</v>
      </c>
      <c r="AQ813" s="105" t="e">
        <f>IF(paramètres!$B$28=1,(((SUM(P813:Y813)/1.02)+SUM(Z813:AA813))+((SUM(AB813:AM813)/1.02)+SUM(AL813:AM813)))+AN813+AO813+AP813,SUM(P813:AM813)+AN813+AO813+AP813)</f>
        <v>#VALUE!</v>
      </c>
    </row>
    <row r="814" spans="1:43" x14ac:dyDescent="0.25">
      <c r="A814" s="104"/>
      <c r="B814" s="39"/>
      <c r="C814" s="39"/>
      <c r="D814" s="70"/>
      <c r="E814" s="49"/>
      <c r="F814" s="40"/>
      <c r="G814" s="38"/>
      <c r="H814" s="71"/>
      <c r="I814" s="40"/>
      <c r="J814" s="38"/>
      <c r="K814" s="71"/>
      <c r="L814" s="40"/>
      <c r="M814" s="38"/>
      <c r="N814" s="71"/>
      <c r="O814" s="49"/>
      <c r="P814" s="177"/>
      <c r="Q814" s="178"/>
      <c r="R814" s="178"/>
      <c r="S814" s="178"/>
      <c r="T814" s="178"/>
      <c r="U814" s="178"/>
      <c r="V814" s="178"/>
      <c r="W814" s="178"/>
      <c r="X814" s="178"/>
      <c r="Y814" s="178"/>
      <c r="Z814" s="178"/>
      <c r="AA814" s="179"/>
      <c r="AB814" s="121">
        <f>IF($D814="",0,IF($E814="",0,IF(VLOOKUP($E814,paramètres!$E$33:$F$44,2,FALSE)&lt;=VLOOKUP($AB$18,paramètres!$E$33:$F$44,2,FALSE),P814*$D814,0)))</f>
        <v>0</v>
      </c>
      <c r="AC814" s="13">
        <f>IF($D814="",0,IF($E814="",0,IF(VLOOKUP($E814,paramètres!$E$33:$F$44,2,FALSE)&lt;=VLOOKUP($AC$18,paramètres!$E$33:$F$44,2,FALSE),Q814*$D814,0)))</f>
        <v>0</v>
      </c>
      <c r="AD814" s="13">
        <f>IF($D814="",0,IF($E814="",0,IF(VLOOKUP($E814,paramètres!$E$33:$F$44,2,FALSE)&lt;=VLOOKUP($AD$18,paramètres!$E$33:$F$44,2,FALSE),R814*$D814,0)))</f>
        <v>0</v>
      </c>
      <c r="AE814" s="13">
        <f>IF($D814="",0,IF($E814="",0,IF(VLOOKUP($E814,paramètres!$E$33:$F$44,2,FALSE)&lt;=VLOOKUP($AE$18,paramètres!$E$33:$F$44,2,FALSE),S814*$D814,0)))</f>
        <v>0</v>
      </c>
      <c r="AF814" s="13">
        <f>IF($D814="",0,IF($E814="",0,IF(VLOOKUP($E814,paramètres!$E$33:$F$44,2,FALSE)&lt;=VLOOKUP($AF$18,paramètres!$E$33:$F$44,2,FALSE),T814*$D814,0)))</f>
        <v>0</v>
      </c>
      <c r="AG814" s="13">
        <f>IF($D814="",0,IF($E814="",0,IF(VLOOKUP($E814,paramètres!$E$33:$F$44,2,FALSE)&lt;=VLOOKUP($AG$18,paramètres!$E$33:$F$44,2,FALSE),U814*$D814,0)))</f>
        <v>0</v>
      </c>
      <c r="AH814" s="13">
        <f>IF($D814="",0,IF($E814="",0,IF(VLOOKUP($E814,paramètres!$E$33:$F$44,2,FALSE)&lt;=VLOOKUP($AH$18,paramètres!$E$33:$F$44,2,FALSE),V814*$D814,0)))</f>
        <v>0</v>
      </c>
      <c r="AI814" s="13">
        <f>IF($D814="",0,IF($E814="",0,IF(VLOOKUP($E814,paramètres!$E$33:$F$44,2,FALSE)&lt;=VLOOKUP($AI$18,paramètres!$E$33:$F$44,2,FALSE),W814*$D814,0)))</f>
        <v>0</v>
      </c>
      <c r="AJ814" s="13">
        <f>IF($D814="",0,IF($E814="",0,IF(VLOOKUP($E814,paramètres!$E$33:$F$44,2,FALSE)&lt;=VLOOKUP($AJ$18,paramètres!$E$33:$F$44,2,FALSE),X814*$D814,0)))</f>
        <v>0</v>
      </c>
      <c r="AK814" s="13">
        <f>IF($D814="",0,IF($E814="",0,IF(VLOOKUP($E814,paramètres!$E$33:$F$44,2,FALSE)&lt;=VLOOKUP($AK$18,paramètres!$E$33:$F$44,2,FALSE),Y814*$D814,0)))</f>
        <v>0</v>
      </c>
      <c r="AL814" s="13">
        <f>IF($D814="",0,IF($E814="",0,IF(VLOOKUP($E814,paramètres!$E$33:$F$44,2,FALSE)&lt;=VLOOKUP($AL$18,paramètres!$E$33:$F$44,2,FALSE),Z814*$D814,0)))</f>
        <v>0</v>
      </c>
      <c r="AM814" s="126">
        <f>IF($D814="",0,IF($E814="",0,IF(VLOOKUP($E814,paramètres!$E$33:$F$44,2,FALSE)&lt;=VLOOKUP($AM$18,paramètres!$E$33:$F$44,2,FALSE),AA814*$D814,0)))</f>
        <v>0</v>
      </c>
      <c r="AN814" s="121" t="str">
        <f>IF(paramètres!$B$28=1,((SUM(P814:Y814)/1.02)+SUM(Z814:AA814))*0.0303/9*COUNT(P814:X814),IF(paramètres!$B$28=2,(SUM(P814:AA814))*0.0303/9*COUNT(P814:X814),"Missing Delta option"))</f>
        <v>Missing Delta option</v>
      </c>
      <c r="AO814" s="13" t="str">
        <f>IF(paramètres!$B$28=1,(((SUM(P814:Y814)/1.02)+SUM(Z814:AA814))+((SUM(AB814:AK814)/1.02)+SUM(AL814:AN814)))*cotpatr,IF(paramètres!$B$28=2,(SUM(P814:AN814)*cotpatr),"Missing Delta Option"))</f>
        <v>Missing Delta Option</v>
      </c>
      <c r="AP814" s="13" t="str" cm="1">
        <f t="array" ref="AP814">IF(paramètres!$B$28=1,(((SUM(P814:Y814)/1.02)+SUM(Z814:AA814))+((SUM(AB814:AM814)/1.02)+SUM(AL814:AM814)))/12*pécule,IF(paramètres!$B$28=2,SUM(P814:AM814)/12*pécule,"Missing Delta Option"))</f>
        <v>Missing Delta Option</v>
      </c>
      <c r="AQ814" s="105" t="e">
        <f>IF(paramètres!$B$28=1,(((SUM(P814:Y814)/1.02)+SUM(Z814:AA814))+((SUM(AB814:AM814)/1.02)+SUM(AL814:AM814)))+AN814+AO814+AP814,SUM(P814:AM814)+AN814+AO814+AP814)</f>
        <v>#VALUE!</v>
      </c>
    </row>
    <row r="815" spans="1:43" x14ac:dyDescent="0.25">
      <c r="A815" s="104"/>
      <c r="B815" s="39"/>
      <c r="C815" s="39"/>
      <c r="D815" s="70"/>
      <c r="E815" s="49"/>
      <c r="F815" s="40"/>
      <c r="G815" s="38"/>
      <c r="H815" s="71"/>
      <c r="I815" s="40"/>
      <c r="J815" s="38"/>
      <c r="K815" s="71"/>
      <c r="L815" s="40"/>
      <c r="M815" s="38"/>
      <c r="N815" s="71"/>
      <c r="O815" s="49"/>
      <c r="P815" s="177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  <c r="AA815" s="179"/>
      <c r="AB815" s="121">
        <f>IF($D815="",0,IF($E815="",0,IF(VLOOKUP($E815,paramètres!$E$33:$F$44,2,FALSE)&lt;=VLOOKUP($AB$18,paramètres!$E$33:$F$44,2,FALSE),P815*$D815,0)))</f>
        <v>0</v>
      </c>
      <c r="AC815" s="13">
        <f>IF($D815="",0,IF($E815="",0,IF(VLOOKUP($E815,paramètres!$E$33:$F$44,2,FALSE)&lt;=VLOOKUP($AC$18,paramètres!$E$33:$F$44,2,FALSE),Q815*$D815,0)))</f>
        <v>0</v>
      </c>
      <c r="AD815" s="13">
        <f>IF($D815="",0,IF($E815="",0,IF(VLOOKUP($E815,paramètres!$E$33:$F$44,2,FALSE)&lt;=VLOOKUP($AD$18,paramètres!$E$33:$F$44,2,FALSE),R815*$D815,0)))</f>
        <v>0</v>
      </c>
      <c r="AE815" s="13">
        <f>IF($D815="",0,IF($E815="",0,IF(VLOOKUP($E815,paramètres!$E$33:$F$44,2,FALSE)&lt;=VLOOKUP($AE$18,paramètres!$E$33:$F$44,2,FALSE),S815*$D815,0)))</f>
        <v>0</v>
      </c>
      <c r="AF815" s="13">
        <f>IF($D815="",0,IF($E815="",0,IF(VLOOKUP($E815,paramètres!$E$33:$F$44,2,FALSE)&lt;=VLOOKUP($AF$18,paramètres!$E$33:$F$44,2,FALSE),T815*$D815,0)))</f>
        <v>0</v>
      </c>
      <c r="AG815" s="13">
        <f>IF($D815="",0,IF($E815="",0,IF(VLOOKUP($E815,paramètres!$E$33:$F$44,2,FALSE)&lt;=VLOOKUP($AG$18,paramètres!$E$33:$F$44,2,FALSE),U815*$D815,0)))</f>
        <v>0</v>
      </c>
      <c r="AH815" s="13">
        <f>IF($D815="",0,IF($E815="",0,IF(VLOOKUP($E815,paramètres!$E$33:$F$44,2,FALSE)&lt;=VLOOKUP($AH$18,paramètres!$E$33:$F$44,2,FALSE),V815*$D815,0)))</f>
        <v>0</v>
      </c>
      <c r="AI815" s="13">
        <f>IF($D815="",0,IF($E815="",0,IF(VLOOKUP($E815,paramètres!$E$33:$F$44,2,FALSE)&lt;=VLOOKUP($AI$18,paramètres!$E$33:$F$44,2,FALSE),W815*$D815,0)))</f>
        <v>0</v>
      </c>
      <c r="AJ815" s="13">
        <f>IF($D815="",0,IF($E815="",0,IF(VLOOKUP($E815,paramètres!$E$33:$F$44,2,FALSE)&lt;=VLOOKUP($AJ$18,paramètres!$E$33:$F$44,2,FALSE),X815*$D815,0)))</f>
        <v>0</v>
      </c>
      <c r="AK815" s="13">
        <f>IF($D815="",0,IF($E815="",0,IF(VLOOKUP($E815,paramètres!$E$33:$F$44,2,FALSE)&lt;=VLOOKUP($AK$18,paramètres!$E$33:$F$44,2,FALSE),Y815*$D815,0)))</f>
        <v>0</v>
      </c>
      <c r="AL815" s="13">
        <f>IF($D815="",0,IF($E815="",0,IF(VLOOKUP($E815,paramètres!$E$33:$F$44,2,FALSE)&lt;=VLOOKUP($AL$18,paramètres!$E$33:$F$44,2,FALSE),Z815*$D815,0)))</f>
        <v>0</v>
      </c>
      <c r="AM815" s="126">
        <f>IF($D815="",0,IF($E815="",0,IF(VLOOKUP($E815,paramètres!$E$33:$F$44,2,FALSE)&lt;=VLOOKUP($AM$18,paramètres!$E$33:$F$44,2,FALSE),AA815*$D815,0)))</f>
        <v>0</v>
      </c>
      <c r="AN815" s="121" t="str">
        <f>IF(paramètres!$B$28=1,((SUM(P815:Y815)/1.02)+SUM(Z815:AA815))*0.0303/9*COUNT(P815:X815),IF(paramètres!$B$28=2,(SUM(P815:AA815))*0.0303/9*COUNT(P815:X815),"Missing Delta option"))</f>
        <v>Missing Delta option</v>
      </c>
      <c r="AO815" s="13" t="str">
        <f>IF(paramètres!$B$28=1,(((SUM(P815:Y815)/1.02)+SUM(Z815:AA815))+((SUM(AB815:AK815)/1.02)+SUM(AL815:AN815)))*cotpatr,IF(paramètres!$B$28=2,(SUM(P815:AN815)*cotpatr),"Missing Delta Option"))</f>
        <v>Missing Delta Option</v>
      </c>
      <c r="AP815" s="13" t="str" cm="1">
        <f t="array" ref="AP815">IF(paramètres!$B$28=1,(((SUM(P815:Y815)/1.02)+SUM(Z815:AA815))+((SUM(AB815:AM815)/1.02)+SUM(AL815:AM815)))/12*pécule,IF(paramètres!$B$28=2,SUM(P815:AM815)/12*pécule,"Missing Delta Option"))</f>
        <v>Missing Delta Option</v>
      </c>
      <c r="AQ815" s="105" t="e">
        <f>IF(paramètres!$B$28=1,(((SUM(P815:Y815)/1.02)+SUM(Z815:AA815))+((SUM(AB815:AM815)/1.02)+SUM(AL815:AM815)))+AN815+AO815+AP815,SUM(P815:AM815)+AN815+AO815+AP815)</f>
        <v>#VALUE!</v>
      </c>
    </row>
    <row r="816" spans="1:43" x14ac:dyDescent="0.25">
      <c r="A816" s="104"/>
      <c r="B816" s="39"/>
      <c r="C816" s="39"/>
      <c r="D816" s="70"/>
      <c r="E816" s="49"/>
      <c r="F816" s="40"/>
      <c r="G816" s="38"/>
      <c r="H816" s="71"/>
      <c r="I816" s="40"/>
      <c r="J816" s="38"/>
      <c r="K816" s="71"/>
      <c r="L816" s="40"/>
      <c r="M816" s="38"/>
      <c r="N816" s="71"/>
      <c r="O816" s="49"/>
      <c r="P816" s="177"/>
      <c r="Q816" s="178"/>
      <c r="R816" s="178"/>
      <c r="S816" s="178"/>
      <c r="T816" s="178"/>
      <c r="U816" s="178"/>
      <c r="V816" s="178"/>
      <c r="W816" s="178"/>
      <c r="X816" s="178"/>
      <c r="Y816" s="178"/>
      <c r="Z816" s="178"/>
      <c r="AA816" s="179"/>
      <c r="AB816" s="121">
        <f>IF($D816="",0,IF($E816="",0,IF(VLOOKUP($E816,paramètres!$E$33:$F$44,2,FALSE)&lt;=VLOOKUP($AB$18,paramètres!$E$33:$F$44,2,FALSE),P816*$D816,0)))</f>
        <v>0</v>
      </c>
      <c r="AC816" s="13">
        <f>IF($D816="",0,IF($E816="",0,IF(VLOOKUP($E816,paramètres!$E$33:$F$44,2,FALSE)&lt;=VLOOKUP($AC$18,paramètres!$E$33:$F$44,2,FALSE),Q816*$D816,0)))</f>
        <v>0</v>
      </c>
      <c r="AD816" s="13">
        <f>IF($D816="",0,IF($E816="",0,IF(VLOOKUP($E816,paramètres!$E$33:$F$44,2,FALSE)&lt;=VLOOKUP($AD$18,paramètres!$E$33:$F$44,2,FALSE),R816*$D816,0)))</f>
        <v>0</v>
      </c>
      <c r="AE816" s="13">
        <f>IF($D816="",0,IF($E816="",0,IF(VLOOKUP($E816,paramètres!$E$33:$F$44,2,FALSE)&lt;=VLOOKUP($AE$18,paramètres!$E$33:$F$44,2,FALSE),S816*$D816,0)))</f>
        <v>0</v>
      </c>
      <c r="AF816" s="13">
        <f>IF($D816="",0,IF($E816="",0,IF(VLOOKUP($E816,paramètres!$E$33:$F$44,2,FALSE)&lt;=VLOOKUP($AF$18,paramètres!$E$33:$F$44,2,FALSE),T816*$D816,0)))</f>
        <v>0</v>
      </c>
      <c r="AG816" s="13">
        <f>IF($D816="",0,IF($E816="",0,IF(VLOOKUP($E816,paramètres!$E$33:$F$44,2,FALSE)&lt;=VLOOKUP($AG$18,paramètres!$E$33:$F$44,2,FALSE),U816*$D816,0)))</f>
        <v>0</v>
      </c>
      <c r="AH816" s="13">
        <f>IF($D816="",0,IF($E816="",0,IF(VLOOKUP($E816,paramètres!$E$33:$F$44,2,FALSE)&lt;=VLOOKUP($AH$18,paramètres!$E$33:$F$44,2,FALSE),V816*$D816,0)))</f>
        <v>0</v>
      </c>
      <c r="AI816" s="13">
        <f>IF($D816="",0,IF($E816="",0,IF(VLOOKUP($E816,paramètres!$E$33:$F$44,2,FALSE)&lt;=VLOOKUP($AI$18,paramètres!$E$33:$F$44,2,FALSE),W816*$D816,0)))</f>
        <v>0</v>
      </c>
      <c r="AJ816" s="13">
        <f>IF($D816="",0,IF($E816="",0,IF(VLOOKUP($E816,paramètres!$E$33:$F$44,2,FALSE)&lt;=VLOOKUP($AJ$18,paramètres!$E$33:$F$44,2,FALSE),X816*$D816,0)))</f>
        <v>0</v>
      </c>
      <c r="AK816" s="13">
        <f>IF($D816="",0,IF($E816="",0,IF(VLOOKUP($E816,paramètres!$E$33:$F$44,2,FALSE)&lt;=VLOOKUP($AK$18,paramètres!$E$33:$F$44,2,FALSE),Y816*$D816,0)))</f>
        <v>0</v>
      </c>
      <c r="AL816" s="13">
        <f>IF($D816="",0,IF($E816="",0,IF(VLOOKUP($E816,paramètres!$E$33:$F$44,2,FALSE)&lt;=VLOOKUP($AL$18,paramètres!$E$33:$F$44,2,FALSE),Z816*$D816,0)))</f>
        <v>0</v>
      </c>
      <c r="AM816" s="126">
        <f>IF($D816="",0,IF($E816="",0,IF(VLOOKUP($E816,paramètres!$E$33:$F$44,2,FALSE)&lt;=VLOOKUP($AM$18,paramètres!$E$33:$F$44,2,FALSE),AA816*$D816,0)))</f>
        <v>0</v>
      </c>
      <c r="AN816" s="121" t="str">
        <f>IF(paramètres!$B$28=1,((SUM(P816:Y816)/1.02)+SUM(Z816:AA816))*0.0303/9*COUNT(P816:X816),IF(paramètres!$B$28=2,(SUM(P816:AA816))*0.0303/9*COUNT(P816:X816),"Missing Delta option"))</f>
        <v>Missing Delta option</v>
      </c>
      <c r="AO816" s="13" t="str">
        <f>IF(paramètres!$B$28=1,(((SUM(P816:Y816)/1.02)+SUM(Z816:AA816))+((SUM(AB816:AK816)/1.02)+SUM(AL816:AN816)))*cotpatr,IF(paramètres!$B$28=2,(SUM(P816:AN816)*cotpatr),"Missing Delta Option"))</f>
        <v>Missing Delta Option</v>
      </c>
      <c r="AP816" s="13" t="str" cm="1">
        <f t="array" ref="AP816">IF(paramètres!$B$28=1,(((SUM(P816:Y816)/1.02)+SUM(Z816:AA816))+((SUM(AB816:AM816)/1.02)+SUM(AL816:AM816)))/12*pécule,IF(paramètres!$B$28=2,SUM(P816:AM816)/12*pécule,"Missing Delta Option"))</f>
        <v>Missing Delta Option</v>
      </c>
      <c r="AQ816" s="105" t="e">
        <f>IF(paramètres!$B$28=1,(((SUM(P816:Y816)/1.02)+SUM(Z816:AA816))+((SUM(AB816:AM816)/1.02)+SUM(AL816:AM816)))+AN816+AO816+AP816,SUM(P816:AM816)+AN816+AO816+AP816)</f>
        <v>#VALUE!</v>
      </c>
    </row>
    <row r="817" spans="1:43" x14ac:dyDescent="0.25">
      <c r="A817" s="104"/>
      <c r="B817" s="39"/>
      <c r="C817" s="39"/>
      <c r="D817" s="70"/>
      <c r="E817" s="49"/>
      <c r="F817" s="40"/>
      <c r="G817" s="38"/>
      <c r="H817" s="71"/>
      <c r="I817" s="40"/>
      <c r="J817" s="38"/>
      <c r="K817" s="71"/>
      <c r="L817" s="40"/>
      <c r="M817" s="38"/>
      <c r="N817" s="71"/>
      <c r="O817" s="49"/>
      <c r="P817" s="177"/>
      <c r="Q817" s="178"/>
      <c r="R817" s="178"/>
      <c r="S817" s="178"/>
      <c r="T817" s="178"/>
      <c r="U817" s="178"/>
      <c r="V817" s="178"/>
      <c r="W817" s="178"/>
      <c r="X817" s="178"/>
      <c r="Y817" s="178"/>
      <c r="Z817" s="178"/>
      <c r="AA817" s="179"/>
      <c r="AB817" s="121">
        <f>IF($D817="",0,IF($E817="",0,IF(VLOOKUP($E817,paramètres!$E$33:$F$44,2,FALSE)&lt;=VLOOKUP($AB$18,paramètres!$E$33:$F$44,2,FALSE),P817*$D817,0)))</f>
        <v>0</v>
      </c>
      <c r="AC817" s="13">
        <f>IF($D817="",0,IF($E817="",0,IF(VLOOKUP($E817,paramètres!$E$33:$F$44,2,FALSE)&lt;=VLOOKUP($AC$18,paramètres!$E$33:$F$44,2,FALSE),Q817*$D817,0)))</f>
        <v>0</v>
      </c>
      <c r="AD817" s="13">
        <f>IF($D817="",0,IF($E817="",0,IF(VLOOKUP($E817,paramètres!$E$33:$F$44,2,FALSE)&lt;=VLOOKUP($AD$18,paramètres!$E$33:$F$44,2,FALSE),R817*$D817,0)))</f>
        <v>0</v>
      </c>
      <c r="AE817" s="13">
        <f>IF($D817="",0,IF($E817="",0,IF(VLOOKUP($E817,paramètres!$E$33:$F$44,2,FALSE)&lt;=VLOOKUP($AE$18,paramètres!$E$33:$F$44,2,FALSE),S817*$D817,0)))</f>
        <v>0</v>
      </c>
      <c r="AF817" s="13">
        <f>IF($D817="",0,IF($E817="",0,IF(VLOOKUP($E817,paramètres!$E$33:$F$44,2,FALSE)&lt;=VLOOKUP($AF$18,paramètres!$E$33:$F$44,2,FALSE),T817*$D817,0)))</f>
        <v>0</v>
      </c>
      <c r="AG817" s="13">
        <f>IF($D817="",0,IF($E817="",0,IF(VLOOKUP($E817,paramètres!$E$33:$F$44,2,FALSE)&lt;=VLOOKUP($AG$18,paramètres!$E$33:$F$44,2,FALSE),U817*$D817,0)))</f>
        <v>0</v>
      </c>
      <c r="AH817" s="13">
        <f>IF($D817="",0,IF($E817="",0,IF(VLOOKUP($E817,paramètres!$E$33:$F$44,2,FALSE)&lt;=VLOOKUP($AH$18,paramètres!$E$33:$F$44,2,FALSE),V817*$D817,0)))</f>
        <v>0</v>
      </c>
      <c r="AI817" s="13">
        <f>IF($D817="",0,IF($E817="",0,IF(VLOOKUP($E817,paramètres!$E$33:$F$44,2,FALSE)&lt;=VLOOKUP($AI$18,paramètres!$E$33:$F$44,2,FALSE),W817*$D817,0)))</f>
        <v>0</v>
      </c>
      <c r="AJ817" s="13">
        <f>IF($D817="",0,IF($E817="",0,IF(VLOOKUP($E817,paramètres!$E$33:$F$44,2,FALSE)&lt;=VLOOKUP($AJ$18,paramètres!$E$33:$F$44,2,FALSE),X817*$D817,0)))</f>
        <v>0</v>
      </c>
      <c r="AK817" s="13">
        <f>IF($D817="",0,IF($E817="",0,IF(VLOOKUP($E817,paramètres!$E$33:$F$44,2,FALSE)&lt;=VLOOKUP($AK$18,paramètres!$E$33:$F$44,2,FALSE),Y817*$D817,0)))</f>
        <v>0</v>
      </c>
      <c r="AL817" s="13">
        <f>IF($D817="",0,IF($E817="",0,IF(VLOOKUP($E817,paramètres!$E$33:$F$44,2,FALSE)&lt;=VLOOKUP($AL$18,paramètres!$E$33:$F$44,2,FALSE),Z817*$D817,0)))</f>
        <v>0</v>
      </c>
      <c r="AM817" s="126">
        <f>IF($D817="",0,IF($E817="",0,IF(VLOOKUP($E817,paramètres!$E$33:$F$44,2,FALSE)&lt;=VLOOKUP($AM$18,paramètres!$E$33:$F$44,2,FALSE),AA817*$D817,0)))</f>
        <v>0</v>
      </c>
      <c r="AN817" s="121" t="str">
        <f>IF(paramètres!$B$28=1,((SUM(P817:Y817)/1.02)+SUM(Z817:AA817))*0.0303/9*COUNT(P817:X817),IF(paramètres!$B$28=2,(SUM(P817:AA817))*0.0303/9*COUNT(P817:X817),"Missing Delta option"))</f>
        <v>Missing Delta option</v>
      </c>
      <c r="AO817" s="13" t="str">
        <f>IF(paramètres!$B$28=1,(((SUM(P817:Y817)/1.02)+SUM(Z817:AA817))+((SUM(AB817:AK817)/1.02)+SUM(AL817:AN817)))*cotpatr,IF(paramètres!$B$28=2,(SUM(P817:AN817)*cotpatr),"Missing Delta Option"))</f>
        <v>Missing Delta Option</v>
      </c>
      <c r="AP817" s="13" t="str" cm="1">
        <f t="array" ref="AP817">IF(paramètres!$B$28=1,(((SUM(P817:Y817)/1.02)+SUM(Z817:AA817))+((SUM(AB817:AM817)/1.02)+SUM(AL817:AM817)))/12*pécule,IF(paramètres!$B$28=2,SUM(P817:AM817)/12*pécule,"Missing Delta Option"))</f>
        <v>Missing Delta Option</v>
      </c>
      <c r="AQ817" s="105" t="e">
        <f>IF(paramètres!$B$28=1,(((SUM(P817:Y817)/1.02)+SUM(Z817:AA817))+((SUM(AB817:AM817)/1.02)+SUM(AL817:AM817)))+AN817+AO817+AP817,SUM(P817:AM817)+AN817+AO817+AP817)</f>
        <v>#VALUE!</v>
      </c>
    </row>
    <row r="818" spans="1:43" x14ac:dyDescent="0.25">
      <c r="A818" s="104"/>
      <c r="B818" s="39"/>
      <c r="C818" s="39"/>
      <c r="D818" s="70"/>
      <c r="E818" s="49"/>
      <c r="F818" s="40"/>
      <c r="G818" s="38"/>
      <c r="H818" s="71"/>
      <c r="I818" s="40"/>
      <c r="J818" s="38"/>
      <c r="K818" s="71"/>
      <c r="L818" s="40"/>
      <c r="M818" s="38"/>
      <c r="N818" s="71"/>
      <c r="O818" s="49"/>
      <c r="P818" s="177"/>
      <c r="Q818" s="178"/>
      <c r="R818" s="178"/>
      <c r="S818" s="178"/>
      <c r="T818" s="178"/>
      <c r="U818" s="178"/>
      <c r="V818" s="178"/>
      <c r="W818" s="178"/>
      <c r="X818" s="178"/>
      <c r="Y818" s="178"/>
      <c r="Z818" s="178"/>
      <c r="AA818" s="179"/>
      <c r="AB818" s="121">
        <f>IF($D818="",0,IF($E818="",0,IF(VLOOKUP($E818,paramètres!$E$33:$F$44,2,FALSE)&lt;=VLOOKUP($AB$18,paramètres!$E$33:$F$44,2,FALSE),P818*$D818,0)))</f>
        <v>0</v>
      </c>
      <c r="AC818" s="13">
        <f>IF($D818="",0,IF($E818="",0,IF(VLOOKUP($E818,paramètres!$E$33:$F$44,2,FALSE)&lt;=VLOOKUP($AC$18,paramètres!$E$33:$F$44,2,FALSE),Q818*$D818,0)))</f>
        <v>0</v>
      </c>
      <c r="AD818" s="13">
        <f>IF($D818="",0,IF($E818="",0,IF(VLOOKUP($E818,paramètres!$E$33:$F$44,2,FALSE)&lt;=VLOOKUP($AD$18,paramètres!$E$33:$F$44,2,FALSE),R818*$D818,0)))</f>
        <v>0</v>
      </c>
      <c r="AE818" s="13">
        <f>IF($D818="",0,IF($E818="",0,IF(VLOOKUP($E818,paramètres!$E$33:$F$44,2,FALSE)&lt;=VLOOKUP($AE$18,paramètres!$E$33:$F$44,2,FALSE),S818*$D818,0)))</f>
        <v>0</v>
      </c>
      <c r="AF818" s="13">
        <f>IF($D818="",0,IF($E818="",0,IF(VLOOKUP($E818,paramètres!$E$33:$F$44,2,FALSE)&lt;=VLOOKUP($AF$18,paramètres!$E$33:$F$44,2,FALSE),T818*$D818,0)))</f>
        <v>0</v>
      </c>
      <c r="AG818" s="13">
        <f>IF($D818="",0,IF($E818="",0,IF(VLOOKUP($E818,paramètres!$E$33:$F$44,2,FALSE)&lt;=VLOOKUP($AG$18,paramètres!$E$33:$F$44,2,FALSE),U818*$D818,0)))</f>
        <v>0</v>
      </c>
      <c r="AH818" s="13">
        <f>IF($D818="",0,IF($E818="",0,IF(VLOOKUP($E818,paramètres!$E$33:$F$44,2,FALSE)&lt;=VLOOKUP($AH$18,paramètres!$E$33:$F$44,2,FALSE),V818*$D818,0)))</f>
        <v>0</v>
      </c>
      <c r="AI818" s="13">
        <f>IF($D818="",0,IF($E818="",0,IF(VLOOKUP($E818,paramètres!$E$33:$F$44,2,FALSE)&lt;=VLOOKUP($AI$18,paramètres!$E$33:$F$44,2,FALSE),W818*$D818,0)))</f>
        <v>0</v>
      </c>
      <c r="AJ818" s="13">
        <f>IF($D818="",0,IF($E818="",0,IF(VLOOKUP($E818,paramètres!$E$33:$F$44,2,FALSE)&lt;=VLOOKUP($AJ$18,paramètres!$E$33:$F$44,2,FALSE),X818*$D818,0)))</f>
        <v>0</v>
      </c>
      <c r="AK818" s="13">
        <f>IF($D818="",0,IF($E818="",0,IF(VLOOKUP($E818,paramètres!$E$33:$F$44,2,FALSE)&lt;=VLOOKUP($AK$18,paramètres!$E$33:$F$44,2,FALSE),Y818*$D818,0)))</f>
        <v>0</v>
      </c>
      <c r="AL818" s="13">
        <f>IF($D818="",0,IF($E818="",0,IF(VLOOKUP($E818,paramètres!$E$33:$F$44,2,FALSE)&lt;=VLOOKUP($AL$18,paramètres!$E$33:$F$44,2,FALSE),Z818*$D818,0)))</f>
        <v>0</v>
      </c>
      <c r="AM818" s="126">
        <f>IF($D818="",0,IF($E818="",0,IF(VLOOKUP($E818,paramètres!$E$33:$F$44,2,FALSE)&lt;=VLOOKUP($AM$18,paramètres!$E$33:$F$44,2,FALSE),AA818*$D818,0)))</f>
        <v>0</v>
      </c>
      <c r="AN818" s="121" t="str">
        <f>IF(paramètres!$B$28=1,((SUM(P818:Y818)/1.02)+SUM(Z818:AA818))*0.0303/9*COUNT(P818:X818),IF(paramètres!$B$28=2,(SUM(P818:AA818))*0.0303/9*COUNT(P818:X818),"Missing Delta option"))</f>
        <v>Missing Delta option</v>
      </c>
      <c r="AO818" s="13" t="str">
        <f>IF(paramètres!$B$28=1,(((SUM(P818:Y818)/1.02)+SUM(Z818:AA818))+((SUM(AB818:AK818)/1.02)+SUM(AL818:AN818)))*cotpatr,IF(paramètres!$B$28=2,(SUM(P818:AN818)*cotpatr),"Missing Delta Option"))</f>
        <v>Missing Delta Option</v>
      </c>
      <c r="AP818" s="13" t="str" cm="1">
        <f t="array" ref="AP818">IF(paramètres!$B$28=1,(((SUM(P818:Y818)/1.02)+SUM(Z818:AA818))+((SUM(AB818:AM818)/1.02)+SUM(AL818:AM818)))/12*pécule,IF(paramètres!$B$28=2,SUM(P818:AM818)/12*pécule,"Missing Delta Option"))</f>
        <v>Missing Delta Option</v>
      </c>
      <c r="AQ818" s="105" t="e">
        <f>IF(paramètres!$B$28=1,(((SUM(P818:Y818)/1.02)+SUM(Z818:AA818))+((SUM(AB818:AM818)/1.02)+SUM(AL818:AM818)))+AN818+AO818+AP818,SUM(P818:AM818)+AN818+AO818+AP818)</f>
        <v>#VALUE!</v>
      </c>
    </row>
    <row r="819" spans="1:43" x14ac:dyDescent="0.25">
      <c r="A819" s="104"/>
      <c r="B819" s="39"/>
      <c r="C819" s="39"/>
      <c r="D819" s="70"/>
      <c r="E819" s="49"/>
      <c r="F819" s="40"/>
      <c r="G819" s="38"/>
      <c r="H819" s="71"/>
      <c r="I819" s="40"/>
      <c r="J819" s="38"/>
      <c r="K819" s="71"/>
      <c r="L819" s="40"/>
      <c r="M819" s="38"/>
      <c r="N819" s="71"/>
      <c r="O819" s="49"/>
      <c r="P819" s="177"/>
      <c r="Q819" s="178"/>
      <c r="R819" s="178"/>
      <c r="S819" s="178"/>
      <c r="T819" s="178"/>
      <c r="U819" s="178"/>
      <c r="V819" s="178"/>
      <c r="W819" s="178"/>
      <c r="X819" s="178"/>
      <c r="Y819" s="178"/>
      <c r="Z819" s="178"/>
      <c r="AA819" s="179"/>
      <c r="AB819" s="121">
        <f>IF($D819="",0,IF($E819="",0,IF(VLOOKUP($E819,paramètres!$E$33:$F$44,2,FALSE)&lt;=VLOOKUP($AB$18,paramètres!$E$33:$F$44,2,FALSE),P819*$D819,0)))</f>
        <v>0</v>
      </c>
      <c r="AC819" s="13">
        <f>IF($D819="",0,IF($E819="",0,IF(VLOOKUP($E819,paramètres!$E$33:$F$44,2,FALSE)&lt;=VLOOKUP($AC$18,paramètres!$E$33:$F$44,2,FALSE),Q819*$D819,0)))</f>
        <v>0</v>
      </c>
      <c r="AD819" s="13">
        <f>IF($D819="",0,IF($E819="",0,IF(VLOOKUP($E819,paramètres!$E$33:$F$44,2,FALSE)&lt;=VLOOKUP($AD$18,paramètres!$E$33:$F$44,2,FALSE),R819*$D819,0)))</f>
        <v>0</v>
      </c>
      <c r="AE819" s="13">
        <f>IF($D819="",0,IF($E819="",0,IF(VLOOKUP($E819,paramètres!$E$33:$F$44,2,FALSE)&lt;=VLOOKUP($AE$18,paramètres!$E$33:$F$44,2,FALSE),S819*$D819,0)))</f>
        <v>0</v>
      </c>
      <c r="AF819" s="13">
        <f>IF($D819="",0,IF($E819="",0,IF(VLOOKUP($E819,paramètres!$E$33:$F$44,2,FALSE)&lt;=VLOOKUP($AF$18,paramètres!$E$33:$F$44,2,FALSE),T819*$D819,0)))</f>
        <v>0</v>
      </c>
      <c r="AG819" s="13">
        <f>IF($D819="",0,IF($E819="",0,IF(VLOOKUP($E819,paramètres!$E$33:$F$44,2,FALSE)&lt;=VLOOKUP($AG$18,paramètres!$E$33:$F$44,2,FALSE),U819*$D819,0)))</f>
        <v>0</v>
      </c>
      <c r="AH819" s="13">
        <f>IF($D819="",0,IF($E819="",0,IF(VLOOKUP($E819,paramètres!$E$33:$F$44,2,FALSE)&lt;=VLOOKUP($AH$18,paramètres!$E$33:$F$44,2,FALSE),V819*$D819,0)))</f>
        <v>0</v>
      </c>
      <c r="AI819" s="13">
        <f>IF($D819="",0,IF($E819="",0,IF(VLOOKUP($E819,paramètres!$E$33:$F$44,2,FALSE)&lt;=VLOOKUP($AI$18,paramètres!$E$33:$F$44,2,FALSE),W819*$D819,0)))</f>
        <v>0</v>
      </c>
      <c r="AJ819" s="13">
        <f>IF($D819="",0,IF($E819="",0,IF(VLOOKUP($E819,paramètres!$E$33:$F$44,2,FALSE)&lt;=VLOOKUP($AJ$18,paramètres!$E$33:$F$44,2,FALSE),X819*$D819,0)))</f>
        <v>0</v>
      </c>
      <c r="AK819" s="13">
        <f>IF($D819="",0,IF($E819="",0,IF(VLOOKUP($E819,paramètres!$E$33:$F$44,2,FALSE)&lt;=VLOOKUP($AK$18,paramètres!$E$33:$F$44,2,FALSE),Y819*$D819,0)))</f>
        <v>0</v>
      </c>
      <c r="AL819" s="13">
        <f>IF($D819="",0,IF($E819="",0,IF(VLOOKUP($E819,paramètres!$E$33:$F$44,2,FALSE)&lt;=VLOOKUP($AL$18,paramètres!$E$33:$F$44,2,FALSE),Z819*$D819,0)))</f>
        <v>0</v>
      </c>
      <c r="AM819" s="126">
        <f>IF($D819="",0,IF($E819="",0,IF(VLOOKUP($E819,paramètres!$E$33:$F$44,2,FALSE)&lt;=VLOOKUP($AM$18,paramètres!$E$33:$F$44,2,FALSE),AA819*$D819,0)))</f>
        <v>0</v>
      </c>
      <c r="AN819" s="121" t="str">
        <f>IF(paramètres!$B$28=1,((SUM(P819:Y819)/1.02)+SUM(Z819:AA819))*0.0303/9*COUNT(P819:X819),IF(paramètres!$B$28=2,(SUM(P819:AA819))*0.0303/9*COUNT(P819:X819),"Missing Delta option"))</f>
        <v>Missing Delta option</v>
      </c>
      <c r="AO819" s="13" t="str">
        <f>IF(paramètres!$B$28=1,(((SUM(P819:Y819)/1.02)+SUM(Z819:AA819))+((SUM(AB819:AK819)/1.02)+SUM(AL819:AN819)))*cotpatr,IF(paramètres!$B$28=2,(SUM(P819:AN819)*cotpatr),"Missing Delta Option"))</f>
        <v>Missing Delta Option</v>
      </c>
      <c r="AP819" s="13" t="str" cm="1">
        <f t="array" ref="AP819">IF(paramètres!$B$28=1,(((SUM(P819:Y819)/1.02)+SUM(Z819:AA819))+((SUM(AB819:AM819)/1.02)+SUM(AL819:AM819)))/12*pécule,IF(paramètres!$B$28=2,SUM(P819:AM819)/12*pécule,"Missing Delta Option"))</f>
        <v>Missing Delta Option</v>
      </c>
      <c r="AQ819" s="105" t="e">
        <f>IF(paramètres!$B$28=1,(((SUM(P819:Y819)/1.02)+SUM(Z819:AA819))+((SUM(AB819:AM819)/1.02)+SUM(AL819:AM819)))+AN819+AO819+AP819,SUM(P819:AM819)+AN819+AO819+AP819)</f>
        <v>#VALUE!</v>
      </c>
    </row>
    <row r="820" spans="1:43" x14ac:dyDescent="0.25">
      <c r="A820" s="104"/>
      <c r="B820" s="39"/>
      <c r="C820" s="39"/>
      <c r="D820" s="70"/>
      <c r="E820" s="49"/>
      <c r="F820" s="40"/>
      <c r="G820" s="38"/>
      <c r="H820" s="71"/>
      <c r="I820" s="40"/>
      <c r="J820" s="38"/>
      <c r="K820" s="71"/>
      <c r="L820" s="40"/>
      <c r="M820" s="38"/>
      <c r="N820" s="71"/>
      <c r="O820" s="49"/>
      <c r="P820" s="177"/>
      <c r="Q820" s="178"/>
      <c r="R820" s="178"/>
      <c r="S820" s="178"/>
      <c r="T820" s="178"/>
      <c r="U820" s="178"/>
      <c r="V820" s="178"/>
      <c r="W820" s="178"/>
      <c r="X820" s="178"/>
      <c r="Y820" s="178"/>
      <c r="Z820" s="178"/>
      <c r="AA820" s="179"/>
      <c r="AB820" s="121">
        <f>IF($D820="",0,IF($E820="",0,IF(VLOOKUP($E820,paramètres!$E$33:$F$44,2,FALSE)&lt;=VLOOKUP($AB$18,paramètres!$E$33:$F$44,2,FALSE),P820*$D820,0)))</f>
        <v>0</v>
      </c>
      <c r="AC820" s="13">
        <f>IF($D820="",0,IF($E820="",0,IF(VLOOKUP($E820,paramètres!$E$33:$F$44,2,FALSE)&lt;=VLOOKUP($AC$18,paramètres!$E$33:$F$44,2,FALSE),Q820*$D820,0)))</f>
        <v>0</v>
      </c>
      <c r="AD820" s="13">
        <f>IF($D820="",0,IF($E820="",0,IF(VLOOKUP($E820,paramètres!$E$33:$F$44,2,FALSE)&lt;=VLOOKUP($AD$18,paramètres!$E$33:$F$44,2,FALSE),R820*$D820,0)))</f>
        <v>0</v>
      </c>
      <c r="AE820" s="13">
        <f>IF($D820="",0,IF($E820="",0,IF(VLOOKUP($E820,paramètres!$E$33:$F$44,2,FALSE)&lt;=VLOOKUP($AE$18,paramètres!$E$33:$F$44,2,FALSE),S820*$D820,0)))</f>
        <v>0</v>
      </c>
      <c r="AF820" s="13">
        <f>IF($D820="",0,IF($E820="",0,IF(VLOOKUP($E820,paramètres!$E$33:$F$44,2,FALSE)&lt;=VLOOKUP($AF$18,paramètres!$E$33:$F$44,2,FALSE),T820*$D820,0)))</f>
        <v>0</v>
      </c>
      <c r="AG820" s="13">
        <f>IF($D820="",0,IF($E820="",0,IF(VLOOKUP($E820,paramètres!$E$33:$F$44,2,FALSE)&lt;=VLOOKUP($AG$18,paramètres!$E$33:$F$44,2,FALSE),U820*$D820,0)))</f>
        <v>0</v>
      </c>
      <c r="AH820" s="13">
        <f>IF($D820="",0,IF($E820="",0,IF(VLOOKUP($E820,paramètres!$E$33:$F$44,2,FALSE)&lt;=VLOOKUP($AH$18,paramètres!$E$33:$F$44,2,FALSE),V820*$D820,0)))</f>
        <v>0</v>
      </c>
      <c r="AI820" s="13">
        <f>IF($D820="",0,IF($E820="",0,IF(VLOOKUP($E820,paramètres!$E$33:$F$44,2,FALSE)&lt;=VLOOKUP($AI$18,paramètres!$E$33:$F$44,2,FALSE),W820*$D820,0)))</f>
        <v>0</v>
      </c>
      <c r="AJ820" s="13">
        <f>IF($D820="",0,IF($E820="",0,IF(VLOOKUP($E820,paramètres!$E$33:$F$44,2,FALSE)&lt;=VLOOKUP($AJ$18,paramètres!$E$33:$F$44,2,FALSE),X820*$D820,0)))</f>
        <v>0</v>
      </c>
      <c r="AK820" s="13">
        <f>IF($D820="",0,IF($E820="",0,IF(VLOOKUP($E820,paramètres!$E$33:$F$44,2,FALSE)&lt;=VLOOKUP($AK$18,paramètres!$E$33:$F$44,2,FALSE),Y820*$D820,0)))</f>
        <v>0</v>
      </c>
      <c r="AL820" s="13">
        <f>IF($D820="",0,IF($E820="",0,IF(VLOOKUP($E820,paramètres!$E$33:$F$44,2,FALSE)&lt;=VLOOKUP($AL$18,paramètres!$E$33:$F$44,2,FALSE),Z820*$D820,0)))</f>
        <v>0</v>
      </c>
      <c r="AM820" s="126">
        <f>IF($D820="",0,IF($E820="",0,IF(VLOOKUP($E820,paramètres!$E$33:$F$44,2,FALSE)&lt;=VLOOKUP($AM$18,paramètres!$E$33:$F$44,2,FALSE),AA820*$D820,0)))</f>
        <v>0</v>
      </c>
      <c r="AN820" s="121" t="str">
        <f>IF(paramètres!$B$28=1,((SUM(P820:Y820)/1.02)+SUM(Z820:AA820))*0.0303/9*COUNT(P820:X820),IF(paramètres!$B$28=2,(SUM(P820:AA820))*0.0303/9*COUNT(P820:X820),"Missing Delta option"))</f>
        <v>Missing Delta option</v>
      </c>
      <c r="AO820" s="13" t="str">
        <f>IF(paramètres!$B$28=1,(((SUM(P820:Y820)/1.02)+SUM(Z820:AA820))+((SUM(AB820:AK820)/1.02)+SUM(AL820:AN820)))*cotpatr,IF(paramètres!$B$28=2,(SUM(P820:AN820)*cotpatr),"Missing Delta Option"))</f>
        <v>Missing Delta Option</v>
      </c>
      <c r="AP820" s="13" t="str" cm="1">
        <f t="array" ref="AP820">IF(paramètres!$B$28=1,(((SUM(P820:Y820)/1.02)+SUM(Z820:AA820))+((SUM(AB820:AM820)/1.02)+SUM(AL820:AM820)))/12*pécule,IF(paramètres!$B$28=2,SUM(P820:AM820)/12*pécule,"Missing Delta Option"))</f>
        <v>Missing Delta Option</v>
      </c>
      <c r="AQ820" s="105" t="e">
        <f>IF(paramètres!$B$28=1,(((SUM(P820:Y820)/1.02)+SUM(Z820:AA820))+((SUM(AB820:AM820)/1.02)+SUM(AL820:AM820)))+AN820+AO820+AP820,SUM(P820:AM820)+AN820+AO820+AP820)</f>
        <v>#VALUE!</v>
      </c>
    </row>
    <row r="821" spans="1:43" x14ac:dyDescent="0.25">
      <c r="A821" s="104"/>
      <c r="B821" s="39"/>
      <c r="C821" s="39"/>
      <c r="D821" s="70"/>
      <c r="E821" s="49"/>
      <c r="F821" s="40"/>
      <c r="G821" s="38"/>
      <c r="H821" s="71"/>
      <c r="I821" s="40"/>
      <c r="J821" s="38"/>
      <c r="K821" s="71"/>
      <c r="L821" s="40"/>
      <c r="M821" s="38"/>
      <c r="N821" s="71"/>
      <c r="O821" s="49"/>
      <c r="P821" s="177"/>
      <c r="Q821" s="178"/>
      <c r="R821" s="178"/>
      <c r="S821" s="178"/>
      <c r="T821" s="178"/>
      <c r="U821" s="178"/>
      <c r="V821" s="178"/>
      <c r="W821" s="178"/>
      <c r="X821" s="178"/>
      <c r="Y821" s="178"/>
      <c r="Z821" s="178"/>
      <c r="AA821" s="179"/>
      <c r="AB821" s="121">
        <f>IF($D821="",0,IF($E821="",0,IF(VLOOKUP($E821,paramètres!$E$33:$F$44,2,FALSE)&lt;=VLOOKUP($AB$18,paramètres!$E$33:$F$44,2,FALSE),P821*$D821,0)))</f>
        <v>0</v>
      </c>
      <c r="AC821" s="13">
        <f>IF($D821="",0,IF($E821="",0,IF(VLOOKUP($E821,paramètres!$E$33:$F$44,2,FALSE)&lt;=VLOOKUP($AC$18,paramètres!$E$33:$F$44,2,FALSE),Q821*$D821,0)))</f>
        <v>0</v>
      </c>
      <c r="AD821" s="13">
        <f>IF($D821="",0,IF($E821="",0,IF(VLOOKUP($E821,paramètres!$E$33:$F$44,2,FALSE)&lt;=VLOOKUP($AD$18,paramètres!$E$33:$F$44,2,FALSE),R821*$D821,0)))</f>
        <v>0</v>
      </c>
      <c r="AE821" s="13">
        <f>IF($D821="",0,IF($E821="",0,IF(VLOOKUP($E821,paramètres!$E$33:$F$44,2,FALSE)&lt;=VLOOKUP($AE$18,paramètres!$E$33:$F$44,2,FALSE),S821*$D821,0)))</f>
        <v>0</v>
      </c>
      <c r="AF821" s="13">
        <f>IF($D821="",0,IF($E821="",0,IF(VLOOKUP($E821,paramètres!$E$33:$F$44,2,FALSE)&lt;=VLOOKUP($AF$18,paramètres!$E$33:$F$44,2,FALSE),T821*$D821,0)))</f>
        <v>0</v>
      </c>
      <c r="AG821" s="13">
        <f>IF($D821="",0,IF($E821="",0,IF(VLOOKUP($E821,paramètres!$E$33:$F$44,2,FALSE)&lt;=VLOOKUP($AG$18,paramètres!$E$33:$F$44,2,FALSE),U821*$D821,0)))</f>
        <v>0</v>
      </c>
      <c r="AH821" s="13">
        <f>IF($D821="",0,IF($E821="",0,IF(VLOOKUP($E821,paramètres!$E$33:$F$44,2,FALSE)&lt;=VLOOKUP($AH$18,paramètres!$E$33:$F$44,2,FALSE),V821*$D821,0)))</f>
        <v>0</v>
      </c>
      <c r="AI821" s="13">
        <f>IF($D821="",0,IF($E821="",0,IF(VLOOKUP($E821,paramètres!$E$33:$F$44,2,FALSE)&lt;=VLOOKUP($AI$18,paramètres!$E$33:$F$44,2,FALSE),W821*$D821,0)))</f>
        <v>0</v>
      </c>
      <c r="AJ821" s="13">
        <f>IF($D821="",0,IF($E821="",0,IF(VLOOKUP($E821,paramètres!$E$33:$F$44,2,FALSE)&lt;=VLOOKUP($AJ$18,paramètres!$E$33:$F$44,2,FALSE),X821*$D821,0)))</f>
        <v>0</v>
      </c>
      <c r="AK821" s="13">
        <f>IF($D821="",0,IF($E821="",0,IF(VLOOKUP($E821,paramètres!$E$33:$F$44,2,FALSE)&lt;=VLOOKUP($AK$18,paramètres!$E$33:$F$44,2,FALSE),Y821*$D821,0)))</f>
        <v>0</v>
      </c>
      <c r="AL821" s="13">
        <f>IF($D821="",0,IF($E821="",0,IF(VLOOKUP($E821,paramètres!$E$33:$F$44,2,FALSE)&lt;=VLOOKUP($AL$18,paramètres!$E$33:$F$44,2,FALSE),Z821*$D821,0)))</f>
        <v>0</v>
      </c>
      <c r="AM821" s="126">
        <f>IF($D821="",0,IF($E821="",0,IF(VLOOKUP($E821,paramètres!$E$33:$F$44,2,FALSE)&lt;=VLOOKUP($AM$18,paramètres!$E$33:$F$44,2,FALSE),AA821*$D821,0)))</f>
        <v>0</v>
      </c>
      <c r="AN821" s="121" t="str">
        <f>IF(paramètres!$B$28=1,((SUM(P821:Y821)/1.02)+SUM(Z821:AA821))*0.0303/9*COUNT(P821:X821),IF(paramètres!$B$28=2,(SUM(P821:AA821))*0.0303/9*COUNT(P821:X821),"Missing Delta option"))</f>
        <v>Missing Delta option</v>
      </c>
      <c r="AO821" s="13" t="str">
        <f>IF(paramètres!$B$28=1,(((SUM(P821:Y821)/1.02)+SUM(Z821:AA821))+((SUM(AB821:AK821)/1.02)+SUM(AL821:AN821)))*cotpatr,IF(paramètres!$B$28=2,(SUM(P821:AN821)*cotpatr),"Missing Delta Option"))</f>
        <v>Missing Delta Option</v>
      </c>
      <c r="AP821" s="13" t="str" cm="1">
        <f t="array" ref="AP821">IF(paramètres!$B$28=1,(((SUM(P821:Y821)/1.02)+SUM(Z821:AA821))+((SUM(AB821:AM821)/1.02)+SUM(AL821:AM821)))/12*pécule,IF(paramètres!$B$28=2,SUM(P821:AM821)/12*pécule,"Missing Delta Option"))</f>
        <v>Missing Delta Option</v>
      </c>
      <c r="AQ821" s="105" t="e">
        <f>IF(paramètres!$B$28=1,(((SUM(P821:Y821)/1.02)+SUM(Z821:AA821))+((SUM(AB821:AM821)/1.02)+SUM(AL821:AM821)))+AN821+AO821+AP821,SUM(P821:AM821)+AN821+AO821+AP821)</f>
        <v>#VALUE!</v>
      </c>
    </row>
    <row r="822" spans="1:43" x14ac:dyDescent="0.25">
      <c r="A822" s="104"/>
      <c r="B822" s="39"/>
      <c r="C822" s="39"/>
      <c r="D822" s="70"/>
      <c r="E822" s="49"/>
      <c r="F822" s="40"/>
      <c r="G822" s="38"/>
      <c r="H822" s="71"/>
      <c r="I822" s="40"/>
      <c r="J822" s="38"/>
      <c r="K822" s="71"/>
      <c r="L822" s="40"/>
      <c r="M822" s="38"/>
      <c r="N822" s="71"/>
      <c r="O822" s="49"/>
      <c r="P822" s="177"/>
      <c r="Q822" s="178"/>
      <c r="R822" s="178"/>
      <c r="S822" s="178"/>
      <c r="T822" s="178"/>
      <c r="U822" s="178"/>
      <c r="V822" s="178"/>
      <c r="W822" s="178"/>
      <c r="X822" s="178"/>
      <c r="Y822" s="178"/>
      <c r="Z822" s="178"/>
      <c r="AA822" s="179"/>
      <c r="AB822" s="121">
        <f>IF($D822="",0,IF($E822="",0,IF(VLOOKUP($E822,paramètres!$E$33:$F$44,2,FALSE)&lt;=VLOOKUP($AB$18,paramètres!$E$33:$F$44,2,FALSE),P822*$D822,0)))</f>
        <v>0</v>
      </c>
      <c r="AC822" s="13">
        <f>IF($D822="",0,IF($E822="",0,IF(VLOOKUP($E822,paramètres!$E$33:$F$44,2,FALSE)&lt;=VLOOKUP($AC$18,paramètres!$E$33:$F$44,2,FALSE),Q822*$D822,0)))</f>
        <v>0</v>
      </c>
      <c r="AD822" s="13">
        <f>IF($D822="",0,IF($E822="",0,IF(VLOOKUP($E822,paramètres!$E$33:$F$44,2,FALSE)&lt;=VLOOKUP($AD$18,paramètres!$E$33:$F$44,2,FALSE),R822*$D822,0)))</f>
        <v>0</v>
      </c>
      <c r="AE822" s="13">
        <f>IF($D822="",0,IF($E822="",0,IF(VLOOKUP($E822,paramètres!$E$33:$F$44,2,FALSE)&lt;=VLOOKUP($AE$18,paramètres!$E$33:$F$44,2,FALSE),S822*$D822,0)))</f>
        <v>0</v>
      </c>
      <c r="AF822" s="13">
        <f>IF($D822="",0,IF($E822="",0,IF(VLOOKUP($E822,paramètres!$E$33:$F$44,2,FALSE)&lt;=VLOOKUP($AF$18,paramètres!$E$33:$F$44,2,FALSE),T822*$D822,0)))</f>
        <v>0</v>
      </c>
      <c r="AG822" s="13">
        <f>IF($D822="",0,IF($E822="",0,IF(VLOOKUP($E822,paramètres!$E$33:$F$44,2,FALSE)&lt;=VLOOKUP($AG$18,paramètres!$E$33:$F$44,2,FALSE),U822*$D822,0)))</f>
        <v>0</v>
      </c>
      <c r="AH822" s="13">
        <f>IF($D822="",0,IF($E822="",0,IF(VLOOKUP($E822,paramètres!$E$33:$F$44,2,FALSE)&lt;=VLOOKUP($AH$18,paramètres!$E$33:$F$44,2,FALSE),V822*$D822,0)))</f>
        <v>0</v>
      </c>
      <c r="AI822" s="13">
        <f>IF($D822="",0,IF($E822="",0,IF(VLOOKUP($E822,paramètres!$E$33:$F$44,2,FALSE)&lt;=VLOOKUP($AI$18,paramètres!$E$33:$F$44,2,FALSE),W822*$D822,0)))</f>
        <v>0</v>
      </c>
      <c r="AJ822" s="13">
        <f>IF($D822="",0,IF($E822="",0,IF(VLOOKUP($E822,paramètres!$E$33:$F$44,2,FALSE)&lt;=VLOOKUP($AJ$18,paramètres!$E$33:$F$44,2,FALSE),X822*$D822,0)))</f>
        <v>0</v>
      </c>
      <c r="AK822" s="13">
        <f>IF($D822="",0,IF($E822="",0,IF(VLOOKUP($E822,paramètres!$E$33:$F$44,2,FALSE)&lt;=VLOOKUP($AK$18,paramètres!$E$33:$F$44,2,FALSE),Y822*$D822,0)))</f>
        <v>0</v>
      </c>
      <c r="AL822" s="13">
        <f>IF($D822="",0,IF($E822="",0,IF(VLOOKUP($E822,paramètres!$E$33:$F$44,2,FALSE)&lt;=VLOOKUP($AL$18,paramètres!$E$33:$F$44,2,FALSE),Z822*$D822,0)))</f>
        <v>0</v>
      </c>
      <c r="AM822" s="126">
        <f>IF($D822="",0,IF($E822="",0,IF(VLOOKUP($E822,paramètres!$E$33:$F$44,2,FALSE)&lt;=VLOOKUP($AM$18,paramètres!$E$33:$F$44,2,FALSE),AA822*$D822,0)))</f>
        <v>0</v>
      </c>
      <c r="AN822" s="121" t="str">
        <f>IF(paramètres!$B$28=1,((SUM(P822:Y822)/1.02)+SUM(Z822:AA822))*0.0303/9*COUNT(P822:X822),IF(paramètres!$B$28=2,(SUM(P822:AA822))*0.0303/9*COUNT(P822:X822),"Missing Delta option"))</f>
        <v>Missing Delta option</v>
      </c>
      <c r="AO822" s="13" t="str">
        <f>IF(paramètres!$B$28=1,(((SUM(P822:Y822)/1.02)+SUM(Z822:AA822))+((SUM(AB822:AK822)/1.02)+SUM(AL822:AN822)))*cotpatr,IF(paramètres!$B$28=2,(SUM(P822:AN822)*cotpatr),"Missing Delta Option"))</f>
        <v>Missing Delta Option</v>
      </c>
      <c r="AP822" s="13" t="str" cm="1">
        <f t="array" ref="AP822">IF(paramètres!$B$28=1,(((SUM(P822:Y822)/1.02)+SUM(Z822:AA822))+((SUM(AB822:AM822)/1.02)+SUM(AL822:AM822)))/12*pécule,IF(paramètres!$B$28=2,SUM(P822:AM822)/12*pécule,"Missing Delta Option"))</f>
        <v>Missing Delta Option</v>
      </c>
      <c r="AQ822" s="105" t="e">
        <f>IF(paramètres!$B$28=1,(((SUM(P822:Y822)/1.02)+SUM(Z822:AA822))+((SUM(AB822:AM822)/1.02)+SUM(AL822:AM822)))+AN822+AO822+AP822,SUM(P822:AM822)+AN822+AO822+AP822)</f>
        <v>#VALUE!</v>
      </c>
    </row>
    <row r="823" spans="1:43" x14ac:dyDescent="0.25">
      <c r="A823" s="104"/>
      <c r="B823" s="39"/>
      <c r="C823" s="39"/>
      <c r="D823" s="70"/>
      <c r="E823" s="49"/>
      <c r="F823" s="40"/>
      <c r="G823" s="38"/>
      <c r="H823" s="71"/>
      <c r="I823" s="40"/>
      <c r="J823" s="38"/>
      <c r="K823" s="71"/>
      <c r="L823" s="40"/>
      <c r="M823" s="38"/>
      <c r="N823" s="71"/>
      <c r="O823" s="49"/>
      <c r="P823" s="177"/>
      <c r="Q823" s="178"/>
      <c r="R823" s="178"/>
      <c r="S823" s="178"/>
      <c r="T823" s="178"/>
      <c r="U823" s="178"/>
      <c r="V823" s="178"/>
      <c r="W823" s="178"/>
      <c r="X823" s="178"/>
      <c r="Y823" s="178"/>
      <c r="Z823" s="178"/>
      <c r="AA823" s="179"/>
      <c r="AB823" s="121">
        <f>IF($D823="",0,IF($E823="",0,IF(VLOOKUP($E823,paramètres!$E$33:$F$44,2,FALSE)&lt;=VLOOKUP($AB$18,paramètres!$E$33:$F$44,2,FALSE),P823*$D823,0)))</f>
        <v>0</v>
      </c>
      <c r="AC823" s="13">
        <f>IF($D823="",0,IF($E823="",0,IF(VLOOKUP($E823,paramètres!$E$33:$F$44,2,FALSE)&lt;=VLOOKUP($AC$18,paramètres!$E$33:$F$44,2,FALSE),Q823*$D823,0)))</f>
        <v>0</v>
      </c>
      <c r="AD823" s="13">
        <f>IF($D823="",0,IF($E823="",0,IF(VLOOKUP($E823,paramètres!$E$33:$F$44,2,FALSE)&lt;=VLOOKUP($AD$18,paramètres!$E$33:$F$44,2,FALSE),R823*$D823,0)))</f>
        <v>0</v>
      </c>
      <c r="AE823" s="13">
        <f>IF($D823="",0,IF($E823="",0,IF(VLOOKUP($E823,paramètres!$E$33:$F$44,2,FALSE)&lt;=VLOOKUP($AE$18,paramètres!$E$33:$F$44,2,FALSE),S823*$D823,0)))</f>
        <v>0</v>
      </c>
      <c r="AF823" s="13">
        <f>IF($D823="",0,IF($E823="",0,IF(VLOOKUP($E823,paramètres!$E$33:$F$44,2,FALSE)&lt;=VLOOKUP($AF$18,paramètres!$E$33:$F$44,2,FALSE),T823*$D823,0)))</f>
        <v>0</v>
      </c>
      <c r="AG823" s="13">
        <f>IF($D823="",0,IF($E823="",0,IF(VLOOKUP($E823,paramètres!$E$33:$F$44,2,FALSE)&lt;=VLOOKUP($AG$18,paramètres!$E$33:$F$44,2,FALSE),U823*$D823,0)))</f>
        <v>0</v>
      </c>
      <c r="AH823" s="13">
        <f>IF($D823="",0,IF($E823="",0,IF(VLOOKUP($E823,paramètres!$E$33:$F$44,2,FALSE)&lt;=VLOOKUP($AH$18,paramètres!$E$33:$F$44,2,FALSE),V823*$D823,0)))</f>
        <v>0</v>
      </c>
      <c r="AI823" s="13">
        <f>IF($D823="",0,IF($E823="",0,IF(VLOOKUP($E823,paramètres!$E$33:$F$44,2,FALSE)&lt;=VLOOKUP($AI$18,paramètres!$E$33:$F$44,2,FALSE),W823*$D823,0)))</f>
        <v>0</v>
      </c>
      <c r="AJ823" s="13">
        <f>IF($D823="",0,IF($E823="",0,IF(VLOOKUP($E823,paramètres!$E$33:$F$44,2,FALSE)&lt;=VLOOKUP($AJ$18,paramètres!$E$33:$F$44,2,FALSE),X823*$D823,0)))</f>
        <v>0</v>
      </c>
      <c r="AK823" s="13">
        <f>IF($D823="",0,IF($E823="",0,IF(VLOOKUP($E823,paramètres!$E$33:$F$44,2,FALSE)&lt;=VLOOKUP($AK$18,paramètres!$E$33:$F$44,2,FALSE),Y823*$D823,0)))</f>
        <v>0</v>
      </c>
      <c r="AL823" s="13">
        <f>IF($D823="",0,IF($E823="",0,IF(VLOOKUP($E823,paramètres!$E$33:$F$44,2,FALSE)&lt;=VLOOKUP($AL$18,paramètres!$E$33:$F$44,2,FALSE),Z823*$D823,0)))</f>
        <v>0</v>
      </c>
      <c r="AM823" s="126">
        <f>IF($D823="",0,IF($E823="",0,IF(VLOOKUP($E823,paramètres!$E$33:$F$44,2,FALSE)&lt;=VLOOKUP($AM$18,paramètres!$E$33:$F$44,2,FALSE),AA823*$D823,0)))</f>
        <v>0</v>
      </c>
      <c r="AN823" s="121" t="str">
        <f>IF(paramètres!$B$28=1,((SUM(P823:Y823)/1.02)+SUM(Z823:AA823))*0.0303/9*COUNT(P823:X823),IF(paramètres!$B$28=2,(SUM(P823:AA823))*0.0303/9*COUNT(P823:X823),"Missing Delta option"))</f>
        <v>Missing Delta option</v>
      </c>
      <c r="AO823" s="13" t="str">
        <f>IF(paramètres!$B$28=1,(((SUM(P823:Y823)/1.02)+SUM(Z823:AA823))+((SUM(AB823:AK823)/1.02)+SUM(AL823:AN823)))*cotpatr,IF(paramètres!$B$28=2,(SUM(P823:AN823)*cotpatr),"Missing Delta Option"))</f>
        <v>Missing Delta Option</v>
      </c>
      <c r="AP823" s="13" t="str" cm="1">
        <f t="array" ref="AP823">IF(paramètres!$B$28=1,(((SUM(P823:Y823)/1.02)+SUM(Z823:AA823))+((SUM(AB823:AM823)/1.02)+SUM(AL823:AM823)))/12*pécule,IF(paramètres!$B$28=2,SUM(P823:AM823)/12*pécule,"Missing Delta Option"))</f>
        <v>Missing Delta Option</v>
      </c>
      <c r="AQ823" s="105" t="e">
        <f>IF(paramètres!$B$28=1,(((SUM(P823:Y823)/1.02)+SUM(Z823:AA823))+((SUM(AB823:AM823)/1.02)+SUM(AL823:AM823)))+AN823+AO823+AP823,SUM(P823:AM823)+AN823+AO823+AP823)</f>
        <v>#VALUE!</v>
      </c>
    </row>
    <row r="824" spans="1:43" x14ac:dyDescent="0.25">
      <c r="A824" s="104"/>
      <c r="B824" s="39"/>
      <c r="C824" s="39"/>
      <c r="D824" s="70"/>
      <c r="E824" s="49"/>
      <c r="F824" s="40"/>
      <c r="G824" s="38"/>
      <c r="H824" s="71"/>
      <c r="I824" s="40"/>
      <c r="J824" s="38"/>
      <c r="K824" s="71"/>
      <c r="L824" s="40"/>
      <c r="M824" s="38"/>
      <c r="N824" s="71"/>
      <c r="O824" s="49"/>
      <c r="P824" s="177"/>
      <c r="Q824" s="178"/>
      <c r="R824" s="178"/>
      <c r="S824" s="178"/>
      <c r="T824" s="178"/>
      <c r="U824" s="178"/>
      <c r="V824" s="178"/>
      <c r="W824" s="178"/>
      <c r="X824" s="178"/>
      <c r="Y824" s="178"/>
      <c r="Z824" s="178"/>
      <c r="AA824" s="179"/>
      <c r="AB824" s="121">
        <f>IF($D824="",0,IF($E824="",0,IF(VLOOKUP($E824,paramètres!$E$33:$F$44,2,FALSE)&lt;=VLOOKUP($AB$18,paramètres!$E$33:$F$44,2,FALSE),P824*$D824,0)))</f>
        <v>0</v>
      </c>
      <c r="AC824" s="13">
        <f>IF($D824="",0,IF($E824="",0,IF(VLOOKUP($E824,paramètres!$E$33:$F$44,2,FALSE)&lt;=VLOOKUP($AC$18,paramètres!$E$33:$F$44,2,FALSE),Q824*$D824,0)))</f>
        <v>0</v>
      </c>
      <c r="AD824" s="13">
        <f>IF($D824="",0,IF($E824="",0,IF(VLOOKUP($E824,paramètres!$E$33:$F$44,2,FALSE)&lt;=VLOOKUP($AD$18,paramètres!$E$33:$F$44,2,FALSE),R824*$D824,0)))</f>
        <v>0</v>
      </c>
      <c r="AE824" s="13">
        <f>IF($D824="",0,IF($E824="",0,IF(VLOOKUP($E824,paramètres!$E$33:$F$44,2,FALSE)&lt;=VLOOKUP($AE$18,paramètres!$E$33:$F$44,2,FALSE),S824*$D824,0)))</f>
        <v>0</v>
      </c>
      <c r="AF824" s="13">
        <f>IF($D824="",0,IF($E824="",0,IF(VLOOKUP($E824,paramètres!$E$33:$F$44,2,FALSE)&lt;=VLOOKUP($AF$18,paramètres!$E$33:$F$44,2,FALSE),T824*$D824,0)))</f>
        <v>0</v>
      </c>
      <c r="AG824" s="13">
        <f>IF($D824="",0,IF($E824="",0,IF(VLOOKUP($E824,paramètres!$E$33:$F$44,2,FALSE)&lt;=VLOOKUP($AG$18,paramètres!$E$33:$F$44,2,FALSE),U824*$D824,0)))</f>
        <v>0</v>
      </c>
      <c r="AH824" s="13">
        <f>IF($D824="",0,IF($E824="",0,IF(VLOOKUP($E824,paramètres!$E$33:$F$44,2,FALSE)&lt;=VLOOKUP($AH$18,paramètres!$E$33:$F$44,2,FALSE),V824*$D824,0)))</f>
        <v>0</v>
      </c>
      <c r="AI824" s="13">
        <f>IF($D824="",0,IF($E824="",0,IF(VLOOKUP($E824,paramètres!$E$33:$F$44,2,FALSE)&lt;=VLOOKUP($AI$18,paramètres!$E$33:$F$44,2,FALSE),W824*$D824,0)))</f>
        <v>0</v>
      </c>
      <c r="AJ824" s="13">
        <f>IF($D824="",0,IF($E824="",0,IF(VLOOKUP($E824,paramètres!$E$33:$F$44,2,FALSE)&lt;=VLOOKUP($AJ$18,paramètres!$E$33:$F$44,2,FALSE),X824*$D824,0)))</f>
        <v>0</v>
      </c>
      <c r="AK824" s="13">
        <f>IF($D824="",0,IF($E824="",0,IF(VLOOKUP($E824,paramètres!$E$33:$F$44,2,FALSE)&lt;=VLOOKUP($AK$18,paramètres!$E$33:$F$44,2,FALSE),Y824*$D824,0)))</f>
        <v>0</v>
      </c>
      <c r="AL824" s="13">
        <f>IF($D824="",0,IF($E824="",0,IF(VLOOKUP($E824,paramètres!$E$33:$F$44,2,FALSE)&lt;=VLOOKUP($AL$18,paramètres!$E$33:$F$44,2,FALSE),Z824*$D824,0)))</f>
        <v>0</v>
      </c>
      <c r="AM824" s="126">
        <f>IF($D824="",0,IF($E824="",0,IF(VLOOKUP($E824,paramètres!$E$33:$F$44,2,FALSE)&lt;=VLOOKUP($AM$18,paramètres!$E$33:$F$44,2,FALSE),AA824*$D824,0)))</f>
        <v>0</v>
      </c>
      <c r="AN824" s="121" t="str">
        <f>IF(paramètres!$B$28=1,((SUM(P824:Y824)/1.02)+SUM(Z824:AA824))*0.0303/9*COUNT(P824:X824),IF(paramètres!$B$28=2,(SUM(P824:AA824))*0.0303/9*COUNT(P824:X824),"Missing Delta option"))</f>
        <v>Missing Delta option</v>
      </c>
      <c r="AO824" s="13" t="str">
        <f>IF(paramètres!$B$28=1,(((SUM(P824:Y824)/1.02)+SUM(Z824:AA824))+((SUM(AB824:AK824)/1.02)+SUM(AL824:AN824)))*cotpatr,IF(paramètres!$B$28=2,(SUM(P824:AN824)*cotpatr),"Missing Delta Option"))</f>
        <v>Missing Delta Option</v>
      </c>
      <c r="AP824" s="13" t="str" cm="1">
        <f t="array" ref="AP824">IF(paramètres!$B$28=1,(((SUM(P824:Y824)/1.02)+SUM(Z824:AA824))+((SUM(AB824:AM824)/1.02)+SUM(AL824:AM824)))/12*pécule,IF(paramètres!$B$28=2,SUM(P824:AM824)/12*pécule,"Missing Delta Option"))</f>
        <v>Missing Delta Option</v>
      </c>
      <c r="AQ824" s="105" t="e">
        <f>IF(paramètres!$B$28=1,(((SUM(P824:Y824)/1.02)+SUM(Z824:AA824))+((SUM(AB824:AM824)/1.02)+SUM(AL824:AM824)))+AN824+AO824+AP824,SUM(P824:AM824)+AN824+AO824+AP824)</f>
        <v>#VALUE!</v>
      </c>
    </row>
    <row r="825" spans="1:43" x14ac:dyDescent="0.25">
      <c r="A825" s="104"/>
      <c r="B825" s="39"/>
      <c r="C825" s="39"/>
      <c r="D825" s="70"/>
      <c r="E825" s="49"/>
      <c r="F825" s="40"/>
      <c r="G825" s="38"/>
      <c r="H825" s="71"/>
      <c r="I825" s="40"/>
      <c r="J825" s="38"/>
      <c r="K825" s="71"/>
      <c r="L825" s="40"/>
      <c r="M825" s="38"/>
      <c r="N825" s="71"/>
      <c r="O825" s="49"/>
      <c r="P825" s="177"/>
      <c r="Q825" s="178"/>
      <c r="R825" s="178"/>
      <c r="S825" s="178"/>
      <c r="T825" s="178"/>
      <c r="U825" s="178"/>
      <c r="V825" s="178"/>
      <c r="W825" s="178"/>
      <c r="X825" s="178"/>
      <c r="Y825" s="178"/>
      <c r="Z825" s="178"/>
      <c r="AA825" s="179"/>
      <c r="AB825" s="121">
        <f>IF($D825="",0,IF($E825="",0,IF(VLOOKUP($E825,paramètres!$E$33:$F$44,2,FALSE)&lt;=VLOOKUP($AB$18,paramètres!$E$33:$F$44,2,FALSE),P825*$D825,0)))</f>
        <v>0</v>
      </c>
      <c r="AC825" s="13">
        <f>IF($D825="",0,IF($E825="",0,IF(VLOOKUP($E825,paramètres!$E$33:$F$44,2,FALSE)&lt;=VLOOKUP($AC$18,paramètres!$E$33:$F$44,2,FALSE),Q825*$D825,0)))</f>
        <v>0</v>
      </c>
      <c r="AD825" s="13">
        <f>IF($D825="",0,IF($E825="",0,IF(VLOOKUP($E825,paramètres!$E$33:$F$44,2,FALSE)&lt;=VLOOKUP($AD$18,paramètres!$E$33:$F$44,2,FALSE),R825*$D825,0)))</f>
        <v>0</v>
      </c>
      <c r="AE825" s="13">
        <f>IF($D825="",0,IF($E825="",0,IF(VLOOKUP($E825,paramètres!$E$33:$F$44,2,FALSE)&lt;=VLOOKUP($AE$18,paramètres!$E$33:$F$44,2,FALSE),S825*$D825,0)))</f>
        <v>0</v>
      </c>
      <c r="AF825" s="13">
        <f>IF($D825="",0,IF($E825="",0,IF(VLOOKUP($E825,paramètres!$E$33:$F$44,2,FALSE)&lt;=VLOOKUP($AF$18,paramètres!$E$33:$F$44,2,FALSE),T825*$D825,0)))</f>
        <v>0</v>
      </c>
      <c r="AG825" s="13">
        <f>IF($D825="",0,IF($E825="",0,IF(VLOOKUP($E825,paramètres!$E$33:$F$44,2,FALSE)&lt;=VLOOKUP($AG$18,paramètres!$E$33:$F$44,2,FALSE),U825*$D825,0)))</f>
        <v>0</v>
      </c>
      <c r="AH825" s="13">
        <f>IF($D825="",0,IF($E825="",0,IF(VLOOKUP($E825,paramètres!$E$33:$F$44,2,FALSE)&lt;=VLOOKUP($AH$18,paramètres!$E$33:$F$44,2,FALSE),V825*$D825,0)))</f>
        <v>0</v>
      </c>
      <c r="AI825" s="13">
        <f>IF($D825="",0,IF($E825="",0,IF(VLOOKUP($E825,paramètres!$E$33:$F$44,2,FALSE)&lt;=VLOOKUP($AI$18,paramètres!$E$33:$F$44,2,FALSE),W825*$D825,0)))</f>
        <v>0</v>
      </c>
      <c r="AJ825" s="13">
        <f>IF($D825="",0,IF($E825="",0,IF(VLOOKUP($E825,paramètres!$E$33:$F$44,2,FALSE)&lt;=VLOOKUP($AJ$18,paramètres!$E$33:$F$44,2,FALSE),X825*$D825,0)))</f>
        <v>0</v>
      </c>
      <c r="AK825" s="13">
        <f>IF($D825="",0,IF($E825="",0,IF(VLOOKUP($E825,paramètres!$E$33:$F$44,2,FALSE)&lt;=VLOOKUP($AK$18,paramètres!$E$33:$F$44,2,FALSE),Y825*$D825,0)))</f>
        <v>0</v>
      </c>
      <c r="AL825" s="13">
        <f>IF($D825="",0,IF($E825="",0,IF(VLOOKUP($E825,paramètres!$E$33:$F$44,2,FALSE)&lt;=VLOOKUP($AL$18,paramètres!$E$33:$F$44,2,FALSE),Z825*$D825,0)))</f>
        <v>0</v>
      </c>
      <c r="AM825" s="126">
        <f>IF($D825="",0,IF($E825="",0,IF(VLOOKUP($E825,paramètres!$E$33:$F$44,2,FALSE)&lt;=VLOOKUP($AM$18,paramètres!$E$33:$F$44,2,FALSE),AA825*$D825,0)))</f>
        <v>0</v>
      </c>
      <c r="AN825" s="121" t="str">
        <f>IF(paramètres!$B$28=1,((SUM(P825:Y825)/1.02)+SUM(Z825:AA825))*0.0303/9*COUNT(P825:X825),IF(paramètres!$B$28=2,(SUM(P825:AA825))*0.0303/9*COUNT(P825:X825),"Missing Delta option"))</f>
        <v>Missing Delta option</v>
      </c>
      <c r="AO825" s="13" t="str">
        <f>IF(paramètres!$B$28=1,(((SUM(P825:Y825)/1.02)+SUM(Z825:AA825))+((SUM(AB825:AK825)/1.02)+SUM(AL825:AN825)))*cotpatr,IF(paramètres!$B$28=2,(SUM(P825:AN825)*cotpatr),"Missing Delta Option"))</f>
        <v>Missing Delta Option</v>
      </c>
      <c r="AP825" s="13" t="str" cm="1">
        <f t="array" ref="AP825">IF(paramètres!$B$28=1,(((SUM(P825:Y825)/1.02)+SUM(Z825:AA825))+((SUM(AB825:AM825)/1.02)+SUM(AL825:AM825)))/12*pécule,IF(paramètres!$B$28=2,SUM(P825:AM825)/12*pécule,"Missing Delta Option"))</f>
        <v>Missing Delta Option</v>
      </c>
      <c r="AQ825" s="105" t="e">
        <f>IF(paramètres!$B$28=1,(((SUM(P825:Y825)/1.02)+SUM(Z825:AA825))+((SUM(AB825:AM825)/1.02)+SUM(AL825:AM825)))+AN825+AO825+AP825,SUM(P825:AM825)+AN825+AO825+AP825)</f>
        <v>#VALUE!</v>
      </c>
    </row>
    <row r="826" spans="1:43" x14ac:dyDescent="0.25">
      <c r="A826" s="104"/>
      <c r="B826" s="39"/>
      <c r="C826" s="39"/>
      <c r="D826" s="70"/>
      <c r="E826" s="49"/>
      <c r="F826" s="40"/>
      <c r="G826" s="38"/>
      <c r="H826" s="71"/>
      <c r="I826" s="40"/>
      <c r="J826" s="38"/>
      <c r="K826" s="71"/>
      <c r="L826" s="40"/>
      <c r="M826" s="38"/>
      <c r="N826" s="71"/>
      <c r="O826" s="49"/>
      <c r="P826" s="177"/>
      <c r="Q826" s="178"/>
      <c r="R826" s="178"/>
      <c r="S826" s="178"/>
      <c r="T826" s="178"/>
      <c r="U826" s="178"/>
      <c r="V826" s="178"/>
      <c r="W826" s="178"/>
      <c r="X826" s="178"/>
      <c r="Y826" s="178"/>
      <c r="Z826" s="178"/>
      <c r="AA826" s="179"/>
      <c r="AB826" s="121">
        <f>IF($D826="",0,IF($E826="",0,IF(VLOOKUP($E826,paramètres!$E$33:$F$44,2,FALSE)&lt;=VLOOKUP($AB$18,paramètres!$E$33:$F$44,2,FALSE),P826*$D826,0)))</f>
        <v>0</v>
      </c>
      <c r="AC826" s="13">
        <f>IF($D826="",0,IF($E826="",0,IF(VLOOKUP($E826,paramètres!$E$33:$F$44,2,FALSE)&lt;=VLOOKUP($AC$18,paramètres!$E$33:$F$44,2,FALSE),Q826*$D826,0)))</f>
        <v>0</v>
      </c>
      <c r="AD826" s="13">
        <f>IF($D826="",0,IF($E826="",0,IF(VLOOKUP($E826,paramètres!$E$33:$F$44,2,FALSE)&lt;=VLOOKUP($AD$18,paramètres!$E$33:$F$44,2,FALSE),R826*$D826,0)))</f>
        <v>0</v>
      </c>
      <c r="AE826" s="13">
        <f>IF($D826="",0,IF($E826="",0,IF(VLOOKUP($E826,paramètres!$E$33:$F$44,2,FALSE)&lt;=VLOOKUP($AE$18,paramètres!$E$33:$F$44,2,FALSE),S826*$D826,0)))</f>
        <v>0</v>
      </c>
      <c r="AF826" s="13">
        <f>IF($D826="",0,IF($E826="",0,IF(VLOOKUP($E826,paramètres!$E$33:$F$44,2,FALSE)&lt;=VLOOKUP($AF$18,paramètres!$E$33:$F$44,2,FALSE),T826*$D826,0)))</f>
        <v>0</v>
      </c>
      <c r="AG826" s="13">
        <f>IF($D826="",0,IF($E826="",0,IF(VLOOKUP($E826,paramètres!$E$33:$F$44,2,FALSE)&lt;=VLOOKUP($AG$18,paramètres!$E$33:$F$44,2,FALSE),U826*$D826,0)))</f>
        <v>0</v>
      </c>
      <c r="AH826" s="13">
        <f>IF($D826="",0,IF($E826="",0,IF(VLOOKUP($E826,paramètres!$E$33:$F$44,2,FALSE)&lt;=VLOOKUP($AH$18,paramètres!$E$33:$F$44,2,FALSE),V826*$D826,0)))</f>
        <v>0</v>
      </c>
      <c r="AI826" s="13">
        <f>IF($D826="",0,IF($E826="",0,IF(VLOOKUP($E826,paramètres!$E$33:$F$44,2,FALSE)&lt;=VLOOKUP($AI$18,paramètres!$E$33:$F$44,2,FALSE),W826*$D826,0)))</f>
        <v>0</v>
      </c>
      <c r="AJ826" s="13">
        <f>IF($D826="",0,IF($E826="",0,IF(VLOOKUP($E826,paramètres!$E$33:$F$44,2,FALSE)&lt;=VLOOKUP($AJ$18,paramètres!$E$33:$F$44,2,FALSE),X826*$D826,0)))</f>
        <v>0</v>
      </c>
      <c r="AK826" s="13">
        <f>IF($D826="",0,IF($E826="",0,IF(VLOOKUP($E826,paramètres!$E$33:$F$44,2,FALSE)&lt;=VLOOKUP($AK$18,paramètres!$E$33:$F$44,2,FALSE),Y826*$D826,0)))</f>
        <v>0</v>
      </c>
      <c r="AL826" s="13">
        <f>IF($D826="",0,IF($E826="",0,IF(VLOOKUP($E826,paramètres!$E$33:$F$44,2,FALSE)&lt;=VLOOKUP($AL$18,paramètres!$E$33:$F$44,2,FALSE),Z826*$D826,0)))</f>
        <v>0</v>
      </c>
      <c r="AM826" s="126">
        <f>IF($D826="",0,IF($E826="",0,IF(VLOOKUP($E826,paramètres!$E$33:$F$44,2,FALSE)&lt;=VLOOKUP($AM$18,paramètres!$E$33:$F$44,2,FALSE),AA826*$D826,0)))</f>
        <v>0</v>
      </c>
      <c r="AN826" s="121" t="str">
        <f>IF(paramètres!$B$28=1,((SUM(P826:Y826)/1.02)+SUM(Z826:AA826))*0.0303/9*COUNT(P826:X826),IF(paramètres!$B$28=2,(SUM(P826:AA826))*0.0303/9*COUNT(P826:X826),"Missing Delta option"))</f>
        <v>Missing Delta option</v>
      </c>
      <c r="AO826" s="13" t="str">
        <f>IF(paramètres!$B$28=1,(((SUM(P826:Y826)/1.02)+SUM(Z826:AA826))+((SUM(AB826:AK826)/1.02)+SUM(AL826:AN826)))*cotpatr,IF(paramètres!$B$28=2,(SUM(P826:AN826)*cotpatr),"Missing Delta Option"))</f>
        <v>Missing Delta Option</v>
      </c>
      <c r="AP826" s="13" t="str" cm="1">
        <f t="array" ref="AP826">IF(paramètres!$B$28=1,(((SUM(P826:Y826)/1.02)+SUM(Z826:AA826))+((SUM(AB826:AM826)/1.02)+SUM(AL826:AM826)))/12*pécule,IF(paramètres!$B$28=2,SUM(P826:AM826)/12*pécule,"Missing Delta Option"))</f>
        <v>Missing Delta Option</v>
      </c>
      <c r="AQ826" s="105" t="e">
        <f>IF(paramètres!$B$28=1,(((SUM(P826:Y826)/1.02)+SUM(Z826:AA826))+((SUM(AB826:AM826)/1.02)+SUM(AL826:AM826)))+AN826+AO826+AP826,SUM(P826:AM826)+AN826+AO826+AP826)</f>
        <v>#VALUE!</v>
      </c>
    </row>
    <row r="827" spans="1:43" x14ac:dyDescent="0.25">
      <c r="A827" s="104"/>
      <c r="B827" s="39"/>
      <c r="C827" s="39"/>
      <c r="D827" s="70"/>
      <c r="E827" s="49"/>
      <c r="F827" s="40"/>
      <c r="G827" s="38"/>
      <c r="H827" s="71"/>
      <c r="I827" s="40"/>
      <c r="J827" s="38"/>
      <c r="K827" s="71"/>
      <c r="L827" s="40"/>
      <c r="M827" s="38"/>
      <c r="N827" s="71"/>
      <c r="O827" s="49"/>
      <c r="P827" s="177"/>
      <c r="Q827" s="178"/>
      <c r="R827" s="178"/>
      <c r="S827" s="178"/>
      <c r="T827" s="178"/>
      <c r="U827" s="178"/>
      <c r="V827" s="178"/>
      <c r="W827" s="178"/>
      <c r="X827" s="178"/>
      <c r="Y827" s="178"/>
      <c r="Z827" s="178"/>
      <c r="AA827" s="179"/>
      <c r="AB827" s="121">
        <f>IF($D827="",0,IF($E827="",0,IF(VLOOKUP($E827,paramètres!$E$33:$F$44,2,FALSE)&lt;=VLOOKUP($AB$18,paramètres!$E$33:$F$44,2,FALSE),P827*$D827,0)))</f>
        <v>0</v>
      </c>
      <c r="AC827" s="13">
        <f>IF($D827="",0,IF($E827="",0,IF(VLOOKUP($E827,paramètres!$E$33:$F$44,2,FALSE)&lt;=VLOOKUP($AC$18,paramètres!$E$33:$F$44,2,FALSE),Q827*$D827,0)))</f>
        <v>0</v>
      </c>
      <c r="AD827" s="13">
        <f>IF($D827="",0,IF($E827="",0,IF(VLOOKUP($E827,paramètres!$E$33:$F$44,2,FALSE)&lt;=VLOOKUP($AD$18,paramètres!$E$33:$F$44,2,FALSE),R827*$D827,0)))</f>
        <v>0</v>
      </c>
      <c r="AE827" s="13">
        <f>IF($D827="",0,IF($E827="",0,IF(VLOOKUP($E827,paramètres!$E$33:$F$44,2,FALSE)&lt;=VLOOKUP($AE$18,paramètres!$E$33:$F$44,2,FALSE),S827*$D827,0)))</f>
        <v>0</v>
      </c>
      <c r="AF827" s="13">
        <f>IF($D827="",0,IF($E827="",0,IF(VLOOKUP($E827,paramètres!$E$33:$F$44,2,FALSE)&lt;=VLOOKUP($AF$18,paramètres!$E$33:$F$44,2,FALSE),T827*$D827,0)))</f>
        <v>0</v>
      </c>
      <c r="AG827" s="13">
        <f>IF($D827="",0,IF($E827="",0,IF(VLOOKUP($E827,paramètres!$E$33:$F$44,2,FALSE)&lt;=VLOOKUP($AG$18,paramètres!$E$33:$F$44,2,FALSE),U827*$D827,0)))</f>
        <v>0</v>
      </c>
      <c r="AH827" s="13">
        <f>IF($D827="",0,IF($E827="",0,IF(VLOOKUP($E827,paramètres!$E$33:$F$44,2,FALSE)&lt;=VLOOKUP($AH$18,paramètres!$E$33:$F$44,2,FALSE),V827*$D827,0)))</f>
        <v>0</v>
      </c>
      <c r="AI827" s="13">
        <f>IF($D827="",0,IF($E827="",0,IF(VLOOKUP($E827,paramètres!$E$33:$F$44,2,FALSE)&lt;=VLOOKUP($AI$18,paramètres!$E$33:$F$44,2,FALSE),W827*$D827,0)))</f>
        <v>0</v>
      </c>
      <c r="AJ827" s="13">
        <f>IF($D827="",0,IF($E827="",0,IF(VLOOKUP($E827,paramètres!$E$33:$F$44,2,FALSE)&lt;=VLOOKUP($AJ$18,paramètres!$E$33:$F$44,2,FALSE),X827*$D827,0)))</f>
        <v>0</v>
      </c>
      <c r="AK827" s="13">
        <f>IF($D827="",0,IF($E827="",0,IF(VLOOKUP($E827,paramètres!$E$33:$F$44,2,FALSE)&lt;=VLOOKUP($AK$18,paramètres!$E$33:$F$44,2,FALSE),Y827*$D827,0)))</f>
        <v>0</v>
      </c>
      <c r="AL827" s="13">
        <f>IF($D827="",0,IF($E827="",0,IF(VLOOKUP($E827,paramètres!$E$33:$F$44,2,FALSE)&lt;=VLOOKUP($AL$18,paramètres!$E$33:$F$44,2,FALSE),Z827*$D827,0)))</f>
        <v>0</v>
      </c>
      <c r="AM827" s="126">
        <f>IF($D827="",0,IF($E827="",0,IF(VLOOKUP($E827,paramètres!$E$33:$F$44,2,FALSE)&lt;=VLOOKUP($AM$18,paramètres!$E$33:$F$44,2,FALSE),AA827*$D827,0)))</f>
        <v>0</v>
      </c>
      <c r="AN827" s="121" t="str">
        <f>IF(paramètres!$B$28=1,((SUM(P827:Y827)/1.02)+SUM(Z827:AA827))*0.0303/9*COUNT(P827:X827),IF(paramètres!$B$28=2,(SUM(P827:AA827))*0.0303/9*COUNT(P827:X827),"Missing Delta option"))</f>
        <v>Missing Delta option</v>
      </c>
      <c r="AO827" s="13" t="str">
        <f>IF(paramètres!$B$28=1,(((SUM(P827:Y827)/1.02)+SUM(Z827:AA827))+((SUM(AB827:AK827)/1.02)+SUM(AL827:AN827)))*cotpatr,IF(paramètres!$B$28=2,(SUM(P827:AN827)*cotpatr),"Missing Delta Option"))</f>
        <v>Missing Delta Option</v>
      </c>
      <c r="AP827" s="13" t="str" cm="1">
        <f t="array" ref="AP827">IF(paramètres!$B$28=1,(((SUM(P827:Y827)/1.02)+SUM(Z827:AA827))+((SUM(AB827:AM827)/1.02)+SUM(AL827:AM827)))/12*pécule,IF(paramètres!$B$28=2,SUM(P827:AM827)/12*pécule,"Missing Delta Option"))</f>
        <v>Missing Delta Option</v>
      </c>
      <c r="AQ827" s="105" t="e">
        <f>IF(paramètres!$B$28=1,(((SUM(P827:Y827)/1.02)+SUM(Z827:AA827))+((SUM(AB827:AM827)/1.02)+SUM(AL827:AM827)))+AN827+AO827+AP827,SUM(P827:AM827)+AN827+AO827+AP827)</f>
        <v>#VALUE!</v>
      </c>
    </row>
    <row r="828" spans="1:43" x14ac:dyDescent="0.25">
      <c r="A828" s="104"/>
      <c r="B828" s="39"/>
      <c r="C828" s="39"/>
      <c r="D828" s="70"/>
      <c r="E828" s="49"/>
      <c r="F828" s="40"/>
      <c r="G828" s="38"/>
      <c r="H828" s="71"/>
      <c r="I828" s="40"/>
      <c r="J828" s="38"/>
      <c r="K828" s="71"/>
      <c r="L828" s="40"/>
      <c r="M828" s="38"/>
      <c r="N828" s="71"/>
      <c r="O828" s="49"/>
      <c r="P828" s="177"/>
      <c r="Q828" s="178"/>
      <c r="R828" s="178"/>
      <c r="S828" s="178"/>
      <c r="T828" s="178"/>
      <c r="U828" s="178"/>
      <c r="V828" s="178"/>
      <c r="W828" s="178"/>
      <c r="X828" s="178"/>
      <c r="Y828" s="178"/>
      <c r="Z828" s="178"/>
      <c r="AA828" s="179"/>
      <c r="AB828" s="121">
        <f>IF($D828="",0,IF($E828="",0,IF(VLOOKUP($E828,paramètres!$E$33:$F$44,2,FALSE)&lt;=VLOOKUP($AB$18,paramètres!$E$33:$F$44,2,FALSE),P828*$D828,0)))</f>
        <v>0</v>
      </c>
      <c r="AC828" s="13">
        <f>IF($D828="",0,IF($E828="",0,IF(VLOOKUP($E828,paramètres!$E$33:$F$44,2,FALSE)&lt;=VLOOKUP($AC$18,paramètres!$E$33:$F$44,2,FALSE),Q828*$D828,0)))</f>
        <v>0</v>
      </c>
      <c r="AD828" s="13">
        <f>IF($D828="",0,IF($E828="",0,IF(VLOOKUP($E828,paramètres!$E$33:$F$44,2,FALSE)&lt;=VLOOKUP($AD$18,paramètres!$E$33:$F$44,2,FALSE),R828*$D828,0)))</f>
        <v>0</v>
      </c>
      <c r="AE828" s="13">
        <f>IF($D828="",0,IF($E828="",0,IF(VLOOKUP($E828,paramètres!$E$33:$F$44,2,FALSE)&lt;=VLOOKUP($AE$18,paramètres!$E$33:$F$44,2,FALSE),S828*$D828,0)))</f>
        <v>0</v>
      </c>
      <c r="AF828" s="13">
        <f>IF($D828="",0,IF($E828="",0,IF(VLOOKUP($E828,paramètres!$E$33:$F$44,2,FALSE)&lt;=VLOOKUP($AF$18,paramètres!$E$33:$F$44,2,FALSE),T828*$D828,0)))</f>
        <v>0</v>
      </c>
      <c r="AG828" s="13">
        <f>IF($D828="",0,IF($E828="",0,IF(VLOOKUP($E828,paramètres!$E$33:$F$44,2,FALSE)&lt;=VLOOKUP($AG$18,paramètres!$E$33:$F$44,2,FALSE),U828*$D828,0)))</f>
        <v>0</v>
      </c>
      <c r="AH828" s="13">
        <f>IF($D828="",0,IF($E828="",0,IF(VLOOKUP($E828,paramètres!$E$33:$F$44,2,FALSE)&lt;=VLOOKUP($AH$18,paramètres!$E$33:$F$44,2,FALSE),V828*$D828,0)))</f>
        <v>0</v>
      </c>
      <c r="AI828" s="13">
        <f>IF($D828="",0,IF($E828="",0,IF(VLOOKUP($E828,paramètres!$E$33:$F$44,2,FALSE)&lt;=VLOOKUP($AI$18,paramètres!$E$33:$F$44,2,FALSE),W828*$D828,0)))</f>
        <v>0</v>
      </c>
      <c r="AJ828" s="13">
        <f>IF($D828="",0,IF($E828="",0,IF(VLOOKUP($E828,paramètres!$E$33:$F$44,2,FALSE)&lt;=VLOOKUP($AJ$18,paramètres!$E$33:$F$44,2,FALSE),X828*$D828,0)))</f>
        <v>0</v>
      </c>
      <c r="AK828" s="13">
        <f>IF($D828="",0,IF($E828="",0,IF(VLOOKUP($E828,paramètres!$E$33:$F$44,2,FALSE)&lt;=VLOOKUP($AK$18,paramètres!$E$33:$F$44,2,FALSE),Y828*$D828,0)))</f>
        <v>0</v>
      </c>
      <c r="AL828" s="13">
        <f>IF($D828="",0,IF($E828="",0,IF(VLOOKUP($E828,paramètres!$E$33:$F$44,2,FALSE)&lt;=VLOOKUP($AL$18,paramètres!$E$33:$F$44,2,FALSE),Z828*$D828,0)))</f>
        <v>0</v>
      </c>
      <c r="AM828" s="126">
        <f>IF($D828="",0,IF($E828="",0,IF(VLOOKUP($E828,paramètres!$E$33:$F$44,2,FALSE)&lt;=VLOOKUP($AM$18,paramètres!$E$33:$F$44,2,FALSE),AA828*$D828,0)))</f>
        <v>0</v>
      </c>
      <c r="AN828" s="121" t="str">
        <f>IF(paramètres!$B$28=1,((SUM(P828:Y828)/1.02)+SUM(Z828:AA828))*0.0303/9*COUNT(P828:X828),IF(paramètres!$B$28=2,(SUM(P828:AA828))*0.0303/9*COUNT(P828:X828),"Missing Delta option"))</f>
        <v>Missing Delta option</v>
      </c>
      <c r="AO828" s="13" t="str">
        <f>IF(paramètres!$B$28=1,(((SUM(P828:Y828)/1.02)+SUM(Z828:AA828))+((SUM(AB828:AK828)/1.02)+SUM(AL828:AN828)))*cotpatr,IF(paramètres!$B$28=2,(SUM(P828:AN828)*cotpatr),"Missing Delta Option"))</f>
        <v>Missing Delta Option</v>
      </c>
      <c r="AP828" s="13" t="str" cm="1">
        <f t="array" ref="AP828">IF(paramètres!$B$28=1,(((SUM(P828:Y828)/1.02)+SUM(Z828:AA828))+((SUM(AB828:AM828)/1.02)+SUM(AL828:AM828)))/12*pécule,IF(paramètres!$B$28=2,SUM(P828:AM828)/12*pécule,"Missing Delta Option"))</f>
        <v>Missing Delta Option</v>
      </c>
      <c r="AQ828" s="105" t="e">
        <f>IF(paramètres!$B$28=1,(((SUM(P828:Y828)/1.02)+SUM(Z828:AA828))+((SUM(AB828:AM828)/1.02)+SUM(AL828:AM828)))+AN828+AO828+AP828,SUM(P828:AM828)+AN828+AO828+AP828)</f>
        <v>#VALUE!</v>
      </c>
    </row>
    <row r="829" spans="1:43" x14ac:dyDescent="0.25">
      <c r="A829" s="104"/>
      <c r="B829" s="39"/>
      <c r="C829" s="39"/>
      <c r="D829" s="70"/>
      <c r="E829" s="49"/>
      <c r="F829" s="40"/>
      <c r="G829" s="38"/>
      <c r="H829" s="71"/>
      <c r="I829" s="40"/>
      <c r="J829" s="38"/>
      <c r="K829" s="71"/>
      <c r="L829" s="40"/>
      <c r="M829" s="38"/>
      <c r="N829" s="71"/>
      <c r="O829" s="49"/>
      <c r="P829" s="177"/>
      <c r="Q829" s="178"/>
      <c r="R829" s="178"/>
      <c r="S829" s="178"/>
      <c r="T829" s="178"/>
      <c r="U829" s="178"/>
      <c r="V829" s="178"/>
      <c r="W829" s="178"/>
      <c r="X829" s="178"/>
      <c r="Y829" s="178"/>
      <c r="Z829" s="178"/>
      <c r="AA829" s="179"/>
      <c r="AB829" s="121">
        <f>IF($D829="",0,IF($E829="",0,IF(VLOOKUP($E829,paramètres!$E$33:$F$44,2,FALSE)&lt;=VLOOKUP($AB$18,paramètres!$E$33:$F$44,2,FALSE),P829*$D829,0)))</f>
        <v>0</v>
      </c>
      <c r="AC829" s="13">
        <f>IF($D829="",0,IF($E829="",0,IF(VLOOKUP($E829,paramètres!$E$33:$F$44,2,FALSE)&lt;=VLOOKUP($AC$18,paramètres!$E$33:$F$44,2,FALSE),Q829*$D829,0)))</f>
        <v>0</v>
      </c>
      <c r="AD829" s="13">
        <f>IF($D829="",0,IF($E829="",0,IF(VLOOKUP($E829,paramètres!$E$33:$F$44,2,FALSE)&lt;=VLOOKUP($AD$18,paramètres!$E$33:$F$44,2,FALSE),R829*$D829,0)))</f>
        <v>0</v>
      </c>
      <c r="AE829" s="13">
        <f>IF($D829="",0,IF($E829="",0,IF(VLOOKUP($E829,paramètres!$E$33:$F$44,2,FALSE)&lt;=VLOOKUP($AE$18,paramètres!$E$33:$F$44,2,FALSE),S829*$D829,0)))</f>
        <v>0</v>
      </c>
      <c r="AF829" s="13">
        <f>IF($D829="",0,IF($E829="",0,IF(VLOOKUP($E829,paramètres!$E$33:$F$44,2,FALSE)&lt;=VLOOKUP($AF$18,paramètres!$E$33:$F$44,2,FALSE),T829*$D829,0)))</f>
        <v>0</v>
      </c>
      <c r="AG829" s="13">
        <f>IF($D829="",0,IF($E829="",0,IF(VLOOKUP($E829,paramètres!$E$33:$F$44,2,FALSE)&lt;=VLOOKUP($AG$18,paramètres!$E$33:$F$44,2,FALSE),U829*$D829,0)))</f>
        <v>0</v>
      </c>
      <c r="AH829" s="13">
        <f>IF($D829="",0,IF($E829="",0,IF(VLOOKUP($E829,paramètres!$E$33:$F$44,2,FALSE)&lt;=VLOOKUP($AH$18,paramètres!$E$33:$F$44,2,FALSE),V829*$D829,0)))</f>
        <v>0</v>
      </c>
      <c r="AI829" s="13">
        <f>IF($D829="",0,IF($E829="",0,IF(VLOOKUP($E829,paramètres!$E$33:$F$44,2,FALSE)&lt;=VLOOKUP($AI$18,paramètres!$E$33:$F$44,2,FALSE),W829*$D829,0)))</f>
        <v>0</v>
      </c>
      <c r="AJ829" s="13">
        <f>IF($D829="",0,IF($E829="",0,IF(VLOOKUP($E829,paramètres!$E$33:$F$44,2,FALSE)&lt;=VLOOKUP($AJ$18,paramètres!$E$33:$F$44,2,FALSE),X829*$D829,0)))</f>
        <v>0</v>
      </c>
      <c r="AK829" s="13">
        <f>IF($D829="",0,IF($E829="",0,IF(VLOOKUP($E829,paramètres!$E$33:$F$44,2,FALSE)&lt;=VLOOKUP($AK$18,paramètres!$E$33:$F$44,2,FALSE),Y829*$D829,0)))</f>
        <v>0</v>
      </c>
      <c r="AL829" s="13">
        <f>IF($D829="",0,IF($E829="",0,IF(VLOOKUP($E829,paramètres!$E$33:$F$44,2,FALSE)&lt;=VLOOKUP($AL$18,paramètres!$E$33:$F$44,2,FALSE),Z829*$D829,0)))</f>
        <v>0</v>
      </c>
      <c r="AM829" s="126">
        <f>IF($D829="",0,IF($E829="",0,IF(VLOOKUP($E829,paramètres!$E$33:$F$44,2,FALSE)&lt;=VLOOKUP($AM$18,paramètres!$E$33:$F$44,2,FALSE),AA829*$D829,0)))</f>
        <v>0</v>
      </c>
      <c r="AN829" s="121" t="str">
        <f>IF(paramètres!$B$28=1,((SUM(P829:Y829)/1.02)+SUM(Z829:AA829))*0.0303/9*COUNT(P829:X829),IF(paramètres!$B$28=2,(SUM(P829:AA829))*0.0303/9*COUNT(P829:X829),"Missing Delta option"))</f>
        <v>Missing Delta option</v>
      </c>
      <c r="AO829" s="13" t="str">
        <f>IF(paramètres!$B$28=1,(((SUM(P829:Y829)/1.02)+SUM(Z829:AA829))+((SUM(AB829:AK829)/1.02)+SUM(AL829:AN829)))*cotpatr,IF(paramètres!$B$28=2,(SUM(P829:AN829)*cotpatr),"Missing Delta Option"))</f>
        <v>Missing Delta Option</v>
      </c>
      <c r="AP829" s="13" t="str" cm="1">
        <f t="array" ref="AP829">IF(paramètres!$B$28=1,(((SUM(P829:Y829)/1.02)+SUM(Z829:AA829))+((SUM(AB829:AM829)/1.02)+SUM(AL829:AM829)))/12*pécule,IF(paramètres!$B$28=2,SUM(P829:AM829)/12*pécule,"Missing Delta Option"))</f>
        <v>Missing Delta Option</v>
      </c>
      <c r="AQ829" s="105" t="e">
        <f>IF(paramètres!$B$28=1,(((SUM(P829:Y829)/1.02)+SUM(Z829:AA829))+((SUM(AB829:AM829)/1.02)+SUM(AL829:AM829)))+AN829+AO829+AP829,SUM(P829:AM829)+AN829+AO829+AP829)</f>
        <v>#VALUE!</v>
      </c>
    </row>
    <row r="830" spans="1:43" x14ac:dyDescent="0.25">
      <c r="A830" s="104"/>
      <c r="B830" s="39"/>
      <c r="C830" s="39"/>
      <c r="D830" s="70"/>
      <c r="E830" s="49"/>
      <c r="F830" s="40"/>
      <c r="G830" s="38"/>
      <c r="H830" s="71"/>
      <c r="I830" s="40"/>
      <c r="J830" s="38"/>
      <c r="K830" s="71"/>
      <c r="L830" s="40"/>
      <c r="M830" s="38"/>
      <c r="N830" s="71"/>
      <c r="O830" s="49"/>
      <c r="P830" s="177"/>
      <c r="Q830" s="178"/>
      <c r="R830" s="178"/>
      <c r="S830" s="178"/>
      <c r="T830" s="178"/>
      <c r="U830" s="178"/>
      <c r="V830" s="178"/>
      <c r="W830" s="178"/>
      <c r="X830" s="178"/>
      <c r="Y830" s="178"/>
      <c r="Z830" s="178"/>
      <c r="AA830" s="179"/>
      <c r="AB830" s="121">
        <f>IF($D830="",0,IF($E830="",0,IF(VLOOKUP($E830,paramètres!$E$33:$F$44,2,FALSE)&lt;=VLOOKUP($AB$18,paramètres!$E$33:$F$44,2,FALSE),P830*$D830,0)))</f>
        <v>0</v>
      </c>
      <c r="AC830" s="13">
        <f>IF($D830="",0,IF($E830="",0,IF(VLOOKUP($E830,paramètres!$E$33:$F$44,2,FALSE)&lt;=VLOOKUP($AC$18,paramètres!$E$33:$F$44,2,FALSE),Q830*$D830,0)))</f>
        <v>0</v>
      </c>
      <c r="AD830" s="13">
        <f>IF($D830="",0,IF($E830="",0,IF(VLOOKUP($E830,paramètres!$E$33:$F$44,2,FALSE)&lt;=VLOOKUP($AD$18,paramètres!$E$33:$F$44,2,FALSE),R830*$D830,0)))</f>
        <v>0</v>
      </c>
      <c r="AE830" s="13">
        <f>IF($D830="",0,IF($E830="",0,IF(VLOOKUP($E830,paramètres!$E$33:$F$44,2,FALSE)&lt;=VLOOKUP($AE$18,paramètres!$E$33:$F$44,2,FALSE),S830*$D830,0)))</f>
        <v>0</v>
      </c>
      <c r="AF830" s="13">
        <f>IF($D830="",0,IF($E830="",0,IF(VLOOKUP($E830,paramètres!$E$33:$F$44,2,FALSE)&lt;=VLOOKUP($AF$18,paramètres!$E$33:$F$44,2,FALSE),T830*$D830,0)))</f>
        <v>0</v>
      </c>
      <c r="AG830" s="13">
        <f>IF($D830="",0,IF($E830="",0,IF(VLOOKUP($E830,paramètres!$E$33:$F$44,2,FALSE)&lt;=VLOOKUP($AG$18,paramètres!$E$33:$F$44,2,FALSE),U830*$D830,0)))</f>
        <v>0</v>
      </c>
      <c r="AH830" s="13">
        <f>IF($D830="",0,IF($E830="",0,IF(VLOOKUP($E830,paramètres!$E$33:$F$44,2,FALSE)&lt;=VLOOKUP($AH$18,paramètres!$E$33:$F$44,2,FALSE),V830*$D830,0)))</f>
        <v>0</v>
      </c>
      <c r="AI830" s="13">
        <f>IF($D830="",0,IF($E830="",0,IF(VLOOKUP($E830,paramètres!$E$33:$F$44,2,FALSE)&lt;=VLOOKUP($AI$18,paramètres!$E$33:$F$44,2,FALSE),W830*$D830,0)))</f>
        <v>0</v>
      </c>
      <c r="AJ830" s="13">
        <f>IF($D830="",0,IF($E830="",0,IF(VLOOKUP($E830,paramètres!$E$33:$F$44,2,FALSE)&lt;=VLOOKUP($AJ$18,paramètres!$E$33:$F$44,2,FALSE),X830*$D830,0)))</f>
        <v>0</v>
      </c>
      <c r="AK830" s="13">
        <f>IF($D830="",0,IF($E830="",0,IF(VLOOKUP($E830,paramètres!$E$33:$F$44,2,FALSE)&lt;=VLOOKUP($AK$18,paramètres!$E$33:$F$44,2,FALSE),Y830*$D830,0)))</f>
        <v>0</v>
      </c>
      <c r="AL830" s="13">
        <f>IF($D830="",0,IF($E830="",0,IF(VLOOKUP($E830,paramètres!$E$33:$F$44,2,FALSE)&lt;=VLOOKUP($AL$18,paramètres!$E$33:$F$44,2,FALSE),Z830*$D830,0)))</f>
        <v>0</v>
      </c>
      <c r="AM830" s="126">
        <f>IF($D830="",0,IF($E830="",0,IF(VLOOKUP($E830,paramètres!$E$33:$F$44,2,FALSE)&lt;=VLOOKUP($AM$18,paramètres!$E$33:$F$44,2,FALSE),AA830*$D830,0)))</f>
        <v>0</v>
      </c>
      <c r="AN830" s="121" t="str">
        <f>IF(paramètres!$B$28=1,((SUM(P830:Y830)/1.02)+SUM(Z830:AA830))*0.0303/9*COUNT(P830:X830),IF(paramètres!$B$28=2,(SUM(P830:AA830))*0.0303/9*COUNT(P830:X830),"Missing Delta option"))</f>
        <v>Missing Delta option</v>
      </c>
      <c r="AO830" s="13" t="str">
        <f>IF(paramètres!$B$28=1,(((SUM(P830:Y830)/1.02)+SUM(Z830:AA830))+((SUM(AB830:AK830)/1.02)+SUM(AL830:AN830)))*cotpatr,IF(paramètres!$B$28=2,(SUM(P830:AN830)*cotpatr),"Missing Delta Option"))</f>
        <v>Missing Delta Option</v>
      </c>
      <c r="AP830" s="13" t="str" cm="1">
        <f t="array" ref="AP830">IF(paramètres!$B$28=1,(((SUM(P830:Y830)/1.02)+SUM(Z830:AA830))+((SUM(AB830:AM830)/1.02)+SUM(AL830:AM830)))/12*pécule,IF(paramètres!$B$28=2,SUM(P830:AM830)/12*pécule,"Missing Delta Option"))</f>
        <v>Missing Delta Option</v>
      </c>
      <c r="AQ830" s="105" t="e">
        <f>IF(paramètres!$B$28=1,(((SUM(P830:Y830)/1.02)+SUM(Z830:AA830))+((SUM(AB830:AM830)/1.02)+SUM(AL830:AM830)))+AN830+AO830+AP830,SUM(P830:AM830)+AN830+AO830+AP830)</f>
        <v>#VALUE!</v>
      </c>
    </row>
    <row r="831" spans="1:43" x14ac:dyDescent="0.25">
      <c r="A831" s="104"/>
      <c r="B831" s="39"/>
      <c r="C831" s="39"/>
      <c r="D831" s="70"/>
      <c r="E831" s="49"/>
      <c r="F831" s="40"/>
      <c r="G831" s="38"/>
      <c r="H831" s="71"/>
      <c r="I831" s="40"/>
      <c r="J831" s="38"/>
      <c r="K831" s="71"/>
      <c r="L831" s="40"/>
      <c r="M831" s="38"/>
      <c r="N831" s="71"/>
      <c r="O831" s="49"/>
      <c r="P831" s="177"/>
      <c r="Q831" s="178"/>
      <c r="R831" s="178"/>
      <c r="S831" s="178"/>
      <c r="T831" s="178"/>
      <c r="U831" s="178"/>
      <c r="V831" s="178"/>
      <c r="W831" s="178"/>
      <c r="X831" s="178"/>
      <c r="Y831" s="178"/>
      <c r="Z831" s="178"/>
      <c r="AA831" s="179"/>
      <c r="AB831" s="121">
        <f>IF($D831="",0,IF($E831="",0,IF(VLOOKUP($E831,paramètres!$E$33:$F$44,2,FALSE)&lt;=VLOOKUP($AB$18,paramètres!$E$33:$F$44,2,FALSE),P831*$D831,0)))</f>
        <v>0</v>
      </c>
      <c r="AC831" s="13">
        <f>IF($D831="",0,IF($E831="",0,IF(VLOOKUP($E831,paramètres!$E$33:$F$44,2,FALSE)&lt;=VLOOKUP($AC$18,paramètres!$E$33:$F$44,2,FALSE),Q831*$D831,0)))</f>
        <v>0</v>
      </c>
      <c r="AD831" s="13">
        <f>IF($D831="",0,IF($E831="",0,IF(VLOOKUP($E831,paramètres!$E$33:$F$44,2,FALSE)&lt;=VLOOKUP($AD$18,paramètres!$E$33:$F$44,2,FALSE),R831*$D831,0)))</f>
        <v>0</v>
      </c>
      <c r="AE831" s="13">
        <f>IF($D831="",0,IF($E831="",0,IF(VLOOKUP($E831,paramètres!$E$33:$F$44,2,FALSE)&lt;=VLOOKUP($AE$18,paramètres!$E$33:$F$44,2,FALSE),S831*$D831,0)))</f>
        <v>0</v>
      </c>
      <c r="AF831" s="13">
        <f>IF($D831="",0,IF($E831="",0,IF(VLOOKUP($E831,paramètres!$E$33:$F$44,2,FALSE)&lt;=VLOOKUP($AF$18,paramètres!$E$33:$F$44,2,FALSE),T831*$D831,0)))</f>
        <v>0</v>
      </c>
      <c r="AG831" s="13">
        <f>IF($D831="",0,IF($E831="",0,IF(VLOOKUP($E831,paramètres!$E$33:$F$44,2,FALSE)&lt;=VLOOKUP($AG$18,paramètres!$E$33:$F$44,2,FALSE),U831*$D831,0)))</f>
        <v>0</v>
      </c>
      <c r="AH831" s="13">
        <f>IF($D831="",0,IF($E831="",0,IF(VLOOKUP($E831,paramètres!$E$33:$F$44,2,FALSE)&lt;=VLOOKUP($AH$18,paramètres!$E$33:$F$44,2,FALSE),V831*$D831,0)))</f>
        <v>0</v>
      </c>
      <c r="AI831" s="13">
        <f>IF($D831="",0,IF($E831="",0,IF(VLOOKUP($E831,paramètres!$E$33:$F$44,2,FALSE)&lt;=VLOOKUP($AI$18,paramètres!$E$33:$F$44,2,FALSE),W831*$D831,0)))</f>
        <v>0</v>
      </c>
      <c r="AJ831" s="13">
        <f>IF($D831="",0,IF($E831="",0,IF(VLOOKUP($E831,paramètres!$E$33:$F$44,2,FALSE)&lt;=VLOOKUP($AJ$18,paramètres!$E$33:$F$44,2,FALSE),X831*$D831,0)))</f>
        <v>0</v>
      </c>
      <c r="AK831" s="13">
        <f>IF($D831="",0,IF($E831="",0,IF(VLOOKUP($E831,paramètres!$E$33:$F$44,2,FALSE)&lt;=VLOOKUP($AK$18,paramètres!$E$33:$F$44,2,FALSE),Y831*$D831,0)))</f>
        <v>0</v>
      </c>
      <c r="AL831" s="13">
        <f>IF($D831="",0,IF($E831="",0,IF(VLOOKUP($E831,paramètres!$E$33:$F$44,2,FALSE)&lt;=VLOOKUP($AL$18,paramètres!$E$33:$F$44,2,FALSE),Z831*$D831,0)))</f>
        <v>0</v>
      </c>
      <c r="AM831" s="126">
        <f>IF($D831="",0,IF($E831="",0,IF(VLOOKUP($E831,paramètres!$E$33:$F$44,2,FALSE)&lt;=VLOOKUP($AM$18,paramètres!$E$33:$F$44,2,FALSE),AA831*$D831,0)))</f>
        <v>0</v>
      </c>
      <c r="AN831" s="121" t="str">
        <f>IF(paramètres!$B$28=1,((SUM(P831:Y831)/1.02)+SUM(Z831:AA831))*0.0303/9*COUNT(P831:X831),IF(paramètres!$B$28=2,(SUM(P831:AA831))*0.0303/9*COUNT(P831:X831),"Missing Delta option"))</f>
        <v>Missing Delta option</v>
      </c>
      <c r="AO831" s="13" t="str">
        <f>IF(paramètres!$B$28=1,(((SUM(P831:Y831)/1.02)+SUM(Z831:AA831))+((SUM(AB831:AK831)/1.02)+SUM(AL831:AN831)))*cotpatr,IF(paramètres!$B$28=2,(SUM(P831:AN831)*cotpatr),"Missing Delta Option"))</f>
        <v>Missing Delta Option</v>
      </c>
      <c r="AP831" s="13" t="str" cm="1">
        <f t="array" ref="AP831">IF(paramètres!$B$28=1,(((SUM(P831:Y831)/1.02)+SUM(Z831:AA831))+((SUM(AB831:AM831)/1.02)+SUM(AL831:AM831)))/12*pécule,IF(paramètres!$B$28=2,SUM(P831:AM831)/12*pécule,"Missing Delta Option"))</f>
        <v>Missing Delta Option</v>
      </c>
      <c r="AQ831" s="105" t="e">
        <f>IF(paramètres!$B$28=1,(((SUM(P831:Y831)/1.02)+SUM(Z831:AA831))+((SUM(AB831:AM831)/1.02)+SUM(AL831:AM831)))+AN831+AO831+AP831,SUM(P831:AM831)+AN831+AO831+AP831)</f>
        <v>#VALUE!</v>
      </c>
    </row>
    <row r="832" spans="1:43" x14ac:dyDescent="0.25">
      <c r="A832" s="104"/>
      <c r="B832" s="39"/>
      <c r="C832" s="39"/>
      <c r="D832" s="70"/>
      <c r="E832" s="49"/>
      <c r="F832" s="40"/>
      <c r="G832" s="38"/>
      <c r="H832" s="71"/>
      <c r="I832" s="40"/>
      <c r="J832" s="38"/>
      <c r="K832" s="71"/>
      <c r="L832" s="40"/>
      <c r="M832" s="38"/>
      <c r="N832" s="71"/>
      <c r="O832" s="49"/>
      <c r="P832" s="177"/>
      <c r="Q832" s="178"/>
      <c r="R832" s="178"/>
      <c r="S832" s="178"/>
      <c r="T832" s="178"/>
      <c r="U832" s="178"/>
      <c r="V832" s="178"/>
      <c r="W832" s="178"/>
      <c r="X832" s="178"/>
      <c r="Y832" s="178"/>
      <c r="Z832" s="178"/>
      <c r="AA832" s="179"/>
      <c r="AB832" s="121">
        <f>IF($D832="",0,IF($E832="",0,IF(VLOOKUP($E832,paramètres!$E$33:$F$44,2,FALSE)&lt;=VLOOKUP($AB$18,paramètres!$E$33:$F$44,2,FALSE),P832*$D832,0)))</f>
        <v>0</v>
      </c>
      <c r="AC832" s="13">
        <f>IF($D832="",0,IF($E832="",0,IF(VLOOKUP($E832,paramètres!$E$33:$F$44,2,FALSE)&lt;=VLOOKUP($AC$18,paramètres!$E$33:$F$44,2,FALSE),Q832*$D832,0)))</f>
        <v>0</v>
      </c>
      <c r="AD832" s="13">
        <f>IF($D832="",0,IF($E832="",0,IF(VLOOKUP($E832,paramètres!$E$33:$F$44,2,FALSE)&lt;=VLOOKUP($AD$18,paramètres!$E$33:$F$44,2,FALSE),R832*$D832,0)))</f>
        <v>0</v>
      </c>
      <c r="AE832" s="13">
        <f>IF($D832="",0,IF($E832="",0,IF(VLOOKUP($E832,paramètres!$E$33:$F$44,2,FALSE)&lt;=VLOOKUP($AE$18,paramètres!$E$33:$F$44,2,FALSE),S832*$D832,0)))</f>
        <v>0</v>
      </c>
      <c r="AF832" s="13">
        <f>IF($D832="",0,IF($E832="",0,IF(VLOOKUP($E832,paramètres!$E$33:$F$44,2,FALSE)&lt;=VLOOKUP($AF$18,paramètres!$E$33:$F$44,2,FALSE),T832*$D832,0)))</f>
        <v>0</v>
      </c>
      <c r="AG832" s="13">
        <f>IF($D832="",0,IF($E832="",0,IF(VLOOKUP($E832,paramètres!$E$33:$F$44,2,FALSE)&lt;=VLOOKUP($AG$18,paramètres!$E$33:$F$44,2,FALSE),U832*$D832,0)))</f>
        <v>0</v>
      </c>
      <c r="AH832" s="13">
        <f>IF($D832="",0,IF($E832="",0,IF(VLOOKUP($E832,paramètres!$E$33:$F$44,2,FALSE)&lt;=VLOOKUP($AH$18,paramètres!$E$33:$F$44,2,FALSE),V832*$D832,0)))</f>
        <v>0</v>
      </c>
      <c r="AI832" s="13">
        <f>IF($D832="",0,IF($E832="",0,IF(VLOOKUP($E832,paramètres!$E$33:$F$44,2,FALSE)&lt;=VLOOKUP($AI$18,paramètres!$E$33:$F$44,2,FALSE),W832*$D832,0)))</f>
        <v>0</v>
      </c>
      <c r="AJ832" s="13">
        <f>IF($D832="",0,IF($E832="",0,IF(VLOOKUP($E832,paramètres!$E$33:$F$44,2,FALSE)&lt;=VLOOKUP($AJ$18,paramètres!$E$33:$F$44,2,FALSE),X832*$D832,0)))</f>
        <v>0</v>
      </c>
      <c r="AK832" s="13">
        <f>IF($D832="",0,IF($E832="",0,IF(VLOOKUP($E832,paramètres!$E$33:$F$44,2,FALSE)&lt;=VLOOKUP($AK$18,paramètres!$E$33:$F$44,2,FALSE),Y832*$D832,0)))</f>
        <v>0</v>
      </c>
      <c r="AL832" s="13">
        <f>IF($D832="",0,IF($E832="",0,IF(VLOOKUP($E832,paramètres!$E$33:$F$44,2,FALSE)&lt;=VLOOKUP($AL$18,paramètres!$E$33:$F$44,2,FALSE),Z832*$D832,0)))</f>
        <v>0</v>
      </c>
      <c r="AM832" s="126">
        <f>IF($D832="",0,IF($E832="",0,IF(VLOOKUP($E832,paramètres!$E$33:$F$44,2,FALSE)&lt;=VLOOKUP($AM$18,paramètres!$E$33:$F$44,2,FALSE),AA832*$D832,0)))</f>
        <v>0</v>
      </c>
      <c r="AN832" s="121" t="str">
        <f>IF(paramètres!$B$28=1,((SUM(P832:Y832)/1.02)+SUM(Z832:AA832))*0.0303/9*COUNT(P832:X832),IF(paramètres!$B$28=2,(SUM(P832:AA832))*0.0303/9*COUNT(P832:X832),"Missing Delta option"))</f>
        <v>Missing Delta option</v>
      </c>
      <c r="AO832" s="13" t="str">
        <f>IF(paramètres!$B$28=1,(((SUM(P832:Y832)/1.02)+SUM(Z832:AA832))+((SUM(AB832:AK832)/1.02)+SUM(AL832:AN832)))*cotpatr,IF(paramètres!$B$28=2,(SUM(P832:AN832)*cotpatr),"Missing Delta Option"))</f>
        <v>Missing Delta Option</v>
      </c>
      <c r="AP832" s="13" t="str" cm="1">
        <f t="array" ref="AP832">IF(paramètres!$B$28=1,(((SUM(P832:Y832)/1.02)+SUM(Z832:AA832))+((SUM(AB832:AM832)/1.02)+SUM(AL832:AM832)))/12*pécule,IF(paramètres!$B$28=2,SUM(P832:AM832)/12*pécule,"Missing Delta Option"))</f>
        <v>Missing Delta Option</v>
      </c>
      <c r="AQ832" s="105" t="e">
        <f>IF(paramètres!$B$28=1,(((SUM(P832:Y832)/1.02)+SUM(Z832:AA832))+((SUM(AB832:AM832)/1.02)+SUM(AL832:AM832)))+AN832+AO832+AP832,SUM(P832:AM832)+AN832+AO832+AP832)</f>
        <v>#VALUE!</v>
      </c>
    </row>
    <row r="833" spans="1:43" x14ac:dyDescent="0.25">
      <c r="A833" s="104"/>
      <c r="B833" s="39"/>
      <c r="C833" s="39"/>
      <c r="D833" s="70"/>
      <c r="E833" s="49"/>
      <c r="F833" s="40"/>
      <c r="G833" s="38"/>
      <c r="H833" s="71"/>
      <c r="I833" s="40"/>
      <c r="J833" s="38"/>
      <c r="K833" s="71"/>
      <c r="L833" s="40"/>
      <c r="M833" s="38"/>
      <c r="N833" s="71"/>
      <c r="O833" s="49"/>
      <c r="P833" s="177"/>
      <c r="Q833" s="178"/>
      <c r="R833" s="178"/>
      <c r="S833" s="178"/>
      <c r="T833" s="178"/>
      <c r="U833" s="178"/>
      <c r="V833" s="178"/>
      <c r="W833" s="178"/>
      <c r="X833" s="178"/>
      <c r="Y833" s="178"/>
      <c r="Z833" s="178"/>
      <c r="AA833" s="179"/>
      <c r="AB833" s="121">
        <f>IF($D833="",0,IF($E833="",0,IF(VLOOKUP($E833,paramètres!$E$33:$F$44,2,FALSE)&lt;=VLOOKUP($AB$18,paramètres!$E$33:$F$44,2,FALSE),P833*$D833,0)))</f>
        <v>0</v>
      </c>
      <c r="AC833" s="13">
        <f>IF($D833="",0,IF($E833="",0,IF(VLOOKUP($E833,paramètres!$E$33:$F$44,2,FALSE)&lt;=VLOOKUP($AC$18,paramètres!$E$33:$F$44,2,FALSE),Q833*$D833,0)))</f>
        <v>0</v>
      </c>
      <c r="AD833" s="13">
        <f>IF($D833="",0,IF($E833="",0,IF(VLOOKUP($E833,paramètres!$E$33:$F$44,2,FALSE)&lt;=VLOOKUP($AD$18,paramètres!$E$33:$F$44,2,FALSE),R833*$D833,0)))</f>
        <v>0</v>
      </c>
      <c r="AE833" s="13">
        <f>IF($D833="",0,IF($E833="",0,IF(VLOOKUP($E833,paramètres!$E$33:$F$44,2,FALSE)&lt;=VLOOKUP($AE$18,paramètres!$E$33:$F$44,2,FALSE),S833*$D833,0)))</f>
        <v>0</v>
      </c>
      <c r="AF833" s="13">
        <f>IF($D833="",0,IF($E833="",0,IF(VLOOKUP($E833,paramètres!$E$33:$F$44,2,FALSE)&lt;=VLOOKUP($AF$18,paramètres!$E$33:$F$44,2,FALSE),T833*$D833,0)))</f>
        <v>0</v>
      </c>
      <c r="AG833" s="13">
        <f>IF($D833="",0,IF($E833="",0,IF(VLOOKUP($E833,paramètres!$E$33:$F$44,2,FALSE)&lt;=VLOOKUP($AG$18,paramètres!$E$33:$F$44,2,FALSE),U833*$D833,0)))</f>
        <v>0</v>
      </c>
      <c r="AH833" s="13">
        <f>IF($D833="",0,IF($E833="",0,IF(VLOOKUP($E833,paramètres!$E$33:$F$44,2,FALSE)&lt;=VLOOKUP($AH$18,paramètres!$E$33:$F$44,2,FALSE),V833*$D833,0)))</f>
        <v>0</v>
      </c>
      <c r="AI833" s="13">
        <f>IF($D833="",0,IF($E833="",0,IF(VLOOKUP($E833,paramètres!$E$33:$F$44,2,FALSE)&lt;=VLOOKUP($AI$18,paramètres!$E$33:$F$44,2,FALSE),W833*$D833,0)))</f>
        <v>0</v>
      </c>
      <c r="AJ833" s="13">
        <f>IF($D833="",0,IF($E833="",0,IF(VLOOKUP($E833,paramètres!$E$33:$F$44,2,FALSE)&lt;=VLOOKUP($AJ$18,paramètres!$E$33:$F$44,2,FALSE),X833*$D833,0)))</f>
        <v>0</v>
      </c>
      <c r="AK833" s="13">
        <f>IF($D833="",0,IF($E833="",0,IF(VLOOKUP($E833,paramètres!$E$33:$F$44,2,FALSE)&lt;=VLOOKUP($AK$18,paramètres!$E$33:$F$44,2,FALSE),Y833*$D833,0)))</f>
        <v>0</v>
      </c>
      <c r="AL833" s="13">
        <f>IF($D833="",0,IF($E833="",0,IF(VLOOKUP($E833,paramètres!$E$33:$F$44,2,FALSE)&lt;=VLOOKUP($AL$18,paramètres!$E$33:$F$44,2,FALSE),Z833*$D833,0)))</f>
        <v>0</v>
      </c>
      <c r="AM833" s="126">
        <f>IF($D833="",0,IF($E833="",0,IF(VLOOKUP($E833,paramètres!$E$33:$F$44,2,FALSE)&lt;=VLOOKUP($AM$18,paramètres!$E$33:$F$44,2,FALSE),AA833*$D833,0)))</f>
        <v>0</v>
      </c>
      <c r="AN833" s="121" t="str">
        <f>IF(paramètres!$B$28=1,((SUM(P833:Y833)/1.02)+SUM(Z833:AA833))*0.0303/9*COUNT(P833:X833),IF(paramètres!$B$28=2,(SUM(P833:AA833))*0.0303/9*COUNT(P833:X833),"Missing Delta option"))</f>
        <v>Missing Delta option</v>
      </c>
      <c r="AO833" s="13" t="str">
        <f>IF(paramètres!$B$28=1,(((SUM(P833:Y833)/1.02)+SUM(Z833:AA833))+((SUM(AB833:AK833)/1.02)+SUM(AL833:AN833)))*cotpatr,IF(paramètres!$B$28=2,(SUM(P833:AN833)*cotpatr),"Missing Delta Option"))</f>
        <v>Missing Delta Option</v>
      </c>
      <c r="AP833" s="13" t="str" cm="1">
        <f t="array" ref="AP833">IF(paramètres!$B$28=1,(((SUM(P833:Y833)/1.02)+SUM(Z833:AA833))+((SUM(AB833:AM833)/1.02)+SUM(AL833:AM833)))/12*pécule,IF(paramètres!$B$28=2,SUM(P833:AM833)/12*pécule,"Missing Delta Option"))</f>
        <v>Missing Delta Option</v>
      </c>
      <c r="AQ833" s="105" t="e">
        <f>IF(paramètres!$B$28=1,(((SUM(P833:Y833)/1.02)+SUM(Z833:AA833))+((SUM(AB833:AM833)/1.02)+SUM(AL833:AM833)))+AN833+AO833+AP833,SUM(P833:AM833)+AN833+AO833+AP833)</f>
        <v>#VALUE!</v>
      </c>
    </row>
    <row r="834" spans="1:43" x14ac:dyDescent="0.25">
      <c r="A834" s="104"/>
      <c r="B834" s="39"/>
      <c r="C834" s="39"/>
      <c r="D834" s="70"/>
      <c r="E834" s="49"/>
      <c r="F834" s="40"/>
      <c r="G834" s="38"/>
      <c r="H834" s="71"/>
      <c r="I834" s="40"/>
      <c r="J834" s="38"/>
      <c r="K834" s="71"/>
      <c r="L834" s="40"/>
      <c r="M834" s="38"/>
      <c r="N834" s="71"/>
      <c r="O834" s="49"/>
      <c r="P834" s="177"/>
      <c r="Q834" s="178"/>
      <c r="R834" s="178"/>
      <c r="S834" s="178"/>
      <c r="T834" s="178"/>
      <c r="U834" s="178"/>
      <c r="V834" s="178"/>
      <c r="W834" s="178"/>
      <c r="X834" s="178"/>
      <c r="Y834" s="178"/>
      <c r="Z834" s="178"/>
      <c r="AA834" s="179"/>
      <c r="AB834" s="121">
        <f>IF($D834="",0,IF($E834="",0,IF(VLOOKUP($E834,paramètres!$E$33:$F$44,2,FALSE)&lt;=VLOOKUP($AB$18,paramètres!$E$33:$F$44,2,FALSE),P834*$D834,0)))</f>
        <v>0</v>
      </c>
      <c r="AC834" s="13">
        <f>IF($D834="",0,IF($E834="",0,IF(VLOOKUP($E834,paramètres!$E$33:$F$44,2,FALSE)&lt;=VLOOKUP($AC$18,paramètres!$E$33:$F$44,2,FALSE),Q834*$D834,0)))</f>
        <v>0</v>
      </c>
      <c r="AD834" s="13">
        <f>IF($D834="",0,IF($E834="",0,IF(VLOOKUP($E834,paramètres!$E$33:$F$44,2,FALSE)&lt;=VLOOKUP($AD$18,paramètres!$E$33:$F$44,2,FALSE),R834*$D834,0)))</f>
        <v>0</v>
      </c>
      <c r="AE834" s="13">
        <f>IF($D834="",0,IF($E834="",0,IF(VLOOKUP($E834,paramètres!$E$33:$F$44,2,FALSE)&lt;=VLOOKUP($AE$18,paramètres!$E$33:$F$44,2,FALSE),S834*$D834,0)))</f>
        <v>0</v>
      </c>
      <c r="AF834" s="13">
        <f>IF($D834="",0,IF($E834="",0,IF(VLOOKUP($E834,paramètres!$E$33:$F$44,2,FALSE)&lt;=VLOOKUP($AF$18,paramètres!$E$33:$F$44,2,FALSE),T834*$D834,0)))</f>
        <v>0</v>
      </c>
      <c r="AG834" s="13">
        <f>IF($D834="",0,IF($E834="",0,IF(VLOOKUP($E834,paramètres!$E$33:$F$44,2,FALSE)&lt;=VLOOKUP($AG$18,paramètres!$E$33:$F$44,2,FALSE),U834*$D834,0)))</f>
        <v>0</v>
      </c>
      <c r="AH834" s="13">
        <f>IF($D834="",0,IF($E834="",0,IF(VLOOKUP($E834,paramètres!$E$33:$F$44,2,FALSE)&lt;=VLOOKUP($AH$18,paramètres!$E$33:$F$44,2,FALSE),V834*$D834,0)))</f>
        <v>0</v>
      </c>
      <c r="AI834" s="13">
        <f>IF($D834="",0,IF($E834="",0,IF(VLOOKUP($E834,paramètres!$E$33:$F$44,2,FALSE)&lt;=VLOOKUP($AI$18,paramètres!$E$33:$F$44,2,FALSE),W834*$D834,0)))</f>
        <v>0</v>
      </c>
      <c r="AJ834" s="13">
        <f>IF($D834="",0,IF($E834="",0,IF(VLOOKUP($E834,paramètres!$E$33:$F$44,2,FALSE)&lt;=VLOOKUP($AJ$18,paramètres!$E$33:$F$44,2,FALSE),X834*$D834,0)))</f>
        <v>0</v>
      </c>
      <c r="AK834" s="13">
        <f>IF($D834="",0,IF($E834="",0,IF(VLOOKUP($E834,paramètres!$E$33:$F$44,2,FALSE)&lt;=VLOOKUP($AK$18,paramètres!$E$33:$F$44,2,FALSE),Y834*$D834,0)))</f>
        <v>0</v>
      </c>
      <c r="AL834" s="13">
        <f>IF($D834="",0,IF($E834="",0,IF(VLOOKUP($E834,paramètres!$E$33:$F$44,2,FALSE)&lt;=VLOOKUP($AL$18,paramètres!$E$33:$F$44,2,FALSE),Z834*$D834,0)))</f>
        <v>0</v>
      </c>
      <c r="AM834" s="126">
        <f>IF($D834="",0,IF($E834="",0,IF(VLOOKUP($E834,paramètres!$E$33:$F$44,2,FALSE)&lt;=VLOOKUP($AM$18,paramètres!$E$33:$F$44,2,FALSE),AA834*$D834,0)))</f>
        <v>0</v>
      </c>
      <c r="AN834" s="121" t="str">
        <f>IF(paramètres!$B$28=1,((SUM(P834:Y834)/1.02)+SUM(Z834:AA834))*0.0303/9*COUNT(P834:X834),IF(paramètres!$B$28=2,(SUM(P834:AA834))*0.0303/9*COUNT(P834:X834),"Missing Delta option"))</f>
        <v>Missing Delta option</v>
      </c>
      <c r="AO834" s="13" t="str">
        <f>IF(paramètres!$B$28=1,(((SUM(P834:Y834)/1.02)+SUM(Z834:AA834))+((SUM(AB834:AK834)/1.02)+SUM(AL834:AN834)))*cotpatr,IF(paramètres!$B$28=2,(SUM(P834:AN834)*cotpatr),"Missing Delta Option"))</f>
        <v>Missing Delta Option</v>
      </c>
      <c r="AP834" s="13" t="str" cm="1">
        <f t="array" ref="AP834">IF(paramètres!$B$28=1,(((SUM(P834:Y834)/1.02)+SUM(Z834:AA834))+((SUM(AB834:AM834)/1.02)+SUM(AL834:AM834)))/12*pécule,IF(paramètres!$B$28=2,SUM(P834:AM834)/12*pécule,"Missing Delta Option"))</f>
        <v>Missing Delta Option</v>
      </c>
      <c r="AQ834" s="105" t="e">
        <f>IF(paramètres!$B$28=1,(((SUM(P834:Y834)/1.02)+SUM(Z834:AA834))+((SUM(AB834:AM834)/1.02)+SUM(AL834:AM834)))+AN834+AO834+AP834,SUM(P834:AM834)+AN834+AO834+AP834)</f>
        <v>#VALUE!</v>
      </c>
    </row>
    <row r="835" spans="1:43" x14ac:dyDescent="0.25">
      <c r="A835" s="104"/>
      <c r="B835" s="39"/>
      <c r="C835" s="39"/>
      <c r="D835" s="70"/>
      <c r="E835" s="49"/>
      <c r="F835" s="40"/>
      <c r="G835" s="38"/>
      <c r="H835" s="71"/>
      <c r="I835" s="40"/>
      <c r="J835" s="38"/>
      <c r="K835" s="71"/>
      <c r="L835" s="40"/>
      <c r="M835" s="38"/>
      <c r="N835" s="71"/>
      <c r="O835" s="49"/>
      <c r="P835" s="177"/>
      <c r="Q835" s="178"/>
      <c r="R835" s="178"/>
      <c r="S835" s="178"/>
      <c r="T835" s="178"/>
      <c r="U835" s="178"/>
      <c r="V835" s="178"/>
      <c r="W835" s="178"/>
      <c r="X835" s="178"/>
      <c r="Y835" s="178"/>
      <c r="Z835" s="178"/>
      <c r="AA835" s="179"/>
      <c r="AB835" s="121">
        <f>IF($D835="",0,IF($E835="",0,IF(VLOOKUP($E835,paramètres!$E$33:$F$44,2,FALSE)&lt;=VLOOKUP($AB$18,paramètres!$E$33:$F$44,2,FALSE),P835*$D835,0)))</f>
        <v>0</v>
      </c>
      <c r="AC835" s="13">
        <f>IF($D835="",0,IF($E835="",0,IF(VLOOKUP($E835,paramètres!$E$33:$F$44,2,FALSE)&lt;=VLOOKUP($AC$18,paramètres!$E$33:$F$44,2,FALSE),Q835*$D835,0)))</f>
        <v>0</v>
      </c>
      <c r="AD835" s="13">
        <f>IF($D835="",0,IF($E835="",0,IF(VLOOKUP($E835,paramètres!$E$33:$F$44,2,FALSE)&lt;=VLOOKUP($AD$18,paramètres!$E$33:$F$44,2,FALSE),R835*$D835,0)))</f>
        <v>0</v>
      </c>
      <c r="AE835" s="13">
        <f>IF($D835="",0,IF($E835="",0,IF(VLOOKUP($E835,paramètres!$E$33:$F$44,2,FALSE)&lt;=VLOOKUP($AE$18,paramètres!$E$33:$F$44,2,FALSE),S835*$D835,0)))</f>
        <v>0</v>
      </c>
      <c r="AF835" s="13">
        <f>IF($D835="",0,IF($E835="",0,IF(VLOOKUP($E835,paramètres!$E$33:$F$44,2,FALSE)&lt;=VLOOKUP($AF$18,paramètres!$E$33:$F$44,2,FALSE),T835*$D835,0)))</f>
        <v>0</v>
      </c>
      <c r="AG835" s="13">
        <f>IF($D835="",0,IF($E835="",0,IF(VLOOKUP($E835,paramètres!$E$33:$F$44,2,FALSE)&lt;=VLOOKUP($AG$18,paramètres!$E$33:$F$44,2,FALSE),U835*$D835,0)))</f>
        <v>0</v>
      </c>
      <c r="AH835" s="13">
        <f>IF($D835="",0,IF($E835="",0,IF(VLOOKUP($E835,paramètres!$E$33:$F$44,2,FALSE)&lt;=VLOOKUP($AH$18,paramètres!$E$33:$F$44,2,FALSE),V835*$D835,0)))</f>
        <v>0</v>
      </c>
      <c r="AI835" s="13">
        <f>IF($D835="",0,IF($E835="",0,IF(VLOOKUP($E835,paramètres!$E$33:$F$44,2,FALSE)&lt;=VLOOKUP($AI$18,paramètres!$E$33:$F$44,2,FALSE),W835*$D835,0)))</f>
        <v>0</v>
      </c>
      <c r="AJ835" s="13">
        <f>IF($D835="",0,IF($E835="",0,IF(VLOOKUP($E835,paramètres!$E$33:$F$44,2,FALSE)&lt;=VLOOKUP($AJ$18,paramètres!$E$33:$F$44,2,FALSE),X835*$D835,0)))</f>
        <v>0</v>
      </c>
      <c r="AK835" s="13">
        <f>IF($D835="",0,IF($E835="",0,IF(VLOOKUP($E835,paramètres!$E$33:$F$44,2,FALSE)&lt;=VLOOKUP($AK$18,paramètres!$E$33:$F$44,2,FALSE),Y835*$D835,0)))</f>
        <v>0</v>
      </c>
      <c r="AL835" s="13">
        <f>IF($D835="",0,IF($E835="",0,IF(VLOOKUP($E835,paramètres!$E$33:$F$44,2,FALSE)&lt;=VLOOKUP($AL$18,paramètres!$E$33:$F$44,2,FALSE),Z835*$D835,0)))</f>
        <v>0</v>
      </c>
      <c r="AM835" s="126">
        <f>IF($D835="",0,IF($E835="",0,IF(VLOOKUP($E835,paramètres!$E$33:$F$44,2,FALSE)&lt;=VLOOKUP($AM$18,paramètres!$E$33:$F$44,2,FALSE),AA835*$D835,0)))</f>
        <v>0</v>
      </c>
      <c r="AN835" s="121" t="str">
        <f>IF(paramètres!$B$28=1,((SUM(P835:Y835)/1.02)+SUM(Z835:AA835))*0.0303/9*COUNT(P835:X835),IF(paramètres!$B$28=2,(SUM(P835:AA835))*0.0303/9*COUNT(P835:X835),"Missing Delta option"))</f>
        <v>Missing Delta option</v>
      </c>
      <c r="AO835" s="13" t="str">
        <f>IF(paramètres!$B$28=1,(((SUM(P835:Y835)/1.02)+SUM(Z835:AA835))+((SUM(AB835:AK835)/1.02)+SUM(AL835:AN835)))*cotpatr,IF(paramètres!$B$28=2,(SUM(P835:AN835)*cotpatr),"Missing Delta Option"))</f>
        <v>Missing Delta Option</v>
      </c>
      <c r="AP835" s="13" t="str" cm="1">
        <f t="array" ref="AP835">IF(paramètres!$B$28=1,(((SUM(P835:Y835)/1.02)+SUM(Z835:AA835))+((SUM(AB835:AM835)/1.02)+SUM(AL835:AM835)))/12*pécule,IF(paramètres!$B$28=2,SUM(P835:AM835)/12*pécule,"Missing Delta Option"))</f>
        <v>Missing Delta Option</v>
      </c>
      <c r="AQ835" s="105" t="e">
        <f>IF(paramètres!$B$28=1,(((SUM(P835:Y835)/1.02)+SUM(Z835:AA835))+((SUM(AB835:AM835)/1.02)+SUM(AL835:AM835)))+AN835+AO835+AP835,SUM(P835:AM835)+AN835+AO835+AP835)</f>
        <v>#VALUE!</v>
      </c>
    </row>
    <row r="836" spans="1:43" x14ac:dyDescent="0.25">
      <c r="A836" s="104"/>
      <c r="B836" s="39"/>
      <c r="C836" s="39"/>
      <c r="D836" s="70"/>
      <c r="E836" s="49"/>
      <c r="F836" s="40"/>
      <c r="G836" s="38"/>
      <c r="H836" s="71"/>
      <c r="I836" s="40"/>
      <c r="J836" s="38"/>
      <c r="K836" s="71"/>
      <c r="L836" s="40"/>
      <c r="M836" s="38"/>
      <c r="N836" s="71"/>
      <c r="O836" s="49"/>
      <c r="P836" s="177"/>
      <c r="Q836" s="178"/>
      <c r="R836" s="178"/>
      <c r="S836" s="178"/>
      <c r="T836" s="178"/>
      <c r="U836" s="178"/>
      <c r="V836" s="178"/>
      <c r="W836" s="178"/>
      <c r="X836" s="178"/>
      <c r="Y836" s="178"/>
      <c r="Z836" s="178"/>
      <c r="AA836" s="179"/>
      <c r="AB836" s="121">
        <f>IF($D836="",0,IF($E836="",0,IF(VLOOKUP($E836,paramètres!$E$33:$F$44,2,FALSE)&lt;=VLOOKUP($AB$18,paramètres!$E$33:$F$44,2,FALSE),P836*$D836,0)))</f>
        <v>0</v>
      </c>
      <c r="AC836" s="13">
        <f>IF($D836="",0,IF($E836="",0,IF(VLOOKUP($E836,paramètres!$E$33:$F$44,2,FALSE)&lt;=VLOOKUP($AC$18,paramètres!$E$33:$F$44,2,FALSE),Q836*$D836,0)))</f>
        <v>0</v>
      </c>
      <c r="AD836" s="13">
        <f>IF($D836="",0,IF($E836="",0,IF(VLOOKUP($E836,paramètres!$E$33:$F$44,2,FALSE)&lt;=VLOOKUP($AD$18,paramètres!$E$33:$F$44,2,FALSE),R836*$D836,0)))</f>
        <v>0</v>
      </c>
      <c r="AE836" s="13">
        <f>IF($D836="",0,IF($E836="",0,IF(VLOOKUP($E836,paramètres!$E$33:$F$44,2,FALSE)&lt;=VLOOKUP($AE$18,paramètres!$E$33:$F$44,2,FALSE),S836*$D836,0)))</f>
        <v>0</v>
      </c>
      <c r="AF836" s="13">
        <f>IF($D836="",0,IF($E836="",0,IF(VLOOKUP($E836,paramètres!$E$33:$F$44,2,FALSE)&lt;=VLOOKUP($AF$18,paramètres!$E$33:$F$44,2,FALSE),T836*$D836,0)))</f>
        <v>0</v>
      </c>
      <c r="AG836" s="13">
        <f>IF($D836="",0,IF($E836="",0,IF(VLOOKUP($E836,paramètres!$E$33:$F$44,2,FALSE)&lt;=VLOOKUP($AG$18,paramètres!$E$33:$F$44,2,FALSE),U836*$D836,0)))</f>
        <v>0</v>
      </c>
      <c r="AH836" s="13">
        <f>IF($D836="",0,IF($E836="",0,IF(VLOOKUP($E836,paramètres!$E$33:$F$44,2,FALSE)&lt;=VLOOKUP($AH$18,paramètres!$E$33:$F$44,2,FALSE),V836*$D836,0)))</f>
        <v>0</v>
      </c>
      <c r="AI836" s="13">
        <f>IF($D836="",0,IF($E836="",0,IF(VLOOKUP($E836,paramètres!$E$33:$F$44,2,FALSE)&lt;=VLOOKUP($AI$18,paramètres!$E$33:$F$44,2,FALSE),W836*$D836,0)))</f>
        <v>0</v>
      </c>
      <c r="AJ836" s="13">
        <f>IF($D836="",0,IF($E836="",0,IF(VLOOKUP($E836,paramètres!$E$33:$F$44,2,FALSE)&lt;=VLOOKUP($AJ$18,paramètres!$E$33:$F$44,2,FALSE),X836*$D836,0)))</f>
        <v>0</v>
      </c>
      <c r="AK836" s="13">
        <f>IF($D836="",0,IF($E836="",0,IF(VLOOKUP($E836,paramètres!$E$33:$F$44,2,FALSE)&lt;=VLOOKUP($AK$18,paramètres!$E$33:$F$44,2,FALSE),Y836*$D836,0)))</f>
        <v>0</v>
      </c>
      <c r="AL836" s="13">
        <f>IF($D836="",0,IF($E836="",0,IF(VLOOKUP($E836,paramètres!$E$33:$F$44,2,FALSE)&lt;=VLOOKUP($AL$18,paramètres!$E$33:$F$44,2,FALSE),Z836*$D836,0)))</f>
        <v>0</v>
      </c>
      <c r="AM836" s="126">
        <f>IF($D836="",0,IF($E836="",0,IF(VLOOKUP($E836,paramètres!$E$33:$F$44,2,FALSE)&lt;=VLOOKUP($AM$18,paramètres!$E$33:$F$44,2,FALSE),AA836*$D836,0)))</f>
        <v>0</v>
      </c>
      <c r="AN836" s="121" t="str">
        <f>IF(paramètres!$B$28=1,((SUM(P836:Y836)/1.02)+SUM(Z836:AA836))*0.0303/9*COUNT(P836:X836),IF(paramètres!$B$28=2,(SUM(P836:AA836))*0.0303/9*COUNT(P836:X836),"Missing Delta option"))</f>
        <v>Missing Delta option</v>
      </c>
      <c r="AO836" s="13" t="str">
        <f>IF(paramètres!$B$28=1,(((SUM(P836:Y836)/1.02)+SUM(Z836:AA836))+((SUM(AB836:AK836)/1.02)+SUM(AL836:AN836)))*cotpatr,IF(paramètres!$B$28=2,(SUM(P836:AN836)*cotpatr),"Missing Delta Option"))</f>
        <v>Missing Delta Option</v>
      </c>
      <c r="AP836" s="13" t="str" cm="1">
        <f t="array" ref="AP836">IF(paramètres!$B$28=1,(((SUM(P836:Y836)/1.02)+SUM(Z836:AA836))+((SUM(AB836:AM836)/1.02)+SUM(AL836:AM836)))/12*pécule,IF(paramètres!$B$28=2,SUM(P836:AM836)/12*pécule,"Missing Delta Option"))</f>
        <v>Missing Delta Option</v>
      </c>
      <c r="AQ836" s="105" t="e">
        <f>IF(paramètres!$B$28=1,(((SUM(P836:Y836)/1.02)+SUM(Z836:AA836))+((SUM(AB836:AM836)/1.02)+SUM(AL836:AM836)))+AN836+AO836+AP836,SUM(P836:AM836)+AN836+AO836+AP836)</f>
        <v>#VALUE!</v>
      </c>
    </row>
    <row r="837" spans="1:43" x14ac:dyDescent="0.25">
      <c r="A837" s="104"/>
      <c r="B837" s="39"/>
      <c r="C837" s="39"/>
      <c r="D837" s="70"/>
      <c r="E837" s="49"/>
      <c r="F837" s="40"/>
      <c r="G837" s="38"/>
      <c r="H837" s="71"/>
      <c r="I837" s="40"/>
      <c r="J837" s="38"/>
      <c r="K837" s="71"/>
      <c r="L837" s="40"/>
      <c r="M837" s="38"/>
      <c r="N837" s="71"/>
      <c r="O837" s="49"/>
      <c r="P837" s="177"/>
      <c r="Q837" s="178"/>
      <c r="R837" s="178"/>
      <c r="S837" s="178"/>
      <c r="T837" s="178"/>
      <c r="U837" s="178"/>
      <c r="V837" s="178"/>
      <c r="W837" s="178"/>
      <c r="X837" s="178"/>
      <c r="Y837" s="178"/>
      <c r="Z837" s="178"/>
      <c r="AA837" s="179"/>
      <c r="AB837" s="121">
        <f>IF($D837="",0,IF($E837="",0,IF(VLOOKUP($E837,paramètres!$E$33:$F$44,2,FALSE)&lt;=VLOOKUP($AB$18,paramètres!$E$33:$F$44,2,FALSE),P837*$D837,0)))</f>
        <v>0</v>
      </c>
      <c r="AC837" s="13">
        <f>IF($D837="",0,IF($E837="",0,IF(VLOOKUP($E837,paramètres!$E$33:$F$44,2,FALSE)&lt;=VLOOKUP($AC$18,paramètres!$E$33:$F$44,2,FALSE),Q837*$D837,0)))</f>
        <v>0</v>
      </c>
      <c r="AD837" s="13">
        <f>IF($D837="",0,IF($E837="",0,IF(VLOOKUP($E837,paramètres!$E$33:$F$44,2,FALSE)&lt;=VLOOKUP($AD$18,paramètres!$E$33:$F$44,2,FALSE),R837*$D837,0)))</f>
        <v>0</v>
      </c>
      <c r="AE837" s="13">
        <f>IF($D837="",0,IF($E837="",0,IF(VLOOKUP($E837,paramètres!$E$33:$F$44,2,FALSE)&lt;=VLOOKUP($AE$18,paramètres!$E$33:$F$44,2,FALSE),S837*$D837,0)))</f>
        <v>0</v>
      </c>
      <c r="AF837" s="13">
        <f>IF($D837="",0,IF($E837="",0,IF(VLOOKUP($E837,paramètres!$E$33:$F$44,2,FALSE)&lt;=VLOOKUP($AF$18,paramètres!$E$33:$F$44,2,FALSE),T837*$D837,0)))</f>
        <v>0</v>
      </c>
      <c r="AG837" s="13">
        <f>IF($D837="",0,IF($E837="",0,IF(VLOOKUP($E837,paramètres!$E$33:$F$44,2,FALSE)&lt;=VLOOKUP($AG$18,paramètres!$E$33:$F$44,2,FALSE),U837*$D837,0)))</f>
        <v>0</v>
      </c>
      <c r="AH837" s="13">
        <f>IF($D837="",0,IF($E837="",0,IF(VLOOKUP($E837,paramètres!$E$33:$F$44,2,FALSE)&lt;=VLOOKUP($AH$18,paramètres!$E$33:$F$44,2,FALSE),V837*$D837,0)))</f>
        <v>0</v>
      </c>
      <c r="AI837" s="13">
        <f>IF($D837="",0,IF($E837="",0,IF(VLOOKUP($E837,paramètres!$E$33:$F$44,2,FALSE)&lt;=VLOOKUP($AI$18,paramètres!$E$33:$F$44,2,FALSE),W837*$D837,0)))</f>
        <v>0</v>
      </c>
      <c r="AJ837" s="13">
        <f>IF($D837="",0,IF($E837="",0,IF(VLOOKUP($E837,paramètres!$E$33:$F$44,2,FALSE)&lt;=VLOOKUP($AJ$18,paramètres!$E$33:$F$44,2,FALSE),X837*$D837,0)))</f>
        <v>0</v>
      </c>
      <c r="AK837" s="13">
        <f>IF($D837="",0,IF($E837="",0,IF(VLOOKUP($E837,paramètres!$E$33:$F$44,2,FALSE)&lt;=VLOOKUP($AK$18,paramètres!$E$33:$F$44,2,FALSE),Y837*$D837,0)))</f>
        <v>0</v>
      </c>
      <c r="AL837" s="13">
        <f>IF($D837="",0,IF($E837="",0,IF(VLOOKUP($E837,paramètres!$E$33:$F$44,2,FALSE)&lt;=VLOOKUP($AL$18,paramètres!$E$33:$F$44,2,FALSE),Z837*$D837,0)))</f>
        <v>0</v>
      </c>
      <c r="AM837" s="126">
        <f>IF($D837="",0,IF($E837="",0,IF(VLOOKUP($E837,paramètres!$E$33:$F$44,2,FALSE)&lt;=VLOOKUP($AM$18,paramètres!$E$33:$F$44,2,FALSE),AA837*$D837,0)))</f>
        <v>0</v>
      </c>
      <c r="AN837" s="121" t="str">
        <f>IF(paramètres!$B$28=1,((SUM(P837:Y837)/1.02)+SUM(Z837:AA837))*0.0303/9*COUNT(P837:X837),IF(paramètres!$B$28=2,(SUM(P837:AA837))*0.0303/9*COUNT(P837:X837),"Missing Delta option"))</f>
        <v>Missing Delta option</v>
      </c>
      <c r="AO837" s="13" t="str">
        <f>IF(paramètres!$B$28=1,(((SUM(P837:Y837)/1.02)+SUM(Z837:AA837))+((SUM(AB837:AK837)/1.02)+SUM(AL837:AN837)))*cotpatr,IF(paramètres!$B$28=2,(SUM(P837:AN837)*cotpatr),"Missing Delta Option"))</f>
        <v>Missing Delta Option</v>
      </c>
      <c r="AP837" s="13" t="str" cm="1">
        <f t="array" ref="AP837">IF(paramètres!$B$28=1,(((SUM(P837:Y837)/1.02)+SUM(Z837:AA837))+((SUM(AB837:AM837)/1.02)+SUM(AL837:AM837)))/12*pécule,IF(paramètres!$B$28=2,SUM(P837:AM837)/12*pécule,"Missing Delta Option"))</f>
        <v>Missing Delta Option</v>
      </c>
      <c r="AQ837" s="105" t="e">
        <f>IF(paramètres!$B$28=1,(((SUM(P837:Y837)/1.02)+SUM(Z837:AA837))+((SUM(AB837:AM837)/1.02)+SUM(AL837:AM837)))+AN837+AO837+AP837,SUM(P837:AM837)+AN837+AO837+AP837)</f>
        <v>#VALUE!</v>
      </c>
    </row>
    <row r="838" spans="1:43" x14ac:dyDescent="0.25">
      <c r="A838" s="104"/>
      <c r="B838" s="39"/>
      <c r="C838" s="39"/>
      <c r="D838" s="70"/>
      <c r="E838" s="49"/>
      <c r="F838" s="40"/>
      <c r="G838" s="38"/>
      <c r="H838" s="71"/>
      <c r="I838" s="40"/>
      <c r="J838" s="38"/>
      <c r="K838" s="71"/>
      <c r="L838" s="40"/>
      <c r="M838" s="38"/>
      <c r="N838" s="71"/>
      <c r="O838" s="49"/>
      <c r="P838" s="177"/>
      <c r="Q838" s="178"/>
      <c r="R838" s="178"/>
      <c r="S838" s="178"/>
      <c r="T838" s="178"/>
      <c r="U838" s="178"/>
      <c r="V838" s="178"/>
      <c r="W838" s="178"/>
      <c r="X838" s="178"/>
      <c r="Y838" s="178"/>
      <c r="Z838" s="178"/>
      <c r="AA838" s="179"/>
      <c r="AB838" s="121">
        <f>IF($D838="",0,IF($E838="",0,IF(VLOOKUP($E838,paramètres!$E$33:$F$44,2,FALSE)&lt;=VLOOKUP($AB$18,paramètres!$E$33:$F$44,2,FALSE),P838*$D838,0)))</f>
        <v>0</v>
      </c>
      <c r="AC838" s="13">
        <f>IF($D838="",0,IF($E838="",0,IF(VLOOKUP($E838,paramètres!$E$33:$F$44,2,FALSE)&lt;=VLOOKUP($AC$18,paramètres!$E$33:$F$44,2,FALSE),Q838*$D838,0)))</f>
        <v>0</v>
      </c>
      <c r="AD838" s="13">
        <f>IF($D838="",0,IF($E838="",0,IF(VLOOKUP($E838,paramètres!$E$33:$F$44,2,FALSE)&lt;=VLOOKUP($AD$18,paramètres!$E$33:$F$44,2,FALSE),R838*$D838,0)))</f>
        <v>0</v>
      </c>
      <c r="AE838" s="13">
        <f>IF($D838="",0,IF($E838="",0,IF(VLOOKUP($E838,paramètres!$E$33:$F$44,2,FALSE)&lt;=VLOOKUP($AE$18,paramètres!$E$33:$F$44,2,FALSE),S838*$D838,0)))</f>
        <v>0</v>
      </c>
      <c r="AF838" s="13">
        <f>IF($D838="",0,IF($E838="",0,IF(VLOOKUP($E838,paramètres!$E$33:$F$44,2,FALSE)&lt;=VLOOKUP($AF$18,paramètres!$E$33:$F$44,2,FALSE),T838*$D838,0)))</f>
        <v>0</v>
      </c>
      <c r="AG838" s="13">
        <f>IF($D838="",0,IF($E838="",0,IF(VLOOKUP($E838,paramètres!$E$33:$F$44,2,FALSE)&lt;=VLOOKUP($AG$18,paramètres!$E$33:$F$44,2,FALSE),U838*$D838,0)))</f>
        <v>0</v>
      </c>
      <c r="AH838" s="13">
        <f>IF($D838="",0,IF($E838="",0,IF(VLOOKUP($E838,paramètres!$E$33:$F$44,2,FALSE)&lt;=VLOOKUP($AH$18,paramètres!$E$33:$F$44,2,FALSE),V838*$D838,0)))</f>
        <v>0</v>
      </c>
      <c r="AI838" s="13">
        <f>IF($D838="",0,IF($E838="",0,IF(VLOOKUP($E838,paramètres!$E$33:$F$44,2,FALSE)&lt;=VLOOKUP($AI$18,paramètres!$E$33:$F$44,2,FALSE),W838*$D838,0)))</f>
        <v>0</v>
      </c>
      <c r="AJ838" s="13">
        <f>IF($D838="",0,IF($E838="",0,IF(VLOOKUP($E838,paramètres!$E$33:$F$44,2,FALSE)&lt;=VLOOKUP($AJ$18,paramètres!$E$33:$F$44,2,FALSE),X838*$D838,0)))</f>
        <v>0</v>
      </c>
      <c r="AK838" s="13">
        <f>IF($D838="",0,IF($E838="",0,IF(VLOOKUP($E838,paramètres!$E$33:$F$44,2,FALSE)&lt;=VLOOKUP($AK$18,paramètres!$E$33:$F$44,2,FALSE),Y838*$D838,0)))</f>
        <v>0</v>
      </c>
      <c r="AL838" s="13">
        <f>IF($D838="",0,IF($E838="",0,IF(VLOOKUP($E838,paramètres!$E$33:$F$44,2,FALSE)&lt;=VLOOKUP($AL$18,paramètres!$E$33:$F$44,2,FALSE),Z838*$D838,0)))</f>
        <v>0</v>
      </c>
      <c r="AM838" s="126">
        <f>IF($D838="",0,IF($E838="",0,IF(VLOOKUP($E838,paramètres!$E$33:$F$44,2,FALSE)&lt;=VLOOKUP($AM$18,paramètres!$E$33:$F$44,2,FALSE),AA838*$D838,0)))</f>
        <v>0</v>
      </c>
      <c r="AN838" s="121" t="str">
        <f>IF(paramètres!$B$28=1,((SUM(P838:Y838)/1.02)+SUM(Z838:AA838))*0.0303/9*COUNT(P838:X838),IF(paramètres!$B$28=2,(SUM(P838:AA838))*0.0303/9*COUNT(P838:X838),"Missing Delta option"))</f>
        <v>Missing Delta option</v>
      </c>
      <c r="AO838" s="13" t="str">
        <f>IF(paramètres!$B$28=1,(((SUM(P838:Y838)/1.02)+SUM(Z838:AA838))+((SUM(AB838:AK838)/1.02)+SUM(AL838:AN838)))*cotpatr,IF(paramètres!$B$28=2,(SUM(P838:AN838)*cotpatr),"Missing Delta Option"))</f>
        <v>Missing Delta Option</v>
      </c>
      <c r="AP838" s="13" t="str" cm="1">
        <f t="array" ref="AP838">IF(paramètres!$B$28=1,(((SUM(P838:Y838)/1.02)+SUM(Z838:AA838))+((SUM(AB838:AM838)/1.02)+SUM(AL838:AM838)))/12*pécule,IF(paramètres!$B$28=2,SUM(P838:AM838)/12*pécule,"Missing Delta Option"))</f>
        <v>Missing Delta Option</v>
      </c>
      <c r="AQ838" s="105" t="e">
        <f>IF(paramètres!$B$28=1,(((SUM(P838:Y838)/1.02)+SUM(Z838:AA838))+((SUM(AB838:AM838)/1.02)+SUM(AL838:AM838)))+AN838+AO838+AP838,SUM(P838:AM838)+AN838+AO838+AP838)</f>
        <v>#VALUE!</v>
      </c>
    </row>
    <row r="839" spans="1:43" x14ac:dyDescent="0.25">
      <c r="A839" s="104"/>
      <c r="B839" s="39"/>
      <c r="C839" s="39"/>
      <c r="D839" s="70"/>
      <c r="E839" s="49"/>
      <c r="F839" s="40"/>
      <c r="G839" s="38"/>
      <c r="H839" s="71"/>
      <c r="I839" s="40"/>
      <c r="J839" s="38"/>
      <c r="K839" s="71"/>
      <c r="L839" s="40"/>
      <c r="M839" s="38"/>
      <c r="N839" s="71"/>
      <c r="O839" s="49"/>
      <c r="P839" s="177"/>
      <c r="Q839" s="178"/>
      <c r="R839" s="178"/>
      <c r="S839" s="178"/>
      <c r="T839" s="178"/>
      <c r="U839" s="178"/>
      <c r="V839" s="178"/>
      <c r="W839" s="178"/>
      <c r="X839" s="178"/>
      <c r="Y839" s="178"/>
      <c r="Z839" s="178"/>
      <c r="AA839" s="179"/>
      <c r="AB839" s="121">
        <f>IF($D839="",0,IF($E839="",0,IF(VLOOKUP($E839,paramètres!$E$33:$F$44,2,FALSE)&lt;=VLOOKUP($AB$18,paramètres!$E$33:$F$44,2,FALSE),P839*$D839,0)))</f>
        <v>0</v>
      </c>
      <c r="AC839" s="13">
        <f>IF($D839="",0,IF($E839="",0,IF(VLOOKUP($E839,paramètres!$E$33:$F$44,2,FALSE)&lt;=VLOOKUP($AC$18,paramètres!$E$33:$F$44,2,FALSE),Q839*$D839,0)))</f>
        <v>0</v>
      </c>
      <c r="AD839" s="13">
        <f>IF($D839="",0,IF($E839="",0,IF(VLOOKUP($E839,paramètres!$E$33:$F$44,2,FALSE)&lt;=VLOOKUP($AD$18,paramètres!$E$33:$F$44,2,FALSE),R839*$D839,0)))</f>
        <v>0</v>
      </c>
      <c r="AE839" s="13">
        <f>IF($D839="",0,IF($E839="",0,IF(VLOOKUP($E839,paramètres!$E$33:$F$44,2,FALSE)&lt;=VLOOKUP($AE$18,paramètres!$E$33:$F$44,2,FALSE),S839*$D839,0)))</f>
        <v>0</v>
      </c>
      <c r="AF839" s="13">
        <f>IF($D839="",0,IF($E839="",0,IF(VLOOKUP($E839,paramètres!$E$33:$F$44,2,FALSE)&lt;=VLOOKUP($AF$18,paramètres!$E$33:$F$44,2,FALSE),T839*$D839,0)))</f>
        <v>0</v>
      </c>
      <c r="AG839" s="13">
        <f>IF($D839="",0,IF($E839="",0,IF(VLOOKUP($E839,paramètres!$E$33:$F$44,2,FALSE)&lt;=VLOOKUP($AG$18,paramètres!$E$33:$F$44,2,FALSE),U839*$D839,0)))</f>
        <v>0</v>
      </c>
      <c r="AH839" s="13">
        <f>IF($D839="",0,IF($E839="",0,IF(VLOOKUP($E839,paramètres!$E$33:$F$44,2,FALSE)&lt;=VLOOKUP($AH$18,paramètres!$E$33:$F$44,2,FALSE),V839*$D839,0)))</f>
        <v>0</v>
      </c>
      <c r="AI839" s="13">
        <f>IF($D839="",0,IF($E839="",0,IF(VLOOKUP($E839,paramètres!$E$33:$F$44,2,FALSE)&lt;=VLOOKUP($AI$18,paramètres!$E$33:$F$44,2,FALSE),W839*$D839,0)))</f>
        <v>0</v>
      </c>
      <c r="AJ839" s="13">
        <f>IF($D839="",0,IF($E839="",0,IF(VLOOKUP($E839,paramètres!$E$33:$F$44,2,FALSE)&lt;=VLOOKUP($AJ$18,paramètres!$E$33:$F$44,2,FALSE),X839*$D839,0)))</f>
        <v>0</v>
      </c>
      <c r="AK839" s="13">
        <f>IF($D839="",0,IF($E839="",0,IF(VLOOKUP($E839,paramètres!$E$33:$F$44,2,FALSE)&lt;=VLOOKUP($AK$18,paramètres!$E$33:$F$44,2,FALSE),Y839*$D839,0)))</f>
        <v>0</v>
      </c>
      <c r="AL839" s="13">
        <f>IF($D839="",0,IF($E839="",0,IF(VLOOKUP($E839,paramètres!$E$33:$F$44,2,FALSE)&lt;=VLOOKUP($AL$18,paramètres!$E$33:$F$44,2,FALSE),Z839*$D839,0)))</f>
        <v>0</v>
      </c>
      <c r="AM839" s="126">
        <f>IF($D839="",0,IF($E839="",0,IF(VLOOKUP($E839,paramètres!$E$33:$F$44,2,FALSE)&lt;=VLOOKUP($AM$18,paramètres!$E$33:$F$44,2,FALSE),AA839*$D839,0)))</f>
        <v>0</v>
      </c>
      <c r="AN839" s="121" t="str">
        <f>IF(paramètres!$B$28=1,((SUM(P839:Y839)/1.02)+SUM(Z839:AA839))*0.0303/9*COUNT(P839:X839),IF(paramètres!$B$28=2,(SUM(P839:AA839))*0.0303/9*COUNT(P839:X839),"Missing Delta option"))</f>
        <v>Missing Delta option</v>
      </c>
      <c r="AO839" s="13" t="str">
        <f>IF(paramètres!$B$28=1,(((SUM(P839:Y839)/1.02)+SUM(Z839:AA839))+((SUM(AB839:AK839)/1.02)+SUM(AL839:AN839)))*cotpatr,IF(paramètres!$B$28=2,(SUM(P839:AN839)*cotpatr),"Missing Delta Option"))</f>
        <v>Missing Delta Option</v>
      </c>
      <c r="AP839" s="13" t="str" cm="1">
        <f t="array" ref="AP839">IF(paramètres!$B$28=1,(((SUM(P839:Y839)/1.02)+SUM(Z839:AA839))+((SUM(AB839:AM839)/1.02)+SUM(AL839:AM839)))/12*pécule,IF(paramètres!$B$28=2,SUM(P839:AM839)/12*pécule,"Missing Delta Option"))</f>
        <v>Missing Delta Option</v>
      </c>
      <c r="AQ839" s="105" t="e">
        <f>IF(paramètres!$B$28=1,(((SUM(P839:Y839)/1.02)+SUM(Z839:AA839))+((SUM(AB839:AM839)/1.02)+SUM(AL839:AM839)))+AN839+AO839+AP839,SUM(P839:AM839)+AN839+AO839+AP839)</f>
        <v>#VALUE!</v>
      </c>
    </row>
    <row r="840" spans="1:43" x14ac:dyDescent="0.25">
      <c r="A840" s="104"/>
      <c r="B840" s="39"/>
      <c r="C840" s="39"/>
      <c r="D840" s="70"/>
      <c r="E840" s="49"/>
      <c r="F840" s="40"/>
      <c r="G840" s="38"/>
      <c r="H840" s="71"/>
      <c r="I840" s="40"/>
      <c r="J840" s="38"/>
      <c r="K840" s="71"/>
      <c r="L840" s="40"/>
      <c r="M840" s="38"/>
      <c r="N840" s="71"/>
      <c r="O840" s="49"/>
      <c r="P840" s="177"/>
      <c r="Q840" s="178"/>
      <c r="R840" s="178"/>
      <c r="S840" s="178"/>
      <c r="T840" s="178"/>
      <c r="U840" s="178"/>
      <c r="V840" s="178"/>
      <c r="W840" s="178"/>
      <c r="X840" s="178"/>
      <c r="Y840" s="178"/>
      <c r="Z840" s="178"/>
      <c r="AA840" s="179"/>
      <c r="AB840" s="121">
        <f>IF($D840="",0,IF($E840="",0,IF(VLOOKUP($E840,paramètres!$E$33:$F$44,2,FALSE)&lt;=VLOOKUP($AB$18,paramètres!$E$33:$F$44,2,FALSE),P840*$D840,0)))</f>
        <v>0</v>
      </c>
      <c r="AC840" s="13">
        <f>IF($D840="",0,IF($E840="",0,IF(VLOOKUP($E840,paramètres!$E$33:$F$44,2,FALSE)&lt;=VLOOKUP($AC$18,paramètres!$E$33:$F$44,2,FALSE),Q840*$D840,0)))</f>
        <v>0</v>
      </c>
      <c r="AD840" s="13">
        <f>IF($D840="",0,IF($E840="",0,IF(VLOOKUP($E840,paramètres!$E$33:$F$44,2,FALSE)&lt;=VLOOKUP($AD$18,paramètres!$E$33:$F$44,2,FALSE),R840*$D840,0)))</f>
        <v>0</v>
      </c>
      <c r="AE840" s="13">
        <f>IF($D840="",0,IF($E840="",0,IF(VLOOKUP($E840,paramètres!$E$33:$F$44,2,FALSE)&lt;=VLOOKUP($AE$18,paramètres!$E$33:$F$44,2,FALSE),S840*$D840,0)))</f>
        <v>0</v>
      </c>
      <c r="AF840" s="13">
        <f>IF($D840="",0,IF($E840="",0,IF(VLOOKUP($E840,paramètres!$E$33:$F$44,2,FALSE)&lt;=VLOOKUP($AF$18,paramètres!$E$33:$F$44,2,FALSE),T840*$D840,0)))</f>
        <v>0</v>
      </c>
      <c r="AG840" s="13">
        <f>IF($D840="",0,IF($E840="",0,IF(VLOOKUP($E840,paramètres!$E$33:$F$44,2,FALSE)&lt;=VLOOKUP($AG$18,paramètres!$E$33:$F$44,2,FALSE),U840*$D840,0)))</f>
        <v>0</v>
      </c>
      <c r="AH840" s="13">
        <f>IF($D840="",0,IF($E840="",0,IF(VLOOKUP($E840,paramètres!$E$33:$F$44,2,FALSE)&lt;=VLOOKUP($AH$18,paramètres!$E$33:$F$44,2,FALSE),V840*$D840,0)))</f>
        <v>0</v>
      </c>
      <c r="AI840" s="13">
        <f>IF($D840="",0,IF($E840="",0,IF(VLOOKUP($E840,paramètres!$E$33:$F$44,2,FALSE)&lt;=VLOOKUP($AI$18,paramètres!$E$33:$F$44,2,FALSE),W840*$D840,0)))</f>
        <v>0</v>
      </c>
      <c r="AJ840" s="13">
        <f>IF($D840="",0,IF($E840="",0,IF(VLOOKUP($E840,paramètres!$E$33:$F$44,2,FALSE)&lt;=VLOOKUP($AJ$18,paramètres!$E$33:$F$44,2,FALSE),X840*$D840,0)))</f>
        <v>0</v>
      </c>
      <c r="AK840" s="13">
        <f>IF($D840="",0,IF($E840="",0,IF(VLOOKUP($E840,paramètres!$E$33:$F$44,2,FALSE)&lt;=VLOOKUP($AK$18,paramètres!$E$33:$F$44,2,FALSE),Y840*$D840,0)))</f>
        <v>0</v>
      </c>
      <c r="AL840" s="13">
        <f>IF($D840="",0,IF($E840="",0,IF(VLOOKUP($E840,paramètres!$E$33:$F$44,2,FALSE)&lt;=VLOOKUP($AL$18,paramètres!$E$33:$F$44,2,FALSE),Z840*$D840,0)))</f>
        <v>0</v>
      </c>
      <c r="AM840" s="126">
        <f>IF($D840="",0,IF($E840="",0,IF(VLOOKUP($E840,paramètres!$E$33:$F$44,2,FALSE)&lt;=VLOOKUP($AM$18,paramètres!$E$33:$F$44,2,FALSE),AA840*$D840,0)))</f>
        <v>0</v>
      </c>
      <c r="AN840" s="121" t="str">
        <f>IF(paramètres!$B$28=1,((SUM(P840:Y840)/1.02)+SUM(Z840:AA840))*0.0303/9*COUNT(P840:X840),IF(paramètres!$B$28=2,(SUM(P840:AA840))*0.0303/9*COUNT(P840:X840),"Missing Delta option"))</f>
        <v>Missing Delta option</v>
      </c>
      <c r="AO840" s="13" t="str">
        <f>IF(paramètres!$B$28=1,(((SUM(P840:Y840)/1.02)+SUM(Z840:AA840))+((SUM(AB840:AK840)/1.02)+SUM(AL840:AN840)))*cotpatr,IF(paramètres!$B$28=2,(SUM(P840:AN840)*cotpatr),"Missing Delta Option"))</f>
        <v>Missing Delta Option</v>
      </c>
      <c r="AP840" s="13" t="str" cm="1">
        <f t="array" ref="AP840">IF(paramètres!$B$28=1,(((SUM(P840:Y840)/1.02)+SUM(Z840:AA840))+((SUM(AB840:AM840)/1.02)+SUM(AL840:AM840)))/12*pécule,IF(paramètres!$B$28=2,SUM(P840:AM840)/12*pécule,"Missing Delta Option"))</f>
        <v>Missing Delta Option</v>
      </c>
      <c r="AQ840" s="105" t="e">
        <f>IF(paramètres!$B$28=1,(((SUM(P840:Y840)/1.02)+SUM(Z840:AA840))+((SUM(AB840:AM840)/1.02)+SUM(AL840:AM840)))+AN840+AO840+AP840,SUM(P840:AM840)+AN840+AO840+AP840)</f>
        <v>#VALUE!</v>
      </c>
    </row>
    <row r="841" spans="1:43" x14ac:dyDescent="0.25">
      <c r="A841" s="104"/>
      <c r="B841" s="39"/>
      <c r="C841" s="39"/>
      <c r="D841" s="70"/>
      <c r="E841" s="49"/>
      <c r="F841" s="40"/>
      <c r="G841" s="38"/>
      <c r="H841" s="71"/>
      <c r="I841" s="40"/>
      <c r="J841" s="38"/>
      <c r="K841" s="71"/>
      <c r="L841" s="40"/>
      <c r="M841" s="38"/>
      <c r="N841" s="71"/>
      <c r="O841" s="49"/>
      <c r="P841" s="177"/>
      <c r="Q841" s="178"/>
      <c r="R841" s="178"/>
      <c r="S841" s="178"/>
      <c r="T841" s="178"/>
      <c r="U841" s="178"/>
      <c r="V841" s="178"/>
      <c r="W841" s="178"/>
      <c r="X841" s="178"/>
      <c r="Y841" s="178"/>
      <c r="Z841" s="178"/>
      <c r="AA841" s="179"/>
      <c r="AB841" s="121">
        <f>IF($D841="",0,IF($E841="",0,IF(VLOOKUP($E841,paramètres!$E$33:$F$44,2,FALSE)&lt;=VLOOKUP($AB$18,paramètres!$E$33:$F$44,2,FALSE),P841*$D841,0)))</f>
        <v>0</v>
      </c>
      <c r="AC841" s="13">
        <f>IF($D841="",0,IF($E841="",0,IF(VLOOKUP($E841,paramètres!$E$33:$F$44,2,FALSE)&lt;=VLOOKUP($AC$18,paramètres!$E$33:$F$44,2,FALSE),Q841*$D841,0)))</f>
        <v>0</v>
      </c>
      <c r="AD841" s="13">
        <f>IF($D841="",0,IF($E841="",0,IF(VLOOKUP($E841,paramètres!$E$33:$F$44,2,FALSE)&lt;=VLOOKUP($AD$18,paramètres!$E$33:$F$44,2,FALSE),R841*$D841,0)))</f>
        <v>0</v>
      </c>
      <c r="AE841" s="13">
        <f>IF($D841="",0,IF($E841="",0,IF(VLOOKUP($E841,paramètres!$E$33:$F$44,2,FALSE)&lt;=VLOOKUP($AE$18,paramètres!$E$33:$F$44,2,FALSE),S841*$D841,0)))</f>
        <v>0</v>
      </c>
      <c r="AF841" s="13">
        <f>IF($D841="",0,IF($E841="",0,IF(VLOOKUP($E841,paramètres!$E$33:$F$44,2,FALSE)&lt;=VLOOKUP($AF$18,paramètres!$E$33:$F$44,2,FALSE),T841*$D841,0)))</f>
        <v>0</v>
      </c>
      <c r="AG841" s="13">
        <f>IF($D841="",0,IF($E841="",0,IF(VLOOKUP($E841,paramètres!$E$33:$F$44,2,FALSE)&lt;=VLOOKUP($AG$18,paramètres!$E$33:$F$44,2,FALSE),U841*$D841,0)))</f>
        <v>0</v>
      </c>
      <c r="AH841" s="13">
        <f>IF($D841="",0,IF($E841="",0,IF(VLOOKUP($E841,paramètres!$E$33:$F$44,2,FALSE)&lt;=VLOOKUP($AH$18,paramètres!$E$33:$F$44,2,FALSE),V841*$D841,0)))</f>
        <v>0</v>
      </c>
      <c r="AI841" s="13">
        <f>IF($D841="",0,IF($E841="",0,IF(VLOOKUP($E841,paramètres!$E$33:$F$44,2,FALSE)&lt;=VLOOKUP($AI$18,paramètres!$E$33:$F$44,2,FALSE),W841*$D841,0)))</f>
        <v>0</v>
      </c>
      <c r="AJ841" s="13">
        <f>IF($D841="",0,IF($E841="",0,IF(VLOOKUP($E841,paramètres!$E$33:$F$44,2,FALSE)&lt;=VLOOKUP($AJ$18,paramètres!$E$33:$F$44,2,FALSE),X841*$D841,0)))</f>
        <v>0</v>
      </c>
      <c r="AK841" s="13">
        <f>IF($D841="",0,IF($E841="",0,IF(VLOOKUP($E841,paramètres!$E$33:$F$44,2,FALSE)&lt;=VLOOKUP($AK$18,paramètres!$E$33:$F$44,2,FALSE),Y841*$D841,0)))</f>
        <v>0</v>
      </c>
      <c r="AL841" s="13">
        <f>IF($D841="",0,IF($E841="",0,IF(VLOOKUP($E841,paramètres!$E$33:$F$44,2,FALSE)&lt;=VLOOKUP($AL$18,paramètres!$E$33:$F$44,2,FALSE),Z841*$D841,0)))</f>
        <v>0</v>
      </c>
      <c r="AM841" s="126">
        <f>IF($D841="",0,IF($E841="",0,IF(VLOOKUP($E841,paramètres!$E$33:$F$44,2,FALSE)&lt;=VLOOKUP($AM$18,paramètres!$E$33:$F$44,2,FALSE),AA841*$D841,0)))</f>
        <v>0</v>
      </c>
      <c r="AN841" s="121" t="str">
        <f>IF(paramètres!$B$28=1,((SUM(P841:Y841)/1.02)+SUM(Z841:AA841))*0.0303/9*COUNT(P841:X841),IF(paramètres!$B$28=2,(SUM(P841:AA841))*0.0303/9*COUNT(P841:X841),"Missing Delta option"))</f>
        <v>Missing Delta option</v>
      </c>
      <c r="AO841" s="13" t="str">
        <f>IF(paramètres!$B$28=1,(((SUM(P841:Y841)/1.02)+SUM(Z841:AA841))+((SUM(AB841:AK841)/1.02)+SUM(AL841:AN841)))*cotpatr,IF(paramètres!$B$28=2,(SUM(P841:AN841)*cotpatr),"Missing Delta Option"))</f>
        <v>Missing Delta Option</v>
      </c>
      <c r="AP841" s="13" t="str" cm="1">
        <f t="array" ref="AP841">IF(paramètres!$B$28=1,(((SUM(P841:Y841)/1.02)+SUM(Z841:AA841))+((SUM(AB841:AM841)/1.02)+SUM(AL841:AM841)))/12*pécule,IF(paramètres!$B$28=2,SUM(P841:AM841)/12*pécule,"Missing Delta Option"))</f>
        <v>Missing Delta Option</v>
      </c>
      <c r="AQ841" s="105" t="e">
        <f>IF(paramètres!$B$28=1,(((SUM(P841:Y841)/1.02)+SUM(Z841:AA841))+((SUM(AB841:AM841)/1.02)+SUM(AL841:AM841)))+AN841+AO841+AP841,SUM(P841:AM841)+AN841+AO841+AP841)</f>
        <v>#VALUE!</v>
      </c>
    </row>
    <row r="842" spans="1:43" x14ac:dyDescent="0.25">
      <c r="A842" s="104"/>
      <c r="B842" s="39"/>
      <c r="C842" s="39"/>
      <c r="D842" s="70"/>
      <c r="E842" s="49"/>
      <c r="F842" s="40"/>
      <c r="G842" s="38"/>
      <c r="H842" s="71"/>
      <c r="I842" s="40"/>
      <c r="J842" s="38"/>
      <c r="K842" s="71"/>
      <c r="L842" s="40"/>
      <c r="M842" s="38"/>
      <c r="N842" s="71"/>
      <c r="O842" s="49"/>
      <c r="P842" s="177"/>
      <c r="Q842" s="178"/>
      <c r="R842" s="178"/>
      <c r="S842" s="178"/>
      <c r="T842" s="178"/>
      <c r="U842" s="178"/>
      <c r="V842" s="178"/>
      <c r="W842" s="178"/>
      <c r="X842" s="178"/>
      <c r="Y842" s="178"/>
      <c r="Z842" s="178"/>
      <c r="AA842" s="179"/>
      <c r="AB842" s="121">
        <f>IF($D842="",0,IF($E842="",0,IF(VLOOKUP($E842,paramètres!$E$33:$F$44,2,FALSE)&lt;=VLOOKUP($AB$18,paramètres!$E$33:$F$44,2,FALSE),P842*$D842,0)))</f>
        <v>0</v>
      </c>
      <c r="AC842" s="13">
        <f>IF($D842="",0,IF($E842="",0,IF(VLOOKUP($E842,paramètres!$E$33:$F$44,2,FALSE)&lt;=VLOOKUP($AC$18,paramètres!$E$33:$F$44,2,FALSE),Q842*$D842,0)))</f>
        <v>0</v>
      </c>
      <c r="AD842" s="13">
        <f>IF($D842="",0,IF($E842="",0,IF(VLOOKUP($E842,paramètres!$E$33:$F$44,2,FALSE)&lt;=VLOOKUP($AD$18,paramètres!$E$33:$F$44,2,FALSE),R842*$D842,0)))</f>
        <v>0</v>
      </c>
      <c r="AE842" s="13">
        <f>IF($D842="",0,IF($E842="",0,IF(VLOOKUP($E842,paramètres!$E$33:$F$44,2,FALSE)&lt;=VLOOKUP($AE$18,paramètres!$E$33:$F$44,2,FALSE),S842*$D842,0)))</f>
        <v>0</v>
      </c>
      <c r="AF842" s="13">
        <f>IF($D842="",0,IF($E842="",0,IF(VLOOKUP($E842,paramètres!$E$33:$F$44,2,FALSE)&lt;=VLOOKUP($AF$18,paramètres!$E$33:$F$44,2,FALSE),T842*$D842,0)))</f>
        <v>0</v>
      </c>
      <c r="AG842" s="13">
        <f>IF($D842="",0,IF($E842="",0,IF(VLOOKUP($E842,paramètres!$E$33:$F$44,2,FALSE)&lt;=VLOOKUP($AG$18,paramètres!$E$33:$F$44,2,FALSE),U842*$D842,0)))</f>
        <v>0</v>
      </c>
      <c r="AH842" s="13">
        <f>IF($D842="",0,IF($E842="",0,IF(VLOOKUP($E842,paramètres!$E$33:$F$44,2,FALSE)&lt;=VLOOKUP($AH$18,paramètres!$E$33:$F$44,2,FALSE),V842*$D842,0)))</f>
        <v>0</v>
      </c>
      <c r="AI842" s="13">
        <f>IF($D842="",0,IF($E842="",0,IF(VLOOKUP($E842,paramètres!$E$33:$F$44,2,FALSE)&lt;=VLOOKUP($AI$18,paramètres!$E$33:$F$44,2,FALSE),W842*$D842,0)))</f>
        <v>0</v>
      </c>
      <c r="AJ842" s="13">
        <f>IF($D842="",0,IF($E842="",0,IF(VLOOKUP($E842,paramètres!$E$33:$F$44,2,FALSE)&lt;=VLOOKUP($AJ$18,paramètres!$E$33:$F$44,2,FALSE),X842*$D842,0)))</f>
        <v>0</v>
      </c>
      <c r="AK842" s="13">
        <f>IF($D842="",0,IF($E842="",0,IF(VLOOKUP($E842,paramètres!$E$33:$F$44,2,FALSE)&lt;=VLOOKUP($AK$18,paramètres!$E$33:$F$44,2,FALSE),Y842*$D842,0)))</f>
        <v>0</v>
      </c>
      <c r="AL842" s="13">
        <f>IF($D842="",0,IF($E842="",0,IF(VLOOKUP($E842,paramètres!$E$33:$F$44,2,FALSE)&lt;=VLOOKUP($AL$18,paramètres!$E$33:$F$44,2,FALSE),Z842*$D842,0)))</f>
        <v>0</v>
      </c>
      <c r="AM842" s="126">
        <f>IF($D842="",0,IF($E842="",0,IF(VLOOKUP($E842,paramètres!$E$33:$F$44,2,FALSE)&lt;=VLOOKUP($AM$18,paramètres!$E$33:$F$44,2,FALSE),AA842*$D842,0)))</f>
        <v>0</v>
      </c>
      <c r="AN842" s="121" t="str">
        <f>IF(paramètres!$B$28=1,((SUM(P842:Y842)/1.02)+SUM(Z842:AA842))*0.0303/9*COUNT(P842:X842),IF(paramètres!$B$28=2,(SUM(P842:AA842))*0.0303/9*COUNT(P842:X842),"Missing Delta option"))</f>
        <v>Missing Delta option</v>
      </c>
      <c r="AO842" s="13" t="str">
        <f>IF(paramètres!$B$28=1,(((SUM(P842:Y842)/1.02)+SUM(Z842:AA842))+((SUM(AB842:AK842)/1.02)+SUM(AL842:AN842)))*cotpatr,IF(paramètres!$B$28=2,(SUM(P842:AN842)*cotpatr),"Missing Delta Option"))</f>
        <v>Missing Delta Option</v>
      </c>
      <c r="AP842" s="13" t="str" cm="1">
        <f t="array" ref="AP842">IF(paramètres!$B$28=1,(((SUM(P842:Y842)/1.02)+SUM(Z842:AA842))+((SUM(AB842:AM842)/1.02)+SUM(AL842:AM842)))/12*pécule,IF(paramètres!$B$28=2,SUM(P842:AM842)/12*pécule,"Missing Delta Option"))</f>
        <v>Missing Delta Option</v>
      </c>
      <c r="AQ842" s="105" t="e">
        <f>IF(paramètres!$B$28=1,(((SUM(P842:Y842)/1.02)+SUM(Z842:AA842))+((SUM(AB842:AM842)/1.02)+SUM(AL842:AM842)))+AN842+AO842+AP842,SUM(P842:AM842)+AN842+AO842+AP842)</f>
        <v>#VALUE!</v>
      </c>
    </row>
    <row r="843" spans="1:43" x14ac:dyDescent="0.25">
      <c r="A843" s="104"/>
      <c r="B843" s="39"/>
      <c r="C843" s="39"/>
      <c r="D843" s="70"/>
      <c r="E843" s="49"/>
      <c r="F843" s="40"/>
      <c r="G843" s="38"/>
      <c r="H843" s="71"/>
      <c r="I843" s="40"/>
      <c r="J843" s="38"/>
      <c r="K843" s="71"/>
      <c r="L843" s="40"/>
      <c r="M843" s="38"/>
      <c r="N843" s="71"/>
      <c r="O843" s="49"/>
      <c r="P843" s="177"/>
      <c r="Q843" s="178"/>
      <c r="R843" s="178"/>
      <c r="S843" s="178"/>
      <c r="T843" s="178"/>
      <c r="U843" s="178"/>
      <c r="V843" s="178"/>
      <c r="W843" s="178"/>
      <c r="X843" s="178"/>
      <c r="Y843" s="178"/>
      <c r="Z843" s="178"/>
      <c r="AA843" s="179"/>
      <c r="AB843" s="121">
        <f>IF($D843="",0,IF($E843="",0,IF(VLOOKUP($E843,paramètres!$E$33:$F$44,2,FALSE)&lt;=VLOOKUP($AB$18,paramètres!$E$33:$F$44,2,FALSE),P843*$D843,0)))</f>
        <v>0</v>
      </c>
      <c r="AC843" s="13">
        <f>IF($D843="",0,IF($E843="",0,IF(VLOOKUP($E843,paramètres!$E$33:$F$44,2,FALSE)&lt;=VLOOKUP($AC$18,paramètres!$E$33:$F$44,2,FALSE),Q843*$D843,0)))</f>
        <v>0</v>
      </c>
      <c r="AD843" s="13">
        <f>IF($D843="",0,IF($E843="",0,IF(VLOOKUP($E843,paramètres!$E$33:$F$44,2,FALSE)&lt;=VLOOKUP($AD$18,paramètres!$E$33:$F$44,2,FALSE),R843*$D843,0)))</f>
        <v>0</v>
      </c>
      <c r="AE843" s="13">
        <f>IF($D843="",0,IF($E843="",0,IF(VLOOKUP($E843,paramètres!$E$33:$F$44,2,FALSE)&lt;=VLOOKUP($AE$18,paramètres!$E$33:$F$44,2,FALSE),S843*$D843,0)))</f>
        <v>0</v>
      </c>
      <c r="AF843" s="13">
        <f>IF($D843="",0,IF($E843="",0,IF(VLOOKUP($E843,paramètres!$E$33:$F$44,2,FALSE)&lt;=VLOOKUP($AF$18,paramètres!$E$33:$F$44,2,FALSE),T843*$D843,0)))</f>
        <v>0</v>
      </c>
      <c r="AG843" s="13">
        <f>IF($D843="",0,IF($E843="",0,IF(VLOOKUP($E843,paramètres!$E$33:$F$44,2,FALSE)&lt;=VLOOKUP($AG$18,paramètres!$E$33:$F$44,2,FALSE),U843*$D843,0)))</f>
        <v>0</v>
      </c>
      <c r="AH843" s="13">
        <f>IF($D843="",0,IF($E843="",0,IF(VLOOKUP($E843,paramètres!$E$33:$F$44,2,FALSE)&lt;=VLOOKUP($AH$18,paramètres!$E$33:$F$44,2,FALSE),V843*$D843,0)))</f>
        <v>0</v>
      </c>
      <c r="AI843" s="13">
        <f>IF($D843="",0,IF($E843="",0,IF(VLOOKUP($E843,paramètres!$E$33:$F$44,2,FALSE)&lt;=VLOOKUP($AI$18,paramètres!$E$33:$F$44,2,FALSE),W843*$D843,0)))</f>
        <v>0</v>
      </c>
      <c r="AJ843" s="13">
        <f>IF($D843="",0,IF($E843="",0,IF(VLOOKUP($E843,paramètres!$E$33:$F$44,2,FALSE)&lt;=VLOOKUP($AJ$18,paramètres!$E$33:$F$44,2,FALSE),X843*$D843,0)))</f>
        <v>0</v>
      </c>
      <c r="AK843" s="13">
        <f>IF($D843="",0,IF($E843="",0,IF(VLOOKUP($E843,paramètres!$E$33:$F$44,2,FALSE)&lt;=VLOOKUP($AK$18,paramètres!$E$33:$F$44,2,FALSE),Y843*$D843,0)))</f>
        <v>0</v>
      </c>
      <c r="AL843" s="13">
        <f>IF($D843="",0,IF($E843="",0,IF(VLOOKUP($E843,paramètres!$E$33:$F$44,2,FALSE)&lt;=VLOOKUP($AL$18,paramètres!$E$33:$F$44,2,FALSE),Z843*$D843,0)))</f>
        <v>0</v>
      </c>
      <c r="AM843" s="126">
        <f>IF($D843="",0,IF($E843="",0,IF(VLOOKUP($E843,paramètres!$E$33:$F$44,2,FALSE)&lt;=VLOOKUP($AM$18,paramètres!$E$33:$F$44,2,FALSE),AA843*$D843,0)))</f>
        <v>0</v>
      </c>
      <c r="AN843" s="121" t="str">
        <f>IF(paramètres!$B$28=1,((SUM(P843:Y843)/1.02)+SUM(Z843:AA843))*0.0303/9*COUNT(P843:X843),IF(paramètres!$B$28=2,(SUM(P843:AA843))*0.0303/9*COUNT(P843:X843),"Missing Delta option"))</f>
        <v>Missing Delta option</v>
      </c>
      <c r="AO843" s="13" t="str">
        <f>IF(paramètres!$B$28=1,(((SUM(P843:Y843)/1.02)+SUM(Z843:AA843))+((SUM(AB843:AK843)/1.02)+SUM(AL843:AN843)))*cotpatr,IF(paramètres!$B$28=2,(SUM(P843:AN843)*cotpatr),"Missing Delta Option"))</f>
        <v>Missing Delta Option</v>
      </c>
      <c r="AP843" s="13" t="str" cm="1">
        <f t="array" ref="AP843">IF(paramètres!$B$28=1,(((SUM(P843:Y843)/1.02)+SUM(Z843:AA843))+((SUM(AB843:AM843)/1.02)+SUM(AL843:AM843)))/12*pécule,IF(paramètres!$B$28=2,SUM(P843:AM843)/12*pécule,"Missing Delta Option"))</f>
        <v>Missing Delta Option</v>
      </c>
      <c r="AQ843" s="105" t="e">
        <f>IF(paramètres!$B$28=1,(((SUM(P843:Y843)/1.02)+SUM(Z843:AA843))+((SUM(AB843:AM843)/1.02)+SUM(AL843:AM843)))+AN843+AO843+AP843,SUM(P843:AM843)+AN843+AO843+AP843)</f>
        <v>#VALUE!</v>
      </c>
    </row>
    <row r="844" spans="1:43" x14ac:dyDescent="0.25">
      <c r="A844" s="104"/>
      <c r="B844" s="39"/>
      <c r="C844" s="39"/>
      <c r="D844" s="70"/>
      <c r="E844" s="49"/>
      <c r="F844" s="40"/>
      <c r="G844" s="38"/>
      <c r="H844" s="71"/>
      <c r="I844" s="40"/>
      <c r="J844" s="38"/>
      <c r="K844" s="71"/>
      <c r="L844" s="40"/>
      <c r="M844" s="38"/>
      <c r="N844" s="71"/>
      <c r="O844" s="49"/>
      <c r="P844" s="177"/>
      <c r="Q844" s="178"/>
      <c r="R844" s="178"/>
      <c r="S844" s="178"/>
      <c r="T844" s="178"/>
      <c r="U844" s="178"/>
      <c r="V844" s="178"/>
      <c r="W844" s="178"/>
      <c r="X844" s="178"/>
      <c r="Y844" s="178"/>
      <c r="Z844" s="178"/>
      <c r="AA844" s="179"/>
      <c r="AB844" s="121">
        <f>IF($D844="",0,IF($E844="",0,IF(VLOOKUP($E844,paramètres!$E$33:$F$44,2,FALSE)&lt;=VLOOKUP($AB$18,paramètres!$E$33:$F$44,2,FALSE),P844*$D844,0)))</f>
        <v>0</v>
      </c>
      <c r="AC844" s="13">
        <f>IF($D844="",0,IF($E844="",0,IF(VLOOKUP($E844,paramètres!$E$33:$F$44,2,FALSE)&lt;=VLOOKUP($AC$18,paramètres!$E$33:$F$44,2,FALSE),Q844*$D844,0)))</f>
        <v>0</v>
      </c>
      <c r="AD844" s="13">
        <f>IF($D844="",0,IF($E844="",0,IF(VLOOKUP($E844,paramètres!$E$33:$F$44,2,FALSE)&lt;=VLOOKUP($AD$18,paramètres!$E$33:$F$44,2,FALSE),R844*$D844,0)))</f>
        <v>0</v>
      </c>
      <c r="AE844" s="13">
        <f>IF($D844="",0,IF($E844="",0,IF(VLOOKUP($E844,paramètres!$E$33:$F$44,2,FALSE)&lt;=VLOOKUP($AE$18,paramètres!$E$33:$F$44,2,FALSE),S844*$D844,0)))</f>
        <v>0</v>
      </c>
      <c r="AF844" s="13">
        <f>IF($D844="",0,IF($E844="",0,IF(VLOOKUP($E844,paramètres!$E$33:$F$44,2,FALSE)&lt;=VLOOKUP($AF$18,paramètres!$E$33:$F$44,2,FALSE),T844*$D844,0)))</f>
        <v>0</v>
      </c>
      <c r="AG844" s="13">
        <f>IF($D844="",0,IF($E844="",0,IF(VLOOKUP($E844,paramètres!$E$33:$F$44,2,FALSE)&lt;=VLOOKUP($AG$18,paramètres!$E$33:$F$44,2,FALSE),U844*$D844,0)))</f>
        <v>0</v>
      </c>
      <c r="AH844" s="13">
        <f>IF($D844="",0,IF($E844="",0,IF(VLOOKUP($E844,paramètres!$E$33:$F$44,2,FALSE)&lt;=VLOOKUP($AH$18,paramètres!$E$33:$F$44,2,FALSE),V844*$D844,0)))</f>
        <v>0</v>
      </c>
      <c r="AI844" s="13">
        <f>IF($D844="",0,IF($E844="",0,IF(VLOOKUP($E844,paramètres!$E$33:$F$44,2,FALSE)&lt;=VLOOKUP($AI$18,paramètres!$E$33:$F$44,2,FALSE),W844*$D844,0)))</f>
        <v>0</v>
      </c>
      <c r="AJ844" s="13">
        <f>IF($D844="",0,IF($E844="",0,IF(VLOOKUP($E844,paramètres!$E$33:$F$44,2,FALSE)&lt;=VLOOKUP($AJ$18,paramètres!$E$33:$F$44,2,FALSE),X844*$D844,0)))</f>
        <v>0</v>
      </c>
      <c r="AK844" s="13">
        <f>IF($D844="",0,IF($E844="",0,IF(VLOOKUP($E844,paramètres!$E$33:$F$44,2,FALSE)&lt;=VLOOKUP($AK$18,paramètres!$E$33:$F$44,2,FALSE),Y844*$D844,0)))</f>
        <v>0</v>
      </c>
      <c r="AL844" s="13">
        <f>IF($D844="",0,IF($E844="",0,IF(VLOOKUP($E844,paramètres!$E$33:$F$44,2,FALSE)&lt;=VLOOKUP($AL$18,paramètres!$E$33:$F$44,2,FALSE),Z844*$D844,0)))</f>
        <v>0</v>
      </c>
      <c r="AM844" s="126">
        <f>IF($D844="",0,IF($E844="",0,IF(VLOOKUP($E844,paramètres!$E$33:$F$44,2,FALSE)&lt;=VLOOKUP($AM$18,paramètres!$E$33:$F$44,2,FALSE),AA844*$D844,0)))</f>
        <v>0</v>
      </c>
      <c r="AN844" s="121" t="str">
        <f>IF(paramètres!$B$28=1,((SUM(P844:Y844)/1.02)+SUM(Z844:AA844))*0.0303/9*COUNT(P844:X844),IF(paramètres!$B$28=2,(SUM(P844:AA844))*0.0303/9*COUNT(P844:X844),"Missing Delta option"))</f>
        <v>Missing Delta option</v>
      </c>
      <c r="AO844" s="13" t="str">
        <f>IF(paramètres!$B$28=1,(((SUM(P844:Y844)/1.02)+SUM(Z844:AA844))+((SUM(AB844:AK844)/1.02)+SUM(AL844:AN844)))*cotpatr,IF(paramètres!$B$28=2,(SUM(P844:AN844)*cotpatr),"Missing Delta Option"))</f>
        <v>Missing Delta Option</v>
      </c>
      <c r="AP844" s="13" t="str" cm="1">
        <f t="array" ref="AP844">IF(paramètres!$B$28=1,(((SUM(P844:Y844)/1.02)+SUM(Z844:AA844))+((SUM(AB844:AM844)/1.02)+SUM(AL844:AM844)))/12*pécule,IF(paramètres!$B$28=2,SUM(P844:AM844)/12*pécule,"Missing Delta Option"))</f>
        <v>Missing Delta Option</v>
      </c>
      <c r="AQ844" s="105" t="e">
        <f>IF(paramètres!$B$28=1,(((SUM(P844:Y844)/1.02)+SUM(Z844:AA844))+((SUM(AB844:AM844)/1.02)+SUM(AL844:AM844)))+AN844+AO844+AP844,SUM(P844:AM844)+AN844+AO844+AP844)</f>
        <v>#VALUE!</v>
      </c>
    </row>
    <row r="845" spans="1:43" x14ac:dyDescent="0.25">
      <c r="A845" s="104"/>
      <c r="B845" s="39"/>
      <c r="C845" s="39"/>
      <c r="D845" s="70"/>
      <c r="E845" s="49"/>
      <c r="F845" s="40"/>
      <c r="G845" s="38"/>
      <c r="H845" s="71"/>
      <c r="I845" s="40"/>
      <c r="J845" s="38"/>
      <c r="K845" s="71"/>
      <c r="L845" s="40"/>
      <c r="M845" s="38"/>
      <c r="N845" s="71"/>
      <c r="O845" s="49"/>
      <c r="P845" s="177"/>
      <c r="Q845" s="178"/>
      <c r="R845" s="178"/>
      <c r="S845" s="178"/>
      <c r="T845" s="178"/>
      <c r="U845" s="178"/>
      <c r="V845" s="178"/>
      <c r="W845" s="178"/>
      <c r="X845" s="178"/>
      <c r="Y845" s="178"/>
      <c r="Z845" s="178"/>
      <c r="AA845" s="179"/>
      <c r="AB845" s="121">
        <f>IF($D845="",0,IF($E845="",0,IF(VLOOKUP($E845,paramètres!$E$33:$F$44,2,FALSE)&lt;=VLOOKUP($AB$18,paramètres!$E$33:$F$44,2,FALSE),P845*$D845,0)))</f>
        <v>0</v>
      </c>
      <c r="AC845" s="13">
        <f>IF($D845="",0,IF($E845="",0,IF(VLOOKUP($E845,paramètres!$E$33:$F$44,2,FALSE)&lt;=VLOOKUP($AC$18,paramètres!$E$33:$F$44,2,FALSE),Q845*$D845,0)))</f>
        <v>0</v>
      </c>
      <c r="AD845" s="13">
        <f>IF($D845="",0,IF($E845="",0,IF(VLOOKUP($E845,paramètres!$E$33:$F$44,2,FALSE)&lt;=VLOOKUP($AD$18,paramètres!$E$33:$F$44,2,FALSE),R845*$D845,0)))</f>
        <v>0</v>
      </c>
      <c r="AE845" s="13">
        <f>IF($D845="",0,IF($E845="",0,IF(VLOOKUP($E845,paramètres!$E$33:$F$44,2,FALSE)&lt;=VLOOKUP($AE$18,paramètres!$E$33:$F$44,2,FALSE),S845*$D845,0)))</f>
        <v>0</v>
      </c>
      <c r="AF845" s="13">
        <f>IF($D845="",0,IF($E845="",0,IF(VLOOKUP($E845,paramètres!$E$33:$F$44,2,FALSE)&lt;=VLOOKUP($AF$18,paramètres!$E$33:$F$44,2,FALSE),T845*$D845,0)))</f>
        <v>0</v>
      </c>
      <c r="AG845" s="13">
        <f>IF($D845="",0,IF($E845="",0,IF(VLOOKUP($E845,paramètres!$E$33:$F$44,2,FALSE)&lt;=VLOOKUP($AG$18,paramètres!$E$33:$F$44,2,FALSE),U845*$D845,0)))</f>
        <v>0</v>
      </c>
      <c r="AH845" s="13">
        <f>IF($D845="",0,IF($E845="",0,IF(VLOOKUP($E845,paramètres!$E$33:$F$44,2,FALSE)&lt;=VLOOKUP($AH$18,paramètres!$E$33:$F$44,2,FALSE),V845*$D845,0)))</f>
        <v>0</v>
      </c>
      <c r="AI845" s="13">
        <f>IF($D845="",0,IF($E845="",0,IF(VLOOKUP($E845,paramètres!$E$33:$F$44,2,FALSE)&lt;=VLOOKUP($AI$18,paramètres!$E$33:$F$44,2,FALSE),W845*$D845,0)))</f>
        <v>0</v>
      </c>
      <c r="AJ845" s="13">
        <f>IF($D845="",0,IF($E845="",0,IF(VLOOKUP($E845,paramètres!$E$33:$F$44,2,FALSE)&lt;=VLOOKUP($AJ$18,paramètres!$E$33:$F$44,2,FALSE),X845*$D845,0)))</f>
        <v>0</v>
      </c>
      <c r="AK845" s="13">
        <f>IF($D845="",0,IF($E845="",0,IF(VLOOKUP($E845,paramètres!$E$33:$F$44,2,FALSE)&lt;=VLOOKUP($AK$18,paramètres!$E$33:$F$44,2,FALSE),Y845*$D845,0)))</f>
        <v>0</v>
      </c>
      <c r="AL845" s="13">
        <f>IF($D845="",0,IF($E845="",0,IF(VLOOKUP($E845,paramètres!$E$33:$F$44,2,FALSE)&lt;=VLOOKUP($AL$18,paramètres!$E$33:$F$44,2,FALSE),Z845*$D845,0)))</f>
        <v>0</v>
      </c>
      <c r="AM845" s="126">
        <f>IF($D845="",0,IF($E845="",0,IF(VLOOKUP($E845,paramètres!$E$33:$F$44,2,FALSE)&lt;=VLOOKUP($AM$18,paramètres!$E$33:$F$44,2,FALSE),AA845*$D845,0)))</f>
        <v>0</v>
      </c>
      <c r="AN845" s="121" t="str">
        <f>IF(paramètres!$B$28=1,((SUM(P845:Y845)/1.02)+SUM(Z845:AA845))*0.0303/9*COUNT(P845:X845),IF(paramètres!$B$28=2,(SUM(P845:AA845))*0.0303/9*COUNT(P845:X845),"Missing Delta option"))</f>
        <v>Missing Delta option</v>
      </c>
      <c r="AO845" s="13" t="str">
        <f>IF(paramètres!$B$28=1,(((SUM(P845:Y845)/1.02)+SUM(Z845:AA845))+((SUM(AB845:AK845)/1.02)+SUM(AL845:AN845)))*cotpatr,IF(paramètres!$B$28=2,(SUM(P845:AN845)*cotpatr),"Missing Delta Option"))</f>
        <v>Missing Delta Option</v>
      </c>
      <c r="AP845" s="13" t="str" cm="1">
        <f t="array" ref="AP845">IF(paramètres!$B$28=1,(((SUM(P845:Y845)/1.02)+SUM(Z845:AA845))+((SUM(AB845:AM845)/1.02)+SUM(AL845:AM845)))/12*pécule,IF(paramètres!$B$28=2,SUM(P845:AM845)/12*pécule,"Missing Delta Option"))</f>
        <v>Missing Delta Option</v>
      </c>
      <c r="AQ845" s="105" t="e">
        <f>IF(paramètres!$B$28=1,(((SUM(P845:Y845)/1.02)+SUM(Z845:AA845))+((SUM(AB845:AM845)/1.02)+SUM(AL845:AM845)))+AN845+AO845+AP845,SUM(P845:AM845)+AN845+AO845+AP845)</f>
        <v>#VALUE!</v>
      </c>
    </row>
    <row r="846" spans="1:43" x14ac:dyDescent="0.25">
      <c r="A846" s="104"/>
      <c r="B846" s="39"/>
      <c r="C846" s="39"/>
      <c r="D846" s="70"/>
      <c r="E846" s="49"/>
      <c r="F846" s="40"/>
      <c r="G846" s="38"/>
      <c r="H846" s="71"/>
      <c r="I846" s="40"/>
      <c r="J846" s="38"/>
      <c r="K846" s="71"/>
      <c r="L846" s="40"/>
      <c r="M846" s="38"/>
      <c r="N846" s="71"/>
      <c r="O846" s="49"/>
      <c r="P846" s="177"/>
      <c r="Q846" s="178"/>
      <c r="R846" s="178"/>
      <c r="S846" s="178"/>
      <c r="T846" s="178"/>
      <c r="U846" s="178"/>
      <c r="V846" s="178"/>
      <c r="W846" s="178"/>
      <c r="X846" s="178"/>
      <c r="Y846" s="178"/>
      <c r="Z846" s="178"/>
      <c r="AA846" s="179"/>
      <c r="AB846" s="121">
        <f>IF($D846="",0,IF($E846="",0,IF(VLOOKUP($E846,paramètres!$E$33:$F$44,2,FALSE)&lt;=VLOOKUP($AB$18,paramètres!$E$33:$F$44,2,FALSE),P846*$D846,0)))</f>
        <v>0</v>
      </c>
      <c r="AC846" s="13">
        <f>IF($D846="",0,IF($E846="",0,IF(VLOOKUP($E846,paramètres!$E$33:$F$44,2,FALSE)&lt;=VLOOKUP($AC$18,paramètres!$E$33:$F$44,2,FALSE),Q846*$D846,0)))</f>
        <v>0</v>
      </c>
      <c r="AD846" s="13">
        <f>IF($D846="",0,IF($E846="",0,IF(VLOOKUP($E846,paramètres!$E$33:$F$44,2,FALSE)&lt;=VLOOKUP($AD$18,paramètres!$E$33:$F$44,2,FALSE),R846*$D846,0)))</f>
        <v>0</v>
      </c>
      <c r="AE846" s="13">
        <f>IF($D846="",0,IF($E846="",0,IF(VLOOKUP($E846,paramètres!$E$33:$F$44,2,FALSE)&lt;=VLOOKUP($AE$18,paramètres!$E$33:$F$44,2,FALSE),S846*$D846,0)))</f>
        <v>0</v>
      </c>
      <c r="AF846" s="13">
        <f>IF($D846="",0,IF($E846="",0,IF(VLOOKUP($E846,paramètres!$E$33:$F$44,2,FALSE)&lt;=VLOOKUP($AF$18,paramètres!$E$33:$F$44,2,FALSE),T846*$D846,0)))</f>
        <v>0</v>
      </c>
      <c r="AG846" s="13">
        <f>IF($D846="",0,IF($E846="",0,IF(VLOOKUP($E846,paramètres!$E$33:$F$44,2,FALSE)&lt;=VLOOKUP($AG$18,paramètres!$E$33:$F$44,2,FALSE),U846*$D846,0)))</f>
        <v>0</v>
      </c>
      <c r="AH846" s="13">
        <f>IF($D846="",0,IF($E846="",0,IF(VLOOKUP($E846,paramètres!$E$33:$F$44,2,FALSE)&lt;=VLOOKUP($AH$18,paramètres!$E$33:$F$44,2,FALSE),V846*$D846,0)))</f>
        <v>0</v>
      </c>
      <c r="AI846" s="13">
        <f>IF($D846="",0,IF($E846="",0,IF(VLOOKUP($E846,paramètres!$E$33:$F$44,2,FALSE)&lt;=VLOOKUP($AI$18,paramètres!$E$33:$F$44,2,FALSE),W846*$D846,0)))</f>
        <v>0</v>
      </c>
      <c r="AJ846" s="13">
        <f>IF($D846="",0,IF($E846="",0,IF(VLOOKUP($E846,paramètres!$E$33:$F$44,2,FALSE)&lt;=VLOOKUP($AJ$18,paramètres!$E$33:$F$44,2,FALSE),X846*$D846,0)))</f>
        <v>0</v>
      </c>
      <c r="AK846" s="13">
        <f>IF($D846="",0,IF($E846="",0,IF(VLOOKUP($E846,paramètres!$E$33:$F$44,2,FALSE)&lt;=VLOOKUP($AK$18,paramètres!$E$33:$F$44,2,FALSE),Y846*$D846,0)))</f>
        <v>0</v>
      </c>
      <c r="AL846" s="13">
        <f>IF($D846="",0,IF($E846="",0,IF(VLOOKUP($E846,paramètres!$E$33:$F$44,2,FALSE)&lt;=VLOOKUP($AL$18,paramètres!$E$33:$F$44,2,FALSE),Z846*$D846,0)))</f>
        <v>0</v>
      </c>
      <c r="AM846" s="126">
        <f>IF($D846="",0,IF($E846="",0,IF(VLOOKUP($E846,paramètres!$E$33:$F$44,2,FALSE)&lt;=VLOOKUP($AM$18,paramètres!$E$33:$F$44,2,FALSE),AA846*$D846,0)))</f>
        <v>0</v>
      </c>
      <c r="AN846" s="121" t="str">
        <f>IF(paramètres!$B$28=1,((SUM(P846:Y846)/1.02)+SUM(Z846:AA846))*0.0303/9*COUNT(P846:X846),IF(paramètres!$B$28=2,(SUM(P846:AA846))*0.0303/9*COUNT(P846:X846),"Missing Delta option"))</f>
        <v>Missing Delta option</v>
      </c>
      <c r="AO846" s="13" t="str">
        <f>IF(paramètres!$B$28=1,(((SUM(P846:Y846)/1.02)+SUM(Z846:AA846))+((SUM(AB846:AK846)/1.02)+SUM(AL846:AN846)))*cotpatr,IF(paramètres!$B$28=2,(SUM(P846:AN846)*cotpatr),"Missing Delta Option"))</f>
        <v>Missing Delta Option</v>
      </c>
      <c r="AP846" s="13" t="str" cm="1">
        <f t="array" ref="AP846">IF(paramètres!$B$28=1,(((SUM(P846:Y846)/1.02)+SUM(Z846:AA846))+((SUM(AB846:AM846)/1.02)+SUM(AL846:AM846)))/12*pécule,IF(paramètres!$B$28=2,SUM(P846:AM846)/12*pécule,"Missing Delta Option"))</f>
        <v>Missing Delta Option</v>
      </c>
      <c r="AQ846" s="105" t="e">
        <f>IF(paramètres!$B$28=1,(((SUM(P846:Y846)/1.02)+SUM(Z846:AA846))+((SUM(AB846:AM846)/1.02)+SUM(AL846:AM846)))+AN846+AO846+AP846,SUM(P846:AM846)+AN846+AO846+AP846)</f>
        <v>#VALUE!</v>
      </c>
    </row>
    <row r="847" spans="1:43" x14ac:dyDescent="0.25">
      <c r="A847" s="104"/>
      <c r="B847" s="39"/>
      <c r="C847" s="39"/>
      <c r="D847" s="70"/>
      <c r="E847" s="49"/>
      <c r="F847" s="40"/>
      <c r="G847" s="38"/>
      <c r="H847" s="71"/>
      <c r="I847" s="40"/>
      <c r="J847" s="38"/>
      <c r="K847" s="71"/>
      <c r="L847" s="40"/>
      <c r="M847" s="38"/>
      <c r="N847" s="71"/>
      <c r="O847" s="49"/>
      <c r="P847" s="177"/>
      <c r="Q847" s="178"/>
      <c r="R847" s="178"/>
      <c r="S847" s="178"/>
      <c r="T847" s="178"/>
      <c r="U847" s="178"/>
      <c r="V847" s="178"/>
      <c r="W847" s="178"/>
      <c r="X847" s="178"/>
      <c r="Y847" s="178"/>
      <c r="Z847" s="178"/>
      <c r="AA847" s="179"/>
      <c r="AB847" s="121">
        <f>IF($D847="",0,IF($E847="",0,IF(VLOOKUP($E847,paramètres!$E$33:$F$44,2,FALSE)&lt;=VLOOKUP($AB$18,paramètres!$E$33:$F$44,2,FALSE),P847*$D847,0)))</f>
        <v>0</v>
      </c>
      <c r="AC847" s="13">
        <f>IF($D847="",0,IF($E847="",0,IF(VLOOKUP($E847,paramètres!$E$33:$F$44,2,FALSE)&lt;=VLOOKUP($AC$18,paramètres!$E$33:$F$44,2,FALSE),Q847*$D847,0)))</f>
        <v>0</v>
      </c>
      <c r="AD847" s="13">
        <f>IF($D847="",0,IF($E847="",0,IF(VLOOKUP($E847,paramètres!$E$33:$F$44,2,FALSE)&lt;=VLOOKUP($AD$18,paramètres!$E$33:$F$44,2,FALSE),R847*$D847,0)))</f>
        <v>0</v>
      </c>
      <c r="AE847" s="13">
        <f>IF($D847="",0,IF($E847="",0,IF(VLOOKUP($E847,paramètres!$E$33:$F$44,2,FALSE)&lt;=VLOOKUP($AE$18,paramètres!$E$33:$F$44,2,FALSE),S847*$D847,0)))</f>
        <v>0</v>
      </c>
      <c r="AF847" s="13">
        <f>IF($D847="",0,IF($E847="",0,IF(VLOOKUP($E847,paramètres!$E$33:$F$44,2,FALSE)&lt;=VLOOKUP($AF$18,paramètres!$E$33:$F$44,2,FALSE),T847*$D847,0)))</f>
        <v>0</v>
      </c>
      <c r="AG847" s="13">
        <f>IF($D847="",0,IF($E847="",0,IF(VLOOKUP($E847,paramètres!$E$33:$F$44,2,FALSE)&lt;=VLOOKUP($AG$18,paramètres!$E$33:$F$44,2,FALSE),U847*$D847,0)))</f>
        <v>0</v>
      </c>
      <c r="AH847" s="13">
        <f>IF($D847="",0,IF($E847="",0,IF(VLOOKUP($E847,paramètres!$E$33:$F$44,2,FALSE)&lt;=VLOOKUP($AH$18,paramètres!$E$33:$F$44,2,FALSE),V847*$D847,0)))</f>
        <v>0</v>
      </c>
      <c r="AI847" s="13">
        <f>IF($D847="",0,IF($E847="",0,IF(VLOOKUP($E847,paramètres!$E$33:$F$44,2,FALSE)&lt;=VLOOKUP($AI$18,paramètres!$E$33:$F$44,2,FALSE),W847*$D847,0)))</f>
        <v>0</v>
      </c>
      <c r="AJ847" s="13">
        <f>IF($D847="",0,IF($E847="",0,IF(VLOOKUP($E847,paramètres!$E$33:$F$44,2,FALSE)&lt;=VLOOKUP($AJ$18,paramètres!$E$33:$F$44,2,FALSE),X847*$D847,0)))</f>
        <v>0</v>
      </c>
      <c r="AK847" s="13">
        <f>IF($D847="",0,IF($E847="",0,IF(VLOOKUP($E847,paramètres!$E$33:$F$44,2,FALSE)&lt;=VLOOKUP($AK$18,paramètres!$E$33:$F$44,2,FALSE),Y847*$D847,0)))</f>
        <v>0</v>
      </c>
      <c r="AL847" s="13">
        <f>IF($D847="",0,IF($E847="",0,IF(VLOOKUP($E847,paramètres!$E$33:$F$44,2,FALSE)&lt;=VLOOKUP($AL$18,paramètres!$E$33:$F$44,2,FALSE),Z847*$D847,0)))</f>
        <v>0</v>
      </c>
      <c r="AM847" s="126">
        <f>IF($D847="",0,IF($E847="",0,IF(VLOOKUP($E847,paramètres!$E$33:$F$44,2,FALSE)&lt;=VLOOKUP($AM$18,paramètres!$E$33:$F$44,2,FALSE),AA847*$D847,0)))</f>
        <v>0</v>
      </c>
      <c r="AN847" s="121" t="str">
        <f>IF(paramètres!$B$28=1,((SUM(P847:Y847)/1.02)+SUM(Z847:AA847))*0.0303/9*COUNT(P847:X847),IF(paramètres!$B$28=2,(SUM(P847:AA847))*0.0303/9*COUNT(P847:X847),"Missing Delta option"))</f>
        <v>Missing Delta option</v>
      </c>
      <c r="AO847" s="13" t="str">
        <f>IF(paramètres!$B$28=1,(((SUM(P847:Y847)/1.02)+SUM(Z847:AA847))+((SUM(AB847:AK847)/1.02)+SUM(AL847:AN847)))*cotpatr,IF(paramètres!$B$28=2,(SUM(P847:AN847)*cotpatr),"Missing Delta Option"))</f>
        <v>Missing Delta Option</v>
      </c>
      <c r="AP847" s="13" t="str" cm="1">
        <f t="array" ref="AP847">IF(paramètres!$B$28=1,(((SUM(P847:Y847)/1.02)+SUM(Z847:AA847))+((SUM(AB847:AM847)/1.02)+SUM(AL847:AM847)))/12*pécule,IF(paramètres!$B$28=2,SUM(P847:AM847)/12*pécule,"Missing Delta Option"))</f>
        <v>Missing Delta Option</v>
      </c>
      <c r="AQ847" s="105" t="e">
        <f>IF(paramètres!$B$28=1,(((SUM(P847:Y847)/1.02)+SUM(Z847:AA847))+((SUM(AB847:AM847)/1.02)+SUM(AL847:AM847)))+AN847+AO847+AP847,SUM(P847:AM847)+AN847+AO847+AP847)</f>
        <v>#VALUE!</v>
      </c>
    </row>
    <row r="848" spans="1:43" x14ac:dyDescent="0.25">
      <c r="A848" s="104"/>
      <c r="B848" s="39"/>
      <c r="C848" s="39"/>
      <c r="D848" s="70"/>
      <c r="E848" s="49"/>
      <c r="F848" s="40"/>
      <c r="G848" s="38"/>
      <c r="H848" s="71"/>
      <c r="I848" s="40"/>
      <c r="J848" s="38"/>
      <c r="K848" s="71"/>
      <c r="L848" s="40"/>
      <c r="M848" s="38"/>
      <c r="N848" s="71"/>
      <c r="O848" s="49"/>
      <c r="P848" s="177"/>
      <c r="Q848" s="178"/>
      <c r="R848" s="178"/>
      <c r="S848" s="178"/>
      <c r="T848" s="178"/>
      <c r="U848" s="178"/>
      <c r="V848" s="178"/>
      <c r="W848" s="178"/>
      <c r="X848" s="178"/>
      <c r="Y848" s="178"/>
      <c r="Z848" s="178"/>
      <c r="AA848" s="179"/>
      <c r="AB848" s="121">
        <f>IF($D848="",0,IF($E848="",0,IF(VLOOKUP($E848,paramètres!$E$33:$F$44,2,FALSE)&lt;=VLOOKUP($AB$18,paramètres!$E$33:$F$44,2,FALSE),P848*$D848,0)))</f>
        <v>0</v>
      </c>
      <c r="AC848" s="13">
        <f>IF($D848="",0,IF($E848="",0,IF(VLOOKUP($E848,paramètres!$E$33:$F$44,2,FALSE)&lt;=VLOOKUP($AC$18,paramètres!$E$33:$F$44,2,FALSE),Q848*$D848,0)))</f>
        <v>0</v>
      </c>
      <c r="AD848" s="13">
        <f>IF($D848="",0,IF($E848="",0,IF(VLOOKUP($E848,paramètres!$E$33:$F$44,2,FALSE)&lt;=VLOOKUP($AD$18,paramètres!$E$33:$F$44,2,FALSE),R848*$D848,0)))</f>
        <v>0</v>
      </c>
      <c r="AE848" s="13">
        <f>IF($D848="",0,IF($E848="",0,IF(VLOOKUP($E848,paramètres!$E$33:$F$44,2,FALSE)&lt;=VLOOKUP($AE$18,paramètres!$E$33:$F$44,2,FALSE),S848*$D848,0)))</f>
        <v>0</v>
      </c>
      <c r="AF848" s="13">
        <f>IF($D848="",0,IF($E848="",0,IF(VLOOKUP($E848,paramètres!$E$33:$F$44,2,FALSE)&lt;=VLOOKUP($AF$18,paramètres!$E$33:$F$44,2,FALSE),T848*$D848,0)))</f>
        <v>0</v>
      </c>
      <c r="AG848" s="13">
        <f>IF($D848="",0,IF($E848="",0,IF(VLOOKUP($E848,paramètres!$E$33:$F$44,2,FALSE)&lt;=VLOOKUP($AG$18,paramètres!$E$33:$F$44,2,FALSE),U848*$D848,0)))</f>
        <v>0</v>
      </c>
      <c r="AH848" s="13">
        <f>IF($D848="",0,IF($E848="",0,IF(VLOOKUP($E848,paramètres!$E$33:$F$44,2,FALSE)&lt;=VLOOKUP($AH$18,paramètres!$E$33:$F$44,2,FALSE),V848*$D848,0)))</f>
        <v>0</v>
      </c>
      <c r="AI848" s="13">
        <f>IF($D848="",0,IF($E848="",0,IF(VLOOKUP($E848,paramètres!$E$33:$F$44,2,FALSE)&lt;=VLOOKUP($AI$18,paramètres!$E$33:$F$44,2,FALSE),W848*$D848,0)))</f>
        <v>0</v>
      </c>
      <c r="AJ848" s="13">
        <f>IF($D848="",0,IF($E848="",0,IF(VLOOKUP($E848,paramètres!$E$33:$F$44,2,FALSE)&lt;=VLOOKUP($AJ$18,paramètres!$E$33:$F$44,2,FALSE),X848*$D848,0)))</f>
        <v>0</v>
      </c>
      <c r="AK848" s="13">
        <f>IF($D848="",0,IF($E848="",0,IF(VLOOKUP($E848,paramètres!$E$33:$F$44,2,FALSE)&lt;=VLOOKUP($AK$18,paramètres!$E$33:$F$44,2,FALSE),Y848*$D848,0)))</f>
        <v>0</v>
      </c>
      <c r="AL848" s="13">
        <f>IF($D848="",0,IF($E848="",0,IF(VLOOKUP($E848,paramètres!$E$33:$F$44,2,FALSE)&lt;=VLOOKUP($AL$18,paramètres!$E$33:$F$44,2,FALSE),Z848*$D848,0)))</f>
        <v>0</v>
      </c>
      <c r="AM848" s="126">
        <f>IF($D848="",0,IF($E848="",0,IF(VLOOKUP($E848,paramètres!$E$33:$F$44,2,FALSE)&lt;=VLOOKUP($AM$18,paramètres!$E$33:$F$44,2,FALSE),AA848*$D848,0)))</f>
        <v>0</v>
      </c>
      <c r="AN848" s="121" t="str">
        <f>IF(paramètres!$B$28=1,((SUM(P848:Y848)/1.02)+SUM(Z848:AA848))*0.0303/9*COUNT(P848:X848),IF(paramètres!$B$28=2,(SUM(P848:AA848))*0.0303/9*COUNT(P848:X848),"Missing Delta option"))</f>
        <v>Missing Delta option</v>
      </c>
      <c r="AO848" s="13" t="str">
        <f>IF(paramètres!$B$28=1,(((SUM(P848:Y848)/1.02)+SUM(Z848:AA848))+((SUM(AB848:AK848)/1.02)+SUM(AL848:AN848)))*cotpatr,IF(paramètres!$B$28=2,(SUM(P848:AN848)*cotpatr),"Missing Delta Option"))</f>
        <v>Missing Delta Option</v>
      </c>
      <c r="AP848" s="13" t="str" cm="1">
        <f t="array" ref="AP848">IF(paramètres!$B$28=1,(((SUM(P848:Y848)/1.02)+SUM(Z848:AA848))+((SUM(AB848:AM848)/1.02)+SUM(AL848:AM848)))/12*pécule,IF(paramètres!$B$28=2,SUM(P848:AM848)/12*pécule,"Missing Delta Option"))</f>
        <v>Missing Delta Option</v>
      </c>
      <c r="AQ848" s="105" t="e">
        <f>IF(paramètres!$B$28=1,(((SUM(P848:Y848)/1.02)+SUM(Z848:AA848))+((SUM(AB848:AM848)/1.02)+SUM(AL848:AM848)))+AN848+AO848+AP848,SUM(P848:AM848)+AN848+AO848+AP848)</f>
        <v>#VALUE!</v>
      </c>
    </row>
    <row r="849" spans="1:43" x14ac:dyDescent="0.25">
      <c r="A849" s="104"/>
      <c r="B849" s="39"/>
      <c r="C849" s="39"/>
      <c r="D849" s="70"/>
      <c r="E849" s="49"/>
      <c r="F849" s="40"/>
      <c r="G849" s="38"/>
      <c r="H849" s="71"/>
      <c r="I849" s="40"/>
      <c r="J849" s="38"/>
      <c r="K849" s="71"/>
      <c r="L849" s="40"/>
      <c r="M849" s="38"/>
      <c r="N849" s="71"/>
      <c r="O849" s="49"/>
      <c r="P849" s="177"/>
      <c r="Q849" s="178"/>
      <c r="R849" s="178"/>
      <c r="S849" s="178"/>
      <c r="T849" s="178"/>
      <c r="U849" s="178"/>
      <c r="V849" s="178"/>
      <c r="W849" s="178"/>
      <c r="X849" s="178"/>
      <c r="Y849" s="178"/>
      <c r="Z849" s="178"/>
      <c r="AA849" s="179"/>
      <c r="AB849" s="121">
        <f>IF($D849="",0,IF($E849="",0,IF(VLOOKUP($E849,paramètres!$E$33:$F$44,2,FALSE)&lt;=VLOOKUP($AB$18,paramètres!$E$33:$F$44,2,FALSE),P849*$D849,0)))</f>
        <v>0</v>
      </c>
      <c r="AC849" s="13">
        <f>IF($D849="",0,IF($E849="",0,IF(VLOOKUP($E849,paramètres!$E$33:$F$44,2,FALSE)&lt;=VLOOKUP($AC$18,paramètres!$E$33:$F$44,2,FALSE),Q849*$D849,0)))</f>
        <v>0</v>
      </c>
      <c r="AD849" s="13">
        <f>IF($D849="",0,IF($E849="",0,IF(VLOOKUP($E849,paramètres!$E$33:$F$44,2,FALSE)&lt;=VLOOKUP($AD$18,paramètres!$E$33:$F$44,2,FALSE),R849*$D849,0)))</f>
        <v>0</v>
      </c>
      <c r="AE849" s="13">
        <f>IF($D849="",0,IF($E849="",0,IF(VLOOKUP($E849,paramètres!$E$33:$F$44,2,FALSE)&lt;=VLOOKUP($AE$18,paramètres!$E$33:$F$44,2,FALSE),S849*$D849,0)))</f>
        <v>0</v>
      </c>
      <c r="AF849" s="13">
        <f>IF($D849="",0,IF($E849="",0,IF(VLOOKUP($E849,paramètres!$E$33:$F$44,2,FALSE)&lt;=VLOOKUP($AF$18,paramètres!$E$33:$F$44,2,FALSE),T849*$D849,0)))</f>
        <v>0</v>
      </c>
      <c r="AG849" s="13">
        <f>IF($D849="",0,IF($E849="",0,IF(VLOOKUP($E849,paramètres!$E$33:$F$44,2,FALSE)&lt;=VLOOKUP($AG$18,paramètres!$E$33:$F$44,2,FALSE),U849*$D849,0)))</f>
        <v>0</v>
      </c>
      <c r="AH849" s="13">
        <f>IF($D849="",0,IF($E849="",0,IF(VLOOKUP($E849,paramètres!$E$33:$F$44,2,FALSE)&lt;=VLOOKUP($AH$18,paramètres!$E$33:$F$44,2,FALSE),V849*$D849,0)))</f>
        <v>0</v>
      </c>
      <c r="AI849" s="13">
        <f>IF($D849="",0,IF($E849="",0,IF(VLOOKUP($E849,paramètres!$E$33:$F$44,2,FALSE)&lt;=VLOOKUP($AI$18,paramètres!$E$33:$F$44,2,FALSE),W849*$D849,0)))</f>
        <v>0</v>
      </c>
      <c r="AJ849" s="13">
        <f>IF($D849="",0,IF($E849="",0,IF(VLOOKUP($E849,paramètres!$E$33:$F$44,2,FALSE)&lt;=VLOOKUP($AJ$18,paramètres!$E$33:$F$44,2,FALSE),X849*$D849,0)))</f>
        <v>0</v>
      </c>
      <c r="AK849" s="13">
        <f>IF($D849="",0,IF($E849="",0,IF(VLOOKUP($E849,paramètres!$E$33:$F$44,2,FALSE)&lt;=VLOOKUP($AK$18,paramètres!$E$33:$F$44,2,FALSE),Y849*$D849,0)))</f>
        <v>0</v>
      </c>
      <c r="AL849" s="13">
        <f>IF($D849="",0,IF($E849="",0,IF(VLOOKUP($E849,paramètres!$E$33:$F$44,2,FALSE)&lt;=VLOOKUP($AL$18,paramètres!$E$33:$F$44,2,FALSE),Z849*$D849,0)))</f>
        <v>0</v>
      </c>
      <c r="AM849" s="126">
        <f>IF($D849="",0,IF($E849="",0,IF(VLOOKUP($E849,paramètres!$E$33:$F$44,2,FALSE)&lt;=VLOOKUP($AM$18,paramètres!$E$33:$F$44,2,FALSE),AA849*$D849,0)))</f>
        <v>0</v>
      </c>
      <c r="AN849" s="121" t="str">
        <f>IF(paramètres!$B$28=1,((SUM(P849:Y849)/1.02)+SUM(Z849:AA849))*0.0303/9*COUNT(P849:X849),IF(paramètres!$B$28=2,(SUM(P849:AA849))*0.0303/9*COUNT(P849:X849),"Missing Delta option"))</f>
        <v>Missing Delta option</v>
      </c>
      <c r="AO849" s="13" t="str">
        <f>IF(paramètres!$B$28=1,(((SUM(P849:Y849)/1.02)+SUM(Z849:AA849))+((SUM(AB849:AK849)/1.02)+SUM(AL849:AN849)))*cotpatr,IF(paramètres!$B$28=2,(SUM(P849:AN849)*cotpatr),"Missing Delta Option"))</f>
        <v>Missing Delta Option</v>
      </c>
      <c r="AP849" s="13" t="str" cm="1">
        <f t="array" ref="AP849">IF(paramètres!$B$28=1,(((SUM(P849:Y849)/1.02)+SUM(Z849:AA849))+((SUM(AB849:AM849)/1.02)+SUM(AL849:AM849)))/12*pécule,IF(paramètres!$B$28=2,SUM(P849:AM849)/12*pécule,"Missing Delta Option"))</f>
        <v>Missing Delta Option</v>
      </c>
      <c r="AQ849" s="105" t="e">
        <f>IF(paramètres!$B$28=1,(((SUM(P849:Y849)/1.02)+SUM(Z849:AA849))+((SUM(AB849:AM849)/1.02)+SUM(AL849:AM849)))+AN849+AO849+AP849,SUM(P849:AM849)+AN849+AO849+AP849)</f>
        <v>#VALUE!</v>
      </c>
    </row>
    <row r="850" spans="1:43" x14ac:dyDescent="0.25">
      <c r="A850" s="104"/>
      <c r="B850" s="39"/>
      <c r="C850" s="39"/>
      <c r="D850" s="70"/>
      <c r="E850" s="49"/>
      <c r="F850" s="40"/>
      <c r="G850" s="38"/>
      <c r="H850" s="71"/>
      <c r="I850" s="40"/>
      <c r="J850" s="38"/>
      <c r="K850" s="71"/>
      <c r="L850" s="40"/>
      <c r="M850" s="38"/>
      <c r="N850" s="71"/>
      <c r="O850" s="49"/>
      <c r="P850" s="177"/>
      <c r="Q850" s="178"/>
      <c r="R850" s="178"/>
      <c r="S850" s="178"/>
      <c r="T850" s="178"/>
      <c r="U850" s="178"/>
      <c r="V850" s="178"/>
      <c r="W850" s="178"/>
      <c r="X850" s="178"/>
      <c r="Y850" s="178"/>
      <c r="Z850" s="178"/>
      <c r="AA850" s="179"/>
      <c r="AB850" s="121">
        <f>IF($D850="",0,IF($E850="",0,IF(VLOOKUP($E850,paramètres!$E$33:$F$44,2,FALSE)&lt;=VLOOKUP($AB$18,paramètres!$E$33:$F$44,2,FALSE),P850*$D850,0)))</f>
        <v>0</v>
      </c>
      <c r="AC850" s="13">
        <f>IF($D850="",0,IF($E850="",0,IF(VLOOKUP($E850,paramètres!$E$33:$F$44,2,FALSE)&lt;=VLOOKUP($AC$18,paramètres!$E$33:$F$44,2,FALSE),Q850*$D850,0)))</f>
        <v>0</v>
      </c>
      <c r="AD850" s="13">
        <f>IF($D850="",0,IF($E850="",0,IF(VLOOKUP($E850,paramètres!$E$33:$F$44,2,FALSE)&lt;=VLOOKUP($AD$18,paramètres!$E$33:$F$44,2,FALSE),R850*$D850,0)))</f>
        <v>0</v>
      </c>
      <c r="AE850" s="13">
        <f>IF($D850="",0,IF($E850="",0,IF(VLOOKUP($E850,paramètres!$E$33:$F$44,2,FALSE)&lt;=VLOOKUP($AE$18,paramètres!$E$33:$F$44,2,FALSE),S850*$D850,0)))</f>
        <v>0</v>
      </c>
      <c r="AF850" s="13">
        <f>IF($D850="",0,IF($E850="",0,IF(VLOOKUP($E850,paramètres!$E$33:$F$44,2,FALSE)&lt;=VLOOKUP($AF$18,paramètres!$E$33:$F$44,2,FALSE),T850*$D850,0)))</f>
        <v>0</v>
      </c>
      <c r="AG850" s="13">
        <f>IF($D850="",0,IF($E850="",0,IF(VLOOKUP($E850,paramètres!$E$33:$F$44,2,FALSE)&lt;=VLOOKUP($AG$18,paramètres!$E$33:$F$44,2,FALSE),U850*$D850,0)))</f>
        <v>0</v>
      </c>
      <c r="AH850" s="13">
        <f>IF($D850="",0,IF($E850="",0,IF(VLOOKUP($E850,paramètres!$E$33:$F$44,2,FALSE)&lt;=VLOOKUP($AH$18,paramètres!$E$33:$F$44,2,FALSE),V850*$D850,0)))</f>
        <v>0</v>
      </c>
      <c r="AI850" s="13">
        <f>IF($D850="",0,IF($E850="",0,IF(VLOOKUP($E850,paramètres!$E$33:$F$44,2,FALSE)&lt;=VLOOKUP($AI$18,paramètres!$E$33:$F$44,2,FALSE),W850*$D850,0)))</f>
        <v>0</v>
      </c>
      <c r="AJ850" s="13">
        <f>IF($D850="",0,IF($E850="",0,IF(VLOOKUP($E850,paramètres!$E$33:$F$44,2,FALSE)&lt;=VLOOKUP($AJ$18,paramètres!$E$33:$F$44,2,FALSE),X850*$D850,0)))</f>
        <v>0</v>
      </c>
      <c r="AK850" s="13">
        <f>IF($D850="",0,IF($E850="",0,IF(VLOOKUP($E850,paramètres!$E$33:$F$44,2,FALSE)&lt;=VLOOKUP($AK$18,paramètres!$E$33:$F$44,2,FALSE),Y850*$D850,0)))</f>
        <v>0</v>
      </c>
      <c r="AL850" s="13">
        <f>IF($D850="",0,IF($E850="",0,IF(VLOOKUP($E850,paramètres!$E$33:$F$44,2,FALSE)&lt;=VLOOKUP($AL$18,paramètres!$E$33:$F$44,2,FALSE),Z850*$D850,0)))</f>
        <v>0</v>
      </c>
      <c r="AM850" s="126">
        <f>IF($D850="",0,IF($E850="",0,IF(VLOOKUP($E850,paramètres!$E$33:$F$44,2,FALSE)&lt;=VLOOKUP($AM$18,paramètres!$E$33:$F$44,2,FALSE),AA850*$D850,0)))</f>
        <v>0</v>
      </c>
      <c r="AN850" s="121" t="str">
        <f>IF(paramètres!$B$28=1,((SUM(P850:Y850)/1.02)+SUM(Z850:AA850))*0.0303/9*COUNT(P850:X850),IF(paramètres!$B$28=2,(SUM(P850:AA850))*0.0303/9*COUNT(P850:X850),"Missing Delta option"))</f>
        <v>Missing Delta option</v>
      </c>
      <c r="AO850" s="13" t="str">
        <f>IF(paramètres!$B$28=1,(((SUM(P850:Y850)/1.02)+SUM(Z850:AA850))+((SUM(AB850:AK850)/1.02)+SUM(AL850:AN850)))*cotpatr,IF(paramètres!$B$28=2,(SUM(P850:AN850)*cotpatr),"Missing Delta Option"))</f>
        <v>Missing Delta Option</v>
      </c>
      <c r="AP850" s="13" t="str" cm="1">
        <f t="array" ref="AP850">IF(paramètres!$B$28=1,(((SUM(P850:Y850)/1.02)+SUM(Z850:AA850))+((SUM(AB850:AM850)/1.02)+SUM(AL850:AM850)))/12*pécule,IF(paramètres!$B$28=2,SUM(P850:AM850)/12*pécule,"Missing Delta Option"))</f>
        <v>Missing Delta Option</v>
      </c>
      <c r="AQ850" s="105" t="e">
        <f>IF(paramètres!$B$28=1,(((SUM(P850:Y850)/1.02)+SUM(Z850:AA850))+((SUM(AB850:AM850)/1.02)+SUM(AL850:AM850)))+AN850+AO850+AP850,SUM(P850:AM850)+AN850+AO850+AP850)</f>
        <v>#VALUE!</v>
      </c>
    </row>
    <row r="851" spans="1:43" x14ac:dyDescent="0.25">
      <c r="A851" s="104"/>
      <c r="B851" s="39"/>
      <c r="C851" s="39"/>
      <c r="D851" s="70"/>
      <c r="E851" s="49"/>
      <c r="F851" s="40"/>
      <c r="G851" s="38"/>
      <c r="H851" s="71"/>
      <c r="I851" s="40"/>
      <c r="J851" s="38"/>
      <c r="K851" s="71"/>
      <c r="L851" s="40"/>
      <c r="M851" s="38"/>
      <c r="N851" s="71"/>
      <c r="O851" s="49"/>
      <c r="P851" s="177"/>
      <c r="Q851" s="178"/>
      <c r="R851" s="178"/>
      <c r="S851" s="178"/>
      <c r="T851" s="178"/>
      <c r="U851" s="178"/>
      <c r="V851" s="178"/>
      <c r="W851" s="178"/>
      <c r="X851" s="178"/>
      <c r="Y851" s="178"/>
      <c r="Z851" s="178"/>
      <c r="AA851" s="179"/>
      <c r="AB851" s="121">
        <f>IF($D851="",0,IF($E851="",0,IF(VLOOKUP($E851,paramètres!$E$33:$F$44,2,FALSE)&lt;=VLOOKUP($AB$18,paramètres!$E$33:$F$44,2,FALSE),P851*$D851,0)))</f>
        <v>0</v>
      </c>
      <c r="AC851" s="13">
        <f>IF($D851="",0,IF($E851="",0,IF(VLOOKUP($E851,paramètres!$E$33:$F$44,2,FALSE)&lt;=VLOOKUP($AC$18,paramètres!$E$33:$F$44,2,FALSE),Q851*$D851,0)))</f>
        <v>0</v>
      </c>
      <c r="AD851" s="13">
        <f>IF($D851="",0,IF($E851="",0,IF(VLOOKUP($E851,paramètres!$E$33:$F$44,2,FALSE)&lt;=VLOOKUP($AD$18,paramètres!$E$33:$F$44,2,FALSE),R851*$D851,0)))</f>
        <v>0</v>
      </c>
      <c r="AE851" s="13">
        <f>IF($D851="",0,IF($E851="",0,IF(VLOOKUP($E851,paramètres!$E$33:$F$44,2,FALSE)&lt;=VLOOKUP($AE$18,paramètres!$E$33:$F$44,2,FALSE),S851*$D851,0)))</f>
        <v>0</v>
      </c>
      <c r="AF851" s="13">
        <f>IF($D851="",0,IF($E851="",0,IF(VLOOKUP($E851,paramètres!$E$33:$F$44,2,FALSE)&lt;=VLOOKUP($AF$18,paramètres!$E$33:$F$44,2,FALSE),T851*$D851,0)))</f>
        <v>0</v>
      </c>
      <c r="AG851" s="13">
        <f>IF($D851="",0,IF($E851="",0,IF(VLOOKUP($E851,paramètres!$E$33:$F$44,2,FALSE)&lt;=VLOOKUP($AG$18,paramètres!$E$33:$F$44,2,FALSE),U851*$D851,0)))</f>
        <v>0</v>
      </c>
      <c r="AH851" s="13">
        <f>IF($D851="",0,IF($E851="",0,IF(VLOOKUP($E851,paramètres!$E$33:$F$44,2,FALSE)&lt;=VLOOKUP($AH$18,paramètres!$E$33:$F$44,2,FALSE),V851*$D851,0)))</f>
        <v>0</v>
      </c>
      <c r="AI851" s="13">
        <f>IF($D851="",0,IF($E851="",0,IF(VLOOKUP($E851,paramètres!$E$33:$F$44,2,FALSE)&lt;=VLOOKUP($AI$18,paramètres!$E$33:$F$44,2,FALSE),W851*$D851,0)))</f>
        <v>0</v>
      </c>
      <c r="AJ851" s="13">
        <f>IF($D851="",0,IF($E851="",0,IF(VLOOKUP($E851,paramètres!$E$33:$F$44,2,FALSE)&lt;=VLOOKUP($AJ$18,paramètres!$E$33:$F$44,2,FALSE),X851*$D851,0)))</f>
        <v>0</v>
      </c>
      <c r="AK851" s="13">
        <f>IF($D851="",0,IF($E851="",0,IF(VLOOKUP($E851,paramètres!$E$33:$F$44,2,FALSE)&lt;=VLOOKUP($AK$18,paramètres!$E$33:$F$44,2,FALSE),Y851*$D851,0)))</f>
        <v>0</v>
      </c>
      <c r="AL851" s="13">
        <f>IF($D851="",0,IF($E851="",0,IF(VLOOKUP($E851,paramètres!$E$33:$F$44,2,FALSE)&lt;=VLOOKUP($AL$18,paramètres!$E$33:$F$44,2,FALSE),Z851*$D851,0)))</f>
        <v>0</v>
      </c>
      <c r="AM851" s="126">
        <f>IF($D851="",0,IF($E851="",0,IF(VLOOKUP($E851,paramètres!$E$33:$F$44,2,FALSE)&lt;=VLOOKUP($AM$18,paramètres!$E$33:$F$44,2,FALSE),AA851*$D851,0)))</f>
        <v>0</v>
      </c>
      <c r="AN851" s="121" t="str">
        <f>IF(paramètres!$B$28=1,((SUM(P851:Y851)/1.02)+SUM(Z851:AA851))*0.0303/9*COUNT(P851:X851),IF(paramètres!$B$28=2,(SUM(P851:AA851))*0.0303/9*COUNT(P851:X851),"Missing Delta option"))</f>
        <v>Missing Delta option</v>
      </c>
      <c r="AO851" s="13" t="str">
        <f>IF(paramètres!$B$28=1,(((SUM(P851:Y851)/1.02)+SUM(Z851:AA851))+((SUM(AB851:AK851)/1.02)+SUM(AL851:AN851)))*cotpatr,IF(paramètres!$B$28=2,(SUM(P851:AN851)*cotpatr),"Missing Delta Option"))</f>
        <v>Missing Delta Option</v>
      </c>
      <c r="AP851" s="13" t="str" cm="1">
        <f t="array" ref="AP851">IF(paramètres!$B$28=1,(((SUM(P851:Y851)/1.02)+SUM(Z851:AA851))+((SUM(AB851:AM851)/1.02)+SUM(AL851:AM851)))/12*pécule,IF(paramètres!$B$28=2,SUM(P851:AM851)/12*pécule,"Missing Delta Option"))</f>
        <v>Missing Delta Option</v>
      </c>
      <c r="AQ851" s="105" t="e">
        <f>IF(paramètres!$B$28=1,(((SUM(P851:Y851)/1.02)+SUM(Z851:AA851))+((SUM(AB851:AM851)/1.02)+SUM(AL851:AM851)))+AN851+AO851+AP851,SUM(P851:AM851)+AN851+AO851+AP851)</f>
        <v>#VALUE!</v>
      </c>
    </row>
    <row r="852" spans="1:43" x14ac:dyDescent="0.25">
      <c r="A852" s="104"/>
      <c r="B852" s="39"/>
      <c r="C852" s="39"/>
      <c r="D852" s="70"/>
      <c r="E852" s="49"/>
      <c r="F852" s="40"/>
      <c r="G852" s="38"/>
      <c r="H852" s="71"/>
      <c r="I852" s="40"/>
      <c r="J852" s="38"/>
      <c r="K852" s="71"/>
      <c r="L852" s="40"/>
      <c r="M852" s="38"/>
      <c r="N852" s="71"/>
      <c r="O852" s="49"/>
      <c r="P852" s="177"/>
      <c r="Q852" s="178"/>
      <c r="R852" s="178"/>
      <c r="S852" s="178"/>
      <c r="T852" s="178"/>
      <c r="U852" s="178"/>
      <c r="V852" s="178"/>
      <c r="W852" s="178"/>
      <c r="X852" s="178"/>
      <c r="Y852" s="178"/>
      <c r="Z852" s="178"/>
      <c r="AA852" s="179"/>
      <c r="AB852" s="121">
        <f>IF($D852="",0,IF($E852="",0,IF(VLOOKUP($E852,paramètres!$E$33:$F$44,2,FALSE)&lt;=VLOOKUP($AB$18,paramètres!$E$33:$F$44,2,FALSE),P852*$D852,0)))</f>
        <v>0</v>
      </c>
      <c r="AC852" s="13">
        <f>IF($D852="",0,IF($E852="",0,IF(VLOOKUP($E852,paramètres!$E$33:$F$44,2,FALSE)&lt;=VLOOKUP($AC$18,paramètres!$E$33:$F$44,2,FALSE),Q852*$D852,0)))</f>
        <v>0</v>
      </c>
      <c r="AD852" s="13">
        <f>IF($D852="",0,IF($E852="",0,IF(VLOOKUP($E852,paramètres!$E$33:$F$44,2,FALSE)&lt;=VLOOKUP($AD$18,paramètres!$E$33:$F$44,2,FALSE),R852*$D852,0)))</f>
        <v>0</v>
      </c>
      <c r="AE852" s="13">
        <f>IF($D852="",0,IF($E852="",0,IF(VLOOKUP($E852,paramètres!$E$33:$F$44,2,FALSE)&lt;=VLOOKUP($AE$18,paramètres!$E$33:$F$44,2,FALSE),S852*$D852,0)))</f>
        <v>0</v>
      </c>
      <c r="AF852" s="13">
        <f>IF($D852="",0,IF($E852="",0,IF(VLOOKUP($E852,paramètres!$E$33:$F$44,2,FALSE)&lt;=VLOOKUP($AF$18,paramètres!$E$33:$F$44,2,FALSE),T852*$D852,0)))</f>
        <v>0</v>
      </c>
      <c r="AG852" s="13">
        <f>IF($D852="",0,IF($E852="",0,IF(VLOOKUP($E852,paramètres!$E$33:$F$44,2,FALSE)&lt;=VLOOKUP($AG$18,paramètres!$E$33:$F$44,2,FALSE),U852*$D852,0)))</f>
        <v>0</v>
      </c>
      <c r="AH852" s="13">
        <f>IF($D852="",0,IF($E852="",0,IF(VLOOKUP($E852,paramètres!$E$33:$F$44,2,FALSE)&lt;=VLOOKUP($AH$18,paramètres!$E$33:$F$44,2,FALSE),V852*$D852,0)))</f>
        <v>0</v>
      </c>
      <c r="AI852" s="13">
        <f>IF($D852="",0,IF($E852="",0,IF(VLOOKUP($E852,paramètres!$E$33:$F$44,2,FALSE)&lt;=VLOOKUP($AI$18,paramètres!$E$33:$F$44,2,FALSE),W852*$D852,0)))</f>
        <v>0</v>
      </c>
      <c r="AJ852" s="13">
        <f>IF($D852="",0,IF($E852="",0,IF(VLOOKUP($E852,paramètres!$E$33:$F$44,2,FALSE)&lt;=VLOOKUP($AJ$18,paramètres!$E$33:$F$44,2,FALSE),X852*$D852,0)))</f>
        <v>0</v>
      </c>
      <c r="AK852" s="13">
        <f>IF($D852="",0,IF($E852="",0,IF(VLOOKUP($E852,paramètres!$E$33:$F$44,2,FALSE)&lt;=VLOOKUP($AK$18,paramètres!$E$33:$F$44,2,FALSE),Y852*$D852,0)))</f>
        <v>0</v>
      </c>
      <c r="AL852" s="13">
        <f>IF($D852="",0,IF($E852="",0,IF(VLOOKUP($E852,paramètres!$E$33:$F$44,2,FALSE)&lt;=VLOOKUP($AL$18,paramètres!$E$33:$F$44,2,FALSE),Z852*$D852,0)))</f>
        <v>0</v>
      </c>
      <c r="AM852" s="126">
        <f>IF($D852="",0,IF($E852="",0,IF(VLOOKUP($E852,paramètres!$E$33:$F$44,2,FALSE)&lt;=VLOOKUP($AM$18,paramètres!$E$33:$F$44,2,FALSE),AA852*$D852,0)))</f>
        <v>0</v>
      </c>
      <c r="AN852" s="121" t="str">
        <f>IF(paramètres!$B$28=1,((SUM(P852:Y852)/1.02)+SUM(Z852:AA852))*0.0303/9*COUNT(P852:X852),IF(paramètres!$B$28=2,(SUM(P852:AA852))*0.0303/9*COUNT(P852:X852),"Missing Delta option"))</f>
        <v>Missing Delta option</v>
      </c>
      <c r="AO852" s="13" t="str">
        <f>IF(paramètres!$B$28=1,(((SUM(P852:Y852)/1.02)+SUM(Z852:AA852))+((SUM(AB852:AK852)/1.02)+SUM(AL852:AN852)))*cotpatr,IF(paramètres!$B$28=2,(SUM(P852:AN852)*cotpatr),"Missing Delta Option"))</f>
        <v>Missing Delta Option</v>
      </c>
      <c r="AP852" s="13" t="str" cm="1">
        <f t="array" ref="AP852">IF(paramètres!$B$28=1,(((SUM(P852:Y852)/1.02)+SUM(Z852:AA852))+((SUM(AB852:AM852)/1.02)+SUM(AL852:AM852)))/12*pécule,IF(paramètres!$B$28=2,SUM(P852:AM852)/12*pécule,"Missing Delta Option"))</f>
        <v>Missing Delta Option</v>
      </c>
      <c r="AQ852" s="105" t="e">
        <f>IF(paramètres!$B$28=1,(((SUM(P852:Y852)/1.02)+SUM(Z852:AA852))+((SUM(AB852:AM852)/1.02)+SUM(AL852:AM852)))+AN852+AO852+AP852,SUM(P852:AM852)+AN852+AO852+AP852)</f>
        <v>#VALUE!</v>
      </c>
    </row>
    <row r="853" spans="1:43" x14ac:dyDescent="0.25">
      <c r="A853" s="104"/>
      <c r="B853" s="39"/>
      <c r="C853" s="39"/>
      <c r="D853" s="70"/>
      <c r="E853" s="49"/>
      <c r="F853" s="40"/>
      <c r="G853" s="38"/>
      <c r="H853" s="71"/>
      <c r="I853" s="40"/>
      <c r="J853" s="38"/>
      <c r="K853" s="71"/>
      <c r="L853" s="40"/>
      <c r="M853" s="38"/>
      <c r="N853" s="71"/>
      <c r="O853" s="49"/>
      <c r="P853" s="177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  <c r="AA853" s="179"/>
      <c r="AB853" s="121">
        <f>IF($D853="",0,IF($E853="",0,IF(VLOOKUP($E853,paramètres!$E$33:$F$44,2,FALSE)&lt;=VLOOKUP($AB$18,paramètres!$E$33:$F$44,2,FALSE),P853*$D853,0)))</f>
        <v>0</v>
      </c>
      <c r="AC853" s="13">
        <f>IF($D853="",0,IF($E853="",0,IF(VLOOKUP($E853,paramètres!$E$33:$F$44,2,FALSE)&lt;=VLOOKUP($AC$18,paramètres!$E$33:$F$44,2,FALSE),Q853*$D853,0)))</f>
        <v>0</v>
      </c>
      <c r="AD853" s="13">
        <f>IF($D853="",0,IF($E853="",0,IF(VLOOKUP($E853,paramètres!$E$33:$F$44,2,FALSE)&lt;=VLOOKUP($AD$18,paramètres!$E$33:$F$44,2,FALSE),R853*$D853,0)))</f>
        <v>0</v>
      </c>
      <c r="AE853" s="13">
        <f>IF($D853="",0,IF($E853="",0,IF(VLOOKUP($E853,paramètres!$E$33:$F$44,2,FALSE)&lt;=VLOOKUP($AE$18,paramètres!$E$33:$F$44,2,FALSE),S853*$D853,0)))</f>
        <v>0</v>
      </c>
      <c r="AF853" s="13">
        <f>IF($D853="",0,IF($E853="",0,IF(VLOOKUP($E853,paramètres!$E$33:$F$44,2,FALSE)&lt;=VLOOKUP($AF$18,paramètres!$E$33:$F$44,2,FALSE),T853*$D853,0)))</f>
        <v>0</v>
      </c>
      <c r="AG853" s="13">
        <f>IF($D853="",0,IF($E853="",0,IF(VLOOKUP($E853,paramètres!$E$33:$F$44,2,FALSE)&lt;=VLOOKUP($AG$18,paramètres!$E$33:$F$44,2,FALSE),U853*$D853,0)))</f>
        <v>0</v>
      </c>
      <c r="AH853" s="13">
        <f>IF($D853="",0,IF($E853="",0,IF(VLOOKUP($E853,paramètres!$E$33:$F$44,2,FALSE)&lt;=VLOOKUP($AH$18,paramètres!$E$33:$F$44,2,FALSE),V853*$D853,0)))</f>
        <v>0</v>
      </c>
      <c r="AI853" s="13">
        <f>IF($D853="",0,IF($E853="",0,IF(VLOOKUP($E853,paramètres!$E$33:$F$44,2,FALSE)&lt;=VLOOKUP($AI$18,paramètres!$E$33:$F$44,2,FALSE),W853*$D853,0)))</f>
        <v>0</v>
      </c>
      <c r="AJ853" s="13">
        <f>IF($D853="",0,IF($E853="",0,IF(VLOOKUP($E853,paramètres!$E$33:$F$44,2,FALSE)&lt;=VLOOKUP($AJ$18,paramètres!$E$33:$F$44,2,FALSE),X853*$D853,0)))</f>
        <v>0</v>
      </c>
      <c r="AK853" s="13">
        <f>IF($D853="",0,IF($E853="",0,IF(VLOOKUP($E853,paramètres!$E$33:$F$44,2,FALSE)&lt;=VLOOKUP($AK$18,paramètres!$E$33:$F$44,2,FALSE),Y853*$D853,0)))</f>
        <v>0</v>
      </c>
      <c r="AL853" s="13">
        <f>IF($D853="",0,IF($E853="",0,IF(VLOOKUP($E853,paramètres!$E$33:$F$44,2,FALSE)&lt;=VLOOKUP($AL$18,paramètres!$E$33:$F$44,2,FALSE),Z853*$D853,0)))</f>
        <v>0</v>
      </c>
      <c r="AM853" s="126">
        <f>IF($D853="",0,IF($E853="",0,IF(VLOOKUP($E853,paramètres!$E$33:$F$44,2,FALSE)&lt;=VLOOKUP($AM$18,paramètres!$E$33:$F$44,2,FALSE),AA853*$D853,0)))</f>
        <v>0</v>
      </c>
      <c r="AN853" s="121" t="str">
        <f>IF(paramètres!$B$28=1,((SUM(P853:Y853)/1.02)+SUM(Z853:AA853))*0.0303/9*COUNT(P853:X853),IF(paramètres!$B$28=2,(SUM(P853:AA853))*0.0303/9*COUNT(P853:X853),"Missing Delta option"))</f>
        <v>Missing Delta option</v>
      </c>
      <c r="AO853" s="13" t="str">
        <f>IF(paramètres!$B$28=1,(((SUM(P853:Y853)/1.02)+SUM(Z853:AA853))+((SUM(AB853:AK853)/1.02)+SUM(AL853:AN853)))*cotpatr,IF(paramètres!$B$28=2,(SUM(P853:AN853)*cotpatr),"Missing Delta Option"))</f>
        <v>Missing Delta Option</v>
      </c>
      <c r="AP853" s="13" t="str" cm="1">
        <f t="array" ref="AP853">IF(paramètres!$B$28=1,(((SUM(P853:Y853)/1.02)+SUM(Z853:AA853))+((SUM(AB853:AM853)/1.02)+SUM(AL853:AM853)))/12*pécule,IF(paramètres!$B$28=2,SUM(P853:AM853)/12*pécule,"Missing Delta Option"))</f>
        <v>Missing Delta Option</v>
      </c>
      <c r="AQ853" s="105" t="e">
        <f>IF(paramètres!$B$28=1,(((SUM(P853:Y853)/1.02)+SUM(Z853:AA853))+((SUM(AB853:AM853)/1.02)+SUM(AL853:AM853)))+AN853+AO853+AP853,SUM(P853:AM853)+AN853+AO853+AP853)</f>
        <v>#VALUE!</v>
      </c>
    </row>
    <row r="854" spans="1:43" x14ac:dyDescent="0.25">
      <c r="A854" s="104"/>
      <c r="B854" s="39"/>
      <c r="C854" s="39"/>
      <c r="D854" s="70"/>
      <c r="E854" s="49"/>
      <c r="F854" s="40"/>
      <c r="G854" s="38"/>
      <c r="H854" s="71"/>
      <c r="I854" s="40"/>
      <c r="J854" s="38"/>
      <c r="K854" s="71"/>
      <c r="L854" s="40"/>
      <c r="M854" s="38"/>
      <c r="N854" s="71"/>
      <c r="O854" s="49"/>
      <c r="P854" s="177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  <c r="AA854" s="179"/>
      <c r="AB854" s="121">
        <f>IF($D854="",0,IF($E854="",0,IF(VLOOKUP($E854,paramètres!$E$33:$F$44,2,FALSE)&lt;=VLOOKUP($AB$18,paramètres!$E$33:$F$44,2,FALSE),P854*$D854,0)))</f>
        <v>0</v>
      </c>
      <c r="AC854" s="13">
        <f>IF($D854="",0,IF($E854="",0,IF(VLOOKUP($E854,paramètres!$E$33:$F$44,2,FALSE)&lt;=VLOOKUP($AC$18,paramètres!$E$33:$F$44,2,FALSE),Q854*$D854,0)))</f>
        <v>0</v>
      </c>
      <c r="AD854" s="13">
        <f>IF($D854="",0,IF($E854="",0,IF(VLOOKUP($E854,paramètres!$E$33:$F$44,2,FALSE)&lt;=VLOOKUP($AD$18,paramètres!$E$33:$F$44,2,FALSE),R854*$D854,0)))</f>
        <v>0</v>
      </c>
      <c r="AE854" s="13">
        <f>IF($D854="",0,IF($E854="",0,IF(VLOOKUP($E854,paramètres!$E$33:$F$44,2,FALSE)&lt;=VLOOKUP($AE$18,paramètres!$E$33:$F$44,2,FALSE),S854*$D854,0)))</f>
        <v>0</v>
      </c>
      <c r="AF854" s="13">
        <f>IF($D854="",0,IF($E854="",0,IF(VLOOKUP($E854,paramètres!$E$33:$F$44,2,FALSE)&lt;=VLOOKUP($AF$18,paramètres!$E$33:$F$44,2,FALSE),T854*$D854,0)))</f>
        <v>0</v>
      </c>
      <c r="AG854" s="13">
        <f>IF($D854="",0,IF($E854="",0,IF(VLOOKUP($E854,paramètres!$E$33:$F$44,2,FALSE)&lt;=VLOOKUP($AG$18,paramètres!$E$33:$F$44,2,FALSE),U854*$D854,0)))</f>
        <v>0</v>
      </c>
      <c r="AH854" s="13">
        <f>IF($D854="",0,IF($E854="",0,IF(VLOOKUP($E854,paramètres!$E$33:$F$44,2,FALSE)&lt;=VLOOKUP($AH$18,paramètres!$E$33:$F$44,2,FALSE),V854*$D854,0)))</f>
        <v>0</v>
      </c>
      <c r="AI854" s="13">
        <f>IF($D854="",0,IF($E854="",0,IF(VLOOKUP($E854,paramètres!$E$33:$F$44,2,FALSE)&lt;=VLOOKUP($AI$18,paramètres!$E$33:$F$44,2,FALSE),W854*$D854,0)))</f>
        <v>0</v>
      </c>
      <c r="AJ854" s="13">
        <f>IF($D854="",0,IF($E854="",0,IF(VLOOKUP($E854,paramètres!$E$33:$F$44,2,FALSE)&lt;=VLOOKUP($AJ$18,paramètres!$E$33:$F$44,2,FALSE),X854*$D854,0)))</f>
        <v>0</v>
      </c>
      <c r="AK854" s="13">
        <f>IF($D854="",0,IF($E854="",0,IF(VLOOKUP($E854,paramètres!$E$33:$F$44,2,FALSE)&lt;=VLOOKUP($AK$18,paramètres!$E$33:$F$44,2,FALSE),Y854*$D854,0)))</f>
        <v>0</v>
      </c>
      <c r="AL854" s="13">
        <f>IF($D854="",0,IF($E854="",0,IF(VLOOKUP($E854,paramètres!$E$33:$F$44,2,FALSE)&lt;=VLOOKUP($AL$18,paramètres!$E$33:$F$44,2,FALSE),Z854*$D854,0)))</f>
        <v>0</v>
      </c>
      <c r="AM854" s="126">
        <f>IF($D854="",0,IF($E854="",0,IF(VLOOKUP($E854,paramètres!$E$33:$F$44,2,FALSE)&lt;=VLOOKUP($AM$18,paramètres!$E$33:$F$44,2,FALSE),AA854*$D854,0)))</f>
        <v>0</v>
      </c>
      <c r="AN854" s="121" t="str">
        <f>IF(paramètres!$B$28=1,((SUM(P854:Y854)/1.02)+SUM(Z854:AA854))*0.0303/9*COUNT(P854:X854),IF(paramètres!$B$28=2,(SUM(P854:AA854))*0.0303/9*COUNT(P854:X854),"Missing Delta option"))</f>
        <v>Missing Delta option</v>
      </c>
      <c r="AO854" s="13" t="str">
        <f>IF(paramètres!$B$28=1,(((SUM(P854:Y854)/1.02)+SUM(Z854:AA854))+((SUM(AB854:AK854)/1.02)+SUM(AL854:AN854)))*cotpatr,IF(paramètres!$B$28=2,(SUM(P854:AN854)*cotpatr),"Missing Delta Option"))</f>
        <v>Missing Delta Option</v>
      </c>
      <c r="AP854" s="13" t="str" cm="1">
        <f t="array" ref="AP854">IF(paramètres!$B$28=1,(((SUM(P854:Y854)/1.02)+SUM(Z854:AA854))+((SUM(AB854:AM854)/1.02)+SUM(AL854:AM854)))/12*pécule,IF(paramètres!$B$28=2,SUM(P854:AM854)/12*pécule,"Missing Delta Option"))</f>
        <v>Missing Delta Option</v>
      </c>
      <c r="AQ854" s="105" t="e">
        <f>IF(paramètres!$B$28=1,(((SUM(P854:Y854)/1.02)+SUM(Z854:AA854))+((SUM(AB854:AM854)/1.02)+SUM(AL854:AM854)))+AN854+AO854+AP854,SUM(P854:AM854)+AN854+AO854+AP854)</f>
        <v>#VALUE!</v>
      </c>
    </row>
    <row r="855" spans="1:43" x14ac:dyDescent="0.25">
      <c r="A855" s="104"/>
      <c r="B855" s="39"/>
      <c r="C855" s="39"/>
      <c r="D855" s="70"/>
      <c r="E855" s="49"/>
      <c r="F855" s="40"/>
      <c r="G855" s="38"/>
      <c r="H855" s="71"/>
      <c r="I855" s="40"/>
      <c r="J855" s="38"/>
      <c r="K855" s="71"/>
      <c r="L855" s="40"/>
      <c r="M855" s="38"/>
      <c r="N855" s="71"/>
      <c r="O855" s="49"/>
      <c r="P855" s="177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  <c r="AA855" s="179"/>
      <c r="AB855" s="121">
        <f>IF($D855="",0,IF($E855="",0,IF(VLOOKUP($E855,paramètres!$E$33:$F$44,2,FALSE)&lt;=VLOOKUP($AB$18,paramètres!$E$33:$F$44,2,FALSE),P855*$D855,0)))</f>
        <v>0</v>
      </c>
      <c r="AC855" s="13">
        <f>IF($D855="",0,IF($E855="",0,IF(VLOOKUP($E855,paramètres!$E$33:$F$44,2,FALSE)&lt;=VLOOKUP($AC$18,paramètres!$E$33:$F$44,2,FALSE),Q855*$D855,0)))</f>
        <v>0</v>
      </c>
      <c r="AD855" s="13">
        <f>IF($D855="",0,IF($E855="",0,IF(VLOOKUP($E855,paramètres!$E$33:$F$44,2,FALSE)&lt;=VLOOKUP($AD$18,paramètres!$E$33:$F$44,2,FALSE),R855*$D855,0)))</f>
        <v>0</v>
      </c>
      <c r="AE855" s="13">
        <f>IF($D855="",0,IF($E855="",0,IF(VLOOKUP($E855,paramètres!$E$33:$F$44,2,FALSE)&lt;=VLOOKUP($AE$18,paramètres!$E$33:$F$44,2,FALSE),S855*$D855,0)))</f>
        <v>0</v>
      </c>
      <c r="AF855" s="13">
        <f>IF($D855="",0,IF($E855="",0,IF(VLOOKUP($E855,paramètres!$E$33:$F$44,2,FALSE)&lt;=VLOOKUP($AF$18,paramètres!$E$33:$F$44,2,FALSE),T855*$D855,0)))</f>
        <v>0</v>
      </c>
      <c r="AG855" s="13">
        <f>IF($D855="",0,IF($E855="",0,IF(VLOOKUP($E855,paramètres!$E$33:$F$44,2,FALSE)&lt;=VLOOKUP($AG$18,paramètres!$E$33:$F$44,2,FALSE),U855*$D855,0)))</f>
        <v>0</v>
      </c>
      <c r="AH855" s="13">
        <f>IF($D855="",0,IF($E855="",0,IF(VLOOKUP($E855,paramètres!$E$33:$F$44,2,FALSE)&lt;=VLOOKUP($AH$18,paramètres!$E$33:$F$44,2,FALSE),V855*$D855,0)))</f>
        <v>0</v>
      </c>
      <c r="AI855" s="13">
        <f>IF($D855="",0,IF($E855="",0,IF(VLOOKUP($E855,paramètres!$E$33:$F$44,2,FALSE)&lt;=VLOOKUP($AI$18,paramètres!$E$33:$F$44,2,FALSE),W855*$D855,0)))</f>
        <v>0</v>
      </c>
      <c r="AJ855" s="13">
        <f>IF($D855="",0,IF($E855="",0,IF(VLOOKUP($E855,paramètres!$E$33:$F$44,2,FALSE)&lt;=VLOOKUP($AJ$18,paramètres!$E$33:$F$44,2,FALSE),X855*$D855,0)))</f>
        <v>0</v>
      </c>
      <c r="AK855" s="13">
        <f>IF($D855="",0,IF($E855="",0,IF(VLOOKUP($E855,paramètres!$E$33:$F$44,2,FALSE)&lt;=VLOOKUP($AK$18,paramètres!$E$33:$F$44,2,FALSE),Y855*$D855,0)))</f>
        <v>0</v>
      </c>
      <c r="AL855" s="13">
        <f>IF($D855="",0,IF($E855="",0,IF(VLOOKUP($E855,paramètres!$E$33:$F$44,2,FALSE)&lt;=VLOOKUP($AL$18,paramètres!$E$33:$F$44,2,FALSE),Z855*$D855,0)))</f>
        <v>0</v>
      </c>
      <c r="AM855" s="126">
        <f>IF($D855="",0,IF($E855="",0,IF(VLOOKUP($E855,paramètres!$E$33:$F$44,2,FALSE)&lt;=VLOOKUP($AM$18,paramètres!$E$33:$F$44,2,FALSE),AA855*$D855,0)))</f>
        <v>0</v>
      </c>
      <c r="AN855" s="121" t="str">
        <f>IF(paramètres!$B$28=1,((SUM(P855:Y855)/1.02)+SUM(Z855:AA855))*0.0303/9*COUNT(P855:X855),IF(paramètres!$B$28=2,(SUM(P855:AA855))*0.0303/9*COUNT(P855:X855),"Missing Delta option"))</f>
        <v>Missing Delta option</v>
      </c>
      <c r="AO855" s="13" t="str">
        <f>IF(paramètres!$B$28=1,(((SUM(P855:Y855)/1.02)+SUM(Z855:AA855))+((SUM(AB855:AK855)/1.02)+SUM(AL855:AN855)))*cotpatr,IF(paramètres!$B$28=2,(SUM(P855:AN855)*cotpatr),"Missing Delta Option"))</f>
        <v>Missing Delta Option</v>
      </c>
      <c r="AP855" s="13" t="str" cm="1">
        <f t="array" ref="AP855">IF(paramètres!$B$28=1,(((SUM(P855:Y855)/1.02)+SUM(Z855:AA855))+((SUM(AB855:AM855)/1.02)+SUM(AL855:AM855)))/12*pécule,IF(paramètres!$B$28=2,SUM(P855:AM855)/12*pécule,"Missing Delta Option"))</f>
        <v>Missing Delta Option</v>
      </c>
      <c r="AQ855" s="105" t="e">
        <f>IF(paramètres!$B$28=1,(((SUM(P855:Y855)/1.02)+SUM(Z855:AA855))+((SUM(AB855:AM855)/1.02)+SUM(AL855:AM855)))+AN855+AO855+AP855,SUM(P855:AM855)+AN855+AO855+AP855)</f>
        <v>#VALUE!</v>
      </c>
    </row>
    <row r="856" spans="1:43" x14ac:dyDescent="0.25">
      <c r="A856" s="104"/>
      <c r="B856" s="39"/>
      <c r="C856" s="39"/>
      <c r="D856" s="70"/>
      <c r="E856" s="49"/>
      <c r="F856" s="40"/>
      <c r="G856" s="38"/>
      <c r="H856" s="71"/>
      <c r="I856" s="40"/>
      <c r="J856" s="38"/>
      <c r="K856" s="71"/>
      <c r="L856" s="40"/>
      <c r="M856" s="38"/>
      <c r="N856" s="71"/>
      <c r="O856" s="49"/>
      <c r="P856" s="177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  <c r="AA856" s="179"/>
      <c r="AB856" s="121">
        <f>IF($D856="",0,IF($E856="",0,IF(VLOOKUP($E856,paramètres!$E$33:$F$44,2,FALSE)&lt;=VLOOKUP($AB$18,paramètres!$E$33:$F$44,2,FALSE),P856*$D856,0)))</f>
        <v>0</v>
      </c>
      <c r="AC856" s="13">
        <f>IF($D856="",0,IF($E856="",0,IF(VLOOKUP($E856,paramètres!$E$33:$F$44,2,FALSE)&lt;=VLOOKUP($AC$18,paramètres!$E$33:$F$44,2,FALSE),Q856*$D856,0)))</f>
        <v>0</v>
      </c>
      <c r="AD856" s="13">
        <f>IF($D856="",0,IF($E856="",0,IF(VLOOKUP($E856,paramètres!$E$33:$F$44,2,FALSE)&lt;=VLOOKUP($AD$18,paramètres!$E$33:$F$44,2,FALSE),R856*$D856,0)))</f>
        <v>0</v>
      </c>
      <c r="AE856" s="13">
        <f>IF($D856="",0,IF($E856="",0,IF(VLOOKUP($E856,paramètres!$E$33:$F$44,2,FALSE)&lt;=VLOOKUP($AE$18,paramètres!$E$33:$F$44,2,FALSE),S856*$D856,0)))</f>
        <v>0</v>
      </c>
      <c r="AF856" s="13">
        <f>IF($D856="",0,IF($E856="",0,IF(VLOOKUP($E856,paramètres!$E$33:$F$44,2,FALSE)&lt;=VLOOKUP($AF$18,paramètres!$E$33:$F$44,2,FALSE),T856*$D856,0)))</f>
        <v>0</v>
      </c>
      <c r="AG856" s="13">
        <f>IF($D856="",0,IF($E856="",0,IF(VLOOKUP($E856,paramètres!$E$33:$F$44,2,FALSE)&lt;=VLOOKUP($AG$18,paramètres!$E$33:$F$44,2,FALSE),U856*$D856,0)))</f>
        <v>0</v>
      </c>
      <c r="AH856" s="13">
        <f>IF($D856="",0,IF($E856="",0,IF(VLOOKUP($E856,paramètres!$E$33:$F$44,2,FALSE)&lt;=VLOOKUP($AH$18,paramètres!$E$33:$F$44,2,FALSE),V856*$D856,0)))</f>
        <v>0</v>
      </c>
      <c r="AI856" s="13">
        <f>IF($D856="",0,IF($E856="",0,IF(VLOOKUP($E856,paramètres!$E$33:$F$44,2,FALSE)&lt;=VLOOKUP($AI$18,paramètres!$E$33:$F$44,2,FALSE),W856*$D856,0)))</f>
        <v>0</v>
      </c>
      <c r="AJ856" s="13">
        <f>IF($D856="",0,IF($E856="",0,IF(VLOOKUP($E856,paramètres!$E$33:$F$44,2,FALSE)&lt;=VLOOKUP($AJ$18,paramètres!$E$33:$F$44,2,FALSE),X856*$D856,0)))</f>
        <v>0</v>
      </c>
      <c r="AK856" s="13">
        <f>IF($D856="",0,IF($E856="",0,IF(VLOOKUP($E856,paramètres!$E$33:$F$44,2,FALSE)&lt;=VLOOKUP($AK$18,paramètres!$E$33:$F$44,2,FALSE),Y856*$D856,0)))</f>
        <v>0</v>
      </c>
      <c r="AL856" s="13">
        <f>IF($D856="",0,IF($E856="",0,IF(VLOOKUP($E856,paramètres!$E$33:$F$44,2,FALSE)&lt;=VLOOKUP($AL$18,paramètres!$E$33:$F$44,2,FALSE),Z856*$D856,0)))</f>
        <v>0</v>
      </c>
      <c r="AM856" s="126">
        <f>IF($D856="",0,IF($E856="",0,IF(VLOOKUP($E856,paramètres!$E$33:$F$44,2,FALSE)&lt;=VLOOKUP($AM$18,paramètres!$E$33:$F$44,2,FALSE),AA856*$D856,0)))</f>
        <v>0</v>
      </c>
      <c r="AN856" s="121" t="str">
        <f>IF(paramètres!$B$28=1,((SUM(P856:Y856)/1.02)+SUM(Z856:AA856))*0.0303/9*COUNT(P856:X856),IF(paramètres!$B$28=2,(SUM(P856:AA856))*0.0303/9*COUNT(P856:X856),"Missing Delta option"))</f>
        <v>Missing Delta option</v>
      </c>
      <c r="AO856" s="13" t="str">
        <f>IF(paramètres!$B$28=1,(((SUM(P856:Y856)/1.02)+SUM(Z856:AA856))+((SUM(AB856:AK856)/1.02)+SUM(AL856:AN856)))*cotpatr,IF(paramètres!$B$28=2,(SUM(P856:AN856)*cotpatr),"Missing Delta Option"))</f>
        <v>Missing Delta Option</v>
      </c>
      <c r="AP856" s="13" t="str" cm="1">
        <f t="array" ref="AP856">IF(paramètres!$B$28=1,(((SUM(P856:Y856)/1.02)+SUM(Z856:AA856))+((SUM(AB856:AM856)/1.02)+SUM(AL856:AM856)))/12*pécule,IF(paramètres!$B$28=2,SUM(P856:AM856)/12*pécule,"Missing Delta Option"))</f>
        <v>Missing Delta Option</v>
      </c>
      <c r="AQ856" s="105" t="e">
        <f>IF(paramètres!$B$28=1,(((SUM(P856:Y856)/1.02)+SUM(Z856:AA856))+((SUM(AB856:AM856)/1.02)+SUM(AL856:AM856)))+AN856+AO856+AP856,SUM(P856:AM856)+AN856+AO856+AP856)</f>
        <v>#VALUE!</v>
      </c>
    </row>
    <row r="857" spans="1:43" x14ac:dyDescent="0.25">
      <c r="A857" s="104"/>
      <c r="B857" s="39"/>
      <c r="C857" s="39"/>
      <c r="D857" s="70"/>
      <c r="E857" s="49"/>
      <c r="F857" s="40"/>
      <c r="G857" s="38"/>
      <c r="H857" s="71"/>
      <c r="I857" s="40"/>
      <c r="J857" s="38"/>
      <c r="K857" s="71"/>
      <c r="L857" s="40"/>
      <c r="M857" s="38"/>
      <c r="N857" s="71"/>
      <c r="O857" s="49"/>
      <c r="P857" s="177"/>
      <c r="Q857" s="178"/>
      <c r="R857" s="178"/>
      <c r="S857" s="178"/>
      <c r="T857" s="178"/>
      <c r="U857" s="178"/>
      <c r="V857" s="178"/>
      <c r="W857" s="178"/>
      <c r="X857" s="178"/>
      <c r="Y857" s="178"/>
      <c r="Z857" s="178"/>
      <c r="AA857" s="179"/>
      <c r="AB857" s="121">
        <f>IF($D857="",0,IF($E857="",0,IF(VLOOKUP($E857,paramètres!$E$33:$F$44,2,FALSE)&lt;=VLOOKUP($AB$18,paramètres!$E$33:$F$44,2,FALSE),P857*$D857,0)))</f>
        <v>0</v>
      </c>
      <c r="AC857" s="13">
        <f>IF($D857="",0,IF($E857="",0,IF(VLOOKUP($E857,paramètres!$E$33:$F$44,2,FALSE)&lt;=VLOOKUP($AC$18,paramètres!$E$33:$F$44,2,FALSE),Q857*$D857,0)))</f>
        <v>0</v>
      </c>
      <c r="AD857" s="13">
        <f>IF($D857="",0,IF($E857="",0,IF(VLOOKUP($E857,paramètres!$E$33:$F$44,2,FALSE)&lt;=VLOOKUP($AD$18,paramètres!$E$33:$F$44,2,FALSE),R857*$D857,0)))</f>
        <v>0</v>
      </c>
      <c r="AE857" s="13">
        <f>IF($D857="",0,IF($E857="",0,IF(VLOOKUP($E857,paramètres!$E$33:$F$44,2,FALSE)&lt;=VLOOKUP($AE$18,paramètres!$E$33:$F$44,2,FALSE),S857*$D857,0)))</f>
        <v>0</v>
      </c>
      <c r="AF857" s="13">
        <f>IF($D857="",0,IF($E857="",0,IF(VLOOKUP($E857,paramètres!$E$33:$F$44,2,FALSE)&lt;=VLOOKUP($AF$18,paramètres!$E$33:$F$44,2,FALSE),T857*$D857,0)))</f>
        <v>0</v>
      </c>
      <c r="AG857" s="13">
        <f>IF($D857="",0,IF($E857="",0,IF(VLOOKUP($E857,paramètres!$E$33:$F$44,2,FALSE)&lt;=VLOOKUP($AG$18,paramètres!$E$33:$F$44,2,FALSE),U857*$D857,0)))</f>
        <v>0</v>
      </c>
      <c r="AH857" s="13">
        <f>IF($D857="",0,IF($E857="",0,IF(VLOOKUP($E857,paramètres!$E$33:$F$44,2,FALSE)&lt;=VLOOKUP($AH$18,paramètres!$E$33:$F$44,2,FALSE),V857*$D857,0)))</f>
        <v>0</v>
      </c>
      <c r="AI857" s="13">
        <f>IF($D857="",0,IF($E857="",0,IF(VLOOKUP($E857,paramètres!$E$33:$F$44,2,FALSE)&lt;=VLOOKUP($AI$18,paramètres!$E$33:$F$44,2,FALSE),W857*$D857,0)))</f>
        <v>0</v>
      </c>
      <c r="AJ857" s="13">
        <f>IF($D857="",0,IF($E857="",0,IF(VLOOKUP($E857,paramètres!$E$33:$F$44,2,FALSE)&lt;=VLOOKUP($AJ$18,paramètres!$E$33:$F$44,2,FALSE),X857*$D857,0)))</f>
        <v>0</v>
      </c>
      <c r="AK857" s="13">
        <f>IF($D857="",0,IF($E857="",0,IF(VLOOKUP($E857,paramètres!$E$33:$F$44,2,FALSE)&lt;=VLOOKUP($AK$18,paramètres!$E$33:$F$44,2,FALSE),Y857*$D857,0)))</f>
        <v>0</v>
      </c>
      <c r="AL857" s="13">
        <f>IF($D857="",0,IF($E857="",0,IF(VLOOKUP($E857,paramètres!$E$33:$F$44,2,FALSE)&lt;=VLOOKUP($AL$18,paramètres!$E$33:$F$44,2,FALSE),Z857*$D857,0)))</f>
        <v>0</v>
      </c>
      <c r="AM857" s="126">
        <f>IF($D857="",0,IF($E857="",0,IF(VLOOKUP($E857,paramètres!$E$33:$F$44,2,FALSE)&lt;=VLOOKUP($AM$18,paramètres!$E$33:$F$44,2,FALSE),AA857*$D857,0)))</f>
        <v>0</v>
      </c>
      <c r="AN857" s="121" t="str">
        <f>IF(paramètres!$B$28=1,((SUM(P857:Y857)/1.02)+SUM(Z857:AA857))*0.0303/9*COUNT(P857:X857),IF(paramètres!$B$28=2,(SUM(P857:AA857))*0.0303/9*COUNT(P857:X857),"Missing Delta option"))</f>
        <v>Missing Delta option</v>
      </c>
      <c r="AO857" s="13" t="str">
        <f>IF(paramètres!$B$28=1,(((SUM(P857:Y857)/1.02)+SUM(Z857:AA857))+((SUM(AB857:AK857)/1.02)+SUM(AL857:AN857)))*cotpatr,IF(paramètres!$B$28=2,(SUM(P857:AN857)*cotpatr),"Missing Delta Option"))</f>
        <v>Missing Delta Option</v>
      </c>
      <c r="AP857" s="13" t="str" cm="1">
        <f t="array" ref="AP857">IF(paramètres!$B$28=1,(((SUM(P857:Y857)/1.02)+SUM(Z857:AA857))+((SUM(AB857:AM857)/1.02)+SUM(AL857:AM857)))/12*pécule,IF(paramètres!$B$28=2,SUM(P857:AM857)/12*pécule,"Missing Delta Option"))</f>
        <v>Missing Delta Option</v>
      </c>
      <c r="AQ857" s="105" t="e">
        <f>IF(paramètres!$B$28=1,(((SUM(P857:Y857)/1.02)+SUM(Z857:AA857))+((SUM(AB857:AM857)/1.02)+SUM(AL857:AM857)))+AN857+AO857+AP857,SUM(P857:AM857)+AN857+AO857+AP857)</f>
        <v>#VALUE!</v>
      </c>
    </row>
    <row r="858" spans="1:43" x14ac:dyDescent="0.25">
      <c r="A858" s="104"/>
      <c r="B858" s="39"/>
      <c r="C858" s="39"/>
      <c r="D858" s="70"/>
      <c r="E858" s="49"/>
      <c r="F858" s="40"/>
      <c r="G858" s="38"/>
      <c r="H858" s="71"/>
      <c r="I858" s="40"/>
      <c r="J858" s="38"/>
      <c r="K858" s="71"/>
      <c r="L858" s="40"/>
      <c r="M858" s="38"/>
      <c r="N858" s="71"/>
      <c r="O858" s="49"/>
      <c r="P858" s="177"/>
      <c r="Q858" s="178"/>
      <c r="R858" s="178"/>
      <c r="S858" s="178"/>
      <c r="T858" s="178"/>
      <c r="U858" s="178"/>
      <c r="V858" s="178"/>
      <c r="W858" s="178"/>
      <c r="X858" s="178"/>
      <c r="Y858" s="178"/>
      <c r="Z858" s="178"/>
      <c r="AA858" s="179"/>
      <c r="AB858" s="121">
        <f>IF($D858="",0,IF($E858="",0,IF(VLOOKUP($E858,paramètres!$E$33:$F$44,2,FALSE)&lt;=VLOOKUP($AB$18,paramètres!$E$33:$F$44,2,FALSE),P858*$D858,0)))</f>
        <v>0</v>
      </c>
      <c r="AC858" s="13">
        <f>IF($D858="",0,IF($E858="",0,IF(VLOOKUP($E858,paramètres!$E$33:$F$44,2,FALSE)&lt;=VLOOKUP($AC$18,paramètres!$E$33:$F$44,2,FALSE),Q858*$D858,0)))</f>
        <v>0</v>
      </c>
      <c r="AD858" s="13">
        <f>IF($D858="",0,IF($E858="",0,IF(VLOOKUP($E858,paramètres!$E$33:$F$44,2,FALSE)&lt;=VLOOKUP($AD$18,paramètres!$E$33:$F$44,2,FALSE),R858*$D858,0)))</f>
        <v>0</v>
      </c>
      <c r="AE858" s="13">
        <f>IF($D858="",0,IF($E858="",0,IF(VLOOKUP($E858,paramètres!$E$33:$F$44,2,FALSE)&lt;=VLOOKUP($AE$18,paramètres!$E$33:$F$44,2,FALSE),S858*$D858,0)))</f>
        <v>0</v>
      </c>
      <c r="AF858" s="13">
        <f>IF($D858="",0,IF($E858="",0,IF(VLOOKUP($E858,paramètres!$E$33:$F$44,2,FALSE)&lt;=VLOOKUP($AF$18,paramètres!$E$33:$F$44,2,FALSE),T858*$D858,0)))</f>
        <v>0</v>
      </c>
      <c r="AG858" s="13">
        <f>IF($D858="",0,IF($E858="",0,IF(VLOOKUP($E858,paramètres!$E$33:$F$44,2,FALSE)&lt;=VLOOKUP($AG$18,paramètres!$E$33:$F$44,2,FALSE),U858*$D858,0)))</f>
        <v>0</v>
      </c>
      <c r="AH858" s="13">
        <f>IF($D858="",0,IF($E858="",0,IF(VLOOKUP($E858,paramètres!$E$33:$F$44,2,FALSE)&lt;=VLOOKUP($AH$18,paramètres!$E$33:$F$44,2,FALSE),V858*$D858,0)))</f>
        <v>0</v>
      </c>
      <c r="AI858" s="13">
        <f>IF($D858="",0,IF($E858="",0,IF(VLOOKUP($E858,paramètres!$E$33:$F$44,2,FALSE)&lt;=VLOOKUP($AI$18,paramètres!$E$33:$F$44,2,FALSE),W858*$D858,0)))</f>
        <v>0</v>
      </c>
      <c r="AJ858" s="13">
        <f>IF($D858="",0,IF($E858="",0,IF(VLOOKUP($E858,paramètres!$E$33:$F$44,2,FALSE)&lt;=VLOOKUP($AJ$18,paramètres!$E$33:$F$44,2,FALSE),X858*$D858,0)))</f>
        <v>0</v>
      </c>
      <c r="AK858" s="13">
        <f>IF($D858="",0,IF($E858="",0,IF(VLOOKUP($E858,paramètres!$E$33:$F$44,2,FALSE)&lt;=VLOOKUP($AK$18,paramètres!$E$33:$F$44,2,FALSE),Y858*$D858,0)))</f>
        <v>0</v>
      </c>
      <c r="AL858" s="13">
        <f>IF($D858="",0,IF($E858="",0,IF(VLOOKUP($E858,paramètres!$E$33:$F$44,2,FALSE)&lt;=VLOOKUP($AL$18,paramètres!$E$33:$F$44,2,FALSE),Z858*$D858,0)))</f>
        <v>0</v>
      </c>
      <c r="AM858" s="126">
        <f>IF($D858="",0,IF($E858="",0,IF(VLOOKUP($E858,paramètres!$E$33:$F$44,2,FALSE)&lt;=VLOOKUP($AM$18,paramètres!$E$33:$F$44,2,FALSE),AA858*$D858,0)))</f>
        <v>0</v>
      </c>
      <c r="AN858" s="121" t="str">
        <f>IF(paramètres!$B$28=1,((SUM(P858:Y858)/1.02)+SUM(Z858:AA858))*0.0303/9*COUNT(P858:X858),IF(paramètres!$B$28=2,(SUM(P858:AA858))*0.0303/9*COUNT(P858:X858),"Missing Delta option"))</f>
        <v>Missing Delta option</v>
      </c>
      <c r="AO858" s="13" t="str">
        <f>IF(paramètres!$B$28=1,(((SUM(P858:Y858)/1.02)+SUM(Z858:AA858))+((SUM(AB858:AK858)/1.02)+SUM(AL858:AN858)))*cotpatr,IF(paramètres!$B$28=2,(SUM(P858:AN858)*cotpatr),"Missing Delta Option"))</f>
        <v>Missing Delta Option</v>
      </c>
      <c r="AP858" s="13" t="str" cm="1">
        <f t="array" ref="AP858">IF(paramètres!$B$28=1,(((SUM(P858:Y858)/1.02)+SUM(Z858:AA858))+((SUM(AB858:AM858)/1.02)+SUM(AL858:AM858)))/12*pécule,IF(paramètres!$B$28=2,SUM(P858:AM858)/12*pécule,"Missing Delta Option"))</f>
        <v>Missing Delta Option</v>
      </c>
      <c r="AQ858" s="105" t="e">
        <f>IF(paramètres!$B$28=1,(((SUM(P858:Y858)/1.02)+SUM(Z858:AA858))+((SUM(AB858:AM858)/1.02)+SUM(AL858:AM858)))+AN858+AO858+AP858,SUM(P858:AM858)+AN858+AO858+AP858)</f>
        <v>#VALUE!</v>
      </c>
    </row>
    <row r="859" spans="1:43" x14ac:dyDescent="0.25">
      <c r="A859" s="104"/>
      <c r="B859" s="39"/>
      <c r="C859" s="39"/>
      <c r="D859" s="70"/>
      <c r="E859" s="49"/>
      <c r="F859" s="40"/>
      <c r="G859" s="38"/>
      <c r="H859" s="71"/>
      <c r="I859" s="40"/>
      <c r="J859" s="38"/>
      <c r="K859" s="71"/>
      <c r="L859" s="40"/>
      <c r="M859" s="38"/>
      <c r="N859" s="71"/>
      <c r="O859" s="49"/>
      <c r="P859" s="177"/>
      <c r="Q859" s="178"/>
      <c r="R859" s="178"/>
      <c r="S859" s="178"/>
      <c r="T859" s="178"/>
      <c r="U859" s="178"/>
      <c r="V859" s="178"/>
      <c r="W859" s="178"/>
      <c r="X859" s="178"/>
      <c r="Y859" s="178"/>
      <c r="Z859" s="178"/>
      <c r="AA859" s="179"/>
      <c r="AB859" s="121">
        <f>IF($D859="",0,IF($E859="",0,IF(VLOOKUP($E859,paramètres!$E$33:$F$44,2,FALSE)&lt;=VLOOKUP($AB$18,paramètres!$E$33:$F$44,2,FALSE),P859*$D859,0)))</f>
        <v>0</v>
      </c>
      <c r="AC859" s="13">
        <f>IF($D859="",0,IF($E859="",0,IF(VLOOKUP($E859,paramètres!$E$33:$F$44,2,FALSE)&lt;=VLOOKUP($AC$18,paramètres!$E$33:$F$44,2,FALSE),Q859*$D859,0)))</f>
        <v>0</v>
      </c>
      <c r="AD859" s="13">
        <f>IF($D859="",0,IF($E859="",0,IF(VLOOKUP($E859,paramètres!$E$33:$F$44,2,FALSE)&lt;=VLOOKUP($AD$18,paramètres!$E$33:$F$44,2,FALSE),R859*$D859,0)))</f>
        <v>0</v>
      </c>
      <c r="AE859" s="13">
        <f>IF($D859="",0,IF($E859="",0,IF(VLOOKUP($E859,paramètres!$E$33:$F$44,2,FALSE)&lt;=VLOOKUP($AE$18,paramètres!$E$33:$F$44,2,FALSE),S859*$D859,0)))</f>
        <v>0</v>
      </c>
      <c r="AF859" s="13">
        <f>IF($D859="",0,IF($E859="",0,IF(VLOOKUP($E859,paramètres!$E$33:$F$44,2,FALSE)&lt;=VLOOKUP($AF$18,paramètres!$E$33:$F$44,2,FALSE),T859*$D859,0)))</f>
        <v>0</v>
      </c>
      <c r="AG859" s="13">
        <f>IF($D859="",0,IF($E859="",0,IF(VLOOKUP($E859,paramètres!$E$33:$F$44,2,FALSE)&lt;=VLOOKUP($AG$18,paramètres!$E$33:$F$44,2,FALSE),U859*$D859,0)))</f>
        <v>0</v>
      </c>
      <c r="AH859" s="13">
        <f>IF($D859="",0,IF($E859="",0,IF(VLOOKUP($E859,paramètres!$E$33:$F$44,2,FALSE)&lt;=VLOOKUP($AH$18,paramètres!$E$33:$F$44,2,FALSE),V859*$D859,0)))</f>
        <v>0</v>
      </c>
      <c r="AI859" s="13">
        <f>IF($D859="",0,IF($E859="",0,IF(VLOOKUP($E859,paramètres!$E$33:$F$44,2,FALSE)&lt;=VLOOKUP($AI$18,paramètres!$E$33:$F$44,2,FALSE),W859*$D859,0)))</f>
        <v>0</v>
      </c>
      <c r="AJ859" s="13">
        <f>IF($D859="",0,IF($E859="",0,IF(VLOOKUP($E859,paramètres!$E$33:$F$44,2,FALSE)&lt;=VLOOKUP($AJ$18,paramètres!$E$33:$F$44,2,FALSE),X859*$D859,0)))</f>
        <v>0</v>
      </c>
      <c r="AK859" s="13">
        <f>IF($D859="",0,IF($E859="",0,IF(VLOOKUP($E859,paramètres!$E$33:$F$44,2,FALSE)&lt;=VLOOKUP($AK$18,paramètres!$E$33:$F$44,2,FALSE),Y859*$D859,0)))</f>
        <v>0</v>
      </c>
      <c r="AL859" s="13">
        <f>IF($D859="",0,IF($E859="",0,IF(VLOOKUP($E859,paramètres!$E$33:$F$44,2,FALSE)&lt;=VLOOKUP($AL$18,paramètres!$E$33:$F$44,2,FALSE),Z859*$D859,0)))</f>
        <v>0</v>
      </c>
      <c r="AM859" s="126">
        <f>IF($D859="",0,IF($E859="",0,IF(VLOOKUP($E859,paramètres!$E$33:$F$44,2,FALSE)&lt;=VLOOKUP($AM$18,paramètres!$E$33:$F$44,2,FALSE),AA859*$D859,0)))</f>
        <v>0</v>
      </c>
      <c r="AN859" s="121" t="str">
        <f>IF(paramètres!$B$28=1,((SUM(P859:Y859)/1.02)+SUM(Z859:AA859))*0.0303/9*COUNT(P859:X859),IF(paramètres!$B$28=2,(SUM(P859:AA859))*0.0303/9*COUNT(P859:X859),"Missing Delta option"))</f>
        <v>Missing Delta option</v>
      </c>
      <c r="AO859" s="13" t="str">
        <f>IF(paramètres!$B$28=1,(((SUM(P859:Y859)/1.02)+SUM(Z859:AA859))+((SUM(AB859:AK859)/1.02)+SUM(AL859:AN859)))*cotpatr,IF(paramètres!$B$28=2,(SUM(P859:AN859)*cotpatr),"Missing Delta Option"))</f>
        <v>Missing Delta Option</v>
      </c>
      <c r="AP859" s="13" t="str" cm="1">
        <f t="array" ref="AP859">IF(paramètres!$B$28=1,(((SUM(P859:Y859)/1.02)+SUM(Z859:AA859))+((SUM(AB859:AM859)/1.02)+SUM(AL859:AM859)))/12*pécule,IF(paramètres!$B$28=2,SUM(P859:AM859)/12*pécule,"Missing Delta Option"))</f>
        <v>Missing Delta Option</v>
      </c>
      <c r="AQ859" s="105" t="e">
        <f>IF(paramètres!$B$28=1,(((SUM(P859:Y859)/1.02)+SUM(Z859:AA859))+((SUM(AB859:AM859)/1.02)+SUM(AL859:AM859)))+AN859+AO859+AP859,SUM(P859:AM859)+AN859+AO859+AP859)</f>
        <v>#VALUE!</v>
      </c>
    </row>
    <row r="860" spans="1:43" x14ac:dyDescent="0.25">
      <c r="A860" s="104"/>
      <c r="B860" s="39"/>
      <c r="C860" s="39"/>
      <c r="D860" s="70"/>
      <c r="E860" s="49"/>
      <c r="F860" s="40"/>
      <c r="G860" s="38"/>
      <c r="H860" s="71"/>
      <c r="I860" s="40"/>
      <c r="J860" s="38"/>
      <c r="K860" s="71"/>
      <c r="L860" s="40"/>
      <c r="M860" s="38"/>
      <c r="N860" s="71"/>
      <c r="O860" s="49"/>
      <c r="P860" s="177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  <c r="AA860" s="179"/>
      <c r="AB860" s="121">
        <f>IF($D860="",0,IF($E860="",0,IF(VLOOKUP($E860,paramètres!$E$33:$F$44,2,FALSE)&lt;=VLOOKUP($AB$18,paramètres!$E$33:$F$44,2,FALSE),P860*$D860,0)))</f>
        <v>0</v>
      </c>
      <c r="AC860" s="13">
        <f>IF($D860="",0,IF($E860="",0,IF(VLOOKUP($E860,paramètres!$E$33:$F$44,2,FALSE)&lt;=VLOOKUP($AC$18,paramètres!$E$33:$F$44,2,FALSE),Q860*$D860,0)))</f>
        <v>0</v>
      </c>
      <c r="AD860" s="13">
        <f>IF($D860="",0,IF($E860="",0,IF(VLOOKUP($E860,paramètres!$E$33:$F$44,2,FALSE)&lt;=VLOOKUP($AD$18,paramètres!$E$33:$F$44,2,FALSE),R860*$D860,0)))</f>
        <v>0</v>
      </c>
      <c r="AE860" s="13">
        <f>IF($D860="",0,IF($E860="",0,IF(VLOOKUP($E860,paramètres!$E$33:$F$44,2,FALSE)&lt;=VLOOKUP($AE$18,paramètres!$E$33:$F$44,2,FALSE),S860*$D860,0)))</f>
        <v>0</v>
      </c>
      <c r="AF860" s="13">
        <f>IF($D860="",0,IF($E860="",0,IF(VLOOKUP($E860,paramètres!$E$33:$F$44,2,FALSE)&lt;=VLOOKUP($AF$18,paramètres!$E$33:$F$44,2,FALSE),T860*$D860,0)))</f>
        <v>0</v>
      </c>
      <c r="AG860" s="13">
        <f>IF($D860="",0,IF($E860="",0,IF(VLOOKUP($E860,paramètres!$E$33:$F$44,2,FALSE)&lt;=VLOOKUP($AG$18,paramètres!$E$33:$F$44,2,FALSE),U860*$D860,0)))</f>
        <v>0</v>
      </c>
      <c r="AH860" s="13">
        <f>IF($D860="",0,IF($E860="",0,IF(VLOOKUP($E860,paramètres!$E$33:$F$44,2,FALSE)&lt;=VLOOKUP($AH$18,paramètres!$E$33:$F$44,2,FALSE),V860*$D860,0)))</f>
        <v>0</v>
      </c>
      <c r="AI860" s="13">
        <f>IF($D860="",0,IF($E860="",0,IF(VLOOKUP($E860,paramètres!$E$33:$F$44,2,FALSE)&lt;=VLOOKUP($AI$18,paramètres!$E$33:$F$44,2,FALSE),W860*$D860,0)))</f>
        <v>0</v>
      </c>
      <c r="AJ860" s="13">
        <f>IF($D860="",0,IF($E860="",0,IF(VLOOKUP($E860,paramètres!$E$33:$F$44,2,FALSE)&lt;=VLOOKUP($AJ$18,paramètres!$E$33:$F$44,2,FALSE),X860*$D860,0)))</f>
        <v>0</v>
      </c>
      <c r="AK860" s="13">
        <f>IF($D860="",0,IF($E860="",0,IF(VLOOKUP($E860,paramètres!$E$33:$F$44,2,FALSE)&lt;=VLOOKUP($AK$18,paramètres!$E$33:$F$44,2,FALSE),Y860*$D860,0)))</f>
        <v>0</v>
      </c>
      <c r="AL860" s="13">
        <f>IF($D860="",0,IF($E860="",0,IF(VLOOKUP($E860,paramètres!$E$33:$F$44,2,FALSE)&lt;=VLOOKUP($AL$18,paramètres!$E$33:$F$44,2,FALSE),Z860*$D860,0)))</f>
        <v>0</v>
      </c>
      <c r="AM860" s="126">
        <f>IF($D860="",0,IF($E860="",0,IF(VLOOKUP($E860,paramètres!$E$33:$F$44,2,FALSE)&lt;=VLOOKUP($AM$18,paramètres!$E$33:$F$44,2,FALSE),AA860*$D860,0)))</f>
        <v>0</v>
      </c>
      <c r="AN860" s="121" t="str">
        <f>IF(paramètres!$B$28=1,((SUM(P860:Y860)/1.02)+SUM(Z860:AA860))*0.0303/9*COUNT(P860:X860),IF(paramètres!$B$28=2,(SUM(P860:AA860))*0.0303/9*COUNT(P860:X860),"Missing Delta option"))</f>
        <v>Missing Delta option</v>
      </c>
      <c r="AO860" s="13" t="str">
        <f>IF(paramètres!$B$28=1,(((SUM(P860:Y860)/1.02)+SUM(Z860:AA860))+((SUM(AB860:AK860)/1.02)+SUM(AL860:AN860)))*cotpatr,IF(paramètres!$B$28=2,(SUM(P860:AN860)*cotpatr),"Missing Delta Option"))</f>
        <v>Missing Delta Option</v>
      </c>
      <c r="AP860" s="13" t="str" cm="1">
        <f t="array" ref="AP860">IF(paramètres!$B$28=1,(((SUM(P860:Y860)/1.02)+SUM(Z860:AA860))+((SUM(AB860:AM860)/1.02)+SUM(AL860:AM860)))/12*pécule,IF(paramètres!$B$28=2,SUM(P860:AM860)/12*pécule,"Missing Delta Option"))</f>
        <v>Missing Delta Option</v>
      </c>
      <c r="AQ860" s="105" t="e">
        <f>IF(paramètres!$B$28=1,(((SUM(P860:Y860)/1.02)+SUM(Z860:AA860))+((SUM(AB860:AM860)/1.02)+SUM(AL860:AM860)))+AN860+AO860+AP860,SUM(P860:AM860)+AN860+AO860+AP860)</f>
        <v>#VALUE!</v>
      </c>
    </row>
    <row r="861" spans="1:43" x14ac:dyDescent="0.25">
      <c r="A861" s="104"/>
      <c r="B861" s="39"/>
      <c r="C861" s="39"/>
      <c r="D861" s="70"/>
      <c r="E861" s="49"/>
      <c r="F861" s="40"/>
      <c r="G861" s="38"/>
      <c r="H861" s="71"/>
      <c r="I861" s="40"/>
      <c r="J861" s="38"/>
      <c r="K861" s="71"/>
      <c r="L861" s="40"/>
      <c r="M861" s="38"/>
      <c r="N861" s="71"/>
      <c r="O861" s="49"/>
      <c r="P861" s="177"/>
      <c r="Q861" s="178"/>
      <c r="R861" s="178"/>
      <c r="S861" s="178"/>
      <c r="T861" s="178"/>
      <c r="U861" s="178"/>
      <c r="V861" s="178"/>
      <c r="W861" s="178"/>
      <c r="X861" s="178"/>
      <c r="Y861" s="178"/>
      <c r="Z861" s="178"/>
      <c r="AA861" s="179"/>
      <c r="AB861" s="121">
        <f>IF($D861="",0,IF($E861="",0,IF(VLOOKUP($E861,paramètres!$E$33:$F$44,2,FALSE)&lt;=VLOOKUP($AB$18,paramètres!$E$33:$F$44,2,FALSE),P861*$D861,0)))</f>
        <v>0</v>
      </c>
      <c r="AC861" s="13">
        <f>IF($D861="",0,IF($E861="",0,IF(VLOOKUP($E861,paramètres!$E$33:$F$44,2,FALSE)&lt;=VLOOKUP($AC$18,paramètres!$E$33:$F$44,2,FALSE),Q861*$D861,0)))</f>
        <v>0</v>
      </c>
      <c r="AD861" s="13">
        <f>IF($D861="",0,IF($E861="",0,IF(VLOOKUP($E861,paramètres!$E$33:$F$44,2,FALSE)&lt;=VLOOKUP($AD$18,paramètres!$E$33:$F$44,2,FALSE),R861*$D861,0)))</f>
        <v>0</v>
      </c>
      <c r="AE861" s="13">
        <f>IF($D861="",0,IF($E861="",0,IF(VLOOKUP($E861,paramètres!$E$33:$F$44,2,FALSE)&lt;=VLOOKUP($AE$18,paramètres!$E$33:$F$44,2,FALSE),S861*$D861,0)))</f>
        <v>0</v>
      </c>
      <c r="AF861" s="13">
        <f>IF($D861="",0,IF($E861="",0,IF(VLOOKUP($E861,paramètres!$E$33:$F$44,2,FALSE)&lt;=VLOOKUP($AF$18,paramètres!$E$33:$F$44,2,FALSE),T861*$D861,0)))</f>
        <v>0</v>
      </c>
      <c r="AG861" s="13">
        <f>IF($D861="",0,IF($E861="",0,IF(VLOOKUP($E861,paramètres!$E$33:$F$44,2,FALSE)&lt;=VLOOKUP($AG$18,paramètres!$E$33:$F$44,2,FALSE),U861*$D861,0)))</f>
        <v>0</v>
      </c>
      <c r="AH861" s="13">
        <f>IF($D861="",0,IF($E861="",0,IF(VLOOKUP($E861,paramètres!$E$33:$F$44,2,FALSE)&lt;=VLOOKUP($AH$18,paramètres!$E$33:$F$44,2,FALSE),V861*$D861,0)))</f>
        <v>0</v>
      </c>
      <c r="AI861" s="13">
        <f>IF($D861="",0,IF($E861="",0,IF(VLOOKUP($E861,paramètres!$E$33:$F$44,2,FALSE)&lt;=VLOOKUP($AI$18,paramètres!$E$33:$F$44,2,FALSE),W861*$D861,0)))</f>
        <v>0</v>
      </c>
      <c r="AJ861" s="13">
        <f>IF($D861="",0,IF($E861="",0,IF(VLOOKUP($E861,paramètres!$E$33:$F$44,2,FALSE)&lt;=VLOOKUP($AJ$18,paramètres!$E$33:$F$44,2,FALSE),X861*$D861,0)))</f>
        <v>0</v>
      </c>
      <c r="AK861" s="13">
        <f>IF($D861="",0,IF($E861="",0,IF(VLOOKUP($E861,paramètres!$E$33:$F$44,2,FALSE)&lt;=VLOOKUP($AK$18,paramètres!$E$33:$F$44,2,FALSE),Y861*$D861,0)))</f>
        <v>0</v>
      </c>
      <c r="AL861" s="13">
        <f>IF($D861="",0,IF($E861="",0,IF(VLOOKUP($E861,paramètres!$E$33:$F$44,2,FALSE)&lt;=VLOOKUP($AL$18,paramètres!$E$33:$F$44,2,FALSE),Z861*$D861,0)))</f>
        <v>0</v>
      </c>
      <c r="AM861" s="126">
        <f>IF($D861="",0,IF($E861="",0,IF(VLOOKUP($E861,paramètres!$E$33:$F$44,2,FALSE)&lt;=VLOOKUP($AM$18,paramètres!$E$33:$F$44,2,FALSE),AA861*$D861,0)))</f>
        <v>0</v>
      </c>
      <c r="AN861" s="121" t="str">
        <f>IF(paramètres!$B$28=1,((SUM(P861:Y861)/1.02)+SUM(Z861:AA861))*0.0303/9*COUNT(P861:X861),IF(paramètres!$B$28=2,(SUM(P861:AA861))*0.0303/9*COUNT(P861:X861),"Missing Delta option"))</f>
        <v>Missing Delta option</v>
      </c>
      <c r="AO861" s="13" t="str">
        <f>IF(paramètres!$B$28=1,(((SUM(P861:Y861)/1.02)+SUM(Z861:AA861))+((SUM(AB861:AK861)/1.02)+SUM(AL861:AN861)))*cotpatr,IF(paramètres!$B$28=2,(SUM(P861:AN861)*cotpatr),"Missing Delta Option"))</f>
        <v>Missing Delta Option</v>
      </c>
      <c r="AP861" s="13" t="str" cm="1">
        <f t="array" ref="AP861">IF(paramètres!$B$28=1,(((SUM(P861:Y861)/1.02)+SUM(Z861:AA861))+((SUM(AB861:AM861)/1.02)+SUM(AL861:AM861)))/12*pécule,IF(paramètres!$B$28=2,SUM(P861:AM861)/12*pécule,"Missing Delta Option"))</f>
        <v>Missing Delta Option</v>
      </c>
      <c r="AQ861" s="105" t="e">
        <f>IF(paramètres!$B$28=1,(((SUM(P861:Y861)/1.02)+SUM(Z861:AA861))+((SUM(AB861:AM861)/1.02)+SUM(AL861:AM861)))+AN861+AO861+AP861,SUM(P861:AM861)+AN861+AO861+AP861)</f>
        <v>#VALUE!</v>
      </c>
    </row>
    <row r="862" spans="1:43" x14ac:dyDescent="0.25">
      <c r="A862" s="104"/>
      <c r="B862" s="39"/>
      <c r="C862" s="39"/>
      <c r="D862" s="70"/>
      <c r="E862" s="49"/>
      <c r="F862" s="40"/>
      <c r="G862" s="38"/>
      <c r="H862" s="71"/>
      <c r="I862" s="40"/>
      <c r="J862" s="38"/>
      <c r="K862" s="71"/>
      <c r="L862" s="40"/>
      <c r="M862" s="38"/>
      <c r="N862" s="71"/>
      <c r="O862" s="49"/>
      <c r="P862" s="177"/>
      <c r="Q862" s="178"/>
      <c r="R862" s="178"/>
      <c r="S862" s="178"/>
      <c r="T862" s="178"/>
      <c r="U862" s="178"/>
      <c r="V862" s="178"/>
      <c r="W862" s="178"/>
      <c r="X862" s="178"/>
      <c r="Y862" s="178"/>
      <c r="Z862" s="178"/>
      <c r="AA862" s="179"/>
      <c r="AB862" s="121">
        <f>IF($D862="",0,IF($E862="",0,IF(VLOOKUP($E862,paramètres!$E$33:$F$44,2,FALSE)&lt;=VLOOKUP($AB$18,paramètres!$E$33:$F$44,2,FALSE),P862*$D862,0)))</f>
        <v>0</v>
      </c>
      <c r="AC862" s="13">
        <f>IF($D862="",0,IF($E862="",0,IF(VLOOKUP($E862,paramètres!$E$33:$F$44,2,FALSE)&lt;=VLOOKUP($AC$18,paramètres!$E$33:$F$44,2,FALSE),Q862*$D862,0)))</f>
        <v>0</v>
      </c>
      <c r="AD862" s="13">
        <f>IF($D862="",0,IF($E862="",0,IF(VLOOKUP($E862,paramètres!$E$33:$F$44,2,FALSE)&lt;=VLOOKUP($AD$18,paramètres!$E$33:$F$44,2,FALSE),R862*$D862,0)))</f>
        <v>0</v>
      </c>
      <c r="AE862" s="13">
        <f>IF($D862="",0,IF($E862="",0,IF(VLOOKUP($E862,paramètres!$E$33:$F$44,2,FALSE)&lt;=VLOOKUP($AE$18,paramètres!$E$33:$F$44,2,FALSE),S862*$D862,0)))</f>
        <v>0</v>
      </c>
      <c r="AF862" s="13">
        <f>IF($D862="",0,IF($E862="",0,IF(VLOOKUP($E862,paramètres!$E$33:$F$44,2,FALSE)&lt;=VLOOKUP($AF$18,paramètres!$E$33:$F$44,2,FALSE),T862*$D862,0)))</f>
        <v>0</v>
      </c>
      <c r="AG862" s="13">
        <f>IF($D862="",0,IF($E862="",0,IF(VLOOKUP($E862,paramètres!$E$33:$F$44,2,FALSE)&lt;=VLOOKUP($AG$18,paramètres!$E$33:$F$44,2,FALSE),U862*$D862,0)))</f>
        <v>0</v>
      </c>
      <c r="AH862" s="13">
        <f>IF($D862="",0,IF($E862="",0,IF(VLOOKUP($E862,paramètres!$E$33:$F$44,2,FALSE)&lt;=VLOOKUP($AH$18,paramètres!$E$33:$F$44,2,FALSE),V862*$D862,0)))</f>
        <v>0</v>
      </c>
      <c r="AI862" s="13">
        <f>IF($D862="",0,IF($E862="",0,IF(VLOOKUP($E862,paramètres!$E$33:$F$44,2,FALSE)&lt;=VLOOKUP($AI$18,paramètres!$E$33:$F$44,2,FALSE),W862*$D862,0)))</f>
        <v>0</v>
      </c>
      <c r="AJ862" s="13">
        <f>IF($D862="",0,IF($E862="",0,IF(VLOOKUP($E862,paramètres!$E$33:$F$44,2,FALSE)&lt;=VLOOKUP($AJ$18,paramètres!$E$33:$F$44,2,FALSE),X862*$D862,0)))</f>
        <v>0</v>
      </c>
      <c r="AK862" s="13">
        <f>IF($D862="",0,IF($E862="",0,IF(VLOOKUP($E862,paramètres!$E$33:$F$44,2,FALSE)&lt;=VLOOKUP($AK$18,paramètres!$E$33:$F$44,2,FALSE),Y862*$D862,0)))</f>
        <v>0</v>
      </c>
      <c r="AL862" s="13">
        <f>IF($D862="",0,IF($E862="",0,IF(VLOOKUP($E862,paramètres!$E$33:$F$44,2,FALSE)&lt;=VLOOKUP($AL$18,paramètres!$E$33:$F$44,2,FALSE),Z862*$D862,0)))</f>
        <v>0</v>
      </c>
      <c r="AM862" s="126">
        <f>IF($D862="",0,IF($E862="",0,IF(VLOOKUP($E862,paramètres!$E$33:$F$44,2,FALSE)&lt;=VLOOKUP($AM$18,paramètres!$E$33:$F$44,2,FALSE),AA862*$D862,0)))</f>
        <v>0</v>
      </c>
      <c r="AN862" s="121" t="str">
        <f>IF(paramètres!$B$28=1,((SUM(P862:Y862)/1.02)+SUM(Z862:AA862))*0.0303/9*COUNT(P862:X862),IF(paramètres!$B$28=2,(SUM(P862:AA862))*0.0303/9*COUNT(P862:X862),"Missing Delta option"))</f>
        <v>Missing Delta option</v>
      </c>
      <c r="AO862" s="13" t="str">
        <f>IF(paramètres!$B$28=1,(((SUM(P862:Y862)/1.02)+SUM(Z862:AA862))+((SUM(AB862:AK862)/1.02)+SUM(AL862:AN862)))*cotpatr,IF(paramètres!$B$28=2,(SUM(P862:AN862)*cotpatr),"Missing Delta Option"))</f>
        <v>Missing Delta Option</v>
      </c>
      <c r="AP862" s="13" t="str" cm="1">
        <f t="array" ref="AP862">IF(paramètres!$B$28=1,(((SUM(P862:Y862)/1.02)+SUM(Z862:AA862))+((SUM(AB862:AM862)/1.02)+SUM(AL862:AM862)))/12*pécule,IF(paramètres!$B$28=2,SUM(P862:AM862)/12*pécule,"Missing Delta Option"))</f>
        <v>Missing Delta Option</v>
      </c>
      <c r="AQ862" s="105" t="e">
        <f>IF(paramètres!$B$28=1,(((SUM(P862:Y862)/1.02)+SUM(Z862:AA862))+((SUM(AB862:AM862)/1.02)+SUM(AL862:AM862)))+AN862+AO862+AP862,SUM(P862:AM862)+AN862+AO862+AP862)</f>
        <v>#VALUE!</v>
      </c>
    </row>
    <row r="863" spans="1:43" x14ac:dyDescent="0.25">
      <c r="A863" s="104"/>
      <c r="B863" s="39"/>
      <c r="C863" s="39"/>
      <c r="D863" s="70"/>
      <c r="E863" s="49"/>
      <c r="F863" s="40"/>
      <c r="G863" s="38"/>
      <c r="H863" s="71"/>
      <c r="I863" s="40"/>
      <c r="J863" s="38"/>
      <c r="K863" s="71"/>
      <c r="L863" s="40"/>
      <c r="M863" s="38"/>
      <c r="N863" s="71"/>
      <c r="O863" s="49"/>
      <c r="P863" s="177"/>
      <c r="Q863" s="178"/>
      <c r="R863" s="178"/>
      <c r="S863" s="178"/>
      <c r="T863" s="178"/>
      <c r="U863" s="178"/>
      <c r="V863" s="178"/>
      <c r="W863" s="178"/>
      <c r="X863" s="178"/>
      <c r="Y863" s="178"/>
      <c r="Z863" s="178"/>
      <c r="AA863" s="179"/>
      <c r="AB863" s="121">
        <f>IF($D863="",0,IF($E863="",0,IF(VLOOKUP($E863,paramètres!$E$33:$F$44,2,FALSE)&lt;=VLOOKUP($AB$18,paramètres!$E$33:$F$44,2,FALSE),P863*$D863,0)))</f>
        <v>0</v>
      </c>
      <c r="AC863" s="13">
        <f>IF($D863="",0,IF($E863="",0,IF(VLOOKUP($E863,paramètres!$E$33:$F$44,2,FALSE)&lt;=VLOOKUP($AC$18,paramètres!$E$33:$F$44,2,FALSE),Q863*$D863,0)))</f>
        <v>0</v>
      </c>
      <c r="AD863" s="13">
        <f>IF($D863="",0,IF($E863="",0,IF(VLOOKUP($E863,paramètres!$E$33:$F$44,2,FALSE)&lt;=VLOOKUP($AD$18,paramètres!$E$33:$F$44,2,FALSE),R863*$D863,0)))</f>
        <v>0</v>
      </c>
      <c r="AE863" s="13">
        <f>IF($D863="",0,IF($E863="",0,IF(VLOOKUP($E863,paramètres!$E$33:$F$44,2,FALSE)&lt;=VLOOKUP($AE$18,paramètres!$E$33:$F$44,2,FALSE),S863*$D863,0)))</f>
        <v>0</v>
      </c>
      <c r="AF863" s="13">
        <f>IF($D863="",0,IF($E863="",0,IF(VLOOKUP($E863,paramètres!$E$33:$F$44,2,FALSE)&lt;=VLOOKUP($AF$18,paramètres!$E$33:$F$44,2,FALSE),T863*$D863,0)))</f>
        <v>0</v>
      </c>
      <c r="AG863" s="13">
        <f>IF($D863="",0,IF($E863="",0,IF(VLOOKUP($E863,paramètres!$E$33:$F$44,2,FALSE)&lt;=VLOOKUP($AG$18,paramètres!$E$33:$F$44,2,FALSE),U863*$D863,0)))</f>
        <v>0</v>
      </c>
      <c r="AH863" s="13">
        <f>IF($D863="",0,IF($E863="",0,IF(VLOOKUP($E863,paramètres!$E$33:$F$44,2,FALSE)&lt;=VLOOKUP($AH$18,paramètres!$E$33:$F$44,2,FALSE),V863*$D863,0)))</f>
        <v>0</v>
      </c>
      <c r="AI863" s="13">
        <f>IF($D863="",0,IF($E863="",0,IF(VLOOKUP($E863,paramètres!$E$33:$F$44,2,FALSE)&lt;=VLOOKUP($AI$18,paramètres!$E$33:$F$44,2,FALSE),W863*$D863,0)))</f>
        <v>0</v>
      </c>
      <c r="AJ863" s="13">
        <f>IF($D863="",0,IF($E863="",0,IF(VLOOKUP($E863,paramètres!$E$33:$F$44,2,FALSE)&lt;=VLOOKUP($AJ$18,paramètres!$E$33:$F$44,2,FALSE),X863*$D863,0)))</f>
        <v>0</v>
      </c>
      <c r="AK863" s="13">
        <f>IF($D863="",0,IF($E863="",0,IF(VLOOKUP($E863,paramètres!$E$33:$F$44,2,FALSE)&lt;=VLOOKUP($AK$18,paramètres!$E$33:$F$44,2,FALSE),Y863*$D863,0)))</f>
        <v>0</v>
      </c>
      <c r="AL863" s="13">
        <f>IF($D863="",0,IF($E863="",0,IF(VLOOKUP($E863,paramètres!$E$33:$F$44,2,FALSE)&lt;=VLOOKUP($AL$18,paramètres!$E$33:$F$44,2,FALSE),Z863*$D863,0)))</f>
        <v>0</v>
      </c>
      <c r="AM863" s="126">
        <f>IF($D863="",0,IF($E863="",0,IF(VLOOKUP($E863,paramètres!$E$33:$F$44,2,FALSE)&lt;=VLOOKUP($AM$18,paramètres!$E$33:$F$44,2,FALSE),AA863*$D863,0)))</f>
        <v>0</v>
      </c>
      <c r="AN863" s="121" t="str">
        <f>IF(paramètres!$B$28=1,((SUM(P863:Y863)/1.02)+SUM(Z863:AA863))*0.0303/9*COUNT(P863:X863),IF(paramètres!$B$28=2,(SUM(P863:AA863))*0.0303/9*COUNT(P863:X863),"Missing Delta option"))</f>
        <v>Missing Delta option</v>
      </c>
      <c r="AO863" s="13" t="str">
        <f>IF(paramètres!$B$28=1,(((SUM(P863:Y863)/1.02)+SUM(Z863:AA863))+((SUM(AB863:AK863)/1.02)+SUM(AL863:AN863)))*cotpatr,IF(paramètres!$B$28=2,(SUM(P863:AN863)*cotpatr),"Missing Delta Option"))</f>
        <v>Missing Delta Option</v>
      </c>
      <c r="AP863" s="13" t="str" cm="1">
        <f t="array" ref="AP863">IF(paramètres!$B$28=1,(((SUM(P863:Y863)/1.02)+SUM(Z863:AA863))+((SUM(AB863:AM863)/1.02)+SUM(AL863:AM863)))/12*pécule,IF(paramètres!$B$28=2,SUM(P863:AM863)/12*pécule,"Missing Delta Option"))</f>
        <v>Missing Delta Option</v>
      </c>
      <c r="AQ863" s="105" t="e">
        <f>IF(paramètres!$B$28=1,(((SUM(P863:Y863)/1.02)+SUM(Z863:AA863))+((SUM(AB863:AM863)/1.02)+SUM(AL863:AM863)))+AN863+AO863+AP863,SUM(P863:AM863)+AN863+AO863+AP863)</f>
        <v>#VALUE!</v>
      </c>
    </row>
    <row r="864" spans="1:43" x14ac:dyDescent="0.25">
      <c r="A864" s="104"/>
      <c r="B864" s="39"/>
      <c r="C864" s="39"/>
      <c r="D864" s="70"/>
      <c r="E864" s="49"/>
      <c r="F864" s="40"/>
      <c r="G864" s="38"/>
      <c r="H864" s="71"/>
      <c r="I864" s="40"/>
      <c r="J864" s="38"/>
      <c r="K864" s="71"/>
      <c r="L864" s="40"/>
      <c r="M864" s="38"/>
      <c r="N864" s="71"/>
      <c r="O864" s="49"/>
      <c r="P864" s="177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9"/>
      <c r="AB864" s="121">
        <f>IF($D864="",0,IF($E864="",0,IF(VLOOKUP($E864,paramètres!$E$33:$F$44,2,FALSE)&lt;=VLOOKUP($AB$18,paramètres!$E$33:$F$44,2,FALSE),P864*$D864,0)))</f>
        <v>0</v>
      </c>
      <c r="AC864" s="13">
        <f>IF($D864="",0,IF($E864="",0,IF(VLOOKUP($E864,paramètres!$E$33:$F$44,2,FALSE)&lt;=VLOOKUP($AC$18,paramètres!$E$33:$F$44,2,FALSE),Q864*$D864,0)))</f>
        <v>0</v>
      </c>
      <c r="AD864" s="13">
        <f>IF($D864="",0,IF($E864="",0,IF(VLOOKUP($E864,paramètres!$E$33:$F$44,2,FALSE)&lt;=VLOOKUP($AD$18,paramètres!$E$33:$F$44,2,FALSE),R864*$D864,0)))</f>
        <v>0</v>
      </c>
      <c r="AE864" s="13">
        <f>IF($D864="",0,IF($E864="",0,IF(VLOOKUP($E864,paramètres!$E$33:$F$44,2,FALSE)&lt;=VLOOKUP($AE$18,paramètres!$E$33:$F$44,2,FALSE),S864*$D864,0)))</f>
        <v>0</v>
      </c>
      <c r="AF864" s="13">
        <f>IF($D864="",0,IF($E864="",0,IF(VLOOKUP($E864,paramètres!$E$33:$F$44,2,FALSE)&lt;=VLOOKUP($AF$18,paramètres!$E$33:$F$44,2,FALSE),T864*$D864,0)))</f>
        <v>0</v>
      </c>
      <c r="AG864" s="13">
        <f>IF($D864="",0,IF($E864="",0,IF(VLOOKUP($E864,paramètres!$E$33:$F$44,2,FALSE)&lt;=VLOOKUP($AG$18,paramètres!$E$33:$F$44,2,FALSE),U864*$D864,0)))</f>
        <v>0</v>
      </c>
      <c r="AH864" s="13">
        <f>IF($D864="",0,IF($E864="",0,IF(VLOOKUP($E864,paramètres!$E$33:$F$44,2,FALSE)&lt;=VLOOKUP($AH$18,paramètres!$E$33:$F$44,2,FALSE),V864*$D864,0)))</f>
        <v>0</v>
      </c>
      <c r="AI864" s="13">
        <f>IF($D864="",0,IF($E864="",0,IF(VLOOKUP($E864,paramètres!$E$33:$F$44,2,FALSE)&lt;=VLOOKUP($AI$18,paramètres!$E$33:$F$44,2,FALSE),W864*$D864,0)))</f>
        <v>0</v>
      </c>
      <c r="AJ864" s="13">
        <f>IF($D864="",0,IF($E864="",0,IF(VLOOKUP($E864,paramètres!$E$33:$F$44,2,FALSE)&lt;=VLOOKUP($AJ$18,paramètres!$E$33:$F$44,2,FALSE),X864*$D864,0)))</f>
        <v>0</v>
      </c>
      <c r="AK864" s="13">
        <f>IF($D864="",0,IF($E864="",0,IF(VLOOKUP($E864,paramètres!$E$33:$F$44,2,FALSE)&lt;=VLOOKUP($AK$18,paramètres!$E$33:$F$44,2,FALSE),Y864*$D864,0)))</f>
        <v>0</v>
      </c>
      <c r="AL864" s="13">
        <f>IF($D864="",0,IF($E864="",0,IF(VLOOKUP($E864,paramètres!$E$33:$F$44,2,FALSE)&lt;=VLOOKUP($AL$18,paramètres!$E$33:$F$44,2,FALSE),Z864*$D864,0)))</f>
        <v>0</v>
      </c>
      <c r="AM864" s="126">
        <f>IF($D864="",0,IF($E864="",0,IF(VLOOKUP($E864,paramètres!$E$33:$F$44,2,FALSE)&lt;=VLOOKUP($AM$18,paramètres!$E$33:$F$44,2,FALSE),AA864*$D864,0)))</f>
        <v>0</v>
      </c>
      <c r="AN864" s="121" t="str">
        <f>IF(paramètres!$B$28=1,((SUM(P864:Y864)/1.02)+SUM(Z864:AA864))*0.0303/9*COUNT(P864:X864),IF(paramètres!$B$28=2,(SUM(P864:AA864))*0.0303/9*COUNT(P864:X864),"Missing Delta option"))</f>
        <v>Missing Delta option</v>
      </c>
      <c r="AO864" s="13" t="str">
        <f>IF(paramètres!$B$28=1,(((SUM(P864:Y864)/1.02)+SUM(Z864:AA864))+((SUM(AB864:AK864)/1.02)+SUM(AL864:AN864)))*cotpatr,IF(paramètres!$B$28=2,(SUM(P864:AN864)*cotpatr),"Missing Delta Option"))</f>
        <v>Missing Delta Option</v>
      </c>
      <c r="AP864" s="13" t="str" cm="1">
        <f t="array" ref="AP864">IF(paramètres!$B$28=1,(((SUM(P864:Y864)/1.02)+SUM(Z864:AA864))+((SUM(AB864:AM864)/1.02)+SUM(AL864:AM864)))/12*pécule,IF(paramètres!$B$28=2,SUM(P864:AM864)/12*pécule,"Missing Delta Option"))</f>
        <v>Missing Delta Option</v>
      </c>
      <c r="AQ864" s="105" t="e">
        <f>IF(paramètres!$B$28=1,(((SUM(P864:Y864)/1.02)+SUM(Z864:AA864))+((SUM(AB864:AM864)/1.02)+SUM(AL864:AM864)))+AN864+AO864+AP864,SUM(P864:AM864)+AN864+AO864+AP864)</f>
        <v>#VALUE!</v>
      </c>
    </row>
    <row r="865" spans="1:43" x14ac:dyDescent="0.25">
      <c r="A865" s="104"/>
      <c r="B865" s="39"/>
      <c r="C865" s="39"/>
      <c r="D865" s="70"/>
      <c r="E865" s="49"/>
      <c r="F865" s="40"/>
      <c r="G865" s="38"/>
      <c r="H865" s="71"/>
      <c r="I865" s="40"/>
      <c r="J865" s="38"/>
      <c r="K865" s="71"/>
      <c r="L865" s="40"/>
      <c r="M865" s="38"/>
      <c r="N865" s="71"/>
      <c r="O865" s="49"/>
      <c r="P865" s="177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9"/>
      <c r="AB865" s="121">
        <f>IF($D865="",0,IF($E865="",0,IF(VLOOKUP($E865,paramètres!$E$33:$F$44,2,FALSE)&lt;=VLOOKUP($AB$18,paramètres!$E$33:$F$44,2,FALSE),P865*$D865,0)))</f>
        <v>0</v>
      </c>
      <c r="AC865" s="13">
        <f>IF($D865="",0,IF($E865="",0,IF(VLOOKUP($E865,paramètres!$E$33:$F$44,2,FALSE)&lt;=VLOOKUP($AC$18,paramètres!$E$33:$F$44,2,FALSE),Q865*$D865,0)))</f>
        <v>0</v>
      </c>
      <c r="AD865" s="13">
        <f>IF($D865="",0,IF($E865="",0,IF(VLOOKUP($E865,paramètres!$E$33:$F$44,2,FALSE)&lt;=VLOOKUP($AD$18,paramètres!$E$33:$F$44,2,FALSE),R865*$D865,0)))</f>
        <v>0</v>
      </c>
      <c r="AE865" s="13">
        <f>IF($D865="",0,IF($E865="",0,IF(VLOOKUP($E865,paramètres!$E$33:$F$44,2,FALSE)&lt;=VLOOKUP($AE$18,paramètres!$E$33:$F$44,2,FALSE),S865*$D865,0)))</f>
        <v>0</v>
      </c>
      <c r="AF865" s="13">
        <f>IF($D865="",0,IF($E865="",0,IF(VLOOKUP($E865,paramètres!$E$33:$F$44,2,FALSE)&lt;=VLOOKUP($AF$18,paramètres!$E$33:$F$44,2,FALSE),T865*$D865,0)))</f>
        <v>0</v>
      </c>
      <c r="AG865" s="13">
        <f>IF($D865="",0,IF($E865="",0,IF(VLOOKUP($E865,paramètres!$E$33:$F$44,2,FALSE)&lt;=VLOOKUP($AG$18,paramètres!$E$33:$F$44,2,FALSE),U865*$D865,0)))</f>
        <v>0</v>
      </c>
      <c r="AH865" s="13">
        <f>IF($D865="",0,IF($E865="",0,IF(VLOOKUP($E865,paramètres!$E$33:$F$44,2,FALSE)&lt;=VLOOKUP($AH$18,paramètres!$E$33:$F$44,2,FALSE),V865*$D865,0)))</f>
        <v>0</v>
      </c>
      <c r="AI865" s="13">
        <f>IF($D865="",0,IF($E865="",0,IF(VLOOKUP($E865,paramètres!$E$33:$F$44,2,FALSE)&lt;=VLOOKUP($AI$18,paramètres!$E$33:$F$44,2,FALSE),W865*$D865,0)))</f>
        <v>0</v>
      </c>
      <c r="AJ865" s="13">
        <f>IF($D865="",0,IF($E865="",0,IF(VLOOKUP($E865,paramètres!$E$33:$F$44,2,FALSE)&lt;=VLOOKUP($AJ$18,paramètres!$E$33:$F$44,2,FALSE),X865*$D865,0)))</f>
        <v>0</v>
      </c>
      <c r="AK865" s="13">
        <f>IF($D865="",0,IF($E865="",0,IF(VLOOKUP($E865,paramètres!$E$33:$F$44,2,FALSE)&lt;=VLOOKUP($AK$18,paramètres!$E$33:$F$44,2,FALSE),Y865*$D865,0)))</f>
        <v>0</v>
      </c>
      <c r="AL865" s="13">
        <f>IF($D865="",0,IF($E865="",0,IF(VLOOKUP($E865,paramètres!$E$33:$F$44,2,FALSE)&lt;=VLOOKUP($AL$18,paramètres!$E$33:$F$44,2,FALSE),Z865*$D865,0)))</f>
        <v>0</v>
      </c>
      <c r="AM865" s="126">
        <f>IF($D865="",0,IF($E865="",0,IF(VLOOKUP($E865,paramètres!$E$33:$F$44,2,FALSE)&lt;=VLOOKUP($AM$18,paramètres!$E$33:$F$44,2,FALSE),AA865*$D865,0)))</f>
        <v>0</v>
      </c>
      <c r="AN865" s="121" t="str">
        <f>IF(paramètres!$B$28=1,((SUM(P865:Y865)/1.02)+SUM(Z865:AA865))*0.0303/9*COUNT(P865:X865),IF(paramètres!$B$28=2,(SUM(P865:AA865))*0.0303/9*COUNT(P865:X865),"Missing Delta option"))</f>
        <v>Missing Delta option</v>
      </c>
      <c r="AO865" s="13" t="str">
        <f>IF(paramètres!$B$28=1,(((SUM(P865:Y865)/1.02)+SUM(Z865:AA865))+((SUM(AB865:AK865)/1.02)+SUM(AL865:AN865)))*cotpatr,IF(paramètres!$B$28=2,(SUM(P865:AN865)*cotpatr),"Missing Delta Option"))</f>
        <v>Missing Delta Option</v>
      </c>
      <c r="AP865" s="13" t="str" cm="1">
        <f t="array" ref="AP865">IF(paramètres!$B$28=1,(((SUM(P865:Y865)/1.02)+SUM(Z865:AA865))+((SUM(AB865:AM865)/1.02)+SUM(AL865:AM865)))/12*pécule,IF(paramètres!$B$28=2,SUM(P865:AM865)/12*pécule,"Missing Delta Option"))</f>
        <v>Missing Delta Option</v>
      </c>
      <c r="AQ865" s="105" t="e">
        <f>IF(paramètres!$B$28=1,(((SUM(P865:Y865)/1.02)+SUM(Z865:AA865))+((SUM(AB865:AM865)/1.02)+SUM(AL865:AM865)))+AN865+AO865+AP865,SUM(P865:AM865)+AN865+AO865+AP865)</f>
        <v>#VALUE!</v>
      </c>
    </row>
    <row r="866" spans="1:43" x14ac:dyDescent="0.25">
      <c r="A866" s="104"/>
      <c r="B866" s="39"/>
      <c r="C866" s="39"/>
      <c r="D866" s="70"/>
      <c r="E866" s="49"/>
      <c r="F866" s="40"/>
      <c r="G866" s="38"/>
      <c r="H866" s="71"/>
      <c r="I866" s="40"/>
      <c r="J866" s="38"/>
      <c r="K866" s="71"/>
      <c r="L866" s="40"/>
      <c r="M866" s="38"/>
      <c r="N866" s="71"/>
      <c r="O866" s="49"/>
      <c r="P866" s="177"/>
      <c r="Q866" s="178"/>
      <c r="R866" s="178"/>
      <c r="S866" s="178"/>
      <c r="T866" s="178"/>
      <c r="U866" s="178"/>
      <c r="V866" s="178"/>
      <c r="W866" s="178"/>
      <c r="X866" s="178"/>
      <c r="Y866" s="178"/>
      <c r="Z866" s="178"/>
      <c r="AA866" s="179"/>
      <c r="AB866" s="121">
        <f>IF($D866="",0,IF($E866="",0,IF(VLOOKUP($E866,paramètres!$E$33:$F$44,2,FALSE)&lt;=VLOOKUP($AB$18,paramètres!$E$33:$F$44,2,FALSE),P866*$D866,0)))</f>
        <v>0</v>
      </c>
      <c r="AC866" s="13">
        <f>IF($D866="",0,IF($E866="",0,IF(VLOOKUP($E866,paramètres!$E$33:$F$44,2,FALSE)&lt;=VLOOKUP($AC$18,paramètres!$E$33:$F$44,2,FALSE),Q866*$D866,0)))</f>
        <v>0</v>
      </c>
      <c r="AD866" s="13">
        <f>IF($D866="",0,IF($E866="",0,IF(VLOOKUP($E866,paramètres!$E$33:$F$44,2,FALSE)&lt;=VLOOKUP($AD$18,paramètres!$E$33:$F$44,2,FALSE),R866*$D866,0)))</f>
        <v>0</v>
      </c>
      <c r="AE866" s="13">
        <f>IF($D866="",0,IF($E866="",0,IF(VLOOKUP($E866,paramètres!$E$33:$F$44,2,FALSE)&lt;=VLOOKUP($AE$18,paramètres!$E$33:$F$44,2,FALSE),S866*$D866,0)))</f>
        <v>0</v>
      </c>
      <c r="AF866" s="13">
        <f>IF($D866="",0,IF($E866="",0,IF(VLOOKUP($E866,paramètres!$E$33:$F$44,2,FALSE)&lt;=VLOOKUP($AF$18,paramètres!$E$33:$F$44,2,FALSE),T866*$D866,0)))</f>
        <v>0</v>
      </c>
      <c r="AG866" s="13">
        <f>IF($D866="",0,IF($E866="",0,IF(VLOOKUP($E866,paramètres!$E$33:$F$44,2,FALSE)&lt;=VLOOKUP($AG$18,paramètres!$E$33:$F$44,2,FALSE),U866*$D866,0)))</f>
        <v>0</v>
      </c>
      <c r="AH866" s="13">
        <f>IF($D866="",0,IF($E866="",0,IF(VLOOKUP($E866,paramètres!$E$33:$F$44,2,FALSE)&lt;=VLOOKUP($AH$18,paramètres!$E$33:$F$44,2,FALSE),V866*$D866,0)))</f>
        <v>0</v>
      </c>
      <c r="AI866" s="13">
        <f>IF($D866="",0,IF($E866="",0,IF(VLOOKUP($E866,paramètres!$E$33:$F$44,2,FALSE)&lt;=VLOOKUP($AI$18,paramètres!$E$33:$F$44,2,FALSE),W866*$D866,0)))</f>
        <v>0</v>
      </c>
      <c r="AJ866" s="13">
        <f>IF($D866="",0,IF($E866="",0,IF(VLOOKUP($E866,paramètres!$E$33:$F$44,2,FALSE)&lt;=VLOOKUP($AJ$18,paramètres!$E$33:$F$44,2,FALSE),X866*$D866,0)))</f>
        <v>0</v>
      </c>
      <c r="AK866" s="13">
        <f>IF($D866="",0,IF($E866="",0,IF(VLOOKUP($E866,paramètres!$E$33:$F$44,2,FALSE)&lt;=VLOOKUP($AK$18,paramètres!$E$33:$F$44,2,FALSE),Y866*$D866,0)))</f>
        <v>0</v>
      </c>
      <c r="AL866" s="13">
        <f>IF($D866="",0,IF($E866="",0,IF(VLOOKUP($E866,paramètres!$E$33:$F$44,2,FALSE)&lt;=VLOOKUP($AL$18,paramètres!$E$33:$F$44,2,FALSE),Z866*$D866,0)))</f>
        <v>0</v>
      </c>
      <c r="AM866" s="126">
        <f>IF($D866="",0,IF($E866="",0,IF(VLOOKUP($E866,paramètres!$E$33:$F$44,2,FALSE)&lt;=VLOOKUP($AM$18,paramètres!$E$33:$F$44,2,FALSE),AA866*$D866,0)))</f>
        <v>0</v>
      </c>
      <c r="AN866" s="121" t="str">
        <f>IF(paramètres!$B$28=1,((SUM(P866:Y866)/1.02)+SUM(Z866:AA866))*0.0303/9*COUNT(P866:X866),IF(paramètres!$B$28=2,(SUM(P866:AA866))*0.0303/9*COUNT(P866:X866),"Missing Delta option"))</f>
        <v>Missing Delta option</v>
      </c>
      <c r="AO866" s="13" t="str">
        <f>IF(paramètres!$B$28=1,(((SUM(P866:Y866)/1.02)+SUM(Z866:AA866))+((SUM(AB866:AK866)/1.02)+SUM(AL866:AN866)))*cotpatr,IF(paramètres!$B$28=2,(SUM(P866:AN866)*cotpatr),"Missing Delta Option"))</f>
        <v>Missing Delta Option</v>
      </c>
      <c r="AP866" s="13" t="str" cm="1">
        <f t="array" ref="AP866">IF(paramètres!$B$28=1,(((SUM(P866:Y866)/1.02)+SUM(Z866:AA866))+((SUM(AB866:AM866)/1.02)+SUM(AL866:AM866)))/12*pécule,IF(paramètres!$B$28=2,SUM(P866:AM866)/12*pécule,"Missing Delta Option"))</f>
        <v>Missing Delta Option</v>
      </c>
      <c r="AQ866" s="105" t="e">
        <f>IF(paramètres!$B$28=1,(((SUM(P866:Y866)/1.02)+SUM(Z866:AA866))+((SUM(AB866:AM866)/1.02)+SUM(AL866:AM866)))+AN866+AO866+AP866,SUM(P866:AM866)+AN866+AO866+AP866)</f>
        <v>#VALUE!</v>
      </c>
    </row>
    <row r="867" spans="1:43" x14ac:dyDescent="0.25">
      <c r="A867" s="104"/>
      <c r="B867" s="39"/>
      <c r="C867" s="39"/>
      <c r="D867" s="70"/>
      <c r="E867" s="49"/>
      <c r="F867" s="40"/>
      <c r="G867" s="38"/>
      <c r="H867" s="71"/>
      <c r="I867" s="40"/>
      <c r="J867" s="38"/>
      <c r="K867" s="71"/>
      <c r="L867" s="40"/>
      <c r="M867" s="38"/>
      <c r="N867" s="71"/>
      <c r="O867" s="49"/>
      <c r="P867" s="177"/>
      <c r="Q867" s="178"/>
      <c r="R867" s="178"/>
      <c r="S867" s="178"/>
      <c r="T867" s="178"/>
      <c r="U867" s="178"/>
      <c r="V867" s="178"/>
      <c r="W867" s="178"/>
      <c r="X867" s="178"/>
      <c r="Y867" s="178"/>
      <c r="Z867" s="178"/>
      <c r="AA867" s="179"/>
      <c r="AB867" s="121">
        <f>IF($D867="",0,IF($E867="",0,IF(VLOOKUP($E867,paramètres!$E$33:$F$44,2,FALSE)&lt;=VLOOKUP($AB$18,paramètres!$E$33:$F$44,2,FALSE),P867*$D867,0)))</f>
        <v>0</v>
      </c>
      <c r="AC867" s="13">
        <f>IF($D867="",0,IF($E867="",0,IF(VLOOKUP($E867,paramètres!$E$33:$F$44,2,FALSE)&lt;=VLOOKUP($AC$18,paramètres!$E$33:$F$44,2,FALSE),Q867*$D867,0)))</f>
        <v>0</v>
      </c>
      <c r="AD867" s="13">
        <f>IF($D867="",0,IF($E867="",0,IF(VLOOKUP($E867,paramètres!$E$33:$F$44,2,FALSE)&lt;=VLOOKUP($AD$18,paramètres!$E$33:$F$44,2,FALSE),R867*$D867,0)))</f>
        <v>0</v>
      </c>
      <c r="AE867" s="13">
        <f>IF($D867="",0,IF($E867="",0,IF(VLOOKUP($E867,paramètres!$E$33:$F$44,2,FALSE)&lt;=VLOOKUP($AE$18,paramètres!$E$33:$F$44,2,FALSE),S867*$D867,0)))</f>
        <v>0</v>
      </c>
      <c r="AF867" s="13">
        <f>IF($D867="",0,IF($E867="",0,IF(VLOOKUP($E867,paramètres!$E$33:$F$44,2,FALSE)&lt;=VLOOKUP($AF$18,paramètres!$E$33:$F$44,2,FALSE),T867*$D867,0)))</f>
        <v>0</v>
      </c>
      <c r="AG867" s="13">
        <f>IF($D867="",0,IF($E867="",0,IF(VLOOKUP($E867,paramètres!$E$33:$F$44,2,FALSE)&lt;=VLOOKUP($AG$18,paramètres!$E$33:$F$44,2,FALSE),U867*$D867,0)))</f>
        <v>0</v>
      </c>
      <c r="AH867" s="13">
        <f>IF($D867="",0,IF($E867="",0,IF(VLOOKUP($E867,paramètres!$E$33:$F$44,2,FALSE)&lt;=VLOOKUP($AH$18,paramètres!$E$33:$F$44,2,FALSE),V867*$D867,0)))</f>
        <v>0</v>
      </c>
      <c r="AI867" s="13">
        <f>IF($D867="",0,IF($E867="",0,IF(VLOOKUP($E867,paramètres!$E$33:$F$44,2,FALSE)&lt;=VLOOKUP($AI$18,paramètres!$E$33:$F$44,2,FALSE),W867*$D867,0)))</f>
        <v>0</v>
      </c>
      <c r="AJ867" s="13">
        <f>IF($D867="",0,IF($E867="",0,IF(VLOOKUP($E867,paramètres!$E$33:$F$44,2,FALSE)&lt;=VLOOKUP($AJ$18,paramètres!$E$33:$F$44,2,FALSE),X867*$D867,0)))</f>
        <v>0</v>
      </c>
      <c r="AK867" s="13">
        <f>IF($D867="",0,IF($E867="",0,IF(VLOOKUP($E867,paramètres!$E$33:$F$44,2,FALSE)&lt;=VLOOKUP($AK$18,paramètres!$E$33:$F$44,2,FALSE),Y867*$D867,0)))</f>
        <v>0</v>
      </c>
      <c r="AL867" s="13">
        <f>IF($D867="",0,IF($E867="",0,IF(VLOOKUP($E867,paramètres!$E$33:$F$44,2,FALSE)&lt;=VLOOKUP($AL$18,paramètres!$E$33:$F$44,2,FALSE),Z867*$D867,0)))</f>
        <v>0</v>
      </c>
      <c r="AM867" s="126">
        <f>IF($D867="",0,IF($E867="",0,IF(VLOOKUP($E867,paramètres!$E$33:$F$44,2,FALSE)&lt;=VLOOKUP($AM$18,paramètres!$E$33:$F$44,2,FALSE),AA867*$D867,0)))</f>
        <v>0</v>
      </c>
      <c r="AN867" s="121" t="str">
        <f>IF(paramètres!$B$28=1,((SUM(P867:Y867)/1.02)+SUM(Z867:AA867))*0.0303/9*COUNT(P867:X867),IF(paramètres!$B$28=2,(SUM(P867:AA867))*0.0303/9*COUNT(P867:X867),"Missing Delta option"))</f>
        <v>Missing Delta option</v>
      </c>
      <c r="AO867" s="13" t="str">
        <f>IF(paramètres!$B$28=1,(((SUM(P867:Y867)/1.02)+SUM(Z867:AA867))+((SUM(AB867:AK867)/1.02)+SUM(AL867:AN867)))*cotpatr,IF(paramètres!$B$28=2,(SUM(P867:AN867)*cotpatr),"Missing Delta Option"))</f>
        <v>Missing Delta Option</v>
      </c>
      <c r="AP867" s="13" t="str" cm="1">
        <f t="array" ref="AP867">IF(paramètres!$B$28=1,(((SUM(P867:Y867)/1.02)+SUM(Z867:AA867))+((SUM(AB867:AM867)/1.02)+SUM(AL867:AM867)))/12*pécule,IF(paramètres!$B$28=2,SUM(P867:AM867)/12*pécule,"Missing Delta Option"))</f>
        <v>Missing Delta Option</v>
      </c>
      <c r="AQ867" s="105" t="e">
        <f>IF(paramètres!$B$28=1,(((SUM(P867:Y867)/1.02)+SUM(Z867:AA867))+((SUM(AB867:AM867)/1.02)+SUM(AL867:AM867)))+AN867+AO867+AP867,SUM(P867:AM867)+AN867+AO867+AP867)</f>
        <v>#VALUE!</v>
      </c>
    </row>
    <row r="868" spans="1:43" x14ac:dyDescent="0.25">
      <c r="A868" s="104"/>
      <c r="B868" s="39"/>
      <c r="C868" s="39"/>
      <c r="D868" s="70"/>
      <c r="E868" s="49"/>
      <c r="F868" s="40"/>
      <c r="G868" s="38"/>
      <c r="H868" s="71"/>
      <c r="I868" s="40"/>
      <c r="J868" s="38"/>
      <c r="K868" s="71"/>
      <c r="L868" s="40"/>
      <c r="M868" s="38"/>
      <c r="N868" s="71"/>
      <c r="O868" s="49"/>
      <c r="P868" s="177"/>
      <c r="Q868" s="178"/>
      <c r="R868" s="178"/>
      <c r="S868" s="178"/>
      <c r="T868" s="178"/>
      <c r="U868" s="178"/>
      <c r="V868" s="178"/>
      <c r="W868" s="178"/>
      <c r="X868" s="178"/>
      <c r="Y868" s="178"/>
      <c r="Z868" s="178"/>
      <c r="AA868" s="179"/>
      <c r="AB868" s="121">
        <f>IF($D868="",0,IF($E868="",0,IF(VLOOKUP($E868,paramètres!$E$33:$F$44,2,FALSE)&lt;=VLOOKUP($AB$18,paramètres!$E$33:$F$44,2,FALSE),P868*$D868,0)))</f>
        <v>0</v>
      </c>
      <c r="AC868" s="13">
        <f>IF($D868="",0,IF($E868="",0,IF(VLOOKUP($E868,paramètres!$E$33:$F$44,2,FALSE)&lt;=VLOOKUP($AC$18,paramètres!$E$33:$F$44,2,FALSE),Q868*$D868,0)))</f>
        <v>0</v>
      </c>
      <c r="AD868" s="13">
        <f>IF($D868="",0,IF($E868="",0,IF(VLOOKUP($E868,paramètres!$E$33:$F$44,2,FALSE)&lt;=VLOOKUP($AD$18,paramètres!$E$33:$F$44,2,FALSE),R868*$D868,0)))</f>
        <v>0</v>
      </c>
      <c r="AE868" s="13">
        <f>IF($D868="",0,IF($E868="",0,IF(VLOOKUP($E868,paramètres!$E$33:$F$44,2,FALSE)&lt;=VLOOKUP($AE$18,paramètres!$E$33:$F$44,2,FALSE),S868*$D868,0)))</f>
        <v>0</v>
      </c>
      <c r="AF868" s="13">
        <f>IF($D868="",0,IF($E868="",0,IF(VLOOKUP($E868,paramètres!$E$33:$F$44,2,FALSE)&lt;=VLOOKUP($AF$18,paramètres!$E$33:$F$44,2,FALSE),T868*$D868,0)))</f>
        <v>0</v>
      </c>
      <c r="AG868" s="13">
        <f>IF($D868="",0,IF($E868="",0,IF(VLOOKUP($E868,paramètres!$E$33:$F$44,2,FALSE)&lt;=VLOOKUP($AG$18,paramètres!$E$33:$F$44,2,FALSE),U868*$D868,0)))</f>
        <v>0</v>
      </c>
      <c r="AH868" s="13">
        <f>IF($D868="",0,IF($E868="",0,IF(VLOOKUP($E868,paramètres!$E$33:$F$44,2,FALSE)&lt;=VLOOKUP($AH$18,paramètres!$E$33:$F$44,2,FALSE),V868*$D868,0)))</f>
        <v>0</v>
      </c>
      <c r="AI868" s="13">
        <f>IF($D868="",0,IF($E868="",0,IF(VLOOKUP($E868,paramètres!$E$33:$F$44,2,FALSE)&lt;=VLOOKUP($AI$18,paramètres!$E$33:$F$44,2,FALSE),W868*$D868,0)))</f>
        <v>0</v>
      </c>
      <c r="AJ868" s="13">
        <f>IF($D868="",0,IF($E868="",0,IF(VLOOKUP($E868,paramètres!$E$33:$F$44,2,FALSE)&lt;=VLOOKUP($AJ$18,paramètres!$E$33:$F$44,2,FALSE),X868*$D868,0)))</f>
        <v>0</v>
      </c>
      <c r="AK868" s="13">
        <f>IF($D868="",0,IF($E868="",0,IF(VLOOKUP($E868,paramètres!$E$33:$F$44,2,FALSE)&lt;=VLOOKUP($AK$18,paramètres!$E$33:$F$44,2,FALSE),Y868*$D868,0)))</f>
        <v>0</v>
      </c>
      <c r="AL868" s="13">
        <f>IF($D868="",0,IF($E868="",0,IF(VLOOKUP($E868,paramètres!$E$33:$F$44,2,FALSE)&lt;=VLOOKUP($AL$18,paramètres!$E$33:$F$44,2,FALSE),Z868*$D868,0)))</f>
        <v>0</v>
      </c>
      <c r="AM868" s="126">
        <f>IF($D868="",0,IF($E868="",0,IF(VLOOKUP($E868,paramètres!$E$33:$F$44,2,FALSE)&lt;=VLOOKUP($AM$18,paramètres!$E$33:$F$44,2,FALSE),AA868*$D868,0)))</f>
        <v>0</v>
      </c>
      <c r="AN868" s="121" t="str">
        <f>IF(paramètres!$B$28=1,((SUM(P868:Y868)/1.02)+SUM(Z868:AA868))*0.0303/9*COUNT(P868:X868),IF(paramètres!$B$28=2,(SUM(P868:AA868))*0.0303/9*COUNT(P868:X868),"Missing Delta option"))</f>
        <v>Missing Delta option</v>
      </c>
      <c r="AO868" s="13" t="str">
        <f>IF(paramètres!$B$28=1,(((SUM(P868:Y868)/1.02)+SUM(Z868:AA868))+((SUM(AB868:AK868)/1.02)+SUM(AL868:AN868)))*cotpatr,IF(paramètres!$B$28=2,(SUM(P868:AN868)*cotpatr),"Missing Delta Option"))</f>
        <v>Missing Delta Option</v>
      </c>
      <c r="AP868" s="13" t="str" cm="1">
        <f t="array" ref="AP868">IF(paramètres!$B$28=1,(((SUM(P868:Y868)/1.02)+SUM(Z868:AA868))+((SUM(AB868:AM868)/1.02)+SUM(AL868:AM868)))/12*pécule,IF(paramètres!$B$28=2,SUM(P868:AM868)/12*pécule,"Missing Delta Option"))</f>
        <v>Missing Delta Option</v>
      </c>
      <c r="AQ868" s="105" t="e">
        <f>IF(paramètres!$B$28=1,(((SUM(P868:Y868)/1.02)+SUM(Z868:AA868))+((SUM(AB868:AM868)/1.02)+SUM(AL868:AM868)))+AN868+AO868+AP868,SUM(P868:AM868)+AN868+AO868+AP868)</f>
        <v>#VALUE!</v>
      </c>
    </row>
    <row r="869" spans="1:43" x14ac:dyDescent="0.25">
      <c r="A869" s="104"/>
      <c r="B869" s="39"/>
      <c r="C869" s="39"/>
      <c r="D869" s="70"/>
      <c r="E869" s="49"/>
      <c r="F869" s="40"/>
      <c r="G869" s="38"/>
      <c r="H869" s="71"/>
      <c r="I869" s="40"/>
      <c r="J869" s="38"/>
      <c r="K869" s="71"/>
      <c r="L869" s="40"/>
      <c r="M869" s="38"/>
      <c r="N869" s="71"/>
      <c r="O869" s="49"/>
      <c r="P869" s="177"/>
      <c r="Q869" s="178"/>
      <c r="R869" s="178"/>
      <c r="S869" s="178"/>
      <c r="T869" s="178"/>
      <c r="U869" s="178"/>
      <c r="V869" s="178"/>
      <c r="W869" s="178"/>
      <c r="X869" s="178"/>
      <c r="Y869" s="178"/>
      <c r="Z869" s="178"/>
      <c r="AA869" s="179"/>
      <c r="AB869" s="121">
        <f>IF($D869="",0,IF($E869="",0,IF(VLOOKUP($E869,paramètres!$E$33:$F$44,2,FALSE)&lt;=VLOOKUP($AB$18,paramètres!$E$33:$F$44,2,FALSE),P869*$D869,0)))</f>
        <v>0</v>
      </c>
      <c r="AC869" s="13">
        <f>IF($D869="",0,IF($E869="",0,IF(VLOOKUP($E869,paramètres!$E$33:$F$44,2,FALSE)&lt;=VLOOKUP($AC$18,paramètres!$E$33:$F$44,2,FALSE),Q869*$D869,0)))</f>
        <v>0</v>
      </c>
      <c r="AD869" s="13">
        <f>IF($D869="",0,IF($E869="",0,IF(VLOOKUP($E869,paramètres!$E$33:$F$44,2,FALSE)&lt;=VLOOKUP($AD$18,paramètres!$E$33:$F$44,2,FALSE),R869*$D869,0)))</f>
        <v>0</v>
      </c>
      <c r="AE869" s="13">
        <f>IF($D869="",0,IF($E869="",0,IF(VLOOKUP($E869,paramètres!$E$33:$F$44,2,FALSE)&lt;=VLOOKUP($AE$18,paramètres!$E$33:$F$44,2,FALSE),S869*$D869,0)))</f>
        <v>0</v>
      </c>
      <c r="AF869" s="13">
        <f>IF($D869="",0,IF($E869="",0,IF(VLOOKUP($E869,paramètres!$E$33:$F$44,2,FALSE)&lt;=VLOOKUP($AF$18,paramètres!$E$33:$F$44,2,FALSE),T869*$D869,0)))</f>
        <v>0</v>
      </c>
      <c r="AG869" s="13">
        <f>IF($D869="",0,IF($E869="",0,IF(VLOOKUP($E869,paramètres!$E$33:$F$44,2,FALSE)&lt;=VLOOKUP($AG$18,paramètres!$E$33:$F$44,2,FALSE),U869*$D869,0)))</f>
        <v>0</v>
      </c>
      <c r="AH869" s="13">
        <f>IF($D869="",0,IF($E869="",0,IF(VLOOKUP($E869,paramètres!$E$33:$F$44,2,FALSE)&lt;=VLOOKUP($AH$18,paramètres!$E$33:$F$44,2,FALSE),V869*$D869,0)))</f>
        <v>0</v>
      </c>
      <c r="AI869" s="13">
        <f>IF($D869="",0,IF($E869="",0,IF(VLOOKUP($E869,paramètres!$E$33:$F$44,2,FALSE)&lt;=VLOOKUP($AI$18,paramètres!$E$33:$F$44,2,FALSE),W869*$D869,0)))</f>
        <v>0</v>
      </c>
      <c r="AJ869" s="13">
        <f>IF($D869="",0,IF($E869="",0,IF(VLOOKUP($E869,paramètres!$E$33:$F$44,2,FALSE)&lt;=VLOOKUP($AJ$18,paramètres!$E$33:$F$44,2,FALSE),X869*$D869,0)))</f>
        <v>0</v>
      </c>
      <c r="AK869" s="13">
        <f>IF($D869="",0,IF($E869="",0,IF(VLOOKUP($E869,paramètres!$E$33:$F$44,2,FALSE)&lt;=VLOOKUP($AK$18,paramètres!$E$33:$F$44,2,FALSE),Y869*$D869,0)))</f>
        <v>0</v>
      </c>
      <c r="AL869" s="13">
        <f>IF($D869="",0,IF($E869="",0,IF(VLOOKUP($E869,paramètres!$E$33:$F$44,2,FALSE)&lt;=VLOOKUP($AL$18,paramètres!$E$33:$F$44,2,FALSE),Z869*$D869,0)))</f>
        <v>0</v>
      </c>
      <c r="AM869" s="126">
        <f>IF($D869="",0,IF($E869="",0,IF(VLOOKUP($E869,paramètres!$E$33:$F$44,2,FALSE)&lt;=VLOOKUP($AM$18,paramètres!$E$33:$F$44,2,FALSE),AA869*$D869,0)))</f>
        <v>0</v>
      </c>
      <c r="AN869" s="121" t="str">
        <f>IF(paramètres!$B$28=1,((SUM(P869:Y869)/1.02)+SUM(Z869:AA869))*0.0303/9*COUNT(P869:X869),IF(paramètres!$B$28=2,(SUM(P869:AA869))*0.0303/9*COUNT(P869:X869),"Missing Delta option"))</f>
        <v>Missing Delta option</v>
      </c>
      <c r="AO869" s="13" t="str">
        <f>IF(paramètres!$B$28=1,(((SUM(P869:Y869)/1.02)+SUM(Z869:AA869))+((SUM(AB869:AK869)/1.02)+SUM(AL869:AN869)))*cotpatr,IF(paramètres!$B$28=2,(SUM(P869:AN869)*cotpatr),"Missing Delta Option"))</f>
        <v>Missing Delta Option</v>
      </c>
      <c r="AP869" s="13" t="str" cm="1">
        <f t="array" ref="AP869">IF(paramètres!$B$28=1,(((SUM(P869:Y869)/1.02)+SUM(Z869:AA869))+((SUM(AB869:AM869)/1.02)+SUM(AL869:AM869)))/12*pécule,IF(paramètres!$B$28=2,SUM(P869:AM869)/12*pécule,"Missing Delta Option"))</f>
        <v>Missing Delta Option</v>
      </c>
      <c r="AQ869" s="105" t="e">
        <f>IF(paramètres!$B$28=1,(((SUM(P869:Y869)/1.02)+SUM(Z869:AA869))+((SUM(AB869:AM869)/1.02)+SUM(AL869:AM869)))+AN869+AO869+AP869,SUM(P869:AM869)+AN869+AO869+AP869)</f>
        <v>#VALUE!</v>
      </c>
    </row>
    <row r="870" spans="1:43" x14ac:dyDescent="0.25">
      <c r="A870" s="104"/>
      <c r="B870" s="39"/>
      <c r="C870" s="39"/>
      <c r="D870" s="70"/>
      <c r="E870" s="49"/>
      <c r="F870" s="40"/>
      <c r="G870" s="38"/>
      <c r="H870" s="71"/>
      <c r="I870" s="40"/>
      <c r="J870" s="38"/>
      <c r="K870" s="71"/>
      <c r="L870" s="40"/>
      <c r="M870" s="38"/>
      <c r="N870" s="71"/>
      <c r="O870" s="49"/>
      <c r="P870" s="177"/>
      <c r="Q870" s="178"/>
      <c r="R870" s="178"/>
      <c r="S870" s="178"/>
      <c r="T870" s="178"/>
      <c r="U870" s="178"/>
      <c r="V870" s="178"/>
      <c r="W870" s="178"/>
      <c r="X870" s="178"/>
      <c r="Y870" s="178"/>
      <c r="Z870" s="178"/>
      <c r="AA870" s="179"/>
      <c r="AB870" s="121">
        <f>IF($D870="",0,IF($E870="",0,IF(VLOOKUP($E870,paramètres!$E$33:$F$44,2,FALSE)&lt;=VLOOKUP($AB$18,paramètres!$E$33:$F$44,2,FALSE),P870*$D870,0)))</f>
        <v>0</v>
      </c>
      <c r="AC870" s="13">
        <f>IF($D870="",0,IF($E870="",0,IF(VLOOKUP($E870,paramètres!$E$33:$F$44,2,FALSE)&lt;=VLOOKUP($AC$18,paramètres!$E$33:$F$44,2,FALSE),Q870*$D870,0)))</f>
        <v>0</v>
      </c>
      <c r="AD870" s="13">
        <f>IF($D870="",0,IF($E870="",0,IF(VLOOKUP($E870,paramètres!$E$33:$F$44,2,FALSE)&lt;=VLOOKUP($AD$18,paramètres!$E$33:$F$44,2,FALSE),R870*$D870,0)))</f>
        <v>0</v>
      </c>
      <c r="AE870" s="13">
        <f>IF($D870="",0,IF($E870="",0,IF(VLOOKUP($E870,paramètres!$E$33:$F$44,2,FALSE)&lt;=VLOOKUP($AE$18,paramètres!$E$33:$F$44,2,FALSE),S870*$D870,0)))</f>
        <v>0</v>
      </c>
      <c r="AF870" s="13">
        <f>IF($D870="",0,IF($E870="",0,IF(VLOOKUP($E870,paramètres!$E$33:$F$44,2,FALSE)&lt;=VLOOKUP($AF$18,paramètres!$E$33:$F$44,2,FALSE),T870*$D870,0)))</f>
        <v>0</v>
      </c>
      <c r="AG870" s="13">
        <f>IF($D870="",0,IF($E870="",0,IF(VLOOKUP($E870,paramètres!$E$33:$F$44,2,FALSE)&lt;=VLOOKUP($AG$18,paramètres!$E$33:$F$44,2,FALSE),U870*$D870,0)))</f>
        <v>0</v>
      </c>
      <c r="AH870" s="13">
        <f>IF($D870="",0,IF($E870="",0,IF(VLOOKUP($E870,paramètres!$E$33:$F$44,2,FALSE)&lt;=VLOOKUP($AH$18,paramètres!$E$33:$F$44,2,FALSE),V870*$D870,0)))</f>
        <v>0</v>
      </c>
      <c r="AI870" s="13">
        <f>IF($D870="",0,IF($E870="",0,IF(VLOOKUP($E870,paramètres!$E$33:$F$44,2,FALSE)&lt;=VLOOKUP($AI$18,paramètres!$E$33:$F$44,2,FALSE),W870*$D870,0)))</f>
        <v>0</v>
      </c>
      <c r="AJ870" s="13">
        <f>IF($D870="",0,IF($E870="",0,IF(VLOOKUP($E870,paramètres!$E$33:$F$44,2,FALSE)&lt;=VLOOKUP($AJ$18,paramètres!$E$33:$F$44,2,FALSE),X870*$D870,0)))</f>
        <v>0</v>
      </c>
      <c r="AK870" s="13">
        <f>IF($D870="",0,IF($E870="",0,IF(VLOOKUP($E870,paramètres!$E$33:$F$44,2,FALSE)&lt;=VLOOKUP($AK$18,paramètres!$E$33:$F$44,2,FALSE),Y870*$D870,0)))</f>
        <v>0</v>
      </c>
      <c r="AL870" s="13">
        <f>IF($D870="",0,IF($E870="",0,IF(VLOOKUP($E870,paramètres!$E$33:$F$44,2,FALSE)&lt;=VLOOKUP($AL$18,paramètres!$E$33:$F$44,2,FALSE),Z870*$D870,0)))</f>
        <v>0</v>
      </c>
      <c r="AM870" s="126">
        <f>IF($D870="",0,IF($E870="",0,IF(VLOOKUP($E870,paramètres!$E$33:$F$44,2,FALSE)&lt;=VLOOKUP($AM$18,paramètres!$E$33:$F$44,2,FALSE),AA870*$D870,0)))</f>
        <v>0</v>
      </c>
      <c r="AN870" s="121" t="str">
        <f>IF(paramètres!$B$28=1,((SUM(P870:Y870)/1.02)+SUM(Z870:AA870))*0.0303/9*COUNT(P870:X870),IF(paramètres!$B$28=2,(SUM(P870:AA870))*0.0303/9*COUNT(P870:X870),"Missing Delta option"))</f>
        <v>Missing Delta option</v>
      </c>
      <c r="AO870" s="13" t="str">
        <f>IF(paramètres!$B$28=1,(((SUM(P870:Y870)/1.02)+SUM(Z870:AA870))+((SUM(AB870:AK870)/1.02)+SUM(AL870:AN870)))*cotpatr,IF(paramètres!$B$28=2,(SUM(P870:AN870)*cotpatr),"Missing Delta Option"))</f>
        <v>Missing Delta Option</v>
      </c>
      <c r="AP870" s="13" t="str" cm="1">
        <f t="array" ref="AP870">IF(paramètres!$B$28=1,(((SUM(P870:Y870)/1.02)+SUM(Z870:AA870))+((SUM(AB870:AM870)/1.02)+SUM(AL870:AM870)))/12*pécule,IF(paramètres!$B$28=2,SUM(P870:AM870)/12*pécule,"Missing Delta Option"))</f>
        <v>Missing Delta Option</v>
      </c>
      <c r="AQ870" s="105" t="e">
        <f>IF(paramètres!$B$28=1,(((SUM(P870:Y870)/1.02)+SUM(Z870:AA870))+((SUM(AB870:AM870)/1.02)+SUM(AL870:AM870)))+AN870+AO870+AP870,SUM(P870:AM870)+AN870+AO870+AP870)</f>
        <v>#VALUE!</v>
      </c>
    </row>
    <row r="871" spans="1:43" x14ac:dyDescent="0.25">
      <c r="A871" s="104"/>
      <c r="B871" s="39"/>
      <c r="C871" s="39"/>
      <c r="D871" s="70"/>
      <c r="E871" s="49"/>
      <c r="F871" s="40"/>
      <c r="G871" s="38"/>
      <c r="H871" s="71"/>
      <c r="I871" s="40"/>
      <c r="J871" s="38"/>
      <c r="K871" s="71"/>
      <c r="L871" s="40"/>
      <c r="M871" s="38"/>
      <c r="N871" s="71"/>
      <c r="O871" s="49"/>
      <c r="P871" s="177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  <c r="AA871" s="179"/>
      <c r="AB871" s="121">
        <f>IF($D871="",0,IF($E871="",0,IF(VLOOKUP($E871,paramètres!$E$33:$F$44,2,FALSE)&lt;=VLOOKUP($AB$18,paramètres!$E$33:$F$44,2,FALSE),P871*$D871,0)))</f>
        <v>0</v>
      </c>
      <c r="AC871" s="13">
        <f>IF($D871="",0,IF($E871="",0,IF(VLOOKUP($E871,paramètres!$E$33:$F$44,2,FALSE)&lt;=VLOOKUP($AC$18,paramètres!$E$33:$F$44,2,FALSE),Q871*$D871,0)))</f>
        <v>0</v>
      </c>
      <c r="AD871" s="13">
        <f>IF($D871="",0,IF($E871="",0,IF(VLOOKUP($E871,paramètres!$E$33:$F$44,2,FALSE)&lt;=VLOOKUP($AD$18,paramètres!$E$33:$F$44,2,FALSE),R871*$D871,0)))</f>
        <v>0</v>
      </c>
      <c r="AE871" s="13">
        <f>IF($D871="",0,IF($E871="",0,IF(VLOOKUP($E871,paramètres!$E$33:$F$44,2,FALSE)&lt;=VLOOKUP($AE$18,paramètres!$E$33:$F$44,2,FALSE),S871*$D871,0)))</f>
        <v>0</v>
      </c>
      <c r="AF871" s="13">
        <f>IF($D871="",0,IF($E871="",0,IF(VLOOKUP($E871,paramètres!$E$33:$F$44,2,FALSE)&lt;=VLOOKUP($AF$18,paramètres!$E$33:$F$44,2,FALSE),T871*$D871,0)))</f>
        <v>0</v>
      </c>
      <c r="AG871" s="13">
        <f>IF($D871="",0,IF($E871="",0,IF(VLOOKUP($E871,paramètres!$E$33:$F$44,2,FALSE)&lt;=VLOOKUP($AG$18,paramètres!$E$33:$F$44,2,FALSE),U871*$D871,0)))</f>
        <v>0</v>
      </c>
      <c r="AH871" s="13">
        <f>IF($D871="",0,IF($E871="",0,IF(VLOOKUP($E871,paramètres!$E$33:$F$44,2,FALSE)&lt;=VLOOKUP($AH$18,paramètres!$E$33:$F$44,2,FALSE),V871*$D871,0)))</f>
        <v>0</v>
      </c>
      <c r="AI871" s="13">
        <f>IF($D871="",0,IF($E871="",0,IF(VLOOKUP($E871,paramètres!$E$33:$F$44,2,FALSE)&lt;=VLOOKUP($AI$18,paramètres!$E$33:$F$44,2,FALSE),W871*$D871,0)))</f>
        <v>0</v>
      </c>
      <c r="AJ871" s="13">
        <f>IF($D871="",0,IF($E871="",0,IF(VLOOKUP($E871,paramètres!$E$33:$F$44,2,FALSE)&lt;=VLOOKUP($AJ$18,paramètres!$E$33:$F$44,2,FALSE),X871*$D871,0)))</f>
        <v>0</v>
      </c>
      <c r="AK871" s="13">
        <f>IF($D871="",0,IF($E871="",0,IF(VLOOKUP($E871,paramètres!$E$33:$F$44,2,FALSE)&lt;=VLOOKUP($AK$18,paramètres!$E$33:$F$44,2,FALSE),Y871*$D871,0)))</f>
        <v>0</v>
      </c>
      <c r="AL871" s="13">
        <f>IF($D871="",0,IF($E871="",0,IF(VLOOKUP($E871,paramètres!$E$33:$F$44,2,FALSE)&lt;=VLOOKUP($AL$18,paramètres!$E$33:$F$44,2,FALSE),Z871*$D871,0)))</f>
        <v>0</v>
      </c>
      <c r="AM871" s="126">
        <f>IF($D871="",0,IF($E871="",0,IF(VLOOKUP($E871,paramètres!$E$33:$F$44,2,FALSE)&lt;=VLOOKUP($AM$18,paramètres!$E$33:$F$44,2,FALSE),AA871*$D871,0)))</f>
        <v>0</v>
      </c>
      <c r="AN871" s="121" t="str">
        <f>IF(paramètres!$B$28=1,((SUM(P871:Y871)/1.02)+SUM(Z871:AA871))*0.0303/9*COUNT(P871:X871),IF(paramètres!$B$28=2,(SUM(P871:AA871))*0.0303/9*COUNT(P871:X871),"Missing Delta option"))</f>
        <v>Missing Delta option</v>
      </c>
      <c r="AO871" s="13" t="str">
        <f>IF(paramètres!$B$28=1,(((SUM(P871:Y871)/1.02)+SUM(Z871:AA871))+((SUM(AB871:AK871)/1.02)+SUM(AL871:AN871)))*cotpatr,IF(paramètres!$B$28=2,(SUM(P871:AN871)*cotpatr),"Missing Delta Option"))</f>
        <v>Missing Delta Option</v>
      </c>
      <c r="AP871" s="13" t="str" cm="1">
        <f t="array" ref="AP871">IF(paramètres!$B$28=1,(((SUM(P871:Y871)/1.02)+SUM(Z871:AA871))+((SUM(AB871:AM871)/1.02)+SUM(AL871:AM871)))/12*pécule,IF(paramètres!$B$28=2,SUM(P871:AM871)/12*pécule,"Missing Delta Option"))</f>
        <v>Missing Delta Option</v>
      </c>
      <c r="AQ871" s="105" t="e">
        <f>IF(paramètres!$B$28=1,(((SUM(P871:Y871)/1.02)+SUM(Z871:AA871))+((SUM(AB871:AM871)/1.02)+SUM(AL871:AM871)))+AN871+AO871+AP871,SUM(P871:AM871)+AN871+AO871+AP871)</f>
        <v>#VALUE!</v>
      </c>
    </row>
    <row r="872" spans="1:43" x14ac:dyDescent="0.25">
      <c r="A872" s="104"/>
      <c r="B872" s="39"/>
      <c r="C872" s="39"/>
      <c r="D872" s="70"/>
      <c r="E872" s="49"/>
      <c r="F872" s="40"/>
      <c r="G872" s="38"/>
      <c r="H872" s="71"/>
      <c r="I872" s="40"/>
      <c r="J872" s="38"/>
      <c r="K872" s="71"/>
      <c r="L872" s="40"/>
      <c r="M872" s="38"/>
      <c r="N872" s="71"/>
      <c r="O872" s="49"/>
      <c r="P872" s="177"/>
      <c r="Q872" s="178"/>
      <c r="R872" s="178"/>
      <c r="S872" s="178"/>
      <c r="T872" s="178"/>
      <c r="U872" s="178"/>
      <c r="V872" s="178"/>
      <c r="W872" s="178"/>
      <c r="X872" s="178"/>
      <c r="Y872" s="178"/>
      <c r="Z872" s="178"/>
      <c r="AA872" s="179"/>
      <c r="AB872" s="121">
        <f>IF($D872="",0,IF($E872="",0,IF(VLOOKUP($E872,paramètres!$E$33:$F$44,2,FALSE)&lt;=VLOOKUP($AB$18,paramètres!$E$33:$F$44,2,FALSE),P872*$D872,0)))</f>
        <v>0</v>
      </c>
      <c r="AC872" s="13">
        <f>IF($D872="",0,IF($E872="",0,IF(VLOOKUP($E872,paramètres!$E$33:$F$44,2,FALSE)&lt;=VLOOKUP($AC$18,paramètres!$E$33:$F$44,2,FALSE),Q872*$D872,0)))</f>
        <v>0</v>
      </c>
      <c r="AD872" s="13">
        <f>IF($D872="",0,IF($E872="",0,IF(VLOOKUP($E872,paramètres!$E$33:$F$44,2,FALSE)&lt;=VLOOKUP($AD$18,paramètres!$E$33:$F$44,2,FALSE),R872*$D872,0)))</f>
        <v>0</v>
      </c>
      <c r="AE872" s="13">
        <f>IF($D872="",0,IF($E872="",0,IF(VLOOKUP($E872,paramètres!$E$33:$F$44,2,FALSE)&lt;=VLOOKUP($AE$18,paramètres!$E$33:$F$44,2,FALSE),S872*$D872,0)))</f>
        <v>0</v>
      </c>
      <c r="AF872" s="13">
        <f>IF($D872="",0,IF($E872="",0,IF(VLOOKUP($E872,paramètres!$E$33:$F$44,2,FALSE)&lt;=VLOOKUP($AF$18,paramètres!$E$33:$F$44,2,FALSE),T872*$D872,0)))</f>
        <v>0</v>
      </c>
      <c r="AG872" s="13">
        <f>IF($D872="",0,IF($E872="",0,IF(VLOOKUP($E872,paramètres!$E$33:$F$44,2,FALSE)&lt;=VLOOKUP($AG$18,paramètres!$E$33:$F$44,2,FALSE),U872*$D872,0)))</f>
        <v>0</v>
      </c>
      <c r="AH872" s="13">
        <f>IF($D872="",0,IF($E872="",0,IF(VLOOKUP($E872,paramètres!$E$33:$F$44,2,FALSE)&lt;=VLOOKUP($AH$18,paramètres!$E$33:$F$44,2,FALSE),V872*$D872,0)))</f>
        <v>0</v>
      </c>
      <c r="AI872" s="13">
        <f>IF($D872="",0,IF($E872="",0,IF(VLOOKUP($E872,paramètres!$E$33:$F$44,2,FALSE)&lt;=VLOOKUP($AI$18,paramètres!$E$33:$F$44,2,FALSE),W872*$D872,0)))</f>
        <v>0</v>
      </c>
      <c r="AJ872" s="13">
        <f>IF($D872="",0,IF($E872="",0,IF(VLOOKUP($E872,paramètres!$E$33:$F$44,2,FALSE)&lt;=VLOOKUP($AJ$18,paramètres!$E$33:$F$44,2,FALSE),X872*$D872,0)))</f>
        <v>0</v>
      </c>
      <c r="AK872" s="13">
        <f>IF($D872="",0,IF($E872="",0,IF(VLOOKUP($E872,paramètres!$E$33:$F$44,2,FALSE)&lt;=VLOOKUP($AK$18,paramètres!$E$33:$F$44,2,FALSE),Y872*$D872,0)))</f>
        <v>0</v>
      </c>
      <c r="AL872" s="13">
        <f>IF($D872="",0,IF($E872="",0,IF(VLOOKUP($E872,paramètres!$E$33:$F$44,2,FALSE)&lt;=VLOOKUP($AL$18,paramètres!$E$33:$F$44,2,FALSE),Z872*$D872,0)))</f>
        <v>0</v>
      </c>
      <c r="AM872" s="126">
        <f>IF($D872="",0,IF($E872="",0,IF(VLOOKUP($E872,paramètres!$E$33:$F$44,2,FALSE)&lt;=VLOOKUP($AM$18,paramètres!$E$33:$F$44,2,FALSE),AA872*$D872,0)))</f>
        <v>0</v>
      </c>
      <c r="AN872" s="121" t="str">
        <f>IF(paramètres!$B$28=1,((SUM(P872:Y872)/1.02)+SUM(Z872:AA872))*0.0303/9*COUNT(P872:X872),IF(paramètres!$B$28=2,(SUM(P872:AA872))*0.0303/9*COUNT(P872:X872),"Missing Delta option"))</f>
        <v>Missing Delta option</v>
      </c>
      <c r="AO872" s="13" t="str">
        <f>IF(paramètres!$B$28=1,(((SUM(P872:Y872)/1.02)+SUM(Z872:AA872))+((SUM(AB872:AK872)/1.02)+SUM(AL872:AN872)))*cotpatr,IF(paramètres!$B$28=2,(SUM(P872:AN872)*cotpatr),"Missing Delta Option"))</f>
        <v>Missing Delta Option</v>
      </c>
      <c r="AP872" s="13" t="str" cm="1">
        <f t="array" ref="AP872">IF(paramètres!$B$28=1,(((SUM(P872:Y872)/1.02)+SUM(Z872:AA872))+((SUM(AB872:AM872)/1.02)+SUM(AL872:AM872)))/12*pécule,IF(paramètres!$B$28=2,SUM(P872:AM872)/12*pécule,"Missing Delta Option"))</f>
        <v>Missing Delta Option</v>
      </c>
      <c r="AQ872" s="105" t="e">
        <f>IF(paramètres!$B$28=1,(((SUM(P872:Y872)/1.02)+SUM(Z872:AA872))+((SUM(AB872:AM872)/1.02)+SUM(AL872:AM872)))+AN872+AO872+AP872,SUM(P872:AM872)+AN872+AO872+AP872)</f>
        <v>#VALUE!</v>
      </c>
    </row>
    <row r="873" spans="1:43" x14ac:dyDescent="0.25">
      <c r="A873" s="104"/>
      <c r="B873" s="39"/>
      <c r="C873" s="39"/>
      <c r="D873" s="70"/>
      <c r="E873" s="49"/>
      <c r="F873" s="40"/>
      <c r="G873" s="38"/>
      <c r="H873" s="71"/>
      <c r="I873" s="40"/>
      <c r="J873" s="38"/>
      <c r="K873" s="71"/>
      <c r="L873" s="40"/>
      <c r="M873" s="38"/>
      <c r="N873" s="71"/>
      <c r="O873" s="49"/>
      <c r="P873" s="177"/>
      <c r="Q873" s="178"/>
      <c r="R873" s="178"/>
      <c r="S873" s="178"/>
      <c r="T873" s="178"/>
      <c r="U873" s="178"/>
      <c r="V873" s="178"/>
      <c r="W873" s="178"/>
      <c r="X873" s="178"/>
      <c r="Y873" s="178"/>
      <c r="Z873" s="178"/>
      <c r="AA873" s="179"/>
      <c r="AB873" s="121">
        <f>IF($D873="",0,IF($E873="",0,IF(VLOOKUP($E873,paramètres!$E$33:$F$44,2,FALSE)&lt;=VLOOKUP($AB$18,paramètres!$E$33:$F$44,2,FALSE),P873*$D873,0)))</f>
        <v>0</v>
      </c>
      <c r="AC873" s="13">
        <f>IF($D873="",0,IF($E873="",0,IF(VLOOKUP($E873,paramètres!$E$33:$F$44,2,FALSE)&lt;=VLOOKUP($AC$18,paramètres!$E$33:$F$44,2,FALSE),Q873*$D873,0)))</f>
        <v>0</v>
      </c>
      <c r="AD873" s="13">
        <f>IF($D873="",0,IF($E873="",0,IF(VLOOKUP($E873,paramètres!$E$33:$F$44,2,FALSE)&lt;=VLOOKUP($AD$18,paramètres!$E$33:$F$44,2,FALSE),R873*$D873,0)))</f>
        <v>0</v>
      </c>
      <c r="AE873" s="13">
        <f>IF($D873="",0,IF($E873="",0,IF(VLOOKUP($E873,paramètres!$E$33:$F$44,2,FALSE)&lt;=VLOOKUP($AE$18,paramètres!$E$33:$F$44,2,FALSE),S873*$D873,0)))</f>
        <v>0</v>
      </c>
      <c r="AF873" s="13">
        <f>IF($D873="",0,IF($E873="",0,IF(VLOOKUP($E873,paramètres!$E$33:$F$44,2,FALSE)&lt;=VLOOKUP($AF$18,paramètres!$E$33:$F$44,2,FALSE),T873*$D873,0)))</f>
        <v>0</v>
      </c>
      <c r="AG873" s="13">
        <f>IF($D873="",0,IF($E873="",0,IF(VLOOKUP($E873,paramètres!$E$33:$F$44,2,FALSE)&lt;=VLOOKUP($AG$18,paramètres!$E$33:$F$44,2,FALSE),U873*$D873,0)))</f>
        <v>0</v>
      </c>
      <c r="AH873" s="13">
        <f>IF($D873="",0,IF($E873="",0,IF(VLOOKUP($E873,paramètres!$E$33:$F$44,2,FALSE)&lt;=VLOOKUP($AH$18,paramètres!$E$33:$F$44,2,FALSE),V873*$D873,0)))</f>
        <v>0</v>
      </c>
      <c r="AI873" s="13">
        <f>IF($D873="",0,IF($E873="",0,IF(VLOOKUP($E873,paramètres!$E$33:$F$44,2,FALSE)&lt;=VLOOKUP($AI$18,paramètres!$E$33:$F$44,2,FALSE),W873*$D873,0)))</f>
        <v>0</v>
      </c>
      <c r="AJ873" s="13">
        <f>IF($D873="",0,IF($E873="",0,IF(VLOOKUP($E873,paramètres!$E$33:$F$44,2,FALSE)&lt;=VLOOKUP($AJ$18,paramètres!$E$33:$F$44,2,FALSE),X873*$D873,0)))</f>
        <v>0</v>
      </c>
      <c r="AK873" s="13">
        <f>IF($D873="",0,IF($E873="",0,IF(VLOOKUP($E873,paramètres!$E$33:$F$44,2,FALSE)&lt;=VLOOKUP($AK$18,paramètres!$E$33:$F$44,2,FALSE),Y873*$D873,0)))</f>
        <v>0</v>
      </c>
      <c r="AL873" s="13">
        <f>IF($D873="",0,IF($E873="",0,IF(VLOOKUP($E873,paramètres!$E$33:$F$44,2,FALSE)&lt;=VLOOKUP($AL$18,paramètres!$E$33:$F$44,2,FALSE),Z873*$D873,0)))</f>
        <v>0</v>
      </c>
      <c r="AM873" s="126">
        <f>IF($D873="",0,IF($E873="",0,IF(VLOOKUP($E873,paramètres!$E$33:$F$44,2,FALSE)&lt;=VLOOKUP($AM$18,paramètres!$E$33:$F$44,2,FALSE),AA873*$D873,0)))</f>
        <v>0</v>
      </c>
      <c r="AN873" s="121" t="str">
        <f>IF(paramètres!$B$28=1,((SUM(P873:Y873)/1.02)+SUM(Z873:AA873))*0.0303/9*COUNT(P873:X873),IF(paramètres!$B$28=2,(SUM(P873:AA873))*0.0303/9*COUNT(P873:X873),"Missing Delta option"))</f>
        <v>Missing Delta option</v>
      </c>
      <c r="AO873" s="13" t="str">
        <f>IF(paramètres!$B$28=1,(((SUM(P873:Y873)/1.02)+SUM(Z873:AA873))+((SUM(AB873:AK873)/1.02)+SUM(AL873:AN873)))*cotpatr,IF(paramètres!$B$28=2,(SUM(P873:AN873)*cotpatr),"Missing Delta Option"))</f>
        <v>Missing Delta Option</v>
      </c>
      <c r="AP873" s="13" t="str" cm="1">
        <f t="array" ref="AP873">IF(paramètres!$B$28=1,(((SUM(P873:Y873)/1.02)+SUM(Z873:AA873))+((SUM(AB873:AM873)/1.02)+SUM(AL873:AM873)))/12*pécule,IF(paramètres!$B$28=2,SUM(P873:AM873)/12*pécule,"Missing Delta Option"))</f>
        <v>Missing Delta Option</v>
      </c>
      <c r="AQ873" s="105" t="e">
        <f>IF(paramètres!$B$28=1,(((SUM(P873:Y873)/1.02)+SUM(Z873:AA873))+((SUM(AB873:AM873)/1.02)+SUM(AL873:AM873)))+AN873+AO873+AP873,SUM(P873:AM873)+AN873+AO873+AP873)</f>
        <v>#VALUE!</v>
      </c>
    </row>
    <row r="874" spans="1:43" x14ac:dyDescent="0.25">
      <c r="A874" s="104"/>
      <c r="B874" s="39"/>
      <c r="C874" s="39"/>
      <c r="D874" s="70"/>
      <c r="E874" s="49"/>
      <c r="F874" s="40"/>
      <c r="G874" s="38"/>
      <c r="H874" s="71"/>
      <c r="I874" s="40"/>
      <c r="J874" s="38"/>
      <c r="K874" s="71"/>
      <c r="L874" s="40"/>
      <c r="M874" s="38"/>
      <c r="N874" s="71"/>
      <c r="O874" s="49"/>
      <c r="P874" s="177"/>
      <c r="Q874" s="178"/>
      <c r="R874" s="178"/>
      <c r="S874" s="178"/>
      <c r="T874" s="178"/>
      <c r="U874" s="178"/>
      <c r="V874" s="178"/>
      <c r="W874" s="178"/>
      <c r="X874" s="178"/>
      <c r="Y874" s="178"/>
      <c r="Z874" s="178"/>
      <c r="AA874" s="179"/>
      <c r="AB874" s="121">
        <f>IF($D874="",0,IF($E874="",0,IF(VLOOKUP($E874,paramètres!$E$33:$F$44,2,FALSE)&lt;=VLOOKUP($AB$18,paramètres!$E$33:$F$44,2,FALSE),P874*$D874,0)))</f>
        <v>0</v>
      </c>
      <c r="AC874" s="13">
        <f>IF($D874="",0,IF($E874="",0,IF(VLOOKUP($E874,paramètres!$E$33:$F$44,2,FALSE)&lt;=VLOOKUP($AC$18,paramètres!$E$33:$F$44,2,FALSE),Q874*$D874,0)))</f>
        <v>0</v>
      </c>
      <c r="AD874" s="13">
        <f>IF($D874="",0,IF($E874="",0,IF(VLOOKUP($E874,paramètres!$E$33:$F$44,2,FALSE)&lt;=VLOOKUP($AD$18,paramètres!$E$33:$F$44,2,FALSE),R874*$D874,0)))</f>
        <v>0</v>
      </c>
      <c r="AE874" s="13">
        <f>IF($D874="",0,IF($E874="",0,IF(VLOOKUP($E874,paramètres!$E$33:$F$44,2,FALSE)&lt;=VLOOKUP($AE$18,paramètres!$E$33:$F$44,2,FALSE),S874*$D874,0)))</f>
        <v>0</v>
      </c>
      <c r="AF874" s="13">
        <f>IF($D874="",0,IF($E874="",0,IF(VLOOKUP($E874,paramètres!$E$33:$F$44,2,FALSE)&lt;=VLOOKUP($AF$18,paramètres!$E$33:$F$44,2,FALSE),T874*$D874,0)))</f>
        <v>0</v>
      </c>
      <c r="AG874" s="13">
        <f>IF($D874="",0,IF($E874="",0,IF(VLOOKUP($E874,paramètres!$E$33:$F$44,2,FALSE)&lt;=VLOOKUP($AG$18,paramètres!$E$33:$F$44,2,FALSE),U874*$D874,0)))</f>
        <v>0</v>
      </c>
      <c r="AH874" s="13">
        <f>IF($D874="",0,IF($E874="",0,IF(VLOOKUP($E874,paramètres!$E$33:$F$44,2,FALSE)&lt;=VLOOKUP($AH$18,paramètres!$E$33:$F$44,2,FALSE),V874*$D874,0)))</f>
        <v>0</v>
      </c>
      <c r="AI874" s="13">
        <f>IF($D874="",0,IF($E874="",0,IF(VLOOKUP($E874,paramètres!$E$33:$F$44,2,FALSE)&lt;=VLOOKUP($AI$18,paramètres!$E$33:$F$44,2,FALSE),W874*$D874,0)))</f>
        <v>0</v>
      </c>
      <c r="AJ874" s="13">
        <f>IF($D874="",0,IF($E874="",0,IF(VLOOKUP($E874,paramètres!$E$33:$F$44,2,FALSE)&lt;=VLOOKUP($AJ$18,paramètres!$E$33:$F$44,2,FALSE),X874*$D874,0)))</f>
        <v>0</v>
      </c>
      <c r="AK874" s="13">
        <f>IF($D874="",0,IF($E874="",0,IF(VLOOKUP($E874,paramètres!$E$33:$F$44,2,FALSE)&lt;=VLOOKUP($AK$18,paramètres!$E$33:$F$44,2,FALSE),Y874*$D874,0)))</f>
        <v>0</v>
      </c>
      <c r="AL874" s="13">
        <f>IF($D874="",0,IF($E874="",0,IF(VLOOKUP($E874,paramètres!$E$33:$F$44,2,FALSE)&lt;=VLOOKUP($AL$18,paramètres!$E$33:$F$44,2,FALSE),Z874*$D874,0)))</f>
        <v>0</v>
      </c>
      <c r="AM874" s="126">
        <f>IF($D874="",0,IF($E874="",0,IF(VLOOKUP($E874,paramètres!$E$33:$F$44,2,FALSE)&lt;=VLOOKUP($AM$18,paramètres!$E$33:$F$44,2,FALSE),AA874*$D874,0)))</f>
        <v>0</v>
      </c>
      <c r="AN874" s="121" t="str">
        <f>IF(paramètres!$B$28=1,((SUM(P874:Y874)/1.02)+SUM(Z874:AA874))*0.0303/9*COUNT(P874:X874),IF(paramètres!$B$28=2,(SUM(P874:AA874))*0.0303/9*COUNT(P874:X874),"Missing Delta option"))</f>
        <v>Missing Delta option</v>
      </c>
      <c r="AO874" s="13" t="str">
        <f>IF(paramètres!$B$28=1,(((SUM(P874:Y874)/1.02)+SUM(Z874:AA874))+((SUM(AB874:AK874)/1.02)+SUM(AL874:AN874)))*cotpatr,IF(paramètres!$B$28=2,(SUM(P874:AN874)*cotpatr),"Missing Delta Option"))</f>
        <v>Missing Delta Option</v>
      </c>
      <c r="AP874" s="13" t="str" cm="1">
        <f t="array" ref="AP874">IF(paramètres!$B$28=1,(((SUM(P874:Y874)/1.02)+SUM(Z874:AA874))+((SUM(AB874:AM874)/1.02)+SUM(AL874:AM874)))/12*pécule,IF(paramètres!$B$28=2,SUM(P874:AM874)/12*pécule,"Missing Delta Option"))</f>
        <v>Missing Delta Option</v>
      </c>
      <c r="AQ874" s="105" t="e">
        <f>IF(paramètres!$B$28=1,(((SUM(P874:Y874)/1.02)+SUM(Z874:AA874))+((SUM(AB874:AM874)/1.02)+SUM(AL874:AM874)))+AN874+AO874+AP874,SUM(P874:AM874)+AN874+AO874+AP874)</f>
        <v>#VALUE!</v>
      </c>
    </row>
    <row r="875" spans="1:43" x14ac:dyDescent="0.25">
      <c r="A875" s="104"/>
      <c r="B875" s="39"/>
      <c r="C875" s="39"/>
      <c r="D875" s="70"/>
      <c r="E875" s="49"/>
      <c r="F875" s="40"/>
      <c r="G875" s="38"/>
      <c r="H875" s="71"/>
      <c r="I875" s="40"/>
      <c r="J875" s="38"/>
      <c r="K875" s="71"/>
      <c r="L875" s="40"/>
      <c r="M875" s="38"/>
      <c r="N875" s="71"/>
      <c r="O875" s="49"/>
      <c r="P875" s="177"/>
      <c r="Q875" s="178"/>
      <c r="R875" s="178"/>
      <c r="S875" s="178"/>
      <c r="T875" s="178"/>
      <c r="U875" s="178"/>
      <c r="V875" s="178"/>
      <c r="W875" s="178"/>
      <c r="X875" s="178"/>
      <c r="Y875" s="178"/>
      <c r="Z875" s="178"/>
      <c r="AA875" s="179"/>
      <c r="AB875" s="121">
        <f>IF($D875="",0,IF($E875="",0,IF(VLOOKUP($E875,paramètres!$E$33:$F$44,2,FALSE)&lt;=VLOOKUP($AB$18,paramètres!$E$33:$F$44,2,FALSE),P875*$D875,0)))</f>
        <v>0</v>
      </c>
      <c r="AC875" s="13">
        <f>IF($D875="",0,IF($E875="",0,IF(VLOOKUP($E875,paramètres!$E$33:$F$44,2,FALSE)&lt;=VLOOKUP($AC$18,paramètres!$E$33:$F$44,2,FALSE),Q875*$D875,0)))</f>
        <v>0</v>
      </c>
      <c r="AD875" s="13">
        <f>IF($D875="",0,IF($E875="",0,IF(VLOOKUP($E875,paramètres!$E$33:$F$44,2,FALSE)&lt;=VLOOKUP($AD$18,paramètres!$E$33:$F$44,2,FALSE),R875*$D875,0)))</f>
        <v>0</v>
      </c>
      <c r="AE875" s="13">
        <f>IF($D875="",0,IF($E875="",0,IF(VLOOKUP($E875,paramètres!$E$33:$F$44,2,FALSE)&lt;=VLOOKUP($AE$18,paramètres!$E$33:$F$44,2,FALSE),S875*$D875,0)))</f>
        <v>0</v>
      </c>
      <c r="AF875" s="13">
        <f>IF($D875="",0,IF($E875="",0,IF(VLOOKUP($E875,paramètres!$E$33:$F$44,2,FALSE)&lt;=VLOOKUP($AF$18,paramètres!$E$33:$F$44,2,FALSE),T875*$D875,0)))</f>
        <v>0</v>
      </c>
      <c r="AG875" s="13">
        <f>IF($D875="",0,IF($E875="",0,IF(VLOOKUP($E875,paramètres!$E$33:$F$44,2,FALSE)&lt;=VLOOKUP($AG$18,paramètres!$E$33:$F$44,2,FALSE),U875*$D875,0)))</f>
        <v>0</v>
      </c>
      <c r="AH875" s="13">
        <f>IF($D875="",0,IF($E875="",0,IF(VLOOKUP($E875,paramètres!$E$33:$F$44,2,FALSE)&lt;=VLOOKUP($AH$18,paramètres!$E$33:$F$44,2,FALSE),V875*$D875,0)))</f>
        <v>0</v>
      </c>
      <c r="AI875" s="13">
        <f>IF($D875="",0,IF($E875="",0,IF(VLOOKUP($E875,paramètres!$E$33:$F$44,2,FALSE)&lt;=VLOOKUP($AI$18,paramètres!$E$33:$F$44,2,FALSE),W875*$D875,0)))</f>
        <v>0</v>
      </c>
      <c r="AJ875" s="13">
        <f>IF($D875="",0,IF($E875="",0,IF(VLOOKUP($E875,paramètres!$E$33:$F$44,2,FALSE)&lt;=VLOOKUP($AJ$18,paramètres!$E$33:$F$44,2,FALSE),X875*$D875,0)))</f>
        <v>0</v>
      </c>
      <c r="AK875" s="13">
        <f>IF($D875="",0,IF($E875="",0,IF(VLOOKUP($E875,paramètres!$E$33:$F$44,2,FALSE)&lt;=VLOOKUP($AK$18,paramètres!$E$33:$F$44,2,FALSE),Y875*$D875,0)))</f>
        <v>0</v>
      </c>
      <c r="AL875" s="13">
        <f>IF($D875="",0,IF($E875="",0,IF(VLOOKUP($E875,paramètres!$E$33:$F$44,2,FALSE)&lt;=VLOOKUP($AL$18,paramètres!$E$33:$F$44,2,FALSE),Z875*$D875,0)))</f>
        <v>0</v>
      </c>
      <c r="AM875" s="126">
        <f>IF($D875="",0,IF($E875="",0,IF(VLOOKUP($E875,paramètres!$E$33:$F$44,2,FALSE)&lt;=VLOOKUP($AM$18,paramètres!$E$33:$F$44,2,FALSE),AA875*$D875,0)))</f>
        <v>0</v>
      </c>
      <c r="AN875" s="121" t="str">
        <f>IF(paramètres!$B$28=1,((SUM(P875:Y875)/1.02)+SUM(Z875:AA875))*0.0303/9*COUNT(P875:X875),IF(paramètres!$B$28=2,(SUM(P875:AA875))*0.0303/9*COUNT(P875:X875),"Missing Delta option"))</f>
        <v>Missing Delta option</v>
      </c>
      <c r="AO875" s="13" t="str">
        <f>IF(paramètres!$B$28=1,(((SUM(P875:Y875)/1.02)+SUM(Z875:AA875))+((SUM(AB875:AK875)/1.02)+SUM(AL875:AN875)))*cotpatr,IF(paramètres!$B$28=2,(SUM(P875:AN875)*cotpatr),"Missing Delta Option"))</f>
        <v>Missing Delta Option</v>
      </c>
      <c r="AP875" s="13" t="str" cm="1">
        <f t="array" ref="AP875">IF(paramètres!$B$28=1,(((SUM(P875:Y875)/1.02)+SUM(Z875:AA875))+((SUM(AB875:AM875)/1.02)+SUM(AL875:AM875)))/12*pécule,IF(paramètres!$B$28=2,SUM(P875:AM875)/12*pécule,"Missing Delta Option"))</f>
        <v>Missing Delta Option</v>
      </c>
      <c r="AQ875" s="105" t="e">
        <f>IF(paramètres!$B$28=1,(((SUM(P875:Y875)/1.02)+SUM(Z875:AA875))+((SUM(AB875:AM875)/1.02)+SUM(AL875:AM875)))+AN875+AO875+AP875,SUM(P875:AM875)+AN875+AO875+AP875)</f>
        <v>#VALUE!</v>
      </c>
    </row>
    <row r="876" spans="1:43" x14ac:dyDescent="0.25">
      <c r="A876" s="104"/>
      <c r="B876" s="39"/>
      <c r="C876" s="39"/>
      <c r="D876" s="70"/>
      <c r="E876" s="49"/>
      <c r="F876" s="40"/>
      <c r="G876" s="38"/>
      <c r="H876" s="71"/>
      <c r="I876" s="40"/>
      <c r="J876" s="38"/>
      <c r="K876" s="71"/>
      <c r="L876" s="40"/>
      <c r="M876" s="38"/>
      <c r="N876" s="71"/>
      <c r="O876" s="49"/>
      <c r="P876" s="177"/>
      <c r="Q876" s="178"/>
      <c r="R876" s="178"/>
      <c r="S876" s="178"/>
      <c r="T876" s="178"/>
      <c r="U876" s="178"/>
      <c r="V876" s="178"/>
      <c r="W876" s="178"/>
      <c r="X876" s="178"/>
      <c r="Y876" s="178"/>
      <c r="Z876" s="178"/>
      <c r="AA876" s="179"/>
      <c r="AB876" s="121">
        <f>IF($D876="",0,IF($E876="",0,IF(VLOOKUP($E876,paramètres!$E$33:$F$44,2,FALSE)&lt;=VLOOKUP($AB$18,paramètres!$E$33:$F$44,2,FALSE),P876*$D876,0)))</f>
        <v>0</v>
      </c>
      <c r="AC876" s="13">
        <f>IF($D876="",0,IF($E876="",0,IF(VLOOKUP($E876,paramètres!$E$33:$F$44,2,FALSE)&lt;=VLOOKUP($AC$18,paramètres!$E$33:$F$44,2,FALSE),Q876*$D876,0)))</f>
        <v>0</v>
      </c>
      <c r="AD876" s="13">
        <f>IF($D876="",0,IF($E876="",0,IF(VLOOKUP($E876,paramètres!$E$33:$F$44,2,FALSE)&lt;=VLOOKUP($AD$18,paramètres!$E$33:$F$44,2,FALSE),R876*$D876,0)))</f>
        <v>0</v>
      </c>
      <c r="AE876" s="13">
        <f>IF($D876="",0,IF($E876="",0,IF(VLOOKUP($E876,paramètres!$E$33:$F$44,2,FALSE)&lt;=VLOOKUP($AE$18,paramètres!$E$33:$F$44,2,FALSE),S876*$D876,0)))</f>
        <v>0</v>
      </c>
      <c r="AF876" s="13">
        <f>IF($D876="",0,IF($E876="",0,IF(VLOOKUP($E876,paramètres!$E$33:$F$44,2,FALSE)&lt;=VLOOKUP($AF$18,paramètres!$E$33:$F$44,2,FALSE),T876*$D876,0)))</f>
        <v>0</v>
      </c>
      <c r="AG876" s="13">
        <f>IF($D876="",0,IF($E876="",0,IF(VLOOKUP($E876,paramètres!$E$33:$F$44,2,FALSE)&lt;=VLOOKUP($AG$18,paramètres!$E$33:$F$44,2,FALSE),U876*$D876,0)))</f>
        <v>0</v>
      </c>
      <c r="AH876" s="13">
        <f>IF($D876="",0,IF($E876="",0,IF(VLOOKUP($E876,paramètres!$E$33:$F$44,2,FALSE)&lt;=VLOOKUP($AH$18,paramètres!$E$33:$F$44,2,FALSE),V876*$D876,0)))</f>
        <v>0</v>
      </c>
      <c r="AI876" s="13">
        <f>IF($D876="",0,IF($E876="",0,IF(VLOOKUP($E876,paramètres!$E$33:$F$44,2,FALSE)&lt;=VLOOKUP($AI$18,paramètres!$E$33:$F$44,2,FALSE),W876*$D876,0)))</f>
        <v>0</v>
      </c>
      <c r="AJ876" s="13">
        <f>IF($D876="",0,IF($E876="",0,IF(VLOOKUP($E876,paramètres!$E$33:$F$44,2,FALSE)&lt;=VLOOKUP($AJ$18,paramètres!$E$33:$F$44,2,FALSE),X876*$D876,0)))</f>
        <v>0</v>
      </c>
      <c r="AK876" s="13">
        <f>IF($D876="",0,IF($E876="",0,IF(VLOOKUP($E876,paramètres!$E$33:$F$44,2,FALSE)&lt;=VLOOKUP($AK$18,paramètres!$E$33:$F$44,2,FALSE),Y876*$D876,0)))</f>
        <v>0</v>
      </c>
      <c r="AL876" s="13">
        <f>IF($D876="",0,IF($E876="",0,IF(VLOOKUP($E876,paramètres!$E$33:$F$44,2,FALSE)&lt;=VLOOKUP($AL$18,paramètres!$E$33:$F$44,2,FALSE),Z876*$D876,0)))</f>
        <v>0</v>
      </c>
      <c r="AM876" s="126">
        <f>IF($D876="",0,IF($E876="",0,IF(VLOOKUP($E876,paramètres!$E$33:$F$44,2,FALSE)&lt;=VLOOKUP($AM$18,paramètres!$E$33:$F$44,2,FALSE),AA876*$D876,0)))</f>
        <v>0</v>
      </c>
      <c r="AN876" s="121" t="str">
        <f>IF(paramètres!$B$28=1,((SUM(P876:Y876)/1.02)+SUM(Z876:AA876))*0.0303/9*COUNT(P876:X876),IF(paramètres!$B$28=2,(SUM(P876:AA876))*0.0303/9*COUNT(P876:X876),"Missing Delta option"))</f>
        <v>Missing Delta option</v>
      </c>
      <c r="AO876" s="13" t="str">
        <f>IF(paramètres!$B$28=1,(((SUM(P876:Y876)/1.02)+SUM(Z876:AA876))+((SUM(AB876:AK876)/1.02)+SUM(AL876:AN876)))*cotpatr,IF(paramètres!$B$28=2,(SUM(P876:AN876)*cotpatr),"Missing Delta Option"))</f>
        <v>Missing Delta Option</v>
      </c>
      <c r="AP876" s="13" t="str" cm="1">
        <f t="array" ref="AP876">IF(paramètres!$B$28=1,(((SUM(P876:Y876)/1.02)+SUM(Z876:AA876))+((SUM(AB876:AM876)/1.02)+SUM(AL876:AM876)))/12*pécule,IF(paramètres!$B$28=2,SUM(P876:AM876)/12*pécule,"Missing Delta Option"))</f>
        <v>Missing Delta Option</v>
      </c>
      <c r="AQ876" s="105" t="e">
        <f>IF(paramètres!$B$28=1,(((SUM(P876:Y876)/1.02)+SUM(Z876:AA876))+((SUM(AB876:AM876)/1.02)+SUM(AL876:AM876)))+AN876+AO876+AP876,SUM(P876:AM876)+AN876+AO876+AP876)</f>
        <v>#VALUE!</v>
      </c>
    </row>
    <row r="877" spans="1:43" x14ac:dyDescent="0.25">
      <c r="A877" s="104"/>
      <c r="B877" s="39"/>
      <c r="C877" s="39"/>
      <c r="D877" s="70"/>
      <c r="E877" s="49"/>
      <c r="F877" s="40"/>
      <c r="G877" s="38"/>
      <c r="H877" s="71"/>
      <c r="I877" s="40"/>
      <c r="J877" s="38"/>
      <c r="K877" s="71"/>
      <c r="L877" s="40"/>
      <c r="M877" s="38"/>
      <c r="N877" s="71"/>
      <c r="O877" s="49"/>
      <c r="P877" s="177"/>
      <c r="Q877" s="178"/>
      <c r="R877" s="178"/>
      <c r="S877" s="178"/>
      <c r="T877" s="178"/>
      <c r="U877" s="178"/>
      <c r="V877" s="178"/>
      <c r="W877" s="178"/>
      <c r="X877" s="178"/>
      <c r="Y877" s="178"/>
      <c r="Z877" s="178"/>
      <c r="AA877" s="179"/>
      <c r="AB877" s="121">
        <f>IF($D877="",0,IF($E877="",0,IF(VLOOKUP($E877,paramètres!$E$33:$F$44,2,FALSE)&lt;=VLOOKUP($AB$18,paramètres!$E$33:$F$44,2,FALSE),P877*$D877,0)))</f>
        <v>0</v>
      </c>
      <c r="AC877" s="13">
        <f>IF($D877="",0,IF($E877="",0,IF(VLOOKUP($E877,paramètres!$E$33:$F$44,2,FALSE)&lt;=VLOOKUP($AC$18,paramètres!$E$33:$F$44,2,FALSE),Q877*$D877,0)))</f>
        <v>0</v>
      </c>
      <c r="AD877" s="13">
        <f>IF($D877="",0,IF($E877="",0,IF(VLOOKUP($E877,paramètres!$E$33:$F$44,2,FALSE)&lt;=VLOOKUP($AD$18,paramètres!$E$33:$F$44,2,FALSE),R877*$D877,0)))</f>
        <v>0</v>
      </c>
      <c r="AE877" s="13">
        <f>IF($D877="",0,IF($E877="",0,IF(VLOOKUP($E877,paramètres!$E$33:$F$44,2,FALSE)&lt;=VLOOKUP($AE$18,paramètres!$E$33:$F$44,2,FALSE),S877*$D877,0)))</f>
        <v>0</v>
      </c>
      <c r="AF877" s="13">
        <f>IF($D877="",0,IF($E877="",0,IF(VLOOKUP($E877,paramètres!$E$33:$F$44,2,FALSE)&lt;=VLOOKUP($AF$18,paramètres!$E$33:$F$44,2,FALSE),T877*$D877,0)))</f>
        <v>0</v>
      </c>
      <c r="AG877" s="13">
        <f>IF($D877="",0,IF($E877="",0,IF(VLOOKUP($E877,paramètres!$E$33:$F$44,2,FALSE)&lt;=VLOOKUP($AG$18,paramètres!$E$33:$F$44,2,FALSE),U877*$D877,0)))</f>
        <v>0</v>
      </c>
      <c r="AH877" s="13">
        <f>IF($D877="",0,IF($E877="",0,IF(VLOOKUP($E877,paramètres!$E$33:$F$44,2,FALSE)&lt;=VLOOKUP($AH$18,paramètres!$E$33:$F$44,2,FALSE),V877*$D877,0)))</f>
        <v>0</v>
      </c>
      <c r="AI877" s="13">
        <f>IF($D877="",0,IF($E877="",0,IF(VLOOKUP($E877,paramètres!$E$33:$F$44,2,FALSE)&lt;=VLOOKUP($AI$18,paramètres!$E$33:$F$44,2,FALSE),W877*$D877,0)))</f>
        <v>0</v>
      </c>
      <c r="AJ877" s="13">
        <f>IF($D877="",0,IF($E877="",0,IF(VLOOKUP($E877,paramètres!$E$33:$F$44,2,FALSE)&lt;=VLOOKUP($AJ$18,paramètres!$E$33:$F$44,2,FALSE),X877*$D877,0)))</f>
        <v>0</v>
      </c>
      <c r="AK877" s="13">
        <f>IF($D877="",0,IF($E877="",0,IF(VLOOKUP($E877,paramètres!$E$33:$F$44,2,FALSE)&lt;=VLOOKUP($AK$18,paramètres!$E$33:$F$44,2,FALSE),Y877*$D877,0)))</f>
        <v>0</v>
      </c>
      <c r="AL877" s="13">
        <f>IF($D877="",0,IF($E877="",0,IF(VLOOKUP($E877,paramètres!$E$33:$F$44,2,FALSE)&lt;=VLOOKUP($AL$18,paramètres!$E$33:$F$44,2,FALSE),Z877*$D877,0)))</f>
        <v>0</v>
      </c>
      <c r="AM877" s="126">
        <f>IF($D877="",0,IF($E877="",0,IF(VLOOKUP($E877,paramètres!$E$33:$F$44,2,FALSE)&lt;=VLOOKUP($AM$18,paramètres!$E$33:$F$44,2,FALSE),AA877*$D877,0)))</f>
        <v>0</v>
      </c>
      <c r="AN877" s="121" t="str">
        <f>IF(paramètres!$B$28=1,((SUM(P877:Y877)/1.02)+SUM(Z877:AA877))*0.0303/9*COUNT(P877:X877),IF(paramètres!$B$28=2,(SUM(P877:AA877))*0.0303/9*COUNT(P877:X877),"Missing Delta option"))</f>
        <v>Missing Delta option</v>
      </c>
      <c r="AO877" s="13" t="str">
        <f>IF(paramètres!$B$28=1,(((SUM(P877:Y877)/1.02)+SUM(Z877:AA877))+((SUM(AB877:AK877)/1.02)+SUM(AL877:AN877)))*cotpatr,IF(paramètres!$B$28=2,(SUM(P877:AN877)*cotpatr),"Missing Delta Option"))</f>
        <v>Missing Delta Option</v>
      </c>
      <c r="AP877" s="13" t="str" cm="1">
        <f t="array" ref="AP877">IF(paramètres!$B$28=1,(((SUM(P877:Y877)/1.02)+SUM(Z877:AA877))+((SUM(AB877:AM877)/1.02)+SUM(AL877:AM877)))/12*pécule,IF(paramètres!$B$28=2,SUM(P877:AM877)/12*pécule,"Missing Delta Option"))</f>
        <v>Missing Delta Option</v>
      </c>
      <c r="AQ877" s="105" t="e">
        <f>IF(paramètres!$B$28=1,(((SUM(P877:Y877)/1.02)+SUM(Z877:AA877))+((SUM(AB877:AM877)/1.02)+SUM(AL877:AM877)))+AN877+AO877+AP877,SUM(P877:AM877)+AN877+AO877+AP877)</f>
        <v>#VALUE!</v>
      </c>
    </row>
    <row r="878" spans="1:43" x14ac:dyDescent="0.25">
      <c r="A878" s="104"/>
      <c r="B878" s="39"/>
      <c r="C878" s="39"/>
      <c r="D878" s="70"/>
      <c r="E878" s="49"/>
      <c r="F878" s="40"/>
      <c r="G878" s="38"/>
      <c r="H878" s="71"/>
      <c r="I878" s="40"/>
      <c r="J878" s="38"/>
      <c r="K878" s="71"/>
      <c r="L878" s="40"/>
      <c r="M878" s="38"/>
      <c r="N878" s="71"/>
      <c r="O878" s="49"/>
      <c r="P878" s="177"/>
      <c r="Q878" s="178"/>
      <c r="R878" s="178"/>
      <c r="S878" s="178"/>
      <c r="T878" s="178"/>
      <c r="U878" s="178"/>
      <c r="V878" s="178"/>
      <c r="W878" s="178"/>
      <c r="X878" s="178"/>
      <c r="Y878" s="178"/>
      <c r="Z878" s="178"/>
      <c r="AA878" s="179"/>
      <c r="AB878" s="121">
        <f>IF($D878="",0,IF($E878="",0,IF(VLOOKUP($E878,paramètres!$E$33:$F$44,2,FALSE)&lt;=VLOOKUP($AB$18,paramètres!$E$33:$F$44,2,FALSE),P878*$D878,0)))</f>
        <v>0</v>
      </c>
      <c r="AC878" s="13">
        <f>IF($D878="",0,IF($E878="",0,IF(VLOOKUP($E878,paramètres!$E$33:$F$44,2,FALSE)&lt;=VLOOKUP($AC$18,paramètres!$E$33:$F$44,2,FALSE),Q878*$D878,0)))</f>
        <v>0</v>
      </c>
      <c r="AD878" s="13">
        <f>IF($D878="",0,IF($E878="",0,IF(VLOOKUP($E878,paramètres!$E$33:$F$44,2,FALSE)&lt;=VLOOKUP($AD$18,paramètres!$E$33:$F$44,2,FALSE),R878*$D878,0)))</f>
        <v>0</v>
      </c>
      <c r="AE878" s="13">
        <f>IF($D878="",0,IF($E878="",0,IF(VLOOKUP($E878,paramètres!$E$33:$F$44,2,FALSE)&lt;=VLOOKUP($AE$18,paramètres!$E$33:$F$44,2,FALSE),S878*$D878,0)))</f>
        <v>0</v>
      </c>
      <c r="AF878" s="13">
        <f>IF($D878="",0,IF($E878="",0,IF(VLOOKUP($E878,paramètres!$E$33:$F$44,2,FALSE)&lt;=VLOOKUP($AF$18,paramètres!$E$33:$F$44,2,FALSE),T878*$D878,0)))</f>
        <v>0</v>
      </c>
      <c r="AG878" s="13">
        <f>IF($D878="",0,IF($E878="",0,IF(VLOOKUP($E878,paramètres!$E$33:$F$44,2,FALSE)&lt;=VLOOKUP($AG$18,paramètres!$E$33:$F$44,2,FALSE),U878*$D878,0)))</f>
        <v>0</v>
      </c>
      <c r="AH878" s="13">
        <f>IF($D878="",0,IF($E878="",0,IF(VLOOKUP($E878,paramètres!$E$33:$F$44,2,FALSE)&lt;=VLOOKUP($AH$18,paramètres!$E$33:$F$44,2,FALSE),V878*$D878,0)))</f>
        <v>0</v>
      </c>
      <c r="AI878" s="13">
        <f>IF($D878="",0,IF($E878="",0,IF(VLOOKUP($E878,paramètres!$E$33:$F$44,2,FALSE)&lt;=VLOOKUP($AI$18,paramètres!$E$33:$F$44,2,FALSE),W878*$D878,0)))</f>
        <v>0</v>
      </c>
      <c r="AJ878" s="13">
        <f>IF($D878="",0,IF($E878="",0,IF(VLOOKUP($E878,paramètres!$E$33:$F$44,2,FALSE)&lt;=VLOOKUP($AJ$18,paramètres!$E$33:$F$44,2,FALSE),X878*$D878,0)))</f>
        <v>0</v>
      </c>
      <c r="AK878" s="13">
        <f>IF($D878="",0,IF($E878="",0,IF(VLOOKUP($E878,paramètres!$E$33:$F$44,2,FALSE)&lt;=VLOOKUP($AK$18,paramètres!$E$33:$F$44,2,FALSE),Y878*$D878,0)))</f>
        <v>0</v>
      </c>
      <c r="AL878" s="13">
        <f>IF($D878="",0,IF($E878="",0,IF(VLOOKUP($E878,paramètres!$E$33:$F$44,2,FALSE)&lt;=VLOOKUP($AL$18,paramètres!$E$33:$F$44,2,FALSE),Z878*$D878,0)))</f>
        <v>0</v>
      </c>
      <c r="AM878" s="126">
        <f>IF($D878="",0,IF($E878="",0,IF(VLOOKUP($E878,paramètres!$E$33:$F$44,2,FALSE)&lt;=VLOOKUP($AM$18,paramètres!$E$33:$F$44,2,FALSE),AA878*$D878,0)))</f>
        <v>0</v>
      </c>
      <c r="AN878" s="121" t="str">
        <f>IF(paramètres!$B$28=1,((SUM(P878:Y878)/1.02)+SUM(Z878:AA878))*0.0303/9*COUNT(P878:X878),IF(paramètres!$B$28=2,(SUM(P878:AA878))*0.0303/9*COUNT(P878:X878),"Missing Delta option"))</f>
        <v>Missing Delta option</v>
      </c>
      <c r="AO878" s="13" t="str">
        <f>IF(paramètres!$B$28=1,(((SUM(P878:Y878)/1.02)+SUM(Z878:AA878))+((SUM(AB878:AK878)/1.02)+SUM(AL878:AN878)))*cotpatr,IF(paramètres!$B$28=2,(SUM(P878:AN878)*cotpatr),"Missing Delta Option"))</f>
        <v>Missing Delta Option</v>
      </c>
      <c r="AP878" s="13" t="str" cm="1">
        <f t="array" ref="AP878">IF(paramètres!$B$28=1,(((SUM(P878:Y878)/1.02)+SUM(Z878:AA878))+((SUM(AB878:AM878)/1.02)+SUM(AL878:AM878)))/12*pécule,IF(paramètres!$B$28=2,SUM(P878:AM878)/12*pécule,"Missing Delta Option"))</f>
        <v>Missing Delta Option</v>
      </c>
      <c r="AQ878" s="105" t="e">
        <f>IF(paramètres!$B$28=1,(((SUM(P878:Y878)/1.02)+SUM(Z878:AA878))+((SUM(AB878:AM878)/1.02)+SUM(AL878:AM878)))+AN878+AO878+AP878,SUM(P878:AM878)+AN878+AO878+AP878)</f>
        <v>#VALUE!</v>
      </c>
    </row>
    <row r="879" spans="1:43" x14ac:dyDescent="0.25">
      <c r="A879" s="104"/>
      <c r="B879" s="39"/>
      <c r="C879" s="39"/>
      <c r="D879" s="70"/>
      <c r="E879" s="49"/>
      <c r="F879" s="40"/>
      <c r="G879" s="38"/>
      <c r="H879" s="71"/>
      <c r="I879" s="40"/>
      <c r="J879" s="38"/>
      <c r="K879" s="71"/>
      <c r="L879" s="40"/>
      <c r="M879" s="38"/>
      <c r="N879" s="71"/>
      <c r="O879" s="49"/>
      <c r="P879" s="177"/>
      <c r="Q879" s="178"/>
      <c r="R879" s="178"/>
      <c r="S879" s="178"/>
      <c r="T879" s="178"/>
      <c r="U879" s="178"/>
      <c r="V879" s="178"/>
      <c r="W879" s="178"/>
      <c r="X879" s="178"/>
      <c r="Y879" s="178"/>
      <c r="Z879" s="178"/>
      <c r="AA879" s="179"/>
      <c r="AB879" s="121">
        <f>IF($D879="",0,IF($E879="",0,IF(VLOOKUP($E879,paramètres!$E$33:$F$44,2,FALSE)&lt;=VLOOKUP($AB$18,paramètres!$E$33:$F$44,2,FALSE),P879*$D879,0)))</f>
        <v>0</v>
      </c>
      <c r="AC879" s="13">
        <f>IF($D879="",0,IF($E879="",0,IF(VLOOKUP($E879,paramètres!$E$33:$F$44,2,FALSE)&lt;=VLOOKUP($AC$18,paramètres!$E$33:$F$44,2,FALSE),Q879*$D879,0)))</f>
        <v>0</v>
      </c>
      <c r="AD879" s="13">
        <f>IF($D879="",0,IF($E879="",0,IF(VLOOKUP($E879,paramètres!$E$33:$F$44,2,FALSE)&lt;=VLOOKUP($AD$18,paramètres!$E$33:$F$44,2,FALSE),R879*$D879,0)))</f>
        <v>0</v>
      </c>
      <c r="AE879" s="13">
        <f>IF($D879="",0,IF($E879="",0,IF(VLOOKUP($E879,paramètres!$E$33:$F$44,2,FALSE)&lt;=VLOOKUP($AE$18,paramètres!$E$33:$F$44,2,FALSE),S879*$D879,0)))</f>
        <v>0</v>
      </c>
      <c r="AF879" s="13">
        <f>IF($D879="",0,IF($E879="",0,IF(VLOOKUP($E879,paramètres!$E$33:$F$44,2,FALSE)&lt;=VLOOKUP($AF$18,paramètres!$E$33:$F$44,2,FALSE),T879*$D879,0)))</f>
        <v>0</v>
      </c>
      <c r="AG879" s="13">
        <f>IF($D879="",0,IF($E879="",0,IF(VLOOKUP($E879,paramètres!$E$33:$F$44,2,FALSE)&lt;=VLOOKUP($AG$18,paramètres!$E$33:$F$44,2,FALSE),U879*$D879,0)))</f>
        <v>0</v>
      </c>
      <c r="AH879" s="13">
        <f>IF($D879="",0,IF($E879="",0,IF(VLOOKUP($E879,paramètres!$E$33:$F$44,2,FALSE)&lt;=VLOOKUP($AH$18,paramètres!$E$33:$F$44,2,FALSE),V879*$D879,0)))</f>
        <v>0</v>
      </c>
      <c r="AI879" s="13">
        <f>IF($D879="",0,IF($E879="",0,IF(VLOOKUP($E879,paramètres!$E$33:$F$44,2,FALSE)&lt;=VLOOKUP($AI$18,paramètres!$E$33:$F$44,2,FALSE),W879*$D879,0)))</f>
        <v>0</v>
      </c>
      <c r="AJ879" s="13">
        <f>IF($D879="",0,IF($E879="",0,IF(VLOOKUP($E879,paramètres!$E$33:$F$44,2,FALSE)&lt;=VLOOKUP($AJ$18,paramètres!$E$33:$F$44,2,FALSE),X879*$D879,0)))</f>
        <v>0</v>
      </c>
      <c r="AK879" s="13">
        <f>IF($D879="",0,IF($E879="",0,IF(VLOOKUP($E879,paramètres!$E$33:$F$44,2,FALSE)&lt;=VLOOKUP($AK$18,paramètres!$E$33:$F$44,2,FALSE),Y879*$D879,0)))</f>
        <v>0</v>
      </c>
      <c r="AL879" s="13">
        <f>IF($D879="",0,IF($E879="",0,IF(VLOOKUP($E879,paramètres!$E$33:$F$44,2,FALSE)&lt;=VLOOKUP($AL$18,paramètres!$E$33:$F$44,2,FALSE),Z879*$D879,0)))</f>
        <v>0</v>
      </c>
      <c r="AM879" s="126">
        <f>IF($D879="",0,IF($E879="",0,IF(VLOOKUP($E879,paramètres!$E$33:$F$44,2,FALSE)&lt;=VLOOKUP($AM$18,paramètres!$E$33:$F$44,2,FALSE),AA879*$D879,0)))</f>
        <v>0</v>
      </c>
      <c r="AN879" s="121" t="str">
        <f>IF(paramètres!$B$28=1,((SUM(P879:Y879)/1.02)+SUM(Z879:AA879))*0.0303/9*COUNT(P879:X879),IF(paramètres!$B$28=2,(SUM(P879:AA879))*0.0303/9*COUNT(P879:X879),"Missing Delta option"))</f>
        <v>Missing Delta option</v>
      </c>
      <c r="AO879" s="13" t="str">
        <f>IF(paramètres!$B$28=1,(((SUM(P879:Y879)/1.02)+SUM(Z879:AA879))+((SUM(AB879:AK879)/1.02)+SUM(AL879:AN879)))*cotpatr,IF(paramètres!$B$28=2,(SUM(P879:AN879)*cotpatr),"Missing Delta Option"))</f>
        <v>Missing Delta Option</v>
      </c>
      <c r="AP879" s="13" t="str" cm="1">
        <f t="array" ref="AP879">IF(paramètres!$B$28=1,(((SUM(P879:Y879)/1.02)+SUM(Z879:AA879))+((SUM(AB879:AM879)/1.02)+SUM(AL879:AM879)))/12*pécule,IF(paramètres!$B$28=2,SUM(P879:AM879)/12*pécule,"Missing Delta Option"))</f>
        <v>Missing Delta Option</v>
      </c>
      <c r="AQ879" s="105" t="e">
        <f>IF(paramètres!$B$28=1,(((SUM(P879:Y879)/1.02)+SUM(Z879:AA879))+((SUM(AB879:AM879)/1.02)+SUM(AL879:AM879)))+AN879+AO879+AP879,SUM(P879:AM879)+AN879+AO879+AP879)</f>
        <v>#VALUE!</v>
      </c>
    </row>
    <row r="880" spans="1:43" x14ac:dyDescent="0.25">
      <c r="A880" s="104"/>
      <c r="B880" s="39"/>
      <c r="C880" s="39"/>
      <c r="D880" s="70"/>
      <c r="E880" s="49"/>
      <c r="F880" s="40"/>
      <c r="G880" s="38"/>
      <c r="H880" s="71"/>
      <c r="I880" s="40"/>
      <c r="J880" s="38"/>
      <c r="K880" s="71"/>
      <c r="L880" s="40"/>
      <c r="M880" s="38"/>
      <c r="N880" s="71"/>
      <c r="O880" s="49"/>
      <c r="P880" s="177"/>
      <c r="Q880" s="178"/>
      <c r="R880" s="178"/>
      <c r="S880" s="178"/>
      <c r="T880" s="178"/>
      <c r="U880" s="178"/>
      <c r="V880" s="178"/>
      <c r="W880" s="178"/>
      <c r="X880" s="178"/>
      <c r="Y880" s="178"/>
      <c r="Z880" s="178"/>
      <c r="AA880" s="179"/>
      <c r="AB880" s="121">
        <f>IF($D880="",0,IF($E880="",0,IF(VLOOKUP($E880,paramètres!$E$33:$F$44,2,FALSE)&lt;=VLOOKUP($AB$18,paramètres!$E$33:$F$44,2,FALSE),P880*$D880,0)))</f>
        <v>0</v>
      </c>
      <c r="AC880" s="13">
        <f>IF($D880="",0,IF($E880="",0,IF(VLOOKUP($E880,paramètres!$E$33:$F$44,2,FALSE)&lt;=VLOOKUP($AC$18,paramètres!$E$33:$F$44,2,FALSE),Q880*$D880,0)))</f>
        <v>0</v>
      </c>
      <c r="AD880" s="13">
        <f>IF($D880="",0,IF($E880="",0,IF(VLOOKUP($E880,paramètres!$E$33:$F$44,2,FALSE)&lt;=VLOOKUP($AD$18,paramètres!$E$33:$F$44,2,FALSE),R880*$D880,0)))</f>
        <v>0</v>
      </c>
      <c r="AE880" s="13">
        <f>IF($D880="",0,IF($E880="",0,IF(VLOOKUP($E880,paramètres!$E$33:$F$44,2,FALSE)&lt;=VLOOKUP($AE$18,paramètres!$E$33:$F$44,2,FALSE),S880*$D880,0)))</f>
        <v>0</v>
      </c>
      <c r="AF880" s="13">
        <f>IF($D880="",0,IF($E880="",0,IF(VLOOKUP($E880,paramètres!$E$33:$F$44,2,FALSE)&lt;=VLOOKUP($AF$18,paramètres!$E$33:$F$44,2,FALSE),T880*$D880,0)))</f>
        <v>0</v>
      </c>
      <c r="AG880" s="13">
        <f>IF($D880="",0,IF($E880="",0,IF(VLOOKUP($E880,paramètres!$E$33:$F$44,2,FALSE)&lt;=VLOOKUP($AG$18,paramètres!$E$33:$F$44,2,FALSE),U880*$D880,0)))</f>
        <v>0</v>
      </c>
      <c r="AH880" s="13">
        <f>IF($D880="",0,IF($E880="",0,IF(VLOOKUP($E880,paramètres!$E$33:$F$44,2,FALSE)&lt;=VLOOKUP($AH$18,paramètres!$E$33:$F$44,2,FALSE),V880*$D880,0)))</f>
        <v>0</v>
      </c>
      <c r="AI880" s="13">
        <f>IF($D880="",0,IF($E880="",0,IF(VLOOKUP($E880,paramètres!$E$33:$F$44,2,FALSE)&lt;=VLOOKUP($AI$18,paramètres!$E$33:$F$44,2,FALSE),W880*$D880,0)))</f>
        <v>0</v>
      </c>
      <c r="AJ880" s="13">
        <f>IF($D880="",0,IF($E880="",0,IF(VLOOKUP($E880,paramètres!$E$33:$F$44,2,FALSE)&lt;=VLOOKUP($AJ$18,paramètres!$E$33:$F$44,2,FALSE),X880*$D880,0)))</f>
        <v>0</v>
      </c>
      <c r="AK880" s="13">
        <f>IF($D880="",0,IF($E880="",0,IF(VLOOKUP($E880,paramètres!$E$33:$F$44,2,FALSE)&lt;=VLOOKUP($AK$18,paramètres!$E$33:$F$44,2,FALSE),Y880*$D880,0)))</f>
        <v>0</v>
      </c>
      <c r="AL880" s="13">
        <f>IF($D880="",0,IF($E880="",0,IF(VLOOKUP($E880,paramètres!$E$33:$F$44,2,FALSE)&lt;=VLOOKUP($AL$18,paramètres!$E$33:$F$44,2,FALSE),Z880*$D880,0)))</f>
        <v>0</v>
      </c>
      <c r="AM880" s="126">
        <f>IF($D880="",0,IF($E880="",0,IF(VLOOKUP($E880,paramètres!$E$33:$F$44,2,FALSE)&lt;=VLOOKUP($AM$18,paramètres!$E$33:$F$44,2,FALSE),AA880*$D880,0)))</f>
        <v>0</v>
      </c>
      <c r="AN880" s="121" t="str">
        <f>IF(paramètres!$B$28=1,((SUM(P880:Y880)/1.02)+SUM(Z880:AA880))*0.0303/9*COUNT(P880:X880),IF(paramètres!$B$28=2,(SUM(P880:AA880))*0.0303/9*COUNT(P880:X880),"Missing Delta option"))</f>
        <v>Missing Delta option</v>
      </c>
      <c r="AO880" s="13" t="str">
        <f>IF(paramètres!$B$28=1,(((SUM(P880:Y880)/1.02)+SUM(Z880:AA880))+((SUM(AB880:AK880)/1.02)+SUM(AL880:AN880)))*cotpatr,IF(paramètres!$B$28=2,(SUM(P880:AN880)*cotpatr),"Missing Delta Option"))</f>
        <v>Missing Delta Option</v>
      </c>
      <c r="AP880" s="13" t="str" cm="1">
        <f t="array" ref="AP880">IF(paramètres!$B$28=1,(((SUM(P880:Y880)/1.02)+SUM(Z880:AA880))+((SUM(AB880:AM880)/1.02)+SUM(AL880:AM880)))/12*pécule,IF(paramètres!$B$28=2,SUM(P880:AM880)/12*pécule,"Missing Delta Option"))</f>
        <v>Missing Delta Option</v>
      </c>
      <c r="AQ880" s="105" t="e">
        <f>IF(paramètres!$B$28=1,(((SUM(P880:Y880)/1.02)+SUM(Z880:AA880))+((SUM(AB880:AM880)/1.02)+SUM(AL880:AM880)))+AN880+AO880+AP880,SUM(P880:AM880)+AN880+AO880+AP880)</f>
        <v>#VALUE!</v>
      </c>
    </row>
    <row r="881" spans="1:43" x14ac:dyDescent="0.25">
      <c r="A881" s="104"/>
      <c r="B881" s="39"/>
      <c r="C881" s="39"/>
      <c r="D881" s="70"/>
      <c r="E881" s="49"/>
      <c r="F881" s="40"/>
      <c r="G881" s="38"/>
      <c r="H881" s="71"/>
      <c r="I881" s="40"/>
      <c r="J881" s="38"/>
      <c r="K881" s="71"/>
      <c r="L881" s="40"/>
      <c r="M881" s="38"/>
      <c r="N881" s="71"/>
      <c r="O881" s="49"/>
      <c r="P881" s="177"/>
      <c r="Q881" s="178"/>
      <c r="R881" s="178"/>
      <c r="S881" s="178"/>
      <c r="T881" s="178"/>
      <c r="U881" s="178"/>
      <c r="V881" s="178"/>
      <c r="W881" s="178"/>
      <c r="X881" s="178"/>
      <c r="Y881" s="178"/>
      <c r="Z881" s="178"/>
      <c r="AA881" s="179"/>
      <c r="AB881" s="121">
        <f>IF($D881="",0,IF($E881="",0,IF(VLOOKUP($E881,paramètres!$E$33:$F$44,2,FALSE)&lt;=VLOOKUP($AB$18,paramètres!$E$33:$F$44,2,FALSE),P881*$D881,0)))</f>
        <v>0</v>
      </c>
      <c r="AC881" s="13">
        <f>IF($D881="",0,IF($E881="",0,IF(VLOOKUP($E881,paramètres!$E$33:$F$44,2,FALSE)&lt;=VLOOKUP($AC$18,paramètres!$E$33:$F$44,2,FALSE),Q881*$D881,0)))</f>
        <v>0</v>
      </c>
      <c r="AD881" s="13">
        <f>IF($D881="",0,IF($E881="",0,IF(VLOOKUP($E881,paramètres!$E$33:$F$44,2,FALSE)&lt;=VLOOKUP($AD$18,paramètres!$E$33:$F$44,2,FALSE),R881*$D881,0)))</f>
        <v>0</v>
      </c>
      <c r="AE881" s="13">
        <f>IF($D881="",0,IF($E881="",0,IF(VLOOKUP($E881,paramètres!$E$33:$F$44,2,FALSE)&lt;=VLOOKUP($AE$18,paramètres!$E$33:$F$44,2,FALSE),S881*$D881,0)))</f>
        <v>0</v>
      </c>
      <c r="AF881" s="13">
        <f>IF($D881="",0,IF($E881="",0,IF(VLOOKUP($E881,paramètres!$E$33:$F$44,2,FALSE)&lt;=VLOOKUP($AF$18,paramètres!$E$33:$F$44,2,FALSE),T881*$D881,0)))</f>
        <v>0</v>
      </c>
      <c r="AG881" s="13">
        <f>IF($D881="",0,IF($E881="",0,IF(VLOOKUP($E881,paramètres!$E$33:$F$44,2,FALSE)&lt;=VLOOKUP($AG$18,paramètres!$E$33:$F$44,2,FALSE),U881*$D881,0)))</f>
        <v>0</v>
      </c>
      <c r="AH881" s="13">
        <f>IF($D881="",0,IF($E881="",0,IF(VLOOKUP($E881,paramètres!$E$33:$F$44,2,FALSE)&lt;=VLOOKUP($AH$18,paramètres!$E$33:$F$44,2,FALSE),V881*$D881,0)))</f>
        <v>0</v>
      </c>
      <c r="AI881" s="13">
        <f>IF($D881="",0,IF($E881="",0,IF(VLOOKUP($E881,paramètres!$E$33:$F$44,2,FALSE)&lt;=VLOOKUP($AI$18,paramètres!$E$33:$F$44,2,FALSE),W881*$D881,0)))</f>
        <v>0</v>
      </c>
      <c r="AJ881" s="13">
        <f>IF($D881="",0,IF($E881="",0,IF(VLOOKUP($E881,paramètres!$E$33:$F$44,2,FALSE)&lt;=VLOOKUP($AJ$18,paramètres!$E$33:$F$44,2,FALSE),X881*$D881,0)))</f>
        <v>0</v>
      </c>
      <c r="AK881" s="13">
        <f>IF($D881="",0,IF($E881="",0,IF(VLOOKUP($E881,paramètres!$E$33:$F$44,2,FALSE)&lt;=VLOOKUP($AK$18,paramètres!$E$33:$F$44,2,FALSE),Y881*$D881,0)))</f>
        <v>0</v>
      </c>
      <c r="AL881" s="13">
        <f>IF($D881="",0,IF($E881="",0,IF(VLOOKUP($E881,paramètres!$E$33:$F$44,2,FALSE)&lt;=VLOOKUP($AL$18,paramètres!$E$33:$F$44,2,FALSE),Z881*$D881,0)))</f>
        <v>0</v>
      </c>
      <c r="AM881" s="126">
        <f>IF($D881="",0,IF($E881="",0,IF(VLOOKUP($E881,paramètres!$E$33:$F$44,2,FALSE)&lt;=VLOOKUP($AM$18,paramètres!$E$33:$F$44,2,FALSE),AA881*$D881,0)))</f>
        <v>0</v>
      </c>
      <c r="AN881" s="121" t="str">
        <f>IF(paramètres!$B$28=1,((SUM(P881:Y881)/1.02)+SUM(Z881:AA881))*0.0303/9*COUNT(P881:X881),IF(paramètres!$B$28=2,(SUM(P881:AA881))*0.0303/9*COUNT(P881:X881),"Missing Delta option"))</f>
        <v>Missing Delta option</v>
      </c>
      <c r="AO881" s="13" t="str">
        <f>IF(paramètres!$B$28=1,(((SUM(P881:Y881)/1.02)+SUM(Z881:AA881))+((SUM(AB881:AK881)/1.02)+SUM(AL881:AN881)))*cotpatr,IF(paramètres!$B$28=2,(SUM(P881:AN881)*cotpatr),"Missing Delta Option"))</f>
        <v>Missing Delta Option</v>
      </c>
      <c r="AP881" s="13" t="str" cm="1">
        <f t="array" ref="AP881">IF(paramètres!$B$28=1,(((SUM(P881:Y881)/1.02)+SUM(Z881:AA881))+((SUM(AB881:AM881)/1.02)+SUM(AL881:AM881)))/12*pécule,IF(paramètres!$B$28=2,SUM(P881:AM881)/12*pécule,"Missing Delta Option"))</f>
        <v>Missing Delta Option</v>
      </c>
      <c r="AQ881" s="105" t="e">
        <f>IF(paramètres!$B$28=1,(((SUM(P881:Y881)/1.02)+SUM(Z881:AA881))+((SUM(AB881:AM881)/1.02)+SUM(AL881:AM881)))+AN881+AO881+AP881,SUM(P881:AM881)+AN881+AO881+AP881)</f>
        <v>#VALUE!</v>
      </c>
    </row>
    <row r="882" spans="1:43" x14ac:dyDescent="0.25">
      <c r="A882" s="104"/>
      <c r="B882" s="39"/>
      <c r="C882" s="39"/>
      <c r="D882" s="70"/>
      <c r="E882" s="49"/>
      <c r="F882" s="40"/>
      <c r="G882" s="38"/>
      <c r="H882" s="71"/>
      <c r="I882" s="40"/>
      <c r="J882" s="38"/>
      <c r="K882" s="71"/>
      <c r="L882" s="40"/>
      <c r="M882" s="38"/>
      <c r="N882" s="71"/>
      <c r="O882" s="49"/>
      <c r="P882" s="177"/>
      <c r="Q882" s="178"/>
      <c r="R882" s="178"/>
      <c r="S882" s="178"/>
      <c r="T882" s="178"/>
      <c r="U882" s="178"/>
      <c r="V882" s="178"/>
      <c r="W882" s="178"/>
      <c r="X882" s="178"/>
      <c r="Y882" s="178"/>
      <c r="Z882" s="178"/>
      <c r="AA882" s="179"/>
      <c r="AB882" s="121">
        <f>IF($D882="",0,IF($E882="",0,IF(VLOOKUP($E882,paramètres!$E$33:$F$44,2,FALSE)&lt;=VLOOKUP($AB$18,paramètres!$E$33:$F$44,2,FALSE),P882*$D882,0)))</f>
        <v>0</v>
      </c>
      <c r="AC882" s="13">
        <f>IF($D882="",0,IF($E882="",0,IF(VLOOKUP($E882,paramètres!$E$33:$F$44,2,FALSE)&lt;=VLOOKUP($AC$18,paramètres!$E$33:$F$44,2,FALSE),Q882*$D882,0)))</f>
        <v>0</v>
      </c>
      <c r="AD882" s="13">
        <f>IF($D882="",0,IF($E882="",0,IF(VLOOKUP($E882,paramètres!$E$33:$F$44,2,FALSE)&lt;=VLOOKUP($AD$18,paramètres!$E$33:$F$44,2,FALSE),R882*$D882,0)))</f>
        <v>0</v>
      </c>
      <c r="AE882" s="13">
        <f>IF($D882="",0,IF($E882="",0,IF(VLOOKUP($E882,paramètres!$E$33:$F$44,2,FALSE)&lt;=VLOOKUP($AE$18,paramètres!$E$33:$F$44,2,FALSE),S882*$D882,0)))</f>
        <v>0</v>
      </c>
      <c r="AF882" s="13">
        <f>IF($D882="",0,IF($E882="",0,IF(VLOOKUP($E882,paramètres!$E$33:$F$44,2,FALSE)&lt;=VLOOKUP($AF$18,paramètres!$E$33:$F$44,2,FALSE),T882*$D882,0)))</f>
        <v>0</v>
      </c>
      <c r="AG882" s="13">
        <f>IF($D882="",0,IF($E882="",0,IF(VLOOKUP($E882,paramètres!$E$33:$F$44,2,FALSE)&lt;=VLOOKUP($AG$18,paramètres!$E$33:$F$44,2,FALSE),U882*$D882,0)))</f>
        <v>0</v>
      </c>
      <c r="AH882" s="13">
        <f>IF($D882="",0,IF($E882="",0,IF(VLOOKUP($E882,paramètres!$E$33:$F$44,2,FALSE)&lt;=VLOOKUP($AH$18,paramètres!$E$33:$F$44,2,FALSE),V882*$D882,0)))</f>
        <v>0</v>
      </c>
      <c r="AI882" s="13">
        <f>IF($D882="",0,IF($E882="",0,IF(VLOOKUP($E882,paramètres!$E$33:$F$44,2,FALSE)&lt;=VLOOKUP($AI$18,paramètres!$E$33:$F$44,2,FALSE),W882*$D882,0)))</f>
        <v>0</v>
      </c>
      <c r="AJ882" s="13">
        <f>IF($D882="",0,IF($E882="",0,IF(VLOOKUP($E882,paramètres!$E$33:$F$44,2,FALSE)&lt;=VLOOKUP($AJ$18,paramètres!$E$33:$F$44,2,FALSE),X882*$D882,0)))</f>
        <v>0</v>
      </c>
      <c r="AK882" s="13">
        <f>IF($D882="",0,IF($E882="",0,IF(VLOOKUP($E882,paramètres!$E$33:$F$44,2,FALSE)&lt;=VLOOKUP($AK$18,paramètres!$E$33:$F$44,2,FALSE),Y882*$D882,0)))</f>
        <v>0</v>
      </c>
      <c r="AL882" s="13">
        <f>IF($D882="",0,IF($E882="",0,IF(VLOOKUP($E882,paramètres!$E$33:$F$44,2,FALSE)&lt;=VLOOKUP($AL$18,paramètres!$E$33:$F$44,2,FALSE),Z882*$D882,0)))</f>
        <v>0</v>
      </c>
      <c r="AM882" s="126">
        <f>IF($D882="",0,IF($E882="",0,IF(VLOOKUP($E882,paramètres!$E$33:$F$44,2,FALSE)&lt;=VLOOKUP($AM$18,paramètres!$E$33:$F$44,2,FALSE),AA882*$D882,0)))</f>
        <v>0</v>
      </c>
      <c r="AN882" s="121" t="str">
        <f>IF(paramètres!$B$28=1,((SUM(P882:Y882)/1.02)+SUM(Z882:AA882))*0.0303/9*COUNT(P882:X882),IF(paramètres!$B$28=2,(SUM(P882:AA882))*0.0303/9*COUNT(P882:X882),"Missing Delta option"))</f>
        <v>Missing Delta option</v>
      </c>
      <c r="AO882" s="13" t="str">
        <f>IF(paramètres!$B$28=1,(((SUM(P882:Y882)/1.02)+SUM(Z882:AA882))+((SUM(AB882:AK882)/1.02)+SUM(AL882:AN882)))*cotpatr,IF(paramètres!$B$28=2,(SUM(P882:AN882)*cotpatr),"Missing Delta Option"))</f>
        <v>Missing Delta Option</v>
      </c>
      <c r="AP882" s="13" t="str" cm="1">
        <f t="array" ref="AP882">IF(paramètres!$B$28=1,(((SUM(P882:Y882)/1.02)+SUM(Z882:AA882))+((SUM(AB882:AM882)/1.02)+SUM(AL882:AM882)))/12*pécule,IF(paramètres!$B$28=2,SUM(P882:AM882)/12*pécule,"Missing Delta Option"))</f>
        <v>Missing Delta Option</v>
      </c>
      <c r="AQ882" s="105" t="e">
        <f>IF(paramètres!$B$28=1,(((SUM(P882:Y882)/1.02)+SUM(Z882:AA882))+((SUM(AB882:AM882)/1.02)+SUM(AL882:AM882)))+AN882+AO882+AP882,SUM(P882:AM882)+AN882+AO882+AP882)</f>
        <v>#VALUE!</v>
      </c>
    </row>
    <row r="883" spans="1:43" x14ac:dyDescent="0.25">
      <c r="A883" s="104"/>
      <c r="B883" s="39"/>
      <c r="C883" s="39"/>
      <c r="D883" s="70"/>
      <c r="E883" s="49"/>
      <c r="F883" s="40"/>
      <c r="G883" s="38"/>
      <c r="H883" s="71"/>
      <c r="I883" s="40"/>
      <c r="J883" s="38"/>
      <c r="K883" s="71"/>
      <c r="L883" s="40"/>
      <c r="M883" s="38"/>
      <c r="N883" s="71"/>
      <c r="O883" s="49"/>
      <c r="P883" s="177"/>
      <c r="Q883" s="178"/>
      <c r="R883" s="178"/>
      <c r="S883" s="178"/>
      <c r="T883" s="178"/>
      <c r="U883" s="178"/>
      <c r="V883" s="178"/>
      <c r="W883" s="178"/>
      <c r="X883" s="178"/>
      <c r="Y883" s="178"/>
      <c r="Z883" s="178"/>
      <c r="AA883" s="179"/>
      <c r="AB883" s="121">
        <f>IF($D883="",0,IF($E883="",0,IF(VLOOKUP($E883,paramètres!$E$33:$F$44,2,FALSE)&lt;=VLOOKUP($AB$18,paramètres!$E$33:$F$44,2,FALSE),P883*$D883,0)))</f>
        <v>0</v>
      </c>
      <c r="AC883" s="13">
        <f>IF($D883="",0,IF($E883="",0,IF(VLOOKUP($E883,paramètres!$E$33:$F$44,2,FALSE)&lt;=VLOOKUP($AC$18,paramètres!$E$33:$F$44,2,FALSE),Q883*$D883,0)))</f>
        <v>0</v>
      </c>
      <c r="AD883" s="13">
        <f>IF($D883="",0,IF($E883="",0,IF(VLOOKUP($E883,paramètres!$E$33:$F$44,2,FALSE)&lt;=VLOOKUP($AD$18,paramètres!$E$33:$F$44,2,FALSE),R883*$D883,0)))</f>
        <v>0</v>
      </c>
      <c r="AE883" s="13">
        <f>IF($D883="",0,IF($E883="",0,IF(VLOOKUP($E883,paramètres!$E$33:$F$44,2,FALSE)&lt;=VLOOKUP($AE$18,paramètres!$E$33:$F$44,2,FALSE),S883*$D883,0)))</f>
        <v>0</v>
      </c>
      <c r="AF883" s="13">
        <f>IF($D883="",0,IF($E883="",0,IF(VLOOKUP($E883,paramètres!$E$33:$F$44,2,FALSE)&lt;=VLOOKUP($AF$18,paramètres!$E$33:$F$44,2,FALSE),T883*$D883,0)))</f>
        <v>0</v>
      </c>
      <c r="AG883" s="13">
        <f>IF($D883="",0,IF($E883="",0,IF(VLOOKUP($E883,paramètres!$E$33:$F$44,2,FALSE)&lt;=VLOOKUP($AG$18,paramètres!$E$33:$F$44,2,FALSE),U883*$D883,0)))</f>
        <v>0</v>
      </c>
      <c r="AH883" s="13">
        <f>IF($D883="",0,IF($E883="",0,IF(VLOOKUP($E883,paramètres!$E$33:$F$44,2,FALSE)&lt;=VLOOKUP($AH$18,paramètres!$E$33:$F$44,2,FALSE),V883*$D883,0)))</f>
        <v>0</v>
      </c>
      <c r="AI883" s="13">
        <f>IF($D883="",0,IF($E883="",0,IF(VLOOKUP($E883,paramètres!$E$33:$F$44,2,FALSE)&lt;=VLOOKUP($AI$18,paramètres!$E$33:$F$44,2,FALSE),W883*$D883,0)))</f>
        <v>0</v>
      </c>
      <c r="AJ883" s="13">
        <f>IF($D883="",0,IF($E883="",0,IF(VLOOKUP($E883,paramètres!$E$33:$F$44,2,FALSE)&lt;=VLOOKUP($AJ$18,paramètres!$E$33:$F$44,2,FALSE),X883*$D883,0)))</f>
        <v>0</v>
      </c>
      <c r="AK883" s="13">
        <f>IF($D883="",0,IF($E883="",0,IF(VLOOKUP($E883,paramètres!$E$33:$F$44,2,FALSE)&lt;=VLOOKUP($AK$18,paramètres!$E$33:$F$44,2,FALSE),Y883*$D883,0)))</f>
        <v>0</v>
      </c>
      <c r="AL883" s="13">
        <f>IF($D883="",0,IF($E883="",0,IF(VLOOKUP($E883,paramètres!$E$33:$F$44,2,FALSE)&lt;=VLOOKUP($AL$18,paramètres!$E$33:$F$44,2,FALSE),Z883*$D883,0)))</f>
        <v>0</v>
      </c>
      <c r="AM883" s="126">
        <f>IF($D883="",0,IF($E883="",0,IF(VLOOKUP($E883,paramètres!$E$33:$F$44,2,FALSE)&lt;=VLOOKUP($AM$18,paramètres!$E$33:$F$44,2,FALSE),AA883*$D883,0)))</f>
        <v>0</v>
      </c>
      <c r="AN883" s="121" t="str">
        <f>IF(paramètres!$B$28=1,((SUM(P883:Y883)/1.02)+SUM(Z883:AA883))*0.0303/9*COUNT(P883:X883),IF(paramètres!$B$28=2,(SUM(P883:AA883))*0.0303/9*COUNT(P883:X883),"Missing Delta option"))</f>
        <v>Missing Delta option</v>
      </c>
      <c r="AO883" s="13" t="str">
        <f>IF(paramètres!$B$28=1,(((SUM(P883:Y883)/1.02)+SUM(Z883:AA883))+((SUM(AB883:AK883)/1.02)+SUM(AL883:AN883)))*cotpatr,IF(paramètres!$B$28=2,(SUM(P883:AN883)*cotpatr),"Missing Delta Option"))</f>
        <v>Missing Delta Option</v>
      </c>
      <c r="AP883" s="13" t="str" cm="1">
        <f t="array" ref="AP883">IF(paramètres!$B$28=1,(((SUM(P883:Y883)/1.02)+SUM(Z883:AA883))+((SUM(AB883:AM883)/1.02)+SUM(AL883:AM883)))/12*pécule,IF(paramètres!$B$28=2,SUM(P883:AM883)/12*pécule,"Missing Delta Option"))</f>
        <v>Missing Delta Option</v>
      </c>
      <c r="AQ883" s="105" t="e">
        <f>IF(paramètres!$B$28=1,(((SUM(P883:Y883)/1.02)+SUM(Z883:AA883))+((SUM(AB883:AM883)/1.02)+SUM(AL883:AM883)))+AN883+AO883+AP883,SUM(P883:AM883)+AN883+AO883+AP883)</f>
        <v>#VALUE!</v>
      </c>
    </row>
    <row r="884" spans="1:43" x14ac:dyDescent="0.25">
      <c r="A884" s="104"/>
      <c r="B884" s="39"/>
      <c r="C884" s="39"/>
      <c r="D884" s="70"/>
      <c r="E884" s="49"/>
      <c r="F884" s="40"/>
      <c r="G884" s="38"/>
      <c r="H884" s="71"/>
      <c r="I884" s="40"/>
      <c r="J884" s="38"/>
      <c r="K884" s="71"/>
      <c r="L884" s="40"/>
      <c r="M884" s="38"/>
      <c r="N884" s="71"/>
      <c r="O884" s="49"/>
      <c r="P884" s="177"/>
      <c r="Q884" s="178"/>
      <c r="R884" s="178"/>
      <c r="S884" s="178"/>
      <c r="T884" s="178"/>
      <c r="U884" s="178"/>
      <c r="V884" s="178"/>
      <c r="W884" s="178"/>
      <c r="X884" s="178"/>
      <c r="Y884" s="178"/>
      <c r="Z884" s="178"/>
      <c r="AA884" s="179"/>
      <c r="AB884" s="121">
        <f>IF($D884="",0,IF($E884="",0,IF(VLOOKUP($E884,paramètres!$E$33:$F$44,2,FALSE)&lt;=VLOOKUP($AB$18,paramètres!$E$33:$F$44,2,FALSE),P884*$D884,0)))</f>
        <v>0</v>
      </c>
      <c r="AC884" s="13">
        <f>IF($D884="",0,IF($E884="",0,IF(VLOOKUP($E884,paramètres!$E$33:$F$44,2,FALSE)&lt;=VLOOKUP($AC$18,paramètres!$E$33:$F$44,2,FALSE),Q884*$D884,0)))</f>
        <v>0</v>
      </c>
      <c r="AD884" s="13">
        <f>IF($D884="",0,IF($E884="",0,IF(VLOOKUP($E884,paramètres!$E$33:$F$44,2,FALSE)&lt;=VLOOKUP($AD$18,paramètres!$E$33:$F$44,2,FALSE),R884*$D884,0)))</f>
        <v>0</v>
      </c>
      <c r="AE884" s="13">
        <f>IF($D884="",0,IF($E884="",0,IF(VLOOKUP($E884,paramètres!$E$33:$F$44,2,FALSE)&lt;=VLOOKUP($AE$18,paramètres!$E$33:$F$44,2,FALSE),S884*$D884,0)))</f>
        <v>0</v>
      </c>
      <c r="AF884" s="13">
        <f>IF($D884="",0,IF($E884="",0,IF(VLOOKUP($E884,paramètres!$E$33:$F$44,2,FALSE)&lt;=VLOOKUP($AF$18,paramètres!$E$33:$F$44,2,FALSE),T884*$D884,0)))</f>
        <v>0</v>
      </c>
      <c r="AG884" s="13">
        <f>IF($D884="",0,IF($E884="",0,IF(VLOOKUP($E884,paramètres!$E$33:$F$44,2,FALSE)&lt;=VLOOKUP($AG$18,paramètres!$E$33:$F$44,2,FALSE),U884*$D884,0)))</f>
        <v>0</v>
      </c>
      <c r="AH884" s="13">
        <f>IF($D884="",0,IF($E884="",0,IF(VLOOKUP($E884,paramètres!$E$33:$F$44,2,FALSE)&lt;=VLOOKUP($AH$18,paramètres!$E$33:$F$44,2,FALSE),V884*$D884,0)))</f>
        <v>0</v>
      </c>
      <c r="AI884" s="13">
        <f>IF($D884="",0,IF($E884="",0,IF(VLOOKUP($E884,paramètres!$E$33:$F$44,2,FALSE)&lt;=VLOOKUP($AI$18,paramètres!$E$33:$F$44,2,FALSE),W884*$D884,0)))</f>
        <v>0</v>
      </c>
      <c r="AJ884" s="13">
        <f>IF($D884="",0,IF($E884="",0,IF(VLOOKUP($E884,paramètres!$E$33:$F$44,2,FALSE)&lt;=VLOOKUP($AJ$18,paramètres!$E$33:$F$44,2,FALSE),X884*$D884,0)))</f>
        <v>0</v>
      </c>
      <c r="AK884" s="13">
        <f>IF($D884="",0,IF($E884="",0,IF(VLOOKUP($E884,paramètres!$E$33:$F$44,2,FALSE)&lt;=VLOOKUP($AK$18,paramètres!$E$33:$F$44,2,FALSE),Y884*$D884,0)))</f>
        <v>0</v>
      </c>
      <c r="AL884" s="13">
        <f>IF($D884="",0,IF($E884="",0,IF(VLOOKUP($E884,paramètres!$E$33:$F$44,2,FALSE)&lt;=VLOOKUP($AL$18,paramètres!$E$33:$F$44,2,FALSE),Z884*$D884,0)))</f>
        <v>0</v>
      </c>
      <c r="AM884" s="126">
        <f>IF($D884="",0,IF($E884="",0,IF(VLOOKUP($E884,paramètres!$E$33:$F$44,2,FALSE)&lt;=VLOOKUP($AM$18,paramètres!$E$33:$F$44,2,FALSE),AA884*$D884,0)))</f>
        <v>0</v>
      </c>
      <c r="AN884" s="121" t="str">
        <f>IF(paramètres!$B$28=1,((SUM(P884:Y884)/1.02)+SUM(Z884:AA884))*0.0303/9*COUNT(P884:X884),IF(paramètres!$B$28=2,(SUM(P884:AA884))*0.0303/9*COUNT(P884:X884),"Missing Delta option"))</f>
        <v>Missing Delta option</v>
      </c>
      <c r="AO884" s="13" t="str">
        <f>IF(paramètres!$B$28=1,(((SUM(P884:Y884)/1.02)+SUM(Z884:AA884))+((SUM(AB884:AK884)/1.02)+SUM(AL884:AN884)))*cotpatr,IF(paramètres!$B$28=2,(SUM(P884:AN884)*cotpatr),"Missing Delta Option"))</f>
        <v>Missing Delta Option</v>
      </c>
      <c r="AP884" s="13" t="str" cm="1">
        <f t="array" ref="AP884">IF(paramètres!$B$28=1,(((SUM(P884:Y884)/1.02)+SUM(Z884:AA884))+((SUM(AB884:AM884)/1.02)+SUM(AL884:AM884)))/12*pécule,IF(paramètres!$B$28=2,SUM(P884:AM884)/12*pécule,"Missing Delta Option"))</f>
        <v>Missing Delta Option</v>
      </c>
      <c r="AQ884" s="105" t="e">
        <f>IF(paramètres!$B$28=1,(((SUM(P884:Y884)/1.02)+SUM(Z884:AA884))+((SUM(AB884:AM884)/1.02)+SUM(AL884:AM884)))+AN884+AO884+AP884,SUM(P884:AM884)+AN884+AO884+AP884)</f>
        <v>#VALUE!</v>
      </c>
    </row>
    <row r="885" spans="1:43" x14ac:dyDescent="0.25">
      <c r="A885" s="104"/>
      <c r="B885" s="39"/>
      <c r="C885" s="39"/>
      <c r="D885" s="70"/>
      <c r="E885" s="49"/>
      <c r="F885" s="40"/>
      <c r="G885" s="38"/>
      <c r="H885" s="71"/>
      <c r="I885" s="40"/>
      <c r="J885" s="38"/>
      <c r="K885" s="71"/>
      <c r="L885" s="40"/>
      <c r="M885" s="38"/>
      <c r="N885" s="71"/>
      <c r="O885" s="49"/>
      <c r="P885" s="177"/>
      <c r="Q885" s="178"/>
      <c r="R885" s="178"/>
      <c r="S885" s="178"/>
      <c r="T885" s="178"/>
      <c r="U885" s="178"/>
      <c r="V885" s="178"/>
      <c r="W885" s="178"/>
      <c r="X885" s="178"/>
      <c r="Y885" s="178"/>
      <c r="Z885" s="178"/>
      <c r="AA885" s="179"/>
      <c r="AB885" s="121">
        <f>IF($D885="",0,IF($E885="",0,IF(VLOOKUP($E885,paramètres!$E$33:$F$44,2,FALSE)&lt;=VLOOKUP($AB$18,paramètres!$E$33:$F$44,2,FALSE),P885*$D885,0)))</f>
        <v>0</v>
      </c>
      <c r="AC885" s="13">
        <f>IF($D885="",0,IF($E885="",0,IF(VLOOKUP($E885,paramètres!$E$33:$F$44,2,FALSE)&lt;=VLOOKUP($AC$18,paramètres!$E$33:$F$44,2,FALSE),Q885*$D885,0)))</f>
        <v>0</v>
      </c>
      <c r="AD885" s="13">
        <f>IF($D885="",0,IF($E885="",0,IF(VLOOKUP($E885,paramètres!$E$33:$F$44,2,FALSE)&lt;=VLOOKUP($AD$18,paramètres!$E$33:$F$44,2,FALSE),R885*$D885,0)))</f>
        <v>0</v>
      </c>
      <c r="AE885" s="13">
        <f>IF($D885="",0,IF($E885="",0,IF(VLOOKUP($E885,paramètres!$E$33:$F$44,2,FALSE)&lt;=VLOOKUP($AE$18,paramètres!$E$33:$F$44,2,FALSE),S885*$D885,0)))</f>
        <v>0</v>
      </c>
      <c r="AF885" s="13">
        <f>IF($D885="",0,IF($E885="",0,IF(VLOOKUP($E885,paramètres!$E$33:$F$44,2,FALSE)&lt;=VLOOKUP($AF$18,paramètres!$E$33:$F$44,2,FALSE),T885*$D885,0)))</f>
        <v>0</v>
      </c>
      <c r="AG885" s="13">
        <f>IF($D885="",0,IF($E885="",0,IF(VLOOKUP($E885,paramètres!$E$33:$F$44,2,FALSE)&lt;=VLOOKUP($AG$18,paramètres!$E$33:$F$44,2,FALSE),U885*$D885,0)))</f>
        <v>0</v>
      </c>
      <c r="AH885" s="13">
        <f>IF($D885="",0,IF($E885="",0,IF(VLOOKUP($E885,paramètres!$E$33:$F$44,2,FALSE)&lt;=VLOOKUP($AH$18,paramètres!$E$33:$F$44,2,FALSE),V885*$D885,0)))</f>
        <v>0</v>
      </c>
      <c r="AI885" s="13">
        <f>IF($D885="",0,IF($E885="",0,IF(VLOOKUP($E885,paramètres!$E$33:$F$44,2,FALSE)&lt;=VLOOKUP($AI$18,paramètres!$E$33:$F$44,2,FALSE),W885*$D885,0)))</f>
        <v>0</v>
      </c>
      <c r="AJ885" s="13">
        <f>IF($D885="",0,IF($E885="",0,IF(VLOOKUP($E885,paramètres!$E$33:$F$44,2,FALSE)&lt;=VLOOKUP($AJ$18,paramètres!$E$33:$F$44,2,FALSE),X885*$D885,0)))</f>
        <v>0</v>
      </c>
      <c r="AK885" s="13">
        <f>IF($D885="",0,IF($E885="",0,IF(VLOOKUP($E885,paramètres!$E$33:$F$44,2,FALSE)&lt;=VLOOKUP($AK$18,paramètres!$E$33:$F$44,2,FALSE),Y885*$D885,0)))</f>
        <v>0</v>
      </c>
      <c r="AL885" s="13">
        <f>IF($D885="",0,IF($E885="",0,IF(VLOOKUP($E885,paramètres!$E$33:$F$44,2,FALSE)&lt;=VLOOKUP($AL$18,paramètres!$E$33:$F$44,2,FALSE),Z885*$D885,0)))</f>
        <v>0</v>
      </c>
      <c r="AM885" s="126">
        <f>IF($D885="",0,IF($E885="",0,IF(VLOOKUP($E885,paramètres!$E$33:$F$44,2,FALSE)&lt;=VLOOKUP($AM$18,paramètres!$E$33:$F$44,2,FALSE),AA885*$D885,0)))</f>
        <v>0</v>
      </c>
      <c r="AN885" s="121" t="str">
        <f>IF(paramètres!$B$28=1,((SUM(P885:Y885)/1.02)+SUM(Z885:AA885))*0.0303/9*COUNT(P885:X885),IF(paramètres!$B$28=2,(SUM(P885:AA885))*0.0303/9*COUNT(P885:X885),"Missing Delta option"))</f>
        <v>Missing Delta option</v>
      </c>
      <c r="AO885" s="13" t="str">
        <f>IF(paramètres!$B$28=1,(((SUM(P885:Y885)/1.02)+SUM(Z885:AA885))+((SUM(AB885:AK885)/1.02)+SUM(AL885:AN885)))*cotpatr,IF(paramètres!$B$28=2,(SUM(P885:AN885)*cotpatr),"Missing Delta Option"))</f>
        <v>Missing Delta Option</v>
      </c>
      <c r="AP885" s="13" t="str" cm="1">
        <f t="array" ref="AP885">IF(paramètres!$B$28=1,(((SUM(P885:Y885)/1.02)+SUM(Z885:AA885))+((SUM(AB885:AM885)/1.02)+SUM(AL885:AM885)))/12*pécule,IF(paramètres!$B$28=2,SUM(P885:AM885)/12*pécule,"Missing Delta Option"))</f>
        <v>Missing Delta Option</v>
      </c>
      <c r="AQ885" s="105" t="e">
        <f>IF(paramètres!$B$28=1,(((SUM(P885:Y885)/1.02)+SUM(Z885:AA885))+((SUM(AB885:AM885)/1.02)+SUM(AL885:AM885)))+AN885+AO885+AP885,SUM(P885:AM885)+AN885+AO885+AP885)</f>
        <v>#VALUE!</v>
      </c>
    </row>
    <row r="886" spans="1:43" x14ac:dyDescent="0.25">
      <c r="A886" s="104"/>
      <c r="B886" s="39"/>
      <c r="C886" s="39"/>
      <c r="D886" s="70"/>
      <c r="E886" s="49"/>
      <c r="F886" s="40"/>
      <c r="G886" s="38"/>
      <c r="H886" s="71"/>
      <c r="I886" s="40"/>
      <c r="J886" s="38"/>
      <c r="K886" s="71"/>
      <c r="L886" s="40"/>
      <c r="M886" s="38"/>
      <c r="N886" s="71"/>
      <c r="O886" s="49"/>
      <c r="P886" s="177"/>
      <c r="Q886" s="178"/>
      <c r="R886" s="178"/>
      <c r="S886" s="178"/>
      <c r="T886" s="178"/>
      <c r="U886" s="178"/>
      <c r="V886" s="178"/>
      <c r="W886" s="178"/>
      <c r="X886" s="178"/>
      <c r="Y886" s="178"/>
      <c r="Z886" s="178"/>
      <c r="AA886" s="179"/>
      <c r="AB886" s="121">
        <f>IF($D886="",0,IF($E886="",0,IF(VLOOKUP($E886,paramètres!$E$33:$F$44,2,FALSE)&lt;=VLOOKUP($AB$18,paramètres!$E$33:$F$44,2,FALSE),P886*$D886,0)))</f>
        <v>0</v>
      </c>
      <c r="AC886" s="13">
        <f>IF($D886="",0,IF($E886="",0,IF(VLOOKUP($E886,paramètres!$E$33:$F$44,2,FALSE)&lt;=VLOOKUP($AC$18,paramètres!$E$33:$F$44,2,FALSE),Q886*$D886,0)))</f>
        <v>0</v>
      </c>
      <c r="AD886" s="13">
        <f>IF($D886="",0,IF($E886="",0,IF(VLOOKUP($E886,paramètres!$E$33:$F$44,2,FALSE)&lt;=VLOOKUP($AD$18,paramètres!$E$33:$F$44,2,FALSE),R886*$D886,0)))</f>
        <v>0</v>
      </c>
      <c r="AE886" s="13">
        <f>IF($D886="",0,IF($E886="",0,IF(VLOOKUP($E886,paramètres!$E$33:$F$44,2,FALSE)&lt;=VLOOKUP($AE$18,paramètres!$E$33:$F$44,2,FALSE),S886*$D886,0)))</f>
        <v>0</v>
      </c>
      <c r="AF886" s="13">
        <f>IF($D886="",0,IF($E886="",0,IF(VLOOKUP($E886,paramètres!$E$33:$F$44,2,FALSE)&lt;=VLOOKUP($AF$18,paramètres!$E$33:$F$44,2,FALSE),T886*$D886,0)))</f>
        <v>0</v>
      </c>
      <c r="AG886" s="13">
        <f>IF($D886="",0,IF($E886="",0,IF(VLOOKUP($E886,paramètres!$E$33:$F$44,2,FALSE)&lt;=VLOOKUP($AG$18,paramètres!$E$33:$F$44,2,FALSE),U886*$D886,0)))</f>
        <v>0</v>
      </c>
      <c r="AH886" s="13">
        <f>IF($D886="",0,IF($E886="",0,IF(VLOOKUP($E886,paramètres!$E$33:$F$44,2,FALSE)&lt;=VLOOKUP($AH$18,paramètres!$E$33:$F$44,2,FALSE),V886*$D886,0)))</f>
        <v>0</v>
      </c>
      <c r="AI886" s="13">
        <f>IF($D886="",0,IF($E886="",0,IF(VLOOKUP($E886,paramètres!$E$33:$F$44,2,FALSE)&lt;=VLOOKUP($AI$18,paramètres!$E$33:$F$44,2,FALSE),W886*$D886,0)))</f>
        <v>0</v>
      </c>
      <c r="AJ886" s="13">
        <f>IF($D886="",0,IF($E886="",0,IF(VLOOKUP($E886,paramètres!$E$33:$F$44,2,FALSE)&lt;=VLOOKUP($AJ$18,paramètres!$E$33:$F$44,2,FALSE),X886*$D886,0)))</f>
        <v>0</v>
      </c>
      <c r="AK886" s="13">
        <f>IF($D886="",0,IF($E886="",0,IF(VLOOKUP($E886,paramètres!$E$33:$F$44,2,FALSE)&lt;=VLOOKUP($AK$18,paramètres!$E$33:$F$44,2,FALSE),Y886*$D886,0)))</f>
        <v>0</v>
      </c>
      <c r="AL886" s="13">
        <f>IF($D886="",0,IF($E886="",0,IF(VLOOKUP($E886,paramètres!$E$33:$F$44,2,FALSE)&lt;=VLOOKUP($AL$18,paramètres!$E$33:$F$44,2,FALSE),Z886*$D886,0)))</f>
        <v>0</v>
      </c>
      <c r="AM886" s="126">
        <f>IF($D886="",0,IF($E886="",0,IF(VLOOKUP($E886,paramètres!$E$33:$F$44,2,FALSE)&lt;=VLOOKUP($AM$18,paramètres!$E$33:$F$44,2,FALSE),AA886*$D886,0)))</f>
        <v>0</v>
      </c>
      <c r="AN886" s="121" t="str">
        <f>IF(paramètres!$B$28=1,((SUM(P886:Y886)/1.02)+SUM(Z886:AA886))*0.0303/9*COUNT(P886:X886),IF(paramètres!$B$28=2,(SUM(P886:AA886))*0.0303/9*COUNT(P886:X886),"Missing Delta option"))</f>
        <v>Missing Delta option</v>
      </c>
      <c r="AO886" s="13" t="str">
        <f>IF(paramètres!$B$28=1,(((SUM(P886:Y886)/1.02)+SUM(Z886:AA886))+((SUM(AB886:AK886)/1.02)+SUM(AL886:AN886)))*cotpatr,IF(paramètres!$B$28=2,(SUM(P886:AN886)*cotpatr),"Missing Delta Option"))</f>
        <v>Missing Delta Option</v>
      </c>
      <c r="AP886" s="13" t="str" cm="1">
        <f t="array" ref="AP886">IF(paramètres!$B$28=1,(((SUM(P886:Y886)/1.02)+SUM(Z886:AA886))+((SUM(AB886:AM886)/1.02)+SUM(AL886:AM886)))/12*pécule,IF(paramètres!$B$28=2,SUM(P886:AM886)/12*pécule,"Missing Delta Option"))</f>
        <v>Missing Delta Option</v>
      </c>
      <c r="AQ886" s="105" t="e">
        <f>IF(paramètres!$B$28=1,(((SUM(P886:Y886)/1.02)+SUM(Z886:AA886))+((SUM(AB886:AM886)/1.02)+SUM(AL886:AM886)))+AN886+AO886+AP886,SUM(P886:AM886)+AN886+AO886+AP886)</f>
        <v>#VALUE!</v>
      </c>
    </row>
    <row r="887" spans="1:43" x14ac:dyDescent="0.25">
      <c r="A887" s="104"/>
      <c r="B887" s="39"/>
      <c r="C887" s="39"/>
      <c r="D887" s="70"/>
      <c r="E887" s="49"/>
      <c r="F887" s="40"/>
      <c r="G887" s="38"/>
      <c r="H887" s="71"/>
      <c r="I887" s="40"/>
      <c r="J887" s="38"/>
      <c r="K887" s="71"/>
      <c r="L887" s="40"/>
      <c r="M887" s="38"/>
      <c r="N887" s="71"/>
      <c r="O887" s="49"/>
      <c r="P887" s="177"/>
      <c r="Q887" s="178"/>
      <c r="R887" s="178"/>
      <c r="S887" s="178"/>
      <c r="T887" s="178"/>
      <c r="U887" s="178"/>
      <c r="V887" s="178"/>
      <c r="W887" s="178"/>
      <c r="X887" s="178"/>
      <c r="Y887" s="178"/>
      <c r="Z887" s="178"/>
      <c r="AA887" s="179"/>
      <c r="AB887" s="121">
        <f>IF($D887="",0,IF($E887="",0,IF(VLOOKUP($E887,paramètres!$E$33:$F$44,2,FALSE)&lt;=VLOOKUP($AB$18,paramètres!$E$33:$F$44,2,FALSE),P887*$D887,0)))</f>
        <v>0</v>
      </c>
      <c r="AC887" s="13">
        <f>IF($D887="",0,IF($E887="",0,IF(VLOOKUP($E887,paramètres!$E$33:$F$44,2,FALSE)&lt;=VLOOKUP($AC$18,paramètres!$E$33:$F$44,2,FALSE),Q887*$D887,0)))</f>
        <v>0</v>
      </c>
      <c r="AD887" s="13">
        <f>IF($D887="",0,IF($E887="",0,IF(VLOOKUP($E887,paramètres!$E$33:$F$44,2,FALSE)&lt;=VLOOKUP($AD$18,paramètres!$E$33:$F$44,2,FALSE),R887*$D887,0)))</f>
        <v>0</v>
      </c>
      <c r="AE887" s="13">
        <f>IF($D887="",0,IF($E887="",0,IF(VLOOKUP($E887,paramètres!$E$33:$F$44,2,FALSE)&lt;=VLOOKUP($AE$18,paramètres!$E$33:$F$44,2,FALSE),S887*$D887,0)))</f>
        <v>0</v>
      </c>
      <c r="AF887" s="13">
        <f>IF($D887="",0,IF($E887="",0,IF(VLOOKUP($E887,paramètres!$E$33:$F$44,2,FALSE)&lt;=VLOOKUP($AF$18,paramètres!$E$33:$F$44,2,FALSE),T887*$D887,0)))</f>
        <v>0</v>
      </c>
      <c r="AG887" s="13">
        <f>IF($D887="",0,IF($E887="",0,IF(VLOOKUP($E887,paramètres!$E$33:$F$44,2,FALSE)&lt;=VLOOKUP($AG$18,paramètres!$E$33:$F$44,2,FALSE),U887*$D887,0)))</f>
        <v>0</v>
      </c>
      <c r="AH887" s="13">
        <f>IF($D887="",0,IF($E887="",0,IF(VLOOKUP($E887,paramètres!$E$33:$F$44,2,FALSE)&lt;=VLOOKUP($AH$18,paramètres!$E$33:$F$44,2,FALSE),V887*$D887,0)))</f>
        <v>0</v>
      </c>
      <c r="AI887" s="13">
        <f>IF($D887="",0,IF($E887="",0,IF(VLOOKUP($E887,paramètres!$E$33:$F$44,2,FALSE)&lt;=VLOOKUP($AI$18,paramètres!$E$33:$F$44,2,FALSE),W887*$D887,0)))</f>
        <v>0</v>
      </c>
      <c r="AJ887" s="13">
        <f>IF($D887="",0,IF($E887="",0,IF(VLOOKUP($E887,paramètres!$E$33:$F$44,2,FALSE)&lt;=VLOOKUP($AJ$18,paramètres!$E$33:$F$44,2,FALSE),X887*$D887,0)))</f>
        <v>0</v>
      </c>
      <c r="AK887" s="13">
        <f>IF($D887="",0,IF($E887="",0,IF(VLOOKUP($E887,paramètres!$E$33:$F$44,2,FALSE)&lt;=VLOOKUP($AK$18,paramètres!$E$33:$F$44,2,FALSE),Y887*$D887,0)))</f>
        <v>0</v>
      </c>
      <c r="AL887" s="13">
        <f>IF($D887="",0,IF($E887="",0,IF(VLOOKUP($E887,paramètres!$E$33:$F$44,2,FALSE)&lt;=VLOOKUP($AL$18,paramètres!$E$33:$F$44,2,FALSE),Z887*$D887,0)))</f>
        <v>0</v>
      </c>
      <c r="AM887" s="126">
        <f>IF($D887="",0,IF($E887="",0,IF(VLOOKUP($E887,paramètres!$E$33:$F$44,2,FALSE)&lt;=VLOOKUP($AM$18,paramètres!$E$33:$F$44,2,FALSE),AA887*$D887,0)))</f>
        <v>0</v>
      </c>
      <c r="AN887" s="121" t="str">
        <f>IF(paramètres!$B$28=1,((SUM(P887:Y887)/1.02)+SUM(Z887:AA887))*0.0303/9*COUNT(P887:X887),IF(paramètres!$B$28=2,(SUM(P887:AA887))*0.0303/9*COUNT(P887:X887),"Missing Delta option"))</f>
        <v>Missing Delta option</v>
      </c>
      <c r="AO887" s="13" t="str">
        <f>IF(paramètres!$B$28=1,(((SUM(P887:Y887)/1.02)+SUM(Z887:AA887))+((SUM(AB887:AK887)/1.02)+SUM(AL887:AN887)))*cotpatr,IF(paramètres!$B$28=2,(SUM(P887:AN887)*cotpatr),"Missing Delta Option"))</f>
        <v>Missing Delta Option</v>
      </c>
      <c r="AP887" s="13" t="str" cm="1">
        <f t="array" ref="AP887">IF(paramètres!$B$28=1,(((SUM(P887:Y887)/1.02)+SUM(Z887:AA887))+((SUM(AB887:AM887)/1.02)+SUM(AL887:AM887)))/12*pécule,IF(paramètres!$B$28=2,SUM(P887:AM887)/12*pécule,"Missing Delta Option"))</f>
        <v>Missing Delta Option</v>
      </c>
      <c r="AQ887" s="105" t="e">
        <f>IF(paramètres!$B$28=1,(((SUM(P887:Y887)/1.02)+SUM(Z887:AA887))+((SUM(AB887:AM887)/1.02)+SUM(AL887:AM887)))+AN887+AO887+AP887,SUM(P887:AM887)+AN887+AO887+AP887)</f>
        <v>#VALUE!</v>
      </c>
    </row>
    <row r="888" spans="1:43" x14ac:dyDescent="0.25">
      <c r="A888" s="104"/>
      <c r="B888" s="39"/>
      <c r="C888" s="39"/>
      <c r="D888" s="70"/>
      <c r="E888" s="49"/>
      <c r="F888" s="40"/>
      <c r="G888" s="38"/>
      <c r="H888" s="71"/>
      <c r="I888" s="40"/>
      <c r="J888" s="38"/>
      <c r="K888" s="71"/>
      <c r="L888" s="40"/>
      <c r="M888" s="38"/>
      <c r="N888" s="71"/>
      <c r="O888" s="49"/>
      <c r="P888" s="177"/>
      <c r="Q888" s="178"/>
      <c r="R888" s="178"/>
      <c r="S888" s="178"/>
      <c r="T888" s="178"/>
      <c r="U888" s="178"/>
      <c r="V888" s="178"/>
      <c r="W888" s="178"/>
      <c r="X888" s="178"/>
      <c r="Y888" s="178"/>
      <c r="Z888" s="178"/>
      <c r="AA888" s="179"/>
      <c r="AB888" s="121">
        <f>IF($D888="",0,IF($E888="",0,IF(VLOOKUP($E888,paramètres!$E$33:$F$44,2,FALSE)&lt;=VLOOKUP($AB$18,paramètres!$E$33:$F$44,2,FALSE),P888*$D888,0)))</f>
        <v>0</v>
      </c>
      <c r="AC888" s="13">
        <f>IF($D888="",0,IF($E888="",0,IF(VLOOKUP($E888,paramètres!$E$33:$F$44,2,FALSE)&lt;=VLOOKUP($AC$18,paramètres!$E$33:$F$44,2,FALSE),Q888*$D888,0)))</f>
        <v>0</v>
      </c>
      <c r="AD888" s="13">
        <f>IF($D888="",0,IF($E888="",0,IF(VLOOKUP($E888,paramètres!$E$33:$F$44,2,FALSE)&lt;=VLOOKUP($AD$18,paramètres!$E$33:$F$44,2,FALSE),R888*$D888,0)))</f>
        <v>0</v>
      </c>
      <c r="AE888" s="13">
        <f>IF($D888="",0,IF($E888="",0,IF(VLOOKUP($E888,paramètres!$E$33:$F$44,2,FALSE)&lt;=VLOOKUP($AE$18,paramètres!$E$33:$F$44,2,FALSE),S888*$D888,0)))</f>
        <v>0</v>
      </c>
      <c r="AF888" s="13">
        <f>IF($D888="",0,IF($E888="",0,IF(VLOOKUP($E888,paramètres!$E$33:$F$44,2,FALSE)&lt;=VLOOKUP($AF$18,paramètres!$E$33:$F$44,2,FALSE),T888*$D888,0)))</f>
        <v>0</v>
      </c>
      <c r="AG888" s="13">
        <f>IF($D888="",0,IF($E888="",0,IF(VLOOKUP($E888,paramètres!$E$33:$F$44,2,FALSE)&lt;=VLOOKUP($AG$18,paramètres!$E$33:$F$44,2,FALSE),U888*$D888,0)))</f>
        <v>0</v>
      </c>
      <c r="AH888" s="13">
        <f>IF($D888="",0,IF($E888="",0,IF(VLOOKUP($E888,paramètres!$E$33:$F$44,2,FALSE)&lt;=VLOOKUP($AH$18,paramètres!$E$33:$F$44,2,FALSE),V888*$D888,0)))</f>
        <v>0</v>
      </c>
      <c r="AI888" s="13">
        <f>IF($D888="",0,IF($E888="",0,IF(VLOOKUP($E888,paramètres!$E$33:$F$44,2,FALSE)&lt;=VLOOKUP($AI$18,paramètres!$E$33:$F$44,2,FALSE),W888*$D888,0)))</f>
        <v>0</v>
      </c>
      <c r="AJ888" s="13">
        <f>IF($D888="",0,IF($E888="",0,IF(VLOOKUP($E888,paramètres!$E$33:$F$44,2,FALSE)&lt;=VLOOKUP($AJ$18,paramètres!$E$33:$F$44,2,FALSE),X888*$D888,0)))</f>
        <v>0</v>
      </c>
      <c r="AK888" s="13">
        <f>IF($D888="",0,IF($E888="",0,IF(VLOOKUP($E888,paramètres!$E$33:$F$44,2,FALSE)&lt;=VLOOKUP($AK$18,paramètres!$E$33:$F$44,2,FALSE),Y888*$D888,0)))</f>
        <v>0</v>
      </c>
      <c r="AL888" s="13">
        <f>IF($D888="",0,IF($E888="",0,IF(VLOOKUP($E888,paramètres!$E$33:$F$44,2,FALSE)&lt;=VLOOKUP($AL$18,paramètres!$E$33:$F$44,2,FALSE),Z888*$D888,0)))</f>
        <v>0</v>
      </c>
      <c r="AM888" s="126">
        <f>IF($D888="",0,IF($E888="",0,IF(VLOOKUP($E888,paramètres!$E$33:$F$44,2,FALSE)&lt;=VLOOKUP($AM$18,paramètres!$E$33:$F$44,2,FALSE),AA888*$D888,0)))</f>
        <v>0</v>
      </c>
      <c r="AN888" s="121" t="str">
        <f>IF(paramètres!$B$28=1,((SUM(P888:Y888)/1.02)+SUM(Z888:AA888))*0.0303/9*COUNT(P888:X888),IF(paramètres!$B$28=2,(SUM(P888:AA888))*0.0303/9*COUNT(P888:X888),"Missing Delta option"))</f>
        <v>Missing Delta option</v>
      </c>
      <c r="AO888" s="13" t="str">
        <f>IF(paramètres!$B$28=1,(((SUM(P888:Y888)/1.02)+SUM(Z888:AA888))+((SUM(AB888:AK888)/1.02)+SUM(AL888:AN888)))*cotpatr,IF(paramètres!$B$28=2,(SUM(P888:AN888)*cotpatr),"Missing Delta Option"))</f>
        <v>Missing Delta Option</v>
      </c>
      <c r="AP888" s="13" t="str" cm="1">
        <f t="array" ref="AP888">IF(paramètres!$B$28=1,(((SUM(P888:Y888)/1.02)+SUM(Z888:AA888))+((SUM(AB888:AM888)/1.02)+SUM(AL888:AM888)))/12*pécule,IF(paramètres!$B$28=2,SUM(P888:AM888)/12*pécule,"Missing Delta Option"))</f>
        <v>Missing Delta Option</v>
      </c>
      <c r="AQ888" s="105" t="e">
        <f>IF(paramètres!$B$28=1,(((SUM(P888:Y888)/1.02)+SUM(Z888:AA888))+((SUM(AB888:AM888)/1.02)+SUM(AL888:AM888)))+AN888+AO888+AP888,SUM(P888:AM888)+AN888+AO888+AP888)</f>
        <v>#VALUE!</v>
      </c>
    </row>
    <row r="889" spans="1:43" x14ac:dyDescent="0.25">
      <c r="A889" s="104"/>
      <c r="B889" s="39"/>
      <c r="C889" s="39"/>
      <c r="D889" s="70"/>
      <c r="E889" s="49"/>
      <c r="F889" s="40"/>
      <c r="G889" s="38"/>
      <c r="H889" s="71"/>
      <c r="I889" s="40"/>
      <c r="J889" s="38"/>
      <c r="K889" s="71"/>
      <c r="L889" s="40"/>
      <c r="M889" s="38"/>
      <c r="N889" s="71"/>
      <c r="O889" s="49"/>
      <c r="P889" s="177"/>
      <c r="Q889" s="178"/>
      <c r="R889" s="178"/>
      <c r="S889" s="178"/>
      <c r="T889" s="178"/>
      <c r="U889" s="178"/>
      <c r="V889" s="178"/>
      <c r="W889" s="178"/>
      <c r="X889" s="178"/>
      <c r="Y889" s="178"/>
      <c r="Z889" s="178"/>
      <c r="AA889" s="179"/>
      <c r="AB889" s="121">
        <f>IF($D889="",0,IF($E889="",0,IF(VLOOKUP($E889,paramètres!$E$33:$F$44,2,FALSE)&lt;=VLOOKUP($AB$18,paramètres!$E$33:$F$44,2,FALSE),P889*$D889,0)))</f>
        <v>0</v>
      </c>
      <c r="AC889" s="13">
        <f>IF($D889="",0,IF($E889="",0,IF(VLOOKUP($E889,paramètres!$E$33:$F$44,2,FALSE)&lt;=VLOOKUP($AC$18,paramètres!$E$33:$F$44,2,FALSE),Q889*$D889,0)))</f>
        <v>0</v>
      </c>
      <c r="AD889" s="13">
        <f>IF($D889="",0,IF($E889="",0,IF(VLOOKUP($E889,paramètres!$E$33:$F$44,2,FALSE)&lt;=VLOOKUP($AD$18,paramètres!$E$33:$F$44,2,FALSE),R889*$D889,0)))</f>
        <v>0</v>
      </c>
      <c r="AE889" s="13">
        <f>IF($D889="",0,IF($E889="",0,IF(VLOOKUP($E889,paramètres!$E$33:$F$44,2,FALSE)&lt;=VLOOKUP($AE$18,paramètres!$E$33:$F$44,2,FALSE),S889*$D889,0)))</f>
        <v>0</v>
      </c>
      <c r="AF889" s="13">
        <f>IF($D889="",0,IF($E889="",0,IF(VLOOKUP($E889,paramètres!$E$33:$F$44,2,FALSE)&lt;=VLOOKUP($AF$18,paramètres!$E$33:$F$44,2,FALSE),T889*$D889,0)))</f>
        <v>0</v>
      </c>
      <c r="AG889" s="13">
        <f>IF($D889="",0,IF($E889="",0,IF(VLOOKUP($E889,paramètres!$E$33:$F$44,2,FALSE)&lt;=VLOOKUP($AG$18,paramètres!$E$33:$F$44,2,FALSE),U889*$D889,0)))</f>
        <v>0</v>
      </c>
      <c r="AH889" s="13">
        <f>IF($D889="",0,IF($E889="",0,IF(VLOOKUP($E889,paramètres!$E$33:$F$44,2,FALSE)&lt;=VLOOKUP($AH$18,paramètres!$E$33:$F$44,2,FALSE),V889*$D889,0)))</f>
        <v>0</v>
      </c>
      <c r="AI889" s="13">
        <f>IF($D889="",0,IF($E889="",0,IF(VLOOKUP($E889,paramètres!$E$33:$F$44,2,FALSE)&lt;=VLOOKUP($AI$18,paramètres!$E$33:$F$44,2,FALSE),W889*$D889,0)))</f>
        <v>0</v>
      </c>
      <c r="AJ889" s="13">
        <f>IF($D889="",0,IF($E889="",0,IF(VLOOKUP($E889,paramètres!$E$33:$F$44,2,FALSE)&lt;=VLOOKUP($AJ$18,paramètres!$E$33:$F$44,2,FALSE),X889*$D889,0)))</f>
        <v>0</v>
      </c>
      <c r="AK889" s="13">
        <f>IF($D889="",0,IF($E889="",0,IF(VLOOKUP($E889,paramètres!$E$33:$F$44,2,FALSE)&lt;=VLOOKUP($AK$18,paramètres!$E$33:$F$44,2,FALSE),Y889*$D889,0)))</f>
        <v>0</v>
      </c>
      <c r="AL889" s="13">
        <f>IF($D889="",0,IF($E889="",0,IF(VLOOKUP($E889,paramètres!$E$33:$F$44,2,FALSE)&lt;=VLOOKUP($AL$18,paramètres!$E$33:$F$44,2,FALSE),Z889*$D889,0)))</f>
        <v>0</v>
      </c>
      <c r="AM889" s="126">
        <f>IF($D889="",0,IF($E889="",0,IF(VLOOKUP($E889,paramètres!$E$33:$F$44,2,FALSE)&lt;=VLOOKUP($AM$18,paramètres!$E$33:$F$44,2,FALSE),AA889*$D889,0)))</f>
        <v>0</v>
      </c>
      <c r="AN889" s="121" t="str">
        <f>IF(paramètres!$B$28=1,((SUM(P889:Y889)/1.02)+SUM(Z889:AA889))*0.0303/9*COUNT(P889:X889),IF(paramètres!$B$28=2,(SUM(P889:AA889))*0.0303/9*COUNT(P889:X889),"Missing Delta option"))</f>
        <v>Missing Delta option</v>
      </c>
      <c r="AO889" s="13" t="str">
        <f>IF(paramètres!$B$28=1,(((SUM(P889:Y889)/1.02)+SUM(Z889:AA889))+((SUM(AB889:AK889)/1.02)+SUM(AL889:AN889)))*cotpatr,IF(paramètres!$B$28=2,(SUM(P889:AN889)*cotpatr),"Missing Delta Option"))</f>
        <v>Missing Delta Option</v>
      </c>
      <c r="AP889" s="13" t="str" cm="1">
        <f t="array" ref="AP889">IF(paramètres!$B$28=1,(((SUM(P889:Y889)/1.02)+SUM(Z889:AA889))+((SUM(AB889:AM889)/1.02)+SUM(AL889:AM889)))/12*pécule,IF(paramètres!$B$28=2,SUM(P889:AM889)/12*pécule,"Missing Delta Option"))</f>
        <v>Missing Delta Option</v>
      </c>
      <c r="AQ889" s="105" t="e">
        <f>IF(paramètres!$B$28=1,(((SUM(P889:Y889)/1.02)+SUM(Z889:AA889))+((SUM(AB889:AM889)/1.02)+SUM(AL889:AM889)))+AN889+AO889+AP889,SUM(P889:AM889)+AN889+AO889+AP889)</f>
        <v>#VALUE!</v>
      </c>
    </row>
    <row r="890" spans="1:43" x14ac:dyDescent="0.25">
      <c r="A890" s="104"/>
      <c r="B890" s="39"/>
      <c r="C890" s="39"/>
      <c r="D890" s="70"/>
      <c r="E890" s="49"/>
      <c r="F890" s="40"/>
      <c r="G890" s="38"/>
      <c r="H890" s="71"/>
      <c r="I890" s="40"/>
      <c r="J890" s="38"/>
      <c r="K890" s="71"/>
      <c r="L890" s="40"/>
      <c r="M890" s="38"/>
      <c r="N890" s="71"/>
      <c r="O890" s="49"/>
      <c r="P890" s="177"/>
      <c r="Q890" s="178"/>
      <c r="R890" s="178"/>
      <c r="S890" s="178"/>
      <c r="T890" s="178"/>
      <c r="U890" s="178"/>
      <c r="V890" s="178"/>
      <c r="W890" s="178"/>
      <c r="X890" s="178"/>
      <c r="Y890" s="178"/>
      <c r="Z890" s="178"/>
      <c r="AA890" s="179"/>
      <c r="AB890" s="121">
        <f>IF($D890="",0,IF($E890="",0,IF(VLOOKUP($E890,paramètres!$E$33:$F$44,2,FALSE)&lt;=VLOOKUP($AB$18,paramètres!$E$33:$F$44,2,FALSE),P890*$D890,0)))</f>
        <v>0</v>
      </c>
      <c r="AC890" s="13">
        <f>IF($D890="",0,IF($E890="",0,IF(VLOOKUP($E890,paramètres!$E$33:$F$44,2,FALSE)&lt;=VLOOKUP($AC$18,paramètres!$E$33:$F$44,2,FALSE),Q890*$D890,0)))</f>
        <v>0</v>
      </c>
      <c r="AD890" s="13">
        <f>IF($D890="",0,IF($E890="",0,IF(VLOOKUP($E890,paramètres!$E$33:$F$44,2,FALSE)&lt;=VLOOKUP($AD$18,paramètres!$E$33:$F$44,2,FALSE),R890*$D890,0)))</f>
        <v>0</v>
      </c>
      <c r="AE890" s="13">
        <f>IF($D890="",0,IF($E890="",0,IF(VLOOKUP($E890,paramètres!$E$33:$F$44,2,FALSE)&lt;=VLOOKUP($AE$18,paramètres!$E$33:$F$44,2,FALSE),S890*$D890,0)))</f>
        <v>0</v>
      </c>
      <c r="AF890" s="13">
        <f>IF($D890="",0,IF($E890="",0,IF(VLOOKUP($E890,paramètres!$E$33:$F$44,2,FALSE)&lt;=VLOOKUP($AF$18,paramètres!$E$33:$F$44,2,FALSE),T890*$D890,0)))</f>
        <v>0</v>
      </c>
      <c r="AG890" s="13">
        <f>IF($D890="",0,IF($E890="",0,IF(VLOOKUP($E890,paramètres!$E$33:$F$44,2,FALSE)&lt;=VLOOKUP($AG$18,paramètres!$E$33:$F$44,2,FALSE),U890*$D890,0)))</f>
        <v>0</v>
      </c>
      <c r="AH890" s="13">
        <f>IF($D890="",0,IF($E890="",0,IF(VLOOKUP($E890,paramètres!$E$33:$F$44,2,FALSE)&lt;=VLOOKUP($AH$18,paramètres!$E$33:$F$44,2,FALSE),V890*$D890,0)))</f>
        <v>0</v>
      </c>
      <c r="AI890" s="13">
        <f>IF($D890="",0,IF($E890="",0,IF(VLOOKUP($E890,paramètres!$E$33:$F$44,2,FALSE)&lt;=VLOOKUP($AI$18,paramètres!$E$33:$F$44,2,FALSE),W890*$D890,0)))</f>
        <v>0</v>
      </c>
      <c r="AJ890" s="13">
        <f>IF($D890="",0,IF($E890="",0,IF(VLOOKUP($E890,paramètres!$E$33:$F$44,2,FALSE)&lt;=VLOOKUP($AJ$18,paramètres!$E$33:$F$44,2,FALSE),X890*$D890,0)))</f>
        <v>0</v>
      </c>
      <c r="AK890" s="13">
        <f>IF($D890="",0,IF($E890="",0,IF(VLOOKUP($E890,paramètres!$E$33:$F$44,2,FALSE)&lt;=VLOOKUP($AK$18,paramètres!$E$33:$F$44,2,FALSE),Y890*$D890,0)))</f>
        <v>0</v>
      </c>
      <c r="AL890" s="13">
        <f>IF($D890="",0,IF($E890="",0,IF(VLOOKUP($E890,paramètres!$E$33:$F$44,2,FALSE)&lt;=VLOOKUP($AL$18,paramètres!$E$33:$F$44,2,FALSE),Z890*$D890,0)))</f>
        <v>0</v>
      </c>
      <c r="AM890" s="126">
        <f>IF($D890="",0,IF($E890="",0,IF(VLOOKUP($E890,paramètres!$E$33:$F$44,2,FALSE)&lt;=VLOOKUP($AM$18,paramètres!$E$33:$F$44,2,FALSE),AA890*$D890,0)))</f>
        <v>0</v>
      </c>
      <c r="AN890" s="121" t="str">
        <f>IF(paramètres!$B$28=1,((SUM(P890:Y890)/1.02)+SUM(Z890:AA890))*0.0303/9*COUNT(P890:X890),IF(paramètres!$B$28=2,(SUM(P890:AA890))*0.0303/9*COUNT(P890:X890),"Missing Delta option"))</f>
        <v>Missing Delta option</v>
      </c>
      <c r="AO890" s="13" t="str">
        <f>IF(paramètres!$B$28=1,(((SUM(P890:Y890)/1.02)+SUM(Z890:AA890))+((SUM(AB890:AK890)/1.02)+SUM(AL890:AN890)))*cotpatr,IF(paramètres!$B$28=2,(SUM(P890:AN890)*cotpatr),"Missing Delta Option"))</f>
        <v>Missing Delta Option</v>
      </c>
      <c r="AP890" s="13" t="str" cm="1">
        <f t="array" ref="AP890">IF(paramètres!$B$28=1,(((SUM(P890:Y890)/1.02)+SUM(Z890:AA890))+((SUM(AB890:AM890)/1.02)+SUM(AL890:AM890)))/12*pécule,IF(paramètres!$B$28=2,SUM(P890:AM890)/12*pécule,"Missing Delta Option"))</f>
        <v>Missing Delta Option</v>
      </c>
      <c r="AQ890" s="105" t="e">
        <f>IF(paramètres!$B$28=1,(((SUM(P890:Y890)/1.02)+SUM(Z890:AA890))+((SUM(AB890:AM890)/1.02)+SUM(AL890:AM890)))+AN890+AO890+AP890,SUM(P890:AM890)+AN890+AO890+AP890)</f>
        <v>#VALUE!</v>
      </c>
    </row>
    <row r="891" spans="1:43" x14ac:dyDescent="0.25">
      <c r="A891" s="104"/>
      <c r="B891" s="39"/>
      <c r="C891" s="39"/>
      <c r="D891" s="70"/>
      <c r="E891" s="49"/>
      <c r="F891" s="40"/>
      <c r="G891" s="38"/>
      <c r="H891" s="71"/>
      <c r="I891" s="40"/>
      <c r="J891" s="38"/>
      <c r="K891" s="71"/>
      <c r="L891" s="40"/>
      <c r="M891" s="38"/>
      <c r="N891" s="71"/>
      <c r="O891" s="49"/>
      <c r="P891" s="177"/>
      <c r="Q891" s="178"/>
      <c r="R891" s="178"/>
      <c r="S891" s="178"/>
      <c r="T891" s="178"/>
      <c r="U891" s="178"/>
      <c r="V891" s="178"/>
      <c r="W891" s="178"/>
      <c r="X891" s="178"/>
      <c r="Y891" s="178"/>
      <c r="Z891" s="178"/>
      <c r="AA891" s="179"/>
      <c r="AB891" s="121">
        <f>IF($D891="",0,IF($E891="",0,IF(VLOOKUP($E891,paramètres!$E$33:$F$44,2,FALSE)&lt;=VLOOKUP($AB$18,paramètres!$E$33:$F$44,2,FALSE),P891*$D891,0)))</f>
        <v>0</v>
      </c>
      <c r="AC891" s="13">
        <f>IF($D891="",0,IF($E891="",0,IF(VLOOKUP($E891,paramètres!$E$33:$F$44,2,FALSE)&lt;=VLOOKUP($AC$18,paramètres!$E$33:$F$44,2,FALSE),Q891*$D891,0)))</f>
        <v>0</v>
      </c>
      <c r="AD891" s="13">
        <f>IF($D891="",0,IF($E891="",0,IF(VLOOKUP($E891,paramètres!$E$33:$F$44,2,FALSE)&lt;=VLOOKUP($AD$18,paramètres!$E$33:$F$44,2,FALSE),R891*$D891,0)))</f>
        <v>0</v>
      </c>
      <c r="AE891" s="13">
        <f>IF($D891="",0,IF($E891="",0,IF(VLOOKUP($E891,paramètres!$E$33:$F$44,2,FALSE)&lt;=VLOOKUP($AE$18,paramètres!$E$33:$F$44,2,FALSE),S891*$D891,0)))</f>
        <v>0</v>
      </c>
      <c r="AF891" s="13">
        <f>IF($D891="",0,IF($E891="",0,IF(VLOOKUP($E891,paramètres!$E$33:$F$44,2,FALSE)&lt;=VLOOKUP($AF$18,paramètres!$E$33:$F$44,2,FALSE),T891*$D891,0)))</f>
        <v>0</v>
      </c>
      <c r="AG891" s="13">
        <f>IF($D891="",0,IF($E891="",0,IF(VLOOKUP($E891,paramètres!$E$33:$F$44,2,FALSE)&lt;=VLOOKUP($AG$18,paramètres!$E$33:$F$44,2,FALSE),U891*$D891,0)))</f>
        <v>0</v>
      </c>
      <c r="AH891" s="13">
        <f>IF($D891="",0,IF($E891="",0,IF(VLOOKUP($E891,paramètres!$E$33:$F$44,2,FALSE)&lt;=VLOOKUP($AH$18,paramètres!$E$33:$F$44,2,FALSE),V891*$D891,0)))</f>
        <v>0</v>
      </c>
      <c r="AI891" s="13">
        <f>IF($D891="",0,IF($E891="",0,IF(VLOOKUP($E891,paramètres!$E$33:$F$44,2,FALSE)&lt;=VLOOKUP($AI$18,paramètres!$E$33:$F$44,2,FALSE),W891*$D891,0)))</f>
        <v>0</v>
      </c>
      <c r="AJ891" s="13">
        <f>IF($D891="",0,IF($E891="",0,IF(VLOOKUP($E891,paramètres!$E$33:$F$44,2,FALSE)&lt;=VLOOKUP($AJ$18,paramètres!$E$33:$F$44,2,FALSE),X891*$D891,0)))</f>
        <v>0</v>
      </c>
      <c r="AK891" s="13">
        <f>IF($D891="",0,IF($E891="",0,IF(VLOOKUP($E891,paramètres!$E$33:$F$44,2,FALSE)&lt;=VLOOKUP($AK$18,paramètres!$E$33:$F$44,2,FALSE),Y891*$D891,0)))</f>
        <v>0</v>
      </c>
      <c r="AL891" s="13">
        <f>IF($D891="",0,IF($E891="",0,IF(VLOOKUP($E891,paramètres!$E$33:$F$44,2,FALSE)&lt;=VLOOKUP($AL$18,paramètres!$E$33:$F$44,2,FALSE),Z891*$D891,0)))</f>
        <v>0</v>
      </c>
      <c r="AM891" s="126">
        <f>IF($D891="",0,IF($E891="",0,IF(VLOOKUP($E891,paramètres!$E$33:$F$44,2,FALSE)&lt;=VLOOKUP($AM$18,paramètres!$E$33:$F$44,2,FALSE),AA891*$D891,0)))</f>
        <v>0</v>
      </c>
      <c r="AN891" s="121" t="str">
        <f>IF(paramètres!$B$28=1,((SUM(P891:Y891)/1.02)+SUM(Z891:AA891))*0.0303/9*COUNT(P891:X891),IF(paramètres!$B$28=2,(SUM(P891:AA891))*0.0303/9*COUNT(P891:X891),"Missing Delta option"))</f>
        <v>Missing Delta option</v>
      </c>
      <c r="AO891" s="13" t="str">
        <f>IF(paramètres!$B$28=1,(((SUM(P891:Y891)/1.02)+SUM(Z891:AA891))+((SUM(AB891:AK891)/1.02)+SUM(AL891:AN891)))*cotpatr,IF(paramètres!$B$28=2,(SUM(P891:AN891)*cotpatr),"Missing Delta Option"))</f>
        <v>Missing Delta Option</v>
      </c>
      <c r="AP891" s="13" t="str" cm="1">
        <f t="array" ref="AP891">IF(paramètres!$B$28=1,(((SUM(P891:Y891)/1.02)+SUM(Z891:AA891))+((SUM(AB891:AM891)/1.02)+SUM(AL891:AM891)))/12*pécule,IF(paramètres!$B$28=2,SUM(P891:AM891)/12*pécule,"Missing Delta Option"))</f>
        <v>Missing Delta Option</v>
      </c>
      <c r="AQ891" s="105" t="e">
        <f>IF(paramètres!$B$28=1,(((SUM(P891:Y891)/1.02)+SUM(Z891:AA891))+((SUM(AB891:AM891)/1.02)+SUM(AL891:AM891)))+AN891+AO891+AP891,SUM(P891:AM891)+AN891+AO891+AP891)</f>
        <v>#VALUE!</v>
      </c>
    </row>
    <row r="892" spans="1:43" x14ac:dyDescent="0.25">
      <c r="A892" s="104"/>
      <c r="B892" s="39"/>
      <c r="C892" s="39"/>
      <c r="D892" s="70"/>
      <c r="E892" s="49"/>
      <c r="F892" s="40"/>
      <c r="G892" s="38"/>
      <c r="H892" s="71"/>
      <c r="I892" s="40"/>
      <c r="J892" s="38"/>
      <c r="K892" s="71"/>
      <c r="L892" s="40"/>
      <c r="M892" s="38"/>
      <c r="N892" s="71"/>
      <c r="O892" s="49"/>
      <c r="P892" s="177"/>
      <c r="Q892" s="178"/>
      <c r="R892" s="178"/>
      <c r="S892" s="178"/>
      <c r="T892" s="178"/>
      <c r="U892" s="178"/>
      <c r="V892" s="178"/>
      <c r="W892" s="178"/>
      <c r="X892" s="178"/>
      <c r="Y892" s="178"/>
      <c r="Z892" s="178"/>
      <c r="AA892" s="179"/>
      <c r="AB892" s="121">
        <f>IF($D892="",0,IF($E892="",0,IF(VLOOKUP($E892,paramètres!$E$33:$F$44,2,FALSE)&lt;=VLOOKUP($AB$18,paramètres!$E$33:$F$44,2,FALSE),P892*$D892,0)))</f>
        <v>0</v>
      </c>
      <c r="AC892" s="13">
        <f>IF($D892="",0,IF($E892="",0,IF(VLOOKUP($E892,paramètres!$E$33:$F$44,2,FALSE)&lt;=VLOOKUP($AC$18,paramètres!$E$33:$F$44,2,FALSE),Q892*$D892,0)))</f>
        <v>0</v>
      </c>
      <c r="AD892" s="13">
        <f>IF($D892="",0,IF($E892="",0,IF(VLOOKUP($E892,paramètres!$E$33:$F$44,2,FALSE)&lt;=VLOOKUP($AD$18,paramètres!$E$33:$F$44,2,FALSE),R892*$D892,0)))</f>
        <v>0</v>
      </c>
      <c r="AE892" s="13">
        <f>IF($D892="",0,IF($E892="",0,IF(VLOOKUP($E892,paramètres!$E$33:$F$44,2,FALSE)&lt;=VLOOKUP($AE$18,paramètres!$E$33:$F$44,2,FALSE),S892*$D892,0)))</f>
        <v>0</v>
      </c>
      <c r="AF892" s="13">
        <f>IF($D892="",0,IF($E892="",0,IF(VLOOKUP($E892,paramètres!$E$33:$F$44,2,FALSE)&lt;=VLOOKUP($AF$18,paramètres!$E$33:$F$44,2,FALSE),T892*$D892,0)))</f>
        <v>0</v>
      </c>
      <c r="AG892" s="13">
        <f>IF($D892="",0,IF($E892="",0,IF(VLOOKUP($E892,paramètres!$E$33:$F$44,2,FALSE)&lt;=VLOOKUP($AG$18,paramètres!$E$33:$F$44,2,FALSE),U892*$D892,0)))</f>
        <v>0</v>
      </c>
      <c r="AH892" s="13">
        <f>IF($D892="",0,IF($E892="",0,IF(VLOOKUP($E892,paramètres!$E$33:$F$44,2,FALSE)&lt;=VLOOKUP($AH$18,paramètres!$E$33:$F$44,2,FALSE),V892*$D892,0)))</f>
        <v>0</v>
      </c>
      <c r="AI892" s="13">
        <f>IF($D892="",0,IF($E892="",0,IF(VLOOKUP($E892,paramètres!$E$33:$F$44,2,FALSE)&lt;=VLOOKUP($AI$18,paramètres!$E$33:$F$44,2,FALSE),W892*$D892,0)))</f>
        <v>0</v>
      </c>
      <c r="AJ892" s="13">
        <f>IF($D892="",0,IF($E892="",0,IF(VLOOKUP($E892,paramètres!$E$33:$F$44,2,FALSE)&lt;=VLOOKUP($AJ$18,paramètres!$E$33:$F$44,2,FALSE),X892*$D892,0)))</f>
        <v>0</v>
      </c>
      <c r="AK892" s="13">
        <f>IF($D892="",0,IF($E892="",0,IF(VLOOKUP($E892,paramètres!$E$33:$F$44,2,FALSE)&lt;=VLOOKUP($AK$18,paramètres!$E$33:$F$44,2,FALSE),Y892*$D892,0)))</f>
        <v>0</v>
      </c>
      <c r="AL892" s="13">
        <f>IF($D892="",0,IF($E892="",0,IF(VLOOKUP($E892,paramètres!$E$33:$F$44,2,FALSE)&lt;=VLOOKUP($AL$18,paramètres!$E$33:$F$44,2,FALSE),Z892*$D892,0)))</f>
        <v>0</v>
      </c>
      <c r="AM892" s="126">
        <f>IF($D892="",0,IF($E892="",0,IF(VLOOKUP($E892,paramètres!$E$33:$F$44,2,FALSE)&lt;=VLOOKUP($AM$18,paramètres!$E$33:$F$44,2,FALSE),AA892*$D892,0)))</f>
        <v>0</v>
      </c>
      <c r="AN892" s="121" t="str">
        <f>IF(paramètres!$B$28=1,((SUM(P892:Y892)/1.02)+SUM(Z892:AA892))*0.0303/9*COUNT(P892:X892),IF(paramètres!$B$28=2,(SUM(P892:AA892))*0.0303/9*COUNT(P892:X892),"Missing Delta option"))</f>
        <v>Missing Delta option</v>
      </c>
      <c r="AO892" s="13" t="str">
        <f>IF(paramètres!$B$28=1,(((SUM(P892:Y892)/1.02)+SUM(Z892:AA892))+((SUM(AB892:AK892)/1.02)+SUM(AL892:AN892)))*cotpatr,IF(paramètres!$B$28=2,(SUM(P892:AN892)*cotpatr),"Missing Delta Option"))</f>
        <v>Missing Delta Option</v>
      </c>
      <c r="AP892" s="13" t="str" cm="1">
        <f t="array" ref="AP892">IF(paramètres!$B$28=1,(((SUM(P892:Y892)/1.02)+SUM(Z892:AA892))+((SUM(AB892:AM892)/1.02)+SUM(AL892:AM892)))/12*pécule,IF(paramètres!$B$28=2,SUM(P892:AM892)/12*pécule,"Missing Delta Option"))</f>
        <v>Missing Delta Option</v>
      </c>
      <c r="AQ892" s="105" t="e">
        <f>IF(paramètres!$B$28=1,(((SUM(P892:Y892)/1.02)+SUM(Z892:AA892))+((SUM(AB892:AM892)/1.02)+SUM(AL892:AM892)))+AN892+AO892+AP892,SUM(P892:AM892)+AN892+AO892+AP892)</f>
        <v>#VALUE!</v>
      </c>
    </row>
    <row r="893" spans="1:43" x14ac:dyDescent="0.25">
      <c r="A893" s="104"/>
      <c r="B893" s="39"/>
      <c r="C893" s="39"/>
      <c r="D893" s="70"/>
      <c r="E893" s="49"/>
      <c r="F893" s="40"/>
      <c r="G893" s="38"/>
      <c r="H893" s="71"/>
      <c r="I893" s="40"/>
      <c r="J893" s="38"/>
      <c r="K893" s="71"/>
      <c r="L893" s="40"/>
      <c r="M893" s="38"/>
      <c r="N893" s="71"/>
      <c r="O893" s="49"/>
      <c r="P893" s="177"/>
      <c r="Q893" s="178"/>
      <c r="R893" s="178"/>
      <c r="S893" s="178"/>
      <c r="T893" s="178"/>
      <c r="U893" s="178"/>
      <c r="V893" s="178"/>
      <c r="W893" s="178"/>
      <c r="X893" s="178"/>
      <c r="Y893" s="178"/>
      <c r="Z893" s="178"/>
      <c r="AA893" s="179"/>
      <c r="AB893" s="121">
        <f>IF($D893="",0,IF($E893="",0,IF(VLOOKUP($E893,paramètres!$E$33:$F$44,2,FALSE)&lt;=VLOOKUP($AB$18,paramètres!$E$33:$F$44,2,FALSE),P893*$D893,0)))</f>
        <v>0</v>
      </c>
      <c r="AC893" s="13">
        <f>IF($D893="",0,IF($E893="",0,IF(VLOOKUP($E893,paramètres!$E$33:$F$44,2,FALSE)&lt;=VLOOKUP($AC$18,paramètres!$E$33:$F$44,2,FALSE),Q893*$D893,0)))</f>
        <v>0</v>
      </c>
      <c r="AD893" s="13">
        <f>IF($D893="",0,IF($E893="",0,IF(VLOOKUP($E893,paramètres!$E$33:$F$44,2,FALSE)&lt;=VLOOKUP($AD$18,paramètres!$E$33:$F$44,2,FALSE),R893*$D893,0)))</f>
        <v>0</v>
      </c>
      <c r="AE893" s="13">
        <f>IF($D893="",0,IF($E893="",0,IF(VLOOKUP($E893,paramètres!$E$33:$F$44,2,FALSE)&lt;=VLOOKUP($AE$18,paramètres!$E$33:$F$44,2,FALSE),S893*$D893,0)))</f>
        <v>0</v>
      </c>
      <c r="AF893" s="13">
        <f>IF($D893="",0,IF($E893="",0,IF(VLOOKUP($E893,paramètres!$E$33:$F$44,2,FALSE)&lt;=VLOOKUP($AF$18,paramètres!$E$33:$F$44,2,FALSE),T893*$D893,0)))</f>
        <v>0</v>
      </c>
      <c r="AG893" s="13">
        <f>IF($D893="",0,IF($E893="",0,IF(VLOOKUP($E893,paramètres!$E$33:$F$44,2,FALSE)&lt;=VLOOKUP($AG$18,paramètres!$E$33:$F$44,2,FALSE),U893*$D893,0)))</f>
        <v>0</v>
      </c>
      <c r="AH893" s="13">
        <f>IF($D893="",0,IF($E893="",0,IF(VLOOKUP($E893,paramètres!$E$33:$F$44,2,FALSE)&lt;=VLOOKUP($AH$18,paramètres!$E$33:$F$44,2,FALSE),V893*$D893,0)))</f>
        <v>0</v>
      </c>
      <c r="AI893" s="13">
        <f>IF($D893="",0,IF($E893="",0,IF(VLOOKUP($E893,paramètres!$E$33:$F$44,2,FALSE)&lt;=VLOOKUP($AI$18,paramètres!$E$33:$F$44,2,FALSE),W893*$D893,0)))</f>
        <v>0</v>
      </c>
      <c r="AJ893" s="13">
        <f>IF($D893="",0,IF($E893="",0,IF(VLOOKUP($E893,paramètres!$E$33:$F$44,2,FALSE)&lt;=VLOOKUP($AJ$18,paramètres!$E$33:$F$44,2,FALSE),X893*$D893,0)))</f>
        <v>0</v>
      </c>
      <c r="AK893" s="13">
        <f>IF($D893="",0,IF($E893="",0,IF(VLOOKUP($E893,paramètres!$E$33:$F$44,2,FALSE)&lt;=VLOOKUP($AK$18,paramètres!$E$33:$F$44,2,FALSE),Y893*$D893,0)))</f>
        <v>0</v>
      </c>
      <c r="AL893" s="13">
        <f>IF($D893="",0,IF($E893="",0,IF(VLOOKUP($E893,paramètres!$E$33:$F$44,2,FALSE)&lt;=VLOOKUP($AL$18,paramètres!$E$33:$F$44,2,FALSE),Z893*$D893,0)))</f>
        <v>0</v>
      </c>
      <c r="AM893" s="126">
        <f>IF($D893="",0,IF($E893="",0,IF(VLOOKUP($E893,paramètres!$E$33:$F$44,2,FALSE)&lt;=VLOOKUP($AM$18,paramètres!$E$33:$F$44,2,FALSE),AA893*$D893,0)))</f>
        <v>0</v>
      </c>
      <c r="AN893" s="121" t="str">
        <f>IF(paramètres!$B$28=1,((SUM(P893:Y893)/1.02)+SUM(Z893:AA893))*0.0303/9*COUNT(P893:X893),IF(paramètres!$B$28=2,(SUM(P893:AA893))*0.0303/9*COUNT(P893:X893),"Missing Delta option"))</f>
        <v>Missing Delta option</v>
      </c>
      <c r="AO893" s="13" t="str">
        <f>IF(paramètres!$B$28=1,(((SUM(P893:Y893)/1.02)+SUM(Z893:AA893))+((SUM(AB893:AK893)/1.02)+SUM(AL893:AN893)))*cotpatr,IF(paramètres!$B$28=2,(SUM(P893:AN893)*cotpatr),"Missing Delta Option"))</f>
        <v>Missing Delta Option</v>
      </c>
      <c r="AP893" s="13" t="str" cm="1">
        <f t="array" ref="AP893">IF(paramètres!$B$28=1,(((SUM(P893:Y893)/1.02)+SUM(Z893:AA893))+((SUM(AB893:AM893)/1.02)+SUM(AL893:AM893)))/12*pécule,IF(paramètres!$B$28=2,SUM(P893:AM893)/12*pécule,"Missing Delta Option"))</f>
        <v>Missing Delta Option</v>
      </c>
      <c r="AQ893" s="105" t="e">
        <f>IF(paramètres!$B$28=1,(((SUM(P893:Y893)/1.02)+SUM(Z893:AA893))+((SUM(AB893:AM893)/1.02)+SUM(AL893:AM893)))+AN893+AO893+AP893,SUM(P893:AM893)+AN893+AO893+AP893)</f>
        <v>#VALUE!</v>
      </c>
    </row>
    <row r="894" spans="1:43" x14ac:dyDescent="0.25">
      <c r="A894" s="104"/>
      <c r="B894" s="39"/>
      <c r="C894" s="39"/>
      <c r="D894" s="70"/>
      <c r="E894" s="49"/>
      <c r="F894" s="40"/>
      <c r="G894" s="38"/>
      <c r="H894" s="71"/>
      <c r="I894" s="40"/>
      <c r="J894" s="38"/>
      <c r="K894" s="71"/>
      <c r="L894" s="40"/>
      <c r="M894" s="38"/>
      <c r="N894" s="71"/>
      <c r="O894" s="49"/>
      <c r="P894" s="177"/>
      <c r="Q894" s="178"/>
      <c r="R894" s="178"/>
      <c r="S894" s="178"/>
      <c r="T894" s="178"/>
      <c r="U894" s="178"/>
      <c r="V894" s="178"/>
      <c r="W894" s="178"/>
      <c r="X894" s="178"/>
      <c r="Y894" s="178"/>
      <c r="Z894" s="178"/>
      <c r="AA894" s="179"/>
      <c r="AB894" s="121">
        <f>IF($D894="",0,IF($E894="",0,IF(VLOOKUP($E894,paramètres!$E$33:$F$44,2,FALSE)&lt;=VLOOKUP($AB$18,paramètres!$E$33:$F$44,2,FALSE),P894*$D894,0)))</f>
        <v>0</v>
      </c>
      <c r="AC894" s="13">
        <f>IF($D894="",0,IF($E894="",0,IF(VLOOKUP($E894,paramètres!$E$33:$F$44,2,FALSE)&lt;=VLOOKUP($AC$18,paramètres!$E$33:$F$44,2,FALSE),Q894*$D894,0)))</f>
        <v>0</v>
      </c>
      <c r="AD894" s="13">
        <f>IF($D894="",0,IF($E894="",0,IF(VLOOKUP($E894,paramètres!$E$33:$F$44,2,FALSE)&lt;=VLOOKUP($AD$18,paramètres!$E$33:$F$44,2,FALSE),R894*$D894,0)))</f>
        <v>0</v>
      </c>
      <c r="AE894" s="13">
        <f>IF($D894="",0,IF($E894="",0,IF(VLOOKUP($E894,paramètres!$E$33:$F$44,2,FALSE)&lt;=VLOOKUP($AE$18,paramètres!$E$33:$F$44,2,FALSE),S894*$D894,0)))</f>
        <v>0</v>
      </c>
      <c r="AF894" s="13">
        <f>IF($D894="",0,IF($E894="",0,IF(VLOOKUP($E894,paramètres!$E$33:$F$44,2,FALSE)&lt;=VLOOKUP($AF$18,paramètres!$E$33:$F$44,2,FALSE),T894*$D894,0)))</f>
        <v>0</v>
      </c>
      <c r="AG894" s="13">
        <f>IF($D894="",0,IF($E894="",0,IF(VLOOKUP($E894,paramètres!$E$33:$F$44,2,FALSE)&lt;=VLOOKUP($AG$18,paramètres!$E$33:$F$44,2,FALSE),U894*$D894,0)))</f>
        <v>0</v>
      </c>
      <c r="AH894" s="13">
        <f>IF($D894="",0,IF($E894="",0,IF(VLOOKUP($E894,paramètres!$E$33:$F$44,2,FALSE)&lt;=VLOOKUP($AH$18,paramètres!$E$33:$F$44,2,FALSE),V894*$D894,0)))</f>
        <v>0</v>
      </c>
      <c r="AI894" s="13">
        <f>IF($D894="",0,IF($E894="",0,IF(VLOOKUP($E894,paramètres!$E$33:$F$44,2,FALSE)&lt;=VLOOKUP($AI$18,paramètres!$E$33:$F$44,2,FALSE),W894*$D894,0)))</f>
        <v>0</v>
      </c>
      <c r="AJ894" s="13">
        <f>IF($D894="",0,IF($E894="",0,IF(VLOOKUP($E894,paramètres!$E$33:$F$44,2,FALSE)&lt;=VLOOKUP($AJ$18,paramètres!$E$33:$F$44,2,FALSE),X894*$D894,0)))</f>
        <v>0</v>
      </c>
      <c r="AK894" s="13">
        <f>IF($D894="",0,IF($E894="",0,IF(VLOOKUP($E894,paramètres!$E$33:$F$44,2,FALSE)&lt;=VLOOKUP($AK$18,paramètres!$E$33:$F$44,2,FALSE),Y894*$D894,0)))</f>
        <v>0</v>
      </c>
      <c r="AL894" s="13">
        <f>IF($D894="",0,IF($E894="",0,IF(VLOOKUP($E894,paramètres!$E$33:$F$44,2,FALSE)&lt;=VLOOKUP($AL$18,paramètres!$E$33:$F$44,2,FALSE),Z894*$D894,0)))</f>
        <v>0</v>
      </c>
      <c r="AM894" s="126">
        <f>IF($D894="",0,IF($E894="",0,IF(VLOOKUP($E894,paramètres!$E$33:$F$44,2,FALSE)&lt;=VLOOKUP($AM$18,paramètres!$E$33:$F$44,2,FALSE),AA894*$D894,0)))</f>
        <v>0</v>
      </c>
      <c r="AN894" s="121" t="str">
        <f>IF(paramètres!$B$28=1,((SUM(P894:Y894)/1.02)+SUM(Z894:AA894))*0.0303/9*COUNT(P894:X894),IF(paramètres!$B$28=2,(SUM(P894:AA894))*0.0303/9*COUNT(P894:X894),"Missing Delta option"))</f>
        <v>Missing Delta option</v>
      </c>
      <c r="AO894" s="13" t="str">
        <f>IF(paramètres!$B$28=1,(((SUM(P894:Y894)/1.02)+SUM(Z894:AA894))+((SUM(AB894:AK894)/1.02)+SUM(AL894:AN894)))*cotpatr,IF(paramètres!$B$28=2,(SUM(P894:AN894)*cotpatr),"Missing Delta Option"))</f>
        <v>Missing Delta Option</v>
      </c>
      <c r="AP894" s="13" t="str" cm="1">
        <f t="array" ref="AP894">IF(paramètres!$B$28=1,(((SUM(P894:Y894)/1.02)+SUM(Z894:AA894))+((SUM(AB894:AM894)/1.02)+SUM(AL894:AM894)))/12*pécule,IF(paramètres!$B$28=2,SUM(P894:AM894)/12*pécule,"Missing Delta Option"))</f>
        <v>Missing Delta Option</v>
      </c>
      <c r="AQ894" s="105" t="e">
        <f>IF(paramètres!$B$28=1,(((SUM(P894:Y894)/1.02)+SUM(Z894:AA894))+((SUM(AB894:AM894)/1.02)+SUM(AL894:AM894)))+AN894+AO894+AP894,SUM(P894:AM894)+AN894+AO894+AP894)</f>
        <v>#VALUE!</v>
      </c>
    </row>
    <row r="895" spans="1:43" x14ac:dyDescent="0.25">
      <c r="A895" s="104"/>
      <c r="B895" s="39"/>
      <c r="C895" s="39"/>
      <c r="D895" s="70"/>
      <c r="E895" s="49"/>
      <c r="F895" s="40"/>
      <c r="G895" s="38"/>
      <c r="H895" s="71"/>
      <c r="I895" s="40"/>
      <c r="J895" s="38"/>
      <c r="K895" s="71"/>
      <c r="L895" s="40"/>
      <c r="M895" s="38"/>
      <c r="N895" s="71"/>
      <c r="O895" s="49"/>
      <c r="P895" s="177"/>
      <c r="Q895" s="178"/>
      <c r="R895" s="178"/>
      <c r="S895" s="178"/>
      <c r="T895" s="178"/>
      <c r="U895" s="178"/>
      <c r="V895" s="178"/>
      <c r="W895" s="178"/>
      <c r="X895" s="178"/>
      <c r="Y895" s="178"/>
      <c r="Z895" s="178"/>
      <c r="AA895" s="179"/>
      <c r="AB895" s="121">
        <f>IF($D895="",0,IF($E895="",0,IF(VLOOKUP($E895,paramètres!$E$33:$F$44,2,FALSE)&lt;=VLOOKUP($AB$18,paramètres!$E$33:$F$44,2,FALSE),P895*$D895,0)))</f>
        <v>0</v>
      </c>
      <c r="AC895" s="13">
        <f>IF($D895="",0,IF($E895="",0,IF(VLOOKUP($E895,paramètres!$E$33:$F$44,2,FALSE)&lt;=VLOOKUP($AC$18,paramètres!$E$33:$F$44,2,FALSE),Q895*$D895,0)))</f>
        <v>0</v>
      </c>
      <c r="AD895" s="13">
        <f>IF($D895="",0,IF($E895="",0,IF(VLOOKUP($E895,paramètres!$E$33:$F$44,2,FALSE)&lt;=VLOOKUP($AD$18,paramètres!$E$33:$F$44,2,FALSE),R895*$D895,0)))</f>
        <v>0</v>
      </c>
      <c r="AE895" s="13">
        <f>IF($D895="",0,IF($E895="",0,IF(VLOOKUP($E895,paramètres!$E$33:$F$44,2,FALSE)&lt;=VLOOKUP($AE$18,paramètres!$E$33:$F$44,2,FALSE),S895*$D895,0)))</f>
        <v>0</v>
      </c>
      <c r="AF895" s="13">
        <f>IF($D895="",0,IF($E895="",0,IF(VLOOKUP($E895,paramètres!$E$33:$F$44,2,FALSE)&lt;=VLOOKUP($AF$18,paramètres!$E$33:$F$44,2,FALSE),T895*$D895,0)))</f>
        <v>0</v>
      </c>
      <c r="AG895" s="13">
        <f>IF($D895="",0,IF($E895="",0,IF(VLOOKUP($E895,paramètres!$E$33:$F$44,2,FALSE)&lt;=VLOOKUP($AG$18,paramètres!$E$33:$F$44,2,FALSE),U895*$D895,0)))</f>
        <v>0</v>
      </c>
      <c r="AH895" s="13">
        <f>IF($D895="",0,IF($E895="",0,IF(VLOOKUP($E895,paramètres!$E$33:$F$44,2,FALSE)&lt;=VLOOKUP($AH$18,paramètres!$E$33:$F$44,2,FALSE),V895*$D895,0)))</f>
        <v>0</v>
      </c>
      <c r="AI895" s="13">
        <f>IF($D895="",0,IF($E895="",0,IF(VLOOKUP($E895,paramètres!$E$33:$F$44,2,FALSE)&lt;=VLOOKUP($AI$18,paramètres!$E$33:$F$44,2,FALSE),W895*$D895,0)))</f>
        <v>0</v>
      </c>
      <c r="AJ895" s="13">
        <f>IF($D895="",0,IF($E895="",0,IF(VLOOKUP($E895,paramètres!$E$33:$F$44,2,FALSE)&lt;=VLOOKUP($AJ$18,paramètres!$E$33:$F$44,2,FALSE),X895*$D895,0)))</f>
        <v>0</v>
      </c>
      <c r="AK895" s="13">
        <f>IF($D895="",0,IF($E895="",0,IF(VLOOKUP($E895,paramètres!$E$33:$F$44,2,FALSE)&lt;=VLOOKUP($AK$18,paramètres!$E$33:$F$44,2,FALSE),Y895*$D895,0)))</f>
        <v>0</v>
      </c>
      <c r="AL895" s="13">
        <f>IF($D895="",0,IF($E895="",0,IF(VLOOKUP($E895,paramètres!$E$33:$F$44,2,FALSE)&lt;=VLOOKUP($AL$18,paramètres!$E$33:$F$44,2,FALSE),Z895*$D895,0)))</f>
        <v>0</v>
      </c>
      <c r="AM895" s="126">
        <f>IF($D895="",0,IF($E895="",0,IF(VLOOKUP($E895,paramètres!$E$33:$F$44,2,FALSE)&lt;=VLOOKUP($AM$18,paramètres!$E$33:$F$44,2,FALSE),AA895*$D895,0)))</f>
        <v>0</v>
      </c>
      <c r="AN895" s="121" t="str">
        <f>IF(paramètres!$B$28=1,((SUM(P895:Y895)/1.02)+SUM(Z895:AA895))*0.0303/9*COUNT(P895:X895),IF(paramètres!$B$28=2,(SUM(P895:AA895))*0.0303/9*COUNT(P895:X895),"Missing Delta option"))</f>
        <v>Missing Delta option</v>
      </c>
      <c r="AO895" s="13" t="str">
        <f>IF(paramètres!$B$28=1,(((SUM(P895:Y895)/1.02)+SUM(Z895:AA895))+((SUM(AB895:AK895)/1.02)+SUM(AL895:AN895)))*cotpatr,IF(paramètres!$B$28=2,(SUM(P895:AN895)*cotpatr),"Missing Delta Option"))</f>
        <v>Missing Delta Option</v>
      </c>
      <c r="AP895" s="13" t="str" cm="1">
        <f t="array" ref="AP895">IF(paramètres!$B$28=1,(((SUM(P895:Y895)/1.02)+SUM(Z895:AA895))+((SUM(AB895:AM895)/1.02)+SUM(AL895:AM895)))/12*pécule,IF(paramètres!$B$28=2,SUM(P895:AM895)/12*pécule,"Missing Delta Option"))</f>
        <v>Missing Delta Option</v>
      </c>
      <c r="AQ895" s="105" t="e">
        <f>IF(paramètres!$B$28=1,(((SUM(P895:Y895)/1.02)+SUM(Z895:AA895))+((SUM(AB895:AM895)/1.02)+SUM(AL895:AM895)))+AN895+AO895+AP895,SUM(P895:AM895)+AN895+AO895+AP895)</f>
        <v>#VALUE!</v>
      </c>
    </row>
    <row r="896" spans="1:43" x14ac:dyDescent="0.25">
      <c r="A896" s="104"/>
      <c r="B896" s="39"/>
      <c r="C896" s="39"/>
      <c r="D896" s="70"/>
      <c r="E896" s="49"/>
      <c r="F896" s="40"/>
      <c r="G896" s="38"/>
      <c r="H896" s="71"/>
      <c r="I896" s="40"/>
      <c r="J896" s="38"/>
      <c r="K896" s="71"/>
      <c r="L896" s="40"/>
      <c r="M896" s="38"/>
      <c r="N896" s="71"/>
      <c r="O896" s="49"/>
      <c r="P896" s="177"/>
      <c r="Q896" s="178"/>
      <c r="R896" s="178"/>
      <c r="S896" s="178"/>
      <c r="T896" s="178"/>
      <c r="U896" s="178"/>
      <c r="V896" s="178"/>
      <c r="W896" s="178"/>
      <c r="X896" s="178"/>
      <c r="Y896" s="178"/>
      <c r="Z896" s="178"/>
      <c r="AA896" s="179"/>
      <c r="AB896" s="121">
        <f>IF($D896="",0,IF($E896="",0,IF(VLOOKUP($E896,paramètres!$E$33:$F$44,2,FALSE)&lt;=VLOOKUP($AB$18,paramètres!$E$33:$F$44,2,FALSE),P896*$D896,0)))</f>
        <v>0</v>
      </c>
      <c r="AC896" s="13">
        <f>IF($D896="",0,IF($E896="",0,IF(VLOOKUP($E896,paramètres!$E$33:$F$44,2,FALSE)&lt;=VLOOKUP($AC$18,paramètres!$E$33:$F$44,2,FALSE),Q896*$D896,0)))</f>
        <v>0</v>
      </c>
      <c r="AD896" s="13">
        <f>IF($D896="",0,IF($E896="",0,IF(VLOOKUP($E896,paramètres!$E$33:$F$44,2,FALSE)&lt;=VLOOKUP($AD$18,paramètres!$E$33:$F$44,2,FALSE),R896*$D896,0)))</f>
        <v>0</v>
      </c>
      <c r="AE896" s="13">
        <f>IF($D896="",0,IF($E896="",0,IF(VLOOKUP($E896,paramètres!$E$33:$F$44,2,FALSE)&lt;=VLOOKUP($AE$18,paramètres!$E$33:$F$44,2,FALSE),S896*$D896,0)))</f>
        <v>0</v>
      </c>
      <c r="AF896" s="13">
        <f>IF($D896="",0,IF($E896="",0,IF(VLOOKUP($E896,paramètres!$E$33:$F$44,2,FALSE)&lt;=VLOOKUP($AF$18,paramètres!$E$33:$F$44,2,FALSE),T896*$D896,0)))</f>
        <v>0</v>
      </c>
      <c r="AG896" s="13">
        <f>IF($D896="",0,IF($E896="",0,IF(VLOOKUP($E896,paramètres!$E$33:$F$44,2,FALSE)&lt;=VLOOKUP($AG$18,paramètres!$E$33:$F$44,2,FALSE),U896*$D896,0)))</f>
        <v>0</v>
      </c>
      <c r="AH896" s="13">
        <f>IF($D896="",0,IF($E896="",0,IF(VLOOKUP($E896,paramètres!$E$33:$F$44,2,FALSE)&lt;=VLOOKUP($AH$18,paramètres!$E$33:$F$44,2,FALSE),V896*$D896,0)))</f>
        <v>0</v>
      </c>
      <c r="AI896" s="13">
        <f>IF($D896="",0,IF($E896="",0,IF(VLOOKUP($E896,paramètres!$E$33:$F$44,2,FALSE)&lt;=VLOOKUP($AI$18,paramètres!$E$33:$F$44,2,FALSE),W896*$D896,0)))</f>
        <v>0</v>
      </c>
      <c r="AJ896" s="13">
        <f>IF($D896="",0,IF($E896="",0,IF(VLOOKUP($E896,paramètres!$E$33:$F$44,2,FALSE)&lt;=VLOOKUP($AJ$18,paramètres!$E$33:$F$44,2,FALSE),X896*$D896,0)))</f>
        <v>0</v>
      </c>
      <c r="AK896" s="13">
        <f>IF($D896="",0,IF($E896="",0,IF(VLOOKUP($E896,paramètres!$E$33:$F$44,2,FALSE)&lt;=VLOOKUP($AK$18,paramètres!$E$33:$F$44,2,FALSE),Y896*$D896,0)))</f>
        <v>0</v>
      </c>
      <c r="AL896" s="13">
        <f>IF($D896="",0,IF($E896="",0,IF(VLOOKUP($E896,paramètres!$E$33:$F$44,2,FALSE)&lt;=VLOOKUP($AL$18,paramètres!$E$33:$F$44,2,FALSE),Z896*$D896,0)))</f>
        <v>0</v>
      </c>
      <c r="AM896" s="126">
        <f>IF($D896="",0,IF($E896="",0,IF(VLOOKUP($E896,paramètres!$E$33:$F$44,2,FALSE)&lt;=VLOOKUP($AM$18,paramètres!$E$33:$F$44,2,FALSE),AA896*$D896,0)))</f>
        <v>0</v>
      </c>
      <c r="AN896" s="121" t="str">
        <f>IF(paramètres!$B$28=1,((SUM(P896:Y896)/1.02)+SUM(Z896:AA896))*0.0303/9*COUNT(P896:X896),IF(paramètres!$B$28=2,(SUM(P896:AA896))*0.0303/9*COUNT(P896:X896),"Missing Delta option"))</f>
        <v>Missing Delta option</v>
      </c>
      <c r="AO896" s="13" t="str">
        <f>IF(paramètres!$B$28=1,(((SUM(P896:Y896)/1.02)+SUM(Z896:AA896))+((SUM(AB896:AK896)/1.02)+SUM(AL896:AN896)))*cotpatr,IF(paramètres!$B$28=2,(SUM(P896:AN896)*cotpatr),"Missing Delta Option"))</f>
        <v>Missing Delta Option</v>
      </c>
      <c r="AP896" s="13" t="str" cm="1">
        <f t="array" ref="AP896">IF(paramètres!$B$28=1,(((SUM(P896:Y896)/1.02)+SUM(Z896:AA896))+((SUM(AB896:AM896)/1.02)+SUM(AL896:AM896)))/12*pécule,IF(paramètres!$B$28=2,SUM(P896:AM896)/12*pécule,"Missing Delta Option"))</f>
        <v>Missing Delta Option</v>
      </c>
      <c r="AQ896" s="105" t="e">
        <f>IF(paramètres!$B$28=1,(((SUM(P896:Y896)/1.02)+SUM(Z896:AA896))+((SUM(AB896:AM896)/1.02)+SUM(AL896:AM896)))+AN896+AO896+AP896,SUM(P896:AM896)+AN896+AO896+AP896)</f>
        <v>#VALUE!</v>
      </c>
    </row>
    <row r="897" spans="1:43" x14ac:dyDescent="0.25">
      <c r="A897" s="104"/>
      <c r="B897" s="39"/>
      <c r="C897" s="39"/>
      <c r="D897" s="70"/>
      <c r="E897" s="49"/>
      <c r="F897" s="40"/>
      <c r="G897" s="38"/>
      <c r="H897" s="71"/>
      <c r="I897" s="40"/>
      <c r="J897" s="38"/>
      <c r="K897" s="71"/>
      <c r="L897" s="40"/>
      <c r="M897" s="38"/>
      <c r="N897" s="71"/>
      <c r="O897" s="49"/>
      <c r="P897" s="177"/>
      <c r="Q897" s="178"/>
      <c r="R897" s="178"/>
      <c r="S897" s="178"/>
      <c r="T897" s="178"/>
      <c r="U897" s="178"/>
      <c r="V897" s="178"/>
      <c r="W897" s="178"/>
      <c r="X897" s="178"/>
      <c r="Y897" s="178"/>
      <c r="Z897" s="178"/>
      <c r="AA897" s="179"/>
      <c r="AB897" s="121">
        <f>IF($D897="",0,IF($E897="",0,IF(VLOOKUP($E897,paramètres!$E$33:$F$44,2,FALSE)&lt;=VLOOKUP($AB$18,paramètres!$E$33:$F$44,2,FALSE),P897*$D897,0)))</f>
        <v>0</v>
      </c>
      <c r="AC897" s="13">
        <f>IF($D897="",0,IF($E897="",0,IF(VLOOKUP($E897,paramètres!$E$33:$F$44,2,FALSE)&lt;=VLOOKUP($AC$18,paramètres!$E$33:$F$44,2,FALSE),Q897*$D897,0)))</f>
        <v>0</v>
      </c>
      <c r="AD897" s="13">
        <f>IF($D897="",0,IF($E897="",0,IF(VLOOKUP($E897,paramètres!$E$33:$F$44,2,FALSE)&lt;=VLOOKUP($AD$18,paramètres!$E$33:$F$44,2,FALSE),R897*$D897,0)))</f>
        <v>0</v>
      </c>
      <c r="AE897" s="13">
        <f>IF($D897="",0,IF($E897="",0,IF(VLOOKUP($E897,paramètres!$E$33:$F$44,2,FALSE)&lt;=VLOOKUP($AE$18,paramètres!$E$33:$F$44,2,FALSE),S897*$D897,0)))</f>
        <v>0</v>
      </c>
      <c r="AF897" s="13">
        <f>IF($D897="",0,IF($E897="",0,IF(VLOOKUP($E897,paramètres!$E$33:$F$44,2,FALSE)&lt;=VLOOKUP($AF$18,paramètres!$E$33:$F$44,2,FALSE),T897*$D897,0)))</f>
        <v>0</v>
      </c>
      <c r="AG897" s="13">
        <f>IF($D897="",0,IF($E897="",0,IF(VLOOKUP($E897,paramètres!$E$33:$F$44,2,FALSE)&lt;=VLOOKUP($AG$18,paramètres!$E$33:$F$44,2,FALSE),U897*$D897,0)))</f>
        <v>0</v>
      </c>
      <c r="AH897" s="13">
        <f>IF($D897="",0,IF($E897="",0,IF(VLOOKUP($E897,paramètres!$E$33:$F$44,2,FALSE)&lt;=VLOOKUP($AH$18,paramètres!$E$33:$F$44,2,FALSE),V897*$D897,0)))</f>
        <v>0</v>
      </c>
      <c r="AI897" s="13">
        <f>IF($D897="",0,IF($E897="",0,IF(VLOOKUP($E897,paramètres!$E$33:$F$44,2,FALSE)&lt;=VLOOKUP($AI$18,paramètres!$E$33:$F$44,2,FALSE),W897*$D897,0)))</f>
        <v>0</v>
      </c>
      <c r="AJ897" s="13">
        <f>IF($D897="",0,IF($E897="",0,IF(VLOOKUP($E897,paramètres!$E$33:$F$44,2,FALSE)&lt;=VLOOKUP($AJ$18,paramètres!$E$33:$F$44,2,FALSE),X897*$D897,0)))</f>
        <v>0</v>
      </c>
      <c r="AK897" s="13">
        <f>IF($D897="",0,IF($E897="",0,IF(VLOOKUP($E897,paramètres!$E$33:$F$44,2,FALSE)&lt;=VLOOKUP($AK$18,paramètres!$E$33:$F$44,2,FALSE),Y897*$D897,0)))</f>
        <v>0</v>
      </c>
      <c r="AL897" s="13">
        <f>IF($D897="",0,IF($E897="",0,IF(VLOOKUP($E897,paramètres!$E$33:$F$44,2,FALSE)&lt;=VLOOKUP($AL$18,paramètres!$E$33:$F$44,2,FALSE),Z897*$D897,0)))</f>
        <v>0</v>
      </c>
      <c r="AM897" s="126">
        <f>IF($D897="",0,IF($E897="",0,IF(VLOOKUP($E897,paramètres!$E$33:$F$44,2,FALSE)&lt;=VLOOKUP($AM$18,paramètres!$E$33:$F$44,2,FALSE),AA897*$D897,0)))</f>
        <v>0</v>
      </c>
      <c r="AN897" s="121" t="str">
        <f>IF(paramètres!$B$28=1,((SUM(P897:Y897)/1.02)+SUM(Z897:AA897))*0.0303/9*COUNT(P897:X897),IF(paramètres!$B$28=2,(SUM(P897:AA897))*0.0303/9*COUNT(P897:X897),"Missing Delta option"))</f>
        <v>Missing Delta option</v>
      </c>
      <c r="AO897" s="13" t="str">
        <f>IF(paramètres!$B$28=1,(((SUM(P897:Y897)/1.02)+SUM(Z897:AA897))+((SUM(AB897:AK897)/1.02)+SUM(AL897:AN897)))*cotpatr,IF(paramètres!$B$28=2,(SUM(P897:AN897)*cotpatr),"Missing Delta Option"))</f>
        <v>Missing Delta Option</v>
      </c>
      <c r="AP897" s="13" t="str" cm="1">
        <f t="array" ref="AP897">IF(paramètres!$B$28=1,(((SUM(P897:Y897)/1.02)+SUM(Z897:AA897))+((SUM(AB897:AM897)/1.02)+SUM(AL897:AM897)))/12*pécule,IF(paramètres!$B$28=2,SUM(P897:AM897)/12*pécule,"Missing Delta Option"))</f>
        <v>Missing Delta Option</v>
      </c>
      <c r="AQ897" s="105" t="e">
        <f>IF(paramètres!$B$28=1,(((SUM(P897:Y897)/1.02)+SUM(Z897:AA897))+((SUM(AB897:AM897)/1.02)+SUM(AL897:AM897)))+AN897+AO897+AP897,SUM(P897:AM897)+AN897+AO897+AP897)</f>
        <v>#VALUE!</v>
      </c>
    </row>
    <row r="898" spans="1:43" x14ac:dyDescent="0.25">
      <c r="A898" s="104"/>
      <c r="B898" s="39"/>
      <c r="C898" s="39"/>
      <c r="D898" s="70"/>
      <c r="E898" s="49"/>
      <c r="F898" s="40"/>
      <c r="G898" s="38"/>
      <c r="H898" s="71"/>
      <c r="I898" s="40"/>
      <c r="J898" s="38"/>
      <c r="K898" s="71"/>
      <c r="L898" s="40"/>
      <c r="M898" s="38"/>
      <c r="N898" s="71"/>
      <c r="O898" s="49"/>
      <c r="P898" s="177"/>
      <c r="Q898" s="178"/>
      <c r="R898" s="178"/>
      <c r="S898" s="178"/>
      <c r="T898" s="178"/>
      <c r="U898" s="178"/>
      <c r="V898" s="178"/>
      <c r="W898" s="178"/>
      <c r="X898" s="178"/>
      <c r="Y898" s="178"/>
      <c r="Z898" s="178"/>
      <c r="AA898" s="179"/>
      <c r="AB898" s="121">
        <f>IF($D898="",0,IF($E898="",0,IF(VLOOKUP($E898,paramètres!$E$33:$F$44,2,FALSE)&lt;=VLOOKUP($AB$18,paramètres!$E$33:$F$44,2,FALSE),P898*$D898,0)))</f>
        <v>0</v>
      </c>
      <c r="AC898" s="13">
        <f>IF($D898="",0,IF($E898="",0,IF(VLOOKUP($E898,paramètres!$E$33:$F$44,2,FALSE)&lt;=VLOOKUP($AC$18,paramètres!$E$33:$F$44,2,FALSE),Q898*$D898,0)))</f>
        <v>0</v>
      </c>
      <c r="AD898" s="13">
        <f>IF($D898="",0,IF($E898="",0,IF(VLOOKUP($E898,paramètres!$E$33:$F$44,2,FALSE)&lt;=VLOOKUP($AD$18,paramètres!$E$33:$F$44,2,FALSE),R898*$D898,0)))</f>
        <v>0</v>
      </c>
      <c r="AE898" s="13">
        <f>IF($D898="",0,IF($E898="",0,IF(VLOOKUP($E898,paramètres!$E$33:$F$44,2,FALSE)&lt;=VLOOKUP($AE$18,paramètres!$E$33:$F$44,2,FALSE),S898*$D898,0)))</f>
        <v>0</v>
      </c>
      <c r="AF898" s="13">
        <f>IF($D898="",0,IF($E898="",0,IF(VLOOKUP($E898,paramètres!$E$33:$F$44,2,FALSE)&lt;=VLOOKUP($AF$18,paramètres!$E$33:$F$44,2,FALSE),T898*$D898,0)))</f>
        <v>0</v>
      </c>
      <c r="AG898" s="13">
        <f>IF($D898="",0,IF($E898="",0,IF(VLOOKUP($E898,paramètres!$E$33:$F$44,2,FALSE)&lt;=VLOOKUP($AG$18,paramètres!$E$33:$F$44,2,FALSE),U898*$D898,0)))</f>
        <v>0</v>
      </c>
      <c r="AH898" s="13">
        <f>IF($D898="",0,IF($E898="",0,IF(VLOOKUP($E898,paramètres!$E$33:$F$44,2,FALSE)&lt;=VLOOKUP($AH$18,paramètres!$E$33:$F$44,2,FALSE),V898*$D898,0)))</f>
        <v>0</v>
      </c>
      <c r="AI898" s="13">
        <f>IF($D898="",0,IF($E898="",0,IF(VLOOKUP($E898,paramètres!$E$33:$F$44,2,FALSE)&lt;=VLOOKUP($AI$18,paramètres!$E$33:$F$44,2,FALSE),W898*$D898,0)))</f>
        <v>0</v>
      </c>
      <c r="AJ898" s="13">
        <f>IF($D898="",0,IF($E898="",0,IF(VLOOKUP($E898,paramètres!$E$33:$F$44,2,FALSE)&lt;=VLOOKUP($AJ$18,paramètres!$E$33:$F$44,2,FALSE),X898*$D898,0)))</f>
        <v>0</v>
      </c>
      <c r="AK898" s="13">
        <f>IF($D898="",0,IF($E898="",0,IF(VLOOKUP($E898,paramètres!$E$33:$F$44,2,FALSE)&lt;=VLOOKUP($AK$18,paramètres!$E$33:$F$44,2,FALSE),Y898*$D898,0)))</f>
        <v>0</v>
      </c>
      <c r="AL898" s="13">
        <f>IF($D898="",0,IF($E898="",0,IF(VLOOKUP($E898,paramètres!$E$33:$F$44,2,FALSE)&lt;=VLOOKUP($AL$18,paramètres!$E$33:$F$44,2,FALSE),Z898*$D898,0)))</f>
        <v>0</v>
      </c>
      <c r="AM898" s="126">
        <f>IF($D898="",0,IF($E898="",0,IF(VLOOKUP($E898,paramètres!$E$33:$F$44,2,FALSE)&lt;=VLOOKUP($AM$18,paramètres!$E$33:$F$44,2,FALSE),AA898*$D898,0)))</f>
        <v>0</v>
      </c>
      <c r="AN898" s="121" t="str">
        <f>IF(paramètres!$B$28=1,((SUM(P898:Y898)/1.02)+SUM(Z898:AA898))*0.0303/9*COUNT(P898:X898),IF(paramètres!$B$28=2,(SUM(P898:AA898))*0.0303/9*COUNT(P898:X898),"Missing Delta option"))</f>
        <v>Missing Delta option</v>
      </c>
      <c r="AO898" s="13" t="str">
        <f>IF(paramètres!$B$28=1,(((SUM(P898:Y898)/1.02)+SUM(Z898:AA898))+((SUM(AB898:AK898)/1.02)+SUM(AL898:AN898)))*cotpatr,IF(paramètres!$B$28=2,(SUM(P898:AN898)*cotpatr),"Missing Delta Option"))</f>
        <v>Missing Delta Option</v>
      </c>
      <c r="AP898" s="13" t="str" cm="1">
        <f t="array" ref="AP898">IF(paramètres!$B$28=1,(((SUM(P898:Y898)/1.02)+SUM(Z898:AA898))+((SUM(AB898:AM898)/1.02)+SUM(AL898:AM898)))/12*pécule,IF(paramètres!$B$28=2,SUM(P898:AM898)/12*pécule,"Missing Delta Option"))</f>
        <v>Missing Delta Option</v>
      </c>
      <c r="AQ898" s="105" t="e">
        <f>IF(paramètres!$B$28=1,(((SUM(P898:Y898)/1.02)+SUM(Z898:AA898))+((SUM(AB898:AM898)/1.02)+SUM(AL898:AM898)))+AN898+AO898+AP898,SUM(P898:AM898)+AN898+AO898+AP898)</f>
        <v>#VALUE!</v>
      </c>
    </row>
    <row r="899" spans="1:43" x14ac:dyDescent="0.25">
      <c r="A899" s="104"/>
      <c r="B899" s="39"/>
      <c r="C899" s="39"/>
      <c r="D899" s="70"/>
      <c r="E899" s="49"/>
      <c r="F899" s="40"/>
      <c r="G899" s="38"/>
      <c r="H899" s="71"/>
      <c r="I899" s="40"/>
      <c r="J899" s="38"/>
      <c r="K899" s="71"/>
      <c r="L899" s="40"/>
      <c r="M899" s="38"/>
      <c r="N899" s="71"/>
      <c r="O899" s="49"/>
      <c r="P899" s="177"/>
      <c r="Q899" s="178"/>
      <c r="R899" s="178"/>
      <c r="S899" s="178"/>
      <c r="T899" s="178"/>
      <c r="U899" s="178"/>
      <c r="V899" s="178"/>
      <c r="W899" s="178"/>
      <c r="X899" s="178"/>
      <c r="Y899" s="178"/>
      <c r="Z899" s="178"/>
      <c r="AA899" s="179"/>
      <c r="AB899" s="121">
        <f>IF($D899="",0,IF($E899="",0,IF(VLOOKUP($E899,paramètres!$E$33:$F$44,2,FALSE)&lt;=VLOOKUP($AB$18,paramètres!$E$33:$F$44,2,FALSE),P899*$D899,0)))</f>
        <v>0</v>
      </c>
      <c r="AC899" s="13">
        <f>IF($D899="",0,IF($E899="",0,IF(VLOOKUP($E899,paramètres!$E$33:$F$44,2,FALSE)&lt;=VLOOKUP($AC$18,paramètres!$E$33:$F$44,2,FALSE),Q899*$D899,0)))</f>
        <v>0</v>
      </c>
      <c r="AD899" s="13">
        <f>IF($D899="",0,IF($E899="",0,IF(VLOOKUP($E899,paramètres!$E$33:$F$44,2,FALSE)&lt;=VLOOKUP($AD$18,paramètres!$E$33:$F$44,2,FALSE),R899*$D899,0)))</f>
        <v>0</v>
      </c>
      <c r="AE899" s="13">
        <f>IF($D899="",0,IF($E899="",0,IF(VLOOKUP($E899,paramètres!$E$33:$F$44,2,FALSE)&lt;=VLOOKUP($AE$18,paramètres!$E$33:$F$44,2,FALSE),S899*$D899,0)))</f>
        <v>0</v>
      </c>
      <c r="AF899" s="13">
        <f>IF($D899="",0,IF($E899="",0,IF(VLOOKUP($E899,paramètres!$E$33:$F$44,2,FALSE)&lt;=VLOOKUP($AF$18,paramètres!$E$33:$F$44,2,FALSE),T899*$D899,0)))</f>
        <v>0</v>
      </c>
      <c r="AG899" s="13">
        <f>IF($D899="",0,IF($E899="",0,IF(VLOOKUP($E899,paramètres!$E$33:$F$44,2,FALSE)&lt;=VLOOKUP($AG$18,paramètres!$E$33:$F$44,2,FALSE),U899*$D899,0)))</f>
        <v>0</v>
      </c>
      <c r="AH899" s="13">
        <f>IF($D899="",0,IF($E899="",0,IF(VLOOKUP($E899,paramètres!$E$33:$F$44,2,FALSE)&lt;=VLOOKUP($AH$18,paramètres!$E$33:$F$44,2,FALSE),V899*$D899,0)))</f>
        <v>0</v>
      </c>
      <c r="AI899" s="13">
        <f>IF($D899="",0,IF($E899="",0,IF(VLOOKUP($E899,paramètres!$E$33:$F$44,2,FALSE)&lt;=VLOOKUP($AI$18,paramètres!$E$33:$F$44,2,FALSE),W899*$D899,0)))</f>
        <v>0</v>
      </c>
      <c r="AJ899" s="13">
        <f>IF($D899="",0,IF($E899="",0,IF(VLOOKUP($E899,paramètres!$E$33:$F$44,2,FALSE)&lt;=VLOOKUP($AJ$18,paramètres!$E$33:$F$44,2,FALSE),X899*$D899,0)))</f>
        <v>0</v>
      </c>
      <c r="AK899" s="13">
        <f>IF($D899="",0,IF($E899="",0,IF(VLOOKUP($E899,paramètres!$E$33:$F$44,2,FALSE)&lt;=VLOOKUP($AK$18,paramètres!$E$33:$F$44,2,FALSE),Y899*$D899,0)))</f>
        <v>0</v>
      </c>
      <c r="AL899" s="13">
        <f>IF($D899="",0,IF($E899="",0,IF(VLOOKUP($E899,paramètres!$E$33:$F$44,2,FALSE)&lt;=VLOOKUP($AL$18,paramètres!$E$33:$F$44,2,FALSE),Z899*$D899,0)))</f>
        <v>0</v>
      </c>
      <c r="AM899" s="126">
        <f>IF($D899="",0,IF($E899="",0,IF(VLOOKUP($E899,paramètres!$E$33:$F$44,2,FALSE)&lt;=VLOOKUP($AM$18,paramètres!$E$33:$F$44,2,FALSE),AA899*$D899,0)))</f>
        <v>0</v>
      </c>
      <c r="AN899" s="121" t="str">
        <f>IF(paramètres!$B$28=1,((SUM(P899:Y899)/1.02)+SUM(Z899:AA899))*0.0303/9*COUNT(P899:X899),IF(paramètres!$B$28=2,(SUM(P899:AA899))*0.0303/9*COUNT(P899:X899),"Missing Delta option"))</f>
        <v>Missing Delta option</v>
      </c>
      <c r="AO899" s="13" t="str">
        <f>IF(paramètres!$B$28=1,(((SUM(P899:Y899)/1.02)+SUM(Z899:AA899))+((SUM(AB899:AK899)/1.02)+SUM(AL899:AN899)))*cotpatr,IF(paramètres!$B$28=2,(SUM(P899:AN899)*cotpatr),"Missing Delta Option"))</f>
        <v>Missing Delta Option</v>
      </c>
      <c r="AP899" s="13" t="str" cm="1">
        <f t="array" ref="AP899">IF(paramètres!$B$28=1,(((SUM(P899:Y899)/1.02)+SUM(Z899:AA899))+((SUM(AB899:AM899)/1.02)+SUM(AL899:AM899)))/12*pécule,IF(paramètres!$B$28=2,SUM(P899:AM899)/12*pécule,"Missing Delta Option"))</f>
        <v>Missing Delta Option</v>
      </c>
      <c r="AQ899" s="105" t="e">
        <f>IF(paramètres!$B$28=1,(((SUM(P899:Y899)/1.02)+SUM(Z899:AA899))+((SUM(AB899:AM899)/1.02)+SUM(AL899:AM899)))+AN899+AO899+AP899,SUM(P899:AM899)+AN899+AO899+AP899)</f>
        <v>#VALUE!</v>
      </c>
    </row>
    <row r="900" spans="1:43" x14ac:dyDescent="0.25">
      <c r="A900" s="104"/>
      <c r="B900" s="39"/>
      <c r="C900" s="39"/>
      <c r="D900" s="70"/>
      <c r="E900" s="49"/>
      <c r="F900" s="40"/>
      <c r="G900" s="38"/>
      <c r="H900" s="71"/>
      <c r="I900" s="40"/>
      <c r="J900" s="38"/>
      <c r="K900" s="71"/>
      <c r="L900" s="40"/>
      <c r="M900" s="38"/>
      <c r="N900" s="71"/>
      <c r="O900" s="49"/>
      <c r="P900" s="177"/>
      <c r="Q900" s="178"/>
      <c r="R900" s="178"/>
      <c r="S900" s="178"/>
      <c r="T900" s="178"/>
      <c r="U900" s="178"/>
      <c r="V900" s="178"/>
      <c r="W900" s="178"/>
      <c r="X900" s="178"/>
      <c r="Y900" s="178"/>
      <c r="Z900" s="178"/>
      <c r="AA900" s="179"/>
      <c r="AB900" s="121">
        <f>IF($D900="",0,IF($E900="",0,IF(VLOOKUP($E900,paramètres!$E$33:$F$44,2,FALSE)&lt;=VLOOKUP($AB$18,paramètres!$E$33:$F$44,2,FALSE),P900*$D900,0)))</f>
        <v>0</v>
      </c>
      <c r="AC900" s="13">
        <f>IF($D900="",0,IF($E900="",0,IF(VLOOKUP($E900,paramètres!$E$33:$F$44,2,FALSE)&lt;=VLOOKUP($AC$18,paramètres!$E$33:$F$44,2,FALSE),Q900*$D900,0)))</f>
        <v>0</v>
      </c>
      <c r="AD900" s="13">
        <f>IF($D900="",0,IF($E900="",0,IF(VLOOKUP($E900,paramètres!$E$33:$F$44,2,FALSE)&lt;=VLOOKUP($AD$18,paramètres!$E$33:$F$44,2,FALSE),R900*$D900,0)))</f>
        <v>0</v>
      </c>
      <c r="AE900" s="13">
        <f>IF($D900="",0,IF($E900="",0,IF(VLOOKUP($E900,paramètres!$E$33:$F$44,2,FALSE)&lt;=VLOOKUP($AE$18,paramètres!$E$33:$F$44,2,FALSE),S900*$D900,0)))</f>
        <v>0</v>
      </c>
      <c r="AF900" s="13">
        <f>IF($D900="",0,IF($E900="",0,IF(VLOOKUP($E900,paramètres!$E$33:$F$44,2,FALSE)&lt;=VLOOKUP($AF$18,paramètres!$E$33:$F$44,2,FALSE),T900*$D900,0)))</f>
        <v>0</v>
      </c>
      <c r="AG900" s="13">
        <f>IF($D900="",0,IF($E900="",0,IF(VLOOKUP($E900,paramètres!$E$33:$F$44,2,FALSE)&lt;=VLOOKUP($AG$18,paramètres!$E$33:$F$44,2,FALSE),U900*$D900,0)))</f>
        <v>0</v>
      </c>
      <c r="AH900" s="13">
        <f>IF($D900="",0,IF($E900="",0,IF(VLOOKUP($E900,paramètres!$E$33:$F$44,2,FALSE)&lt;=VLOOKUP($AH$18,paramètres!$E$33:$F$44,2,FALSE),V900*$D900,0)))</f>
        <v>0</v>
      </c>
      <c r="AI900" s="13">
        <f>IF($D900="",0,IF($E900="",0,IF(VLOOKUP($E900,paramètres!$E$33:$F$44,2,FALSE)&lt;=VLOOKUP($AI$18,paramètres!$E$33:$F$44,2,FALSE),W900*$D900,0)))</f>
        <v>0</v>
      </c>
      <c r="AJ900" s="13">
        <f>IF($D900="",0,IF($E900="",0,IF(VLOOKUP($E900,paramètres!$E$33:$F$44,2,FALSE)&lt;=VLOOKUP($AJ$18,paramètres!$E$33:$F$44,2,FALSE),X900*$D900,0)))</f>
        <v>0</v>
      </c>
      <c r="AK900" s="13">
        <f>IF($D900="",0,IF($E900="",0,IF(VLOOKUP($E900,paramètres!$E$33:$F$44,2,FALSE)&lt;=VLOOKUP($AK$18,paramètres!$E$33:$F$44,2,FALSE),Y900*$D900,0)))</f>
        <v>0</v>
      </c>
      <c r="AL900" s="13">
        <f>IF($D900="",0,IF($E900="",0,IF(VLOOKUP($E900,paramètres!$E$33:$F$44,2,FALSE)&lt;=VLOOKUP($AL$18,paramètres!$E$33:$F$44,2,FALSE),Z900*$D900,0)))</f>
        <v>0</v>
      </c>
      <c r="AM900" s="126">
        <f>IF($D900="",0,IF($E900="",0,IF(VLOOKUP($E900,paramètres!$E$33:$F$44,2,FALSE)&lt;=VLOOKUP($AM$18,paramètres!$E$33:$F$44,2,FALSE),AA900*$D900,0)))</f>
        <v>0</v>
      </c>
      <c r="AN900" s="121" t="str">
        <f>IF(paramètres!$B$28=1,((SUM(P900:Y900)/1.02)+SUM(Z900:AA900))*0.0303/9*COUNT(P900:X900),IF(paramètres!$B$28=2,(SUM(P900:AA900))*0.0303/9*COUNT(P900:X900),"Missing Delta option"))</f>
        <v>Missing Delta option</v>
      </c>
      <c r="AO900" s="13" t="str">
        <f>IF(paramètres!$B$28=1,(((SUM(P900:Y900)/1.02)+SUM(Z900:AA900))+((SUM(AB900:AK900)/1.02)+SUM(AL900:AN900)))*cotpatr,IF(paramètres!$B$28=2,(SUM(P900:AN900)*cotpatr),"Missing Delta Option"))</f>
        <v>Missing Delta Option</v>
      </c>
      <c r="AP900" s="13" t="str" cm="1">
        <f t="array" ref="AP900">IF(paramètres!$B$28=1,(((SUM(P900:Y900)/1.02)+SUM(Z900:AA900))+((SUM(AB900:AM900)/1.02)+SUM(AL900:AM900)))/12*pécule,IF(paramètres!$B$28=2,SUM(P900:AM900)/12*pécule,"Missing Delta Option"))</f>
        <v>Missing Delta Option</v>
      </c>
      <c r="AQ900" s="105" t="e">
        <f>IF(paramètres!$B$28=1,(((SUM(P900:Y900)/1.02)+SUM(Z900:AA900))+((SUM(AB900:AM900)/1.02)+SUM(AL900:AM900)))+AN900+AO900+AP900,SUM(P900:AM900)+AN900+AO900+AP900)</f>
        <v>#VALUE!</v>
      </c>
    </row>
    <row r="901" spans="1:43" x14ac:dyDescent="0.25">
      <c r="A901" s="104"/>
      <c r="B901" s="39"/>
      <c r="C901" s="39"/>
      <c r="D901" s="70"/>
      <c r="E901" s="49"/>
      <c r="F901" s="40"/>
      <c r="G901" s="38"/>
      <c r="H901" s="71"/>
      <c r="I901" s="40"/>
      <c r="J901" s="38"/>
      <c r="K901" s="71"/>
      <c r="L901" s="40"/>
      <c r="M901" s="38"/>
      <c r="N901" s="71"/>
      <c r="O901" s="49"/>
      <c r="P901" s="177"/>
      <c r="Q901" s="178"/>
      <c r="R901" s="178"/>
      <c r="S901" s="178"/>
      <c r="T901" s="178"/>
      <c r="U901" s="178"/>
      <c r="V901" s="178"/>
      <c r="W901" s="178"/>
      <c r="X901" s="178"/>
      <c r="Y901" s="178"/>
      <c r="Z901" s="178"/>
      <c r="AA901" s="179"/>
      <c r="AB901" s="121">
        <f>IF($D901="",0,IF($E901="",0,IF(VLOOKUP($E901,paramètres!$E$33:$F$44,2,FALSE)&lt;=VLOOKUP($AB$18,paramètres!$E$33:$F$44,2,FALSE),P901*$D901,0)))</f>
        <v>0</v>
      </c>
      <c r="AC901" s="13">
        <f>IF($D901="",0,IF($E901="",0,IF(VLOOKUP($E901,paramètres!$E$33:$F$44,2,FALSE)&lt;=VLOOKUP($AC$18,paramètres!$E$33:$F$44,2,FALSE),Q901*$D901,0)))</f>
        <v>0</v>
      </c>
      <c r="AD901" s="13">
        <f>IF($D901="",0,IF($E901="",0,IF(VLOOKUP($E901,paramètres!$E$33:$F$44,2,FALSE)&lt;=VLOOKUP($AD$18,paramètres!$E$33:$F$44,2,FALSE),R901*$D901,0)))</f>
        <v>0</v>
      </c>
      <c r="AE901" s="13">
        <f>IF($D901="",0,IF($E901="",0,IF(VLOOKUP($E901,paramètres!$E$33:$F$44,2,FALSE)&lt;=VLOOKUP($AE$18,paramètres!$E$33:$F$44,2,FALSE),S901*$D901,0)))</f>
        <v>0</v>
      </c>
      <c r="AF901" s="13">
        <f>IF($D901="",0,IF($E901="",0,IF(VLOOKUP($E901,paramètres!$E$33:$F$44,2,FALSE)&lt;=VLOOKUP($AF$18,paramètres!$E$33:$F$44,2,FALSE),T901*$D901,0)))</f>
        <v>0</v>
      </c>
      <c r="AG901" s="13">
        <f>IF($D901="",0,IF($E901="",0,IF(VLOOKUP($E901,paramètres!$E$33:$F$44,2,FALSE)&lt;=VLOOKUP($AG$18,paramètres!$E$33:$F$44,2,FALSE),U901*$D901,0)))</f>
        <v>0</v>
      </c>
      <c r="AH901" s="13">
        <f>IF($D901="",0,IF($E901="",0,IF(VLOOKUP($E901,paramètres!$E$33:$F$44,2,FALSE)&lt;=VLOOKUP($AH$18,paramètres!$E$33:$F$44,2,FALSE),V901*$D901,0)))</f>
        <v>0</v>
      </c>
      <c r="AI901" s="13">
        <f>IF($D901="",0,IF($E901="",0,IF(VLOOKUP($E901,paramètres!$E$33:$F$44,2,FALSE)&lt;=VLOOKUP($AI$18,paramètres!$E$33:$F$44,2,FALSE),W901*$D901,0)))</f>
        <v>0</v>
      </c>
      <c r="AJ901" s="13">
        <f>IF($D901="",0,IF($E901="",0,IF(VLOOKUP($E901,paramètres!$E$33:$F$44,2,FALSE)&lt;=VLOOKUP($AJ$18,paramètres!$E$33:$F$44,2,FALSE),X901*$D901,0)))</f>
        <v>0</v>
      </c>
      <c r="AK901" s="13">
        <f>IF($D901="",0,IF($E901="",0,IF(VLOOKUP($E901,paramètres!$E$33:$F$44,2,FALSE)&lt;=VLOOKUP($AK$18,paramètres!$E$33:$F$44,2,FALSE),Y901*$D901,0)))</f>
        <v>0</v>
      </c>
      <c r="AL901" s="13">
        <f>IF($D901="",0,IF($E901="",0,IF(VLOOKUP($E901,paramètres!$E$33:$F$44,2,FALSE)&lt;=VLOOKUP($AL$18,paramètres!$E$33:$F$44,2,FALSE),Z901*$D901,0)))</f>
        <v>0</v>
      </c>
      <c r="AM901" s="126">
        <f>IF($D901="",0,IF($E901="",0,IF(VLOOKUP($E901,paramètres!$E$33:$F$44,2,FALSE)&lt;=VLOOKUP($AM$18,paramètres!$E$33:$F$44,2,FALSE),AA901*$D901,0)))</f>
        <v>0</v>
      </c>
      <c r="AN901" s="121" t="str">
        <f>IF(paramètres!$B$28=1,((SUM(P901:Y901)/1.02)+SUM(Z901:AA901))*0.0303/9*COUNT(P901:X901),IF(paramètres!$B$28=2,(SUM(P901:AA901))*0.0303/9*COUNT(P901:X901),"Missing Delta option"))</f>
        <v>Missing Delta option</v>
      </c>
      <c r="AO901" s="13" t="str">
        <f>IF(paramètres!$B$28=1,(((SUM(P901:Y901)/1.02)+SUM(Z901:AA901))+((SUM(AB901:AK901)/1.02)+SUM(AL901:AN901)))*cotpatr,IF(paramètres!$B$28=2,(SUM(P901:AN901)*cotpatr),"Missing Delta Option"))</f>
        <v>Missing Delta Option</v>
      </c>
      <c r="AP901" s="13" t="str" cm="1">
        <f t="array" ref="AP901">IF(paramètres!$B$28=1,(((SUM(P901:Y901)/1.02)+SUM(Z901:AA901))+((SUM(AB901:AM901)/1.02)+SUM(AL901:AM901)))/12*pécule,IF(paramètres!$B$28=2,SUM(P901:AM901)/12*pécule,"Missing Delta Option"))</f>
        <v>Missing Delta Option</v>
      </c>
      <c r="AQ901" s="105" t="e">
        <f>IF(paramètres!$B$28=1,(((SUM(P901:Y901)/1.02)+SUM(Z901:AA901))+((SUM(AB901:AM901)/1.02)+SUM(AL901:AM901)))+AN901+AO901+AP901,SUM(P901:AM901)+AN901+AO901+AP901)</f>
        <v>#VALUE!</v>
      </c>
    </row>
    <row r="902" spans="1:43" x14ac:dyDescent="0.25">
      <c r="A902" s="104"/>
      <c r="B902" s="39"/>
      <c r="C902" s="39"/>
      <c r="D902" s="70"/>
      <c r="E902" s="49"/>
      <c r="F902" s="40"/>
      <c r="G902" s="38"/>
      <c r="H902" s="71"/>
      <c r="I902" s="40"/>
      <c r="J902" s="38"/>
      <c r="K902" s="71"/>
      <c r="L902" s="40"/>
      <c r="M902" s="38"/>
      <c r="N902" s="71"/>
      <c r="O902" s="49"/>
      <c r="P902" s="177"/>
      <c r="Q902" s="178"/>
      <c r="R902" s="178"/>
      <c r="S902" s="178"/>
      <c r="T902" s="178"/>
      <c r="U902" s="178"/>
      <c r="V902" s="178"/>
      <c r="W902" s="178"/>
      <c r="X902" s="178"/>
      <c r="Y902" s="178"/>
      <c r="Z902" s="178"/>
      <c r="AA902" s="179"/>
      <c r="AB902" s="121">
        <f>IF($D902="",0,IF($E902="",0,IF(VLOOKUP($E902,paramètres!$E$33:$F$44,2,FALSE)&lt;=VLOOKUP($AB$18,paramètres!$E$33:$F$44,2,FALSE),P902*$D902,0)))</f>
        <v>0</v>
      </c>
      <c r="AC902" s="13">
        <f>IF($D902="",0,IF($E902="",0,IF(VLOOKUP($E902,paramètres!$E$33:$F$44,2,FALSE)&lt;=VLOOKUP($AC$18,paramètres!$E$33:$F$44,2,FALSE),Q902*$D902,0)))</f>
        <v>0</v>
      </c>
      <c r="AD902" s="13">
        <f>IF($D902="",0,IF($E902="",0,IF(VLOOKUP($E902,paramètres!$E$33:$F$44,2,FALSE)&lt;=VLOOKUP($AD$18,paramètres!$E$33:$F$44,2,FALSE),R902*$D902,0)))</f>
        <v>0</v>
      </c>
      <c r="AE902" s="13">
        <f>IF($D902="",0,IF($E902="",0,IF(VLOOKUP($E902,paramètres!$E$33:$F$44,2,FALSE)&lt;=VLOOKUP($AE$18,paramètres!$E$33:$F$44,2,FALSE),S902*$D902,0)))</f>
        <v>0</v>
      </c>
      <c r="AF902" s="13">
        <f>IF($D902="",0,IF($E902="",0,IF(VLOOKUP($E902,paramètres!$E$33:$F$44,2,FALSE)&lt;=VLOOKUP($AF$18,paramètres!$E$33:$F$44,2,FALSE),T902*$D902,0)))</f>
        <v>0</v>
      </c>
      <c r="AG902" s="13">
        <f>IF($D902="",0,IF($E902="",0,IF(VLOOKUP($E902,paramètres!$E$33:$F$44,2,FALSE)&lt;=VLOOKUP($AG$18,paramètres!$E$33:$F$44,2,FALSE),U902*$D902,0)))</f>
        <v>0</v>
      </c>
      <c r="AH902" s="13">
        <f>IF($D902="",0,IF($E902="",0,IF(VLOOKUP($E902,paramètres!$E$33:$F$44,2,FALSE)&lt;=VLOOKUP($AH$18,paramètres!$E$33:$F$44,2,FALSE),V902*$D902,0)))</f>
        <v>0</v>
      </c>
      <c r="AI902" s="13">
        <f>IF($D902="",0,IF($E902="",0,IF(VLOOKUP($E902,paramètres!$E$33:$F$44,2,FALSE)&lt;=VLOOKUP($AI$18,paramètres!$E$33:$F$44,2,FALSE),W902*$D902,0)))</f>
        <v>0</v>
      </c>
      <c r="AJ902" s="13">
        <f>IF($D902="",0,IF($E902="",0,IF(VLOOKUP($E902,paramètres!$E$33:$F$44,2,FALSE)&lt;=VLOOKUP($AJ$18,paramètres!$E$33:$F$44,2,FALSE),X902*$D902,0)))</f>
        <v>0</v>
      </c>
      <c r="AK902" s="13">
        <f>IF($D902="",0,IF($E902="",0,IF(VLOOKUP($E902,paramètres!$E$33:$F$44,2,FALSE)&lt;=VLOOKUP($AK$18,paramètres!$E$33:$F$44,2,FALSE),Y902*$D902,0)))</f>
        <v>0</v>
      </c>
      <c r="AL902" s="13">
        <f>IF($D902="",0,IF($E902="",0,IF(VLOOKUP($E902,paramètres!$E$33:$F$44,2,FALSE)&lt;=VLOOKUP($AL$18,paramètres!$E$33:$F$44,2,FALSE),Z902*$D902,0)))</f>
        <v>0</v>
      </c>
      <c r="AM902" s="126">
        <f>IF($D902="",0,IF($E902="",0,IF(VLOOKUP($E902,paramètres!$E$33:$F$44,2,FALSE)&lt;=VLOOKUP($AM$18,paramètres!$E$33:$F$44,2,FALSE),AA902*$D902,0)))</f>
        <v>0</v>
      </c>
      <c r="AN902" s="121" t="str">
        <f>IF(paramètres!$B$28=1,((SUM(P902:Y902)/1.02)+SUM(Z902:AA902))*0.0303/9*COUNT(P902:X902),IF(paramètres!$B$28=2,(SUM(P902:AA902))*0.0303/9*COUNT(P902:X902),"Missing Delta option"))</f>
        <v>Missing Delta option</v>
      </c>
      <c r="AO902" s="13" t="str">
        <f>IF(paramètres!$B$28=1,(((SUM(P902:Y902)/1.02)+SUM(Z902:AA902))+((SUM(AB902:AK902)/1.02)+SUM(AL902:AN902)))*cotpatr,IF(paramètres!$B$28=2,(SUM(P902:AN902)*cotpatr),"Missing Delta Option"))</f>
        <v>Missing Delta Option</v>
      </c>
      <c r="AP902" s="13" t="str" cm="1">
        <f t="array" ref="AP902">IF(paramètres!$B$28=1,(((SUM(P902:Y902)/1.02)+SUM(Z902:AA902))+((SUM(AB902:AM902)/1.02)+SUM(AL902:AM902)))/12*pécule,IF(paramètres!$B$28=2,SUM(P902:AM902)/12*pécule,"Missing Delta Option"))</f>
        <v>Missing Delta Option</v>
      </c>
      <c r="AQ902" s="105" t="e">
        <f>IF(paramètres!$B$28=1,(((SUM(P902:Y902)/1.02)+SUM(Z902:AA902))+((SUM(AB902:AM902)/1.02)+SUM(AL902:AM902)))+AN902+AO902+AP902,SUM(P902:AM902)+AN902+AO902+AP902)</f>
        <v>#VALUE!</v>
      </c>
    </row>
    <row r="903" spans="1:43" x14ac:dyDescent="0.25">
      <c r="A903" s="104"/>
      <c r="B903" s="39"/>
      <c r="C903" s="39"/>
      <c r="D903" s="70"/>
      <c r="E903" s="49"/>
      <c r="F903" s="40"/>
      <c r="G903" s="38"/>
      <c r="H903" s="71"/>
      <c r="I903" s="40"/>
      <c r="J903" s="38"/>
      <c r="K903" s="71"/>
      <c r="L903" s="40"/>
      <c r="M903" s="38"/>
      <c r="N903" s="71"/>
      <c r="O903" s="49"/>
      <c r="P903" s="177"/>
      <c r="Q903" s="178"/>
      <c r="R903" s="178"/>
      <c r="S903" s="178"/>
      <c r="T903" s="178"/>
      <c r="U903" s="178"/>
      <c r="V903" s="178"/>
      <c r="W903" s="178"/>
      <c r="X903" s="178"/>
      <c r="Y903" s="178"/>
      <c r="Z903" s="178"/>
      <c r="AA903" s="179"/>
      <c r="AB903" s="121">
        <f>IF($D903="",0,IF($E903="",0,IF(VLOOKUP($E903,paramètres!$E$33:$F$44,2,FALSE)&lt;=VLOOKUP($AB$18,paramètres!$E$33:$F$44,2,FALSE),P903*$D903,0)))</f>
        <v>0</v>
      </c>
      <c r="AC903" s="13">
        <f>IF($D903="",0,IF($E903="",0,IF(VLOOKUP($E903,paramètres!$E$33:$F$44,2,FALSE)&lt;=VLOOKUP($AC$18,paramètres!$E$33:$F$44,2,FALSE),Q903*$D903,0)))</f>
        <v>0</v>
      </c>
      <c r="AD903" s="13">
        <f>IF($D903="",0,IF($E903="",0,IF(VLOOKUP($E903,paramètres!$E$33:$F$44,2,FALSE)&lt;=VLOOKUP($AD$18,paramètres!$E$33:$F$44,2,FALSE),R903*$D903,0)))</f>
        <v>0</v>
      </c>
      <c r="AE903" s="13">
        <f>IF($D903="",0,IF($E903="",0,IF(VLOOKUP($E903,paramètres!$E$33:$F$44,2,FALSE)&lt;=VLOOKUP($AE$18,paramètres!$E$33:$F$44,2,FALSE),S903*$D903,0)))</f>
        <v>0</v>
      </c>
      <c r="AF903" s="13">
        <f>IF($D903="",0,IF($E903="",0,IF(VLOOKUP($E903,paramètres!$E$33:$F$44,2,FALSE)&lt;=VLOOKUP($AF$18,paramètres!$E$33:$F$44,2,FALSE),T903*$D903,0)))</f>
        <v>0</v>
      </c>
      <c r="AG903" s="13">
        <f>IF($D903="",0,IF($E903="",0,IF(VLOOKUP($E903,paramètres!$E$33:$F$44,2,FALSE)&lt;=VLOOKUP($AG$18,paramètres!$E$33:$F$44,2,FALSE),U903*$D903,0)))</f>
        <v>0</v>
      </c>
      <c r="AH903" s="13">
        <f>IF($D903="",0,IF($E903="",0,IF(VLOOKUP($E903,paramètres!$E$33:$F$44,2,FALSE)&lt;=VLOOKUP($AH$18,paramètres!$E$33:$F$44,2,FALSE),V903*$D903,0)))</f>
        <v>0</v>
      </c>
      <c r="AI903" s="13">
        <f>IF($D903="",0,IF($E903="",0,IF(VLOOKUP($E903,paramètres!$E$33:$F$44,2,FALSE)&lt;=VLOOKUP($AI$18,paramètres!$E$33:$F$44,2,FALSE),W903*$D903,0)))</f>
        <v>0</v>
      </c>
      <c r="AJ903" s="13">
        <f>IF($D903="",0,IF($E903="",0,IF(VLOOKUP($E903,paramètres!$E$33:$F$44,2,FALSE)&lt;=VLOOKUP($AJ$18,paramètres!$E$33:$F$44,2,FALSE),X903*$D903,0)))</f>
        <v>0</v>
      </c>
      <c r="AK903" s="13">
        <f>IF($D903="",0,IF($E903="",0,IF(VLOOKUP($E903,paramètres!$E$33:$F$44,2,FALSE)&lt;=VLOOKUP($AK$18,paramètres!$E$33:$F$44,2,FALSE),Y903*$D903,0)))</f>
        <v>0</v>
      </c>
      <c r="AL903" s="13">
        <f>IF($D903="",0,IF($E903="",0,IF(VLOOKUP($E903,paramètres!$E$33:$F$44,2,FALSE)&lt;=VLOOKUP($AL$18,paramètres!$E$33:$F$44,2,FALSE),Z903*$D903,0)))</f>
        <v>0</v>
      </c>
      <c r="AM903" s="126">
        <f>IF($D903="",0,IF($E903="",0,IF(VLOOKUP($E903,paramètres!$E$33:$F$44,2,FALSE)&lt;=VLOOKUP($AM$18,paramètres!$E$33:$F$44,2,FALSE),AA903*$D903,0)))</f>
        <v>0</v>
      </c>
      <c r="AN903" s="121" t="str">
        <f>IF(paramètres!$B$28=1,((SUM(P903:Y903)/1.02)+SUM(Z903:AA903))*0.0303/9*COUNT(P903:X903),IF(paramètres!$B$28=2,(SUM(P903:AA903))*0.0303/9*COUNT(P903:X903),"Missing Delta option"))</f>
        <v>Missing Delta option</v>
      </c>
      <c r="AO903" s="13" t="str">
        <f>IF(paramètres!$B$28=1,(((SUM(P903:Y903)/1.02)+SUM(Z903:AA903))+((SUM(AB903:AK903)/1.02)+SUM(AL903:AN903)))*cotpatr,IF(paramètres!$B$28=2,(SUM(P903:AN903)*cotpatr),"Missing Delta Option"))</f>
        <v>Missing Delta Option</v>
      </c>
      <c r="AP903" s="13" t="str" cm="1">
        <f t="array" ref="AP903">IF(paramètres!$B$28=1,(((SUM(P903:Y903)/1.02)+SUM(Z903:AA903))+((SUM(AB903:AM903)/1.02)+SUM(AL903:AM903)))/12*pécule,IF(paramètres!$B$28=2,SUM(P903:AM903)/12*pécule,"Missing Delta Option"))</f>
        <v>Missing Delta Option</v>
      </c>
      <c r="AQ903" s="105" t="e">
        <f>IF(paramètres!$B$28=1,(((SUM(P903:Y903)/1.02)+SUM(Z903:AA903))+((SUM(AB903:AM903)/1.02)+SUM(AL903:AM903)))+AN903+AO903+AP903,SUM(P903:AM903)+AN903+AO903+AP903)</f>
        <v>#VALUE!</v>
      </c>
    </row>
    <row r="904" spans="1:43" x14ac:dyDescent="0.25">
      <c r="A904" s="104"/>
      <c r="B904" s="39"/>
      <c r="C904" s="39"/>
      <c r="D904" s="70"/>
      <c r="E904" s="49"/>
      <c r="F904" s="40"/>
      <c r="G904" s="38"/>
      <c r="H904" s="71"/>
      <c r="I904" s="40"/>
      <c r="J904" s="38"/>
      <c r="K904" s="71"/>
      <c r="L904" s="40"/>
      <c r="M904" s="38"/>
      <c r="N904" s="71"/>
      <c r="O904" s="49"/>
      <c r="P904" s="177"/>
      <c r="Q904" s="178"/>
      <c r="R904" s="178"/>
      <c r="S904" s="178"/>
      <c r="T904" s="178"/>
      <c r="U904" s="178"/>
      <c r="V904" s="178"/>
      <c r="W904" s="178"/>
      <c r="X904" s="178"/>
      <c r="Y904" s="178"/>
      <c r="Z904" s="178"/>
      <c r="AA904" s="179"/>
      <c r="AB904" s="121">
        <f>IF($D904="",0,IF($E904="",0,IF(VLOOKUP($E904,paramètres!$E$33:$F$44,2,FALSE)&lt;=VLOOKUP($AB$18,paramètres!$E$33:$F$44,2,FALSE),P904*$D904,0)))</f>
        <v>0</v>
      </c>
      <c r="AC904" s="13">
        <f>IF($D904="",0,IF($E904="",0,IF(VLOOKUP($E904,paramètres!$E$33:$F$44,2,FALSE)&lt;=VLOOKUP($AC$18,paramètres!$E$33:$F$44,2,FALSE),Q904*$D904,0)))</f>
        <v>0</v>
      </c>
      <c r="AD904" s="13">
        <f>IF($D904="",0,IF($E904="",0,IF(VLOOKUP($E904,paramètres!$E$33:$F$44,2,FALSE)&lt;=VLOOKUP($AD$18,paramètres!$E$33:$F$44,2,FALSE),R904*$D904,0)))</f>
        <v>0</v>
      </c>
      <c r="AE904" s="13">
        <f>IF($D904="",0,IF($E904="",0,IF(VLOOKUP($E904,paramètres!$E$33:$F$44,2,FALSE)&lt;=VLOOKUP($AE$18,paramètres!$E$33:$F$44,2,FALSE),S904*$D904,0)))</f>
        <v>0</v>
      </c>
      <c r="AF904" s="13">
        <f>IF($D904="",0,IF($E904="",0,IF(VLOOKUP($E904,paramètres!$E$33:$F$44,2,FALSE)&lt;=VLOOKUP($AF$18,paramètres!$E$33:$F$44,2,FALSE),T904*$D904,0)))</f>
        <v>0</v>
      </c>
      <c r="AG904" s="13">
        <f>IF($D904="",0,IF($E904="",0,IF(VLOOKUP($E904,paramètres!$E$33:$F$44,2,FALSE)&lt;=VLOOKUP($AG$18,paramètres!$E$33:$F$44,2,FALSE),U904*$D904,0)))</f>
        <v>0</v>
      </c>
      <c r="AH904" s="13">
        <f>IF($D904="",0,IF($E904="",0,IF(VLOOKUP($E904,paramètres!$E$33:$F$44,2,FALSE)&lt;=VLOOKUP($AH$18,paramètres!$E$33:$F$44,2,FALSE),V904*$D904,0)))</f>
        <v>0</v>
      </c>
      <c r="AI904" s="13">
        <f>IF($D904="",0,IF($E904="",0,IF(VLOOKUP($E904,paramètres!$E$33:$F$44,2,FALSE)&lt;=VLOOKUP($AI$18,paramètres!$E$33:$F$44,2,FALSE),W904*$D904,0)))</f>
        <v>0</v>
      </c>
      <c r="AJ904" s="13">
        <f>IF($D904="",0,IF($E904="",0,IF(VLOOKUP($E904,paramètres!$E$33:$F$44,2,FALSE)&lt;=VLOOKUP($AJ$18,paramètres!$E$33:$F$44,2,FALSE),X904*$D904,0)))</f>
        <v>0</v>
      </c>
      <c r="AK904" s="13">
        <f>IF($D904="",0,IF($E904="",0,IF(VLOOKUP($E904,paramètres!$E$33:$F$44,2,FALSE)&lt;=VLOOKUP($AK$18,paramètres!$E$33:$F$44,2,FALSE),Y904*$D904,0)))</f>
        <v>0</v>
      </c>
      <c r="AL904" s="13">
        <f>IF($D904="",0,IF($E904="",0,IF(VLOOKUP($E904,paramètres!$E$33:$F$44,2,FALSE)&lt;=VLOOKUP($AL$18,paramètres!$E$33:$F$44,2,FALSE),Z904*$D904,0)))</f>
        <v>0</v>
      </c>
      <c r="AM904" s="126">
        <f>IF($D904="",0,IF($E904="",0,IF(VLOOKUP($E904,paramètres!$E$33:$F$44,2,FALSE)&lt;=VLOOKUP($AM$18,paramètres!$E$33:$F$44,2,FALSE),AA904*$D904,0)))</f>
        <v>0</v>
      </c>
      <c r="AN904" s="121" t="str">
        <f>IF(paramètres!$B$28=1,((SUM(P904:Y904)/1.02)+SUM(Z904:AA904))*0.0303/9*COUNT(P904:X904),IF(paramètres!$B$28=2,(SUM(P904:AA904))*0.0303/9*COUNT(P904:X904),"Missing Delta option"))</f>
        <v>Missing Delta option</v>
      </c>
      <c r="AO904" s="13" t="str">
        <f>IF(paramètres!$B$28=1,(((SUM(P904:Y904)/1.02)+SUM(Z904:AA904))+((SUM(AB904:AK904)/1.02)+SUM(AL904:AN904)))*cotpatr,IF(paramètres!$B$28=2,(SUM(P904:AN904)*cotpatr),"Missing Delta Option"))</f>
        <v>Missing Delta Option</v>
      </c>
      <c r="AP904" s="13" t="str" cm="1">
        <f t="array" ref="AP904">IF(paramètres!$B$28=1,(((SUM(P904:Y904)/1.02)+SUM(Z904:AA904))+((SUM(AB904:AM904)/1.02)+SUM(AL904:AM904)))/12*pécule,IF(paramètres!$B$28=2,SUM(P904:AM904)/12*pécule,"Missing Delta Option"))</f>
        <v>Missing Delta Option</v>
      </c>
      <c r="AQ904" s="105" t="e">
        <f>IF(paramètres!$B$28=1,(((SUM(P904:Y904)/1.02)+SUM(Z904:AA904))+((SUM(AB904:AM904)/1.02)+SUM(AL904:AM904)))+AN904+AO904+AP904,SUM(P904:AM904)+AN904+AO904+AP904)</f>
        <v>#VALUE!</v>
      </c>
    </row>
    <row r="905" spans="1:43" x14ac:dyDescent="0.25">
      <c r="A905" s="104"/>
      <c r="B905" s="39"/>
      <c r="C905" s="39"/>
      <c r="D905" s="70"/>
      <c r="E905" s="49"/>
      <c r="F905" s="40"/>
      <c r="G905" s="38"/>
      <c r="H905" s="71"/>
      <c r="I905" s="40"/>
      <c r="J905" s="38"/>
      <c r="K905" s="71"/>
      <c r="L905" s="40"/>
      <c r="M905" s="38"/>
      <c r="N905" s="71"/>
      <c r="O905" s="49"/>
      <c r="P905" s="177"/>
      <c r="Q905" s="178"/>
      <c r="R905" s="178"/>
      <c r="S905" s="178"/>
      <c r="T905" s="178"/>
      <c r="U905" s="178"/>
      <c r="V905" s="178"/>
      <c r="W905" s="178"/>
      <c r="X905" s="178"/>
      <c r="Y905" s="178"/>
      <c r="Z905" s="178"/>
      <c r="AA905" s="179"/>
      <c r="AB905" s="121">
        <f>IF($D905="",0,IF($E905="",0,IF(VLOOKUP($E905,paramètres!$E$33:$F$44,2,FALSE)&lt;=VLOOKUP($AB$18,paramètres!$E$33:$F$44,2,FALSE),P905*$D905,0)))</f>
        <v>0</v>
      </c>
      <c r="AC905" s="13">
        <f>IF($D905="",0,IF($E905="",0,IF(VLOOKUP($E905,paramètres!$E$33:$F$44,2,FALSE)&lt;=VLOOKUP($AC$18,paramètres!$E$33:$F$44,2,FALSE),Q905*$D905,0)))</f>
        <v>0</v>
      </c>
      <c r="AD905" s="13">
        <f>IF($D905="",0,IF($E905="",0,IF(VLOOKUP($E905,paramètres!$E$33:$F$44,2,FALSE)&lt;=VLOOKUP($AD$18,paramètres!$E$33:$F$44,2,FALSE),R905*$D905,0)))</f>
        <v>0</v>
      </c>
      <c r="AE905" s="13">
        <f>IF($D905="",0,IF($E905="",0,IF(VLOOKUP($E905,paramètres!$E$33:$F$44,2,FALSE)&lt;=VLOOKUP($AE$18,paramètres!$E$33:$F$44,2,FALSE),S905*$D905,0)))</f>
        <v>0</v>
      </c>
      <c r="AF905" s="13">
        <f>IF($D905="",0,IF($E905="",0,IF(VLOOKUP($E905,paramètres!$E$33:$F$44,2,FALSE)&lt;=VLOOKUP($AF$18,paramètres!$E$33:$F$44,2,FALSE),T905*$D905,0)))</f>
        <v>0</v>
      </c>
      <c r="AG905" s="13">
        <f>IF($D905="",0,IF($E905="",0,IF(VLOOKUP($E905,paramètres!$E$33:$F$44,2,FALSE)&lt;=VLOOKUP($AG$18,paramètres!$E$33:$F$44,2,FALSE),U905*$D905,0)))</f>
        <v>0</v>
      </c>
      <c r="AH905" s="13">
        <f>IF($D905="",0,IF($E905="",0,IF(VLOOKUP($E905,paramètres!$E$33:$F$44,2,FALSE)&lt;=VLOOKUP($AH$18,paramètres!$E$33:$F$44,2,FALSE),V905*$D905,0)))</f>
        <v>0</v>
      </c>
      <c r="AI905" s="13">
        <f>IF($D905="",0,IF($E905="",0,IF(VLOOKUP($E905,paramètres!$E$33:$F$44,2,FALSE)&lt;=VLOOKUP($AI$18,paramètres!$E$33:$F$44,2,FALSE),W905*$D905,0)))</f>
        <v>0</v>
      </c>
      <c r="AJ905" s="13">
        <f>IF($D905="",0,IF($E905="",0,IF(VLOOKUP($E905,paramètres!$E$33:$F$44,2,FALSE)&lt;=VLOOKUP($AJ$18,paramètres!$E$33:$F$44,2,FALSE),X905*$D905,0)))</f>
        <v>0</v>
      </c>
      <c r="AK905" s="13">
        <f>IF($D905="",0,IF($E905="",0,IF(VLOOKUP($E905,paramètres!$E$33:$F$44,2,FALSE)&lt;=VLOOKUP($AK$18,paramètres!$E$33:$F$44,2,FALSE),Y905*$D905,0)))</f>
        <v>0</v>
      </c>
      <c r="AL905" s="13">
        <f>IF($D905="",0,IF($E905="",0,IF(VLOOKUP($E905,paramètres!$E$33:$F$44,2,FALSE)&lt;=VLOOKUP($AL$18,paramètres!$E$33:$F$44,2,FALSE),Z905*$D905,0)))</f>
        <v>0</v>
      </c>
      <c r="AM905" s="126">
        <f>IF($D905="",0,IF($E905="",0,IF(VLOOKUP($E905,paramètres!$E$33:$F$44,2,FALSE)&lt;=VLOOKUP($AM$18,paramètres!$E$33:$F$44,2,FALSE),AA905*$D905,0)))</f>
        <v>0</v>
      </c>
      <c r="AN905" s="121" t="str">
        <f>IF(paramètres!$B$28=1,((SUM(P905:Y905)/1.02)+SUM(Z905:AA905))*0.0303/9*COUNT(P905:X905),IF(paramètres!$B$28=2,(SUM(P905:AA905))*0.0303/9*COUNT(P905:X905),"Missing Delta option"))</f>
        <v>Missing Delta option</v>
      </c>
      <c r="AO905" s="13" t="str">
        <f>IF(paramètres!$B$28=1,(((SUM(P905:Y905)/1.02)+SUM(Z905:AA905))+((SUM(AB905:AK905)/1.02)+SUM(AL905:AN905)))*cotpatr,IF(paramètres!$B$28=2,(SUM(P905:AN905)*cotpatr),"Missing Delta Option"))</f>
        <v>Missing Delta Option</v>
      </c>
      <c r="AP905" s="13" t="str" cm="1">
        <f t="array" ref="AP905">IF(paramètres!$B$28=1,(((SUM(P905:Y905)/1.02)+SUM(Z905:AA905))+((SUM(AB905:AM905)/1.02)+SUM(AL905:AM905)))/12*pécule,IF(paramètres!$B$28=2,SUM(P905:AM905)/12*pécule,"Missing Delta Option"))</f>
        <v>Missing Delta Option</v>
      </c>
      <c r="AQ905" s="105" t="e">
        <f>IF(paramètres!$B$28=1,(((SUM(P905:Y905)/1.02)+SUM(Z905:AA905))+((SUM(AB905:AM905)/1.02)+SUM(AL905:AM905)))+AN905+AO905+AP905,SUM(P905:AM905)+AN905+AO905+AP905)</f>
        <v>#VALUE!</v>
      </c>
    </row>
    <row r="906" spans="1:43" x14ac:dyDescent="0.25">
      <c r="A906" s="104"/>
      <c r="B906" s="39"/>
      <c r="C906" s="39"/>
      <c r="D906" s="70"/>
      <c r="E906" s="49"/>
      <c r="F906" s="40"/>
      <c r="G906" s="38"/>
      <c r="H906" s="71"/>
      <c r="I906" s="40"/>
      <c r="J906" s="38"/>
      <c r="K906" s="71"/>
      <c r="L906" s="40"/>
      <c r="M906" s="38"/>
      <c r="N906" s="71"/>
      <c r="O906" s="49"/>
      <c r="P906" s="177"/>
      <c r="Q906" s="178"/>
      <c r="R906" s="178"/>
      <c r="S906" s="178"/>
      <c r="T906" s="178"/>
      <c r="U906" s="178"/>
      <c r="V906" s="178"/>
      <c r="W906" s="178"/>
      <c r="X906" s="178"/>
      <c r="Y906" s="178"/>
      <c r="Z906" s="178"/>
      <c r="AA906" s="179"/>
      <c r="AB906" s="121">
        <f>IF($D906="",0,IF($E906="",0,IF(VLOOKUP($E906,paramètres!$E$33:$F$44,2,FALSE)&lt;=VLOOKUP($AB$18,paramètres!$E$33:$F$44,2,FALSE),P906*$D906,0)))</f>
        <v>0</v>
      </c>
      <c r="AC906" s="13">
        <f>IF($D906="",0,IF($E906="",0,IF(VLOOKUP($E906,paramètres!$E$33:$F$44,2,FALSE)&lt;=VLOOKUP($AC$18,paramètres!$E$33:$F$44,2,FALSE),Q906*$D906,0)))</f>
        <v>0</v>
      </c>
      <c r="AD906" s="13">
        <f>IF($D906="",0,IF($E906="",0,IF(VLOOKUP($E906,paramètres!$E$33:$F$44,2,FALSE)&lt;=VLOOKUP($AD$18,paramètres!$E$33:$F$44,2,FALSE),R906*$D906,0)))</f>
        <v>0</v>
      </c>
      <c r="AE906" s="13">
        <f>IF($D906="",0,IF($E906="",0,IF(VLOOKUP($E906,paramètres!$E$33:$F$44,2,FALSE)&lt;=VLOOKUP($AE$18,paramètres!$E$33:$F$44,2,FALSE),S906*$D906,0)))</f>
        <v>0</v>
      </c>
      <c r="AF906" s="13">
        <f>IF($D906="",0,IF($E906="",0,IF(VLOOKUP($E906,paramètres!$E$33:$F$44,2,FALSE)&lt;=VLOOKUP($AF$18,paramètres!$E$33:$F$44,2,FALSE),T906*$D906,0)))</f>
        <v>0</v>
      </c>
      <c r="AG906" s="13">
        <f>IF($D906="",0,IF($E906="",0,IF(VLOOKUP($E906,paramètres!$E$33:$F$44,2,FALSE)&lt;=VLOOKUP($AG$18,paramètres!$E$33:$F$44,2,FALSE),U906*$D906,0)))</f>
        <v>0</v>
      </c>
      <c r="AH906" s="13">
        <f>IF($D906="",0,IF($E906="",0,IF(VLOOKUP($E906,paramètres!$E$33:$F$44,2,FALSE)&lt;=VLOOKUP($AH$18,paramètres!$E$33:$F$44,2,FALSE),V906*$D906,0)))</f>
        <v>0</v>
      </c>
      <c r="AI906" s="13">
        <f>IF($D906="",0,IF($E906="",0,IF(VLOOKUP($E906,paramètres!$E$33:$F$44,2,FALSE)&lt;=VLOOKUP($AI$18,paramètres!$E$33:$F$44,2,FALSE),W906*$D906,0)))</f>
        <v>0</v>
      </c>
      <c r="AJ906" s="13">
        <f>IF($D906="",0,IF($E906="",0,IF(VLOOKUP($E906,paramètres!$E$33:$F$44,2,FALSE)&lt;=VLOOKUP($AJ$18,paramètres!$E$33:$F$44,2,FALSE),X906*$D906,0)))</f>
        <v>0</v>
      </c>
      <c r="AK906" s="13">
        <f>IF($D906="",0,IF($E906="",0,IF(VLOOKUP($E906,paramètres!$E$33:$F$44,2,FALSE)&lt;=VLOOKUP($AK$18,paramètres!$E$33:$F$44,2,FALSE),Y906*$D906,0)))</f>
        <v>0</v>
      </c>
      <c r="AL906" s="13">
        <f>IF($D906="",0,IF($E906="",0,IF(VLOOKUP($E906,paramètres!$E$33:$F$44,2,FALSE)&lt;=VLOOKUP($AL$18,paramètres!$E$33:$F$44,2,FALSE),Z906*$D906,0)))</f>
        <v>0</v>
      </c>
      <c r="AM906" s="126">
        <f>IF($D906="",0,IF($E906="",0,IF(VLOOKUP($E906,paramètres!$E$33:$F$44,2,FALSE)&lt;=VLOOKUP($AM$18,paramètres!$E$33:$F$44,2,FALSE),AA906*$D906,0)))</f>
        <v>0</v>
      </c>
      <c r="AN906" s="121" t="str">
        <f>IF(paramètres!$B$28=1,((SUM(P906:Y906)/1.02)+SUM(Z906:AA906))*0.0303/9*COUNT(P906:X906),IF(paramètres!$B$28=2,(SUM(P906:AA906))*0.0303/9*COUNT(P906:X906),"Missing Delta option"))</f>
        <v>Missing Delta option</v>
      </c>
      <c r="AO906" s="13" t="str">
        <f>IF(paramètres!$B$28=1,(((SUM(P906:Y906)/1.02)+SUM(Z906:AA906))+((SUM(AB906:AK906)/1.02)+SUM(AL906:AN906)))*cotpatr,IF(paramètres!$B$28=2,(SUM(P906:AN906)*cotpatr),"Missing Delta Option"))</f>
        <v>Missing Delta Option</v>
      </c>
      <c r="AP906" s="13" t="str" cm="1">
        <f t="array" ref="AP906">IF(paramètres!$B$28=1,(((SUM(P906:Y906)/1.02)+SUM(Z906:AA906))+((SUM(AB906:AM906)/1.02)+SUM(AL906:AM906)))/12*pécule,IF(paramètres!$B$28=2,SUM(P906:AM906)/12*pécule,"Missing Delta Option"))</f>
        <v>Missing Delta Option</v>
      </c>
      <c r="AQ906" s="105" t="e">
        <f>IF(paramètres!$B$28=1,(((SUM(P906:Y906)/1.02)+SUM(Z906:AA906))+((SUM(AB906:AM906)/1.02)+SUM(AL906:AM906)))+AN906+AO906+AP906,SUM(P906:AM906)+AN906+AO906+AP906)</f>
        <v>#VALUE!</v>
      </c>
    </row>
    <row r="907" spans="1:43" x14ac:dyDescent="0.25">
      <c r="A907" s="104"/>
      <c r="B907" s="39"/>
      <c r="C907" s="39"/>
      <c r="D907" s="70"/>
      <c r="E907" s="49"/>
      <c r="F907" s="40"/>
      <c r="G907" s="38"/>
      <c r="H907" s="71"/>
      <c r="I907" s="40"/>
      <c r="J907" s="38"/>
      <c r="K907" s="71"/>
      <c r="L907" s="40"/>
      <c r="M907" s="38"/>
      <c r="N907" s="71"/>
      <c r="O907" s="49"/>
      <c r="P907" s="177"/>
      <c r="Q907" s="178"/>
      <c r="R907" s="178"/>
      <c r="S907" s="178"/>
      <c r="T907" s="178"/>
      <c r="U907" s="178"/>
      <c r="V907" s="178"/>
      <c r="W907" s="178"/>
      <c r="X907" s="178"/>
      <c r="Y907" s="178"/>
      <c r="Z907" s="178"/>
      <c r="AA907" s="179"/>
      <c r="AB907" s="121">
        <f>IF($D907="",0,IF($E907="",0,IF(VLOOKUP($E907,paramètres!$E$33:$F$44,2,FALSE)&lt;=VLOOKUP($AB$18,paramètres!$E$33:$F$44,2,FALSE),P907*$D907,0)))</f>
        <v>0</v>
      </c>
      <c r="AC907" s="13">
        <f>IF($D907="",0,IF($E907="",0,IF(VLOOKUP($E907,paramètres!$E$33:$F$44,2,FALSE)&lt;=VLOOKUP($AC$18,paramètres!$E$33:$F$44,2,FALSE),Q907*$D907,0)))</f>
        <v>0</v>
      </c>
      <c r="AD907" s="13">
        <f>IF($D907="",0,IF($E907="",0,IF(VLOOKUP($E907,paramètres!$E$33:$F$44,2,FALSE)&lt;=VLOOKUP($AD$18,paramètres!$E$33:$F$44,2,FALSE),R907*$D907,0)))</f>
        <v>0</v>
      </c>
      <c r="AE907" s="13">
        <f>IF($D907="",0,IF($E907="",0,IF(VLOOKUP($E907,paramètres!$E$33:$F$44,2,FALSE)&lt;=VLOOKUP($AE$18,paramètres!$E$33:$F$44,2,FALSE),S907*$D907,0)))</f>
        <v>0</v>
      </c>
      <c r="AF907" s="13">
        <f>IF($D907="",0,IF($E907="",0,IF(VLOOKUP($E907,paramètres!$E$33:$F$44,2,FALSE)&lt;=VLOOKUP($AF$18,paramètres!$E$33:$F$44,2,FALSE),T907*$D907,0)))</f>
        <v>0</v>
      </c>
      <c r="AG907" s="13">
        <f>IF($D907="",0,IF($E907="",0,IF(VLOOKUP($E907,paramètres!$E$33:$F$44,2,FALSE)&lt;=VLOOKUP($AG$18,paramètres!$E$33:$F$44,2,FALSE),U907*$D907,0)))</f>
        <v>0</v>
      </c>
      <c r="AH907" s="13">
        <f>IF($D907="",0,IF($E907="",0,IF(VLOOKUP($E907,paramètres!$E$33:$F$44,2,FALSE)&lt;=VLOOKUP($AH$18,paramètres!$E$33:$F$44,2,FALSE),V907*$D907,0)))</f>
        <v>0</v>
      </c>
      <c r="AI907" s="13">
        <f>IF($D907="",0,IF($E907="",0,IF(VLOOKUP($E907,paramètres!$E$33:$F$44,2,FALSE)&lt;=VLOOKUP($AI$18,paramètres!$E$33:$F$44,2,FALSE),W907*$D907,0)))</f>
        <v>0</v>
      </c>
      <c r="AJ907" s="13">
        <f>IF($D907="",0,IF($E907="",0,IF(VLOOKUP($E907,paramètres!$E$33:$F$44,2,FALSE)&lt;=VLOOKUP($AJ$18,paramètres!$E$33:$F$44,2,FALSE),X907*$D907,0)))</f>
        <v>0</v>
      </c>
      <c r="AK907" s="13">
        <f>IF($D907="",0,IF($E907="",0,IF(VLOOKUP($E907,paramètres!$E$33:$F$44,2,FALSE)&lt;=VLOOKUP($AK$18,paramètres!$E$33:$F$44,2,FALSE),Y907*$D907,0)))</f>
        <v>0</v>
      </c>
      <c r="AL907" s="13">
        <f>IF($D907="",0,IF($E907="",0,IF(VLOOKUP($E907,paramètres!$E$33:$F$44,2,FALSE)&lt;=VLOOKUP($AL$18,paramètres!$E$33:$F$44,2,FALSE),Z907*$D907,0)))</f>
        <v>0</v>
      </c>
      <c r="AM907" s="126">
        <f>IF($D907="",0,IF($E907="",0,IF(VLOOKUP($E907,paramètres!$E$33:$F$44,2,FALSE)&lt;=VLOOKUP($AM$18,paramètres!$E$33:$F$44,2,FALSE),AA907*$D907,0)))</f>
        <v>0</v>
      </c>
      <c r="AN907" s="121" t="str">
        <f>IF(paramètres!$B$28=1,((SUM(P907:Y907)/1.02)+SUM(Z907:AA907))*0.0303/9*COUNT(P907:X907),IF(paramètres!$B$28=2,(SUM(P907:AA907))*0.0303/9*COUNT(P907:X907),"Missing Delta option"))</f>
        <v>Missing Delta option</v>
      </c>
      <c r="AO907" s="13" t="str">
        <f>IF(paramètres!$B$28=1,(((SUM(P907:Y907)/1.02)+SUM(Z907:AA907))+((SUM(AB907:AK907)/1.02)+SUM(AL907:AN907)))*cotpatr,IF(paramètres!$B$28=2,(SUM(P907:AN907)*cotpatr),"Missing Delta Option"))</f>
        <v>Missing Delta Option</v>
      </c>
      <c r="AP907" s="13" t="str" cm="1">
        <f t="array" ref="AP907">IF(paramètres!$B$28=1,(((SUM(P907:Y907)/1.02)+SUM(Z907:AA907))+((SUM(AB907:AM907)/1.02)+SUM(AL907:AM907)))/12*pécule,IF(paramètres!$B$28=2,SUM(P907:AM907)/12*pécule,"Missing Delta Option"))</f>
        <v>Missing Delta Option</v>
      </c>
      <c r="AQ907" s="105" t="e">
        <f>IF(paramètres!$B$28=1,(((SUM(P907:Y907)/1.02)+SUM(Z907:AA907))+((SUM(AB907:AM907)/1.02)+SUM(AL907:AM907)))+AN907+AO907+AP907,SUM(P907:AM907)+AN907+AO907+AP907)</f>
        <v>#VALUE!</v>
      </c>
    </row>
    <row r="908" spans="1:43" x14ac:dyDescent="0.25">
      <c r="A908" s="104"/>
      <c r="B908" s="39"/>
      <c r="C908" s="39"/>
      <c r="D908" s="70"/>
      <c r="E908" s="49"/>
      <c r="F908" s="40"/>
      <c r="G908" s="38"/>
      <c r="H908" s="71"/>
      <c r="I908" s="40"/>
      <c r="J908" s="38"/>
      <c r="K908" s="71"/>
      <c r="L908" s="40"/>
      <c r="M908" s="38"/>
      <c r="N908" s="71"/>
      <c r="O908" s="49"/>
      <c r="P908" s="177"/>
      <c r="Q908" s="178"/>
      <c r="R908" s="178"/>
      <c r="S908" s="178"/>
      <c r="T908" s="178"/>
      <c r="U908" s="178"/>
      <c r="V908" s="178"/>
      <c r="W908" s="178"/>
      <c r="X908" s="178"/>
      <c r="Y908" s="178"/>
      <c r="Z908" s="178"/>
      <c r="AA908" s="179"/>
      <c r="AB908" s="121">
        <f>IF($D908="",0,IF($E908="",0,IF(VLOOKUP($E908,paramètres!$E$33:$F$44,2,FALSE)&lt;=VLOOKUP($AB$18,paramètres!$E$33:$F$44,2,FALSE),P908*$D908,0)))</f>
        <v>0</v>
      </c>
      <c r="AC908" s="13">
        <f>IF($D908="",0,IF($E908="",0,IF(VLOOKUP($E908,paramètres!$E$33:$F$44,2,FALSE)&lt;=VLOOKUP($AC$18,paramètres!$E$33:$F$44,2,FALSE),Q908*$D908,0)))</f>
        <v>0</v>
      </c>
      <c r="AD908" s="13">
        <f>IF($D908="",0,IF($E908="",0,IF(VLOOKUP($E908,paramètres!$E$33:$F$44,2,FALSE)&lt;=VLOOKUP($AD$18,paramètres!$E$33:$F$44,2,FALSE),R908*$D908,0)))</f>
        <v>0</v>
      </c>
      <c r="AE908" s="13">
        <f>IF($D908="",0,IF($E908="",0,IF(VLOOKUP($E908,paramètres!$E$33:$F$44,2,FALSE)&lt;=VLOOKUP($AE$18,paramètres!$E$33:$F$44,2,FALSE),S908*$D908,0)))</f>
        <v>0</v>
      </c>
      <c r="AF908" s="13">
        <f>IF($D908="",0,IF($E908="",0,IF(VLOOKUP($E908,paramètres!$E$33:$F$44,2,FALSE)&lt;=VLOOKUP($AF$18,paramètres!$E$33:$F$44,2,FALSE),T908*$D908,0)))</f>
        <v>0</v>
      </c>
      <c r="AG908" s="13">
        <f>IF($D908="",0,IF($E908="",0,IF(VLOOKUP($E908,paramètres!$E$33:$F$44,2,FALSE)&lt;=VLOOKUP($AG$18,paramètres!$E$33:$F$44,2,FALSE),U908*$D908,0)))</f>
        <v>0</v>
      </c>
      <c r="AH908" s="13">
        <f>IF($D908="",0,IF($E908="",0,IF(VLOOKUP($E908,paramètres!$E$33:$F$44,2,FALSE)&lt;=VLOOKUP($AH$18,paramètres!$E$33:$F$44,2,FALSE),V908*$D908,0)))</f>
        <v>0</v>
      </c>
      <c r="AI908" s="13">
        <f>IF($D908="",0,IF($E908="",0,IF(VLOOKUP($E908,paramètres!$E$33:$F$44,2,FALSE)&lt;=VLOOKUP($AI$18,paramètres!$E$33:$F$44,2,FALSE),W908*$D908,0)))</f>
        <v>0</v>
      </c>
      <c r="AJ908" s="13">
        <f>IF($D908="",0,IF($E908="",0,IF(VLOOKUP($E908,paramètres!$E$33:$F$44,2,FALSE)&lt;=VLOOKUP($AJ$18,paramètres!$E$33:$F$44,2,FALSE),X908*$D908,0)))</f>
        <v>0</v>
      </c>
      <c r="AK908" s="13">
        <f>IF($D908="",0,IF($E908="",0,IF(VLOOKUP($E908,paramètres!$E$33:$F$44,2,FALSE)&lt;=VLOOKUP($AK$18,paramètres!$E$33:$F$44,2,FALSE),Y908*$D908,0)))</f>
        <v>0</v>
      </c>
      <c r="AL908" s="13">
        <f>IF($D908="",0,IF($E908="",0,IF(VLOOKUP($E908,paramètres!$E$33:$F$44,2,FALSE)&lt;=VLOOKUP($AL$18,paramètres!$E$33:$F$44,2,FALSE),Z908*$D908,0)))</f>
        <v>0</v>
      </c>
      <c r="AM908" s="126">
        <f>IF($D908="",0,IF($E908="",0,IF(VLOOKUP($E908,paramètres!$E$33:$F$44,2,FALSE)&lt;=VLOOKUP($AM$18,paramètres!$E$33:$F$44,2,FALSE),AA908*$D908,0)))</f>
        <v>0</v>
      </c>
      <c r="AN908" s="121" t="str">
        <f>IF(paramètres!$B$28=1,((SUM(P908:Y908)/1.02)+SUM(Z908:AA908))*0.0303/9*COUNT(P908:X908),IF(paramètres!$B$28=2,(SUM(P908:AA908))*0.0303/9*COUNT(P908:X908),"Missing Delta option"))</f>
        <v>Missing Delta option</v>
      </c>
      <c r="AO908" s="13" t="str">
        <f>IF(paramètres!$B$28=1,(((SUM(P908:Y908)/1.02)+SUM(Z908:AA908))+((SUM(AB908:AK908)/1.02)+SUM(AL908:AN908)))*cotpatr,IF(paramètres!$B$28=2,(SUM(P908:AN908)*cotpatr),"Missing Delta Option"))</f>
        <v>Missing Delta Option</v>
      </c>
      <c r="AP908" s="13" t="str" cm="1">
        <f t="array" ref="AP908">IF(paramètres!$B$28=1,(((SUM(P908:Y908)/1.02)+SUM(Z908:AA908))+((SUM(AB908:AM908)/1.02)+SUM(AL908:AM908)))/12*pécule,IF(paramètres!$B$28=2,SUM(P908:AM908)/12*pécule,"Missing Delta Option"))</f>
        <v>Missing Delta Option</v>
      </c>
      <c r="AQ908" s="105" t="e">
        <f>IF(paramètres!$B$28=1,(((SUM(P908:Y908)/1.02)+SUM(Z908:AA908))+((SUM(AB908:AM908)/1.02)+SUM(AL908:AM908)))+AN908+AO908+AP908,SUM(P908:AM908)+AN908+AO908+AP908)</f>
        <v>#VALUE!</v>
      </c>
    </row>
    <row r="909" spans="1:43" x14ac:dyDescent="0.25">
      <c r="A909" s="104"/>
      <c r="B909" s="39"/>
      <c r="C909" s="39"/>
      <c r="D909" s="70"/>
      <c r="E909" s="49"/>
      <c r="F909" s="40"/>
      <c r="G909" s="38"/>
      <c r="H909" s="71"/>
      <c r="I909" s="40"/>
      <c r="J909" s="38"/>
      <c r="K909" s="71"/>
      <c r="L909" s="40"/>
      <c r="M909" s="38"/>
      <c r="N909" s="71"/>
      <c r="O909" s="49"/>
      <c r="P909" s="177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  <c r="AA909" s="179"/>
      <c r="AB909" s="121">
        <f>IF($D909="",0,IF($E909="",0,IF(VLOOKUP($E909,paramètres!$E$33:$F$44,2,FALSE)&lt;=VLOOKUP($AB$18,paramètres!$E$33:$F$44,2,FALSE),P909*$D909,0)))</f>
        <v>0</v>
      </c>
      <c r="AC909" s="13">
        <f>IF($D909="",0,IF($E909="",0,IF(VLOOKUP($E909,paramètres!$E$33:$F$44,2,FALSE)&lt;=VLOOKUP($AC$18,paramètres!$E$33:$F$44,2,FALSE),Q909*$D909,0)))</f>
        <v>0</v>
      </c>
      <c r="AD909" s="13">
        <f>IF($D909="",0,IF($E909="",0,IF(VLOOKUP($E909,paramètres!$E$33:$F$44,2,FALSE)&lt;=VLOOKUP($AD$18,paramètres!$E$33:$F$44,2,FALSE),R909*$D909,0)))</f>
        <v>0</v>
      </c>
      <c r="AE909" s="13">
        <f>IF($D909="",0,IF($E909="",0,IF(VLOOKUP($E909,paramètres!$E$33:$F$44,2,FALSE)&lt;=VLOOKUP($AE$18,paramètres!$E$33:$F$44,2,FALSE),S909*$D909,0)))</f>
        <v>0</v>
      </c>
      <c r="AF909" s="13">
        <f>IF($D909="",0,IF($E909="",0,IF(VLOOKUP($E909,paramètres!$E$33:$F$44,2,FALSE)&lt;=VLOOKUP($AF$18,paramètres!$E$33:$F$44,2,FALSE),T909*$D909,0)))</f>
        <v>0</v>
      </c>
      <c r="AG909" s="13">
        <f>IF($D909="",0,IF($E909="",0,IF(VLOOKUP($E909,paramètres!$E$33:$F$44,2,FALSE)&lt;=VLOOKUP($AG$18,paramètres!$E$33:$F$44,2,FALSE),U909*$D909,0)))</f>
        <v>0</v>
      </c>
      <c r="AH909" s="13">
        <f>IF($D909="",0,IF($E909="",0,IF(VLOOKUP($E909,paramètres!$E$33:$F$44,2,FALSE)&lt;=VLOOKUP($AH$18,paramètres!$E$33:$F$44,2,FALSE),V909*$D909,0)))</f>
        <v>0</v>
      </c>
      <c r="AI909" s="13">
        <f>IF($D909="",0,IF($E909="",0,IF(VLOOKUP($E909,paramètres!$E$33:$F$44,2,FALSE)&lt;=VLOOKUP($AI$18,paramètres!$E$33:$F$44,2,FALSE),W909*$D909,0)))</f>
        <v>0</v>
      </c>
      <c r="AJ909" s="13">
        <f>IF($D909="",0,IF($E909="",0,IF(VLOOKUP($E909,paramètres!$E$33:$F$44,2,FALSE)&lt;=VLOOKUP($AJ$18,paramètres!$E$33:$F$44,2,FALSE),X909*$D909,0)))</f>
        <v>0</v>
      </c>
      <c r="AK909" s="13">
        <f>IF($D909="",0,IF($E909="",0,IF(VLOOKUP($E909,paramètres!$E$33:$F$44,2,FALSE)&lt;=VLOOKUP($AK$18,paramètres!$E$33:$F$44,2,FALSE),Y909*$D909,0)))</f>
        <v>0</v>
      </c>
      <c r="AL909" s="13">
        <f>IF($D909="",0,IF($E909="",0,IF(VLOOKUP($E909,paramètres!$E$33:$F$44,2,FALSE)&lt;=VLOOKUP($AL$18,paramètres!$E$33:$F$44,2,FALSE),Z909*$D909,0)))</f>
        <v>0</v>
      </c>
      <c r="AM909" s="126">
        <f>IF($D909="",0,IF($E909="",0,IF(VLOOKUP($E909,paramètres!$E$33:$F$44,2,FALSE)&lt;=VLOOKUP($AM$18,paramètres!$E$33:$F$44,2,FALSE),AA909*$D909,0)))</f>
        <v>0</v>
      </c>
      <c r="AN909" s="121" t="str">
        <f>IF(paramètres!$B$28=1,((SUM(P909:Y909)/1.02)+SUM(Z909:AA909))*0.0303/9*COUNT(P909:X909),IF(paramètres!$B$28=2,(SUM(P909:AA909))*0.0303/9*COUNT(P909:X909),"Missing Delta option"))</f>
        <v>Missing Delta option</v>
      </c>
      <c r="AO909" s="13" t="str">
        <f>IF(paramètres!$B$28=1,(((SUM(P909:Y909)/1.02)+SUM(Z909:AA909))+((SUM(AB909:AK909)/1.02)+SUM(AL909:AN909)))*cotpatr,IF(paramètres!$B$28=2,(SUM(P909:AN909)*cotpatr),"Missing Delta Option"))</f>
        <v>Missing Delta Option</v>
      </c>
      <c r="AP909" s="13" t="str" cm="1">
        <f t="array" ref="AP909">IF(paramètres!$B$28=1,(((SUM(P909:Y909)/1.02)+SUM(Z909:AA909))+((SUM(AB909:AM909)/1.02)+SUM(AL909:AM909)))/12*pécule,IF(paramètres!$B$28=2,SUM(P909:AM909)/12*pécule,"Missing Delta Option"))</f>
        <v>Missing Delta Option</v>
      </c>
      <c r="AQ909" s="105" t="e">
        <f>IF(paramètres!$B$28=1,(((SUM(P909:Y909)/1.02)+SUM(Z909:AA909))+((SUM(AB909:AM909)/1.02)+SUM(AL909:AM909)))+AN909+AO909+AP909,SUM(P909:AM909)+AN909+AO909+AP909)</f>
        <v>#VALUE!</v>
      </c>
    </row>
    <row r="910" spans="1:43" x14ac:dyDescent="0.25">
      <c r="A910" s="104"/>
      <c r="B910" s="39"/>
      <c r="C910" s="39"/>
      <c r="D910" s="70"/>
      <c r="E910" s="49"/>
      <c r="F910" s="40"/>
      <c r="G910" s="38"/>
      <c r="H910" s="71"/>
      <c r="I910" s="40"/>
      <c r="J910" s="38"/>
      <c r="K910" s="71"/>
      <c r="L910" s="40"/>
      <c r="M910" s="38"/>
      <c r="N910" s="71"/>
      <c r="O910" s="49"/>
      <c r="P910" s="177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  <c r="AA910" s="179"/>
      <c r="AB910" s="121">
        <f>IF($D910="",0,IF($E910="",0,IF(VLOOKUP($E910,paramètres!$E$33:$F$44,2,FALSE)&lt;=VLOOKUP($AB$18,paramètres!$E$33:$F$44,2,FALSE),P910*$D910,0)))</f>
        <v>0</v>
      </c>
      <c r="AC910" s="13">
        <f>IF($D910="",0,IF($E910="",0,IF(VLOOKUP($E910,paramètres!$E$33:$F$44,2,FALSE)&lt;=VLOOKUP($AC$18,paramètres!$E$33:$F$44,2,FALSE),Q910*$D910,0)))</f>
        <v>0</v>
      </c>
      <c r="AD910" s="13">
        <f>IF($D910="",0,IF($E910="",0,IF(VLOOKUP($E910,paramètres!$E$33:$F$44,2,FALSE)&lt;=VLOOKUP($AD$18,paramètres!$E$33:$F$44,2,FALSE),R910*$D910,0)))</f>
        <v>0</v>
      </c>
      <c r="AE910" s="13">
        <f>IF($D910="",0,IF($E910="",0,IF(VLOOKUP($E910,paramètres!$E$33:$F$44,2,FALSE)&lt;=VLOOKUP($AE$18,paramètres!$E$33:$F$44,2,FALSE),S910*$D910,0)))</f>
        <v>0</v>
      </c>
      <c r="AF910" s="13">
        <f>IF($D910="",0,IF($E910="",0,IF(VLOOKUP($E910,paramètres!$E$33:$F$44,2,FALSE)&lt;=VLOOKUP($AF$18,paramètres!$E$33:$F$44,2,FALSE),T910*$D910,0)))</f>
        <v>0</v>
      </c>
      <c r="AG910" s="13">
        <f>IF($D910="",0,IF($E910="",0,IF(VLOOKUP($E910,paramètres!$E$33:$F$44,2,FALSE)&lt;=VLOOKUP($AG$18,paramètres!$E$33:$F$44,2,FALSE),U910*$D910,0)))</f>
        <v>0</v>
      </c>
      <c r="AH910" s="13">
        <f>IF($D910="",0,IF($E910="",0,IF(VLOOKUP($E910,paramètres!$E$33:$F$44,2,FALSE)&lt;=VLOOKUP($AH$18,paramètres!$E$33:$F$44,2,FALSE),V910*$D910,0)))</f>
        <v>0</v>
      </c>
      <c r="AI910" s="13">
        <f>IF($D910="",0,IF($E910="",0,IF(VLOOKUP($E910,paramètres!$E$33:$F$44,2,FALSE)&lt;=VLOOKUP($AI$18,paramètres!$E$33:$F$44,2,FALSE),W910*$D910,0)))</f>
        <v>0</v>
      </c>
      <c r="AJ910" s="13">
        <f>IF($D910="",0,IF($E910="",0,IF(VLOOKUP($E910,paramètres!$E$33:$F$44,2,FALSE)&lt;=VLOOKUP($AJ$18,paramètres!$E$33:$F$44,2,FALSE),X910*$D910,0)))</f>
        <v>0</v>
      </c>
      <c r="AK910" s="13">
        <f>IF($D910="",0,IF($E910="",0,IF(VLOOKUP($E910,paramètres!$E$33:$F$44,2,FALSE)&lt;=VLOOKUP($AK$18,paramètres!$E$33:$F$44,2,FALSE),Y910*$D910,0)))</f>
        <v>0</v>
      </c>
      <c r="AL910" s="13">
        <f>IF($D910="",0,IF($E910="",0,IF(VLOOKUP($E910,paramètres!$E$33:$F$44,2,FALSE)&lt;=VLOOKUP($AL$18,paramètres!$E$33:$F$44,2,FALSE),Z910*$D910,0)))</f>
        <v>0</v>
      </c>
      <c r="AM910" s="126">
        <f>IF($D910="",0,IF($E910="",0,IF(VLOOKUP($E910,paramètres!$E$33:$F$44,2,FALSE)&lt;=VLOOKUP($AM$18,paramètres!$E$33:$F$44,2,FALSE),AA910*$D910,0)))</f>
        <v>0</v>
      </c>
      <c r="AN910" s="121" t="str">
        <f>IF(paramètres!$B$28=1,((SUM(P910:Y910)/1.02)+SUM(Z910:AA910))*0.0303/9*COUNT(P910:X910),IF(paramètres!$B$28=2,(SUM(P910:AA910))*0.0303/9*COUNT(P910:X910),"Missing Delta option"))</f>
        <v>Missing Delta option</v>
      </c>
      <c r="AO910" s="13" t="str">
        <f>IF(paramètres!$B$28=1,(((SUM(P910:Y910)/1.02)+SUM(Z910:AA910))+((SUM(AB910:AK910)/1.02)+SUM(AL910:AN910)))*cotpatr,IF(paramètres!$B$28=2,(SUM(P910:AN910)*cotpatr),"Missing Delta Option"))</f>
        <v>Missing Delta Option</v>
      </c>
      <c r="AP910" s="13" t="str" cm="1">
        <f t="array" ref="AP910">IF(paramètres!$B$28=1,(((SUM(P910:Y910)/1.02)+SUM(Z910:AA910))+((SUM(AB910:AM910)/1.02)+SUM(AL910:AM910)))/12*pécule,IF(paramètres!$B$28=2,SUM(P910:AM910)/12*pécule,"Missing Delta Option"))</f>
        <v>Missing Delta Option</v>
      </c>
      <c r="AQ910" s="105" t="e">
        <f>IF(paramètres!$B$28=1,(((SUM(P910:Y910)/1.02)+SUM(Z910:AA910))+((SUM(AB910:AM910)/1.02)+SUM(AL910:AM910)))+AN910+AO910+AP910,SUM(P910:AM910)+AN910+AO910+AP910)</f>
        <v>#VALUE!</v>
      </c>
    </row>
    <row r="911" spans="1:43" x14ac:dyDescent="0.25">
      <c r="A911" s="104"/>
      <c r="B911" s="39"/>
      <c r="C911" s="39"/>
      <c r="D911" s="70"/>
      <c r="E911" s="49"/>
      <c r="F911" s="40"/>
      <c r="G911" s="38"/>
      <c r="H911" s="71"/>
      <c r="I911" s="40"/>
      <c r="J911" s="38"/>
      <c r="K911" s="71"/>
      <c r="L911" s="40"/>
      <c r="M911" s="38"/>
      <c r="N911" s="71"/>
      <c r="O911" s="49"/>
      <c r="P911" s="177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  <c r="AA911" s="179"/>
      <c r="AB911" s="121">
        <f>IF($D911="",0,IF($E911="",0,IF(VLOOKUP($E911,paramètres!$E$33:$F$44,2,FALSE)&lt;=VLOOKUP($AB$18,paramètres!$E$33:$F$44,2,FALSE),P911*$D911,0)))</f>
        <v>0</v>
      </c>
      <c r="AC911" s="13">
        <f>IF($D911="",0,IF($E911="",0,IF(VLOOKUP($E911,paramètres!$E$33:$F$44,2,FALSE)&lt;=VLOOKUP($AC$18,paramètres!$E$33:$F$44,2,FALSE),Q911*$D911,0)))</f>
        <v>0</v>
      </c>
      <c r="AD911" s="13">
        <f>IF($D911="",0,IF($E911="",0,IF(VLOOKUP($E911,paramètres!$E$33:$F$44,2,FALSE)&lt;=VLOOKUP($AD$18,paramètres!$E$33:$F$44,2,FALSE),R911*$D911,0)))</f>
        <v>0</v>
      </c>
      <c r="AE911" s="13">
        <f>IF($D911="",0,IF($E911="",0,IF(VLOOKUP($E911,paramètres!$E$33:$F$44,2,FALSE)&lt;=VLOOKUP($AE$18,paramètres!$E$33:$F$44,2,FALSE),S911*$D911,0)))</f>
        <v>0</v>
      </c>
      <c r="AF911" s="13">
        <f>IF($D911="",0,IF($E911="",0,IF(VLOOKUP($E911,paramètres!$E$33:$F$44,2,FALSE)&lt;=VLOOKUP($AF$18,paramètres!$E$33:$F$44,2,FALSE),T911*$D911,0)))</f>
        <v>0</v>
      </c>
      <c r="AG911" s="13">
        <f>IF($D911="",0,IF($E911="",0,IF(VLOOKUP($E911,paramètres!$E$33:$F$44,2,FALSE)&lt;=VLOOKUP($AG$18,paramètres!$E$33:$F$44,2,FALSE),U911*$D911,0)))</f>
        <v>0</v>
      </c>
      <c r="AH911" s="13">
        <f>IF($D911="",0,IF($E911="",0,IF(VLOOKUP($E911,paramètres!$E$33:$F$44,2,FALSE)&lt;=VLOOKUP($AH$18,paramètres!$E$33:$F$44,2,FALSE),V911*$D911,0)))</f>
        <v>0</v>
      </c>
      <c r="AI911" s="13">
        <f>IF($D911="",0,IF($E911="",0,IF(VLOOKUP($E911,paramètres!$E$33:$F$44,2,FALSE)&lt;=VLOOKUP($AI$18,paramètres!$E$33:$F$44,2,FALSE),W911*$D911,0)))</f>
        <v>0</v>
      </c>
      <c r="AJ911" s="13">
        <f>IF($D911="",0,IF($E911="",0,IF(VLOOKUP($E911,paramètres!$E$33:$F$44,2,FALSE)&lt;=VLOOKUP($AJ$18,paramètres!$E$33:$F$44,2,FALSE),X911*$D911,0)))</f>
        <v>0</v>
      </c>
      <c r="AK911" s="13">
        <f>IF($D911="",0,IF($E911="",0,IF(VLOOKUP($E911,paramètres!$E$33:$F$44,2,FALSE)&lt;=VLOOKUP($AK$18,paramètres!$E$33:$F$44,2,FALSE),Y911*$D911,0)))</f>
        <v>0</v>
      </c>
      <c r="AL911" s="13">
        <f>IF($D911="",0,IF($E911="",0,IF(VLOOKUP($E911,paramètres!$E$33:$F$44,2,FALSE)&lt;=VLOOKUP($AL$18,paramètres!$E$33:$F$44,2,FALSE),Z911*$D911,0)))</f>
        <v>0</v>
      </c>
      <c r="AM911" s="126">
        <f>IF($D911="",0,IF($E911="",0,IF(VLOOKUP($E911,paramètres!$E$33:$F$44,2,FALSE)&lt;=VLOOKUP($AM$18,paramètres!$E$33:$F$44,2,FALSE),AA911*$D911,0)))</f>
        <v>0</v>
      </c>
      <c r="AN911" s="121" t="str">
        <f>IF(paramètres!$B$28=1,((SUM(P911:Y911)/1.02)+SUM(Z911:AA911))*0.0303/9*COUNT(P911:X911),IF(paramètres!$B$28=2,(SUM(P911:AA911))*0.0303/9*COUNT(P911:X911),"Missing Delta option"))</f>
        <v>Missing Delta option</v>
      </c>
      <c r="AO911" s="13" t="str">
        <f>IF(paramètres!$B$28=1,(((SUM(P911:Y911)/1.02)+SUM(Z911:AA911))+((SUM(AB911:AK911)/1.02)+SUM(AL911:AN911)))*cotpatr,IF(paramètres!$B$28=2,(SUM(P911:AN911)*cotpatr),"Missing Delta Option"))</f>
        <v>Missing Delta Option</v>
      </c>
      <c r="AP911" s="13" t="str" cm="1">
        <f t="array" ref="AP911">IF(paramètres!$B$28=1,(((SUM(P911:Y911)/1.02)+SUM(Z911:AA911))+((SUM(AB911:AM911)/1.02)+SUM(AL911:AM911)))/12*pécule,IF(paramètres!$B$28=2,SUM(P911:AM911)/12*pécule,"Missing Delta Option"))</f>
        <v>Missing Delta Option</v>
      </c>
      <c r="AQ911" s="105" t="e">
        <f>IF(paramètres!$B$28=1,(((SUM(P911:Y911)/1.02)+SUM(Z911:AA911))+((SUM(AB911:AM911)/1.02)+SUM(AL911:AM911)))+AN911+AO911+AP911,SUM(P911:AM911)+AN911+AO911+AP911)</f>
        <v>#VALUE!</v>
      </c>
    </row>
    <row r="912" spans="1:43" x14ac:dyDescent="0.25">
      <c r="A912" s="104"/>
      <c r="B912" s="39"/>
      <c r="C912" s="39"/>
      <c r="D912" s="70"/>
      <c r="E912" s="49"/>
      <c r="F912" s="40"/>
      <c r="G912" s="38"/>
      <c r="H912" s="71"/>
      <c r="I912" s="40"/>
      <c r="J912" s="38"/>
      <c r="K912" s="71"/>
      <c r="L912" s="40"/>
      <c r="M912" s="38"/>
      <c r="N912" s="71"/>
      <c r="O912" s="49"/>
      <c r="P912" s="177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9"/>
      <c r="AB912" s="121">
        <f>IF($D912="",0,IF($E912="",0,IF(VLOOKUP($E912,paramètres!$E$33:$F$44,2,FALSE)&lt;=VLOOKUP($AB$18,paramètres!$E$33:$F$44,2,FALSE),P912*$D912,0)))</f>
        <v>0</v>
      </c>
      <c r="AC912" s="13">
        <f>IF($D912="",0,IF($E912="",0,IF(VLOOKUP($E912,paramètres!$E$33:$F$44,2,FALSE)&lt;=VLOOKUP($AC$18,paramètres!$E$33:$F$44,2,FALSE),Q912*$D912,0)))</f>
        <v>0</v>
      </c>
      <c r="AD912" s="13">
        <f>IF($D912="",0,IF($E912="",0,IF(VLOOKUP($E912,paramètres!$E$33:$F$44,2,FALSE)&lt;=VLOOKUP($AD$18,paramètres!$E$33:$F$44,2,FALSE),R912*$D912,0)))</f>
        <v>0</v>
      </c>
      <c r="AE912" s="13">
        <f>IF($D912="",0,IF($E912="",0,IF(VLOOKUP($E912,paramètres!$E$33:$F$44,2,FALSE)&lt;=VLOOKUP($AE$18,paramètres!$E$33:$F$44,2,FALSE),S912*$D912,0)))</f>
        <v>0</v>
      </c>
      <c r="AF912" s="13">
        <f>IF($D912="",0,IF($E912="",0,IF(VLOOKUP($E912,paramètres!$E$33:$F$44,2,FALSE)&lt;=VLOOKUP($AF$18,paramètres!$E$33:$F$44,2,FALSE),T912*$D912,0)))</f>
        <v>0</v>
      </c>
      <c r="AG912" s="13">
        <f>IF($D912="",0,IF($E912="",0,IF(VLOOKUP($E912,paramètres!$E$33:$F$44,2,FALSE)&lt;=VLOOKUP($AG$18,paramètres!$E$33:$F$44,2,FALSE),U912*$D912,0)))</f>
        <v>0</v>
      </c>
      <c r="AH912" s="13">
        <f>IF($D912="",0,IF($E912="",0,IF(VLOOKUP($E912,paramètres!$E$33:$F$44,2,FALSE)&lt;=VLOOKUP($AH$18,paramètres!$E$33:$F$44,2,FALSE),V912*$D912,0)))</f>
        <v>0</v>
      </c>
      <c r="AI912" s="13">
        <f>IF($D912="",0,IF($E912="",0,IF(VLOOKUP($E912,paramètres!$E$33:$F$44,2,FALSE)&lt;=VLOOKUP($AI$18,paramètres!$E$33:$F$44,2,FALSE),W912*$D912,0)))</f>
        <v>0</v>
      </c>
      <c r="AJ912" s="13">
        <f>IF($D912="",0,IF($E912="",0,IF(VLOOKUP($E912,paramètres!$E$33:$F$44,2,FALSE)&lt;=VLOOKUP($AJ$18,paramètres!$E$33:$F$44,2,FALSE),X912*$D912,0)))</f>
        <v>0</v>
      </c>
      <c r="AK912" s="13">
        <f>IF($D912="",0,IF($E912="",0,IF(VLOOKUP($E912,paramètres!$E$33:$F$44,2,FALSE)&lt;=VLOOKUP($AK$18,paramètres!$E$33:$F$44,2,FALSE),Y912*$D912,0)))</f>
        <v>0</v>
      </c>
      <c r="AL912" s="13">
        <f>IF($D912="",0,IF($E912="",0,IF(VLOOKUP($E912,paramètres!$E$33:$F$44,2,FALSE)&lt;=VLOOKUP($AL$18,paramètres!$E$33:$F$44,2,FALSE),Z912*$D912,0)))</f>
        <v>0</v>
      </c>
      <c r="AM912" s="126">
        <f>IF($D912="",0,IF($E912="",0,IF(VLOOKUP($E912,paramètres!$E$33:$F$44,2,FALSE)&lt;=VLOOKUP($AM$18,paramètres!$E$33:$F$44,2,FALSE),AA912*$D912,0)))</f>
        <v>0</v>
      </c>
      <c r="AN912" s="121" t="str">
        <f>IF(paramètres!$B$28=1,((SUM(P912:Y912)/1.02)+SUM(Z912:AA912))*0.0303/9*COUNT(P912:X912),IF(paramètres!$B$28=2,(SUM(P912:AA912))*0.0303/9*COUNT(P912:X912),"Missing Delta option"))</f>
        <v>Missing Delta option</v>
      </c>
      <c r="AO912" s="13" t="str">
        <f>IF(paramètres!$B$28=1,(((SUM(P912:Y912)/1.02)+SUM(Z912:AA912))+((SUM(AB912:AK912)/1.02)+SUM(AL912:AN912)))*cotpatr,IF(paramètres!$B$28=2,(SUM(P912:AN912)*cotpatr),"Missing Delta Option"))</f>
        <v>Missing Delta Option</v>
      </c>
      <c r="AP912" s="13" t="str" cm="1">
        <f t="array" ref="AP912">IF(paramètres!$B$28=1,(((SUM(P912:Y912)/1.02)+SUM(Z912:AA912))+((SUM(AB912:AM912)/1.02)+SUM(AL912:AM912)))/12*pécule,IF(paramètres!$B$28=2,SUM(P912:AM912)/12*pécule,"Missing Delta Option"))</f>
        <v>Missing Delta Option</v>
      </c>
      <c r="AQ912" s="105" t="e">
        <f>IF(paramètres!$B$28=1,(((SUM(P912:Y912)/1.02)+SUM(Z912:AA912))+((SUM(AB912:AM912)/1.02)+SUM(AL912:AM912)))+AN912+AO912+AP912,SUM(P912:AM912)+AN912+AO912+AP912)</f>
        <v>#VALUE!</v>
      </c>
    </row>
    <row r="913" spans="1:43" x14ac:dyDescent="0.25">
      <c r="A913" s="104"/>
      <c r="B913" s="39"/>
      <c r="C913" s="39"/>
      <c r="D913" s="70"/>
      <c r="E913" s="49"/>
      <c r="F913" s="40"/>
      <c r="G913" s="38"/>
      <c r="H913" s="71"/>
      <c r="I913" s="40"/>
      <c r="J913" s="38"/>
      <c r="K913" s="71"/>
      <c r="L913" s="40"/>
      <c r="M913" s="38"/>
      <c r="N913" s="71"/>
      <c r="O913" s="49"/>
      <c r="P913" s="177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  <c r="AA913" s="179"/>
      <c r="AB913" s="121">
        <f>IF($D913="",0,IF($E913="",0,IF(VLOOKUP($E913,paramètres!$E$33:$F$44,2,FALSE)&lt;=VLOOKUP($AB$18,paramètres!$E$33:$F$44,2,FALSE),P913*$D913,0)))</f>
        <v>0</v>
      </c>
      <c r="AC913" s="13">
        <f>IF($D913="",0,IF($E913="",0,IF(VLOOKUP($E913,paramètres!$E$33:$F$44,2,FALSE)&lt;=VLOOKUP($AC$18,paramètres!$E$33:$F$44,2,FALSE),Q913*$D913,0)))</f>
        <v>0</v>
      </c>
      <c r="AD913" s="13">
        <f>IF($D913="",0,IF($E913="",0,IF(VLOOKUP($E913,paramètres!$E$33:$F$44,2,FALSE)&lt;=VLOOKUP($AD$18,paramètres!$E$33:$F$44,2,FALSE),R913*$D913,0)))</f>
        <v>0</v>
      </c>
      <c r="AE913" s="13">
        <f>IF($D913="",0,IF($E913="",0,IF(VLOOKUP($E913,paramètres!$E$33:$F$44,2,FALSE)&lt;=VLOOKUP($AE$18,paramètres!$E$33:$F$44,2,FALSE),S913*$D913,0)))</f>
        <v>0</v>
      </c>
      <c r="AF913" s="13">
        <f>IF($D913="",0,IF($E913="",0,IF(VLOOKUP($E913,paramètres!$E$33:$F$44,2,FALSE)&lt;=VLOOKUP($AF$18,paramètres!$E$33:$F$44,2,FALSE),T913*$D913,0)))</f>
        <v>0</v>
      </c>
      <c r="AG913" s="13">
        <f>IF($D913="",0,IF($E913="",0,IF(VLOOKUP($E913,paramètres!$E$33:$F$44,2,FALSE)&lt;=VLOOKUP($AG$18,paramètres!$E$33:$F$44,2,FALSE),U913*$D913,0)))</f>
        <v>0</v>
      </c>
      <c r="AH913" s="13">
        <f>IF($D913="",0,IF($E913="",0,IF(VLOOKUP($E913,paramètres!$E$33:$F$44,2,FALSE)&lt;=VLOOKUP($AH$18,paramètres!$E$33:$F$44,2,FALSE),V913*$D913,0)))</f>
        <v>0</v>
      </c>
      <c r="AI913" s="13">
        <f>IF($D913="",0,IF($E913="",0,IF(VLOOKUP($E913,paramètres!$E$33:$F$44,2,FALSE)&lt;=VLOOKUP($AI$18,paramètres!$E$33:$F$44,2,FALSE),W913*$D913,0)))</f>
        <v>0</v>
      </c>
      <c r="AJ913" s="13">
        <f>IF($D913="",0,IF($E913="",0,IF(VLOOKUP($E913,paramètres!$E$33:$F$44,2,FALSE)&lt;=VLOOKUP($AJ$18,paramètres!$E$33:$F$44,2,FALSE),X913*$D913,0)))</f>
        <v>0</v>
      </c>
      <c r="AK913" s="13">
        <f>IF($D913="",0,IF($E913="",0,IF(VLOOKUP($E913,paramètres!$E$33:$F$44,2,FALSE)&lt;=VLOOKUP($AK$18,paramètres!$E$33:$F$44,2,FALSE),Y913*$D913,0)))</f>
        <v>0</v>
      </c>
      <c r="AL913" s="13">
        <f>IF($D913="",0,IF($E913="",0,IF(VLOOKUP($E913,paramètres!$E$33:$F$44,2,FALSE)&lt;=VLOOKUP($AL$18,paramètres!$E$33:$F$44,2,FALSE),Z913*$D913,0)))</f>
        <v>0</v>
      </c>
      <c r="AM913" s="126">
        <f>IF($D913="",0,IF($E913="",0,IF(VLOOKUP($E913,paramètres!$E$33:$F$44,2,FALSE)&lt;=VLOOKUP($AM$18,paramètres!$E$33:$F$44,2,FALSE),AA913*$D913,0)))</f>
        <v>0</v>
      </c>
      <c r="AN913" s="121" t="str">
        <f>IF(paramètres!$B$28=1,((SUM(P913:Y913)/1.02)+SUM(Z913:AA913))*0.0303/9*COUNT(P913:X913),IF(paramètres!$B$28=2,(SUM(P913:AA913))*0.0303/9*COUNT(P913:X913),"Missing Delta option"))</f>
        <v>Missing Delta option</v>
      </c>
      <c r="AO913" s="13" t="str">
        <f>IF(paramètres!$B$28=1,(((SUM(P913:Y913)/1.02)+SUM(Z913:AA913))+((SUM(AB913:AK913)/1.02)+SUM(AL913:AN913)))*cotpatr,IF(paramètres!$B$28=2,(SUM(P913:AN913)*cotpatr),"Missing Delta Option"))</f>
        <v>Missing Delta Option</v>
      </c>
      <c r="AP913" s="13" t="str" cm="1">
        <f t="array" ref="AP913">IF(paramètres!$B$28=1,(((SUM(P913:Y913)/1.02)+SUM(Z913:AA913))+((SUM(AB913:AM913)/1.02)+SUM(AL913:AM913)))/12*pécule,IF(paramètres!$B$28=2,SUM(P913:AM913)/12*pécule,"Missing Delta Option"))</f>
        <v>Missing Delta Option</v>
      </c>
      <c r="AQ913" s="105" t="e">
        <f>IF(paramètres!$B$28=1,(((SUM(P913:Y913)/1.02)+SUM(Z913:AA913))+((SUM(AB913:AM913)/1.02)+SUM(AL913:AM913)))+AN913+AO913+AP913,SUM(P913:AM913)+AN913+AO913+AP913)</f>
        <v>#VALUE!</v>
      </c>
    </row>
    <row r="914" spans="1:43" x14ac:dyDescent="0.25">
      <c r="A914" s="104"/>
      <c r="B914" s="39"/>
      <c r="C914" s="39"/>
      <c r="D914" s="70"/>
      <c r="E914" s="49"/>
      <c r="F914" s="40"/>
      <c r="G914" s="38"/>
      <c r="H914" s="71"/>
      <c r="I914" s="40"/>
      <c r="J914" s="38"/>
      <c r="K914" s="71"/>
      <c r="L914" s="40"/>
      <c r="M914" s="38"/>
      <c r="N914" s="71"/>
      <c r="O914" s="49"/>
      <c r="P914" s="177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  <c r="AA914" s="179"/>
      <c r="AB914" s="121">
        <f>IF($D914="",0,IF($E914="",0,IF(VLOOKUP($E914,paramètres!$E$33:$F$44,2,FALSE)&lt;=VLOOKUP($AB$18,paramètres!$E$33:$F$44,2,FALSE),P914*$D914,0)))</f>
        <v>0</v>
      </c>
      <c r="AC914" s="13">
        <f>IF($D914="",0,IF($E914="",0,IF(VLOOKUP($E914,paramètres!$E$33:$F$44,2,FALSE)&lt;=VLOOKUP($AC$18,paramètres!$E$33:$F$44,2,FALSE),Q914*$D914,0)))</f>
        <v>0</v>
      </c>
      <c r="AD914" s="13">
        <f>IF($D914="",0,IF($E914="",0,IF(VLOOKUP($E914,paramètres!$E$33:$F$44,2,FALSE)&lt;=VLOOKUP($AD$18,paramètres!$E$33:$F$44,2,FALSE),R914*$D914,0)))</f>
        <v>0</v>
      </c>
      <c r="AE914" s="13">
        <f>IF($D914="",0,IF($E914="",0,IF(VLOOKUP($E914,paramètres!$E$33:$F$44,2,FALSE)&lt;=VLOOKUP($AE$18,paramètres!$E$33:$F$44,2,FALSE),S914*$D914,0)))</f>
        <v>0</v>
      </c>
      <c r="AF914" s="13">
        <f>IF($D914="",0,IF($E914="",0,IF(VLOOKUP($E914,paramètres!$E$33:$F$44,2,FALSE)&lt;=VLOOKUP($AF$18,paramètres!$E$33:$F$44,2,FALSE),T914*$D914,0)))</f>
        <v>0</v>
      </c>
      <c r="AG914" s="13">
        <f>IF($D914="",0,IF($E914="",0,IF(VLOOKUP($E914,paramètres!$E$33:$F$44,2,FALSE)&lt;=VLOOKUP($AG$18,paramètres!$E$33:$F$44,2,FALSE),U914*$D914,0)))</f>
        <v>0</v>
      </c>
      <c r="AH914" s="13">
        <f>IF($D914="",0,IF($E914="",0,IF(VLOOKUP($E914,paramètres!$E$33:$F$44,2,FALSE)&lt;=VLOOKUP($AH$18,paramètres!$E$33:$F$44,2,FALSE),V914*$D914,0)))</f>
        <v>0</v>
      </c>
      <c r="AI914" s="13">
        <f>IF($D914="",0,IF($E914="",0,IF(VLOOKUP($E914,paramètres!$E$33:$F$44,2,FALSE)&lt;=VLOOKUP($AI$18,paramètres!$E$33:$F$44,2,FALSE),W914*$D914,0)))</f>
        <v>0</v>
      </c>
      <c r="AJ914" s="13">
        <f>IF($D914="",0,IF($E914="",0,IF(VLOOKUP($E914,paramètres!$E$33:$F$44,2,FALSE)&lt;=VLOOKUP($AJ$18,paramètres!$E$33:$F$44,2,FALSE),X914*$D914,0)))</f>
        <v>0</v>
      </c>
      <c r="AK914" s="13">
        <f>IF($D914="",0,IF($E914="",0,IF(VLOOKUP($E914,paramètres!$E$33:$F$44,2,FALSE)&lt;=VLOOKUP($AK$18,paramètres!$E$33:$F$44,2,FALSE),Y914*$D914,0)))</f>
        <v>0</v>
      </c>
      <c r="AL914" s="13">
        <f>IF($D914="",0,IF($E914="",0,IF(VLOOKUP($E914,paramètres!$E$33:$F$44,2,FALSE)&lt;=VLOOKUP($AL$18,paramètres!$E$33:$F$44,2,FALSE),Z914*$D914,0)))</f>
        <v>0</v>
      </c>
      <c r="AM914" s="126">
        <f>IF($D914="",0,IF($E914="",0,IF(VLOOKUP($E914,paramètres!$E$33:$F$44,2,FALSE)&lt;=VLOOKUP($AM$18,paramètres!$E$33:$F$44,2,FALSE),AA914*$D914,0)))</f>
        <v>0</v>
      </c>
      <c r="AN914" s="121" t="str">
        <f>IF(paramètres!$B$28=1,((SUM(P914:Y914)/1.02)+SUM(Z914:AA914))*0.0303/9*COUNT(P914:X914),IF(paramètres!$B$28=2,(SUM(P914:AA914))*0.0303/9*COUNT(P914:X914),"Missing Delta option"))</f>
        <v>Missing Delta option</v>
      </c>
      <c r="AO914" s="13" t="str">
        <f>IF(paramètres!$B$28=1,(((SUM(P914:Y914)/1.02)+SUM(Z914:AA914))+((SUM(AB914:AK914)/1.02)+SUM(AL914:AN914)))*cotpatr,IF(paramètres!$B$28=2,(SUM(P914:AN914)*cotpatr),"Missing Delta Option"))</f>
        <v>Missing Delta Option</v>
      </c>
      <c r="AP914" s="13" t="str" cm="1">
        <f t="array" ref="AP914">IF(paramètres!$B$28=1,(((SUM(P914:Y914)/1.02)+SUM(Z914:AA914))+((SUM(AB914:AM914)/1.02)+SUM(AL914:AM914)))/12*pécule,IF(paramètres!$B$28=2,SUM(P914:AM914)/12*pécule,"Missing Delta Option"))</f>
        <v>Missing Delta Option</v>
      </c>
      <c r="AQ914" s="105" t="e">
        <f>IF(paramètres!$B$28=1,(((SUM(P914:Y914)/1.02)+SUM(Z914:AA914))+((SUM(AB914:AM914)/1.02)+SUM(AL914:AM914)))+AN914+AO914+AP914,SUM(P914:AM914)+AN914+AO914+AP914)</f>
        <v>#VALUE!</v>
      </c>
    </row>
    <row r="915" spans="1:43" x14ac:dyDescent="0.25">
      <c r="A915" s="104"/>
      <c r="B915" s="39"/>
      <c r="C915" s="39"/>
      <c r="D915" s="70"/>
      <c r="E915" s="49"/>
      <c r="F915" s="40"/>
      <c r="G915" s="38"/>
      <c r="H915" s="71"/>
      <c r="I915" s="40"/>
      <c r="J915" s="38"/>
      <c r="K915" s="71"/>
      <c r="L915" s="40"/>
      <c r="M915" s="38"/>
      <c r="N915" s="71"/>
      <c r="O915" s="49"/>
      <c r="P915" s="177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  <c r="AA915" s="179"/>
      <c r="AB915" s="121">
        <f>IF($D915="",0,IF($E915="",0,IF(VLOOKUP($E915,paramètres!$E$33:$F$44,2,FALSE)&lt;=VLOOKUP($AB$18,paramètres!$E$33:$F$44,2,FALSE),P915*$D915,0)))</f>
        <v>0</v>
      </c>
      <c r="AC915" s="13">
        <f>IF($D915="",0,IF($E915="",0,IF(VLOOKUP($E915,paramètres!$E$33:$F$44,2,FALSE)&lt;=VLOOKUP($AC$18,paramètres!$E$33:$F$44,2,FALSE),Q915*$D915,0)))</f>
        <v>0</v>
      </c>
      <c r="AD915" s="13">
        <f>IF($D915="",0,IF($E915="",0,IF(VLOOKUP($E915,paramètres!$E$33:$F$44,2,FALSE)&lt;=VLOOKUP($AD$18,paramètres!$E$33:$F$44,2,FALSE),R915*$D915,0)))</f>
        <v>0</v>
      </c>
      <c r="AE915" s="13">
        <f>IF($D915="",0,IF($E915="",0,IF(VLOOKUP($E915,paramètres!$E$33:$F$44,2,FALSE)&lt;=VLOOKUP($AE$18,paramètres!$E$33:$F$44,2,FALSE),S915*$D915,0)))</f>
        <v>0</v>
      </c>
      <c r="AF915" s="13">
        <f>IF($D915="",0,IF($E915="",0,IF(VLOOKUP($E915,paramètres!$E$33:$F$44,2,FALSE)&lt;=VLOOKUP($AF$18,paramètres!$E$33:$F$44,2,FALSE),T915*$D915,0)))</f>
        <v>0</v>
      </c>
      <c r="AG915" s="13">
        <f>IF($D915="",0,IF($E915="",0,IF(VLOOKUP($E915,paramètres!$E$33:$F$44,2,FALSE)&lt;=VLOOKUP($AG$18,paramètres!$E$33:$F$44,2,FALSE),U915*$D915,0)))</f>
        <v>0</v>
      </c>
      <c r="AH915" s="13">
        <f>IF($D915="",0,IF($E915="",0,IF(VLOOKUP($E915,paramètres!$E$33:$F$44,2,FALSE)&lt;=VLOOKUP($AH$18,paramètres!$E$33:$F$44,2,FALSE),V915*$D915,0)))</f>
        <v>0</v>
      </c>
      <c r="AI915" s="13">
        <f>IF($D915="",0,IF($E915="",0,IF(VLOOKUP($E915,paramètres!$E$33:$F$44,2,FALSE)&lt;=VLOOKUP($AI$18,paramètres!$E$33:$F$44,2,FALSE),W915*$D915,0)))</f>
        <v>0</v>
      </c>
      <c r="AJ915" s="13">
        <f>IF($D915="",0,IF($E915="",0,IF(VLOOKUP($E915,paramètres!$E$33:$F$44,2,FALSE)&lt;=VLOOKUP($AJ$18,paramètres!$E$33:$F$44,2,FALSE),X915*$D915,0)))</f>
        <v>0</v>
      </c>
      <c r="AK915" s="13">
        <f>IF($D915="",0,IF($E915="",0,IF(VLOOKUP($E915,paramètres!$E$33:$F$44,2,FALSE)&lt;=VLOOKUP($AK$18,paramètres!$E$33:$F$44,2,FALSE),Y915*$D915,0)))</f>
        <v>0</v>
      </c>
      <c r="AL915" s="13">
        <f>IF($D915="",0,IF($E915="",0,IF(VLOOKUP($E915,paramètres!$E$33:$F$44,2,FALSE)&lt;=VLOOKUP($AL$18,paramètres!$E$33:$F$44,2,FALSE),Z915*$D915,0)))</f>
        <v>0</v>
      </c>
      <c r="AM915" s="126">
        <f>IF($D915="",0,IF($E915="",0,IF(VLOOKUP($E915,paramètres!$E$33:$F$44,2,FALSE)&lt;=VLOOKUP($AM$18,paramètres!$E$33:$F$44,2,FALSE),AA915*$D915,0)))</f>
        <v>0</v>
      </c>
      <c r="AN915" s="121" t="str">
        <f>IF(paramètres!$B$28=1,((SUM(P915:Y915)/1.02)+SUM(Z915:AA915))*0.0303/9*COUNT(P915:X915),IF(paramètres!$B$28=2,(SUM(P915:AA915))*0.0303/9*COUNT(P915:X915),"Missing Delta option"))</f>
        <v>Missing Delta option</v>
      </c>
      <c r="AO915" s="13" t="str">
        <f>IF(paramètres!$B$28=1,(((SUM(P915:Y915)/1.02)+SUM(Z915:AA915))+((SUM(AB915:AK915)/1.02)+SUM(AL915:AN915)))*cotpatr,IF(paramètres!$B$28=2,(SUM(P915:AN915)*cotpatr),"Missing Delta Option"))</f>
        <v>Missing Delta Option</v>
      </c>
      <c r="AP915" s="13" t="str" cm="1">
        <f t="array" ref="AP915">IF(paramètres!$B$28=1,(((SUM(P915:Y915)/1.02)+SUM(Z915:AA915))+((SUM(AB915:AM915)/1.02)+SUM(AL915:AM915)))/12*pécule,IF(paramètres!$B$28=2,SUM(P915:AM915)/12*pécule,"Missing Delta Option"))</f>
        <v>Missing Delta Option</v>
      </c>
      <c r="AQ915" s="105" t="e">
        <f>IF(paramètres!$B$28=1,(((SUM(P915:Y915)/1.02)+SUM(Z915:AA915))+((SUM(AB915:AM915)/1.02)+SUM(AL915:AM915)))+AN915+AO915+AP915,SUM(P915:AM915)+AN915+AO915+AP915)</f>
        <v>#VALUE!</v>
      </c>
    </row>
    <row r="916" spans="1:43" x14ac:dyDescent="0.25">
      <c r="A916" s="104"/>
      <c r="B916" s="39"/>
      <c r="C916" s="39"/>
      <c r="D916" s="70"/>
      <c r="E916" s="49"/>
      <c r="F916" s="40"/>
      <c r="G916" s="38"/>
      <c r="H916" s="71"/>
      <c r="I916" s="40"/>
      <c r="J916" s="38"/>
      <c r="K916" s="71"/>
      <c r="L916" s="40"/>
      <c r="M916" s="38"/>
      <c r="N916" s="71"/>
      <c r="O916" s="49"/>
      <c r="P916" s="177"/>
      <c r="Q916" s="178"/>
      <c r="R916" s="178"/>
      <c r="S916" s="178"/>
      <c r="T916" s="178"/>
      <c r="U916" s="178"/>
      <c r="V916" s="178"/>
      <c r="W916" s="178"/>
      <c r="X916" s="178"/>
      <c r="Y916" s="178"/>
      <c r="Z916" s="178"/>
      <c r="AA916" s="179"/>
      <c r="AB916" s="121">
        <f>IF($D916="",0,IF($E916="",0,IF(VLOOKUP($E916,paramètres!$E$33:$F$44,2,FALSE)&lt;=VLOOKUP($AB$18,paramètres!$E$33:$F$44,2,FALSE),P916*$D916,0)))</f>
        <v>0</v>
      </c>
      <c r="AC916" s="13">
        <f>IF($D916="",0,IF($E916="",0,IF(VLOOKUP($E916,paramètres!$E$33:$F$44,2,FALSE)&lt;=VLOOKUP($AC$18,paramètres!$E$33:$F$44,2,FALSE),Q916*$D916,0)))</f>
        <v>0</v>
      </c>
      <c r="AD916" s="13">
        <f>IF($D916="",0,IF($E916="",0,IF(VLOOKUP($E916,paramètres!$E$33:$F$44,2,FALSE)&lt;=VLOOKUP($AD$18,paramètres!$E$33:$F$44,2,FALSE),R916*$D916,0)))</f>
        <v>0</v>
      </c>
      <c r="AE916" s="13">
        <f>IF($D916="",0,IF($E916="",0,IF(VLOOKUP($E916,paramètres!$E$33:$F$44,2,FALSE)&lt;=VLOOKUP($AE$18,paramètres!$E$33:$F$44,2,FALSE),S916*$D916,0)))</f>
        <v>0</v>
      </c>
      <c r="AF916" s="13">
        <f>IF($D916="",0,IF($E916="",0,IF(VLOOKUP($E916,paramètres!$E$33:$F$44,2,FALSE)&lt;=VLOOKUP($AF$18,paramètres!$E$33:$F$44,2,FALSE),T916*$D916,0)))</f>
        <v>0</v>
      </c>
      <c r="AG916" s="13">
        <f>IF($D916="",0,IF($E916="",0,IF(VLOOKUP($E916,paramètres!$E$33:$F$44,2,FALSE)&lt;=VLOOKUP($AG$18,paramètres!$E$33:$F$44,2,FALSE),U916*$D916,0)))</f>
        <v>0</v>
      </c>
      <c r="AH916" s="13">
        <f>IF($D916="",0,IF($E916="",0,IF(VLOOKUP($E916,paramètres!$E$33:$F$44,2,FALSE)&lt;=VLOOKUP($AH$18,paramètres!$E$33:$F$44,2,FALSE),V916*$D916,0)))</f>
        <v>0</v>
      </c>
      <c r="AI916" s="13">
        <f>IF($D916="",0,IF($E916="",0,IF(VLOOKUP($E916,paramètres!$E$33:$F$44,2,FALSE)&lt;=VLOOKUP($AI$18,paramètres!$E$33:$F$44,2,FALSE),W916*$D916,0)))</f>
        <v>0</v>
      </c>
      <c r="AJ916" s="13">
        <f>IF($D916="",0,IF($E916="",0,IF(VLOOKUP($E916,paramètres!$E$33:$F$44,2,FALSE)&lt;=VLOOKUP($AJ$18,paramètres!$E$33:$F$44,2,FALSE),X916*$D916,0)))</f>
        <v>0</v>
      </c>
      <c r="AK916" s="13">
        <f>IF($D916="",0,IF($E916="",0,IF(VLOOKUP($E916,paramètres!$E$33:$F$44,2,FALSE)&lt;=VLOOKUP($AK$18,paramètres!$E$33:$F$44,2,FALSE),Y916*$D916,0)))</f>
        <v>0</v>
      </c>
      <c r="AL916" s="13">
        <f>IF($D916="",0,IF($E916="",0,IF(VLOOKUP($E916,paramètres!$E$33:$F$44,2,FALSE)&lt;=VLOOKUP($AL$18,paramètres!$E$33:$F$44,2,FALSE),Z916*$D916,0)))</f>
        <v>0</v>
      </c>
      <c r="AM916" s="126">
        <f>IF($D916="",0,IF($E916="",0,IF(VLOOKUP($E916,paramètres!$E$33:$F$44,2,FALSE)&lt;=VLOOKUP($AM$18,paramètres!$E$33:$F$44,2,FALSE),AA916*$D916,0)))</f>
        <v>0</v>
      </c>
      <c r="AN916" s="121" t="str">
        <f>IF(paramètres!$B$28=1,((SUM(P916:Y916)/1.02)+SUM(Z916:AA916))*0.0303/9*COUNT(P916:X916),IF(paramètres!$B$28=2,(SUM(P916:AA916))*0.0303/9*COUNT(P916:X916),"Missing Delta option"))</f>
        <v>Missing Delta option</v>
      </c>
      <c r="AO916" s="13" t="str">
        <f>IF(paramètres!$B$28=1,(((SUM(P916:Y916)/1.02)+SUM(Z916:AA916))+((SUM(AB916:AK916)/1.02)+SUM(AL916:AN916)))*cotpatr,IF(paramètres!$B$28=2,(SUM(P916:AN916)*cotpatr),"Missing Delta Option"))</f>
        <v>Missing Delta Option</v>
      </c>
      <c r="AP916" s="13" t="str" cm="1">
        <f t="array" ref="AP916">IF(paramètres!$B$28=1,(((SUM(P916:Y916)/1.02)+SUM(Z916:AA916))+((SUM(AB916:AM916)/1.02)+SUM(AL916:AM916)))/12*pécule,IF(paramètres!$B$28=2,SUM(P916:AM916)/12*pécule,"Missing Delta Option"))</f>
        <v>Missing Delta Option</v>
      </c>
      <c r="AQ916" s="105" t="e">
        <f>IF(paramètres!$B$28=1,(((SUM(P916:Y916)/1.02)+SUM(Z916:AA916))+((SUM(AB916:AM916)/1.02)+SUM(AL916:AM916)))+AN916+AO916+AP916,SUM(P916:AM916)+AN916+AO916+AP916)</f>
        <v>#VALUE!</v>
      </c>
    </row>
    <row r="917" spans="1:43" x14ac:dyDescent="0.25">
      <c r="A917" s="104"/>
      <c r="B917" s="39"/>
      <c r="C917" s="39"/>
      <c r="D917" s="70"/>
      <c r="E917" s="49"/>
      <c r="F917" s="40"/>
      <c r="G917" s="38"/>
      <c r="H917" s="71"/>
      <c r="I917" s="40"/>
      <c r="J917" s="38"/>
      <c r="K917" s="71"/>
      <c r="L917" s="40"/>
      <c r="M917" s="38"/>
      <c r="N917" s="71"/>
      <c r="O917" s="49"/>
      <c r="P917" s="177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  <c r="AA917" s="179"/>
      <c r="AB917" s="121">
        <f>IF($D917="",0,IF($E917="",0,IF(VLOOKUP($E917,paramètres!$E$33:$F$44,2,FALSE)&lt;=VLOOKUP($AB$18,paramètres!$E$33:$F$44,2,FALSE),P917*$D917,0)))</f>
        <v>0</v>
      </c>
      <c r="AC917" s="13">
        <f>IF($D917="",0,IF($E917="",0,IF(VLOOKUP($E917,paramètres!$E$33:$F$44,2,FALSE)&lt;=VLOOKUP($AC$18,paramètres!$E$33:$F$44,2,FALSE),Q917*$D917,0)))</f>
        <v>0</v>
      </c>
      <c r="AD917" s="13">
        <f>IF($D917="",0,IF($E917="",0,IF(VLOOKUP($E917,paramètres!$E$33:$F$44,2,FALSE)&lt;=VLOOKUP($AD$18,paramètres!$E$33:$F$44,2,FALSE),R917*$D917,0)))</f>
        <v>0</v>
      </c>
      <c r="AE917" s="13">
        <f>IF($D917="",0,IF($E917="",0,IF(VLOOKUP($E917,paramètres!$E$33:$F$44,2,FALSE)&lt;=VLOOKUP($AE$18,paramètres!$E$33:$F$44,2,FALSE),S917*$D917,0)))</f>
        <v>0</v>
      </c>
      <c r="AF917" s="13">
        <f>IF($D917="",0,IF($E917="",0,IF(VLOOKUP($E917,paramètres!$E$33:$F$44,2,FALSE)&lt;=VLOOKUP($AF$18,paramètres!$E$33:$F$44,2,FALSE),T917*$D917,0)))</f>
        <v>0</v>
      </c>
      <c r="AG917" s="13">
        <f>IF($D917="",0,IF($E917="",0,IF(VLOOKUP($E917,paramètres!$E$33:$F$44,2,FALSE)&lt;=VLOOKUP($AG$18,paramètres!$E$33:$F$44,2,FALSE),U917*$D917,0)))</f>
        <v>0</v>
      </c>
      <c r="AH917" s="13">
        <f>IF($D917="",0,IF($E917="",0,IF(VLOOKUP($E917,paramètres!$E$33:$F$44,2,FALSE)&lt;=VLOOKUP($AH$18,paramètres!$E$33:$F$44,2,FALSE),V917*$D917,0)))</f>
        <v>0</v>
      </c>
      <c r="AI917" s="13">
        <f>IF($D917="",0,IF($E917="",0,IF(VLOOKUP($E917,paramètres!$E$33:$F$44,2,FALSE)&lt;=VLOOKUP($AI$18,paramètres!$E$33:$F$44,2,FALSE),W917*$D917,0)))</f>
        <v>0</v>
      </c>
      <c r="AJ917" s="13">
        <f>IF($D917="",0,IF($E917="",0,IF(VLOOKUP($E917,paramètres!$E$33:$F$44,2,FALSE)&lt;=VLOOKUP($AJ$18,paramètres!$E$33:$F$44,2,FALSE),X917*$D917,0)))</f>
        <v>0</v>
      </c>
      <c r="AK917" s="13">
        <f>IF($D917="",0,IF($E917="",0,IF(VLOOKUP($E917,paramètres!$E$33:$F$44,2,FALSE)&lt;=VLOOKUP($AK$18,paramètres!$E$33:$F$44,2,FALSE),Y917*$D917,0)))</f>
        <v>0</v>
      </c>
      <c r="AL917" s="13">
        <f>IF($D917="",0,IF($E917="",0,IF(VLOOKUP($E917,paramètres!$E$33:$F$44,2,FALSE)&lt;=VLOOKUP($AL$18,paramètres!$E$33:$F$44,2,FALSE),Z917*$D917,0)))</f>
        <v>0</v>
      </c>
      <c r="AM917" s="126">
        <f>IF($D917="",0,IF($E917="",0,IF(VLOOKUP($E917,paramètres!$E$33:$F$44,2,FALSE)&lt;=VLOOKUP($AM$18,paramètres!$E$33:$F$44,2,FALSE),AA917*$D917,0)))</f>
        <v>0</v>
      </c>
      <c r="AN917" s="121" t="str">
        <f>IF(paramètres!$B$28=1,((SUM(P917:Y917)/1.02)+SUM(Z917:AA917))*0.0303/9*COUNT(P917:X917),IF(paramètres!$B$28=2,(SUM(P917:AA917))*0.0303/9*COUNT(P917:X917),"Missing Delta option"))</f>
        <v>Missing Delta option</v>
      </c>
      <c r="AO917" s="13" t="str">
        <f>IF(paramètres!$B$28=1,(((SUM(P917:Y917)/1.02)+SUM(Z917:AA917))+((SUM(AB917:AK917)/1.02)+SUM(AL917:AN917)))*cotpatr,IF(paramètres!$B$28=2,(SUM(P917:AN917)*cotpatr),"Missing Delta Option"))</f>
        <v>Missing Delta Option</v>
      </c>
      <c r="AP917" s="13" t="str" cm="1">
        <f t="array" ref="AP917">IF(paramètres!$B$28=1,(((SUM(P917:Y917)/1.02)+SUM(Z917:AA917))+((SUM(AB917:AM917)/1.02)+SUM(AL917:AM917)))/12*pécule,IF(paramètres!$B$28=2,SUM(P917:AM917)/12*pécule,"Missing Delta Option"))</f>
        <v>Missing Delta Option</v>
      </c>
      <c r="AQ917" s="105" t="e">
        <f>IF(paramètres!$B$28=1,(((SUM(P917:Y917)/1.02)+SUM(Z917:AA917))+((SUM(AB917:AM917)/1.02)+SUM(AL917:AM917)))+AN917+AO917+AP917,SUM(P917:AM917)+AN917+AO917+AP917)</f>
        <v>#VALUE!</v>
      </c>
    </row>
    <row r="918" spans="1:43" x14ac:dyDescent="0.25">
      <c r="A918" s="104"/>
      <c r="B918" s="39"/>
      <c r="C918" s="39"/>
      <c r="D918" s="70"/>
      <c r="E918" s="49"/>
      <c r="F918" s="40"/>
      <c r="G918" s="38"/>
      <c r="H918" s="71"/>
      <c r="I918" s="40"/>
      <c r="J918" s="38"/>
      <c r="K918" s="71"/>
      <c r="L918" s="40"/>
      <c r="M918" s="38"/>
      <c r="N918" s="71"/>
      <c r="O918" s="49"/>
      <c r="P918" s="177"/>
      <c r="Q918" s="178"/>
      <c r="R918" s="178"/>
      <c r="S918" s="178"/>
      <c r="T918" s="178"/>
      <c r="U918" s="178"/>
      <c r="V918" s="178"/>
      <c r="W918" s="178"/>
      <c r="X918" s="178"/>
      <c r="Y918" s="178"/>
      <c r="Z918" s="178"/>
      <c r="AA918" s="179"/>
      <c r="AB918" s="121">
        <f>IF($D918="",0,IF($E918="",0,IF(VLOOKUP($E918,paramètres!$E$33:$F$44,2,FALSE)&lt;=VLOOKUP($AB$18,paramètres!$E$33:$F$44,2,FALSE),P918*$D918,0)))</f>
        <v>0</v>
      </c>
      <c r="AC918" s="13">
        <f>IF($D918="",0,IF($E918="",0,IF(VLOOKUP($E918,paramètres!$E$33:$F$44,2,FALSE)&lt;=VLOOKUP($AC$18,paramètres!$E$33:$F$44,2,FALSE),Q918*$D918,0)))</f>
        <v>0</v>
      </c>
      <c r="AD918" s="13">
        <f>IF($D918="",0,IF($E918="",0,IF(VLOOKUP($E918,paramètres!$E$33:$F$44,2,FALSE)&lt;=VLOOKUP($AD$18,paramètres!$E$33:$F$44,2,FALSE),R918*$D918,0)))</f>
        <v>0</v>
      </c>
      <c r="AE918" s="13">
        <f>IF($D918="",0,IF($E918="",0,IF(VLOOKUP($E918,paramètres!$E$33:$F$44,2,FALSE)&lt;=VLOOKUP($AE$18,paramètres!$E$33:$F$44,2,FALSE),S918*$D918,0)))</f>
        <v>0</v>
      </c>
      <c r="AF918" s="13">
        <f>IF($D918="",0,IF($E918="",0,IF(VLOOKUP($E918,paramètres!$E$33:$F$44,2,FALSE)&lt;=VLOOKUP($AF$18,paramètres!$E$33:$F$44,2,FALSE),T918*$D918,0)))</f>
        <v>0</v>
      </c>
      <c r="AG918" s="13">
        <f>IF($D918="",0,IF($E918="",0,IF(VLOOKUP($E918,paramètres!$E$33:$F$44,2,FALSE)&lt;=VLOOKUP($AG$18,paramètres!$E$33:$F$44,2,FALSE),U918*$D918,0)))</f>
        <v>0</v>
      </c>
      <c r="AH918" s="13">
        <f>IF($D918="",0,IF($E918="",0,IF(VLOOKUP($E918,paramètres!$E$33:$F$44,2,FALSE)&lt;=VLOOKUP($AH$18,paramètres!$E$33:$F$44,2,FALSE),V918*$D918,0)))</f>
        <v>0</v>
      </c>
      <c r="AI918" s="13">
        <f>IF($D918="",0,IF($E918="",0,IF(VLOOKUP($E918,paramètres!$E$33:$F$44,2,FALSE)&lt;=VLOOKUP($AI$18,paramètres!$E$33:$F$44,2,FALSE),W918*$D918,0)))</f>
        <v>0</v>
      </c>
      <c r="AJ918" s="13">
        <f>IF($D918="",0,IF($E918="",0,IF(VLOOKUP($E918,paramètres!$E$33:$F$44,2,FALSE)&lt;=VLOOKUP($AJ$18,paramètres!$E$33:$F$44,2,FALSE),X918*$D918,0)))</f>
        <v>0</v>
      </c>
      <c r="AK918" s="13">
        <f>IF($D918="",0,IF($E918="",0,IF(VLOOKUP($E918,paramètres!$E$33:$F$44,2,FALSE)&lt;=VLOOKUP($AK$18,paramètres!$E$33:$F$44,2,FALSE),Y918*$D918,0)))</f>
        <v>0</v>
      </c>
      <c r="AL918" s="13">
        <f>IF($D918="",0,IF($E918="",0,IF(VLOOKUP($E918,paramètres!$E$33:$F$44,2,FALSE)&lt;=VLOOKUP($AL$18,paramètres!$E$33:$F$44,2,FALSE),Z918*$D918,0)))</f>
        <v>0</v>
      </c>
      <c r="AM918" s="126">
        <f>IF($D918="",0,IF($E918="",0,IF(VLOOKUP($E918,paramètres!$E$33:$F$44,2,FALSE)&lt;=VLOOKUP($AM$18,paramètres!$E$33:$F$44,2,FALSE),AA918*$D918,0)))</f>
        <v>0</v>
      </c>
      <c r="AN918" s="121" t="str">
        <f>IF(paramètres!$B$28=1,((SUM(P918:Y918)/1.02)+SUM(Z918:AA918))*0.0303/9*COUNT(P918:X918),IF(paramètres!$B$28=2,(SUM(P918:AA918))*0.0303/9*COUNT(P918:X918),"Missing Delta option"))</f>
        <v>Missing Delta option</v>
      </c>
      <c r="AO918" s="13" t="str">
        <f>IF(paramètres!$B$28=1,(((SUM(P918:Y918)/1.02)+SUM(Z918:AA918))+((SUM(AB918:AK918)/1.02)+SUM(AL918:AN918)))*cotpatr,IF(paramètres!$B$28=2,(SUM(P918:AN918)*cotpatr),"Missing Delta Option"))</f>
        <v>Missing Delta Option</v>
      </c>
      <c r="AP918" s="13" t="str" cm="1">
        <f t="array" ref="AP918">IF(paramètres!$B$28=1,(((SUM(P918:Y918)/1.02)+SUM(Z918:AA918))+((SUM(AB918:AM918)/1.02)+SUM(AL918:AM918)))/12*pécule,IF(paramètres!$B$28=2,SUM(P918:AM918)/12*pécule,"Missing Delta Option"))</f>
        <v>Missing Delta Option</v>
      </c>
      <c r="AQ918" s="105" t="e">
        <f>IF(paramètres!$B$28=1,(((SUM(P918:Y918)/1.02)+SUM(Z918:AA918))+((SUM(AB918:AM918)/1.02)+SUM(AL918:AM918)))+AN918+AO918+AP918,SUM(P918:AM918)+AN918+AO918+AP918)</f>
        <v>#VALUE!</v>
      </c>
    </row>
    <row r="919" spans="1:43" x14ac:dyDescent="0.25">
      <c r="A919" s="104"/>
      <c r="B919" s="39"/>
      <c r="C919" s="39"/>
      <c r="D919" s="70"/>
      <c r="E919" s="49"/>
      <c r="F919" s="40"/>
      <c r="G919" s="38"/>
      <c r="H919" s="71"/>
      <c r="I919" s="40"/>
      <c r="J919" s="38"/>
      <c r="K919" s="71"/>
      <c r="L919" s="40"/>
      <c r="M919" s="38"/>
      <c r="N919" s="71"/>
      <c r="O919" s="49"/>
      <c r="P919" s="177"/>
      <c r="Q919" s="178"/>
      <c r="R919" s="178"/>
      <c r="S919" s="178"/>
      <c r="T919" s="178"/>
      <c r="U919" s="178"/>
      <c r="V919" s="178"/>
      <c r="W919" s="178"/>
      <c r="X919" s="178"/>
      <c r="Y919" s="178"/>
      <c r="Z919" s="178"/>
      <c r="AA919" s="179"/>
      <c r="AB919" s="121">
        <f>IF($D919="",0,IF($E919="",0,IF(VLOOKUP($E919,paramètres!$E$33:$F$44,2,FALSE)&lt;=VLOOKUP($AB$18,paramètres!$E$33:$F$44,2,FALSE),P919*$D919,0)))</f>
        <v>0</v>
      </c>
      <c r="AC919" s="13">
        <f>IF($D919="",0,IF($E919="",0,IF(VLOOKUP($E919,paramètres!$E$33:$F$44,2,FALSE)&lt;=VLOOKUP($AC$18,paramètres!$E$33:$F$44,2,FALSE),Q919*$D919,0)))</f>
        <v>0</v>
      </c>
      <c r="AD919" s="13">
        <f>IF($D919="",0,IF($E919="",0,IF(VLOOKUP($E919,paramètres!$E$33:$F$44,2,FALSE)&lt;=VLOOKUP($AD$18,paramètres!$E$33:$F$44,2,FALSE),R919*$D919,0)))</f>
        <v>0</v>
      </c>
      <c r="AE919" s="13">
        <f>IF($D919="",0,IF($E919="",0,IF(VLOOKUP($E919,paramètres!$E$33:$F$44,2,FALSE)&lt;=VLOOKUP($AE$18,paramètres!$E$33:$F$44,2,FALSE),S919*$D919,0)))</f>
        <v>0</v>
      </c>
      <c r="AF919" s="13">
        <f>IF($D919="",0,IF($E919="",0,IF(VLOOKUP($E919,paramètres!$E$33:$F$44,2,FALSE)&lt;=VLOOKUP($AF$18,paramètres!$E$33:$F$44,2,FALSE),T919*$D919,0)))</f>
        <v>0</v>
      </c>
      <c r="AG919" s="13">
        <f>IF($D919="",0,IF($E919="",0,IF(VLOOKUP($E919,paramètres!$E$33:$F$44,2,FALSE)&lt;=VLOOKUP($AG$18,paramètres!$E$33:$F$44,2,FALSE),U919*$D919,0)))</f>
        <v>0</v>
      </c>
      <c r="AH919" s="13">
        <f>IF($D919="",0,IF($E919="",0,IF(VLOOKUP($E919,paramètres!$E$33:$F$44,2,FALSE)&lt;=VLOOKUP($AH$18,paramètres!$E$33:$F$44,2,FALSE),V919*$D919,0)))</f>
        <v>0</v>
      </c>
      <c r="AI919" s="13">
        <f>IF($D919="",0,IF($E919="",0,IF(VLOOKUP($E919,paramètres!$E$33:$F$44,2,FALSE)&lt;=VLOOKUP($AI$18,paramètres!$E$33:$F$44,2,FALSE),W919*$D919,0)))</f>
        <v>0</v>
      </c>
      <c r="AJ919" s="13">
        <f>IF($D919="",0,IF($E919="",0,IF(VLOOKUP($E919,paramètres!$E$33:$F$44,2,FALSE)&lt;=VLOOKUP($AJ$18,paramètres!$E$33:$F$44,2,FALSE),X919*$D919,0)))</f>
        <v>0</v>
      </c>
      <c r="AK919" s="13">
        <f>IF($D919="",0,IF($E919="",0,IF(VLOOKUP($E919,paramètres!$E$33:$F$44,2,FALSE)&lt;=VLOOKUP($AK$18,paramètres!$E$33:$F$44,2,FALSE),Y919*$D919,0)))</f>
        <v>0</v>
      </c>
      <c r="AL919" s="13">
        <f>IF($D919="",0,IF($E919="",0,IF(VLOOKUP($E919,paramètres!$E$33:$F$44,2,FALSE)&lt;=VLOOKUP($AL$18,paramètres!$E$33:$F$44,2,FALSE),Z919*$D919,0)))</f>
        <v>0</v>
      </c>
      <c r="AM919" s="126">
        <f>IF($D919="",0,IF($E919="",0,IF(VLOOKUP($E919,paramètres!$E$33:$F$44,2,FALSE)&lt;=VLOOKUP($AM$18,paramètres!$E$33:$F$44,2,FALSE),AA919*$D919,0)))</f>
        <v>0</v>
      </c>
      <c r="AN919" s="121" t="str">
        <f>IF(paramètres!$B$28=1,((SUM(P919:Y919)/1.02)+SUM(Z919:AA919))*0.0303/9*COUNT(P919:X919),IF(paramètres!$B$28=2,(SUM(P919:AA919))*0.0303/9*COUNT(P919:X919),"Missing Delta option"))</f>
        <v>Missing Delta option</v>
      </c>
      <c r="AO919" s="13" t="str">
        <f>IF(paramètres!$B$28=1,(((SUM(P919:Y919)/1.02)+SUM(Z919:AA919))+((SUM(AB919:AK919)/1.02)+SUM(AL919:AN919)))*cotpatr,IF(paramètres!$B$28=2,(SUM(P919:AN919)*cotpatr),"Missing Delta Option"))</f>
        <v>Missing Delta Option</v>
      </c>
      <c r="AP919" s="13" t="str" cm="1">
        <f t="array" ref="AP919">IF(paramètres!$B$28=1,(((SUM(P919:Y919)/1.02)+SUM(Z919:AA919))+((SUM(AB919:AM919)/1.02)+SUM(AL919:AM919)))/12*pécule,IF(paramètres!$B$28=2,SUM(P919:AM919)/12*pécule,"Missing Delta Option"))</f>
        <v>Missing Delta Option</v>
      </c>
      <c r="AQ919" s="105" t="e">
        <f>IF(paramètres!$B$28=1,(((SUM(P919:Y919)/1.02)+SUM(Z919:AA919))+((SUM(AB919:AM919)/1.02)+SUM(AL919:AM919)))+AN919+AO919+AP919,SUM(P919:AM919)+AN919+AO919+AP919)</f>
        <v>#VALUE!</v>
      </c>
    </row>
    <row r="920" spans="1:43" x14ac:dyDescent="0.25">
      <c r="A920" s="104"/>
      <c r="B920" s="39"/>
      <c r="C920" s="39"/>
      <c r="D920" s="70"/>
      <c r="E920" s="49"/>
      <c r="F920" s="40"/>
      <c r="G920" s="38"/>
      <c r="H920" s="71"/>
      <c r="I920" s="40"/>
      <c r="J920" s="38"/>
      <c r="K920" s="71"/>
      <c r="L920" s="40"/>
      <c r="M920" s="38"/>
      <c r="N920" s="71"/>
      <c r="O920" s="49"/>
      <c r="P920" s="177"/>
      <c r="Q920" s="178"/>
      <c r="R920" s="178"/>
      <c r="S920" s="178"/>
      <c r="T920" s="178"/>
      <c r="U920" s="178"/>
      <c r="V920" s="178"/>
      <c r="W920" s="178"/>
      <c r="X920" s="178"/>
      <c r="Y920" s="178"/>
      <c r="Z920" s="178"/>
      <c r="AA920" s="179"/>
      <c r="AB920" s="121">
        <f>IF($D920="",0,IF($E920="",0,IF(VLOOKUP($E920,paramètres!$E$33:$F$44,2,FALSE)&lt;=VLOOKUP($AB$18,paramètres!$E$33:$F$44,2,FALSE),P920*$D920,0)))</f>
        <v>0</v>
      </c>
      <c r="AC920" s="13">
        <f>IF($D920="",0,IF($E920="",0,IF(VLOOKUP($E920,paramètres!$E$33:$F$44,2,FALSE)&lt;=VLOOKUP($AC$18,paramètres!$E$33:$F$44,2,FALSE),Q920*$D920,0)))</f>
        <v>0</v>
      </c>
      <c r="AD920" s="13">
        <f>IF($D920="",0,IF($E920="",0,IF(VLOOKUP($E920,paramètres!$E$33:$F$44,2,FALSE)&lt;=VLOOKUP($AD$18,paramètres!$E$33:$F$44,2,FALSE),R920*$D920,0)))</f>
        <v>0</v>
      </c>
      <c r="AE920" s="13">
        <f>IF($D920="",0,IF($E920="",0,IF(VLOOKUP($E920,paramètres!$E$33:$F$44,2,FALSE)&lt;=VLOOKUP($AE$18,paramètres!$E$33:$F$44,2,FALSE),S920*$D920,0)))</f>
        <v>0</v>
      </c>
      <c r="AF920" s="13">
        <f>IF($D920="",0,IF($E920="",0,IF(VLOOKUP($E920,paramètres!$E$33:$F$44,2,FALSE)&lt;=VLOOKUP($AF$18,paramètres!$E$33:$F$44,2,FALSE),T920*$D920,0)))</f>
        <v>0</v>
      </c>
      <c r="AG920" s="13">
        <f>IF($D920="",0,IF($E920="",0,IF(VLOOKUP($E920,paramètres!$E$33:$F$44,2,FALSE)&lt;=VLOOKUP($AG$18,paramètres!$E$33:$F$44,2,FALSE),U920*$D920,0)))</f>
        <v>0</v>
      </c>
      <c r="AH920" s="13">
        <f>IF($D920="",0,IF($E920="",0,IF(VLOOKUP($E920,paramètres!$E$33:$F$44,2,FALSE)&lt;=VLOOKUP($AH$18,paramètres!$E$33:$F$44,2,FALSE),V920*$D920,0)))</f>
        <v>0</v>
      </c>
      <c r="AI920" s="13">
        <f>IF($D920="",0,IF($E920="",0,IF(VLOOKUP($E920,paramètres!$E$33:$F$44,2,FALSE)&lt;=VLOOKUP($AI$18,paramètres!$E$33:$F$44,2,FALSE),W920*$D920,0)))</f>
        <v>0</v>
      </c>
      <c r="AJ920" s="13">
        <f>IF($D920="",0,IF($E920="",0,IF(VLOOKUP($E920,paramètres!$E$33:$F$44,2,FALSE)&lt;=VLOOKUP($AJ$18,paramètres!$E$33:$F$44,2,FALSE),X920*$D920,0)))</f>
        <v>0</v>
      </c>
      <c r="AK920" s="13">
        <f>IF($D920="",0,IF($E920="",0,IF(VLOOKUP($E920,paramètres!$E$33:$F$44,2,FALSE)&lt;=VLOOKUP($AK$18,paramètres!$E$33:$F$44,2,FALSE),Y920*$D920,0)))</f>
        <v>0</v>
      </c>
      <c r="AL920" s="13">
        <f>IF($D920="",0,IF($E920="",0,IF(VLOOKUP($E920,paramètres!$E$33:$F$44,2,FALSE)&lt;=VLOOKUP($AL$18,paramètres!$E$33:$F$44,2,FALSE),Z920*$D920,0)))</f>
        <v>0</v>
      </c>
      <c r="AM920" s="126">
        <f>IF($D920="",0,IF($E920="",0,IF(VLOOKUP($E920,paramètres!$E$33:$F$44,2,FALSE)&lt;=VLOOKUP($AM$18,paramètres!$E$33:$F$44,2,FALSE),AA920*$D920,0)))</f>
        <v>0</v>
      </c>
      <c r="AN920" s="121" t="str">
        <f>IF(paramètres!$B$28=1,((SUM(P920:Y920)/1.02)+SUM(Z920:AA920))*0.0303/9*COUNT(P920:X920),IF(paramètres!$B$28=2,(SUM(P920:AA920))*0.0303/9*COUNT(P920:X920),"Missing Delta option"))</f>
        <v>Missing Delta option</v>
      </c>
      <c r="AO920" s="13" t="str">
        <f>IF(paramètres!$B$28=1,(((SUM(P920:Y920)/1.02)+SUM(Z920:AA920))+((SUM(AB920:AK920)/1.02)+SUM(AL920:AN920)))*cotpatr,IF(paramètres!$B$28=2,(SUM(P920:AN920)*cotpatr),"Missing Delta Option"))</f>
        <v>Missing Delta Option</v>
      </c>
      <c r="AP920" s="13" t="str" cm="1">
        <f t="array" ref="AP920">IF(paramètres!$B$28=1,(((SUM(P920:Y920)/1.02)+SUM(Z920:AA920))+((SUM(AB920:AM920)/1.02)+SUM(AL920:AM920)))/12*pécule,IF(paramètres!$B$28=2,SUM(P920:AM920)/12*pécule,"Missing Delta Option"))</f>
        <v>Missing Delta Option</v>
      </c>
      <c r="AQ920" s="105" t="e">
        <f>IF(paramètres!$B$28=1,(((SUM(P920:Y920)/1.02)+SUM(Z920:AA920))+((SUM(AB920:AM920)/1.02)+SUM(AL920:AM920)))+AN920+AO920+AP920,SUM(P920:AM920)+AN920+AO920+AP920)</f>
        <v>#VALUE!</v>
      </c>
    </row>
    <row r="921" spans="1:43" x14ac:dyDescent="0.25">
      <c r="A921" s="104"/>
      <c r="B921" s="39"/>
      <c r="C921" s="39"/>
      <c r="D921" s="70"/>
      <c r="E921" s="49"/>
      <c r="F921" s="40"/>
      <c r="G921" s="38"/>
      <c r="H921" s="71"/>
      <c r="I921" s="40"/>
      <c r="J921" s="38"/>
      <c r="K921" s="71"/>
      <c r="L921" s="40"/>
      <c r="M921" s="38"/>
      <c r="N921" s="71"/>
      <c r="O921" s="49"/>
      <c r="P921" s="177"/>
      <c r="Q921" s="178"/>
      <c r="R921" s="178"/>
      <c r="S921" s="178"/>
      <c r="T921" s="178"/>
      <c r="U921" s="178"/>
      <c r="V921" s="178"/>
      <c r="W921" s="178"/>
      <c r="X921" s="178"/>
      <c r="Y921" s="178"/>
      <c r="Z921" s="178"/>
      <c r="AA921" s="179"/>
      <c r="AB921" s="121">
        <f>IF($D921="",0,IF($E921="",0,IF(VLOOKUP($E921,paramètres!$E$33:$F$44,2,FALSE)&lt;=VLOOKUP($AB$18,paramètres!$E$33:$F$44,2,FALSE),P921*$D921,0)))</f>
        <v>0</v>
      </c>
      <c r="AC921" s="13">
        <f>IF($D921="",0,IF($E921="",0,IF(VLOOKUP($E921,paramètres!$E$33:$F$44,2,FALSE)&lt;=VLOOKUP($AC$18,paramètres!$E$33:$F$44,2,FALSE),Q921*$D921,0)))</f>
        <v>0</v>
      </c>
      <c r="AD921" s="13">
        <f>IF($D921="",0,IF($E921="",0,IF(VLOOKUP($E921,paramètres!$E$33:$F$44,2,FALSE)&lt;=VLOOKUP($AD$18,paramètres!$E$33:$F$44,2,FALSE),R921*$D921,0)))</f>
        <v>0</v>
      </c>
      <c r="AE921" s="13">
        <f>IF($D921="",0,IF($E921="",0,IF(VLOOKUP($E921,paramètres!$E$33:$F$44,2,FALSE)&lt;=VLOOKUP($AE$18,paramètres!$E$33:$F$44,2,FALSE),S921*$D921,0)))</f>
        <v>0</v>
      </c>
      <c r="AF921" s="13">
        <f>IF($D921="",0,IF($E921="",0,IF(VLOOKUP($E921,paramètres!$E$33:$F$44,2,FALSE)&lt;=VLOOKUP($AF$18,paramètres!$E$33:$F$44,2,FALSE),T921*$D921,0)))</f>
        <v>0</v>
      </c>
      <c r="AG921" s="13">
        <f>IF($D921="",0,IF($E921="",0,IF(VLOOKUP($E921,paramètres!$E$33:$F$44,2,FALSE)&lt;=VLOOKUP($AG$18,paramètres!$E$33:$F$44,2,FALSE),U921*$D921,0)))</f>
        <v>0</v>
      </c>
      <c r="AH921" s="13">
        <f>IF($D921="",0,IF($E921="",0,IF(VLOOKUP($E921,paramètres!$E$33:$F$44,2,FALSE)&lt;=VLOOKUP($AH$18,paramètres!$E$33:$F$44,2,FALSE),V921*$D921,0)))</f>
        <v>0</v>
      </c>
      <c r="AI921" s="13">
        <f>IF($D921="",0,IF($E921="",0,IF(VLOOKUP($E921,paramètres!$E$33:$F$44,2,FALSE)&lt;=VLOOKUP($AI$18,paramètres!$E$33:$F$44,2,FALSE),W921*$D921,0)))</f>
        <v>0</v>
      </c>
      <c r="AJ921" s="13">
        <f>IF($D921="",0,IF($E921="",0,IF(VLOOKUP($E921,paramètres!$E$33:$F$44,2,FALSE)&lt;=VLOOKUP($AJ$18,paramètres!$E$33:$F$44,2,FALSE),X921*$D921,0)))</f>
        <v>0</v>
      </c>
      <c r="AK921" s="13">
        <f>IF($D921="",0,IF($E921="",0,IF(VLOOKUP($E921,paramètres!$E$33:$F$44,2,FALSE)&lt;=VLOOKUP($AK$18,paramètres!$E$33:$F$44,2,FALSE),Y921*$D921,0)))</f>
        <v>0</v>
      </c>
      <c r="AL921" s="13">
        <f>IF($D921="",0,IF($E921="",0,IF(VLOOKUP($E921,paramètres!$E$33:$F$44,2,FALSE)&lt;=VLOOKUP($AL$18,paramètres!$E$33:$F$44,2,FALSE),Z921*$D921,0)))</f>
        <v>0</v>
      </c>
      <c r="AM921" s="126">
        <f>IF($D921="",0,IF($E921="",0,IF(VLOOKUP($E921,paramètres!$E$33:$F$44,2,FALSE)&lt;=VLOOKUP($AM$18,paramètres!$E$33:$F$44,2,FALSE),AA921*$D921,0)))</f>
        <v>0</v>
      </c>
      <c r="AN921" s="121" t="str">
        <f>IF(paramètres!$B$28=1,((SUM(P921:Y921)/1.02)+SUM(Z921:AA921))*0.0303/9*COUNT(P921:X921),IF(paramètres!$B$28=2,(SUM(P921:AA921))*0.0303/9*COUNT(P921:X921),"Missing Delta option"))</f>
        <v>Missing Delta option</v>
      </c>
      <c r="AO921" s="13" t="str">
        <f>IF(paramètres!$B$28=1,(((SUM(P921:Y921)/1.02)+SUM(Z921:AA921))+((SUM(AB921:AK921)/1.02)+SUM(AL921:AN921)))*cotpatr,IF(paramètres!$B$28=2,(SUM(P921:AN921)*cotpatr),"Missing Delta Option"))</f>
        <v>Missing Delta Option</v>
      </c>
      <c r="AP921" s="13" t="str" cm="1">
        <f t="array" ref="AP921">IF(paramètres!$B$28=1,(((SUM(P921:Y921)/1.02)+SUM(Z921:AA921))+((SUM(AB921:AM921)/1.02)+SUM(AL921:AM921)))/12*pécule,IF(paramètres!$B$28=2,SUM(P921:AM921)/12*pécule,"Missing Delta Option"))</f>
        <v>Missing Delta Option</v>
      </c>
      <c r="AQ921" s="105" t="e">
        <f>IF(paramètres!$B$28=1,(((SUM(P921:Y921)/1.02)+SUM(Z921:AA921))+((SUM(AB921:AM921)/1.02)+SUM(AL921:AM921)))+AN921+AO921+AP921,SUM(P921:AM921)+AN921+AO921+AP921)</f>
        <v>#VALUE!</v>
      </c>
    </row>
    <row r="922" spans="1:43" x14ac:dyDescent="0.25">
      <c r="A922" s="104"/>
      <c r="B922" s="39"/>
      <c r="C922" s="39"/>
      <c r="D922" s="70"/>
      <c r="E922" s="49"/>
      <c r="F922" s="40"/>
      <c r="G922" s="38"/>
      <c r="H922" s="71"/>
      <c r="I922" s="40"/>
      <c r="J922" s="38"/>
      <c r="K922" s="71"/>
      <c r="L922" s="40"/>
      <c r="M922" s="38"/>
      <c r="N922" s="71"/>
      <c r="O922" s="49"/>
      <c r="P922" s="177"/>
      <c r="Q922" s="178"/>
      <c r="R922" s="178"/>
      <c r="S922" s="178"/>
      <c r="T922" s="178"/>
      <c r="U922" s="178"/>
      <c r="V922" s="178"/>
      <c r="W922" s="178"/>
      <c r="X922" s="178"/>
      <c r="Y922" s="178"/>
      <c r="Z922" s="178"/>
      <c r="AA922" s="179"/>
      <c r="AB922" s="121">
        <f>IF($D922="",0,IF($E922="",0,IF(VLOOKUP($E922,paramètres!$E$33:$F$44,2,FALSE)&lt;=VLOOKUP($AB$18,paramètres!$E$33:$F$44,2,FALSE),P922*$D922,0)))</f>
        <v>0</v>
      </c>
      <c r="AC922" s="13">
        <f>IF($D922="",0,IF($E922="",0,IF(VLOOKUP($E922,paramètres!$E$33:$F$44,2,FALSE)&lt;=VLOOKUP($AC$18,paramètres!$E$33:$F$44,2,FALSE),Q922*$D922,0)))</f>
        <v>0</v>
      </c>
      <c r="AD922" s="13">
        <f>IF($D922="",0,IF($E922="",0,IF(VLOOKUP($E922,paramètres!$E$33:$F$44,2,FALSE)&lt;=VLOOKUP($AD$18,paramètres!$E$33:$F$44,2,FALSE),R922*$D922,0)))</f>
        <v>0</v>
      </c>
      <c r="AE922" s="13">
        <f>IF($D922="",0,IF($E922="",0,IF(VLOOKUP($E922,paramètres!$E$33:$F$44,2,FALSE)&lt;=VLOOKUP($AE$18,paramètres!$E$33:$F$44,2,FALSE),S922*$D922,0)))</f>
        <v>0</v>
      </c>
      <c r="AF922" s="13">
        <f>IF($D922="",0,IF($E922="",0,IF(VLOOKUP($E922,paramètres!$E$33:$F$44,2,FALSE)&lt;=VLOOKUP($AF$18,paramètres!$E$33:$F$44,2,FALSE),T922*$D922,0)))</f>
        <v>0</v>
      </c>
      <c r="AG922" s="13">
        <f>IF($D922="",0,IF($E922="",0,IF(VLOOKUP($E922,paramètres!$E$33:$F$44,2,FALSE)&lt;=VLOOKUP($AG$18,paramètres!$E$33:$F$44,2,FALSE),U922*$D922,0)))</f>
        <v>0</v>
      </c>
      <c r="AH922" s="13">
        <f>IF($D922="",0,IF($E922="",0,IF(VLOOKUP($E922,paramètres!$E$33:$F$44,2,FALSE)&lt;=VLOOKUP($AH$18,paramètres!$E$33:$F$44,2,FALSE),V922*$D922,0)))</f>
        <v>0</v>
      </c>
      <c r="AI922" s="13">
        <f>IF($D922="",0,IF($E922="",0,IF(VLOOKUP($E922,paramètres!$E$33:$F$44,2,FALSE)&lt;=VLOOKUP($AI$18,paramètres!$E$33:$F$44,2,FALSE),W922*$D922,0)))</f>
        <v>0</v>
      </c>
      <c r="AJ922" s="13">
        <f>IF($D922="",0,IF($E922="",0,IF(VLOOKUP($E922,paramètres!$E$33:$F$44,2,FALSE)&lt;=VLOOKUP($AJ$18,paramètres!$E$33:$F$44,2,FALSE),X922*$D922,0)))</f>
        <v>0</v>
      </c>
      <c r="AK922" s="13">
        <f>IF($D922="",0,IF($E922="",0,IF(VLOOKUP($E922,paramètres!$E$33:$F$44,2,FALSE)&lt;=VLOOKUP($AK$18,paramètres!$E$33:$F$44,2,FALSE),Y922*$D922,0)))</f>
        <v>0</v>
      </c>
      <c r="AL922" s="13">
        <f>IF($D922="",0,IF($E922="",0,IF(VLOOKUP($E922,paramètres!$E$33:$F$44,2,FALSE)&lt;=VLOOKUP($AL$18,paramètres!$E$33:$F$44,2,FALSE),Z922*$D922,0)))</f>
        <v>0</v>
      </c>
      <c r="AM922" s="126">
        <f>IF($D922="",0,IF($E922="",0,IF(VLOOKUP($E922,paramètres!$E$33:$F$44,2,FALSE)&lt;=VLOOKUP($AM$18,paramètres!$E$33:$F$44,2,FALSE),AA922*$D922,0)))</f>
        <v>0</v>
      </c>
      <c r="AN922" s="121" t="str">
        <f>IF(paramètres!$B$28=1,((SUM(P922:Y922)/1.02)+SUM(Z922:AA922))*0.0303/9*COUNT(P922:X922),IF(paramètres!$B$28=2,(SUM(P922:AA922))*0.0303/9*COUNT(P922:X922),"Missing Delta option"))</f>
        <v>Missing Delta option</v>
      </c>
      <c r="AO922" s="13" t="str">
        <f>IF(paramètres!$B$28=1,(((SUM(P922:Y922)/1.02)+SUM(Z922:AA922))+((SUM(AB922:AK922)/1.02)+SUM(AL922:AN922)))*cotpatr,IF(paramètres!$B$28=2,(SUM(P922:AN922)*cotpatr),"Missing Delta Option"))</f>
        <v>Missing Delta Option</v>
      </c>
      <c r="AP922" s="13" t="str" cm="1">
        <f t="array" ref="AP922">IF(paramètres!$B$28=1,(((SUM(P922:Y922)/1.02)+SUM(Z922:AA922))+((SUM(AB922:AM922)/1.02)+SUM(AL922:AM922)))/12*pécule,IF(paramètres!$B$28=2,SUM(P922:AM922)/12*pécule,"Missing Delta Option"))</f>
        <v>Missing Delta Option</v>
      </c>
      <c r="AQ922" s="105" t="e">
        <f>IF(paramètres!$B$28=1,(((SUM(P922:Y922)/1.02)+SUM(Z922:AA922))+((SUM(AB922:AM922)/1.02)+SUM(AL922:AM922)))+AN922+AO922+AP922,SUM(P922:AM922)+AN922+AO922+AP922)</f>
        <v>#VALUE!</v>
      </c>
    </row>
    <row r="923" spans="1:43" x14ac:dyDescent="0.25">
      <c r="A923" s="104"/>
      <c r="B923" s="39"/>
      <c r="C923" s="39"/>
      <c r="D923" s="70"/>
      <c r="E923" s="49"/>
      <c r="F923" s="40"/>
      <c r="G923" s="38"/>
      <c r="H923" s="71"/>
      <c r="I923" s="40"/>
      <c r="J923" s="38"/>
      <c r="K923" s="71"/>
      <c r="L923" s="40"/>
      <c r="M923" s="38"/>
      <c r="N923" s="71"/>
      <c r="O923" s="49"/>
      <c r="P923" s="177"/>
      <c r="Q923" s="178"/>
      <c r="R923" s="178"/>
      <c r="S923" s="178"/>
      <c r="T923" s="178"/>
      <c r="U923" s="178"/>
      <c r="V923" s="178"/>
      <c r="W923" s="178"/>
      <c r="X923" s="178"/>
      <c r="Y923" s="178"/>
      <c r="Z923" s="178"/>
      <c r="AA923" s="179"/>
      <c r="AB923" s="121">
        <f>IF($D923="",0,IF($E923="",0,IF(VLOOKUP($E923,paramètres!$E$33:$F$44,2,FALSE)&lt;=VLOOKUP($AB$18,paramètres!$E$33:$F$44,2,FALSE),P923*$D923,0)))</f>
        <v>0</v>
      </c>
      <c r="AC923" s="13">
        <f>IF($D923="",0,IF($E923="",0,IF(VLOOKUP($E923,paramètres!$E$33:$F$44,2,FALSE)&lt;=VLOOKUP($AC$18,paramètres!$E$33:$F$44,2,FALSE),Q923*$D923,0)))</f>
        <v>0</v>
      </c>
      <c r="AD923" s="13">
        <f>IF($D923="",0,IF($E923="",0,IF(VLOOKUP($E923,paramètres!$E$33:$F$44,2,FALSE)&lt;=VLOOKUP($AD$18,paramètres!$E$33:$F$44,2,FALSE),R923*$D923,0)))</f>
        <v>0</v>
      </c>
      <c r="AE923" s="13">
        <f>IF($D923="",0,IF($E923="",0,IF(VLOOKUP($E923,paramètres!$E$33:$F$44,2,FALSE)&lt;=VLOOKUP($AE$18,paramètres!$E$33:$F$44,2,FALSE),S923*$D923,0)))</f>
        <v>0</v>
      </c>
      <c r="AF923" s="13">
        <f>IF($D923="",0,IF($E923="",0,IF(VLOOKUP($E923,paramètres!$E$33:$F$44,2,FALSE)&lt;=VLOOKUP($AF$18,paramètres!$E$33:$F$44,2,FALSE),T923*$D923,0)))</f>
        <v>0</v>
      </c>
      <c r="AG923" s="13">
        <f>IF($D923="",0,IF($E923="",0,IF(VLOOKUP($E923,paramètres!$E$33:$F$44,2,FALSE)&lt;=VLOOKUP($AG$18,paramètres!$E$33:$F$44,2,FALSE),U923*$D923,0)))</f>
        <v>0</v>
      </c>
      <c r="AH923" s="13">
        <f>IF($D923="",0,IF($E923="",0,IF(VLOOKUP($E923,paramètres!$E$33:$F$44,2,FALSE)&lt;=VLOOKUP($AH$18,paramètres!$E$33:$F$44,2,FALSE),V923*$D923,0)))</f>
        <v>0</v>
      </c>
      <c r="AI923" s="13">
        <f>IF($D923="",0,IF($E923="",0,IF(VLOOKUP($E923,paramètres!$E$33:$F$44,2,FALSE)&lt;=VLOOKUP($AI$18,paramètres!$E$33:$F$44,2,FALSE),W923*$D923,0)))</f>
        <v>0</v>
      </c>
      <c r="AJ923" s="13">
        <f>IF($D923="",0,IF($E923="",0,IF(VLOOKUP($E923,paramètres!$E$33:$F$44,2,FALSE)&lt;=VLOOKUP($AJ$18,paramètres!$E$33:$F$44,2,FALSE),X923*$D923,0)))</f>
        <v>0</v>
      </c>
      <c r="AK923" s="13">
        <f>IF($D923="",0,IF($E923="",0,IF(VLOOKUP($E923,paramètres!$E$33:$F$44,2,FALSE)&lt;=VLOOKUP($AK$18,paramètres!$E$33:$F$44,2,FALSE),Y923*$D923,0)))</f>
        <v>0</v>
      </c>
      <c r="AL923" s="13">
        <f>IF($D923="",0,IF($E923="",0,IF(VLOOKUP($E923,paramètres!$E$33:$F$44,2,FALSE)&lt;=VLOOKUP($AL$18,paramètres!$E$33:$F$44,2,FALSE),Z923*$D923,0)))</f>
        <v>0</v>
      </c>
      <c r="AM923" s="126">
        <f>IF($D923="",0,IF($E923="",0,IF(VLOOKUP($E923,paramètres!$E$33:$F$44,2,FALSE)&lt;=VLOOKUP($AM$18,paramètres!$E$33:$F$44,2,FALSE),AA923*$D923,0)))</f>
        <v>0</v>
      </c>
      <c r="AN923" s="121" t="str">
        <f>IF(paramètres!$B$28=1,((SUM(P923:Y923)/1.02)+SUM(Z923:AA923))*0.0303/9*COUNT(P923:X923),IF(paramètres!$B$28=2,(SUM(P923:AA923))*0.0303/9*COUNT(P923:X923),"Missing Delta option"))</f>
        <v>Missing Delta option</v>
      </c>
      <c r="AO923" s="13" t="str">
        <f>IF(paramètres!$B$28=1,(((SUM(P923:Y923)/1.02)+SUM(Z923:AA923))+((SUM(AB923:AK923)/1.02)+SUM(AL923:AN923)))*cotpatr,IF(paramètres!$B$28=2,(SUM(P923:AN923)*cotpatr),"Missing Delta Option"))</f>
        <v>Missing Delta Option</v>
      </c>
      <c r="AP923" s="13" t="str" cm="1">
        <f t="array" ref="AP923">IF(paramètres!$B$28=1,(((SUM(P923:Y923)/1.02)+SUM(Z923:AA923))+((SUM(AB923:AM923)/1.02)+SUM(AL923:AM923)))/12*pécule,IF(paramètres!$B$28=2,SUM(P923:AM923)/12*pécule,"Missing Delta Option"))</f>
        <v>Missing Delta Option</v>
      </c>
      <c r="AQ923" s="105" t="e">
        <f>IF(paramètres!$B$28=1,(((SUM(P923:Y923)/1.02)+SUM(Z923:AA923))+((SUM(AB923:AM923)/1.02)+SUM(AL923:AM923)))+AN923+AO923+AP923,SUM(P923:AM923)+AN923+AO923+AP923)</f>
        <v>#VALUE!</v>
      </c>
    </row>
    <row r="924" spans="1:43" x14ac:dyDescent="0.25">
      <c r="A924" s="104"/>
      <c r="B924" s="39"/>
      <c r="C924" s="39"/>
      <c r="D924" s="70"/>
      <c r="E924" s="49"/>
      <c r="F924" s="40"/>
      <c r="G924" s="38"/>
      <c r="H924" s="71"/>
      <c r="I924" s="40"/>
      <c r="J924" s="38"/>
      <c r="K924" s="71"/>
      <c r="L924" s="40"/>
      <c r="M924" s="38"/>
      <c r="N924" s="71"/>
      <c r="O924" s="49"/>
      <c r="P924" s="177"/>
      <c r="Q924" s="178"/>
      <c r="R924" s="178"/>
      <c r="S924" s="178"/>
      <c r="T924" s="178"/>
      <c r="U924" s="178"/>
      <c r="V924" s="178"/>
      <c r="W924" s="178"/>
      <c r="X924" s="178"/>
      <c r="Y924" s="178"/>
      <c r="Z924" s="178"/>
      <c r="AA924" s="179"/>
      <c r="AB924" s="121">
        <f>IF($D924="",0,IF($E924="",0,IF(VLOOKUP($E924,paramètres!$E$33:$F$44,2,FALSE)&lt;=VLOOKUP($AB$18,paramètres!$E$33:$F$44,2,FALSE),P924*$D924,0)))</f>
        <v>0</v>
      </c>
      <c r="AC924" s="13">
        <f>IF($D924="",0,IF($E924="",0,IF(VLOOKUP($E924,paramètres!$E$33:$F$44,2,FALSE)&lt;=VLOOKUP($AC$18,paramètres!$E$33:$F$44,2,FALSE),Q924*$D924,0)))</f>
        <v>0</v>
      </c>
      <c r="AD924" s="13">
        <f>IF($D924="",0,IF($E924="",0,IF(VLOOKUP($E924,paramètres!$E$33:$F$44,2,FALSE)&lt;=VLOOKUP($AD$18,paramètres!$E$33:$F$44,2,FALSE),R924*$D924,0)))</f>
        <v>0</v>
      </c>
      <c r="AE924" s="13">
        <f>IF($D924="",0,IF($E924="",0,IF(VLOOKUP($E924,paramètres!$E$33:$F$44,2,FALSE)&lt;=VLOOKUP($AE$18,paramètres!$E$33:$F$44,2,FALSE),S924*$D924,0)))</f>
        <v>0</v>
      </c>
      <c r="AF924" s="13">
        <f>IF($D924="",0,IF($E924="",0,IF(VLOOKUP($E924,paramètres!$E$33:$F$44,2,FALSE)&lt;=VLOOKUP($AF$18,paramètres!$E$33:$F$44,2,FALSE),T924*$D924,0)))</f>
        <v>0</v>
      </c>
      <c r="AG924" s="13">
        <f>IF($D924="",0,IF($E924="",0,IF(VLOOKUP($E924,paramètres!$E$33:$F$44,2,FALSE)&lt;=VLOOKUP($AG$18,paramètres!$E$33:$F$44,2,FALSE),U924*$D924,0)))</f>
        <v>0</v>
      </c>
      <c r="AH924" s="13">
        <f>IF($D924="",0,IF($E924="",0,IF(VLOOKUP($E924,paramètres!$E$33:$F$44,2,FALSE)&lt;=VLOOKUP($AH$18,paramètres!$E$33:$F$44,2,FALSE),V924*$D924,0)))</f>
        <v>0</v>
      </c>
      <c r="AI924" s="13">
        <f>IF($D924="",0,IF($E924="",0,IF(VLOOKUP($E924,paramètres!$E$33:$F$44,2,FALSE)&lt;=VLOOKUP($AI$18,paramètres!$E$33:$F$44,2,FALSE),W924*$D924,0)))</f>
        <v>0</v>
      </c>
      <c r="AJ924" s="13">
        <f>IF($D924="",0,IF($E924="",0,IF(VLOOKUP($E924,paramètres!$E$33:$F$44,2,FALSE)&lt;=VLOOKUP($AJ$18,paramètres!$E$33:$F$44,2,FALSE),X924*$D924,0)))</f>
        <v>0</v>
      </c>
      <c r="AK924" s="13">
        <f>IF($D924="",0,IF($E924="",0,IF(VLOOKUP($E924,paramètres!$E$33:$F$44,2,FALSE)&lt;=VLOOKUP($AK$18,paramètres!$E$33:$F$44,2,FALSE),Y924*$D924,0)))</f>
        <v>0</v>
      </c>
      <c r="AL924" s="13">
        <f>IF($D924="",0,IF($E924="",0,IF(VLOOKUP($E924,paramètres!$E$33:$F$44,2,FALSE)&lt;=VLOOKUP($AL$18,paramètres!$E$33:$F$44,2,FALSE),Z924*$D924,0)))</f>
        <v>0</v>
      </c>
      <c r="AM924" s="126">
        <f>IF($D924="",0,IF($E924="",0,IF(VLOOKUP($E924,paramètres!$E$33:$F$44,2,FALSE)&lt;=VLOOKUP($AM$18,paramètres!$E$33:$F$44,2,FALSE),AA924*$D924,0)))</f>
        <v>0</v>
      </c>
      <c r="AN924" s="121" t="str">
        <f>IF(paramètres!$B$28=1,((SUM(P924:Y924)/1.02)+SUM(Z924:AA924))*0.0303/9*COUNT(P924:X924),IF(paramètres!$B$28=2,(SUM(P924:AA924))*0.0303/9*COUNT(P924:X924),"Missing Delta option"))</f>
        <v>Missing Delta option</v>
      </c>
      <c r="AO924" s="13" t="str">
        <f>IF(paramètres!$B$28=1,(((SUM(P924:Y924)/1.02)+SUM(Z924:AA924))+((SUM(AB924:AK924)/1.02)+SUM(AL924:AN924)))*cotpatr,IF(paramètres!$B$28=2,(SUM(P924:AN924)*cotpatr),"Missing Delta Option"))</f>
        <v>Missing Delta Option</v>
      </c>
      <c r="AP924" s="13" t="str" cm="1">
        <f t="array" ref="AP924">IF(paramètres!$B$28=1,(((SUM(P924:Y924)/1.02)+SUM(Z924:AA924))+((SUM(AB924:AM924)/1.02)+SUM(AL924:AM924)))/12*pécule,IF(paramètres!$B$28=2,SUM(P924:AM924)/12*pécule,"Missing Delta Option"))</f>
        <v>Missing Delta Option</v>
      </c>
      <c r="AQ924" s="105" t="e">
        <f>IF(paramètres!$B$28=1,(((SUM(P924:Y924)/1.02)+SUM(Z924:AA924))+((SUM(AB924:AM924)/1.02)+SUM(AL924:AM924)))+AN924+AO924+AP924,SUM(P924:AM924)+AN924+AO924+AP924)</f>
        <v>#VALUE!</v>
      </c>
    </row>
    <row r="925" spans="1:43" x14ac:dyDescent="0.25">
      <c r="A925" s="104"/>
      <c r="B925" s="39"/>
      <c r="C925" s="39"/>
      <c r="D925" s="70"/>
      <c r="E925" s="49"/>
      <c r="F925" s="40"/>
      <c r="G925" s="38"/>
      <c r="H925" s="71"/>
      <c r="I925" s="40"/>
      <c r="J925" s="38"/>
      <c r="K925" s="71"/>
      <c r="L925" s="40"/>
      <c r="M925" s="38"/>
      <c r="N925" s="71"/>
      <c r="O925" s="49"/>
      <c r="P925" s="177"/>
      <c r="Q925" s="178"/>
      <c r="R925" s="178"/>
      <c r="S925" s="178"/>
      <c r="T925" s="178"/>
      <c r="U925" s="178"/>
      <c r="V925" s="178"/>
      <c r="W925" s="178"/>
      <c r="X925" s="178"/>
      <c r="Y925" s="178"/>
      <c r="Z925" s="178"/>
      <c r="AA925" s="179"/>
      <c r="AB925" s="121">
        <f>IF($D925="",0,IF($E925="",0,IF(VLOOKUP($E925,paramètres!$E$33:$F$44,2,FALSE)&lt;=VLOOKUP($AB$18,paramètres!$E$33:$F$44,2,FALSE),P925*$D925,0)))</f>
        <v>0</v>
      </c>
      <c r="AC925" s="13">
        <f>IF($D925="",0,IF($E925="",0,IF(VLOOKUP($E925,paramètres!$E$33:$F$44,2,FALSE)&lt;=VLOOKUP($AC$18,paramètres!$E$33:$F$44,2,FALSE),Q925*$D925,0)))</f>
        <v>0</v>
      </c>
      <c r="AD925" s="13">
        <f>IF($D925="",0,IF($E925="",0,IF(VLOOKUP($E925,paramètres!$E$33:$F$44,2,FALSE)&lt;=VLOOKUP($AD$18,paramètres!$E$33:$F$44,2,FALSE),R925*$D925,0)))</f>
        <v>0</v>
      </c>
      <c r="AE925" s="13">
        <f>IF($D925="",0,IF($E925="",0,IF(VLOOKUP($E925,paramètres!$E$33:$F$44,2,FALSE)&lt;=VLOOKUP($AE$18,paramètres!$E$33:$F$44,2,FALSE),S925*$D925,0)))</f>
        <v>0</v>
      </c>
      <c r="AF925" s="13">
        <f>IF($D925="",0,IF($E925="",0,IF(VLOOKUP($E925,paramètres!$E$33:$F$44,2,FALSE)&lt;=VLOOKUP($AF$18,paramètres!$E$33:$F$44,2,FALSE),T925*$D925,0)))</f>
        <v>0</v>
      </c>
      <c r="AG925" s="13">
        <f>IF($D925="",0,IF($E925="",0,IF(VLOOKUP($E925,paramètres!$E$33:$F$44,2,FALSE)&lt;=VLOOKUP($AG$18,paramètres!$E$33:$F$44,2,FALSE),U925*$D925,0)))</f>
        <v>0</v>
      </c>
      <c r="AH925" s="13">
        <f>IF($D925="",0,IF($E925="",0,IF(VLOOKUP($E925,paramètres!$E$33:$F$44,2,FALSE)&lt;=VLOOKUP($AH$18,paramètres!$E$33:$F$44,2,FALSE),V925*$D925,0)))</f>
        <v>0</v>
      </c>
      <c r="AI925" s="13">
        <f>IF($D925="",0,IF($E925="",0,IF(VLOOKUP($E925,paramètres!$E$33:$F$44,2,FALSE)&lt;=VLOOKUP($AI$18,paramètres!$E$33:$F$44,2,FALSE),W925*$D925,0)))</f>
        <v>0</v>
      </c>
      <c r="AJ925" s="13">
        <f>IF($D925="",0,IF($E925="",0,IF(VLOOKUP($E925,paramètres!$E$33:$F$44,2,FALSE)&lt;=VLOOKUP($AJ$18,paramètres!$E$33:$F$44,2,FALSE),X925*$D925,0)))</f>
        <v>0</v>
      </c>
      <c r="AK925" s="13">
        <f>IF($D925="",0,IF($E925="",0,IF(VLOOKUP($E925,paramètres!$E$33:$F$44,2,FALSE)&lt;=VLOOKUP($AK$18,paramètres!$E$33:$F$44,2,FALSE),Y925*$D925,0)))</f>
        <v>0</v>
      </c>
      <c r="AL925" s="13">
        <f>IF($D925="",0,IF($E925="",0,IF(VLOOKUP($E925,paramètres!$E$33:$F$44,2,FALSE)&lt;=VLOOKUP($AL$18,paramètres!$E$33:$F$44,2,FALSE),Z925*$D925,0)))</f>
        <v>0</v>
      </c>
      <c r="AM925" s="126">
        <f>IF($D925="",0,IF($E925="",0,IF(VLOOKUP($E925,paramètres!$E$33:$F$44,2,FALSE)&lt;=VLOOKUP($AM$18,paramètres!$E$33:$F$44,2,FALSE),AA925*$D925,0)))</f>
        <v>0</v>
      </c>
      <c r="AN925" s="121" t="str">
        <f>IF(paramètres!$B$28=1,((SUM(P925:Y925)/1.02)+SUM(Z925:AA925))*0.0303/9*COUNT(P925:X925),IF(paramètres!$B$28=2,(SUM(P925:AA925))*0.0303/9*COUNT(P925:X925),"Missing Delta option"))</f>
        <v>Missing Delta option</v>
      </c>
      <c r="AO925" s="13" t="str">
        <f>IF(paramètres!$B$28=1,(((SUM(P925:Y925)/1.02)+SUM(Z925:AA925))+((SUM(AB925:AK925)/1.02)+SUM(AL925:AN925)))*cotpatr,IF(paramètres!$B$28=2,(SUM(P925:AN925)*cotpatr),"Missing Delta Option"))</f>
        <v>Missing Delta Option</v>
      </c>
      <c r="AP925" s="13" t="str" cm="1">
        <f t="array" ref="AP925">IF(paramètres!$B$28=1,(((SUM(P925:Y925)/1.02)+SUM(Z925:AA925))+((SUM(AB925:AM925)/1.02)+SUM(AL925:AM925)))/12*pécule,IF(paramètres!$B$28=2,SUM(P925:AM925)/12*pécule,"Missing Delta Option"))</f>
        <v>Missing Delta Option</v>
      </c>
      <c r="AQ925" s="105" t="e">
        <f>IF(paramètres!$B$28=1,(((SUM(P925:Y925)/1.02)+SUM(Z925:AA925))+((SUM(AB925:AM925)/1.02)+SUM(AL925:AM925)))+AN925+AO925+AP925,SUM(P925:AM925)+AN925+AO925+AP925)</f>
        <v>#VALUE!</v>
      </c>
    </row>
    <row r="926" spans="1:43" x14ac:dyDescent="0.25">
      <c r="A926" s="104"/>
      <c r="B926" s="39"/>
      <c r="C926" s="39"/>
      <c r="D926" s="70"/>
      <c r="E926" s="49"/>
      <c r="F926" s="40"/>
      <c r="G926" s="38"/>
      <c r="H926" s="71"/>
      <c r="I926" s="40"/>
      <c r="J926" s="38"/>
      <c r="K926" s="71"/>
      <c r="L926" s="40"/>
      <c r="M926" s="38"/>
      <c r="N926" s="71"/>
      <c r="O926" s="49"/>
      <c r="P926" s="177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  <c r="AA926" s="179"/>
      <c r="AB926" s="121">
        <f>IF($D926="",0,IF($E926="",0,IF(VLOOKUP($E926,paramètres!$E$33:$F$44,2,FALSE)&lt;=VLOOKUP($AB$18,paramètres!$E$33:$F$44,2,FALSE),P926*$D926,0)))</f>
        <v>0</v>
      </c>
      <c r="AC926" s="13">
        <f>IF($D926="",0,IF($E926="",0,IF(VLOOKUP($E926,paramètres!$E$33:$F$44,2,FALSE)&lt;=VLOOKUP($AC$18,paramètres!$E$33:$F$44,2,FALSE),Q926*$D926,0)))</f>
        <v>0</v>
      </c>
      <c r="AD926" s="13">
        <f>IF($D926="",0,IF($E926="",0,IF(VLOOKUP($E926,paramètres!$E$33:$F$44,2,FALSE)&lt;=VLOOKUP($AD$18,paramètres!$E$33:$F$44,2,FALSE),R926*$D926,0)))</f>
        <v>0</v>
      </c>
      <c r="AE926" s="13">
        <f>IF($D926="",0,IF($E926="",0,IF(VLOOKUP($E926,paramètres!$E$33:$F$44,2,FALSE)&lt;=VLOOKUP($AE$18,paramètres!$E$33:$F$44,2,FALSE),S926*$D926,0)))</f>
        <v>0</v>
      </c>
      <c r="AF926" s="13">
        <f>IF($D926="",0,IF($E926="",0,IF(VLOOKUP($E926,paramètres!$E$33:$F$44,2,FALSE)&lt;=VLOOKUP($AF$18,paramètres!$E$33:$F$44,2,FALSE),T926*$D926,0)))</f>
        <v>0</v>
      </c>
      <c r="AG926" s="13">
        <f>IF($D926="",0,IF($E926="",0,IF(VLOOKUP($E926,paramètres!$E$33:$F$44,2,FALSE)&lt;=VLOOKUP($AG$18,paramètres!$E$33:$F$44,2,FALSE),U926*$D926,0)))</f>
        <v>0</v>
      </c>
      <c r="AH926" s="13">
        <f>IF($D926="",0,IF($E926="",0,IF(VLOOKUP($E926,paramètres!$E$33:$F$44,2,FALSE)&lt;=VLOOKUP($AH$18,paramètres!$E$33:$F$44,2,FALSE),V926*$D926,0)))</f>
        <v>0</v>
      </c>
      <c r="AI926" s="13">
        <f>IF($D926="",0,IF($E926="",0,IF(VLOOKUP($E926,paramètres!$E$33:$F$44,2,FALSE)&lt;=VLOOKUP($AI$18,paramètres!$E$33:$F$44,2,FALSE),W926*$D926,0)))</f>
        <v>0</v>
      </c>
      <c r="AJ926" s="13">
        <f>IF($D926="",0,IF($E926="",0,IF(VLOOKUP($E926,paramètres!$E$33:$F$44,2,FALSE)&lt;=VLOOKUP($AJ$18,paramètres!$E$33:$F$44,2,FALSE),X926*$D926,0)))</f>
        <v>0</v>
      </c>
      <c r="AK926" s="13">
        <f>IF($D926="",0,IF($E926="",0,IF(VLOOKUP($E926,paramètres!$E$33:$F$44,2,FALSE)&lt;=VLOOKUP($AK$18,paramètres!$E$33:$F$44,2,FALSE),Y926*$D926,0)))</f>
        <v>0</v>
      </c>
      <c r="AL926" s="13">
        <f>IF($D926="",0,IF($E926="",0,IF(VLOOKUP($E926,paramètres!$E$33:$F$44,2,FALSE)&lt;=VLOOKUP($AL$18,paramètres!$E$33:$F$44,2,FALSE),Z926*$D926,0)))</f>
        <v>0</v>
      </c>
      <c r="AM926" s="126">
        <f>IF($D926="",0,IF($E926="",0,IF(VLOOKUP($E926,paramètres!$E$33:$F$44,2,FALSE)&lt;=VLOOKUP($AM$18,paramètres!$E$33:$F$44,2,FALSE),AA926*$D926,0)))</f>
        <v>0</v>
      </c>
      <c r="AN926" s="121" t="str">
        <f>IF(paramètres!$B$28=1,((SUM(P926:Y926)/1.02)+SUM(Z926:AA926))*0.0303/9*COUNT(P926:X926),IF(paramètres!$B$28=2,(SUM(P926:AA926))*0.0303/9*COUNT(P926:X926),"Missing Delta option"))</f>
        <v>Missing Delta option</v>
      </c>
      <c r="AO926" s="13" t="str">
        <f>IF(paramètres!$B$28=1,(((SUM(P926:Y926)/1.02)+SUM(Z926:AA926))+((SUM(AB926:AK926)/1.02)+SUM(AL926:AN926)))*cotpatr,IF(paramètres!$B$28=2,(SUM(P926:AN926)*cotpatr),"Missing Delta Option"))</f>
        <v>Missing Delta Option</v>
      </c>
      <c r="AP926" s="13" t="str" cm="1">
        <f t="array" ref="AP926">IF(paramètres!$B$28=1,(((SUM(P926:Y926)/1.02)+SUM(Z926:AA926))+((SUM(AB926:AM926)/1.02)+SUM(AL926:AM926)))/12*pécule,IF(paramètres!$B$28=2,SUM(P926:AM926)/12*pécule,"Missing Delta Option"))</f>
        <v>Missing Delta Option</v>
      </c>
      <c r="AQ926" s="105" t="e">
        <f>IF(paramètres!$B$28=1,(((SUM(P926:Y926)/1.02)+SUM(Z926:AA926))+((SUM(AB926:AM926)/1.02)+SUM(AL926:AM926)))+AN926+AO926+AP926,SUM(P926:AM926)+AN926+AO926+AP926)</f>
        <v>#VALUE!</v>
      </c>
    </row>
    <row r="927" spans="1:43" x14ac:dyDescent="0.25">
      <c r="A927" s="104"/>
      <c r="B927" s="39"/>
      <c r="C927" s="39"/>
      <c r="D927" s="70"/>
      <c r="E927" s="49"/>
      <c r="F927" s="40"/>
      <c r="G927" s="38"/>
      <c r="H927" s="71"/>
      <c r="I927" s="40"/>
      <c r="J927" s="38"/>
      <c r="K927" s="71"/>
      <c r="L927" s="40"/>
      <c r="M927" s="38"/>
      <c r="N927" s="71"/>
      <c r="O927" s="49"/>
      <c r="P927" s="177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  <c r="AA927" s="179"/>
      <c r="AB927" s="121">
        <f>IF($D927="",0,IF($E927="",0,IF(VLOOKUP($E927,paramètres!$E$33:$F$44,2,FALSE)&lt;=VLOOKUP($AB$18,paramètres!$E$33:$F$44,2,FALSE),P927*$D927,0)))</f>
        <v>0</v>
      </c>
      <c r="AC927" s="13">
        <f>IF($D927="",0,IF($E927="",0,IF(VLOOKUP($E927,paramètres!$E$33:$F$44,2,FALSE)&lt;=VLOOKUP($AC$18,paramètres!$E$33:$F$44,2,FALSE),Q927*$D927,0)))</f>
        <v>0</v>
      </c>
      <c r="AD927" s="13">
        <f>IF($D927="",0,IF($E927="",0,IF(VLOOKUP($E927,paramètres!$E$33:$F$44,2,FALSE)&lt;=VLOOKUP($AD$18,paramètres!$E$33:$F$44,2,FALSE),R927*$D927,0)))</f>
        <v>0</v>
      </c>
      <c r="AE927" s="13">
        <f>IF($D927="",0,IF($E927="",0,IF(VLOOKUP($E927,paramètres!$E$33:$F$44,2,FALSE)&lt;=VLOOKUP($AE$18,paramètres!$E$33:$F$44,2,FALSE),S927*$D927,0)))</f>
        <v>0</v>
      </c>
      <c r="AF927" s="13">
        <f>IF($D927="",0,IF($E927="",0,IF(VLOOKUP($E927,paramètres!$E$33:$F$44,2,FALSE)&lt;=VLOOKUP($AF$18,paramètres!$E$33:$F$44,2,FALSE),T927*$D927,0)))</f>
        <v>0</v>
      </c>
      <c r="AG927" s="13">
        <f>IF($D927="",0,IF($E927="",0,IF(VLOOKUP($E927,paramètres!$E$33:$F$44,2,FALSE)&lt;=VLOOKUP($AG$18,paramètres!$E$33:$F$44,2,FALSE),U927*$D927,0)))</f>
        <v>0</v>
      </c>
      <c r="AH927" s="13">
        <f>IF($D927="",0,IF($E927="",0,IF(VLOOKUP($E927,paramètres!$E$33:$F$44,2,FALSE)&lt;=VLOOKUP($AH$18,paramètres!$E$33:$F$44,2,FALSE),V927*$D927,0)))</f>
        <v>0</v>
      </c>
      <c r="AI927" s="13">
        <f>IF($D927="",0,IF($E927="",0,IF(VLOOKUP($E927,paramètres!$E$33:$F$44,2,FALSE)&lt;=VLOOKUP($AI$18,paramètres!$E$33:$F$44,2,FALSE),W927*$D927,0)))</f>
        <v>0</v>
      </c>
      <c r="AJ927" s="13">
        <f>IF($D927="",0,IF($E927="",0,IF(VLOOKUP($E927,paramètres!$E$33:$F$44,2,FALSE)&lt;=VLOOKUP($AJ$18,paramètres!$E$33:$F$44,2,FALSE),X927*$D927,0)))</f>
        <v>0</v>
      </c>
      <c r="AK927" s="13">
        <f>IF($D927="",0,IF($E927="",0,IF(VLOOKUP($E927,paramètres!$E$33:$F$44,2,FALSE)&lt;=VLOOKUP($AK$18,paramètres!$E$33:$F$44,2,FALSE),Y927*$D927,0)))</f>
        <v>0</v>
      </c>
      <c r="AL927" s="13">
        <f>IF($D927="",0,IF($E927="",0,IF(VLOOKUP($E927,paramètres!$E$33:$F$44,2,FALSE)&lt;=VLOOKUP($AL$18,paramètres!$E$33:$F$44,2,FALSE),Z927*$D927,0)))</f>
        <v>0</v>
      </c>
      <c r="AM927" s="126">
        <f>IF($D927="",0,IF($E927="",0,IF(VLOOKUP($E927,paramètres!$E$33:$F$44,2,FALSE)&lt;=VLOOKUP($AM$18,paramètres!$E$33:$F$44,2,FALSE),AA927*$D927,0)))</f>
        <v>0</v>
      </c>
      <c r="AN927" s="121" t="str">
        <f>IF(paramètres!$B$28=1,((SUM(P927:Y927)/1.02)+SUM(Z927:AA927))*0.0303/9*COUNT(P927:X927),IF(paramètres!$B$28=2,(SUM(P927:AA927))*0.0303/9*COUNT(P927:X927),"Missing Delta option"))</f>
        <v>Missing Delta option</v>
      </c>
      <c r="AO927" s="13" t="str">
        <f>IF(paramètres!$B$28=1,(((SUM(P927:Y927)/1.02)+SUM(Z927:AA927))+((SUM(AB927:AK927)/1.02)+SUM(AL927:AN927)))*cotpatr,IF(paramètres!$B$28=2,(SUM(P927:AN927)*cotpatr),"Missing Delta Option"))</f>
        <v>Missing Delta Option</v>
      </c>
      <c r="AP927" s="13" t="str" cm="1">
        <f t="array" ref="AP927">IF(paramètres!$B$28=1,(((SUM(P927:Y927)/1.02)+SUM(Z927:AA927))+((SUM(AB927:AM927)/1.02)+SUM(AL927:AM927)))/12*pécule,IF(paramètres!$B$28=2,SUM(P927:AM927)/12*pécule,"Missing Delta Option"))</f>
        <v>Missing Delta Option</v>
      </c>
      <c r="AQ927" s="105" t="e">
        <f>IF(paramètres!$B$28=1,(((SUM(P927:Y927)/1.02)+SUM(Z927:AA927))+((SUM(AB927:AM927)/1.02)+SUM(AL927:AM927)))+AN927+AO927+AP927,SUM(P927:AM927)+AN927+AO927+AP927)</f>
        <v>#VALUE!</v>
      </c>
    </row>
    <row r="928" spans="1:43" x14ac:dyDescent="0.25">
      <c r="A928" s="104"/>
      <c r="B928" s="39"/>
      <c r="C928" s="39"/>
      <c r="D928" s="70"/>
      <c r="E928" s="49"/>
      <c r="F928" s="40"/>
      <c r="G928" s="38"/>
      <c r="H928" s="71"/>
      <c r="I928" s="40"/>
      <c r="J928" s="38"/>
      <c r="K928" s="71"/>
      <c r="L928" s="40"/>
      <c r="M928" s="38"/>
      <c r="N928" s="71"/>
      <c r="O928" s="49"/>
      <c r="P928" s="177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  <c r="AA928" s="179"/>
      <c r="AB928" s="121">
        <f>IF($D928="",0,IF($E928="",0,IF(VLOOKUP($E928,paramètres!$E$33:$F$44,2,FALSE)&lt;=VLOOKUP($AB$18,paramètres!$E$33:$F$44,2,FALSE),P928*$D928,0)))</f>
        <v>0</v>
      </c>
      <c r="AC928" s="13">
        <f>IF($D928="",0,IF($E928="",0,IF(VLOOKUP($E928,paramètres!$E$33:$F$44,2,FALSE)&lt;=VLOOKUP($AC$18,paramètres!$E$33:$F$44,2,FALSE),Q928*$D928,0)))</f>
        <v>0</v>
      </c>
      <c r="AD928" s="13">
        <f>IF($D928="",0,IF($E928="",0,IF(VLOOKUP($E928,paramètres!$E$33:$F$44,2,FALSE)&lt;=VLOOKUP($AD$18,paramètres!$E$33:$F$44,2,FALSE),R928*$D928,0)))</f>
        <v>0</v>
      </c>
      <c r="AE928" s="13">
        <f>IF($D928="",0,IF($E928="",0,IF(VLOOKUP($E928,paramètres!$E$33:$F$44,2,FALSE)&lt;=VLOOKUP($AE$18,paramètres!$E$33:$F$44,2,FALSE),S928*$D928,0)))</f>
        <v>0</v>
      </c>
      <c r="AF928" s="13">
        <f>IF($D928="",0,IF($E928="",0,IF(VLOOKUP($E928,paramètres!$E$33:$F$44,2,FALSE)&lt;=VLOOKUP($AF$18,paramètres!$E$33:$F$44,2,FALSE),T928*$D928,0)))</f>
        <v>0</v>
      </c>
      <c r="AG928" s="13">
        <f>IF($D928="",0,IF($E928="",0,IF(VLOOKUP($E928,paramètres!$E$33:$F$44,2,FALSE)&lt;=VLOOKUP($AG$18,paramètres!$E$33:$F$44,2,FALSE),U928*$D928,0)))</f>
        <v>0</v>
      </c>
      <c r="AH928" s="13">
        <f>IF($D928="",0,IF($E928="",0,IF(VLOOKUP($E928,paramètres!$E$33:$F$44,2,FALSE)&lt;=VLOOKUP($AH$18,paramètres!$E$33:$F$44,2,FALSE),V928*$D928,0)))</f>
        <v>0</v>
      </c>
      <c r="AI928" s="13">
        <f>IF($D928="",0,IF($E928="",0,IF(VLOOKUP($E928,paramètres!$E$33:$F$44,2,FALSE)&lt;=VLOOKUP($AI$18,paramètres!$E$33:$F$44,2,FALSE),W928*$D928,0)))</f>
        <v>0</v>
      </c>
      <c r="AJ928" s="13">
        <f>IF($D928="",0,IF($E928="",0,IF(VLOOKUP($E928,paramètres!$E$33:$F$44,2,FALSE)&lt;=VLOOKUP($AJ$18,paramètres!$E$33:$F$44,2,FALSE),X928*$D928,0)))</f>
        <v>0</v>
      </c>
      <c r="AK928" s="13">
        <f>IF($D928="",0,IF($E928="",0,IF(VLOOKUP($E928,paramètres!$E$33:$F$44,2,FALSE)&lt;=VLOOKUP($AK$18,paramètres!$E$33:$F$44,2,FALSE),Y928*$D928,0)))</f>
        <v>0</v>
      </c>
      <c r="AL928" s="13">
        <f>IF($D928="",0,IF($E928="",0,IF(VLOOKUP($E928,paramètres!$E$33:$F$44,2,FALSE)&lt;=VLOOKUP($AL$18,paramètres!$E$33:$F$44,2,FALSE),Z928*$D928,0)))</f>
        <v>0</v>
      </c>
      <c r="AM928" s="126">
        <f>IF($D928="",0,IF($E928="",0,IF(VLOOKUP($E928,paramètres!$E$33:$F$44,2,FALSE)&lt;=VLOOKUP($AM$18,paramètres!$E$33:$F$44,2,FALSE),AA928*$D928,0)))</f>
        <v>0</v>
      </c>
      <c r="AN928" s="121" t="str">
        <f>IF(paramètres!$B$28=1,((SUM(P928:Y928)/1.02)+SUM(Z928:AA928))*0.0303/9*COUNT(P928:X928),IF(paramètres!$B$28=2,(SUM(P928:AA928))*0.0303/9*COUNT(P928:X928),"Missing Delta option"))</f>
        <v>Missing Delta option</v>
      </c>
      <c r="AO928" s="13" t="str">
        <f>IF(paramètres!$B$28=1,(((SUM(P928:Y928)/1.02)+SUM(Z928:AA928))+((SUM(AB928:AK928)/1.02)+SUM(AL928:AN928)))*cotpatr,IF(paramètres!$B$28=2,(SUM(P928:AN928)*cotpatr),"Missing Delta Option"))</f>
        <v>Missing Delta Option</v>
      </c>
      <c r="AP928" s="13" t="str" cm="1">
        <f t="array" ref="AP928">IF(paramètres!$B$28=1,(((SUM(P928:Y928)/1.02)+SUM(Z928:AA928))+((SUM(AB928:AM928)/1.02)+SUM(AL928:AM928)))/12*pécule,IF(paramètres!$B$28=2,SUM(P928:AM928)/12*pécule,"Missing Delta Option"))</f>
        <v>Missing Delta Option</v>
      </c>
      <c r="AQ928" s="105" t="e">
        <f>IF(paramètres!$B$28=1,(((SUM(P928:Y928)/1.02)+SUM(Z928:AA928))+((SUM(AB928:AM928)/1.02)+SUM(AL928:AM928)))+AN928+AO928+AP928,SUM(P928:AM928)+AN928+AO928+AP928)</f>
        <v>#VALUE!</v>
      </c>
    </row>
    <row r="929" spans="1:43" x14ac:dyDescent="0.25">
      <c r="A929" s="104"/>
      <c r="B929" s="39"/>
      <c r="C929" s="39"/>
      <c r="D929" s="70"/>
      <c r="E929" s="49"/>
      <c r="F929" s="40"/>
      <c r="G929" s="38"/>
      <c r="H929" s="71"/>
      <c r="I929" s="40"/>
      <c r="J929" s="38"/>
      <c r="K929" s="71"/>
      <c r="L929" s="40"/>
      <c r="M929" s="38"/>
      <c r="N929" s="71"/>
      <c r="O929" s="49"/>
      <c r="P929" s="177"/>
      <c r="Q929" s="178"/>
      <c r="R929" s="178"/>
      <c r="S929" s="178"/>
      <c r="T929" s="178"/>
      <c r="U929" s="178"/>
      <c r="V929" s="178"/>
      <c r="W929" s="178"/>
      <c r="X929" s="178"/>
      <c r="Y929" s="178"/>
      <c r="Z929" s="178"/>
      <c r="AA929" s="179"/>
      <c r="AB929" s="121">
        <f>IF($D929="",0,IF($E929="",0,IF(VLOOKUP($E929,paramètres!$E$33:$F$44,2,FALSE)&lt;=VLOOKUP($AB$18,paramètres!$E$33:$F$44,2,FALSE),P929*$D929,0)))</f>
        <v>0</v>
      </c>
      <c r="AC929" s="13">
        <f>IF($D929="",0,IF($E929="",0,IF(VLOOKUP($E929,paramètres!$E$33:$F$44,2,FALSE)&lt;=VLOOKUP($AC$18,paramètres!$E$33:$F$44,2,FALSE),Q929*$D929,0)))</f>
        <v>0</v>
      </c>
      <c r="AD929" s="13">
        <f>IF($D929="",0,IF($E929="",0,IF(VLOOKUP($E929,paramètres!$E$33:$F$44,2,FALSE)&lt;=VLOOKUP($AD$18,paramètres!$E$33:$F$44,2,FALSE),R929*$D929,0)))</f>
        <v>0</v>
      </c>
      <c r="AE929" s="13">
        <f>IF($D929="",0,IF($E929="",0,IF(VLOOKUP($E929,paramètres!$E$33:$F$44,2,FALSE)&lt;=VLOOKUP($AE$18,paramètres!$E$33:$F$44,2,FALSE),S929*$D929,0)))</f>
        <v>0</v>
      </c>
      <c r="AF929" s="13">
        <f>IF($D929="",0,IF($E929="",0,IF(VLOOKUP($E929,paramètres!$E$33:$F$44,2,FALSE)&lt;=VLOOKUP($AF$18,paramètres!$E$33:$F$44,2,FALSE),T929*$D929,0)))</f>
        <v>0</v>
      </c>
      <c r="AG929" s="13">
        <f>IF($D929="",0,IF($E929="",0,IF(VLOOKUP($E929,paramètres!$E$33:$F$44,2,FALSE)&lt;=VLOOKUP($AG$18,paramètres!$E$33:$F$44,2,FALSE),U929*$D929,0)))</f>
        <v>0</v>
      </c>
      <c r="AH929" s="13">
        <f>IF($D929="",0,IF($E929="",0,IF(VLOOKUP($E929,paramètres!$E$33:$F$44,2,FALSE)&lt;=VLOOKUP($AH$18,paramètres!$E$33:$F$44,2,FALSE),V929*$D929,0)))</f>
        <v>0</v>
      </c>
      <c r="AI929" s="13">
        <f>IF($D929="",0,IF($E929="",0,IF(VLOOKUP($E929,paramètres!$E$33:$F$44,2,FALSE)&lt;=VLOOKUP($AI$18,paramètres!$E$33:$F$44,2,FALSE),W929*$D929,0)))</f>
        <v>0</v>
      </c>
      <c r="AJ929" s="13">
        <f>IF($D929="",0,IF($E929="",0,IF(VLOOKUP($E929,paramètres!$E$33:$F$44,2,FALSE)&lt;=VLOOKUP($AJ$18,paramètres!$E$33:$F$44,2,FALSE),X929*$D929,0)))</f>
        <v>0</v>
      </c>
      <c r="AK929" s="13">
        <f>IF($D929="",0,IF($E929="",0,IF(VLOOKUP($E929,paramètres!$E$33:$F$44,2,FALSE)&lt;=VLOOKUP($AK$18,paramètres!$E$33:$F$44,2,FALSE),Y929*$D929,0)))</f>
        <v>0</v>
      </c>
      <c r="AL929" s="13">
        <f>IF($D929="",0,IF($E929="",0,IF(VLOOKUP($E929,paramètres!$E$33:$F$44,2,FALSE)&lt;=VLOOKUP($AL$18,paramètres!$E$33:$F$44,2,FALSE),Z929*$D929,0)))</f>
        <v>0</v>
      </c>
      <c r="AM929" s="126">
        <f>IF($D929="",0,IF($E929="",0,IF(VLOOKUP($E929,paramètres!$E$33:$F$44,2,FALSE)&lt;=VLOOKUP($AM$18,paramètres!$E$33:$F$44,2,FALSE),AA929*$D929,0)))</f>
        <v>0</v>
      </c>
      <c r="AN929" s="121" t="str">
        <f>IF(paramètres!$B$28=1,((SUM(P929:Y929)/1.02)+SUM(Z929:AA929))*0.0303/9*COUNT(P929:X929),IF(paramètres!$B$28=2,(SUM(P929:AA929))*0.0303/9*COUNT(P929:X929),"Missing Delta option"))</f>
        <v>Missing Delta option</v>
      </c>
      <c r="AO929" s="13" t="str">
        <f>IF(paramètres!$B$28=1,(((SUM(P929:Y929)/1.02)+SUM(Z929:AA929))+((SUM(AB929:AK929)/1.02)+SUM(AL929:AN929)))*cotpatr,IF(paramètres!$B$28=2,(SUM(P929:AN929)*cotpatr),"Missing Delta Option"))</f>
        <v>Missing Delta Option</v>
      </c>
      <c r="AP929" s="13" t="str" cm="1">
        <f t="array" ref="AP929">IF(paramètres!$B$28=1,(((SUM(P929:Y929)/1.02)+SUM(Z929:AA929))+((SUM(AB929:AM929)/1.02)+SUM(AL929:AM929)))/12*pécule,IF(paramètres!$B$28=2,SUM(P929:AM929)/12*pécule,"Missing Delta Option"))</f>
        <v>Missing Delta Option</v>
      </c>
      <c r="AQ929" s="105" t="e">
        <f>IF(paramètres!$B$28=1,(((SUM(P929:Y929)/1.02)+SUM(Z929:AA929))+((SUM(AB929:AM929)/1.02)+SUM(AL929:AM929)))+AN929+AO929+AP929,SUM(P929:AM929)+AN929+AO929+AP929)</f>
        <v>#VALUE!</v>
      </c>
    </row>
    <row r="930" spans="1:43" x14ac:dyDescent="0.25">
      <c r="A930" s="104"/>
      <c r="B930" s="39"/>
      <c r="C930" s="39"/>
      <c r="D930" s="70"/>
      <c r="E930" s="49"/>
      <c r="F930" s="40"/>
      <c r="G930" s="38"/>
      <c r="H930" s="71"/>
      <c r="I930" s="40"/>
      <c r="J930" s="38"/>
      <c r="K930" s="71"/>
      <c r="L930" s="40"/>
      <c r="M930" s="38"/>
      <c r="N930" s="71"/>
      <c r="O930" s="49"/>
      <c r="P930" s="177"/>
      <c r="Q930" s="178"/>
      <c r="R930" s="178"/>
      <c r="S930" s="178"/>
      <c r="T930" s="178"/>
      <c r="U930" s="178"/>
      <c r="V930" s="178"/>
      <c r="W930" s="178"/>
      <c r="X930" s="178"/>
      <c r="Y930" s="178"/>
      <c r="Z930" s="178"/>
      <c r="AA930" s="179"/>
      <c r="AB930" s="121">
        <f>IF($D930="",0,IF($E930="",0,IF(VLOOKUP($E930,paramètres!$E$33:$F$44,2,FALSE)&lt;=VLOOKUP($AB$18,paramètres!$E$33:$F$44,2,FALSE),P930*$D930,0)))</f>
        <v>0</v>
      </c>
      <c r="AC930" s="13">
        <f>IF($D930="",0,IF($E930="",0,IF(VLOOKUP($E930,paramètres!$E$33:$F$44,2,FALSE)&lt;=VLOOKUP($AC$18,paramètres!$E$33:$F$44,2,FALSE),Q930*$D930,0)))</f>
        <v>0</v>
      </c>
      <c r="AD930" s="13">
        <f>IF($D930="",0,IF($E930="",0,IF(VLOOKUP($E930,paramètres!$E$33:$F$44,2,FALSE)&lt;=VLOOKUP($AD$18,paramètres!$E$33:$F$44,2,FALSE),R930*$D930,0)))</f>
        <v>0</v>
      </c>
      <c r="AE930" s="13">
        <f>IF($D930="",0,IF($E930="",0,IF(VLOOKUP($E930,paramètres!$E$33:$F$44,2,FALSE)&lt;=VLOOKUP($AE$18,paramètres!$E$33:$F$44,2,FALSE),S930*$D930,0)))</f>
        <v>0</v>
      </c>
      <c r="AF930" s="13">
        <f>IF($D930="",0,IF($E930="",0,IF(VLOOKUP($E930,paramètres!$E$33:$F$44,2,FALSE)&lt;=VLOOKUP($AF$18,paramètres!$E$33:$F$44,2,FALSE),T930*$D930,0)))</f>
        <v>0</v>
      </c>
      <c r="AG930" s="13">
        <f>IF($D930="",0,IF($E930="",0,IF(VLOOKUP($E930,paramètres!$E$33:$F$44,2,FALSE)&lt;=VLOOKUP($AG$18,paramètres!$E$33:$F$44,2,FALSE),U930*$D930,0)))</f>
        <v>0</v>
      </c>
      <c r="AH930" s="13">
        <f>IF($D930="",0,IF($E930="",0,IF(VLOOKUP($E930,paramètres!$E$33:$F$44,2,FALSE)&lt;=VLOOKUP($AH$18,paramètres!$E$33:$F$44,2,FALSE),V930*$D930,0)))</f>
        <v>0</v>
      </c>
      <c r="AI930" s="13">
        <f>IF($D930="",0,IF($E930="",0,IF(VLOOKUP($E930,paramètres!$E$33:$F$44,2,FALSE)&lt;=VLOOKUP($AI$18,paramètres!$E$33:$F$44,2,FALSE),W930*$D930,0)))</f>
        <v>0</v>
      </c>
      <c r="AJ930" s="13">
        <f>IF($D930="",0,IF($E930="",0,IF(VLOOKUP($E930,paramètres!$E$33:$F$44,2,FALSE)&lt;=VLOOKUP($AJ$18,paramètres!$E$33:$F$44,2,FALSE),X930*$D930,0)))</f>
        <v>0</v>
      </c>
      <c r="AK930" s="13">
        <f>IF($D930="",0,IF($E930="",0,IF(VLOOKUP($E930,paramètres!$E$33:$F$44,2,FALSE)&lt;=VLOOKUP($AK$18,paramètres!$E$33:$F$44,2,FALSE),Y930*$D930,0)))</f>
        <v>0</v>
      </c>
      <c r="AL930" s="13">
        <f>IF($D930="",0,IF($E930="",0,IF(VLOOKUP($E930,paramètres!$E$33:$F$44,2,FALSE)&lt;=VLOOKUP($AL$18,paramètres!$E$33:$F$44,2,FALSE),Z930*$D930,0)))</f>
        <v>0</v>
      </c>
      <c r="AM930" s="126">
        <f>IF($D930="",0,IF($E930="",0,IF(VLOOKUP($E930,paramètres!$E$33:$F$44,2,FALSE)&lt;=VLOOKUP($AM$18,paramètres!$E$33:$F$44,2,FALSE),AA930*$D930,0)))</f>
        <v>0</v>
      </c>
      <c r="AN930" s="121" t="str">
        <f>IF(paramètres!$B$28=1,((SUM(P930:Y930)/1.02)+SUM(Z930:AA930))*0.0303/9*COUNT(P930:X930),IF(paramètres!$B$28=2,(SUM(P930:AA930))*0.0303/9*COUNT(P930:X930),"Missing Delta option"))</f>
        <v>Missing Delta option</v>
      </c>
      <c r="AO930" s="13" t="str">
        <f>IF(paramètres!$B$28=1,(((SUM(P930:Y930)/1.02)+SUM(Z930:AA930))+((SUM(AB930:AK930)/1.02)+SUM(AL930:AN930)))*cotpatr,IF(paramètres!$B$28=2,(SUM(P930:AN930)*cotpatr),"Missing Delta Option"))</f>
        <v>Missing Delta Option</v>
      </c>
      <c r="AP930" s="13" t="str" cm="1">
        <f t="array" ref="AP930">IF(paramètres!$B$28=1,(((SUM(P930:Y930)/1.02)+SUM(Z930:AA930))+((SUM(AB930:AM930)/1.02)+SUM(AL930:AM930)))/12*pécule,IF(paramètres!$B$28=2,SUM(P930:AM930)/12*pécule,"Missing Delta Option"))</f>
        <v>Missing Delta Option</v>
      </c>
      <c r="AQ930" s="105" t="e">
        <f>IF(paramètres!$B$28=1,(((SUM(P930:Y930)/1.02)+SUM(Z930:AA930))+((SUM(AB930:AM930)/1.02)+SUM(AL930:AM930)))+AN930+AO930+AP930,SUM(P930:AM930)+AN930+AO930+AP930)</f>
        <v>#VALUE!</v>
      </c>
    </row>
    <row r="931" spans="1:43" x14ac:dyDescent="0.25">
      <c r="A931" s="104"/>
      <c r="B931" s="39"/>
      <c r="C931" s="39"/>
      <c r="D931" s="70"/>
      <c r="E931" s="49"/>
      <c r="F931" s="40"/>
      <c r="G931" s="38"/>
      <c r="H931" s="71"/>
      <c r="I931" s="40"/>
      <c r="J931" s="38"/>
      <c r="K931" s="71"/>
      <c r="L931" s="40"/>
      <c r="M931" s="38"/>
      <c r="N931" s="71"/>
      <c r="O931" s="49"/>
      <c r="P931" s="177"/>
      <c r="Q931" s="178"/>
      <c r="R931" s="178"/>
      <c r="S931" s="178"/>
      <c r="T931" s="178"/>
      <c r="U931" s="178"/>
      <c r="V931" s="178"/>
      <c r="W931" s="178"/>
      <c r="X931" s="178"/>
      <c r="Y931" s="178"/>
      <c r="Z931" s="178"/>
      <c r="AA931" s="179"/>
      <c r="AB931" s="121">
        <f>IF($D931="",0,IF($E931="",0,IF(VLOOKUP($E931,paramètres!$E$33:$F$44,2,FALSE)&lt;=VLOOKUP($AB$18,paramètres!$E$33:$F$44,2,FALSE),P931*$D931,0)))</f>
        <v>0</v>
      </c>
      <c r="AC931" s="13">
        <f>IF($D931="",0,IF($E931="",0,IF(VLOOKUP($E931,paramètres!$E$33:$F$44,2,FALSE)&lt;=VLOOKUP($AC$18,paramètres!$E$33:$F$44,2,FALSE),Q931*$D931,0)))</f>
        <v>0</v>
      </c>
      <c r="AD931" s="13">
        <f>IF($D931="",0,IF($E931="",0,IF(VLOOKUP($E931,paramètres!$E$33:$F$44,2,FALSE)&lt;=VLOOKUP($AD$18,paramètres!$E$33:$F$44,2,FALSE),R931*$D931,0)))</f>
        <v>0</v>
      </c>
      <c r="AE931" s="13">
        <f>IF($D931="",0,IF($E931="",0,IF(VLOOKUP($E931,paramètres!$E$33:$F$44,2,FALSE)&lt;=VLOOKUP($AE$18,paramètres!$E$33:$F$44,2,FALSE),S931*$D931,0)))</f>
        <v>0</v>
      </c>
      <c r="AF931" s="13">
        <f>IF($D931="",0,IF($E931="",0,IF(VLOOKUP($E931,paramètres!$E$33:$F$44,2,FALSE)&lt;=VLOOKUP($AF$18,paramètres!$E$33:$F$44,2,FALSE),T931*$D931,0)))</f>
        <v>0</v>
      </c>
      <c r="AG931" s="13">
        <f>IF($D931="",0,IF($E931="",0,IF(VLOOKUP($E931,paramètres!$E$33:$F$44,2,FALSE)&lt;=VLOOKUP($AG$18,paramètres!$E$33:$F$44,2,FALSE),U931*$D931,0)))</f>
        <v>0</v>
      </c>
      <c r="AH931" s="13">
        <f>IF($D931="",0,IF($E931="",0,IF(VLOOKUP($E931,paramètres!$E$33:$F$44,2,FALSE)&lt;=VLOOKUP($AH$18,paramètres!$E$33:$F$44,2,FALSE),V931*$D931,0)))</f>
        <v>0</v>
      </c>
      <c r="AI931" s="13">
        <f>IF($D931="",0,IF($E931="",0,IF(VLOOKUP($E931,paramètres!$E$33:$F$44,2,FALSE)&lt;=VLOOKUP($AI$18,paramètres!$E$33:$F$44,2,FALSE),W931*$D931,0)))</f>
        <v>0</v>
      </c>
      <c r="AJ931" s="13">
        <f>IF($D931="",0,IF($E931="",0,IF(VLOOKUP($E931,paramètres!$E$33:$F$44,2,FALSE)&lt;=VLOOKUP($AJ$18,paramètres!$E$33:$F$44,2,FALSE),X931*$D931,0)))</f>
        <v>0</v>
      </c>
      <c r="AK931" s="13">
        <f>IF($D931="",0,IF($E931="",0,IF(VLOOKUP($E931,paramètres!$E$33:$F$44,2,FALSE)&lt;=VLOOKUP($AK$18,paramètres!$E$33:$F$44,2,FALSE),Y931*$D931,0)))</f>
        <v>0</v>
      </c>
      <c r="AL931" s="13">
        <f>IF($D931="",0,IF($E931="",0,IF(VLOOKUP($E931,paramètres!$E$33:$F$44,2,FALSE)&lt;=VLOOKUP($AL$18,paramètres!$E$33:$F$44,2,FALSE),Z931*$D931,0)))</f>
        <v>0</v>
      </c>
      <c r="AM931" s="126">
        <f>IF($D931="",0,IF($E931="",0,IF(VLOOKUP($E931,paramètres!$E$33:$F$44,2,FALSE)&lt;=VLOOKUP($AM$18,paramètres!$E$33:$F$44,2,FALSE),AA931*$D931,0)))</f>
        <v>0</v>
      </c>
      <c r="AN931" s="121" t="str">
        <f>IF(paramètres!$B$28=1,((SUM(P931:Y931)/1.02)+SUM(Z931:AA931))*0.0303/9*COUNT(P931:X931),IF(paramètres!$B$28=2,(SUM(P931:AA931))*0.0303/9*COUNT(P931:X931),"Missing Delta option"))</f>
        <v>Missing Delta option</v>
      </c>
      <c r="AO931" s="13" t="str">
        <f>IF(paramètres!$B$28=1,(((SUM(P931:Y931)/1.02)+SUM(Z931:AA931))+((SUM(AB931:AK931)/1.02)+SUM(AL931:AN931)))*cotpatr,IF(paramètres!$B$28=2,(SUM(P931:AN931)*cotpatr),"Missing Delta Option"))</f>
        <v>Missing Delta Option</v>
      </c>
      <c r="AP931" s="13" t="str" cm="1">
        <f t="array" ref="AP931">IF(paramètres!$B$28=1,(((SUM(P931:Y931)/1.02)+SUM(Z931:AA931))+((SUM(AB931:AM931)/1.02)+SUM(AL931:AM931)))/12*pécule,IF(paramètres!$B$28=2,SUM(P931:AM931)/12*pécule,"Missing Delta Option"))</f>
        <v>Missing Delta Option</v>
      </c>
      <c r="AQ931" s="105" t="e">
        <f>IF(paramètres!$B$28=1,(((SUM(P931:Y931)/1.02)+SUM(Z931:AA931))+((SUM(AB931:AM931)/1.02)+SUM(AL931:AM931)))+AN931+AO931+AP931,SUM(P931:AM931)+AN931+AO931+AP931)</f>
        <v>#VALUE!</v>
      </c>
    </row>
    <row r="932" spans="1:43" x14ac:dyDescent="0.25">
      <c r="A932" s="104"/>
      <c r="B932" s="39"/>
      <c r="C932" s="39"/>
      <c r="D932" s="70"/>
      <c r="E932" s="49"/>
      <c r="F932" s="40"/>
      <c r="G932" s="38"/>
      <c r="H932" s="71"/>
      <c r="I932" s="40"/>
      <c r="J932" s="38"/>
      <c r="K932" s="71"/>
      <c r="L932" s="40"/>
      <c r="M932" s="38"/>
      <c r="N932" s="71"/>
      <c r="O932" s="49"/>
      <c r="P932" s="177"/>
      <c r="Q932" s="178"/>
      <c r="R932" s="178"/>
      <c r="S932" s="178"/>
      <c r="T932" s="178"/>
      <c r="U932" s="178"/>
      <c r="V932" s="178"/>
      <c r="W932" s="178"/>
      <c r="X932" s="178"/>
      <c r="Y932" s="178"/>
      <c r="Z932" s="178"/>
      <c r="AA932" s="179"/>
      <c r="AB932" s="121">
        <f>IF($D932="",0,IF($E932="",0,IF(VLOOKUP($E932,paramètres!$E$33:$F$44,2,FALSE)&lt;=VLOOKUP($AB$18,paramètres!$E$33:$F$44,2,FALSE),P932*$D932,0)))</f>
        <v>0</v>
      </c>
      <c r="AC932" s="13">
        <f>IF($D932="",0,IF($E932="",0,IF(VLOOKUP($E932,paramètres!$E$33:$F$44,2,FALSE)&lt;=VLOOKUP($AC$18,paramètres!$E$33:$F$44,2,FALSE),Q932*$D932,0)))</f>
        <v>0</v>
      </c>
      <c r="AD932" s="13">
        <f>IF($D932="",0,IF($E932="",0,IF(VLOOKUP($E932,paramètres!$E$33:$F$44,2,FALSE)&lt;=VLOOKUP($AD$18,paramètres!$E$33:$F$44,2,FALSE),R932*$D932,0)))</f>
        <v>0</v>
      </c>
      <c r="AE932" s="13">
        <f>IF($D932="",0,IF($E932="",0,IF(VLOOKUP($E932,paramètres!$E$33:$F$44,2,FALSE)&lt;=VLOOKUP($AE$18,paramètres!$E$33:$F$44,2,FALSE),S932*$D932,0)))</f>
        <v>0</v>
      </c>
      <c r="AF932" s="13">
        <f>IF($D932="",0,IF($E932="",0,IF(VLOOKUP($E932,paramètres!$E$33:$F$44,2,FALSE)&lt;=VLOOKUP($AF$18,paramètres!$E$33:$F$44,2,FALSE),T932*$D932,0)))</f>
        <v>0</v>
      </c>
      <c r="AG932" s="13">
        <f>IF($D932="",0,IF($E932="",0,IF(VLOOKUP($E932,paramètres!$E$33:$F$44,2,FALSE)&lt;=VLOOKUP($AG$18,paramètres!$E$33:$F$44,2,FALSE),U932*$D932,0)))</f>
        <v>0</v>
      </c>
      <c r="AH932" s="13">
        <f>IF($D932="",0,IF($E932="",0,IF(VLOOKUP($E932,paramètres!$E$33:$F$44,2,FALSE)&lt;=VLOOKUP($AH$18,paramètres!$E$33:$F$44,2,FALSE),V932*$D932,0)))</f>
        <v>0</v>
      </c>
      <c r="AI932" s="13">
        <f>IF($D932="",0,IF($E932="",0,IF(VLOOKUP($E932,paramètres!$E$33:$F$44,2,FALSE)&lt;=VLOOKUP($AI$18,paramètres!$E$33:$F$44,2,FALSE),W932*$D932,0)))</f>
        <v>0</v>
      </c>
      <c r="AJ932" s="13">
        <f>IF($D932="",0,IF($E932="",0,IF(VLOOKUP($E932,paramètres!$E$33:$F$44,2,FALSE)&lt;=VLOOKUP($AJ$18,paramètres!$E$33:$F$44,2,FALSE),X932*$D932,0)))</f>
        <v>0</v>
      </c>
      <c r="AK932" s="13">
        <f>IF($D932="",0,IF($E932="",0,IF(VLOOKUP($E932,paramètres!$E$33:$F$44,2,FALSE)&lt;=VLOOKUP($AK$18,paramètres!$E$33:$F$44,2,FALSE),Y932*$D932,0)))</f>
        <v>0</v>
      </c>
      <c r="AL932" s="13">
        <f>IF($D932="",0,IF($E932="",0,IF(VLOOKUP($E932,paramètres!$E$33:$F$44,2,FALSE)&lt;=VLOOKUP($AL$18,paramètres!$E$33:$F$44,2,FALSE),Z932*$D932,0)))</f>
        <v>0</v>
      </c>
      <c r="AM932" s="126">
        <f>IF($D932="",0,IF($E932="",0,IF(VLOOKUP($E932,paramètres!$E$33:$F$44,2,FALSE)&lt;=VLOOKUP($AM$18,paramètres!$E$33:$F$44,2,FALSE),AA932*$D932,0)))</f>
        <v>0</v>
      </c>
      <c r="AN932" s="121" t="str">
        <f>IF(paramètres!$B$28=1,((SUM(P932:Y932)/1.02)+SUM(Z932:AA932))*0.0303/9*COUNT(P932:X932),IF(paramètres!$B$28=2,(SUM(P932:AA932))*0.0303/9*COUNT(P932:X932),"Missing Delta option"))</f>
        <v>Missing Delta option</v>
      </c>
      <c r="AO932" s="13" t="str">
        <f>IF(paramètres!$B$28=1,(((SUM(P932:Y932)/1.02)+SUM(Z932:AA932))+((SUM(AB932:AK932)/1.02)+SUM(AL932:AN932)))*cotpatr,IF(paramètres!$B$28=2,(SUM(P932:AN932)*cotpatr),"Missing Delta Option"))</f>
        <v>Missing Delta Option</v>
      </c>
      <c r="AP932" s="13" t="str" cm="1">
        <f t="array" ref="AP932">IF(paramètres!$B$28=1,(((SUM(P932:Y932)/1.02)+SUM(Z932:AA932))+((SUM(AB932:AM932)/1.02)+SUM(AL932:AM932)))/12*pécule,IF(paramètres!$B$28=2,SUM(P932:AM932)/12*pécule,"Missing Delta Option"))</f>
        <v>Missing Delta Option</v>
      </c>
      <c r="AQ932" s="105" t="e">
        <f>IF(paramètres!$B$28=1,(((SUM(P932:Y932)/1.02)+SUM(Z932:AA932))+((SUM(AB932:AM932)/1.02)+SUM(AL932:AM932)))+AN932+AO932+AP932,SUM(P932:AM932)+AN932+AO932+AP932)</f>
        <v>#VALUE!</v>
      </c>
    </row>
    <row r="933" spans="1:43" x14ac:dyDescent="0.25">
      <c r="A933" s="104"/>
      <c r="B933" s="39"/>
      <c r="C933" s="39"/>
      <c r="D933" s="70"/>
      <c r="E933" s="49"/>
      <c r="F933" s="40"/>
      <c r="G933" s="38"/>
      <c r="H933" s="71"/>
      <c r="I933" s="40"/>
      <c r="J933" s="38"/>
      <c r="K933" s="71"/>
      <c r="L933" s="40"/>
      <c r="M933" s="38"/>
      <c r="N933" s="71"/>
      <c r="O933" s="49"/>
      <c r="P933" s="177"/>
      <c r="Q933" s="178"/>
      <c r="R933" s="178"/>
      <c r="S933" s="178"/>
      <c r="T933" s="178"/>
      <c r="U933" s="178"/>
      <c r="V933" s="178"/>
      <c r="W933" s="178"/>
      <c r="X933" s="178"/>
      <c r="Y933" s="178"/>
      <c r="Z933" s="178"/>
      <c r="AA933" s="179"/>
      <c r="AB933" s="121">
        <f>IF($D933="",0,IF($E933="",0,IF(VLOOKUP($E933,paramètres!$E$33:$F$44,2,FALSE)&lt;=VLOOKUP($AB$18,paramètres!$E$33:$F$44,2,FALSE),P933*$D933,0)))</f>
        <v>0</v>
      </c>
      <c r="AC933" s="13">
        <f>IF($D933="",0,IF($E933="",0,IF(VLOOKUP($E933,paramètres!$E$33:$F$44,2,FALSE)&lt;=VLOOKUP($AC$18,paramètres!$E$33:$F$44,2,FALSE),Q933*$D933,0)))</f>
        <v>0</v>
      </c>
      <c r="AD933" s="13">
        <f>IF($D933="",0,IF($E933="",0,IF(VLOOKUP($E933,paramètres!$E$33:$F$44,2,FALSE)&lt;=VLOOKUP($AD$18,paramètres!$E$33:$F$44,2,FALSE),R933*$D933,0)))</f>
        <v>0</v>
      </c>
      <c r="AE933" s="13">
        <f>IF($D933="",0,IF($E933="",0,IF(VLOOKUP($E933,paramètres!$E$33:$F$44,2,FALSE)&lt;=VLOOKUP($AE$18,paramètres!$E$33:$F$44,2,FALSE),S933*$D933,0)))</f>
        <v>0</v>
      </c>
      <c r="AF933" s="13">
        <f>IF($D933="",0,IF($E933="",0,IF(VLOOKUP($E933,paramètres!$E$33:$F$44,2,FALSE)&lt;=VLOOKUP($AF$18,paramètres!$E$33:$F$44,2,FALSE),T933*$D933,0)))</f>
        <v>0</v>
      </c>
      <c r="AG933" s="13">
        <f>IF($D933="",0,IF($E933="",0,IF(VLOOKUP($E933,paramètres!$E$33:$F$44,2,FALSE)&lt;=VLOOKUP($AG$18,paramètres!$E$33:$F$44,2,FALSE),U933*$D933,0)))</f>
        <v>0</v>
      </c>
      <c r="AH933" s="13">
        <f>IF($D933="",0,IF($E933="",0,IF(VLOOKUP($E933,paramètres!$E$33:$F$44,2,FALSE)&lt;=VLOOKUP($AH$18,paramètres!$E$33:$F$44,2,FALSE),V933*$D933,0)))</f>
        <v>0</v>
      </c>
      <c r="AI933" s="13">
        <f>IF($D933="",0,IF($E933="",0,IF(VLOOKUP($E933,paramètres!$E$33:$F$44,2,FALSE)&lt;=VLOOKUP($AI$18,paramètres!$E$33:$F$44,2,FALSE),W933*$D933,0)))</f>
        <v>0</v>
      </c>
      <c r="AJ933" s="13">
        <f>IF($D933="",0,IF($E933="",0,IF(VLOOKUP($E933,paramètres!$E$33:$F$44,2,FALSE)&lt;=VLOOKUP($AJ$18,paramètres!$E$33:$F$44,2,FALSE),X933*$D933,0)))</f>
        <v>0</v>
      </c>
      <c r="AK933" s="13">
        <f>IF($D933="",0,IF($E933="",0,IF(VLOOKUP($E933,paramètres!$E$33:$F$44,2,FALSE)&lt;=VLOOKUP($AK$18,paramètres!$E$33:$F$44,2,FALSE),Y933*$D933,0)))</f>
        <v>0</v>
      </c>
      <c r="AL933" s="13">
        <f>IF($D933="",0,IF($E933="",0,IF(VLOOKUP($E933,paramètres!$E$33:$F$44,2,FALSE)&lt;=VLOOKUP($AL$18,paramètres!$E$33:$F$44,2,FALSE),Z933*$D933,0)))</f>
        <v>0</v>
      </c>
      <c r="AM933" s="126">
        <f>IF($D933="",0,IF($E933="",0,IF(VLOOKUP($E933,paramètres!$E$33:$F$44,2,FALSE)&lt;=VLOOKUP($AM$18,paramètres!$E$33:$F$44,2,FALSE),AA933*$D933,0)))</f>
        <v>0</v>
      </c>
      <c r="AN933" s="121" t="str">
        <f>IF(paramètres!$B$28=1,((SUM(P933:Y933)/1.02)+SUM(Z933:AA933))*0.0303/9*COUNT(P933:X933),IF(paramètres!$B$28=2,(SUM(P933:AA933))*0.0303/9*COUNT(P933:X933),"Missing Delta option"))</f>
        <v>Missing Delta option</v>
      </c>
      <c r="AO933" s="13" t="str">
        <f>IF(paramètres!$B$28=1,(((SUM(P933:Y933)/1.02)+SUM(Z933:AA933))+((SUM(AB933:AK933)/1.02)+SUM(AL933:AN933)))*cotpatr,IF(paramètres!$B$28=2,(SUM(P933:AN933)*cotpatr),"Missing Delta Option"))</f>
        <v>Missing Delta Option</v>
      </c>
      <c r="AP933" s="13" t="str" cm="1">
        <f t="array" ref="AP933">IF(paramètres!$B$28=1,(((SUM(P933:Y933)/1.02)+SUM(Z933:AA933))+((SUM(AB933:AM933)/1.02)+SUM(AL933:AM933)))/12*pécule,IF(paramètres!$B$28=2,SUM(P933:AM933)/12*pécule,"Missing Delta Option"))</f>
        <v>Missing Delta Option</v>
      </c>
      <c r="AQ933" s="105" t="e">
        <f>IF(paramètres!$B$28=1,(((SUM(P933:Y933)/1.02)+SUM(Z933:AA933))+((SUM(AB933:AM933)/1.02)+SUM(AL933:AM933)))+AN933+AO933+AP933,SUM(P933:AM933)+AN933+AO933+AP933)</f>
        <v>#VALUE!</v>
      </c>
    </row>
    <row r="934" spans="1:43" x14ac:dyDescent="0.25">
      <c r="A934" s="104"/>
      <c r="B934" s="39"/>
      <c r="C934" s="39"/>
      <c r="D934" s="70"/>
      <c r="E934" s="49"/>
      <c r="F934" s="40"/>
      <c r="G934" s="38"/>
      <c r="H934" s="71"/>
      <c r="I934" s="40"/>
      <c r="J934" s="38"/>
      <c r="K934" s="71"/>
      <c r="L934" s="40"/>
      <c r="M934" s="38"/>
      <c r="N934" s="71"/>
      <c r="O934" s="49"/>
      <c r="P934" s="177"/>
      <c r="Q934" s="178"/>
      <c r="R934" s="178"/>
      <c r="S934" s="178"/>
      <c r="T934" s="178"/>
      <c r="U934" s="178"/>
      <c r="V934" s="178"/>
      <c r="W934" s="178"/>
      <c r="X934" s="178"/>
      <c r="Y934" s="178"/>
      <c r="Z934" s="178"/>
      <c r="AA934" s="179"/>
      <c r="AB934" s="121">
        <f>IF($D934="",0,IF($E934="",0,IF(VLOOKUP($E934,paramètres!$E$33:$F$44,2,FALSE)&lt;=VLOOKUP($AB$18,paramètres!$E$33:$F$44,2,FALSE),P934*$D934,0)))</f>
        <v>0</v>
      </c>
      <c r="AC934" s="13">
        <f>IF($D934="",0,IF($E934="",0,IF(VLOOKUP($E934,paramètres!$E$33:$F$44,2,FALSE)&lt;=VLOOKUP($AC$18,paramètres!$E$33:$F$44,2,FALSE),Q934*$D934,0)))</f>
        <v>0</v>
      </c>
      <c r="AD934" s="13">
        <f>IF($D934="",0,IF($E934="",0,IF(VLOOKUP($E934,paramètres!$E$33:$F$44,2,FALSE)&lt;=VLOOKUP($AD$18,paramètres!$E$33:$F$44,2,FALSE),R934*$D934,0)))</f>
        <v>0</v>
      </c>
      <c r="AE934" s="13">
        <f>IF($D934="",0,IF($E934="",0,IF(VLOOKUP($E934,paramètres!$E$33:$F$44,2,FALSE)&lt;=VLOOKUP($AE$18,paramètres!$E$33:$F$44,2,FALSE),S934*$D934,0)))</f>
        <v>0</v>
      </c>
      <c r="AF934" s="13">
        <f>IF($D934="",0,IF($E934="",0,IF(VLOOKUP($E934,paramètres!$E$33:$F$44,2,FALSE)&lt;=VLOOKUP($AF$18,paramètres!$E$33:$F$44,2,FALSE),T934*$D934,0)))</f>
        <v>0</v>
      </c>
      <c r="AG934" s="13">
        <f>IF($D934="",0,IF($E934="",0,IF(VLOOKUP($E934,paramètres!$E$33:$F$44,2,FALSE)&lt;=VLOOKUP($AG$18,paramètres!$E$33:$F$44,2,FALSE),U934*$D934,0)))</f>
        <v>0</v>
      </c>
      <c r="AH934" s="13">
        <f>IF($D934="",0,IF($E934="",0,IF(VLOOKUP($E934,paramètres!$E$33:$F$44,2,FALSE)&lt;=VLOOKUP($AH$18,paramètres!$E$33:$F$44,2,FALSE),V934*$D934,0)))</f>
        <v>0</v>
      </c>
      <c r="AI934" s="13">
        <f>IF($D934="",0,IF($E934="",0,IF(VLOOKUP($E934,paramètres!$E$33:$F$44,2,FALSE)&lt;=VLOOKUP($AI$18,paramètres!$E$33:$F$44,2,FALSE),W934*$D934,0)))</f>
        <v>0</v>
      </c>
      <c r="AJ934" s="13">
        <f>IF($D934="",0,IF($E934="",0,IF(VLOOKUP($E934,paramètres!$E$33:$F$44,2,FALSE)&lt;=VLOOKUP($AJ$18,paramètres!$E$33:$F$44,2,FALSE),X934*$D934,0)))</f>
        <v>0</v>
      </c>
      <c r="AK934" s="13">
        <f>IF($D934="",0,IF($E934="",0,IF(VLOOKUP($E934,paramètres!$E$33:$F$44,2,FALSE)&lt;=VLOOKUP($AK$18,paramètres!$E$33:$F$44,2,FALSE),Y934*$D934,0)))</f>
        <v>0</v>
      </c>
      <c r="AL934" s="13">
        <f>IF($D934="",0,IF($E934="",0,IF(VLOOKUP($E934,paramètres!$E$33:$F$44,2,FALSE)&lt;=VLOOKUP($AL$18,paramètres!$E$33:$F$44,2,FALSE),Z934*$D934,0)))</f>
        <v>0</v>
      </c>
      <c r="AM934" s="126">
        <f>IF($D934="",0,IF($E934="",0,IF(VLOOKUP($E934,paramètres!$E$33:$F$44,2,FALSE)&lt;=VLOOKUP($AM$18,paramètres!$E$33:$F$44,2,FALSE),AA934*$D934,0)))</f>
        <v>0</v>
      </c>
      <c r="AN934" s="121" t="str">
        <f>IF(paramètres!$B$28=1,((SUM(P934:Y934)/1.02)+SUM(Z934:AA934))*0.0303/9*COUNT(P934:X934),IF(paramètres!$B$28=2,(SUM(P934:AA934))*0.0303/9*COUNT(P934:X934),"Missing Delta option"))</f>
        <v>Missing Delta option</v>
      </c>
      <c r="AO934" s="13" t="str">
        <f>IF(paramètres!$B$28=1,(((SUM(P934:Y934)/1.02)+SUM(Z934:AA934))+((SUM(AB934:AK934)/1.02)+SUM(AL934:AN934)))*cotpatr,IF(paramètres!$B$28=2,(SUM(P934:AN934)*cotpatr),"Missing Delta Option"))</f>
        <v>Missing Delta Option</v>
      </c>
      <c r="AP934" s="13" t="str" cm="1">
        <f t="array" ref="AP934">IF(paramètres!$B$28=1,(((SUM(P934:Y934)/1.02)+SUM(Z934:AA934))+((SUM(AB934:AM934)/1.02)+SUM(AL934:AM934)))/12*pécule,IF(paramètres!$B$28=2,SUM(P934:AM934)/12*pécule,"Missing Delta Option"))</f>
        <v>Missing Delta Option</v>
      </c>
      <c r="AQ934" s="105" t="e">
        <f>IF(paramètres!$B$28=1,(((SUM(P934:Y934)/1.02)+SUM(Z934:AA934))+((SUM(AB934:AM934)/1.02)+SUM(AL934:AM934)))+AN934+AO934+AP934,SUM(P934:AM934)+AN934+AO934+AP934)</f>
        <v>#VALUE!</v>
      </c>
    </row>
    <row r="935" spans="1:43" x14ac:dyDescent="0.25">
      <c r="A935" s="104"/>
      <c r="B935" s="39"/>
      <c r="C935" s="39"/>
      <c r="D935" s="70"/>
      <c r="E935" s="49"/>
      <c r="F935" s="40"/>
      <c r="G935" s="38"/>
      <c r="H935" s="71"/>
      <c r="I935" s="40"/>
      <c r="J935" s="38"/>
      <c r="K935" s="71"/>
      <c r="L935" s="40"/>
      <c r="M935" s="38"/>
      <c r="N935" s="71"/>
      <c r="O935" s="49"/>
      <c r="P935" s="177"/>
      <c r="Q935" s="178"/>
      <c r="R935" s="178"/>
      <c r="S935" s="178"/>
      <c r="T935" s="178"/>
      <c r="U935" s="178"/>
      <c r="V935" s="178"/>
      <c r="W935" s="178"/>
      <c r="X935" s="178"/>
      <c r="Y935" s="178"/>
      <c r="Z935" s="178"/>
      <c r="AA935" s="179"/>
      <c r="AB935" s="121">
        <f>IF($D935="",0,IF($E935="",0,IF(VLOOKUP($E935,paramètres!$E$33:$F$44,2,FALSE)&lt;=VLOOKUP($AB$18,paramètres!$E$33:$F$44,2,FALSE),P935*$D935,0)))</f>
        <v>0</v>
      </c>
      <c r="AC935" s="13">
        <f>IF($D935="",0,IF($E935="",0,IF(VLOOKUP($E935,paramètres!$E$33:$F$44,2,FALSE)&lt;=VLOOKUP($AC$18,paramètres!$E$33:$F$44,2,FALSE),Q935*$D935,0)))</f>
        <v>0</v>
      </c>
      <c r="AD935" s="13">
        <f>IF($D935="",0,IF($E935="",0,IF(VLOOKUP($E935,paramètres!$E$33:$F$44,2,FALSE)&lt;=VLOOKUP($AD$18,paramètres!$E$33:$F$44,2,FALSE),R935*$D935,0)))</f>
        <v>0</v>
      </c>
      <c r="AE935" s="13">
        <f>IF($D935="",0,IF($E935="",0,IF(VLOOKUP($E935,paramètres!$E$33:$F$44,2,FALSE)&lt;=VLOOKUP($AE$18,paramètres!$E$33:$F$44,2,FALSE),S935*$D935,0)))</f>
        <v>0</v>
      </c>
      <c r="AF935" s="13">
        <f>IF($D935="",0,IF($E935="",0,IF(VLOOKUP($E935,paramètres!$E$33:$F$44,2,FALSE)&lt;=VLOOKUP($AF$18,paramètres!$E$33:$F$44,2,FALSE),T935*$D935,0)))</f>
        <v>0</v>
      </c>
      <c r="AG935" s="13">
        <f>IF($D935="",0,IF($E935="",0,IF(VLOOKUP($E935,paramètres!$E$33:$F$44,2,FALSE)&lt;=VLOOKUP($AG$18,paramètres!$E$33:$F$44,2,FALSE),U935*$D935,0)))</f>
        <v>0</v>
      </c>
      <c r="AH935" s="13">
        <f>IF($D935="",0,IF($E935="",0,IF(VLOOKUP($E935,paramètres!$E$33:$F$44,2,FALSE)&lt;=VLOOKUP($AH$18,paramètres!$E$33:$F$44,2,FALSE),V935*$D935,0)))</f>
        <v>0</v>
      </c>
      <c r="AI935" s="13">
        <f>IF($D935="",0,IF($E935="",0,IF(VLOOKUP($E935,paramètres!$E$33:$F$44,2,FALSE)&lt;=VLOOKUP($AI$18,paramètres!$E$33:$F$44,2,FALSE),W935*$D935,0)))</f>
        <v>0</v>
      </c>
      <c r="AJ935" s="13">
        <f>IF($D935="",0,IF($E935="",0,IF(VLOOKUP($E935,paramètres!$E$33:$F$44,2,FALSE)&lt;=VLOOKUP($AJ$18,paramètres!$E$33:$F$44,2,FALSE),X935*$D935,0)))</f>
        <v>0</v>
      </c>
      <c r="AK935" s="13">
        <f>IF($D935="",0,IF($E935="",0,IF(VLOOKUP($E935,paramètres!$E$33:$F$44,2,FALSE)&lt;=VLOOKUP($AK$18,paramètres!$E$33:$F$44,2,FALSE),Y935*$D935,0)))</f>
        <v>0</v>
      </c>
      <c r="AL935" s="13">
        <f>IF($D935="",0,IF($E935="",0,IF(VLOOKUP($E935,paramètres!$E$33:$F$44,2,FALSE)&lt;=VLOOKUP($AL$18,paramètres!$E$33:$F$44,2,FALSE),Z935*$D935,0)))</f>
        <v>0</v>
      </c>
      <c r="AM935" s="126">
        <f>IF($D935="",0,IF($E935="",0,IF(VLOOKUP($E935,paramètres!$E$33:$F$44,2,FALSE)&lt;=VLOOKUP($AM$18,paramètres!$E$33:$F$44,2,FALSE),AA935*$D935,0)))</f>
        <v>0</v>
      </c>
      <c r="AN935" s="121" t="str">
        <f>IF(paramètres!$B$28=1,((SUM(P935:Y935)/1.02)+SUM(Z935:AA935))*0.0303/9*COUNT(P935:X935),IF(paramètres!$B$28=2,(SUM(P935:AA935))*0.0303/9*COUNT(P935:X935),"Missing Delta option"))</f>
        <v>Missing Delta option</v>
      </c>
      <c r="AO935" s="13" t="str">
        <f>IF(paramètres!$B$28=1,(((SUM(P935:Y935)/1.02)+SUM(Z935:AA935))+((SUM(AB935:AK935)/1.02)+SUM(AL935:AN935)))*cotpatr,IF(paramètres!$B$28=2,(SUM(P935:AN935)*cotpatr),"Missing Delta Option"))</f>
        <v>Missing Delta Option</v>
      </c>
      <c r="AP935" s="13" t="str" cm="1">
        <f t="array" ref="AP935">IF(paramètres!$B$28=1,(((SUM(P935:Y935)/1.02)+SUM(Z935:AA935))+((SUM(AB935:AM935)/1.02)+SUM(AL935:AM935)))/12*pécule,IF(paramètres!$B$28=2,SUM(P935:AM935)/12*pécule,"Missing Delta Option"))</f>
        <v>Missing Delta Option</v>
      </c>
      <c r="AQ935" s="105" t="e">
        <f>IF(paramètres!$B$28=1,(((SUM(P935:Y935)/1.02)+SUM(Z935:AA935))+((SUM(AB935:AM935)/1.02)+SUM(AL935:AM935)))+AN935+AO935+AP935,SUM(P935:AM935)+AN935+AO935+AP935)</f>
        <v>#VALUE!</v>
      </c>
    </row>
    <row r="936" spans="1:43" x14ac:dyDescent="0.25">
      <c r="A936" s="104"/>
      <c r="B936" s="39"/>
      <c r="C936" s="39"/>
      <c r="D936" s="70"/>
      <c r="E936" s="49"/>
      <c r="F936" s="40"/>
      <c r="G936" s="38"/>
      <c r="H936" s="71"/>
      <c r="I936" s="40"/>
      <c r="J936" s="38"/>
      <c r="K936" s="71"/>
      <c r="L936" s="40"/>
      <c r="M936" s="38"/>
      <c r="N936" s="71"/>
      <c r="O936" s="49"/>
      <c r="P936" s="177"/>
      <c r="Q936" s="178"/>
      <c r="R936" s="178"/>
      <c r="S936" s="178"/>
      <c r="T936" s="178"/>
      <c r="U936" s="178"/>
      <c r="V936" s="178"/>
      <c r="W936" s="178"/>
      <c r="X936" s="178"/>
      <c r="Y936" s="178"/>
      <c r="Z936" s="178"/>
      <c r="AA936" s="179"/>
      <c r="AB936" s="121">
        <f>IF($D936="",0,IF($E936="",0,IF(VLOOKUP($E936,paramètres!$E$33:$F$44,2,FALSE)&lt;=VLOOKUP($AB$18,paramètres!$E$33:$F$44,2,FALSE),P936*$D936,0)))</f>
        <v>0</v>
      </c>
      <c r="AC936" s="13">
        <f>IF($D936="",0,IF($E936="",0,IF(VLOOKUP($E936,paramètres!$E$33:$F$44,2,FALSE)&lt;=VLOOKUP($AC$18,paramètres!$E$33:$F$44,2,FALSE),Q936*$D936,0)))</f>
        <v>0</v>
      </c>
      <c r="AD936" s="13">
        <f>IF($D936="",0,IF($E936="",0,IF(VLOOKUP($E936,paramètres!$E$33:$F$44,2,FALSE)&lt;=VLOOKUP($AD$18,paramètres!$E$33:$F$44,2,FALSE),R936*$D936,0)))</f>
        <v>0</v>
      </c>
      <c r="AE936" s="13">
        <f>IF($D936="",0,IF($E936="",0,IF(VLOOKUP($E936,paramètres!$E$33:$F$44,2,FALSE)&lt;=VLOOKUP($AE$18,paramètres!$E$33:$F$44,2,FALSE),S936*$D936,0)))</f>
        <v>0</v>
      </c>
      <c r="AF936" s="13">
        <f>IF($D936="",0,IF($E936="",0,IF(VLOOKUP($E936,paramètres!$E$33:$F$44,2,FALSE)&lt;=VLOOKUP($AF$18,paramètres!$E$33:$F$44,2,FALSE),T936*$D936,0)))</f>
        <v>0</v>
      </c>
      <c r="AG936" s="13">
        <f>IF($D936="",0,IF($E936="",0,IF(VLOOKUP($E936,paramètres!$E$33:$F$44,2,FALSE)&lt;=VLOOKUP($AG$18,paramètres!$E$33:$F$44,2,FALSE),U936*$D936,0)))</f>
        <v>0</v>
      </c>
      <c r="AH936" s="13">
        <f>IF($D936="",0,IF($E936="",0,IF(VLOOKUP($E936,paramètres!$E$33:$F$44,2,FALSE)&lt;=VLOOKUP($AH$18,paramètres!$E$33:$F$44,2,FALSE),V936*$D936,0)))</f>
        <v>0</v>
      </c>
      <c r="AI936" s="13">
        <f>IF($D936="",0,IF($E936="",0,IF(VLOOKUP($E936,paramètres!$E$33:$F$44,2,FALSE)&lt;=VLOOKUP($AI$18,paramètres!$E$33:$F$44,2,FALSE),W936*$D936,0)))</f>
        <v>0</v>
      </c>
      <c r="AJ936" s="13">
        <f>IF($D936="",0,IF($E936="",0,IF(VLOOKUP($E936,paramètres!$E$33:$F$44,2,FALSE)&lt;=VLOOKUP($AJ$18,paramètres!$E$33:$F$44,2,FALSE),X936*$D936,0)))</f>
        <v>0</v>
      </c>
      <c r="AK936" s="13">
        <f>IF($D936="",0,IF($E936="",0,IF(VLOOKUP($E936,paramètres!$E$33:$F$44,2,FALSE)&lt;=VLOOKUP($AK$18,paramètres!$E$33:$F$44,2,FALSE),Y936*$D936,0)))</f>
        <v>0</v>
      </c>
      <c r="AL936" s="13">
        <f>IF($D936="",0,IF($E936="",0,IF(VLOOKUP($E936,paramètres!$E$33:$F$44,2,FALSE)&lt;=VLOOKUP($AL$18,paramètres!$E$33:$F$44,2,FALSE),Z936*$D936,0)))</f>
        <v>0</v>
      </c>
      <c r="AM936" s="126">
        <f>IF($D936="",0,IF($E936="",0,IF(VLOOKUP($E936,paramètres!$E$33:$F$44,2,FALSE)&lt;=VLOOKUP($AM$18,paramètres!$E$33:$F$44,2,FALSE),AA936*$D936,0)))</f>
        <v>0</v>
      </c>
      <c r="AN936" s="121" t="str">
        <f>IF(paramètres!$B$28=1,((SUM(P936:Y936)/1.02)+SUM(Z936:AA936))*0.0303/9*COUNT(P936:X936),IF(paramètres!$B$28=2,(SUM(P936:AA936))*0.0303/9*COUNT(P936:X936),"Missing Delta option"))</f>
        <v>Missing Delta option</v>
      </c>
      <c r="AO936" s="13" t="str">
        <f>IF(paramètres!$B$28=1,(((SUM(P936:Y936)/1.02)+SUM(Z936:AA936))+((SUM(AB936:AK936)/1.02)+SUM(AL936:AN936)))*cotpatr,IF(paramètres!$B$28=2,(SUM(P936:AN936)*cotpatr),"Missing Delta Option"))</f>
        <v>Missing Delta Option</v>
      </c>
      <c r="AP936" s="13" t="str" cm="1">
        <f t="array" ref="AP936">IF(paramètres!$B$28=1,(((SUM(P936:Y936)/1.02)+SUM(Z936:AA936))+((SUM(AB936:AM936)/1.02)+SUM(AL936:AM936)))/12*pécule,IF(paramètres!$B$28=2,SUM(P936:AM936)/12*pécule,"Missing Delta Option"))</f>
        <v>Missing Delta Option</v>
      </c>
      <c r="AQ936" s="105" t="e">
        <f>IF(paramètres!$B$28=1,(((SUM(P936:Y936)/1.02)+SUM(Z936:AA936))+((SUM(AB936:AM936)/1.02)+SUM(AL936:AM936)))+AN936+AO936+AP936,SUM(P936:AM936)+AN936+AO936+AP936)</f>
        <v>#VALUE!</v>
      </c>
    </row>
    <row r="937" spans="1:43" x14ac:dyDescent="0.25">
      <c r="A937" s="104"/>
      <c r="B937" s="39"/>
      <c r="C937" s="39"/>
      <c r="D937" s="70"/>
      <c r="E937" s="49"/>
      <c r="F937" s="40"/>
      <c r="G937" s="38"/>
      <c r="H937" s="71"/>
      <c r="I937" s="40"/>
      <c r="J937" s="38"/>
      <c r="K937" s="71"/>
      <c r="L937" s="40"/>
      <c r="M937" s="38"/>
      <c r="N937" s="71"/>
      <c r="O937" s="49"/>
      <c r="P937" s="177"/>
      <c r="Q937" s="178"/>
      <c r="R937" s="178"/>
      <c r="S937" s="178"/>
      <c r="T937" s="178"/>
      <c r="U937" s="178"/>
      <c r="V937" s="178"/>
      <c r="W937" s="178"/>
      <c r="X937" s="178"/>
      <c r="Y937" s="178"/>
      <c r="Z937" s="178"/>
      <c r="AA937" s="179"/>
      <c r="AB937" s="121">
        <f>IF($D937="",0,IF($E937="",0,IF(VLOOKUP($E937,paramètres!$E$33:$F$44,2,FALSE)&lt;=VLOOKUP($AB$18,paramètres!$E$33:$F$44,2,FALSE),P937*$D937,0)))</f>
        <v>0</v>
      </c>
      <c r="AC937" s="13">
        <f>IF($D937="",0,IF($E937="",0,IF(VLOOKUP($E937,paramètres!$E$33:$F$44,2,FALSE)&lt;=VLOOKUP($AC$18,paramètres!$E$33:$F$44,2,FALSE),Q937*$D937,0)))</f>
        <v>0</v>
      </c>
      <c r="AD937" s="13">
        <f>IF($D937="",0,IF($E937="",0,IF(VLOOKUP($E937,paramètres!$E$33:$F$44,2,FALSE)&lt;=VLOOKUP($AD$18,paramètres!$E$33:$F$44,2,FALSE),R937*$D937,0)))</f>
        <v>0</v>
      </c>
      <c r="AE937" s="13">
        <f>IF($D937="",0,IF($E937="",0,IF(VLOOKUP($E937,paramètres!$E$33:$F$44,2,FALSE)&lt;=VLOOKUP($AE$18,paramètres!$E$33:$F$44,2,FALSE),S937*$D937,0)))</f>
        <v>0</v>
      </c>
      <c r="AF937" s="13">
        <f>IF($D937="",0,IF($E937="",0,IF(VLOOKUP($E937,paramètres!$E$33:$F$44,2,FALSE)&lt;=VLOOKUP($AF$18,paramètres!$E$33:$F$44,2,FALSE),T937*$D937,0)))</f>
        <v>0</v>
      </c>
      <c r="AG937" s="13">
        <f>IF($D937="",0,IF($E937="",0,IF(VLOOKUP($E937,paramètres!$E$33:$F$44,2,FALSE)&lt;=VLOOKUP($AG$18,paramètres!$E$33:$F$44,2,FALSE),U937*$D937,0)))</f>
        <v>0</v>
      </c>
      <c r="AH937" s="13">
        <f>IF($D937="",0,IF($E937="",0,IF(VLOOKUP($E937,paramètres!$E$33:$F$44,2,FALSE)&lt;=VLOOKUP($AH$18,paramètres!$E$33:$F$44,2,FALSE),V937*$D937,0)))</f>
        <v>0</v>
      </c>
      <c r="AI937" s="13">
        <f>IF($D937="",0,IF($E937="",0,IF(VLOOKUP($E937,paramètres!$E$33:$F$44,2,FALSE)&lt;=VLOOKUP($AI$18,paramètres!$E$33:$F$44,2,FALSE),W937*$D937,0)))</f>
        <v>0</v>
      </c>
      <c r="AJ937" s="13">
        <f>IF($D937="",0,IF($E937="",0,IF(VLOOKUP($E937,paramètres!$E$33:$F$44,2,FALSE)&lt;=VLOOKUP($AJ$18,paramètres!$E$33:$F$44,2,FALSE),X937*$D937,0)))</f>
        <v>0</v>
      </c>
      <c r="AK937" s="13">
        <f>IF($D937="",0,IF($E937="",0,IF(VLOOKUP($E937,paramètres!$E$33:$F$44,2,FALSE)&lt;=VLOOKUP($AK$18,paramètres!$E$33:$F$44,2,FALSE),Y937*$D937,0)))</f>
        <v>0</v>
      </c>
      <c r="AL937" s="13">
        <f>IF($D937="",0,IF($E937="",0,IF(VLOOKUP($E937,paramètres!$E$33:$F$44,2,FALSE)&lt;=VLOOKUP($AL$18,paramètres!$E$33:$F$44,2,FALSE),Z937*$D937,0)))</f>
        <v>0</v>
      </c>
      <c r="AM937" s="126">
        <f>IF($D937="",0,IF($E937="",0,IF(VLOOKUP($E937,paramètres!$E$33:$F$44,2,FALSE)&lt;=VLOOKUP($AM$18,paramètres!$E$33:$F$44,2,FALSE),AA937*$D937,0)))</f>
        <v>0</v>
      </c>
      <c r="AN937" s="121" t="str">
        <f>IF(paramètres!$B$28=1,((SUM(P937:Y937)/1.02)+SUM(Z937:AA937))*0.0303/9*COUNT(P937:X937),IF(paramètres!$B$28=2,(SUM(P937:AA937))*0.0303/9*COUNT(P937:X937),"Missing Delta option"))</f>
        <v>Missing Delta option</v>
      </c>
      <c r="AO937" s="13" t="str">
        <f>IF(paramètres!$B$28=1,(((SUM(P937:Y937)/1.02)+SUM(Z937:AA937))+((SUM(AB937:AK937)/1.02)+SUM(AL937:AN937)))*cotpatr,IF(paramètres!$B$28=2,(SUM(P937:AN937)*cotpatr),"Missing Delta Option"))</f>
        <v>Missing Delta Option</v>
      </c>
      <c r="AP937" s="13" t="str" cm="1">
        <f t="array" ref="AP937">IF(paramètres!$B$28=1,(((SUM(P937:Y937)/1.02)+SUM(Z937:AA937))+((SUM(AB937:AM937)/1.02)+SUM(AL937:AM937)))/12*pécule,IF(paramètres!$B$28=2,SUM(P937:AM937)/12*pécule,"Missing Delta Option"))</f>
        <v>Missing Delta Option</v>
      </c>
      <c r="AQ937" s="105" t="e">
        <f>IF(paramètres!$B$28=1,(((SUM(P937:Y937)/1.02)+SUM(Z937:AA937))+((SUM(AB937:AM937)/1.02)+SUM(AL937:AM937)))+AN937+AO937+AP937,SUM(P937:AM937)+AN937+AO937+AP937)</f>
        <v>#VALUE!</v>
      </c>
    </row>
    <row r="938" spans="1:43" x14ac:dyDescent="0.25">
      <c r="A938" s="104"/>
      <c r="B938" s="39"/>
      <c r="C938" s="39"/>
      <c r="D938" s="70"/>
      <c r="E938" s="49"/>
      <c r="F938" s="40"/>
      <c r="G938" s="38"/>
      <c r="H938" s="71"/>
      <c r="I938" s="40"/>
      <c r="J938" s="38"/>
      <c r="K938" s="71"/>
      <c r="L938" s="40"/>
      <c r="M938" s="38"/>
      <c r="N938" s="71"/>
      <c r="O938" s="49"/>
      <c r="P938" s="177"/>
      <c r="Q938" s="178"/>
      <c r="R938" s="178"/>
      <c r="S938" s="178"/>
      <c r="T938" s="178"/>
      <c r="U938" s="178"/>
      <c r="V938" s="178"/>
      <c r="W938" s="178"/>
      <c r="X938" s="178"/>
      <c r="Y938" s="178"/>
      <c r="Z938" s="178"/>
      <c r="AA938" s="179"/>
      <c r="AB938" s="121">
        <f>IF($D938="",0,IF($E938="",0,IF(VLOOKUP($E938,paramètres!$E$33:$F$44,2,FALSE)&lt;=VLOOKUP($AB$18,paramètres!$E$33:$F$44,2,FALSE),P938*$D938,0)))</f>
        <v>0</v>
      </c>
      <c r="AC938" s="13">
        <f>IF($D938="",0,IF($E938="",0,IF(VLOOKUP($E938,paramètres!$E$33:$F$44,2,FALSE)&lt;=VLOOKUP($AC$18,paramètres!$E$33:$F$44,2,FALSE),Q938*$D938,0)))</f>
        <v>0</v>
      </c>
      <c r="AD938" s="13">
        <f>IF($D938="",0,IF($E938="",0,IF(VLOOKUP($E938,paramètres!$E$33:$F$44,2,FALSE)&lt;=VLOOKUP($AD$18,paramètres!$E$33:$F$44,2,FALSE),R938*$D938,0)))</f>
        <v>0</v>
      </c>
      <c r="AE938" s="13">
        <f>IF($D938="",0,IF($E938="",0,IF(VLOOKUP($E938,paramètres!$E$33:$F$44,2,FALSE)&lt;=VLOOKUP($AE$18,paramètres!$E$33:$F$44,2,FALSE),S938*$D938,0)))</f>
        <v>0</v>
      </c>
      <c r="AF938" s="13">
        <f>IF($D938="",0,IF($E938="",0,IF(VLOOKUP($E938,paramètres!$E$33:$F$44,2,FALSE)&lt;=VLOOKUP($AF$18,paramètres!$E$33:$F$44,2,FALSE),T938*$D938,0)))</f>
        <v>0</v>
      </c>
      <c r="AG938" s="13">
        <f>IF($D938="",0,IF($E938="",0,IF(VLOOKUP($E938,paramètres!$E$33:$F$44,2,FALSE)&lt;=VLOOKUP($AG$18,paramètres!$E$33:$F$44,2,FALSE),U938*$D938,0)))</f>
        <v>0</v>
      </c>
      <c r="AH938" s="13">
        <f>IF($D938="",0,IF($E938="",0,IF(VLOOKUP($E938,paramètres!$E$33:$F$44,2,FALSE)&lt;=VLOOKUP($AH$18,paramètres!$E$33:$F$44,2,FALSE),V938*$D938,0)))</f>
        <v>0</v>
      </c>
      <c r="AI938" s="13">
        <f>IF($D938="",0,IF($E938="",0,IF(VLOOKUP($E938,paramètres!$E$33:$F$44,2,FALSE)&lt;=VLOOKUP($AI$18,paramètres!$E$33:$F$44,2,FALSE),W938*$D938,0)))</f>
        <v>0</v>
      </c>
      <c r="AJ938" s="13">
        <f>IF($D938="",0,IF($E938="",0,IF(VLOOKUP($E938,paramètres!$E$33:$F$44,2,FALSE)&lt;=VLOOKUP($AJ$18,paramètres!$E$33:$F$44,2,FALSE),X938*$D938,0)))</f>
        <v>0</v>
      </c>
      <c r="AK938" s="13">
        <f>IF($D938="",0,IF($E938="",0,IF(VLOOKUP($E938,paramètres!$E$33:$F$44,2,FALSE)&lt;=VLOOKUP($AK$18,paramètres!$E$33:$F$44,2,FALSE),Y938*$D938,0)))</f>
        <v>0</v>
      </c>
      <c r="AL938" s="13">
        <f>IF($D938="",0,IF($E938="",0,IF(VLOOKUP($E938,paramètres!$E$33:$F$44,2,FALSE)&lt;=VLOOKUP($AL$18,paramètres!$E$33:$F$44,2,FALSE),Z938*$D938,0)))</f>
        <v>0</v>
      </c>
      <c r="AM938" s="126">
        <f>IF($D938="",0,IF($E938="",0,IF(VLOOKUP($E938,paramètres!$E$33:$F$44,2,FALSE)&lt;=VLOOKUP($AM$18,paramètres!$E$33:$F$44,2,FALSE),AA938*$D938,0)))</f>
        <v>0</v>
      </c>
      <c r="AN938" s="121" t="str">
        <f>IF(paramètres!$B$28=1,((SUM(P938:Y938)/1.02)+SUM(Z938:AA938))*0.0303/9*COUNT(P938:X938),IF(paramètres!$B$28=2,(SUM(P938:AA938))*0.0303/9*COUNT(P938:X938),"Missing Delta option"))</f>
        <v>Missing Delta option</v>
      </c>
      <c r="AO938" s="13" t="str">
        <f>IF(paramètres!$B$28=1,(((SUM(P938:Y938)/1.02)+SUM(Z938:AA938))+((SUM(AB938:AK938)/1.02)+SUM(AL938:AN938)))*cotpatr,IF(paramètres!$B$28=2,(SUM(P938:AN938)*cotpatr),"Missing Delta Option"))</f>
        <v>Missing Delta Option</v>
      </c>
      <c r="AP938" s="13" t="str" cm="1">
        <f t="array" ref="AP938">IF(paramètres!$B$28=1,(((SUM(P938:Y938)/1.02)+SUM(Z938:AA938))+((SUM(AB938:AM938)/1.02)+SUM(AL938:AM938)))/12*pécule,IF(paramètres!$B$28=2,SUM(P938:AM938)/12*pécule,"Missing Delta Option"))</f>
        <v>Missing Delta Option</v>
      </c>
      <c r="AQ938" s="105" t="e">
        <f>IF(paramètres!$B$28=1,(((SUM(P938:Y938)/1.02)+SUM(Z938:AA938))+((SUM(AB938:AM938)/1.02)+SUM(AL938:AM938)))+AN938+AO938+AP938,SUM(P938:AM938)+AN938+AO938+AP938)</f>
        <v>#VALUE!</v>
      </c>
    </row>
    <row r="939" spans="1:43" x14ac:dyDescent="0.25">
      <c r="A939" s="104"/>
      <c r="B939" s="39"/>
      <c r="C939" s="39"/>
      <c r="D939" s="70"/>
      <c r="E939" s="49"/>
      <c r="F939" s="40"/>
      <c r="G939" s="38"/>
      <c r="H939" s="71"/>
      <c r="I939" s="40"/>
      <c r="J939" s="38"/>
      <c r="K939" s="71"/>
      <c r="L939" s="40"/>
      <c r="M939" s="38"/>
      <c r="N939" s="71"/>
      <c r="O939" s="49"/>
      <c r="P939" s="177"/>
      <c r="Q939" s="178"/>
      <c r="R939" s="178"/>
      <c r="S939" s="178"/>
      <c r="T939" s="178"/>
      <c r="U939" s="178"/>
      <c r="V939" s="178"/>
      <c r="W939" s="178"/>
      <c r="X939" s="178"/>
      <c r="Y939" s="178"/>
      <c r="Z939" s="178"/>
      <c r="AA939" s="179"/>
      <c r="AB939" s="121">
        <f>IF($D939="",0,IF($E939="",0,IF(VLOOKUP($E939,paramètres!$E$33:$F$44,2,FALSE)&lt;=VLOOKUP($AB$18,paramètres!$E$33:$F$44,2,FALSE),P939*$D939,0)))</f>
        <v>0</v>
      </c>
      <c r="AC939" s="13">
        <f>IF($D939="",0,IF($E939="",0,IF(VLOOKUP($E939,paramètres!$E$33:$F$44,2,FALSE)&lt;=VLOOKUP($AC$18,paramètres!$E$33:$F$44,2,FALSE),Q939*$D939,0)))</f>
        <v>0</v>
      </c>
      <c r="AD939" s="13">
        <f>IF($D939="",0,IF($E939="",0,IF(VLOOKUP($E939,paramètres!$E$33:$F$44,2,FALSE)&lt;=VLOOKUP($AD$18,paramètres!$E$33:$F$44,2,FALSE),R939*$D939,0)))</f>
        <v>0</v>
      </c>
      <c r="AE939" s="13">
        <f>IF($D939="",0,IF($E939="",0,IF(VLOOKUP($E939,paramètres!$E$33:$F$44,2,FALSE)&lt;=VLOOKUP($AE$18,paramètres!$E$33:$F$44,2,FALSE),S939*$D939,0)))</f>
        <v>0</v>
      </c>
      <c r="AF939" s="13">
        <f>IF($D939="",0,IF($E939="",0,IF(VLOOKUP($E939,paramètres!$E$33:$F$44,2,FALSE)&lt;=VLOOKUP($AF$18,paramètres!$E$33:$F$44,2,FALSE),T939*$D939,0)))</f>
        <v>0</v>
      </c>
      <c r="AG939" s="13">
        <f>IF($D939="",0,IF($E939="",0,IF(VLOOKUP($E939,paramètres!$E$33:$F$44,2,FALSE)&lt;=VLOOKUP($AG$18,paramètres!$E$33:$F$44,2,FALSE),U939*$D939,0)))</f>
        <v>0</v>
      </c>
      <c r="AH939" s="13">
        <f>IF($D939="",0,IF($E939="",0,IF(VLOOKUP($E939,paramètres!$E$33:$F$44,2,FALSE)&lt;=VLOOKUP($AH$18,paramètres!$E$33:$F$44,2,FALSE),V939*$D939,0)))</f>
        <v>0</v>
      </c>
      <c r="AI939" s="13">
        <f>IF($D939="",0,IF($E939="",0,IF(VLOOKUP($E939,paramètres!$E$33:$F$44,2,FALSE)&lt;=VLOOKUP($AI$18,paramètres!$E$33:$F$44,2,FALSE),W939*$D939,0)))</f>
        <v>0</v>
      </c>
      <c r="AJ939" s="13">
        <f>IF($D939="",0,IF($E939="",0,IF(VLOOKUP($E939,paramètres!$E$33:$F$44,2,FALSE)&lt;=VLOOKUP($AJ$18,paramètres!$E$33:$F$44,2,FALSE),X939*$D939,0)))</f>
        <v>0</v>
      </c>
      <c r="AK939" s="13">
        <f>IF($D939="",0,IF($E939="",0,IF(VLOOKUP($E939,paramètres!$E$33:$F$44,2,FALSE)&lt;=VLOOKUP($AK$18,paramètres!$E$33:$F$44,2,FALSE),Y939*$D939,0)))</f>
        <v>0</v>
      </c>
      <c r="AL939" s="13">
        <f>IF($D939="",0,IF($E939="",0,IF(VLOOKUP($E939,paramètres!$E$33:$F$44,2,FALSE)&lt;=VLOOKUP($AL$18,paramètres!$E$33:$F$44,2,FALSE),Z939*$D939,0)))</f>
        <v>0</v>
      </c>
      <c r="AM939" s="126">
        <f>IF($D939="",0,IF($E939="",0,IF(VLOOKUP($E939,paramètres!$E$33:$F$44,2,FALSE)&lt;=VLOOKUP($AM$18,paramètres!$E$33:$F$44,2,FALSE),AA939*$D939,0)))</f>
        <v>0</v>
      </c>
      <c r="AN939" s="121" t="str">
        <f>IF(paramètres!$B$28=1,((SUM(P939:Y939)/1.02)+SUM(Z939:AA939))*0.0303/9*COUNT(P939:X939),IF(paramètres!$B$28=2,(SUM(P939:AA939))*0.0303/9*COUNT(P939:X939),"Missing Delta option"))</f>
        <v>Missing Delta option</v>
      </c>
      <c r="AO939" s="13" t="str">
        <f>IF(paramètres!$B$28=1,(((SUM(P939:Y939)/1.02)+SUM(Z939:AA939))+((SUM(AB939:AK939)/1.02)+SUM(AL939:AN939)))*cotpatr,IF(paramètres!$B$28=2,(SUM(P939:AN939)*cotpatr),"Missing Delta Option"))</f>
        <v>Missing Delta Option</v>
      </c>
      <c r="AP939" s="13" t="str" cm="1">
        <f t="array" ref="AP939">IF(paramètres!$B$28=1,(((SUM(P939:Y939)/1.02)+SUM(Z939:AA939))+((SUM(AB939:AM939)/1.02)+SUM(AL939:AM939)))/12*pécule,IF(paramètres!$B$28=2,SUM(P939:AM939)/12*pécule,"Missing Delta Option"))</f>
        <v>Missing Delta Option</v>
      </c>
      <c r="AQ939" s="105" t="e">
        <f>IF(paramètres!$B$28=1,(((SUM(P939:Y939)/1.02)+SUM(Z939:AA939))+((SUM(AB939:AM939)/1.02)+SUM(AL939:AM939)))+AN939+AO939+AP939,SUM(P939:AM939)+AN939+AO939+AP939)</f>
        <v>#VALUE!</v>
      </c>
    </row>
    <row r="940" spans="1:43" x14ac:dyDescent="0.25">
      <c r="A940" s="104"/>
      <c r="B940" s="39"/>
      <c r="C940" s="39"/>
      <c r="D940" s="70"/>
      <c r="E940" s="49"/>
      <c r="F940" s="40"/>
      <c r="G940" s="38"/>
      <c r="H940" s="71"/>
      <c r="I940" s="40"/>
      <c r="J940" s="38"/>
      <c r="K940" s="71"/>
      <c r="L940" s="40"/>
      <c r="M940" s="38"/>
      <c r="N940" s="71"/>
      <c r="O940" s="49"/>
      <c r="P940" s="177"/>
      <c r="Q940" s="178"/>
      <c r="R940" s="178"/>
      <c r="S940" s="178"/>
      <c r="T940" s="178"/>
      <c r="U940" s="178"/>
      <c r="V940" s="178"/>
      <c r="W940" s="178"/>
      <c r="X940" s="178"/>
      <c r="Y940" s="178"/>
      <c r="Z940" s="178"/>
      <c r="AA940" s="179"/>
      <c r="AB940" s="121">
        <f>IF($D940="",0,IF($E940="",0,IF(VLOOKUP($E940,paramètres!$E$33:$F$44,2,FALSE)&lt;=VLOOKUP($AB$18,paramètres!$E$33:$F$44,2,FALSE),P940*$D940,0)))</f>
        <v>0</v>
      </c>
      <c r="AC940" s="13">
        <f>IF($D940="",0,IF($E940="",0,IF(VLOOKUP($E940,paramètres!$E$33:$F$44,2,FALSE)&lt;=VLOOKUP($AC$18,paramètres!$E$33:$F$44,2,FALSE),Q940*$D940,0)))</f>
        <v>0</v>
      </c>
      <c r="AD940" s="13">
        <f>IF($D940="",0,IF($E940="",0,IF(VLOOKUP($E940,paramètres!$E$33:$F$44,2,FALSE)&lt;=VLOOKUP($AD$18,paramètres!$E$33:$F$44,2,FALSE),R940*$D940,0)))</f>
        <v>0</v>
      </c>
      <c r="AE940" s="13">
        <f>IF($D940="",0,IF($E940="",0,IF(VLOOKUP($E940,paramètres!$E$33:$F$44,2,FALSE)&lt;=VLOOKUP($AE$18,paramètres!$E$33:$F$44,2,FALSE),S940*$D940,0)))</f>
        <v>0</v>
      </c>
      <c r="AF940" s="13">
        <f>IF($D940="",0,IF($E940="",0,IF(VLOOKUP($E940,paramètres!$E$33:$F$44,2,FALSE)&lt;=VLOOKUP($AF$18,paramètres!$E$33:$F$44,2,FALSE),T940*$D940,0)))</f>
        <v>0</v>
      </c>
      <c r="AG940" s="13">
        <f>IF($D940="",0,IF($E940="",0,IF(VLOOKUP($E940,paramètres!$E$33:$F$44,2,FALSE)&lt;=VLOOKUP($AG$18,paramètres!$E$33:$F$44,2,FALSE),U940*$D940,0)))</f>
        <v>0</v>
      </c>
      <c r="AH940" s="13">
        <f>IF($D940="",0,IF($E940="",0,IF(VLOOKUP($E940,paramètres!$E$33:$F$44,2,FALSE)&lt;=VLOOKUP($AH$18,paramètres!$E$33:$F$44,2,FALSE),V940*$D940,0)))</f>
        <v>0</v>
      </c>
      <c r="AI940" s="13">
        <f>IF($D940="",0,IF($E940="",0,IF(VLOOKUP($E940,paramètres!$E$33:$F$44,2,FALSE)&lt;=VLOOKUP($AI$18,paramètres!$E$33:$F$44,2,FALSE),W940*$D940,0)))</f>
        <v>0</v>
      </c>
      <c r="AJ940" s="13">
        <f>IF($D940="",0,IF($E940="",0,IF(VLOOKUP($E940,paramètres!$E$33:$F$44,2,FALSE)&lt;=VLOOKUP($AJ$18,paramètres!$E$33:$F$44,2,FALSE),X940*$D940,0)))</f>
        <v>0</v>
      </c>
      <c r="AK940" s="13">
        <f>IF($D940="",0,IF($E940="",0,IF(VLOOKUP($E940,paramètres!$E$33:$F$44,2,FALSE)&lt;=VLOOKUP($AK$18,paramètres!$E$33:$F$44,2,FALSE),Y940*$D940,0)))</f>
        <v>0</v>
      </c>
      <c r="AL940" s="13">
        <f>IF($D940="",0,IF($E940="",0,IF(VLOOKUP($E940,paramètres!$E$33:$F$44,2,FALSE)&lt;=VLOOKUP($AL$18,paramètres!$E$33:$F$44,2,FALSE),Z940*$D940,0)))</f>
        <v>0</v>
      </c>
      <c r="AM940" s="126">
        <f>IF($D940="",0,IF($E940="",0,IF(VLOOKUP($E940,paramètres!$E$33:$F$44,2,FALSE)&lt;=VLOOKUP($AM$18,paramètres!$E$33:$F$44,2,FALSE),AA940*$D940,0)))</f>
        <v>0</v>
      </c>
      <c r="AN940" s="121" t="str">
        <f>IF(paramètres!$B$28=1,((SUM(P940:Y940)/1.02)+SUM(Z940:AA940))*0.0303/9*COUNT(P940:X940),IF(paramètres!$B$28=2,(SUM(P940:AA940))*0.0303/9*COUNT(P940:X940),"Missing Delta option"))</f>
        <v>Missing Delta option</v>
      </c>
      <c r="AO940" s="13" t="str">
        <f>IF(paramètres!$B$28=1,(((SUM(P940:Y940)/1.02)+SUM(Z940:AA940))+((SUM(AB940:AK940)/1.02)+SUM(AL940:AN940)))*cotpatr,IF(paramètres!$B$28=2,(SUM(P940:AN940)*cotpatr),"Missing Delta Option"))</f>
        <v>Missing Delta Option</v>
      </c>
      <c r="AP940" s="13" t="str" cm="1">
        <f t="array" ref="AP940">IF(paramètres!$B$28=1,(((SUM(P940:Y940)/1.02)+SUM(Z940:AA940))+((SUM(AB940:AM940)/1.02)+SUM(AL940:AM940)))/12*pécule,IF(paramètres!$B$28=2,SUM(P940:AM940)/12*pécule,"Missing Delta Option"))</f>
        <v>Missing Delta Option</v>
      </c>
      <c r="AQ940" s="105" t="e">
        <f>IF(paramètres!$B$28=1,(((SUM(P940:Y940)/1.02)+SUM(Z940:AA940))+((SUM(AB940:AM940)/1.02)+SUM(AL940:AM940)))+AN940+AO940+AP940,SUM(P940:AM940)+AN940+AO940+AP940)</f>
        <v>#VALUE!</v>
      </c>
    </row>
    <row r="941" spans="1:43" x14ac:dyDescent="0.25">
      <c r="A941" s="104"/>
      <c r="B941" s="39"/>
      <c r="C941" s="39"/>
      <c r="D941" s="70"/>
      <c r="E941" s="49"/>
      <c r="F941" s="40"/>
      <c r="G941" s="38"/>
      <c r="H941" s="71"/>
      <c r="I941" s="40"/>
      <c r="J941" s="38"/>
      <c r="K941" s="71"/>
      <c r="L941" s="40"/>
      <c r="M941" s="38"/>
      <c r="N941" s="71"/>
      <c r="O941" s="49"/>
      <c r="P941" s="177"/>
      <c r="Q941" s="178"/>
      <c r="R941" s="178"/>
      <c r="S941" s="178"/>
      <c r="T941" s="178"/>
      <c r="U941" s="178"/>
      <c r="V941" s="178"/>
      <c r="W941" s="178"/>
      <c r="X941" s="178"/>
      <c r="Y941" s="178"/>
      <c r="Z941" s="178"/>
      <c r="AA941" s="179"/>
      <c r="AB941" s="121">
        <f>IF($D941="",0,IF($E941="",0,IF(VLOOKUP($E941,paramètres!$E$33:$F$44,2,FALSE)&lt;=VLOOKUP($AB$18,paramètres!$E$33:$F$44,2,FALSE),P941*$D941,0)))</f>
        <v>0</v>
      </c>
      <c r="AC941" s="13">
        <f>IF($D941="",0,IF($E941="",0,IF(VLOOKUP($E941,paramètres!$E$33:$F$44,2,FALSE)&lt;=VLOOKUP($AC$18,paramètres!$E$33:$F$44,2,FALSE),Q941*$D941,0)))</f>
        <v>0</v>
      </c>
      <c r="AD941" s="13">
        <f>IF($D941="",0,IF($E941="",0,IF(VLOOKUP($E941,paramètres!$E$33:$F$44,2,FALSE)&lt;=VLOOKUP($AD$18,paramètres!$E$33:$F$44,2,FALSE),R941*$D941,0)))</f>
        <v>0</v>
      </c>
      <c r="AE941" s="13">
        <f>IF($D941="",0,IF($E941="",0,IF(VLOOKUP($E941,paramètres!$E$33:$F$44,2,FALSE)&lt;=VLOOKUP($AE$18,paramètres!$E$33:$F$44,2,FALSE),S941*$D941,0)))</f>
        <v>0</v>
      </c>
      <c r="AF941" s="13">
        <f>IF($D941="",0,IF($E941="",0,IF(VLOOKUP($E941,paramètres!$E$33:$F$44,2,FALSE)&lt;=VLOOKUP($AF$18,paramètres!$E$33:$F$44,2,FALSE),T941*$D941,0)))</f>
        <v>0</v>
      </c>
      <c r="AG941" s="13">
        <f>IF($D941="",0,IF($E941="",0,IF(VLOOKUP($E941,paramètres!$E$33:$F$44,2,FALSE)&lt;=VLOOKUP($AG$18,paramètres!$E$33:$F$44,2,FALSE),U941*$D941,0)))</f>
        <v>0</v>
      </c>
      <c r="AH941" s="13">
        <f>IF($D941="",0,IF($E941="",0,IF(VLOOKUP($E941,paramètres!$E$33:$F$44,2,FALSE)&lt;=VLOOKUP($AH$18,paramètres!$E$33:$F$44,2,FALSE),V941*$D941,0)))</f>
        <v>0</v>
      </c>
      <c r="AI941" s="13">
        <f>IF($D941="",0,IF($E941="",0,IF(VLOOKUP($E941,paramètres!$E$33:$F$44,2,FALSE)&lt;=VLOOKUP($AI$18,paramètres!$E$33:$F$44,2,FALSE),W941*$D941,0)))</f>
        <v>0</v>
      </c>
      <c r="AJ941" s="13">
        <f>IF($D941="",0,IF($E941="",0,IF(VLOOKUP($E941,paramètres!$E$33:$F$44,2,FALSE)&lt;=VLOOKUP($AJ$18,paramètres!$E$33:$F$44,2,FALSE),X941*$D941,0)))</f>
        <v>0</v>
      </c>
      <c r="AK941" s="13">
        <f>IF($D941="",0,IF($E941="",0,IF(VLOOKUP($E941,paramètres!$E$33:$F$44,2,FALSE)&lt;=VLOOKUP($AK$18,paramètres!$E$33:$F$44,2,FALSE),Y941*$D941,0)))</f>
        <v>0</v>
      </c>
      <c r="AL941" s="13">
        <f>IF($D941="",0,IF($E941="",0,IF(VLOOKUP($E941,paramètres!$E$33:$F$44,2,FALSE)&lt;=VLOOKUP($AL$18,paramètres!$E$33:$F$44,2,FALSE),Z941*$D941,0)))</f>
        <v>0</v>
      </c>
      <c r="AM941" s="126">
        <f>IF($D941="",0,IF($E941="",0,IF(VLOOKUP($E941,paramètres!$E$33:$F$44,2,FALSE)&lt;=VLOOKUP($AM$18,paramètres!$E$33:$F$44,2,FALSE),AA941*$D941,0)))</f>
        <v>0</v>
      </c>
      <c r="AN941" s="121" t="str">
        <f>IF(paramètres!$B$28=1,((SUM(P941:Y941)/1.02)+SUM(Z941:AA941))*0.0303/9*COUNT(P941:X941),IF(paramètres!$B$28=2,(SUM(P941:AA941))*0.0303/9*COUNT(P941:X941),"Missing Delta option"))</f>
        <v>Missing Delta option</v>
      </c>
      <c r="AO941" s="13" t="str">
        <f>IF(paramètres!$B$28=1,(((SUM(P941:Y941)/1.02)+SUM(Z941:AA941))+((SUM(AB941:AK941)/1.02)+SUM(AL941:AN941)))*cotpatr,IF(paramètres!$B$28=2,(SUM(P941:AN941)*cotpatr),"Missing Delta Option"))</f>
        <v>Missing Delta Option</v>
      </c>
      <c r="AP941" s="13" t="str" cm="1">
        <f t="array" ref="AP941">IF(paramètres!$B$28=1,(((SUM(P941:Y941)/1.02)+SUM(Z941:AA941))+((SUM(AB941:AM941)/1.02)+SUM(AL941:AM941)))/12*pécule,IF(paramètres!$B$28=2,SUM(P941:AM941)/12*pécule,"Missing Delta Option"))</f>
        <v>Missing Delta Option</v>
      </c>
      <c r="AQ941" s="105" t="e">
        <f>IF(paramètres!$B$28=1,(((SUM(P941:Y941)/1.02)+SUM(Z941:AA941))+((SUM(AB941:AM941)/1.02)+SUM(AL941:AM941)))+AN941+AO941+AP941,SUM(P941:AM941)+AN941+AO941+AP941)</f>
        <v>#VALUE!</v>
      </c>
    </row>
    <row r="942" spans="1:43" x14ac:dyDescent="0.25">
      <c r="A942" s="104"/>
      <c r="B942" s="39"/>
      <c r="C942" s="39"/>
      <c r="D942" s="70"/>
      <c r="E942" s="49"/>
      <c r="F942" s="40"/>
      <c r="G942" s="38"/>
      <c r="H942" s="71"/>
      <c r="I942" s="40"/>
      <c r="J942" s="38"/>
      <c r="K942" s="71"/>
      <c r="L942" s="40"/>
      <c r="M942" s="38"/>
      <c r="N942" s="71"/>
      <c r="O942" s="49"/>
      <c r="P942" s="177"/>
      <c r="Q942" s="178"/>
      <c r="R942" s="178"/>
      <c r="S942" s="178"/>
      <c r="T942" s="178"/>
      <c r="U942" s="178"/>
      <c r="V942" s="178"/>
      <c r="W942" s="178"/>
      <c r="X942" s="178"/>
      <c r="Y942" s="178"/>
      <c r="Z942" s="178"/>
      <c r="AA942" s="179"/>
      <c r="AB942" s="121">
        <f>IF($D942="",0,IF($E942="",0,IF(VLOOKUP($E942,paramètres!$E$33:$F$44,2,FALSE)&lt;=VLOOKUP($AB$18,paramètres!$E$33:$F$44,2,FALSE),P942*$D942,0)))</f>
        <v>0</v>
      </c>
      <c r="AC942" s="13">
        <f>IF($D942="",0,IF($E942="",0,IF(VLOOKUP($E942,paramètres!$E$33:$F$44,2,FALSE)&lt;=VLOOKUP($AC$18,paramètres!$E$33:$F$44,2,FALSE),Q942*$D942,0)))</f>
        <v>0</v>
      </c>
      <c r="AD942" s="13">
        <f>IF($D942="",0,IF($E942="",0,IF(VLOOKUP($E942,paramètres!$E$33:$F$44,2,FALSE)&lt;=VLOOKUP($AD$18,paramètres!$E$33:$F$44,2,FALSE),R942*$D942,0)))</f>
        <v>0</v>
      </c>
      <c r="AE942" s="13">
        <f>IF($D942="",0,IF($E942="",0,IF(VLOOKUP($E942,paramètres!$E$33:$F$44,2,FALSE)&lt;=VLOOKUP($AE$18,paramètres!$E$33:$F$44,2,FALSE),S942*$D942,0)))</f>
        <v>0</v>
      </c>
      <c r="AF942" s="13">
        <f>IF($D942="",0,IF($E942="",0,IF(VLOOKUP($E942,paramètres!$E$33:$F$44,2,FALSE)&lt;=VLOOKUP($AF$18,paramètres!$E$33:$F$44,2,FALSE),T942*$D942,0)))</f>
        <v>0</v>
      </c>
      <c r="AG942" s="13">
        <f>IF($D942="",0,IF($E942="",0,IF(VLOOKUP($E942,paramètres!$E$33:$F$44,2,FALSE)&lt;=VLOOKUP($AG$18,paramètres!$E$33:$F$44,2,FALSE),U942*$D942,0)))</f>
        <v>0</v>
      </c>
      <c r="AH942" s="13">
        <f>IF($D942="",0,IF($E942="",0,IF(VLOOKUP($E942,paramètres!$E$33:$F$44,2,FALSE)&lt;=VLOOKUP($AH$18,paramètres!$E$33:$F$44,2,FALSE),V942*$D942,0)))</f>
        <v>0</v>
      </c>
      <c r="AI942" s="13">
        <f>IF($D942="",0,IF($E942="",0,IF(VLOOKUP($E942,paramètres!$E$33:$F$44,2,FALSE)&lt;=VLOOKUP($AI$18,paramètres!$E$33:$F$44,2,FALSE),W942*$D942,0)))</f>
        <v>0</v>
      </c>
      <c r="AJ942" s="13">
        <f>IF($D942="",0,IF($E942="",0,IF(VLOOKUP($E942,paramètres!$E$33:$F$44,2,FALSE)&lt;=VLOOKUP($AJ$18,paramètres!$E$33:$F$44,2,FALSE),X942*$D942,0)))</f>
        <v>0</v>
      </c>
      <c r="AK942" s="13">
        <f>IF($D942="",0,IF($E942="",0,IF(VLOOKUP($E942,paramètres!$E$33:$F$44,2,FALSE)&lt;=VLOOKUP($AK$18,paramètres!$E$33:$F$44,2,FALSE),Y942*$D942,0)))</f>
        <v>0</v>
      </c>
      <c r="AL942" s="13">
        <f>IF($D942="",0,IF($E942="",0,IF(VLOOKUP($E942,paramètres!$E$33:$F$44,2,FALSE)&lt;=VLOOKUP($AL$18,paramètres!$E$33:$F$44,2,FALSE),Z942*$D942,0)))</f>
        <v>0</v>
      </c>
      <c r="AM942" s="126">
        <f>IF($D942="",0,IF($E942="",0,IF(VLOOKUP($E942,paramètres!$E$33:$F$44,2,FALSE)&lt;=VLOOKUP($AM$18,paramètres!$E$33:$F$44,2,FALSE),AA942*$D942,0)))</f>
        <v>0</v>
      </c>
      <c r="AN942" s="121" t="str">
        <f>IF(paramètres!$B$28=1,((SUM(P942:Y942)/1.02)+SUM(Z942:AA942))*0.0303/9*COUNT(P942:X942),IF(paramètres!$B$28=2,(SUM(P942:AA942))*0.0303/9*COUNT(P942:X942),"Missing Delta option"))</f>
        <v>Missing Delta option</v>
      </c>
      <c r="AO942" s="13" t="str">
        <f>IF(paramètres!$B$28=1,(((SUM(P942:Y942)/1.02)+SUM(Z942:AA942))+((SUM(AB942:AK942)/1.02)+SUM(AL942:AN942)))*cotpatr,IF(paramètres!$B$28=2,(SUM(P942:AN942)*cotpatr),"Missing Delta Option"))</f>
        <v>Missing Delta Option</v>
      </c>
      <c r="AP942" s="13" t="str" cm="1">
        <f t="array" ref="AP942">IF(paramètres!$B$28=1,(((SUM(P942:Y942)/1.02)+SUM(Z942:AA942))+((SUM(AB942:AM942)/1.02)+SUM(AL942:AM942)))/12*pécule,IF(paramètres!$B$28=2,SUM(P942:AM942)/12*pécule,"Missing Delta Option"))</f>
        <v>Missing Delta Option</v>
      </c>
      <c r="AQ942" s="105" t="e">
        <f>IF(paramètres!$B$28=1,(((SUM(P942:Y942)/1.02)+SUM(Z942:AA942))+((SUM(AB942:AM942)/1.02)+SUM(AL942:AM942)))+AN942+AO942+AP942,SUM(P942:AM942)+AN942+AO942+AP942)</f>
        <v>#VALUE!</v>
      </c>
    </row>
    <row r="943" spans="1:43" x14ac:dyDescent="0.25">
      <c r="A943" s="104"/>
      <c r="B943" s="39"/>
      <c r="C943" s="39"/>
      <c r="D943" s="70"/>
      <c r="E943" s="49"/>
      <c r="F943" s="40"/>
      <c r="G943" s="38"/>
      <c r="H943" s="71"/>
      <c r="I943" s="40"/>
      <c r="J943" s="38"/>
      <c r="K943" s="71"/>
      <c r="L943" s="40"/>
      <c r="M943" s="38"/>
      <c r="N943" s="71"/>
      <c r="O943" s="49"/>
      <c r="P943" s="177"/>
      <c r="Q943" s="178"/>
      <c r="R943" s="178"/>
      <c r="S943" s="178"/>
      <c r="T943" s="178"/>
      <c r="U943" s="178"/>
      <c r="V943" s="178"/>
      <c r="W943" s="178"/>
      <c r="X943" s="178"/>
      <c r="Y943" s="178"/>
      <c r="Z943" s="178"/>
      <c r="AA943" s="179"/>
      <c r="AB943" s="121">
        <f>IF($D943="",0,IF($E943="",0,IF(VLOOKUP($E943,paramètres!$E$33:$F$44,2,FALSE)&lt;=VLOOKUP($AB$18,paramètres!$E$33:$F$44,2,FALSE),P943*$D943,0)))</f>
        <v>0</v>
      </c>
      <c r="AC943" s="13">
        <f>IF($D943="",0,IF($E943="",0,IF(VLOOKUP($E943,paramètres!$E$33:$F$44,2,FALSE)&lt;=VLOOKUP($AC$18,paramètres!$E$33:$F$44,2,FALSE),Q943*$D943,0)))</f>
        <v>0</v>
      </c>
      <c r="AD943" s="13">
        <f>IF($D943="",0,IF($E943="",0,IF(VLOOKUP($E943,paramètres!$E$33:$F$44,2,FALSE)&lt;=VLOOKUP($AD$18,paramètres!$E$33:$F$44,2,FALSE),R943*$D943,0)))</f>
        <v>0</v>
      </c>
      <c r="AE943" s="13">
        <f>IF($D943="",0,IF($E943="",0,IF(VLOOKUP($E943,paramètres!$E$33:$F$44,2,FALSE)&lt;=VLOOKUP($AE$18,paramètres!$E$33:$F$44,2,FALSE),S943*$D943,0)))</f>
        <v>0</v>
      </c>
      <c r="AF943" s="13">
        <f>IF($D943="",0,IF($E943="",0,IF(VLOOKUP($E943,paramètres!$E$33:$F$44,2,FALSE)&lt;=VLOOKUP($AF$18,paramètres!$E$33:$F$44,2,FALSE),T943*$D943,0)))</f>
        <v>0</v>
      </c>
      <c r="AG943" s="13">
        <f>IF($D943="",0,IF($E943="",0,IF(VLOOKUP($E943,paramètres!$E$33:$F$44,2,FALSE)&lt;=VLOOKUP($AG$18,paramètres!$E$33:$F$44,2,FALSE),U943*$D943,0)))</f>
        <v>0</v>
      </c>
      <c r="AH943" s="13">
        <f>IF($D943="",0,IF($E943="",0,IF(VLOOKUP($E943,paramètres!$E$33:$F$44,2,FALSE)&lt;=VLOOKUP($AH$18,paramètres!$E$33:$F$44,2,FALSE),V943*$D943,0)))</f>
        <v>0</v>
      </c>
      <c r="AI943" s="13">
        <f>IF($D943="",0,IF($E943="",0,IF(VLOOKUP($E943,paramètres!$E$33:$F$44,2,FALSE)&lt;=VLOOKUP($AI$18,paramètres!$E$33:$F$44,2,FALSE),W943*$D943,0)))</f>
        <v>0</v>
      </c>
      <c r="AJ943" s="13">
        <f>IF($D943="",0,IF($E943="",0,IF(VLOOKUP($E943,paramètres!$E$33:$F$44,2,FALSE)&lt;=VLOOKUP($AJ$18,paramètres!$E$33:$F$44,2,FALSE),X943*$D943,0)))</f>
        <v>0</v>
      </c>
      <c r="AK943" s="13">
        <f>IF($D943="",0,IF($E943="",0,IF(VLOOKUP($E943,paramètres!$E$33:$F$44,2,FALSE)&lt;=VLOOKUP($AK$18,paramètres!$E$33:$F$44,2,FALSE),Y943*$D943,0)))</f>
        <v>0</v>
      </c>
      <c r="AL943" s="13">
        <f>IF($D943="",0,IF($E943="",0,IF(VLOOKUP($E943,paramètres!$E$33:$F$44,2,FALSE)&lt;=VLOOKUP($AL$18,paramètres!$E$33:$F$44,2,FALSE),Z943*$D943,0)))</f>
        <v>0</v>
      </c>
      <c r="AM943" s="126">
        <f>IF($D943="",0,IF($E943="",0,IF(VLOOKUP($E943,paramètres!$E$33:$F$44,2,FALSE)&lt;=VLOOKUP($AM$18,paramètres!$E$33:$F$44,2,FALSE),AA943*$D943,0)))</f>
        <v>0</v>
      </c>
      <c r="AN943" s="121" t="str">
        <f>IF(paramètres!$B$28=1,((SUM(P943:Y943)/1.02)+SUM(Z943:AA943))*0.0303/9*COUNT(P943:X943),IF(paramètres!$B$28=2,(SUM(P943:AA943))*0.0303/9*COUNT(P943:X943),"Missing Delta option"))</f>
        <v>Missing Delta option</v>
      </c>
      <c r="AO943" s="13" t="str">
        <f>IF(paramètres!$B$28=1,(((SUM(P943:Y943)/1.02)+SUM(Z943:AA943))+((SUM(AB943:AK943)/1.02)+SUM(AL943:AN943)))*cotpatr,IF(paramètres!$B$28=2,(SUM(P943:AN943)*cotpatr),"Missing Delta Option"))</f>
        <v>Missing Delta Option</v>
      </c>
      <c r="AP943" s="13" t="str" cm="1">
        <f t="array" ref="AP943">IF(paramètres!$B$28=1,(((SUM(P943:Y943)/1.02)+SUM(Z943:AA943))+((SUM(AB943:AM943)/1.02)+SUM(AL943:AM943)))/12*pécule,IF(paramètres!$B$28=2,SUM(P943:AM943)/12*pécule,"Missing Delta Option"))</f>
        <v>Missing Delta Option</v>
      </c>
      <c r="AQ943" s="105" t="e">
        <f>IF(paramètres!$B$28=1,(((SUM(P943:Y943)/1.02)+SUM(Z943:AA943))+((SUM(AB943:AM943)/1.02)+SUM(AL943:AM943)))+AN943+AO943+AP943,SUM(P943:AM943)+AN943+AO943+AP943)</f>
        <v>#VALUE!</v>
      </c>
    </row>
    <row r="944" spans="1:43" x14ac:dyDescent="0.25">
      <c r="A944" s="104"/>
      <c r="B944" s="39"/>
      <c r="C944" s="39"/>
      <c r="D944" s="70"/>
      <c r="E944" s="49"/>
      <c r="F944" s="40"/>
      <c r="G944" s="38"/>
      <c r="H944" s="71"/>
      <c r="I944" s="40"/>
      <c r="J944" s="38"/>
      <c r="K944" s="71"/>
      <c r="L944" s="40"/>
      <c r="M944" s="38"/>
      <c r="N944" s="71"/>
      <c r="O944" s="49"/>
      <c r="P944" s="177"/>
      <c r="Q944" s="178"/>
      <c r="R944" s="178"/>
      <c r="S944" s="178"/>
      <c r="T944" s="178"/>
      <c r="U944" s="178"/>
      <c r="V944" s="178"/>
      <c r="W944" s="178"/>
      <c r="X944" s="178"/>
      <c r="Y944" s="178"/>
      <c r="Z944" s="178"/>
      <c r="AA944" s="179"/>
      <c r="AB944" s="121">
        <f>IF($D944="",0,IF($E944="",0,IF(VLOOKUP($E944,paramètres!$E$33:$F$44,2,FALSE)&lt;=VLOOKUP($AB$18,paramètres!$E$33:$F$44,2,FALSE),P944*$D944,0)))</f>
        <v>0</v>
      </c>
      <c r="AC944" s="13">
        <f>IF($D944="",0,IF($E944="",0,IF(VLOOKUP($E944,paramètres!$E$33:$F$44,2,FALSE)&lt;=VLOOKUP($AC$18,paramètres!$E$33:$F$44,2,FALSE),Q944*$D944,0)))</f>
        <v>0</v>
      </c>
      <c r="AD944" s="13">
        <f>IF($D944="",0,IF($E944="",0,IF(VLOOKUP($E944,paramètres!$E$33:$F$44,2,FALSE)&lt;=VLOOKUP($AD$18,paramètres!$E$33:$F$44,2,FALSE),R944*$D944,0)))</f>
        <v>0</v>
      </c>
      <c r="AE944" s="13">
        <f>IF($D944="",0,IF($E944="",0,IF(VLOOKUP($E944,paramètres!$E$33:$F$44,2,FALSE)&lt;=VLOOKUP($AE$18,paramètres!$E$33:$F$44,2,FALSE),S944*$D944,0)))</f>
        <v>0</v>
      </c>
      <c r="AF944" s="13">
        <f>IF($D944="",0,IF($E944="",0,IF(VLOOKUP($E944,paramètres!$E$33:$F$44,2,FALSE)&lt;=VLOOKUP($AF$18,paramètres!$E$33:$F$44,2,FALSE),T944*$D944,0)))</f>
        <v>0</v>
      </c>
      <c r="AG944" s="13">
        <f>IF($D944="",0,IF($E944="",0,IF(VLOOKUP($E944,paramètres!$E$33:$F$44,2,FALSE)&lt;=VLOOKUP($AG$18,paramètres!$E$33:$F$44,2,FALSE),U944*$D944,0)))</f>
        <v>0</v>
      </c>
      <c r="AH944" s="13">
        <f>IF($D944="",0,IF($E944="",0,IF(VLOOKUP($E944,paramètres!$E$33:$F$44,2,FALSE)&lt;=VLOOKUP($AH$18,paramètres!$E$33:$F$44,2,FALSE),V944*$D944,0)))</f>
        <v>0</v>
      </c>
      <c r="AI944" s="13">
        <f>IF($D944="",0,IF($E944="",0,IF(VLOOKUP($E944,paramètres!$E$33:$F$44,2,FALSE)&lt;=VLOOKUP($AI$18,paramètres!$E$33:$F$44,2,FALSE),W944*$D944,0)))</f>
        <v>0</v>
      </c>
      <c r="AJ944" s="13">
        <f>IF($D944="",0,IF($E944="",0,IF(VLOOKUP($E944,paramètres!$E$33:$F$44,2,FALSE)&lt;=VLOOKUP($AJ$18,paramètres!$E$33:$F$44,2,FALSE),X944*$D944,0)))</f>
        <v>0</v>
      </c>
      <c r="AK944" s="13">
        <f>IF($D944="",0,IF($E944="",0,IF(VLOOKUP($E944,paramètres!$E$33:$F$44,2,FALSE)&lt;=VLOOKUP($AK$18,paramètres!$E$33:$F$44,2,FALSE),Y944*$D944,0)))</f>
        <v>0</v>
      </c>
      <c r="AL944" s="13">
        <f>IF($D944="",0,IF($E944="",0,IF(VLOOKUP($E944,paramètres!$E$33:$F$44,2,FALSE)&lt;=VLOOKUP($AL$18,paramètres!$E$33:$F$44,2,FALSE),Z944*$D944,0)))</f>
        <v>0</v>
      </c>
      <c r="AM944" s="126">
        <f>IF($D944="",0,IF($E944="",0,IF(VLOOKUP($E944,paramètres!$E$33:$F$44,2,FALSE)&lt;=VLOOKUP($AM$18,paramètres!$E$33:$F$44,2,FALSE),AA944*$D944,0)))</f>
        <v>0</v>
      </c>
      <c r="AN944" s="121" t="str">
        <f>IF(paramètres!$B$28=1,((SUM(P944:Y944)/1.02)+SUM(Z944:AA944))*0.0303/9*COUNT(P944:X944),IF(paramètres!$B$28=2,(SUM(P944:AA944))*0.0303/9*COUNT(P944:X944),"Missing Delta option"))</f>
        <v>Missing Delta option</v>
      </c>
      <c r="AO944" s="13" t="str">
        <f>IF(paramètres!$B$28=1,(((SUM(P944:Y944)/1.02)+SUM(Z944:AA944))+((SUM(AB944:AK944)/1.02)+SUM(AL944:AN944)))*cotpatr,IF(paramètres!$B$28=2,(SUM(P944:AN944)*cotpatr),"Missing Delta Option"))</f>
        <v>Missing Delta Option</v>
      </c>
      <c r="AP944" s="13" t="str" cm="1">
        <f t="array" ref="AP944">IF(paramètres!$B$28=1,(((SUM(P944:Y944)/1.02)+SUM(Z944:AA944))+((SUM(AB944:AM944)/1.02)+SUM(AL944:AM944)))/12*pécule,IF(paramètres!$B$28=2,SUM(P944:AM944)/12*pécule,"Missing Delta Option"))</f>
        <v>Missing Delta Option</v>
      </c>
      <c r="AQ944" s="105" t="e">
        <f>IF(paramètres!$B$28=1,(((SUM(P944:Y944)/1.02)+SUM(Z944:AA944))+((SUM(AB944:AM944)/1.02)+SUM(AL944:AM944)))+AN944+AO944+AP944,SUM(P944:AM944)+AN944+AO944+AP944)</f>
        <v>#VALUE!</v>
      </c>
    </row>
    <row r="945" spans="1:43" x14ac:dyDescent="0.25">
      <c r="A945" s="104"/>
      <c r="B945" s="39"/>
      <c r="C945" s="39"/>
      <c r="D945" s="70"/>
      <c r="E945" s="49"/>
      <c r="F945" s="40"/>
      <c r="G945" s="38"/>
      <c r="H945" s="71"/>
      <c r="I945" s="40"/>
      <c r="J945" s="38"/>
      <c r="K945" s="71"/>
      <c r="L945" s="40"/>
      <c r="M945" s="38"/>
      <c r="N945" s="71"/>
      <c r="O945" s="49"/>
      <c r="P945" s="177"/>
      <c r="Q945" s="178"/>
      <c r="R945" s="178"/>
      <c r="S945" s="178"/>
      <c r="T945" s="178"/>
      <c r="U945" s="178"/>
      <c r="V945" s="178"/>
      <c r="W945" s="178"/>
      <c r="X945" s="178"/>
      <c r="Y945" s="178"/>
      <c r="Z945" s="178"/>
      <c r="AA945" s="179"/>
      <c r="AB945" s="121">
        <f>IF($D945="",0,IF($E945="",0,IF(VLOOKUP($E945,paramètres!$E$33:$F$44,2,FALSE)&lt;=VLOOKUP($AB$18,paramètres!$E$33:$F$44,2,FALSE),P945*$D945,0)))</f>
        <v>0</v>
      </c>
      <c r="AC945" s="13">
        <f>IF($D945="",0,IF($E945="",0,IF(VLOOKUP($E945,paramètres!$E$33:$F$44,2,FALSE)&lt;=VLOOKUP($AC$18,paramètres!$E$33:$F$44,2,FALSE),Q945*$D945,0)))</f>
        <v>0</v>
      </c>
      <c r="AD945" s="13">
        <f>IF($D945="",0,IF($E945="",0,IF(VLOOKUP($E945,paramètres!$E$33:$F$44,2,FALSE)&lt;=VLOOKUP($AD$18,paramètres!$E$33:$F$44,2,FALSE),R945*$D945,0)))</f>
        <v>0</v>
      </c>
      <c r="AE945" s="13">
        <f>IF($D945="",0,IF($E945="",0,IF(VLOOKUP($E945,paramètres!$E$33:$F$44,2,FALSE)&lt;=VLOOKUP($AE$18,paramètres!$E$33:$F$44,2,FALSE),S945*$D945,0)))</f>
        <v>0</v>
      </c>
      <c r="AF945" s="13">
        <f>IF($D945="",0,IF($E945="",0,IF(VLOOKUP($E945,paramètres!$E$33:$F$44,2,FALSE)&lt;=VLOOKUP($AF$18,paramètres!$E$33:$F$44,2,FALSE),T945*$D945,0)))</f>
        <v>0</v>
      </c>
      <c r="AG945" s="13">
        <f>IF($D945="",0,IF($E945="",0,IF(VLOOKUP($E945,paramètres!$E$33:$F$44,2,FALSE)&lt;=VLOOKUP($AG$18,paramètres!$E$33:$F$44,2,FALSE),U945*$D945,0)))</f>
        <v>0</v>
      </c>
      <c r="AH945" s="13">
        <f>IF($D945="",0,IF($E945="",0,IF(VLOOKUP($E945,paramètres!$E$33:$F$44,2,FALSE)&lt;=VLOOKUP($AH$18,paramètres!$E$33:$F$44,2,FALSE),V945*$D945,0)))</f>
        <v>0</v>
      </c>
      <c r="AI945" s="13">
        <f>IF($D945="",0,IF($E945="",0,IF(VLOOKUP($E945,paramètres!$E$33:$F$44,2,FALSE)&lt;=VLOOKUP($AI$18,paramètres!$E$33:$F$44,2,FALSE),W945*$D945,0)))</f>
        <v>0</v>
      </c>
      <c r="AJ945" s="13">
        <f>IF($D945="",0,IF($E945="",0,IF(VLOOKUP($E945,paramètres!$E$33:$F$44,2,FALSE)&lt;=VLOOKUP($AJ$18,paramètres!$E$33:$F$44,2,FALSE),X945*$D945,0)))</f>
        <v>0</v>
      </c>
      <c r="AK945" s="13">
        <f>IF($D945="",0,IF($E945="",0,IF(VLOOKUP($E945,paramètres!$E$33:$F$44,2,FALSE)&lt;=VLOOKUP($AK$18,paramètres!$E$33:$F$44,2,FALSE),Y945*$D945,0)))</f>
        <v>0</v>
      </c>
      <c r="AL945" s="13">
        <f>IF($D945="",0,IF($E945="",0,IF(VLOOKUP($E945,paramètres!$E$33:$F$44,2,FALSE)&lt;=VLOOKUP($AL$18,paramètres!$E$33:$F$44,2,FALSE),Z945*$D945,0)))</f>
        <v>0</v>
      </c>
      <c r="AM945" s="126">
        <f>IF($D945="",0,IF($E945="",0,IF(VLOOKUP($E945,paramètres!$E$33:$F$44,2,FALSE)&lt;=VLOOKUP($AM$18,paramètres!$E$33:$F$44,2,FALSE),AA945*$D945,0)))</f>
        <v>0</v>
      </c>
      <c r="AN945" s="121" t="str">
        <f>IF(paramètres!$B$28=1,((SUM(P945:Y945)/1.02)+SUM(Z945:AA945))*0.0303/9*COUNT(P945:X945),IF(paramètres!$B$28=2,(SUM(P945:AA945))*0.0303/9*COUNT(P945:X945),"Missing Delta option"))</f>
        <v>Missing Delta option</v>
      </c>
      <c r="AO945" s="13" t="str">
        <f>IF(paramètres!$B$28=1,(((SUM(P945:Y945)/1.02)+SUM(Z945:AA945))+((SUM(AB945:AK945)/1.02)+SUM(AL945:AN945)))*cotpatr,IF(paramètres!$B$28=2,(SUM(P945:AN945)*cotpatr),"Missing Delta Option"))</f>
        <v>Missing Delta Option</v>
      </c>
      <c r="AP945" s="13" t="str" cm="1">
        <f t="array" ref="AP945">IF(paramètres!$B$28=1,(((SUM(P945:Y945)/1.02)+SUM(Z945:AA945))+((SUM(AB945:AM945)/1.02)+SUM(AL945:AM945)))/12*pécule,IF(paramètres!$B$28=2,SUM(P945:AM945)/12*pécule,"Missing Delta Option"))</f>
        <v>Missing Delta Option</v>
      </c>
      <c r="AQ945" s="105" t="e">
        <f>IF(paramètres!$B$28=1,(((SUM(P945:Y945)/1.02)+SUM(Z945:AA945))+((SUM(AB945:AM945)/1.02)+SUM(AL945:AM945)))+AN945+AO945+AP945,SUM(P945:AM945)+AN945+AO945+AP945)</f>
        <v>#VALUE!</v>
      </c>
    </row>
    <row r="946" spans="1:43" x14ac:dyDescent="0.25">
      <c r="A946" s="104"/>
      <c r="B946" s="39"/>
      <c r="C946" s="39"/>
      <c r="D946" s="70"/>
      <c r="E946" s="49"/>
      <c r="F946" s="40"/>
      <c r="G946" s="38"/>
      <c r="H946" s="71"/>
      <c r="I946" s="40"/>
      <c r="J946" s="38"/>
      <c r="K946" s="71"/>
      <c r="L946" s="40"/>
      <c r="M946" s="38"/>
      <c r="N946" s="71"/>
      <c r="O946" s="49"/>
      <c r="P946" s="177"/>
      <c r="Q946" s="178"/>
      <c r="R946" s="178"/>
      <c r="S946" s="178"/>
      <c r="T946" s="178"/>
      <c r="U946" s="178"/>
      <c r="V946" s="178"/>
      <c r="W946" s="178"/>
      <c r="X946" s="178"/>
      <c r="Y946" s="178"/>
      <c r="Z946" s="178"/>
      <c r="AA946" s="179"/>
      <c r="AB946" s="121">
        <f>IF($D946="",0,IF($E946="",0,IF(VLOOKUP($E946,paramètres!$E$33:$F$44,2,FALSE)&lt;=VLOOKUP($AB$18,paramètres!$E$33:$F$44,2,FALSE),P946*$D946,0)))</f>
        <v>0</v>
      </c>
      <c r="AC946" s="13">
        <f>IF($D946="",0,IF($E946="",0,IF(VLOOKUP($E946,paramètres!$E$33:$F$44,2,FALSE)&lt;=VLOOKUP($AC$18,paramètres!$E$33:$F$44,2,FALSE),Q946*$D946,0)))</f>
        <v>0</v>
      </c>
      <c r="AD946" s="13">
        <f>IF($D946="",0,IF($E946="",0,IF(VLOOKUP($E946,paramètres!$E$33:$F$44,2,FALSE)&lt;=VLOOKUP($AD$18,paramètres!$E$33:$F$44,2,FALSE),R946*$D946,0)))</f>
        <v>0</v>
      </c>
      <c r="AE946" s="13">
        <f>IF($D946="",0,IF($E946="",0,IF(VLOOKUP($E946,paramètres!$E$33:$F$44,2,FALSE)&lt;=VLOOKUP($AE$18,paramètres!$E$33:$F$44,2,FALSE),S946*$D946,0)))</f>
        <v>0</v>
      </c>
      <c r="AF946" s="13">
        <f>IF($D946="",0,IF($E946="",0,IF(VLOOKUP($E946,paramètres!$E$33:$F$44,2,FALSE)&lt;=VLOOKUP($AF$18,paramètres!$E$33:$F$44,2,FALSE),T946*$D946,0)))</f>
        <v>0</v>
      </c>
      <c r="AG946" s="13">
        <f>IF($D946="",0,IF($E946="",0,IF(VLOOKUP($E946,paramètres!$E$33:$F$44,2,FALSE)&lt;=VLOOKUP($AG$18,paramètres!$E$33:$F$44,2,FALSE),U946*$D946,0)))</f>
        <v>0</v>
      </c>
      <c r="AH946" s="13">
        <f>IF($D946="",0,IF($E946="",0,IF(VLOOKUP($E946,paramètres!$E$33:$F$44,2,FALSE)&lt;=VLOOKUP($AH$18,paramètres!$E$33:$F$44,2,FALSE),V946*$D946,0)))</f>
        <v>0</v>
      </c>
      <c r="AI946" s="13">
        <f>IF($D946="",0,IF($E946="",0,IF(VLOOKUP($E946,paramètres!$E$33:$F$44,2,FALSE)&lt;=VLOOKUP($AI$18,paramètres!$E$33:$F$44,2,FALSE),W946*$D946,0)))</f>
        <v>0</v>
      </c>
      <c r="AJ946" s="13">
        <f>IF($D946="",0,IF($E946="",0,IF(VLOOKUP($E946,paramètres!$E$33:$F$44,2,FALSE)&lt;=VLOOKUP($AJ$18,paramètres!$E$33:$F$44,2,FALSE),X946*$D946,0)))</f>
        <v>0</v>
      </c>
      <c r="AK946" s="13">
        <f>IF($D946="",0,IF($E946="",0,IF(VLOOKUP($E946,paramètres!$E$33:$F$44,2,FALSE)&lt;=VLOOKUP($AK$18,paramètres!$E$33:$F$44,2,FALSE),Y946*$D946,0)))</f>
        <v>0</v>
      </c>
      <c r="AL946" s="13">
        <f>IF($D946="",0,IF($E946="",0,IF(VLOOKUP($E946,paramètres!$E$33:$F$44,2,FALSE)&lt;=VLOOKUP($AL$18,paramètres!$E$33:$F$44,2,FALSE),Z946*$D946,0)))</f>
        <v>0</v>
      </c>
      <c r="AM946" s="126">
        <f>IF($D946="",0,IF($E946="",0,IF(VLOOKUP($E946,paramètres!$E$33:$F$44,2,FALSE)&lt;=VLOOKUP($AM$18,paramètres!$E$33:$F$44,2,FALSE),AA946*$D946,0)))</f>
        <v>0</v>
      </c>
      <c r="AN946" s="121" t="str">
        <f>IF(paramètres!$B$28=1,((SUM(P946:Y946)/1.02)+SUM(Z946:AA946))*0.0303/9*COUNT(P946:X946),IF(paramètres!$B$28=2,(SUM(P946:AA946))*0.0303/9*COUNT(P946:X946),"Missing Delta option"))</f>
        <v>Missing Delta option</v>
      </c>
      <c r="AO946" s="13" t="str">
        <f>IF(paramètres!$B$28=1,(((SUM(P946:Y946)/1.02)+SUM(Z946:AA946))+((SUM(AB946:AK946)/1.02)+SUM(AL946:AN946)))*cotpatr,IF(paramètres!$B$28=2,(SUM(P946:AN946)*cotpatr),"Missing Delta Option"))</f>
        <v>Missing Delta Option</v>
      </c>
      <c r="AP946" s="13" t="str" cm="1">
        <f t="array" ref="AP946">IF(paramètres!$B$28=1,(((SUM(P946:Y946)/1.02)+SUM(Z946:AA946))+((SUM(AB946:AM946)/1.02)+SUM(AL946:AM946)))/12*pécule,IF(paramètres!$B$28=2,SUM(P946:AM946)/12*pécule,"Missing Delta Option"))</f>
        <v>Missing Delta Option</v>
      </c>
      <c r="AQ946" s="105" t="e">
        <f>IF(paramètres!$B$28=1,(((SUM(P946:Y946)/1.02)+SUM(Z946:AA946))+((SUM(AB946:AM946)/1.02)+SUM(AL946:AM946)))+AN946+AO946+AP946,SUM(P946:AM946)+AN946+AO946+AP946)</f>
        <v>#VALUE!</v>
      </c>
    </row>
    <row r="947" spans="1:43" x14ac:dyDescent="0.25">
      <c r="A947" s="104"/>
      <c r="B947" s="39"/>
      <c r="C947" s="39"/>
      <c r="D947" s="70"/>
      <c r="E947" s="49"/>
      <c r="F947" s="40"/>
      <c r="G947" s="38"/>
      <c r="H947" s="71"/>
      <c r="I947" s="40"/>
      <c r="J947" s="38"/>
      <c r="K947" s="71"/>
      <c r="L947" s="40"/>
      <c r="M947" s="38"/>
      <c r="N947" s="71"/>
      <c r="O947" s="49"/>
      <c r="P947" s="177"/>
      <c r="Q947" s="178"/>
      <c r="R947" s="178"/>
      <c r="S947" s="178"/>
      <c r="T947" s="178"/>
      <c r="U947" s="178"/>
      <c r="V947" s="178"/>
      <c r="W947" s="178"/>
      <c r="X947" s="178"/>
      <c r="Y947" s="178"/>
      <c r="Z947" s="178"/>
      <c r="AA947" s="179"/>
      <c r="AB947" s="121">
        <f>IF($D947="",0,IF($E947="",0,IF(VLOOKUP($E947,paramètres!$E$33:$F$44,2,FALSE)&lt;=VLOOKUP($AB$18,paramètres!$E$33:$F$44,2,FALSE),P947*$D947,0)))</f>
        <v>0</v>
      </c>
      <c r="AC947" s="13">
        <f>IF($D947="",0,IF($E947="",0,IF(VLOOKUP($E947,paramètres!$E$33:$F$44,2,FALSE)&lt;=VLOOKUP($AC$18,paramètres!$E$33:$F$44,2,FALSE),Q947*$D947,0)))</f>
        <v>0</v>
      </c>
      <c r="AD947" s="13">
        <f>IF($D947="",0,IF($E947="",0,IF(VLOOKUP($E947,paramètres!$E$33:$F$44,2,FALSE)&lt;=VLOOKUP($AD$18,paramètres!$E$33:$F$44,2,FALSE),R947*$D947,0)))</f>
        <v>0</v>
      </c>
      <c r="AE947" s="13">
        <f>IF($D947="",0,IF($E947="",0,IF(VLOOKUP($E947,paramètres!$E$33:$F$44,2,FALSE)&lt;=VLOOKUP($AE$18,paramètres!$E$33:$F$44,2,FALSE),S947*$D947,0)))</f>
        <v>0</v>
      </c>
      <c r="AF947" s="13">
        <f>IF($D947="",0,IF($E947="",0,IF(VLOOKUP($E947,paramètres!$E$33:$F$44,2,FALSE)&lt;=VLOOKUP($AF$18,paramètres!$E$33:$F$44,2,FALSE),T947*$D947,0)))</f>
        <v>0</v>
      </c>
      <c r="AG947" s="13">
        <f>IF($D947="",0,IF($E947="",0,IF(VLOOKUP($E947,paramètres!$E$33:$F$44,2,FALSE)&lt;=VLOOKUP($AG$18,paramètres!$E$33:$F$44,2,FALSE),U947*$D947,0)))</f>
        <v>0</v>
      </c>
      <c r="AH947" s="13">
        <f>IF($D947="",0,IF($E947="",0,IF(VLOOKUP($E947,paramètres!$E$33:$F$44,2,FALSE)&lt;=VLOOKUP($AH$18,paramètres!$E$33:$F$44,2,FALSE),V947*$D947,0)))</f>
        <v>0</v>
      </c>
      <c r="AI947" s="13">
        <f>IF($D947="",0,IF($E947="",0,IF(VLOOKUP($E947,paramètres!$E$33:$F$44,2,FALSE)&lt;=VLOOKUP($AI$18,paramètres!$E$33:$F$44,2,FALSE),W947*$D947,0)))</f>
        <v>0</v>
      </c>
      <c r="AJ947" s="13">
        <f>IF($D947="",0,IF($E947="",0,IF(VLOOKUP($E947,paramètres!$E$33:$F$44,2,FALSE)&lt;=VLOOKUP($AJ$18,paramètres!$E$33:$F$44,2,FALSE),X947*$D947,0)))</f>
        <v>0</v>
      </c>
      <c r="AK947" s="13">
        <f>IF($D947="",0,IF($E947="",0,IF(VLOOKUP($E947,paramètres!$E$33:$F$44,2,FALSE)&lt;=VLOOKUP($AK$18,paramètres!$E$33:$F$44,2,FALSE),Y947*$D947,0)))</f>
        <v>0</v>
      </c>
      <c r="AL947" s="13">
        <f>IF($D947="",0,IF($E947="",0,IF(VLOOKUP($E947,paramètres!$E$33:$F$44,2,FALSE)&lt;=VLOOKUP($AL$18,paramètres!$E$33:$F$44,2,FALSE),Z947*$D947,0)))</f>
        <v>0</v>
      </c>
      <c r="AM947" s="126">
        <f>IF($D947="",0,IF($E947="",0,IF(VLOOKUP($E947,paramètres!$E$33:$F$44,2,FALSE)&lt;=VLOOKUP($AM$18,paramètres!$E$33:$F$44,2,FALSE),AA947*$D947,0)))</f>
        <v>0</v>
      </c>
      <c r="AN947" s="121" t="str">
        <f>IF(paramètres!$B$28=1,((SUM(P947:Y947)/1.02)+SUM(Z947:AA947))*0.0303/9*COUNT(P947:X947),IF(paramètres!$B$28=2,(SUM(P947:AA947))*0.0303/9*COUNT(P947:X947),"Missing Delta option"))</f>
        <v>Missing Delta option</v>
      </c>
      <c r="AO947" s="13" t="str">
        <f>IF(paramètres!$B$28=1,(((SUM(P947:Y947)/1.02)+SUM(Z947:AA947))+((SUM(AB947:AK947)/1.02)+SUM(AL947:AN947)))*cotpatr,IF(paramètres!$B$28=2,(SUM(P947:AN947)*cotpatr),"Missing Delta Option"))</f>
        <v>Missing Delta Option</v>
      </c>
      <c r="AP947" s="13" t="str" cm="1">
        <f t="array" ref="AP947">IF(paramètres!$B$28=1,(((SUM(P947:Y947)/1.02)+SUM(Z947:AA947))+((SUM(AB947:AM947)/1.02)+SUM(AL947:AM947)))/12*pécule,IF(paramètres!$B$28=2,SUM(P947:AM947)/12*pécule,"Missing Delta Option"))</f>
        <v>Missing Delta Option</v>
      </c>
      <c r="AQ947" s="105" t="e">
        <f>IF(paramètres!$B$28=1,(((SUM(P947:Y947)/1.02)+SUM(Z947:AA947))+((SUM(AB947:AM947)/1.02)+SUM(AL947:AM947)))+AN947+AO947+AP947,SUM(P947:AM947)+AN947+AO947+AP947)</f>
        <v>#VALUE!</v>
      </c>
    </row>
    <row r="948" spans="1:43" x14ac:dyDescent="0.25">
      <c r="A948" s="104"/>
      <c r="B948" s="39"/>
      <c r="C948" s="39"/>
      <c r="D948" s="70"/>
      <c r="E948" s="49"/>
      <c r="F948" s="40"/>
      <c r="G948" s="38"/>
      <c r="H948" s="71"/>
      <c r="I948" s="40"/>
      <c r="J948" s="38"/>
      <c r="K948" s="71"/>
      <c r="L948" s="40"/>
      <c r="M948" s="38"/>
      <c r="N948" s="71"/>
      <c r="O948" s="49"/>
      <c r="P948" s="177"/>
      <c r="Q948" s="178"/>
      <c r="R948" s="178"/>
      <c r="S948" s="178"/>
      <c r="T948" s="178"/>
      <c r="U948" s="178"/>
      <c r="V948" s="178"/>
      <c r="W948" s="178"/>
      <c r="X948" s="178"/>
      <c r="Y948" s="178"/>
      <c r="Z948" s="178"/>
      <c r="AA948" s="179"/>
      <c r="AB948" s="121">
        <f>IF($D948="",0,IF($E948="",0,IF(VLOOKUP($E948,paramètres!$E$33:$F$44,2,FALSE)&lt;=VLOOKUP($AB$18,paramètres!$E$33:$F$44,2,FALSE),P948*$D948,0)))</f>
        <v>0</v>
      </c>
      <c r="AC948" s="13">
        <f>IF($D948="",0,IF($E948="",0,IF(VLOOKUP($E948,paramètres!$E$33:$F$44,2,FALSE)&lt;=VLOOKUP($AC$18,paramètres!$E$33:$F$44,2,FALSE),Q948*$D948,0)))</f>
        <v>0</v>
      </c>
      <c r="AD948" s="13">
        <f>IF($D948="",0,IF($E948="",0,IF(VLOOKUP($E948,paramètres!$E$33:$F$44,2,FALSE)&lt;=VLOOKUP($AD$18,paramètres!$E$33:$F$44,2,FALSE),R948*$D948,0)))</f>
        <v>0</v>
      </c>
      <c r="AE948" s="13">
        <f>IF($D948="",0,IF($E948="",0,IF(VLOOKUP($E948,paramètres!$E$33:$F$44,2,FALSE)&lt;=VLOOKUP($AE$18,paramètres!$E$33:$F$44,2,FALSE),S948*$D948,0)))</f>
        <v>0</v>
      </c>
      <c r="AF948" s="13">
        <f>IF($D948="",0,IF($E948="",0,IF(VLOOKUP($E948,paramètres!$E$33:$F$44,2,FALSE)&lt;=VLOOKUP($AF$18,paramètres!$E$33:$F$44,2,FALSE),T948*$D948,0)))</f>
        <v>0</v>
      </c>
      <c r="AG948" s="13">
        <f>IF($D948="",0,IF($E948="",0,IF(VLOOKUP($E948,paramètres!$E$33:$F$44,2,FALSE)&lt;=VLOOKUP($AG$18,paramètres!$E$33:$F$44,2,FALSE),U948*$D948,0)))</f>
        <v>0</v>
      </c>
      <c r="AH948" s="13">
        <f>IF($D948="",0,IF($E948="",0,IF(VLOOKUP($E948,paramètres!$E$33:$F$44,2,FALSE)&lt;=VLOOKUP($AH$18,paramètres!$E$33:$F$44,2,FALSE),V948*$D948,0)))</f>
        <v>0</v>
      </c>
      <c r="AI948" s="13">
        <f>IF($D948="",0,IF($E948="",0,IF(VLOOKUP($E948,paramètres!$E$33:$F$44,2,FALSE)&lt;=VLOOKUP($AI$18,paramètres!$E$33:$F$44,2,FALSE),W948*$D948,0)))</f>
        <v>0</v>
      </c>
      <c r="AJ948" s="13">
        <f>IF($D948="",0,IF($E948="",0,IF(VLOOKUP($E948,paramètres!$E$33:$F$44,2,FALSE)&lt;=VLOOKUP($AJ$18,paramètres!$E$33:$F$44,2,FALSE),X948*$D948,0)))</f>
        <v>0</v>
      </c>
      <c r="AK948" s="13">
        <f>IF($D948="",0,IF($E948="",0,IF(VLOOKUP($E948,paramètres!$E$33:$F$44,2,FALSE)&lt;=VLOOKUP($AK$18,paramètres!$E$33:$F$44,2,FALSE),Y948*$D948,0)))</f>
        <v>0</v>
      </c>
      <c r="AL948" s="13">
        <f>IF($D948="",0,IF($E948="",0,IF(VLOOKUP($E948,paramètres!$E$33:$F$44,2,FALSE)&lt;=VLOOKUP($AL$18,paramètres!$E$33:$F$44,2,FALSE),Z948*$D948,0)))</f>
        <v>0</v>
      </c>
      <c r="AM948" s="126">
        <f>IF($D948="",0,IF($E948="",0,IF(VLOOKUP($E948,paramètres!$E$33:$F$44,2,FALSE)&lt;=VLOOKUP($AM$18,paramètres!$E$33:$F$44,2,FALSE),AA948*$D948,0)))</f>
        <v>0</v>
      </c>
      <c r="AN948" s="121" t="str">
        <f>IF(paramètres!$B$28=1,((SUM(P948:Y948)/1.02)+SUM(Z948:AA948))*0.0303/9*COUNT(P948:X948),IF(paramètres!$B$28=2,(SUM(P948:AA948))*0.0303/9*COUNT(P948:X948),"Missing Delta option"))</f>
        <v>Missing Delta option</v>
      </c>
      <c r="AO948" s="13" t="str">
        <f>IF(paramètres!$B$28=1,(((SUM(P948:Y948)/1.02)+SUM(Z948:AA948))+((SUM(AB948:AK948)/1.02)+SUM(AL948:AN948)))*cotpatr,IF(paramètres!$B$28=2,(SUM(P948:AN948)*cotpatr),"Missing Delta Option"))</f>
        <v>Missing Delta Option</v>
      </c>
      <c r="AP948" s="13" t="str" cm="1">
        <f t="array" ref="AP948">IF(paramètres!$B$28=1,(((SUM(P948:Y948)/1.02)+SUM(Z948:AA948))+((SUM(AB948:AM948)/1.02)+SUM(AL948:AM948)))/12*pécule,IF(paramètres!$B$28=2,SUM(P948:AM948)/12*pécule,"Missing Delta Option"))</f>
        <v>Missing Delta Option</v>
      </c>
      <c r="AQ948" s="105" t="e">
        <f>IF(paramètres!$B$28=1,(((SUM(P948:Y948)/1.02)+SUM(Z948:AA948))+((SUM(AB948:AM948)/1.02)+SUM(AL948:AM948)))+AN948+AO948+AP948,SUM(P948:AM948)+AN948+AO948+AP948)</f>
        <v>#VALUE!</v>
      </c>
    </row>
    <row r="949" spans="1:43" x14ac:dyDescent="0.25">
      <c r="A949" s="104"/>
      <c r="B949" s="39"/>
      <c r="C949" s="39"/>
      <c r="D949" s="70"/>
      <c r="E949" s="49"/>
      <c r="F949" s="40"/>
      <c r="G949" s="38"/>
      <c r="H949" s="71"/>
      <c r="I949" s="40"/>
      <c r="J949" s="38"/>
      <c r="K949" s="71"/>
      <c r="L949" s="40"/>
      <c r="M949" s="38"/>
      <c r="N949" s="71"/>
      <c r="O949" s="49"/>
      <c r="P949" s="177"/>
      <c r="Q949" s="178"/>
      <c r="R949" s="178"/>
      <c r="S949" s="178"/>
      <c r="T949" s="178"/>
      <c r="U949" s="178"/>
      <c r="V949" s="178"/>
      <c r="W949" s="178"/>
      <c r="X949" s="178"/>
      <c r="Y949" s="178"/>
      <c r="Z949" s="178"/>
      <c r="AA949" s="179"/>
      <c r="AB949" s="121">
        <f>IF($D949="",0,IF($E949="",0,IF(VLOOKUP($E949,paramètres!$E$33:$F$44,2,FALSE)&lt;=VLOOKUP($AB$18,paramètres!$E$33:$F$44,2,FALSE),P949*$D949,0)))</f>
        <v>0</v>
      </c>
      <c r="AC949" s="13">
        <f>IF($D949="",0,IF($E949="",0,IF(VLOOKUP($E949,paramètres!$E$33:$F$44,2,FALSE)&lt;=VLOOKUP($AC$18,paramètres!$E$33:$F$44,2,FALSE),Q949*$D949,0)))</f>
        <v>0</v>
      </c>
      <c r="AD949" s="13">
        <f>IF($D949="",0,IF($E949="",0,IF(VLOOKUP($E949,paramètres!$E$33:$F$44,2,FALSE)&lt;=VLOOKUP($AD$18,paramètres!$E$33:$F$44,2,FALSE),R949*$D949,0)))</f>
        <v>0</v>
      </c>
      <c r="AE949" s="13">
        <f>IF($D949="",0,IF($E949="",0,IF(VLOOKUP($E949,paramètres!$E$33:$F$44,2,FALSE)&lt;=VLOOKUP($AE$18,paramètres!$E$33:$F$44,2,FALSE),S949*$D949,0)))</f>
        <v>0</v>
      </c>
      <c r="AF949" s="13">
        <f>IF($D949="",0,IF($E949="",0,IF(VLOOKUP($E949,paramètres!$E$33:$F$44,2,FALSE)&lt;=VLOOKUP($AF$18,paramètres!$E$33:$F$44,2,FALSE),T949*$D949,0)))</f>
        <v>0</v>
      </c>
      <c r="AG949" s="13">
        <f>IF($D949="",0,IF($E949="",0,IF(VLOOKUP($E949,paramètres!$E$33:$F$44,2,FALSE)&lt;=VLOOKUP($AG$18,paramètres!$E$33:$F$44,2,FALSE),U949*$D949,0)))</f>
        <v>0</v>
      </c>
      <c r="AH949" s="13">
        <f>IF($D949="",0,IF($E949="",0,IF(VLOOKUP($E949,paramètres!$E$33:$F$44,2,FALSE)&lt;=VLOOKUP($AH$18,paramètres!$E$33:$F$44,2,FALSE),V949*$D949,0)))</f>
        <v>0</v>
      </c>
      <c r="AI949" s="13">
        <f>IF($D949="",0,IF($E949="",0,IF(VLOOKUP($E949,paramètres!$E$33:$F$44,2,FALSE)&lt;=VLOOKUP($AI$18,paramètres!$E$33:$F$44,2,FALSE),W949*$D949,0)))</f>
        <v>0</v>
      </c>
      <c r="AJ949" s="13">
        <f>IF($D949="",0,IF($E949="",0,IF(VLOOKUP($E949,paramètres!$E$33:$F$44,2,FALSE)&lt;=VLOOKUP($AJ$18,paramètres!$E$33:$F$44,2,FALSE),X949*$D949,0)))</f>
        <v>0</v>
      </c>
      <c r="AK949" s="13">
        <f>IF($D949="",0,IF($E949="",0,IF(VLOOKUP($E949,paramètres!$E$33:$F$44,2,FALSE)&lt;=VLOOKUP($AK$18,paramètres!$E$33:$F$44,2,FALSE),Y949*$D949,0)))</f>
        <v>0</v>
      </c>
      <c r="AL949" s="13">
        <f>IF($D949="",0,IF($E949="",0,IF(VLOOKUP($E949,paramètres!$E$33:$F$44,2,FALSE)&lt;=VLOOKUP($AL$18,paramètres!$E$33:$F$44,2,FALSE),Z949*$D949,0)))</f>
        <v>0</v>
      </c>
      <c r="AM949" s="126">
        <f>IF($D949="",0,IF($E949="",0,IF(VLOOKUP($E949,paramètres!$E$33:$F$44,2,FALSE)&lt;=VLOOKUP($AM$18,paramètres!$E$33:$F$44,2,FALSE),AA949*$D949,0)))</f>
        <v>0</v>
      </c>
      <c r="AN949" s="121" t="str">
        <f>IF(paramètres!$B$28=1,((SUM(P949:Y949)/1.02)+SUM(Z949:AA949))*0.0303/9*COUNT(P949:X949),IF(paramètres!$B$28=2,(SUM(P949:AA949))*0.0303/9*COUNT(P949:X949),"Missing Delta option"))</f>
        <v>Missing Delta option</v>
      </c>
      <c r="AO949" s="13" t="str">
        <f>IF(paramètres!$B$28=1,(((SUM(P949:Y949)/1.02)+SUM(Z949:AA949))+((SUM(AB949:AK949)/1.02)+SUM(AL949:AN949)))*cotpatr,IF(paramètres!$B$28=2,(SUM(P949:AN949)*cotpatr),"Missing Delta Option"))</f>
        <v>Missing Delta Option</v>
      </c>
      <c r="AP949" s="13" t="str" cm="1">
        <f t="array" ref="AP949">IF(paramètres!$B$28=1,(((SUM(P949:Y949)/1.02)+SUM(Z949:AA949))+((SUM(AB949:AM949)/1.02)+SUM(AL949:AM949)))/12*pécule,IF(paramètres!$B$28=2,SUM(P949:AM949)/12*pécule,"Missing Delta Option"))</f>
        <v>Missing Delta Option</v>
      </c>
      <c r="AQ949" s="105" t="e">
        <f>IF(paramètres!$B$28=1,(((SUM(P949:Y949)/1.02)+SUM(Z949:AA949))+((SUM(AB949:AM949)/1.02)+SUM(AL949:AM949)))+AN949+AO949+AP949,SUM(P949:AM949)+AN949+AO949+AP949)</f>
        <v>#VALUE!</v>
      </c>
    </row>
    <row r="950" spans="1:43" x14ac:dyDescent="0.25">
      <c r="A950" s="104"/>
      <c r="B950" s="39"/>
      <c r="C950" s="39"/>
      <c r="D950" s="70"/>
      <c r="E950" s="49"/>
      <c r="F950" s="40"/>
      <c r="G950" s="38"/>
      <c r="H950" s="71"/>
      <c r="I950" s="40"/>
      <c r="J950" s="38"/>
      <c r="K950" s="71"/>
      <c r="L950" s="40"/>
      <c r="M950" s="38"/>
      <c r="N950" s="71"/>
      <c r="O950" s="49"/>
      <c r="P950" s="177"/>
      <c r="Q950" s="178"/>
      <c r="R950" s="178"/>
      <c r="S950" s="178"/>
      <c r="T950" s="178"/>
      <c r="U950" s="178"/>
      <c r="V950" s="178"/>
      <c r="W950" s="178"/>
      <c r="X950" s="178"/>
      <c r="Y950" s="178"/>
      <c r="Z950" s="178"/>
      <c r="AA950" s="179"/>
      <c r="AB950" s="121">
        <f>IF($D950="",0,IF($E950="",0,IF(VLOOKUP($E950,paramètres!$E$33:$F$44,2,FALSE)&lt;=VLOOKUP($AB$18,paramètres!$E$33:$F$44,2,FALSE),P950*$D950,0)))</f>
        <v>0</v>
      </c>
      <c r="AC950" s="13">
        <f>IF($D950="",0,IF($E950="",0,IF(VLOOKUP($E950,paramètres!$E$33:$F$44,2,FALSE)&lt;=VLOOKUP($AC$18,paramètres!$E$33:$F$44,2,FALSE),Q950*$D950,0)))</f>
        <v>0</v>
      </c>
      <c r="AD950" s="13">
        <f>IF($D950="",0,IF($E950="",0,IF(VLOOKUP($E950,paramètres!$E$33:$F$44,2,FALSE)&lt;=VLOOKUP($AD$18,paramètres!$E$33:$F$44,2,FALSE),R950*$D950,0)))</f>
        <v>0</v>
      </c>
      <c r="AE950" s="13">
        <f>IF($D950="",0,IF($E950="",0,IF(VLOOKUP($E950,paramètres!$E$33:$F$44,2,FALSE)&lt;=VLOOKUP($AE$18,paramètres!$E$33:$F$44,2,FALSE),S950*$D950,0)))</f>
        <v>0</v>
      </c>
      <c r="AF950" s="13">
        <f>IF($D950="",0,IF($E950="",0,IF(VLOOKUP($E950,paramètres!$E$33:$F$44,2,FALSE)&lt;=VLOOKUP($AF$18,paramètres!$E$33:$F$44,2,FALSE),T950*$D950,0)))</f>
        <v>0</v>
      </c>
      <c r="AG950" s="13">
        <f>IF($D950="",0,IF($E950="",0,IF(VLOOKUP($E950,paramètres!$E$33:$F$44,2,FALSE)&lt;=VLOOKUP($AG$18,paramètres!$E$33:$F$44,2,FALSE),U950*$D950,0)))</f>
        <v>0</v>
      </c>
      <c r="AH950" s="13">
        <f>IF($D950="",0,IF($E950="",0,IF(VLOOKUP($E950,paramètres!$E$33:$F$44,2,FALSE)&lt;=VLOOKUP($AH$18,paramètres!$E$33:$F$44,2,FALSE),V950*$D950,0)))</f>
        <v>0</v>
      </c>
      <c r="AI950" s="13">
        <f>IF($D950="",0,IF($E950="",0,IF(VLOOKUP($E950,paramètres!$E$33:$F$44,2,FALSE)&lt;=VLOOKUP($AI$18,paramètres!$E$33:$F$44,2,FALSE),W950*$D950,0)))</f>
        <v>0</v>
      </c>
      <c r="AJ950" s="13">
        <f>IF($D950="",0,IF($E950="",0,IF(VLOOKUP($E950,paramètres!$E$33:$F$44,2,FALSE)&lt;=VLOOKUP($AJ$18,paramètres!$E$33:$F$44,2,FALSE),X950*$D950,0)))</f>
        <v>0</v>
      </c>
      <c r="AK950" s="13">
        <f>IF($D950="",0,IF($E950="",0,IF(VLOOKUP($E950,paramètres!$E$33:$F$44,2,FALSE)&lt;=VLOOKUP($AK$18,paramètres!$E$33:$F$44,2,FALSE),Y950*$D950,0)))</f>
        <v>0</v>
      </c>
      <c r="AL950" s="13">
        <f>IF($D950="",0,IF($E950="",0,IF(VLOOKUP($E950,paramètres!$E$33:$F$44,2,FALSE)&lt;=VLOOKUP($AL$18,paramètres!$E$33:$F$44,2,FALSE),Z950*$D950,0)))</f>
        <v>0</v>
      </c>
      <c r="AM950" s="126">
        <f>IF($D950="",0,IF($E950="",0,IF(VLOOKUP($E950,paramètres!$E$33:$F$44,2,FALSE)&lt;=VLOOKUP($AM$18,paramètres!$E$33:$F$44,2,FALSE),AA950*$D950,0)))</f>
        <v>0</v>
      </c>
      <c r="AN950" s="121" t="str">
        <f>IF(paramètres!$B$28=1,((SUM(P950:Y950)/1.02)+SUM(Z950:AA950))*0.0303/9*COUNT(P950:X950),IF(paramètres!$B$28=2,(SUM(P950:AA950))*0.0303/9*COUNT(P950:X950),"Missing Delta option"))</f>
        <v>Missing Delta option</v>
      </c>
      <c r="AO950" s="13" t="str">
        <f>IF(paramètres!$B$28=1,(((SUM(P950:Y950)/1.02)+SUM(Z950:AA950))+((SUM(AB950:AK950)/1.02)+SUM(AL950:AN950)))*cotpatr,IF(paramètres!$B$28=2,(SUM(P950:AN950)*cotpatr),"Missing Delta Option"))</f>
        <v>Missing Delta Option</v>
      </c>
      <c r="AP950" s="13" t="str" cm="1">
        <f t="array" ref="AP950">IF(paramètres!$B$28=1,(((SUM(P950:Y950)/1.02)+SUM(Z950:AA950))+((SUM(AB950:AM950)/1.02)+SUM(AL950:AM950)))/12*pécule,IF(paramètres!$B$28=2,SUM(P950:AM950)/12*pécule,"Missing Delta Option"))</f>
        <v>Missing Delta Option</v>
      </c>
      <c r="AQ950" s="105" t="e">
        <f>IF(paramètres!$B$28=1,(((SUM(P950:Y950)/1.02)+SUM(Z950:AA950))+((SUM(AB950:AM950)/1.02)+SUM(AL950:AM950)))+AN950+AO950+AP950,SUM(P950:AM950)+AN950+AO950+AP950)</f>
        <v>#VALUE!</v>
      </c>
    </row>
    <row r="951" spans="1:43" x14ac:dyDescent="0.25">
      <c r="A951" s="104"/>
      <c r="B951" s="39"/>
      <c r="C951" s="39"/>
      <c r="D951" s="70"/>
      <c r="E951" s="49"/>
      <c r="F951" s="40"/>
      <c r="G951" s="38"/>
      <c r="H951" s="71"/>
      <c r="I951" s="40"/>
      <c r="J951" s="38"/>
      <c r="K951" s="71"/>
      <c r="L951" s="40"/>
      <c r="M951" s="38"/>
      <c r="N951" s="71"/>
      <c r="O951" s="49"/>
      <c r="P951" s="177"/>
      <c r="Q951" s="178"/>
      <c r="R951" s="178"/>
      <c r="S951" s="178"/>
      <c r="T951" s="178"/>
      <c r="U951" s="178"/>
      <c r="V951" s="178"/>
      <c r="W951" s="178"/>
      <c r="X951" s="178"/>
      <c r="Y951" s="178"/>
      <c r="Z951" s="178"/>
      <c r="AA951" s="179"/>
      <c r="AB951" s="121">
        <f>IF($D951="",0,IF($E951="",0,IF(VLOOKUP($E951,paramètres!$E$33:$F$44,2,FALSE)&lt;=VLOOKUP($AB$18,paramètres!$E$33:$F$44,2,FALSE),P951*$D951,0)))</f>
        <v>0</v>
      </c>
      <c r="AC951" s="13">
        <f>IF($D951="",0,IF($E951="",0,IF(VLOOKUP($E951,paramètres!$E$33:$F$44,2,FALSE)&lt;=VLOOKUP($AC$18,paramètres!$E$33:$F$44,2,FALSE),Q951*$D951,0)))</f>
        <v>0</v>
      </c>
      <c r="AD951" s="13">
        <f>IF($D951="",0,IF($E951="",0,IF(VLOOKUP($E951,paramètres!$E$33:$F$44,2,FALSE)&lt;=VLOOKUP($AD$18,paramètres!$E$33:$F$44,2,FALSE),R951*$D951,0)))</f>
        <v>0</v>
      </c>
      <c r="AE951" s="13">
        <f>IF($D951="",0,IF($E951="",0,IF(VLOOKUP($E951,paramètres!$E$33:$F$44,2,FALSE)&lt;=VLOOKUP($AE$18,paramètres!$E$33:$F$44,2,FALSE),S951*$D951,0)))</f>
        <v>0</v>
      </c>
      <c r="AF951" s="13">
        <f>IF($D951="",0,IF($E951="",0,IF(VLOOKUP($E951,paramètres!$E$33:$F$44,2,FALSE)&lt;=VLOOKUP($AF$18,paramètres!$E$33:$F$44,2,FALSE),T951*$D951,0)))</f>
        <v>0</v>
      </c>
      <c r="AG951" s="13">
        <f>IF($D951="",0,IF($E951="",0,IF(VLOOKUP($E951,paramètres!$E$33:$F$44,2,FALSE)&lt;=VLOOKUP($AG$18,paramètres!$E$33:$F$44,2,FALSE),U951*$D951,0)))</f>
        <v>0</v>
      </c>
      <c r="AH951" s="13">
        <f>IF($D951="",0,IF($E951="",0,IF(VLOOKUP($E951,paramètres!$E$33:$F$44,2,FALSE)&lt;=VLOOKUP($AH$18,paramètres!$E$33:$F$44,2,FALSE),V951*$D951,0)))</f>
        <v>0</v>
      </c>
      <c r="AI951" s="13">
        <f>IF($D951="",0,IF($E951="",0,IF(VLOOKUP($E951,paramètres!$E$33:$F$44,2,FALSE)&lt;=VLOOKUP($AI$18,paramètres!$E$33:$F$44,2,FALSE),W951*$D951,0)))</f>
        <v>0</v>
      </c>
      <c r="AJ951" s="13">
        <f>IF($D951="",0,IF($E951="",0,IF(VLOOKUP($E951,paramètres!$E$33:$F$44,2,FALSE)&lt;=VLOOKUP($AJ$18,paramètres!$E$33:$F$44,2,FALSE),X951*$D951,0)))</f>
        <v>0</v>
      </c>
      <c r="AK951" s="13">
        <f>IF($D951="",0,IF($E951="",0,IF(VLOOKUP($E951,paramètres!$E$33:$F$44,2,FALSE)&lt;=VLOOKUP($AK$18,paramètres!$E$33:$F$44,2,FALSE),Y951*$D951,0)))</f>
        <v>0</v>
      </c>
      <c r="AL951" s="13">
        <f>IF($D951="",0,IF($E951="",0,IF(VLOOKUP($E951,paramètres!$E$33:$F$44,2,FALSE)&lt;=VLOOKUP($AL$18,paramètres!$E$33:$F$44,2,FALSE),Z951*$D951,0)))</f>
        <v>0</v>
      </c>
      <c r="AM951" s="126">
        <f>IF($D951="",0,IF($E951="",0,IF(VLOOKUP($E951,paramètres!$E$33:$F$44,2,FALSE)&lt;=VLOOKUP($AM$18,paramètres!$E$33:$F$44,2,FALSE),AA951*$D951,0)))</f>
        <v>0</v>
      </c>
      <c r="AN951" s="121" t="str">
        <f>IF(paramètres!$B$28=1,((SUM(P951:Y951)/1.02)+SUM(Z951:AA951))*0.0303/9*COUNT(P951:X951),IF(paramètres!$B$28=2,(SUM(P951:AA951))*0.0303/9*COUNT(P951:X951),"Missing Delta option"))</f>
        <v>Missing Delta option</v>
      </c>
      <c r="AO951" s="13" t="str">
        <f>IF(paramètres!$B$28=1,(((SUM(P951:Y951)/1.02)+SUM(Z951:AA951))+((SUM(AB951:AK951)/1.02)+SUM(AL951:AN951)))*cotpatr,IF(paramètres!$B$28=2,(SUM(P951:AN951)*cotpatr),"Missing Delta Option"))</f>
        <v>Missing Delta Option</v>
      </c>
      <c r="AP951" s="13" t="str" cm="1">
        <f t="array" ref="AP951">IF(paramètres!$B$28=1,(((SUM(P951:Y951)/1.02)+SUM(Z951:AA951))+((SUM(AB951:AM951)/1.02)+SUM(AL951:AM951)))/12*pécule,IF(paramètres!$B$28=2,SUM(P951:AM951)/12*pécule,"Missing Delta Option"))</f>
        <v>Missing Delta Option</v>
      </c>
      <c r="AQ951" s="105" t="e">
        <f>IF(paramètres!$B$28=1,(((SUM(P951:Y951)/1.02)+SUM(Z951:AA951))+((SUM(AB951:AM951)/1.02)+SUM(AL951:AM951)))+AN951+AO951+AP951,SUM(P951:AM951)+AN951+AO951+AP951)</f>
        <v>#VALUE!</v>
      </c>
    </row>
    <row r="952" spans="1:43" x14ac:dyDescent="0.25">
      <c r="A952" s="104"/>
      <c r="B952" s="39"/>
      <c r="C952" s="39"/>
      <c r="D952" s="70"/>
      <c r="E952" s="49"/>
      <c r="F952" s="40"/>
      <c r="G952" s="38"/>
      <c r="H952" s="71"/>
      <c r="I952" s="40"/>
      <c r="J952" s="38"/>
      <c r="K952" s="71"/>
      <c r="L952" s="40"/>
      <c r="M952" s="38"/>
      <c r="N952" s="71"/>
      <c r="O952" s="49"/>
      <c r="P952" s="177"/>
      <c r="Q952" s="178"/>
      <c r="R952" s="178"/>
      <c r="S952" s="178"/>
      <c r="T952" s="178"/>
      <c r="U952" s="178"/>
      <c r="V952" s="178"/>
      <c r="W952" s="178"/>
      <c r="X952" s="178"/>
      <c r="Y952" s="178"/>
      <c r="Z952" s="178"/>
      <c r="AA952" s="179"/>
      <c r="AB952" s="121">
        <f>IF($D952="",0,IF($E952="",0,IF(VLOOKUP($E952,paramètres!$E$33:$F$44,2,FALSE)&lt;=VLOOKUP($AB$18,paramètres!$E$33:$F$44,2,FALSE),P952*$D952,0)))</f>
        <v>0</v>
      </c>
      <c r="AC952" s="13">
        <f>IF($D952="",0,IF($E952="",0,IF(VLOOKUP($E952,paramètres!$E$33:$F$44,2,FALSE)&lt;=VLOOKUP($AC$18,paramètres!$E$33:$F$44,2,FALSE),Q952*$D952,0)))</f>
        <v>0</v>
      </c>
      <c r="AD952" s="13">
        <f>IF($D952="",0,IF($E952="",0,IF(VLOOKUP($E952,paramètres!$E$33:$F$44,2,FALSE)&lt;=VLOOKUP($AD$18,paramètres!$E$33:$F$44,2,FALSE),R952*$D952,0)))</f>
        <v>0</v>
      </c>
      <c r="AE952" s="13">
        <f>IF($D952="",0,IF($E952="",0,IF(VLOOKUP($E952,paramètres!$E$33:$F$44,2,FALSE)&lt;=VLOOKUP($AE$18,paramètres!$E$33:$F$44,2,FALSE),S952*$D952,0)))</f>
        <v>0</v>
      </c>
      <c r="AF952" s="13">
        <f>IF($D952="",0,IF($E952="",0,IF(VLOOKUP($E952,paramètres!$E$33:$F$44,2,FALSE)&lt;=VLOOKUP($AF$18,paramètres!$E$33:$F$44,2,FALSE),T952*$D952,0)))</f>
        <v>0</v>
      </c>
      <c r="AG952" s="13">
        <f>IF($D952="",0,IF($E952="",0,IF(VLOOKUP($E952,paramètres!$E$33:$F$44,2,FALSE)&lt;=VLOOKUP($AG$18,paramètres!$E$33:$F$44,2,FALSE),U952*$D952,0)))</f>
        <v>0</v>
      </c>
      <c r="AH952" s="13">
        <f>IF($D952="",0,IF($E952="",0,IF(VLOOKUP($E952,paramètres!$E$33:$F$44,2,FALSE)&lt;=VLOOKUP($AH$18,paramètres!$E$33:$F$44,2,FALSE),V952*$D952,0)))</f>
        <v>0</v>
      </c>
      <c r="AI952" s="13">
        <f>IF($D952="",0,IF($E952="",0,IF(VLOOKUP($E952,paramètres!$E$33:$F$44,2,FALSE)&lt;=VLOOKUP($AI$18,paramètres!$E$33:$F$44,2,FALSE),W952*$D952,0)))</f>
        <v>0</v>
      </c>
      <c r="AJ952" s="13">
        <f>IF($D952="",0,IF($E952="",0,IF(VLOOKUP($E952,paramètres!$E$33:$F$44,2,FALSE)&lt;=VLOOKUP($AJ$18,paramètres!$E$33:$F$44,2,FALSE),X952*$D952,0)))</f>
        <v>0</v>
      </c>
      <c r="AK952" s="13">
        <f>IF($D952="",0,IF($E952="",0,IF(VLOOKUP($E952,paramètres!$E$33:$F$44,2,FALSE)&lt;=VLOOKUP($AK$18,paramètres!$E$33:$F$44,2,FALSE),Y952*$D952,0)))</f>
        <v>0</v>
      </c>
      <c r="AL952" s="13">
        <f>IF($D952="",0,IF($E952="",0,IF(VLOOKUP($E952,paramètres!$E$33:$F$44,2,FALSE)&lt;=VLOOKUP($AL$18,paramètres!$E$33:$F$44,2,FALSE),Z952*$D952,0)))</f>
        <v>0</v>
      </c>
      <c r="AM952" s="126">
        <f>IF($D952="",0,IF($E952="",0,IF(VLOOKUP($E952,paramètres!$E$33:$F$44,2,FALSE)&lt;=VLOOKUP($AM$18,paramètres!$E$33:$F$44,2,FALSE),AA952*$D952,0)))</f>
        <v>0</v>
      </c>
      <c r="AN952" s="121" t="str">
        <f>IF(paramètres!$B$28=1,((SUM(P952:Y952)/1.02)+SUM(Z952:AA952))*0.0303/9*COUNT(P952:X952),IF(paramètres!$B$28=2,(SUM(P952:AA952))*0.0303/9*COUNT(P952:X952),"Missing Delta option"))</f>
        <v>Missing Delta option</v>
      </c>
      <c r="AO952" s="13" t="str">
        <f>IF(paramètres!$B$28=1,(((SUM(P952:Y952)/1.02)+SUM(Z952:AA952))+((SUM(AB952:AK952)/1.02)+SUM(AL952:AN952)))*cotpatr,IF(paramètres!$B$28=2,(SUM(P952:AN952)*cotpatr),"Missing Delta Option"))</f>
        <v>Missing Delta Option</v>
      </c>
      <c r="AP952" s="13" t="str" cm="1">
        <f t="array" ref="AP952">IF(paramètres!$B$28=1,(((SUM(P952:Y952)/1.02)+SUM(Z952:AA952))+((SUM(AB952:AM952)/1.02)+SUM(AL952:AM952)))/12*pécule,IF(paramètres!$B$28=2,SUM(P952:AM952)/12*pécule,"Missing Delta Option"))</f>
        <v>Missing Delta Option</v>
      </c>
      <c r="AQ952" s="105" t="e">
        <f>IF(paramètres!$B$28=1,(((SUM(P952:Y952)/1.02)+SUM(Z952:AA952))+((SUM(AB952:AM952)/1.02)+SUM(AL952:AM952)))+AN952+AO952+AP952,SUM(P952:AM952)+AN952+AO952+AP952)</f>
        <v>#VALUE!</v>
      </c>
    </row>
    <row r="953" spans="1:43" x14ac:dyDescent="0.25">
      <c r="A953" s="104"/>
      <c r="B953" s="39"/>
      <c r="C953" s="39"/>
      <c r="D953" s="70"/>
      <c r="E953" s="49"/>
      <c r="F953" s="40"/>
      <c r="G953" s="38"/>
      <c r="H953" s="71"/>
      <c r="I953" s="40"/>
      <c r="J953" s="38"/>
      <c r="K953" s="71"/>
      <c r="L953" s="40"/>
      <c r="M953" s="38"/>
      <c r="N953" s="71"/>
      <c r="O953" s="49"/>
      <c r="P953" s="177"/>
      <c r="Q953" s="178"/>
      <c r="R953" s="178"/>
      <c r="S953" s="178"/>
      <c r="T953" s="178"/>
      <c r="U953" s="178"/>
      <c r="V953" s="178"/>
      <c r="W953" s="178"/>
      <c r="X953" s="178"/>
      <c r="Y953" s="178"/>
      <c r="Z953" s="178"/>
      <c r="AA953" s="179"/>
      <c r="AB953" s="121">
        <f>IF($D953="",0,IF($E953="",0,IF(VLOOKUP($E953,paramètres!$E$33:$F$44,2,FALSE)&lt;=VLOOKUP($AB$18,paramètres!$E$33:$F$44,2,FALSE),P953*$D953,0)))</f>
        <v>0</v>
      </c>
      <c r="AC953" s="13">
        <f>IF($D953="",0,IF($E953="",0,IF(VLOOKUP($E953,paramètres!$E$33:$F$44,2,FALSE)&lt;=VLOOKUP($AC$18,paramètres!$E$33:$F$44,2,FALSE),Q953*$D953,0)))</f>
        <v>0</v>
      </c>
      <c r="AD953" s="13">
        <f>IF($D953="",0,IF($E953="",0,IF(VLOOKUP($E953,paramètres!$E$33:$F$44,2,FALSE)&lt;=VLOOKUP($AD$18,paramètres!$E$33:$F$44,2,FALSE),R953*$D953,0)))</f>
        <v>0</v>
      </c>
      <c r="AE953" s="13">
        <f>IF($D953="",0,IF($E953="",0,IF(VLOOKUP($E953,paramètres!$E$33:$F$44,2,FALSE)&lt;=VLOOKUP($AE$18,paramètres!$E$33:$F$44,2,FALSE),S953*$D953,0)))</f>
        <v>0</v>
      </c>
      <c r="AF953" s="13">
        <f>IF($D953="",0,IF($E953="",0,IF(VLOOKUP($E953,paramètres!$E$33:$F$44,2,FALSE)&lt;=VLOOKUP($AF$18,paramètres!$E$33:$F$44,2,FALSE),T953*$D953,0)))</f>
        <v>0</v>
      </c>
      <c r="AG953" s="13">
        <f>IF($D953="",0,IF($E953="",0,IF(VLOOKUP($E953,paramètres!$E$33:$F$44,2,FALSE)&lt;=VLOOKUP($AG$18,paramètres!$E$33:$F$44,2,FALSE),U953*$D953,0)))</f>
        <v>0</v>
      </c>
      <c r="AH953" s="13">
        <f>IF($D953="",0,IF($E953="",0,IF(VLOOKUP($E953,paramètres!$E$33:$F$44,2,FALSE)&lt;=VLOOKUP($AH$18,paramètres!$E$33:$F$44,2,FALSE),V953*$D953,0)))</f>
        <v>0</v>
      </c>
      <c r="AI953" s="13">
        <f>IF($D953="",0,IF($E953="",0,IF(VLOOKUP($E953,paramètres!$E$33:$F$44,2,FALSE)&lt;=VLOOKUP($AI$18,paramètres!$E$33:$F$44,2,FALSE),W953*$D953,0)))</f>
        <v>0</v>
      </c>
      <c r="AJ953" s="13">
        <f>IF($D953="",0,IF($E953="",0,IF(VLOOKUP($E953,paramètres!$E$33:$F$44,2,FALSE)&lt;=VLOOKUP($AJ$18,paramètres!$E$33:$F$44,2,FALSE),X953*$D953,0)))</f>
        <v>0</v>
      </c>
      <c r="AK953" s="13">
        <f>IF($D953="",0,IF($E953="",0,IF(VLOOKUP($E953,paramètres!$E$33:$F$44,2,FALSE)&lt;=VLOOKUP($AK$18,paramètres!$E$33:$F$44,2,FALSE),Y953*$D953,0)))</f>
        <v>0</v>
      </c>
      <c r="AL953" s="13">
        <f>IF($D953="",0,IF($E953="",0,IF(VLOOKUP($E953,paramètres!$E$33:$F$44,2,FALSE)&lt;=VLOOKUP($AL$18,paramètres!$E$33:$F$44,2,FALSE),Z953*$D953,0)))</f>
        <v>0</v>
      </c>
      <c r="AM953" s="126">
        <f>IF($D953="",0,IF($E953="",0,IF(VLOOKUP($E953,paramètres!$E$33:$F$44,2,FALSE)&lt;=VLOOKUP($AM$18,paramètres!$E$33:$F$44,2,FALSE),AA953*$D953,0)))</f>
        <v>0</v>
      </c>
      <c r="AN953" s="121" t="str">
        <f>IF(paramètres!$B$28=1,((SUM(P953:Y953)/1.02)+SUM(Z953:AA953))*0.0303/9*COUNT(P953:X953),IF(paramètres!$B$28=2,(SUM(P953:AA953))*0.0303/9*COUNT(P953:X953),"Missing Delta option"))</f>
        <v>Missing Delta option</v>
      </c>
      <c r="AO953" s="13" t="str">
        <f>IF(paramètres!$B$28=1,(((SUM(P953:Y953)/1.02)+SUM(Z953:AA953))+((SUM(AB953:AK953)/1.02)+SUM(AL953:AN953)))*cotpatr,IF(paramètres!$B$28=2,(SUM(P953:AN953)*cotpatr),"Missing Delta Option"))</f>
        <v>Missing Delta Option</v>
      </c>
      <c r="AP953" s="13" t="str" cm="1">
        <f t="array" ref="AP953">IF(paramètres!$B$28=1,(((SUM(P953:Y953)/1.02)+SUM(Z953:AA953))+((SUM(AB953:AM953)/1.02)+SUM(AL953:AM953)))/12*pécule,IF(paramètres!$B$28=2,SUM(P953:AM953)/12*pécule,"Missing Delta Option"))</f>
        <v>Missing Delta Option</v>
      </c>
      <c r="AQ953" s="105" t="e">
        <f>IF(paramètres!$B$28=1,(((SUM(P953:Y953)/1.02)+SUM(Z953:AA953))+((SUM(AB953:AM953)/1.02)+SUM(AL953:AM953)))+AN953+AO953+AP953,SUM(P953:AM953)+AN953+AO953+AP953)</f>
        <v>#VALUE!</v>
      </c>
    </row>
    <row r="954" spans="1:43" x14ac:dyDescent="0.25">
      <c r="A954" s="104"/>
      <c r="B954" s="39"/>
      <c r="C954" s="39"/>
      <c r="D954" s="70"/>
      <c r="E954" s="49"/>
      <c r="F954" s="40"/>
      <c r="G954" s="38"/>
      <c r="H954" s="71"/>
      <c r="I954" s="40"/>
      <c r="J954" s="38"/>
      <c r="K954" s="71"/>
      <c r="L954" s="40"/>
      <c r="M954" s="38"/>
      <c r="N954" s="71"/>
      <c r="O954" s="49"/>
      <c r="P954" s="177"/>
      <c r="Q954" s="178"/>
      <c r="R954" s="178"/>
      <c r="S954" s="178"/>
      <c r="T954" s="178"/>
      <c r="U954" s="178"/>
      <c r="V954" s="178"/>
      <c r="W954" s="178"/>
      <c r="X954" s="178"/>
      <c r="Y954" s="178"/>
      <c r="Z954" s="178"/>
      <c r="AA954" s="179"/>
      <c r="AB954" s="121">
        <f>IF($D954="",0,IF($E954="",0,IF(VLOOKUP($E954,paramètres!$E$33:$F$44,2,FALSE)&lt;=VLOOKUP($AB$18,paramètres!$E$33:$F$44,2,FALSE),P954*$D954,0)))</f>
        <v>0</v>
      </c>
      <c r="AC954" s="13">
        <f>IF($D954="",0,IF($E954="",0,IF(VLOOKUP($E954,paramètres!$E$33:$F$44,2,FALSE)&lt;=VLOOKUP($AC$18,paramètres!$E$33:$F$44,2,FALSE),Q954*$D954,0)))</f>
        <v>0</v>
      </c>
      <c r="AD954" s="13">
        <f>IF($D954="",0,IF($E954="",0,IF(VLOOKUP($E954,paramètres!$E$33:$F$44,2,FALSE)&lt;=VLOOKUP($AD$18,paramètres!$E$33:$F$44,2,FALSE),R954*$D954,0)))</f>
        <v>0</v>
      </c>
      <c r="AE954" s="13">
        <f>IF($D954="",0,IF($E954="",0,IF(VLOOKUP($E954,paramètres!$E$33:$F$44,2,FALSE)&lt;=VLOOKUP($AE$18,paramètres!$E$33:$F$44,2,FALSE),S954*$D954,0)))</f>
        <v>0</v>
      </c>
      <c r="AF954" s="13">
        <f>IF($D954="",0,IF($E954="",0,IF(VLOOKUP($E954,paramètres!$E$33:$F$44,2,FALSE)&lt;=VLOOKUP($AF$18,paramètres!$E$33:$F$44,2,FALSE),T954*$D954,0)))</f>
        <v>0</v>
      </c>
      <c r="AG954" s="13">
        <f>IF($D954="",0,IF($E954="",0,IF(VLOOKUP($E954,paramètres!$E$33:$F$44,2,FALSE)&lt;=VLOOKUP($AG$18,paramètres!$E$33:$F$44,2,FALSE),U954*$D954,0)))</f>
        <v>0</v>
      </c>
      <c r="AH954" s="13">
        <f>IF($D954="",0,IF($E954="",0,IF(VLOOKUP($E954,paramètres!$E$33:$F$44,2,FALSE)&lt;=VLOOKUP($AH$18,paramètres!$E$33:$F$44,2,FALSE),V954*$D954,0)))</f>
        <v>0</v>
      </c>
      <c r="AI954" s="13">
        <f>IF($D954="",0,IF($E954="",0,IF(VLOOKUP($E954,paramètres!$E$33:$F$44,2,FALSE)&lt;=VLOOKUP($AI$18,paramètres!$E$33:$F$44,2,FALSE),W954*$D954,0)))</f>
        <v>0</v>
      </c>
      <c r="AJ954" s="13">
        <f>IF($D954="",0,IF($E954="",0,IF(VLOOKUP($E954,paramètres!$E$33:$F$44,2,FALSE)&lt;=VLOOKUP($AJ$18,paramètres!$E$33:$F$44,2,FALSE),X954*$D954,0)))</f>
        <v>0</v>
      </c>
      <c r="AK954" s="13">
        <f>IF($D954="",0,IF($E954="",0,IF(VLOOKUP($E954,paramètres!$E$33:$F$44,2,FALSE)&lt;=VLOOKUP($AK$18,paramètres!$E$33:$F$44,2,FALSE),Y954*$D954,0)))</f>
        <v>0</v>
      </c>
      <c r="AL954" s="13">
        <f>IF($D954="",0,IF($E954="",0,IF(VLOOKUP($E954,paramètres!$E$33:$F$44,2,FALSE)&lt;=VLOOKUP($AL$18,paramètres!$E$33:$F$44,2,FALSE),Z954*$D954,0)))</f>
        <v>0</v>
      </c>
      <c r="AM954" s="126">
        <f>IF($D954="",0,IF($E954="",0,IF(VLOOKUP($E954,paramètres!$E$33:$F$44,2,FALSE)&lt;=VLOOKUP($AM$18,paramètres!$E$33:$F$44,2,FALSE),AA954*$D954,0)))</f>
        <v>0</v>
      </c>
      <c r="AN954" s="121" t="str">
        <f>IF(paramètres!$B$28=1,((SUM(P954:Y954)/1.02)+SUM(Z954:AA954))*0.0303/9*COUNT(P954:X954),IF(paramètres!$B$28=2,(SUM(P954:AA954))*0.0303/9*COUNT(P954:X954),"Missing Delta option"))</f>
        <v>Missing Delta option</v>
      </c>
      <c r="AO954" s="13" t="str">
        <f>IF(paramètres!$B$28=1,(((SUM(P954:Y954)/1.02)+SUM(Z954:AA954))+((SUM(AB954:AK954)/1.02)+SUM(AL954:AN954)))*cotpatr,IF(paramètres!$B$28=2,(SUM(P954:AN954)*cotpatr),"Missing Delta Option"))</f>
        <v>Missing Delta Option</v>
      </c>
      <c r="AP954" s="13" t="str" cm="1">
        <f t="array" ref="AP954">IF(paramètres!$B$28=1,(((SUM(P954:Y954)/1.02)+SUM(Z954:AA954))+((SUM(AB954:AM954)/1.02)+SUM(AL954:AM954)))/12*pécule,IF(paramètres!$B$28=2,SUM(P954:AM954)/12*pécule,"Missing Delta Option"))</f>
        <v>Missing Delta Option</v>
      </c>
      <c r="AQ954" s="105" t="e">
        <f>IF(paramètres!$B$28=1,(((SUM(P954:Y954)/1.02)+SUM(Z954:AA954))+((SUM(AB954:AM954)/1.02)+SUM(AL954:AM954)))+AN954+AO954+AP954,SUM(P954:AM954)+AN954+AO954+AP954)</f>
        <v>#VALUE!</v>
      </c>
    </row>
    <row r="955" spans="1:43" x14ac:dyDescent="0.25">
      <c r="A955" s="104"/>
      <c r="B955" s="39"/>
      <c r="C955" s="39"/>
      <c r="D955" s="70"/>
      <c r="E955" s="49"/>
      <c r="F955" s="40"/>
      <c r="G955" s="38"/>
      <c r="H955" s="71"/>
      <c r="I955" s="40"/>
      <c r="J955" s="38"/>
      <c r="K955" s="71"/>
      <c r="L955" s="40"/>
      <c r="M955" s="38"/>
      <c r="N955" s="71"/>
      <c r="O955" s="49"/>
      <c r="P955" s="177"/>
      <c r="Q955" s="178"/>
      <c r="R955" s="178"/>
      <c r="S955" s="178"/>
      <c r="T955" s="178"/>
      <c r="U955" s="178"/>
      <c r="V955" s="178"/>
      <c r="W955" s="178"/>
      <c r="X955" s="178"/>
      <c r="Y955" s="178"/>
      <c r="Z955" s="178"/>
      <c r="AA955" s="179"/>
      <c r="AB955" s="121">
        <f>IF($D955="",0,IF($E955="",0,IF(VLOOKUP($E955,paramètres!$E$33:$F$44,2,FALSE)&lt;=VLOOKUP($AB$18,paramètres!$E$33:$F$44,2,FALSE),P955*$D955,0)))</f>
        <v>0</v>
      </c>
      <c r="AC955" s="13">
        <f>IF($D955="",0,IF($E955="",0,IF(VLOOKUP($E955,paramètres!$E$33:$F$44,2,FALSE)&lt;=VLOOKUP($AC$18,paramètres!$E$33:$F$44,2,FALSE),Q955*$D955,0)))</f>
        <v>0</v>
      </c>
      <c r="AD955" s="13">
        <f>IF($D955="",0,IF($E955="",0,IF(VLOOKUP($E955,paramètres!$E$33:$F$44,2,FALSE)&lt;=VLOOKUP($AD$18,paramètres!$E$33:$F$44,2,FALSE),R955*$D955,0)))</f>
        <v>0</v>
      </c>
      <c r="AE955" s="13">
        <f>IF($D955="",0,IF($E955="",0,IF(VLOOKUP($E955,paramètres!$E$33:$F$44,2,FALSE)&lt;=VLOOKUP($AE$18,paramètres!$E$33:$F$44,2,FALSE),S955*$D955,0)))</f>
        <v>0</v>
      </c>
      <c r="AF955" s="13">
        <f>IF($D955="",0,IF($E955="",0,IF(VLOOKUP($E955,paramètres!$E$33:$F$44,2,FALSE)&lt;=VLOOKUP($AF$18,paramètres!$E$33:$F$44,2,FALSE),T955*$D955,0)))</f>
        <v>0</v>
      </c>
      <c r="AG955" s="13">
        <f>IF($D955="",0,IF($E955="",0,IF(VLOOKUP($E955,paramètres!$E$33:$F$44,2,FALSE)&lt;=VLOOKUP($AG$18,paramètres!$E$33:$F$44,2,FALSE),U955*$D955,0)))</f>
        <v>0</v>
      </c>
      <c r="AH955" s="13">
        <f>IF($D955="",0,IF($E955="",0,IF(VLOOKUP($E955,paramètres!$E$33:$F$44,2,FALSE)&lt;=VLOOKUP($AH$18,paramètres!$E$33:$F$44,2,FALSE),V955*$D955,0)))</f>
        <v>0</v>
      </c>
      <c r="AI955" s="13">
        <f>IF($D955="",0,IF($E955="",0,IF(VLOOKUP($E955,paramètres!$E$33:$F$44,2,FALSE)&lt;=VLOOKUP($AI$18,paramètres!$E$33:$F$44,2,FALSE),W955*$D955,0)))</f>
        <v>0</v>
      </c>
      <c r="AJ955" s="13">
        <f>IF($D955="",0,IF($E955="",0,IF(VLOOKUP($E955,paramètres!$E$33:$F$44,2,FALSE)&lt;=VLOOKUP($AJ$18,paramètres!$E$33:$F$44,2,FALSE),X955*$D955,0)))</f>
        <v>0</v>
      </c>
      <c r="AK955" s="13">
        <f>IF($D955="",0,IF($E955="",0,IF(VLOOKUP($E955,paramètres!$E$33:$F$44,2,FALSE)&lt;=VLOOKUP($AK$18,paramètres!$E$33:$F$44,2,FALSE),Y955*$D955,0)))</f>
        <v>0</v>
      </c>
      <c r="AL955" s="13">
        <f>IF($D955="",0,IF($E955="",0,IF(VLOOKUP($E955,paramètres!$E$33:$F$44,2,FALSE)&lt;=VLOOKUP($AL$18,paramètres!$E$33:$F$44,2,FALSE),Z955*$D955,0)))</f>
        <v>0</v>
      </c>
      <c r="AM955" s="126">
        <f>IF($D955="",0,IF($E955="",0,IF(VLOOKUP($E955,paramètres!$E$33:$F$44,2,FALSE)&lt;=VLOOKUP($AM$18,paramètres!$E$33:$F$44,2,FALSE),AA955*$D955,0)))</f>
        <v>0</v>
      </c>
      <c r="AN955" s="121" t="str">
        <f>IF(paramètres!$B$28=1,((SUM(P955:Y955)/1.02)+SUM(Z955:AA955))*0.0303/9*COUNT(P955:X955),IF(paramètres!$B$28=2,(SUM(P955:AA955))*0.0303/9*COUNT(P955:X955),"Missing Delta option"))</f>
        <v>Missing Delta option</v>
      </c>
      <c r="AO955" s="13" t="str">
        <f>IF(paramètres!$B$28=1,(((SUM(P955:Y955)/1.02)+SUM(Z955:AA955))+((SUM(AB955:AK955)/1.02)+SUM(AL955:AN955)))*cotpatr,IF(paramètres!$B$28=2,(SUM(P955:AN955)*cotpatr),"Missing Delta Option"))</f>
        <v>Missing Delta Option</v>
      </c>
      <c r="AP955" s="13" t="str" cm="1">
        <f t="array" ref="AP955">IF(paramètres!$B$28=1,(((SUM(P955:Y955)/1.02)+SUM(Z955:AA955))+((SUM(AB955:AM955)/1.02)+SUM(AL955:AM955)))/12*pécule,IF(paramètres!$B$28=2,SUM(P955:AM955)/12*pécule,"Missing Delta Option"))</f>
        <v>Missing Delta Option</v>
      </c>
      <c r="AQ955" s="105" t="e">
        <f>IF(paramètres!$B$28=1,(((SUM(P955:Y955)/1.02)+SUM(Z955:AA955))+((SUM(AB955:AM955)/1.02)+SUM(AL955:AM955)))+AN955+AO955+AP955,SUM(P955:AM955)+AN955+AO955+AP955)</f>
        <v>#VALUE!</v>
      </c>
    </row>
    <row r="956" spans="1:43" x14ac:dyDescent="0.25">
      <c r="A956" s="104"/>
      <c r="B956" s="39"/>
      <c r="C956" s="39"/>
      <c r="D956" s="70"/>
      <c r="E956" s="49"/>
      <c r="F956" s="40"/>
      <c r="G956" s="38"/>
      <c r="H956" s="71"/>
      <c r="I956" s="40"/>
      <c r="J956" s="38"/>
      <c r="K956" s="71"/>
      <c r="L956" s="40"/>
      <c r="M956" s="38"/>
      <c r="N956" s="71"/>
      <c r="O956" s="49"/>
      <c r="P956" s="177"/>
      <c r="Q956" s="178"/>
      <c r="R956" s="178"/>
      <c r="S956" s="178"/>
      <c r="T956" s="178"/>
      <c r="U956" s="178"/>
      <c r="V956" s="178"/>
      <c r="W956" s="178"/>
      <c r="X956" s="178"/>
      <c r="Y956" s="178"/>
      <c r="Z956" s="178"/>
      <c r="AA956" s="179"/>
      <c r="AB956" s="121">
        <f>IF($D956="",0,IF($E956="",0,IF(VLOOKUP($E956,paramètres!$E$33:$F$44,2,FALSE)&lt;=VLOOKUP($AB$18,paramètres!$E$33:$F$44,2,FALSE),P956*$D956,0)))</f>
        <v>0</v>
      </c>
      <c r="AC956" s="13">
        <f>IF($D956="",0,IF($E956="",0,IF(VLOOKUP($E956,paramètres!$E$33:$F$44,2,FALSE)&lt;=VLOOKUP($AC$18,paramètres!$E$33:$F$44,2,FALSE),Q956*$D956,0)))</f>
        <v>0</v>
      </c>
      <c r="AD956" s="13">
        <f>IF($D956="",0,IF($E956="",0,IF(VLOOKUP($E956,paramètres!$E$33:$F$44,2,FALSE)&lt;=VLOOKUP($AD$18,paramètres!$E$33:$F$44,2,FALSE),R956*$D956,0)))</f>
        <v>0</v>
      </c>
      <c r="AE956" s="13">
        <f>IF($D956="",0,IF($E956="",0,IF(VLOOKUP($E956,paramètres!$E$33:$F$44,2,FALSE)&lt;=VLOOKUP($AE$18,paramètres!$E$33:$F$44,2,FALSE),S956*$D956,0)))</f>
        <v>0</v>
      </c>
      <c r="AF956" s="13">
        <f>IF($D956="",0,IF($E956="",0,IF(VLOOKUP($E956,paramètres!$E$33:$F$44,2,FALSE)&lt;=VLOOKUP($AF$18,paramètres!$E$33:$F$44,2,FALSE),T956*$D956,0)))</f>
        <v>0</v>
      </c>
      <c r="AG956" s="13">
        <f>IF($D956="",0,IF($E956="",0,IF(VLOOKUP($E956,paramètres!$E$33:$F$44,2,FALSE)&lt;=VLOOKUP($AG$18,paramètres!$E$33:$F$44,2,FALSE),U956*$D956,0)))</f>
        <v>0</v>
      </c>
      <c r="AH956" s="13">
        <f>IF($D956="",0,IF($E956="",0,IF(VLOOKUP($E956,paramètres!$E$33:$F$44,2,FALSE)&lt;=VLOOKUP($AH$18,paramètres!$E$33:$F$44,2,FALSE),V956*$D956,0)))</f>
        <v>0</v>
      </c>
      <c r="AI956" s="13">
        <f>IF($D956="",0,IF($E956="",0,IF(VLOOKUP($E956,paramètres!$E$33:$F$44,2,FALSE)&lt;=VLOOKUP($AI$18,paramètres!$E$33:$F$44,2,FALSE),W956*$D956,0)))</f>
        <v>0</v>
      </c>
      <c r="AJ956" s="13">
        <f>IF($D956="",0,IF($E956="",0,IF(VLOOKUP($E956,paramètres!$E$33:$F$44,2,FALSE)&lt;=VLOOKUP($AJ$18,paramètres!$E$33:$F$44,2,FALSE),X956*$D956,0)))</f>
        <v>0</v>
      </c>
      <c r="AK956" s="13">
        <f>IF($D956="",0,IF($E956="",0,IF(VLOOKUP($E956,paramètres!$E$33:$F$44,2,FALSE)&lt;=VLOOKUP($AK$18,paramètres!$E$33:$F$44,2,FALSE),Y956*$D956,0)))</f>
        <v>0</v>
      </c>
      <c r="AL956" s="13">
        <f>IF($D956="",0,IF($E956="",0,IF(VLOOKUP($E956,paramètres!$E$33:$F$44,2,FALSE)&lt;=VLOOKUP($AL$18,paramètres!$E$33:$F$44,2,FALSE),Z956*$D956,0)))</f>
        <v>0</v>
      </c>
      <c r="AM956" s="126">
        <f>IF($D956="",0,IF($E956="",0,IF(VLOOKUP($E956,paramètres!$E$33:$F$44,2,FALSE)&lt;=VLOOKUP($AM$18,paramètres!$E$33:$F$44,2,FALSE),AA956*$D956,0)))</f>
        <v>0</v>
      </c>
      <c r="AN956" s="121" t="str">
        <f>IF(paramètres!$B$28=1,((SUM(P956:Y956)/1.02)+SUM(Z956:AA956))*0.0303/9*COUNT(P956:X956),IF(paramètres!$B$28=2,(SUM(P956:AA956))*0.0303/9*COUNT(P956:X956),"Missing Delta option"))</f>
        <v>Missing Delta option</v>
      </c>
      <c r="AO956" s="13" t="str">
        <f>IF(paramètres!$B$28=1,(((SUM(P956:Y956)/1.02)+SUM(Z956:AA956))+((SUM(AB956:AK956)/1.02)+SUM(AL956:AN956)))*cotpatr,IF(paramètres!$B$28=2,(SUM(P956:AN956)*cotpatr),"Missing Delta Option"))</f>
        <v>Missing Delta Option</v>
      </c>
      <c r="AP956" s="13" t="str" cm="1">
        <f t="array" ref="AP956">IF(paramètres!$B$28=1,(((SUM(P956:Y956)/1.02)+SUM(Z956:AA956))+((SUM(AB956:AM956)/1.02)+SUM(AL956:AM956)))/12*pécule,IF(paramètres!$B$28=2,SUM(P956:AM956)/12*pécule,"Missing Delta Option"))</f>
        <v>Missing Delta Option</v>
      </c>
      <c r="AQ956" s="105" t="e">
        <f>IF(paramètres!$B$28=1,(((SUM(P956:Y956)/1.02)+SUM(Z956:AA956))+((SUM(AB956:AM956)/1.02)+SUM(AL956:AM956)))+AN956+AO956+AP956,SUM(P956:AM956)+AN956+AO956+AP956)</f>
        <v>#VALUE!</v>
      </c>
    </row>
    <row r="957" spans="1:43" x14ac:dyDescent="0.25">
      <c r="A957" s="104"/>
      <c r="B957" s="39"/>
      <c r="C957" s="39"/>
      <c r="D957" s="70"/>
      <c r="E957" s="49"/>
      <c r="F957" s="40"/>
      <c r="G957" s="38"/>
      <c r="H957" s="71"/>
      <c r="I957" s="40"/>
      <c r="J957" s="38"/>
      <c r="K957" s="71"/>
      <c r="L957" s="40"/>
      <c r="M957" s="38"/>
      <c r="N957" s="71"/>
      <c r="O957" s="49"/>
      <c r="P957" s="177"/>
      <c r="Q957" s="178"/>
      <c r="R957" s="178"/>
      <c r="S957" s="178"/>
      <c r="T957" s="178"/>
      <c r="U957" s="178"/>
      <c r="V957" s="178"/>
      <c r="W957" s="178"/>
      <c r="X957" s="178"/>
      <c r="Y957" s="178"/>
      <c r="Z957" s="178"/>
      <c r="AA957" s="179"/>
      <c r="AB957" s="121">
        <f>IF($D957="",0,IF($E957="",0,IF(VLOOKUP($E957,paramètres!$E$33:$F$44,2,FALSE)&lt;=VLOOKUP($AB$18,paramètres!$E$33:$F$44,2,FALSE),P957*$D957,0)))</f>
        <v>0</v>
      </c>
      <c r="AC957" s="13">
        <f>IF($D957="",0,IF($E957="",0,IF(VLOOKUP($E957,paramètres!$E$33:$F$44,2,FALSE)&lt;=VLOOKUP($AC$18,paramètres!$E$33:$F$44,2,FALSE),Q957*$D957,0)))</f>
        <v>0</v>
      </c>
      <c r="AD957" s="13">
        <f>IF($D957="",0,IF($E957="",0,IF(VLOOKUP($E957,paramètres!$E$33:$F$44,2,FALSE)&lt;=VLOOKUP($AD$18,paramètres!$E$33:$F$44,2,FALSE),R957*$D957,0)))</f>
        <v>0</v>
      </c>
      <c r="AE957" s="13">
        <f>IF($D957="",0,IF($E957="",0,IF(VLOOKUP($E957,paramètres!$E$33:$F$44,2,FALSE)&lt;=VLOOKUP($AE$18,paramètres!$E$33:$F$44,2,FALSE),S957*$D957,0)))</f>
        <v>0</v>
      </c>
      <c r="AF957" s="13">
        <f>IF($D957="",0,IF($E957="",0,IF(VLOOKUP($E957,paramètres!$E$33:$F$44,2,FALSE)&lt;=VLOOKUP($AF$18,paramètres!$E$33:$F$44,2,FALSE),T957*$D957,0)))</f>
        <v>0</v>
      </c>
      <c r="AG957" s="13">
        <f>IF($D957="",0,IF($E957="",0,IF(VLOOKUP($E957,paramètres!$E$33:$F$44,2,FALSE)&lt;=VLOOKUP($AG$18,paramètres!$E$33:$F$44,2,FALSE),U957*$D957,0)))</f>
        <v>0</v>
      </c>
      <c r="AH957" s="13">
        <f>IF($D957="",0,IF($E957="",0,IF(VLOOKUP($E957,paramètres!$E$33:$F$44,2,FALSE)&lt;=VLOOKUP($AH$18,paramètres!$E$33:$F$44,2,FALSE),V957*$D957,0)))</f>
        <v>0</v>
      </c>
      <c r="AI957" s="13">
        <f>IF($D957="",0,IF($E957="",0,IF(VLOOKUP($E957,paramètres!$E$33:$F$44,2,FALSE)&lt;=VLOOKUP($AI$18,paramètres!$E$33:$F$44,2,FALSE),W957*$D957,0)))</f>
        <v>0</v>
      </c>
      <c r="AJ957" s="13">
        <f>IF($D957="",0,IF($E957="",0,IF(VLOOKUP($E957,paramètres!$E$33:$F$44,2,FALSE)&lt;=VLOOKUP($AJ$18,paramètres!$E$33:$F$44,2,FALSE),X957*$D957,0)))</f>
        <v>0</v>
      </c>
      <c r="AK957" s="13">
        <f>IF($D957="",0,IF($E957="",0,IF(VLOOKUP($E957,paramètres!$E$33:$F$44,2,FALSE)&lt;=VLOOKUP($AK$18,paramètres!$E$33:$F$44,2,FALSE),Y957*$D957,0)))</f>
        <v>0</v>
      </c>
      <c r="AL957" s="13">
        <f>IF($D957="",0,IF($E957="",0,IF(VLOOKUP($E957,paramètres!$E$33:$F$44,2,FALSE)&lt;=VLOOKUP($AL$18,paramètres!$E$33:$F$44,2,FALSE),Z957*$D957,0)))</f>
        <v>0</v>
      </c>
      <c r="AM957" s="126">
        <f>IF($D957="",0,IF($E957="",0,IF(VLOOKUP($E957,paramètres!$E$33:$F$44,2,FALSE)&lt;=VLOOKUP($AM$18,paramètres!$E$33:$F$44,2,FALSE),AA957*$D957,0)))</f>
        <v>0</v>
      </c>
      <c r="AN957" s="121" t="str">
        <f>IF(paramètres!$B$28=1,((SUM(P957:Y957)/1.02)+SUM(Z957:AA957))*0.0303/9*COUNT(P957:X957),IF(paramètres!$B$28=2,(SUM(P957:AA957))*0.0303/9*COUNT(P957:X957),"Missing Delta option"))</f>
        <v>Missing Delta option</v>
      </c>
      <c r="AO957" s="13" t="str">
        <f>IF(paramètres!$B$28=1,(((SUM(P957:Y957)/1.02)+SUM(Z957:AA957))+((SUM(AB957:AK957)/1.02)+SUM(AL957:AN957)))*cotpatr,IF(paramètres!$B$28=2,(SUM(P957:AN957)*cotpatr),"Missing Delta Option"))</f>
        <v>Missing Delta Option</v>
      </c>
      <c r="AP957" s="13" t="str" cm="1">
        <f t="array" ref="AP957">IF(paramètres!$B$28=1,(((SUM(P957:Y957)/1.02)+SUM(Z957:AA957))+((SUM(AB957:AM957)/1.02)+SUM(AL957:AM957)))/12*pécule,IF(paramètres!$B$28=2,SUM(P957:AM957)/12*pécule,"Missing Delta Option"))</f>
        <v>Missing Delta Option</v>
      </c>
      <c r="AQ957" s="105" t="e">
        <f>IF(paramètres!$B$28=1,(((SUM(P957:Y957)/1.02)+SUM(Z957:AA957))+((SUM(AB957:AM957)/1.02)+SUM(AL957:AM957)))+AN957+AO957+AP957,SUM(P957:AM957)+AN957+AO957+AP957)</f>
        <v>#VALUE!</v>
      </c>
    </row>
    <row r="958" spans="1:43" x14ac:dyDescent="0.25">
      <c r="A958" s="104"/>
      <c r="B958" s="39"/>
      <c r="C958" s="39"/>
      <c r="D958" s="70"/>
      <c r="E958" s="49"/>
      <c r="F958" s="40"/>
      <c r="G958" s="38"/>
      <c r="H958" s="71"/>
      <c r="I958" s="40"/>
      <c r="J958" s="38"/>
      <c r="K958" s="71"/>
      <c r="L958" s="40"/>
      <c r="M958" s="38"/>
      <c r="N958" s="71"/>
      <c r="O958" s="49"/>
      <c r="P958" s="177"/>
      <c r="Q958" s="178"/>
      <c r="R958" s="178"/>
      <c r="S958" s="178"/>
      <c r="T958" s="178"/>
      <c r="U958" s="178"/>
      <c r="V958" s="178"/>
      <c r="W958" s="178"/>
      <c r="X958" s="178"/>
      <c r="Y958" s="178"/>
      <c r="Z958" s="178"/>
      <c r="AA958" s="179"/>
      <c r="AB958" s="121">
        <f>IF($D958="",0,IF($E958="",0,IF(VLOOKUP($E958,paramètres!$E$33:$F$44,2,FALSE)&lt;=VLOOKUP($AB$18,paramètres!$E$33:$F$44,2,FALSE),P958*$D958,0)))</f>
        <v>0</v>
      </c>
      <c r="AC958" s="13">
        <f>IF($D958="",0,IF($E958="",0,IF(VLOOKUP($E958,paramètres!$E$33:$F$44,2,FALSE)&lt;=VLOOKUP($AC$18,paramètres!$E$33:$F$44,2,FALSE),Q958*$D958,0)))</f>
        <v>0</v>
      </c>
      <c r="AD958" s="13">
        <f>IF($D958="",0,IF($E958="",0,IF(VLOOKUP($E958,paramètres!$E$33:$F$44,2,FALSE)&lt;=VLOOKUP($AD$18,paramètres!$E$33:$F$44,2,FALSE),R958*$D958,0)))</f>
        <v>0</v>
      </c>
      <c r="AE958" s="13">
        <f>IF($D958="",0,IF($E958="",0,IF(VLOOKUP($E958,paramètres!$E$33:$F$44,2,FALSE)&lt;=VLOOKUP($AE$18,paramètres!$E$33:$F$44,2,FALSE),S958*$D958,0)))</f>
        <v>0</v>
      </c>
      <c r="AF958" s="13">
        <f>IF($D958="",0,IF($E958="",0,IF(VLOOKUP($E958,paramètres!$E$33:$F$44,2,FALSE)&lt;=VLOOKUP($AF$18,paramètres!$E$33:$F$44,2,FALSE),T958*$D958,0)))</f>
        <v>0</v>
      </c>
      <c r="AG958" s="13">
        <f>IF($D958="",0,IF($E958="",0,IF(VLOOKUP($E958,paramètres!$E$33:$F$44,2,FALSE)&lt;=VLOOKUP($AG$18,paramètres!$E$33:$F$44,2,FALSE),U958*$D958,0)))</f>
        <v>0</v>
      </c>
      <c r="AH958" s="13">
        <f>IF($D958="",0,IF($E958="",0,IF(VLOOKUP($E958,paramètres!$E$33:$F$44,2,FALSE)&lt;=VLOOKUP($AH$18,paramètres!$E$33:$F$44,2,FALSE),V958*$D958,0)))</f>
        <v>0</v>
      </c>
      <c r="AI958" s="13">
        <f>IF($D958="",0,IF($E958="",0,IF(VLOOKUP($E958,paramètres!$E$33:$F$44,2,FALSE)&lt;=VLOOKUP($AI$18,paramètres!$E$33:$F$44,2,FALSE),W958*$D958,0)))</f>
        <v>0</v>
      </c>
      <c r="AJ958" s="13">
        <f>IF($D958="",0,IF($E958="",0,IF(VLOOKUP($E958,paramètres!$E$33:$F$44,2,FALSE)&lt;=VLOOKUP($AJ$18,paramètres!$E$33:$F$44,2,FALSE),X958*$D958,0)))</f>
        <v>0</v>
      </c>
      <c r="AK958" s="13">
        <f>IF($D958="",0,IF($E958="",0,IF(VLOOKUP($E958,paramètres!$E$33:$F$44,2,FALSE)&lt;=VLOOKUP($AK$18,paramètres!$E$33:$F$44,2,FALSE),Y958*$D958,0)))</f>
        <v>0</v>
      </c>
      <c r="AL958" s="13">
        <f>IF($D958="",0,IF($E958="",0,IF(VLOOKUP($E958,paramètres!$E$33:$F$44,2,FALSE)&lt;=VLOOKUP($AL$18,paramètres!$E$33:$F$44,2,FALSE),Z958*$D958,0)))</f>
        <v>0</v>
      </c>
      <c r="AM958" s="126">
        <f>IF($D958="",0,IF($E958="",0,IF(VLOOKUP($E958,paramètres!$E$33:$F$44,2,FALSE)&lt;=VLOOKUP($AM$18,paramètres!$E$33:$F$44,2,FALSE),AA958*$D958,0)))</f>
        <v>0</v>
      </c>
      <c r="AN958" s="121" t="str">
        <f>IF(paramètres!$B$28=1,((SUM(P958:Y958)/1.02)+SUM(Z958:AA958))*0.0303/9*COUNT(P958:X958),IF(paramètres!$B$28=2,(SUM(P958:AA958))*0.0303/9*COUNT(P958:X958),"Missing Delta option"))</f>
        <v>Missing Delta option</v>
      </c>
      <c r="AO958" s="13" t="str">
        <f>IF(paramètres!$B$28=1,(((SUM(P958:Y958)/1.02)+SUM(Z958:AA958))+((SUM(AB958:AK958)/1.02)+SUM(AL958:AN958)))*cotpatr,IF(paramètres!$B$28=2,(SUM(P958:AN958)*cotpatr),"Missing Delta Option"))</f>
        <v>Missing Delta Option</v>
      </c>
      <c r="AP958" s="13" t="str" cm="1">
        <f t="array" ref="AP958">IF(paramètres!$B$28=1,(((SUM(P958:Y958)/1.02)+SUM(Z958:AA958))+((SUM(AB958:AM958)/1.02)+SUM(AL958:AM958)))/12*pécule,IF(paramètres!$B$28=2,SUM(P958:AM958)/12*pécule,"Missing Delta Option"))</f>
        <v>Missing Delta Option</v>
      </c>
      <c r="AQ958" s="105" t="e">
        <f>IF(paramètres!$B$28=1,(((SUM(P958:Y958)/1.02)+SUM(Z958:AA958))+((SUM(AB958:AM958)/1.02)+SUM(AL958:AM958)))+AN958+AO958+AP958,SUM(P958:AM958)+AN958+AO958+AP958)</f>
        <v>#VALUE!</v>
      </c>
    </row>
    <row r="959" spans="1:43" x14ac:dyDescent="0.25">
      <c r="A959" s="104"/>
      <c r="B959" s="39"/>
      <c r="C959" s="39"/>
      <c r="D959" s="70"/>
      <c r="E959" s="49"/>
      <c r="F959" s="40"/>
      <c r="G959" s="38"/>
      <c r="H959" s="71"/>
      <c r="I959" s="40"/>
      <c r="J959" s="38"/>
      <c r="K959" s="71"/>
      <c r="L959" s="40"/>
      <c r="M959" s="38"/>
      <c r="N959" s="71"/>
      <c r="O959" s="49"/>
      <c r="P959" s="177"/>
      <c r="Q959" s="178"/>
      <c r="R959" s="178"/>
      <c r="S959" s="178"/>
      <c r="T959" s="178"/>
      <c r="U959" s="178"/>
      <c r="V959" s="178"/>
      <c r="W959" s="178"/>
      <c r="X959" s="178"/>
      <c r="Y959" s="178"/>
      <c r="Z959" s="178"/>
      <c r="AA959" s="179"/>
      <c r="AB959" s="121">
        <f>IF($D959="",0,IF($E959="",0,IF(VLOOKUP($E959,paramètres!$E$33:$F$44,2,FALSE)&lt;=VLOOKUP($AB$18,paramètres!$E$33:$F$44,2,FALSE),P959*$D959,0)))</f>
        <v>0</v>
      </c>
      <c r="AC959" s="13">
        <f>IF($D959="",0,IF($E959="",0,IF(VLOOKUP($E959,paramètres!$E$33:$F$44,2,FALSE)&lt;=VLOOKUP($AC$18,paramètres!$E$33:$F$44,2,FALSE),Q959*$D959,0)))</f>
        <v>0</v>
      </c>
      <c r="AD959" s="13">
        <f>IF($D959="",0,IF($E959="",0,IF(VLOOKUP($E959,paramètres!$E$33:$F$44,2,FALSE)&lt;=VLOOKUP($AD$18,paramètres!$E$33:$F$44,2,FALSE),R959*$D959,0)))</f>
        <v>0</v>
      </c>
      <c r="AE959" s="13">
        <f>IF($D959="",0,IF($E959="",0,IF(VLOOKUP($E959,paramètres!$E$33:$F$44,2,FALSE)&lt;=VLOOKUP($AE$18,paramètres!$E$33:$F$44,2,FALSE),S959*$D959,0)))</f>
        <v>0</v>
      </c>
      <c r="AF959" s="13">
        <f>IF($D959="",0,IF($E959="",0,IF(VLOOKUP($E959,paramètres!$E$33:$F$44,2,FALSE)&lt;=VLOOKUP($AF$18,paramètres!$E$33:$F$44,2,FALSE),T959*$D959,0)))</f>
        <v>0</v>
      </c>
      <c r="AG959" s="13">
        <f>IF($D959="",0,IF($E959="",0,IF(VLOOKUP($E959,paramètres!$E$33:$F$44,2,FALSE)&lt;=VLOOKUP($AG$18,paramètres!$E$33:$F$44,2,FALSE),U959*$D959,0)))</f>
        <v>0</v>
      </c>
      <c r="AH959" s="13">
        <f>IF($D959="",0,IF($E959="",0,IF(VLOOKUP($E959,paramètres!$E$33:$F$44,2,FALSE)&lt;=VLOOKUP($AH$18,paramètres!$E$33:$F$44,2,FALSE),V959*$D959,0)))</f>
        <v>0</v>
      </c>
      <c r="AI959" s="13">
        <f>IF($D959="",0,IF($E959="",0,IF(VLOOKUP($E959,paramètres!$E$33:$F$44,2,FALSE)&lt;=VLOOKUP($AI$18,paramètres!$E$33:$F$44,2,FALSE),W959*$D959,0)))</f>
        <v>0</v>
      </c>
      <c r="AJ959" s="13">
        <f>IF($D959="",0,IF($E959="",0,IF(VLOOKUP($E959,paramètres!$E$33:$F$44,2,FALSE)&lt;=VLOOKUP($AJ$18,paramètres!$E$33:$F$44,2,FALSE),X959*$D959,0)))</f>
        <v>0</v>
      </c>
      <c r="AK959" s="13">
        <f>IF($D959="",0,IF($E959="",0,IF(VLOOKUP($E959,paramètres!$E$33:$F$44,2,FALSE)&lt;=VLOOKUP($AK$18,paramètres!$E$33:$F$44,2,FALSE),Y959*$D959,0)))</f>
        <v>0</v>
      </c>
      <c r="AL959" s="13">
        <f>IF($D959="",0,IF($E959="",0,IF(VLOOKUP($E959,paramètres!$E$33:$F$44,2,FALSE)&lt;=VLOOKUP($AL$18,paramètres!$E$33:$F$44,2,FALSE),Z959*$D959,0)))</f>
        <v>0</v>
      </c>
      <c r="AM959" s="126">
        <f>IF($D959="",0,IF($E959="",0,IF(VLOOKUP($E959,paramètres!$E$33:$F$44,2,FALSE)&lt;=VLOOKUP($AM$18,paramètres!$E$33:$F$44,2,FALSE),AA959*$D959,0)))</f>
        <v>0</v>
      </c>
      <c r="AN959" s="121" t="str">
        <f>IF(paramètres!$B$28=1,((SUM(P959:Y959)/1.02)+SUM(Z959:AA959))*0.0303/9*COUNT(P959:X959),IF(paramètres!$B$28=2,(SUM(P959:AA959))*0.0303/9*COUNT(P959:X959),"Missing Delta option"))</f>
        <v>Missing Delta option</v>
      </c>
      <c r="AO959" s="13" t="str">
        <f>IF(paramètres!$B$28=1,(((SUM(P959:Y959)/1.02)+SUM(Z959:AA959))+((SUM(AB959:AK959)/1.02)+SUM(AL959:AN959)))*cotpatr,IF(paramètres!$B$28=2,(SUM(P959:AN959)*cotpatr),"Missing Delta Option"))</f>
        <v>Missing Delta Option</v>
      </c>
      <c r="AP959" s="13" t="str" cm="1">
        <f t="array" ref="AP959">IF(paramètres!$B$28=1,(((SUM(P959:Y959)/1.02)+SUM(Z959:AA959))+((SUM(AB959:AM959)/1.02)+SUM(AL959:AM959)))/12*pécule,IF(paramètres!$B$28=2,SUM(P959:AM959)/12*pécule,"Missing Delta Option"))</f>
        <v>Missing Delta Option</v>
      </c>
      <c r="AQ959" s="105" t="e">
        <f>IF(paramètres!$B$28=1,(((SUM(P959:Y959)/1.02)+SUM(Z959:AA959))+((SUM(AB959:AM959)/1.02)+SUM(AL959:AM959)))+AN959+AO959+AP959,SUM(P959:AM959)+AN959+AO959+AP959)</f>
        <v>#VALUE!</v>
      </c>
    </row>
    <row r="960" spans="1:43" x14ac:dyDescent="0.25">
      <c r="A960" s="104"/>
      <c r="B960" s="39"/>
      <c r="C960" s="39"/>
      <c r="D960" s="70"/>
      <c r="E960" s="49"/>
      <c r="F960" s="40"/>
      <c r="G960" s="38"/>
      <c r="H960" s="71"/>
      <c r="I960" s="40"/>
      <c r="J960" s="38"/>
      <c r="K960" s="71"/>
      <c r="L960" s="40"/>
      <c r="M960" s="38"/>
      <c r="N960" s="71"/>
      <c r="O960" s="49"/>
      <c r="P960" s="177"/>
      <c r="Q960" s="178"/>
      <c r="R960" s="178"/>
      <c r="S960" s="178"/>
      <c r="T960" s="178"/>
      <c r="U960" s="178"/>
      <c r="V960" s="178"/>
      <c r="W960" s="178"/>
      <c r="X960" s="178"/>
      <c r="Y960" s="178"/>
      <c r="Z960" s="178"/>
      <c r="AA960" s="179"/>
      <c r="AB960" s="121">
        <f>IF($D960="",0,IF($E960="",0,IF(VLOOKUP($E960,paramètres!$E$33:$F$44,2,FALSE)&lt;=VLOOKUP($AB$18,paramètres!$E$33:$F$44,2,FALSE),P960*$D960,0)))</f>
        <v>0</v>
      </c>
      <c r="AC960" s="13">
        <f>IF($D960="",0,IF($E960="",0,IF(VLOOKUP($E960,paramètres!$E$33:$F$44,2,FALSE)&lt;=VLOOKUP($AC$18,paramètres!$E$33:$F$44,2,FALSE),Q960*$D960,0)))</f>
        <v>0</v>
      </c>
      <c r="AD960" s="13">
        <f>IF($D960="",0,IF($E960="",0,IF(VLOOKUP($E960,paramètres!$E$33:$F$44,2,FALSE)&lt;=VLOOKUP($AD$18,paramètres!$E$33:$F$44,2,FALSE),R960*$D960,0)))</f>
        <v>0</v>
      </c>
      <c r="AE960" s="13">
        <f>IF($D960="",0,IF($E960="",0,IF(VLOOKUP($E960,paramètres!$E$33:$F$44,2,FALSE)&lt;=VLOOKUP($AE$18,paramètres!$E$33:$F$44,2,FALSE),S960*$D960,0)))</f>
        <v>0</v>
      </c>
      <c r="AF960" s="13">
        <f>IF($D960="",0,IF($E960="",0,IF(VLOOKUP($E960,paramètres!$E$33:$F$44,2,FALSE)&lt;=VLOOKUP($AF$18,paramètres!$E$33:$F$44,2,FALSE),T960*$D960,0)))</f>
        <v>0</v>
      </c>
      <c r="AG960" s="13">
        <f>IF($D960="",0,IF($E960="",0,IF(VLOOKUP($E960,paramètres!$E$33:$F$44,2,FALSE)&lt;=VLOOKUP($AG$18,paramètres!$E$33:$F$44,2,FALSE),U960*$D960,0)))</f>
        <v>0</v>
      </c>
      <c r="AH960" s="13">
        <f>IF($D960="",0,IF($E960="",0,IF(VLOOKUP($E960,paramètres!$E$33:$F$44,2,FALSE)&lt;=VLOOKUP($AH$18,paramètres!$E$33:$F$44,2,FALSE),V960*$D960,0)))</f>
        <v>0</v>
      </c>
      <c r="AI960" s="13">
        <f>IF($D960="",0,IF($E960="",0,IF(VLOOKUP($E960,paramètres!$E$33:$F$44,2,FALSE)&lt;=VLOOKUP($AI$18,paramètres!$E$33:$F$44,2,FALSE),W960*$D960,0)))</f>
        <v>0</v>
      </c>
      <c r="AJ960" s="13">
        <f>IF($D960="",0,IF($E960="",0,IF(VLOOKUP($E960,paramètres!$E$33:$F$44,2,FALSE)&lt;=VLOOKUP($AJ$18,paramètres!$E$33:$F$44,2,FALSE),X960*$D960,0)))</f>
        <v>0</v>
      </c>
      <c r="AK960" s="13">
        <f>IF($D960="",0,IF($E960="",0,IF(VLOOKUP($E960,paramètres!$E$33:$F$44,2,FALSE)&lt;=VLOOKUP($AK$18,paramètres!$E$33:$F$44,2,FALSE),Y960*$D960,0)))</f>
        <v>0</v>
      </c>
      <c r="AL960" s="13">
        <f>IF($D960="",0,IF($E960="",0,IF(VLOOKUP($E960,paramètres!$E$33:$F$44,2,FALSE)&lt;=VLOOKUP($AL$18,paramètres!$E$33:$F$44,2,FALSE),Z960*$D960,0)))</f>
        <v>0</v>
      </c>
      <c r="AM960" s="126">
        <f>IF($D960="",0,IF($E960="",0,IF(VLOOKUP($E960,paramètres!$E$33:$F$44,2,FALSE)&lt;=VLOOKUP($AM$18,paramètres!$E$33:$F$44,2,FALSE),AA960*$D960,0)))</f>
        <v>0</v>
      </c>
      <c r="AN960" s="121" t="str">
        <f>IF(paramètres!$B$28=1,((SUM(P960:Y960)/1.02)+SUM(Z960:AA960))*0.0303/9*COUNT(P960:X960),IF(paramètres!$B$28=2,(SUM(P960:AA960))*0.0303/9*COUNT(P960:X960),"Missing Delta option"))</f>
        <v>Missing Delta option</v>
      </c>
      <c r="AO960" s="13" t="str">
        <f>IF(paramètres!$B$28=1,(((SUM(P960:Y960)/1.02)+SUM(Z960:AA960))+((SUM(AB960:AK960)/1.02)+SUM(AL960:AN960)))*cotpatr,IF(paramètres!$B$28=2,(SUM(P960:AN960)*cotpatr),"Missing Delta Option"))</f>
        <v>Missing Delta Option</v>
      </c>
      <c r="AP960" s="13" t="str" cm="1">
        <f t="array" ref="AP960">IF(paramètres!$B$28=1,(((SUM(P960:Y960)/1.02)+SUM(Z960:AA960))+((SUM(AB960:AM960)/1.02)+SUM(AL960:AM960)))/12*pécule,IF(paramètres!$B$28=2,SUM(P960:AM960)/12*pécule,"Missing Delta Option"))</f>
        <v>Missing Delta Option</v>
      </c>
      <c r="AQ960" s="105" t="e">
        <f>IF(paramètres!$B$28=1,(((SUM(P960:Y960)/1.02)+SUM(Z960:AA960))+((SUM(AB960:AM960)/1.02)+SUM(AL960:AM960)))+AN960+AO960+AP960,SUM(P960:AM960)+AN960+AO960+AP960)</f>
        <v>#VALUE!</v>
      </c>
    </row>
    <row r="961" spans="1:43" x14ac:dyDescent="0.25">
      <c r="A961" s="104"/>
      <c r="B961" s="39"/>
      <c r="C961" s="39"/>
      <c r="D961" s="70"/>
      <c r="E961" s="49"/>
      <c r="F961" s="40"/>
      <c r="G961" s="38"/>
      <c r="H961" s="71"/>
      <c r="I961" s="40"/>
      <c r="J961" s="38"/>
      <c r="K961" s="71"/>
      <c r="L961" s="40"/>
      <c r="M961" s="38"/>
      <c r="N961" s="71"/>
      <c r="O961" s="49"/>
      <c r="P961" s="177"/>
      <c r="Q961" s="178"/>
      <c r="R961" s="178"/>
      <c r="S961" s="178"/>
      <c r="T961" s="178"/>
      <c r="U961" s="178"/>
      <c r="V961" s="178"/>
      <c r="W961" s="178"/>
      <c r="X961" s="178"/>
      <c r="Y961" s="178"/>
      <c r="Z961" s="178"/>
      <c r="AA961" s="179"/>
      <c r="AB961" s="121">
        <f>IF($D961="",0,IF($E961="",0,IF(VLOOKUP($E961,paramètres!$E$33:$F$44,2,FALSE)&lt;=VLOOKUP($AB$18,paramètres!$E$33:$F$44,2,FALSE),P961*$D961,0)))</f>
        <v>0</v>
      </c>
      <c r="AC961" s="13">
        <f>IF($D961="",0,IF($E961="",0,IF(VLOOKUP($E961,paramètres!$E$33:$F$44,2,FALSE)&lt;=VLOOKUP($AC$18,paramètres!$E$33:$F$44,2,FALSE),Q961*$D961,0)))</f>
        <v>0</v>
      </c>
      <c r="AD961" s="13">
        <f>IF($D961="",0,IF($E961="",0,IF(VLOOKUP($E961,paramètres!$E$33:$F$44,2,FALSE)&lt;=VLOOKUP($AD$18,paramètres!$E$33:$F$44,2,FALSE),R961*$D961,0)))</f>
        <v>0</v>
      </c>
      <c r="AE961" s="13">
        <f>IF($D961="",0,IF($E961="",0,IF(VLOOKUP($E961,paramètres!$E$33:$F$44,2,FALSE)&lt;=VLOOKUP($AE$18,paramètres!$E$33:$F$44,2,FALSE),S961*$D961,0)))</f>
        <v>0</v>
      </c>
      <c r="AF961" s="13">
        <f>IF($D961="",0,IF($E961="",0,IF(VLOOKUP($E961,paramètres!$E$33:$F$44,2,FALSE)&lt;=VLOOKUP($AF$18,paramètres!$E$33:$F$44,2,FALSE),T961*$D961,0)))</f>
        <v>0</v>
      </c>
      <c r="AG961" s="13">
        <f>IF($D961="",0,IF($E961="",0,IF(VLOOKUP($E961,paramètres!$E$33:$F$44,2,FALSE)&lt;=VLOOKUP($AG$18,paramètres!$E$33:$F$44,2,FALSE),U961*$D961,0)))</f>
        <v>0</v>
      </c>
      <c r="AH961" s="13">
        <f>IF($D961="",0,IF($E961="",0,IF(VLOOKUP($E961,paramètres!$E$33:$F$44,2,FALSE)&lt;=VLOOKUP($AH$18,paramètres!$E$33:$F$44,2,FALSE),V961*$D961,0)))</f>
        <v>0</v>
      </c>
      <c r="AI961" s="13">
        <f>IF($D961="",0,IF($E961="",0,IF(VLOOKUP($E961,paramètres!$E$33:$F$44,2,FALSE)&lt;=VLOOKUP($AI$18,paramètres!$E$33:$F$44,2,FALSE),W961*$D961,0)))</f>
        <v>0</v>
      </c>
      <c r="AJ961" s="13">
        <f>IF($D961="",0,IF($E961="",0,IF(VLOOKUP($E961,paramètres!$E$33:$F$44,2,FALSE)&lt;=VLOOKUP($AJ$18,paramètres!$E$33:$F$44,2,FALSE),X961*$D961,0)))</f>
        <v>0</v>
      </c>
      <c r="AK961" s="13">
        <f>IF($D961="",0,IF($E961="",0,IF(VLOOKUP($E961,paramètres!$E$33:$F$44,2,FALSE)&lt;=VLOOKUP($AK$18,paramètres!$E$33:$F$44,2,FALSE),Y961*$D961,0)))</f>
        <v>0</v>
      </c>
      <c r="AL961" s="13">
        <f>IF($D961="",0,IF($E961="",0,IF(VLOOKUP($E961,paramètres!$E$33:$F$44,2,FALSE)&lt;=VLOOKUP($AL$18,paramètres!$E$33:$F$44,2,FALSE),Z961*$D961,0)))</f>
        <v>0</v>
      </c>
      <c r="AM961" s="126">
        <f>IF($D961="",0,IF($E961="",0,IF(VLOOKUP($E961,paramètres!$E$33:$F$44,2,FALSE)&lt;=VLOOKUP($AM$18,paramètres!$E$33:$F$44,2,FALSE),AA961*$D961,0)))</f>
        <v>0</v>
      </c>
      <c r="AN961" s="121" t="str">
        <f>IF(paramètres!$B$28=1,((SUM(P961:Y961)/1.02)+SUM(Z961:AA961))*0.0303/9*COUNT(P961:X961),IF(paramètres!$B$28=2,(SUM(P961:AA961))*0.0303/9*COUNT(P961:X961),"Missing Delta option"))</f>
        <v>Missing Delta option</v>
      </c>
      <c r="AO961" s="13" t="str">
        <f>IF(paramètres!$B$28=1,(((SUM(P961:Y961)/1.02)+SUM(Z961:AA961))+((SUM(AB961:AK961)/1.02)+SUM(AL961:AN961)))*cotpatr,IF(paramètres!$B$28=2,(SUM(P961:AN961)*cotpatr),"Missing Delta Option"))</f>
        <v>Missing Delta Option</v>
      </c>
      <c r="AP961" s="13" t="str" cm="1">
        <f t="array" ref="AP961">IF(paramètres!$B$28=1,(((SUM(P961:Y961)/1.02)+SUM(Z961:AA961))+((SUM(AB961:AM961)/1.02)+SUM(AL961:AM961)))/12*pécule,IF(paramètres!$B$28=2,SUM(P961:AM961)/12*pécule,"Missing Delta Option"))</f>
        <v>Missing Delta Option</v>
      </c>
      <c r="AQ961" s="105" t="e">
        <f>IF(paramètres!$B$28=1,(((SUM(P961:Y961)/1.02)+SUM(Z961:AA961))+((SUM(AB961:AM961)/1.02)+SUM(AL961:AM961)))+AN961+AO961+AP961,SUM(P961:AM961)+AN961+AO961+AP961)</f>
        <v>#VALUE!</v>
      </c>
    </row>
    <row r="962" spans="1:43" x14ac:dyDescent="0.25">
      <c r="A962" s="104"/>
      <c r="B962" s="39"/>
      <c r="C962" s="39"/>
      <c r="D962" s="70"/>
      <c r="E962" s="49"/>
      <c r="F962" s="40"/>
      <c r="G962" s="38"/>
      <c r="H962" s="71"/>
      <c r="I962" s="40"/>
      <c r="J962" s="38"/>
      <c r="K962" s="71"/>
      <c r="L962" s="40"/>
      <c r="M962" s="38"/>
      <c r="N962" s="71"/>
      <c r="O962" s="49"/>
      <c r="P962" s="177"/>
      <c r="Q962" s="178"/>
      <c r="R962" s="178"/>
      <c r="S962" s="178"/>
      <c r="T962" s="178"/>
      <c r="U962" s="178"/>
      <c r="V962" s="178"/>
      <c r="W962" s="178"/>
      <c r="X962" s="178"/>
      <c r="Y962" s="178"/>
      <c r="Z962" s="178"/>
      <c r="AA962" s="179"/>
      <c r="AB962" s="121">
        <f>IF($D962="",0,IF($E962="",0,IF(VLOOKUP($E962,paramètres!$E$33:$F$44,2,FALSE)&lt;=VLOOKUP($AB$18,paramètres!$E$33:$F$44,2,FALSE),P962*$D962,0)))</f>
        <v>0</v>
      </c>
      <c r="AC962" s="13">
        <f>IF($D962="",0,IF($E962="",0,IF(VLOOKUP($E962,paramètres!$E$33:$F$44,2,FALSE)&lt;=VLOOKUP($AC$18,paramètres!$E$33:$F$44,2,FALSE),Q962*$D962,0)))</f>
        <v>0</v>
      </c>
      <c r="AD962" s="13">
        <f>IF($D962="",0,IF($E962="",0,IF(VLOOKUP($E962,paramètres!$E$33:$F$44,2,FALSE)&lt;=VLOOKUP($AD$18,paramètres!$E$33:$F$44,2,FALSE),R962*$D962,0)))</f>
        <v>0</v>
      </c>
      <c r="AE962" s="13">
        <f>IF($D962="",0,IF($E962="",0,IF(VLOOKUP($E962,paramètres!$E$33:$F$44,2,FALSE)&lt;=VLOOKUP($AE$18,paramètres!$E$33:$F$44,2,FALSE),S962*$D962,0)))</f>
        <v>0</v>
      </c>
      <c r="AF962" s="13">
        <f>IF($D962="",0,IF($E962="",0,IF(VLOOKUP($E962,paramètres!$E$33:$F$44,2,FALSE)&lt;=VLOOKUP($AF$18,paramètres!$E$33:$F$44,2,FALSE),T962*$D962,0)))</f>
        <v>0</v>
      </c>
      <c r="AG962" s="13">
        <f>IF($D962="",0,IF($E962="",0,IF(VLOOKUP($E962,paramètres!$E$33:$F$44,2,FALSE)&lt;=VLOOKUP($AG$18,paramètres!$E$33:$F$44,2,FALSE),U962*$D962,0)))</f>
        <v>0</v>
      </c>
      <c r="AH962" s="13">
        <f>IF($D962="",0,IF($E962="",0,IF(VLOOKUP($E962,paramètres!$E$33:$F$44,2,FALSE)&lt;=VLOOKUP($AH$18,paramètres!$E$33:$F$44,2,FALSE),V962*$D962,0)))</f>
        <v>0</v>
      </c>
      <c r="AI962" s="13">
        <f>IF($D962="",0,IF($E962="",0,IF(VLOOKUP($E962,paramètres!$E$33:$F$44,2,FALSE)&lt;=VLOOKUP($AI$18,paramètres!$E$33:$F$44,2,FALSE),W962*$D962,0)))</f>
        <v>0</v>
      </c>
      <c r="AJ962" s="13">
        <f>IF($D962="",0,IF($E962="",0,IF(VLOOKUP($E962,paramètres!$E$33:$F$44,2,FALSE)&lt;=VLOOKUP($AJ$18,paramètres!$E$33:$F$44,2,FALSE),X962*$D962,0)))</f>
        <v>0</v>
      </c>
      <c r="AK962" s="13">
        <f>IF($D962="",0,IF($E962="",0,IF(VLOOKUP($E962,paramètres!$E$33:$F$44,2,FALSE)&lt;=VLOOKUP($AK$18,paramètres!$E$33:$F$44,2,FALSE),Y962*$D962,0)))</f>
        <v>0</v>
      </c>
      <c r="AL962" s="13">
        <f>IF($D962="",0,IF($E962="",0,IF(VLOOKUP($E962,paramètres!$E$33:$F$44,2,FALSE)&lt;=VLOOKUP($AL$18,paramètres!$E$33:$F$44,2,FALSE),Z962*$D962,0)))</f>
        <v>0</v>
      </c>
      <c r="AM962" s="126">
        <f>IF($D962="",0,IF($E962="",0,IF(VLOOKUP($E962,paramètres!$E$33:$F$44,2,FALSE)&lt;=VLOOKUP($AM$18,paramètres!$E$33:$F$44,2,FALSE),AA962*$D962,0)))</f>
        <v>0</v>
      </c>
      <c r="AN962" s="121" t="str">
        <f>IF(paramètres!$B$28=1,((SUM(P962:Y962)/1.02)+SUM(Z962:AA962))*0.0303/9*COUNT(P962:X962),IF(paramètres!$B$28=2,(SUM(P962:AA962))*0.0303/9*COUNT(P962:X962),"Missing Delta option"))</f>
        <v>Missing Delta option</v>
      </c>
      <c r="AO962" s="13" t="str">
        <f>IF(paramètres!$B$28=1,(((SUM(P962:Y962)/1.02)+SUM(Z962:AA962))+((SUM(AB962:AK962)/1.02)+SUM(AL962:AN962)))*cotpatr,IF(paramètres!$B$28=2,(SUM(P962:AN962)*cotpatr),"Missing Delta Option"))</f>
        <v>Missing Delta Option</v>
      </c>
      <c r="AP962" s="13" t="str" cm="1">
        <f t="array" ref="AP962">IF(paramètres!$B$28=1,(((SUM(P962:Y962)/1.02)+SUM(Z962:AA962))+((SUM(AB962:AM962)/1.02)+SUM(AL962:AM962)))/12*pécule,IF(paramètres!$B$28=2,SUM(P962:AM962)/12*pécule,"Missing Delta Option"))</f>
        <v>Missing Delta Option</v>
      </c>
      <c r="AQ962" s="105" t="e">
        <f>IF(paramètres!$B$28=1,(((SUM(P962:Y962)/1.02)+SUM(Z962:AA962))+((SUM(AB962:AM962)/1.02)+SUM(AL962:AM962)))+AN962+AO962+AP962,SUM(P962:AM962)+AN962+AO962+AP962)</f>
        <v>#VALUE!</v>
      </c>
    </row>
    <row r="963" spans="1:43" x14ac:dyDescent="0.25">
      <c r="A963" s="104"/>
      <c r="B963" s="39"/>
      <c r="C963" s="39"/>
      <c r="D963" s="70"/>
      <c r="E963" s="49"/>
      <c r="F963" s="40"/>
      <c r="G963" s="38"/>
      <c r="H963" s="71"/>
      <c r="I963" s="40"/>
      <c r="J963" s="38"/>
      <c r="K963" s="71"/>
      <c r="L963" s="40"/>
      <c r="M963" s="38"/>
      <c r="N963" s="71"/>
      <c r="O963" s="49"/>
      <c r="P963" s="177"/>
      <c r="Q963" s="178"/>
      <c r="R963" s="178"/>
      <c r="S963" s="178"/>
      <c r="T963" s="178"/>
      <c r="U963" s="178"/>
      <c r="V963" s="178"/>
      <c r="W963" s="178"/>
      <c r="X963" s="178"/>
      <c r="Y963" s="178"/>
      <c r="Z963" s="178"/>
      <c r="AA963" s="179"/>
      <c r="AB963" s="121">
        <f>IF($D963="",0,IF($E963="",0,IF(VLOOKUP($E963,paramètres!$E$33:$F$44,2,FALSE)&lt;=VLOOKUP($AB$18,paramètres!$E$33:$F$44,2,FALSE),P963*$D963,0)))</f>
        <v>0</v>
      </c>
      <c r="AC963" s="13">
        <f>IF($D963="",0,IF($E963="",0,IF(VLOOKUP($E963,paramètres!$E$33:$F$44,2,FALSE)&lt;=VLOOKUP($AC$18,paramètres!$E$33:$F$44,2,FALSE),Q963*$D963,0)))</f>
        <v>0</v>
      </c>
      <c r="AD963" s="13">
        <f>IF($D963="",0,IF($E963="",0,IF(VLOOKUP($E963,paramètres!$E$33:$F$44,2,FALSE)&lt;=VLOOKUP($AD$18,paramètres!$E$33:$F$44,2,FALSE),R963*$D963,0)))</f>
        <v>0</v>
      </c>
      <c r="AE963" s="13">
        <f>IF($D963="",0,IF($E963="",0,IF(VLOOKUP($E963,paramètres!$E$33:$F$44,2,FALSE)&lt;=VLOOKUP($AE$18,paramètres!$E$33:$F$44,2,FALSE),S963*$D963,0)))</f>
        <v>0</v>
      </c>
      <c r="AF963" s="13">
        <f>IF($D963="",0,IF($E963="",0,IF(VLOOKUP($E963,paramètres!$E$33:$F$44,2,FALSE)&lt;=VLOOKUP($AF$18,paramètres!$E$33:$F$44,2,FALSE),T963*$D963,0)))</f>
        <v>0</v>
      </c>
      <c r="AG963" s="13">
        <f>IF($D963="",0,IF($E963="",0,IF(VLOOKUP($E963,paramètres!$E$33:$F$44,2,FALSE)&lt;=VLOOKUP($AG$18,paramètres!$E$33:$F$44,2,FALSE),U963*$D963,0)))</f>
        <v>0</v>
      </c>
      <c r="AH963" s="13">
        <f>IF($D963="",0,IF($E963="",0,IF(VLOOKUP($E963,paramètres!$E$33:$F$44,2,FALSE)&lt;=VLOOKUP($AH$18,paramètres!$E$33:$F$44,2,FALSE),V963*$D963,0)))</f>
        <v>0</v>
      </c>
      <c r="AI963" s="13">
        <f>IF($D963="",0,IF($E963="",0,IF(VLOOKUP($E963,paramètres!$E$33:$F$44,2,FALSE)&lt;=VLOOKUP($AI$18,paramètres!$E$33:$F$44,2,FALSE),W963*$D963,0)))</f>
        <v>0</v>
      </c>
      <c r="AJ963" s="13">
        <f>IF($D963="",0,IF($E963="",0,IF(VLOOKUP($E963,paramètres!$E$33:$F$44,2,FALSE)&lt;=VLOOKUP($AJ$18,paramètres!$E$33:$F$44,2,FALSE),X963*$D963,0)))</f>
        <v>0</v>
      </c>
      <c r="AK963" s="13">
        <f>IF($D963="",0,IF($E963="",0,IF(VLOOKUP($E963,paramètres!$E$33:$F$44,2,FALSE)&lt;=VLOOKUP($AK$18,paramètres!$E$33:$F$44,2,FALSE),Y963*$D963,0)))</f>
        <v>0</v>
      </c>
      <c r="AL963" s="13">
        <f>IF($D963="",0,IF($E963="",0,IF(VLOOKUP($E963,paramètres!$E$33:$F$44,2,FALSE)&lt;=VLOOKUP($AL$18,paramètres!$E$33:$F$44,2,FALSE),Z963*$D963,0)))</f>
        <v>0</v>
      </c>
      <c r="AM963" s="126">
        <f>IF($D963="",0,IF($E963="",0,IF(VLOOKUP($E963,paramètres!$E$33:$F$44,2,FALSE)&lt;=VLOOKUP($AM$18,paramètres!$E$33:$F$44,2,FALSE),AA963*$D963,0)))</f>
        <v>0</v>
      </c>
      <c r="AN963" s="121" t="str">
        <f>IF(paramètres!$B$28=1,((SUM(P963:Y963)/1.02)+SUM(Z963:AA963))*0.0303/9*COUNT(P963:X963),IF(paramètres!$B$28=2,(SUM(P963:AA963))*0.0303/9*COUNT(P963:X963),"Missing Delta option"))</f>
        <v>Missing Delta option</v>
      </c>
      <c r="AO963" s="13" t="str">
        <f>IF(paramètres!$B$28=1,(((SUM(P963:Y963)/1.02)+SUM(Z963:AA963))+((SUM(AB963:AK963)/1.02)+SUM(AL963:AN963)))*cotpatr,IF(paramètres!$B$28=2,(SUM(P963:AN963)*cotpatr),"Missing Delta Option"))</f>
        <v>Missing Delta Option</v>
      </c>
      <c r="AP963" s="13" t="str" cm="1">
        <f t="array" ref="AP963">IF(paramètres!$B$28=1,(((SUM(P963:Y963)/1.02)+SUM(Z963:AA963))+((SUM(AB963:AM963)/1.02)+SUM(AL963:AM963)))/12*pécule,IF(paramètres!$B$28=2,SUM(P963:AM963)/12*pécule,"Missing Delta Option"))</f>
        <v>Missing Delta Option</v>
      </c>
      <c r="AQ963" s="105" t="e">
        <f>IF(paramètres!$B$28=1,(((SUM(P963:Y963)/1.02)+SUM(Z963:AA963))+((SUM(AB963:AM963)/1.02)+SUM(AL963:AM963)))+AN963+AO963+AP963,SUM(P963:AM963)+AN963+AO963+AP963)</f>
        <v>#VALUE!</v>
      </c>
    </row>
    <row r="964" spans="1:43" x14ac:dyDescent="0.25">
      <c r="A964" s="104"/>
      <c r="B964" s="39"/>
      <c r="C964" s="39"/>
      <c r="D964" s="70"/>
      <c r="E964" s="49"/>
      <c r="F964" s="40"/>
      <c r="G964" s="38"/>
      <c r="H964" s="71"/>
      <c r="I964" s="40"/>
      <c r="J964" s="38"/>
      <c r="K964" s="71"/>
      <c r="L964" s="40"/>
      <c r="M964" s="38"/>
      <c r="N964" s="71"/>
      <c r="O964" s="49"/>
      <c r="P964" s="177"/>
      <c r="Q964" s="178"/>
      <c r="R964" s="178"/>
      <c r="S964" s="178"/>
      <c r="T964" s="178"/>
      <c r="U964" s="178"/>
      <c r="V964" s="178"/>
      <c r="W964" s="178"/>
      <c r="X964" s="178"/>
      <c r="Y964" s="178"/>
      <c r="Z964" s="178"/>
      <c r="AA964" s="179"/>
      <c r="AB964" s="121">
        <f>IF($D964="",0,IF($E964="",0,IF(VLOOKUP($E964,paramètres!$E$33:$F$44,2,FALSE)&lt;=VLOOKUP($AB$18,paramètres!$E$33:$F$44,2,FALSE),P964*$D964,0)))</f>
        <v>0</v>
      </c>
      <c r="AC964" s="13">
        <f>IF($D964="",0,IF($E964="",0,IF(VLOOKUP($E964,paramètres!$E$33:$F$44,2,FALSE)&lt;=VLOOKUP($AC$18,paramètres!$E$33:$F$44,2,FALSE),Q964*$D964,0)))</f>
        <v>0</v>
      </c>
      <c r="AD964" s="13">
        <f>IF($D964="",0,IF($E964="",0,IF(VLOOKUP($E964,paramètres!$E$33:$F$44,2,FALSE)&lt;=VLOOKUP($AD$18,paramètres!$E$33:$F$44,2,FALSE),R964*$D964,0)))</f>
        <v>0</v>
      </c>
      <c r="AE964" s="13">
        <f>IF($D964="",0,IF($E964="",0,IF(VLOOKUP($E964,paramètres!$E$33:$F$44,2,FALSE)&lt;=VLOOKUP($AE$18,paramètres!$E$33:$F$44,2,FALSE),S964*$D964,0)))</f>
        <v>0</v>
      </c>
      <c r="AF964" s="13">
        <f>IF($D964="",0,IF($E964="",0,IF(VLOOKUP($E964,paramètres!$E$33:$F$44,2,FALSE)&lt;=VLOOKUP($AF$18,paramètres!$E$33:$F$44,2,FALSE),T964*$D964,0)))</f>
        <v>0</v>
      </c>
      <c r="AG964" s="13">
        <f>IF($D964="",0,IF($E964="",0,IF(VLOOKUP($E964,paramètres!$E$33:$F$44,2,FALSE)&lt;=VLOOKUP($AG$18,paramètres!$E$33:$F$44,2,FALSE),U964*$D964,0)))</f>
        <v>0</v>
      </c>
      <c r="AH964" s="13">
        <f>IF($D964="",0,IF($E964="",0,IF(VLOOKUP($E964,paramètres!$E$33:$F$44,2,FALSE)&lt;=VLOOKUP($AH$18,paramètres!$E$33:$F$44,2,FALSE),V964*$D964,0)))</f>
        <v>0</v>
      </c>
      <c r="AI964" s="13">
        <f>IF($D964="",0,IF($E964="",0,IF(VLOOKUP($E964,paramètres!$E$33:$F$44,2,FALSE)&lt;=VLOOKUP($AI$18,paramètres!$E$33:$F$44,2,FALSE),W964*$D964,0)))</f>
        <v>0</v>
      </c>
      <c r="AJ964" s="13">
        <f>IF($D964="",0,IF($E964="",0,IF(VLOOKUP($E964,paramètres!$E$33:$F$44,2,FALSE)&lt;=VLOOKUP($AJ$18,paramètres!$E$33:$F$44,2,FALSE),X964*$D964,0)))</f>
        <v>0</v>
      </c>
      <c r="AK964" s="13">
        <f>IF($D964="",0,IF($E964="",0,IF(VLOOKUP($E964,paramètres!$E$33:$F$44,2,FALSE)&lt;=VLOOKUP($AK$18,paramètres!$E$33:$F$44,2,FALSE),Y964*$D964,0)))</f>
        <v>0</v>
      </c>
      <c r="AL964" s="13">
        <f>IF($D964="",0,IF($E964="",0,IF(VLOOKUP($E964,paramètres!$E$33:$F$44,2,FALSE)&lt;=VLOOKUP($AL$18,paramètres!$E$33:$F$44,2,FALSE),Z964*$D964,0)))</f>
        <v>0</v>
      </c>
      <c r="AM964" s="126">
        <f>IF($D964="",0,IF($E964="",0,IF(VLOOKUP($E964,paramètres!$E$33:$F$44,2,FALSE)&lt;=VLOOKUP($AM$18,paramètres!$E$33:$F$44,2,FALSE),AA964*$D964,0)))</f>
        <v>0</v>
      </c>
      <c r="AN964" s="121" t="str">
        <f>IF(paramètres!$B$28=1,((SUM(P964:Y964)/1.02)+SUM(Z964:AA964))*0.0303/9*COUNT(P964:X964),IF(paramètres!$B$28=2,(SUM(P964:AA964))*0.0303/9*COUNT(P964:X964),"Missing Delta option"))</f>
        <v>Missing Delta option</v>
      </c>
      <c r="AO964" s="13" t="str">
        <f>IF(paramètres!$B$28=1,(((SUM(P964:Y964)/1.02)+SUM(Z964:AA964))+((SUM(AB964:AK964)/1.02)+SUM(AL964:AN964)))*cotpatr,IF(paramètres!$B$28=2,(SUM(P964:AN964)*cotpatr),"Missing Delta Option"))</f>
        <v>Missing Delta Option</v>
      </c>
      <c r="AP964" s="13" t="str" cm="1">
        <f t="array" ref="AP964">IF(paramètres!$B$28=1,(((SUM(P964:Y964)/1.02)+SUM(Z964:AA964))+((SUM(AB964:AM964)/1.02)+SUM(AL964:AM964)))/12*pécule,IF(paramètres!$B$28=2,SUM(P964:AM964)/12*pécule,"Missing Delta Option"))</f>
        <v>Missing Delta Option</v>
      </c>
      <c r="AQ964" s="105" t="e">
        <f>IF(paramètres!$B$28=1,(((SUM(P964:Y964)/1.02)+SUM(Z964:AA964))+((SUM(AB964:AM964)/1.02)+SUM(AL964:AM964)))+AN964+AO964+AP964,SUM(P964:AM964)+AN964+AO964+AP964)</f>
        <v>#VALUE!</v>
      </c>
    </row>
    <row r="965" spans="1:43" x14ac:dyDescent="0.25">
      <c r="A965" s="104"/>
      <c r="B965" s="39"/>
      <c r="C965" s="39"/>
      <c r="D965" s="70"/>
      <c r="E965" s="49"/>
      <c r="F965" s="40"/>
      <c r="G965" s="38"/>
      <c r="H965" s="71"/>
      <c r="I965" s="40"/>
      <c r="J965" s="38"/>
      <c r="K965" s="71"/>
      <c r="L965" s="40"/>
      <c r="M965" s="38"/>
      <c r="N965" s="71"/>
      <c r="O965" s="49"/>
      <c r="P965" s="177"/>
      <c r="Q965" s="178"/>
      <c r="R965" s="178"/>
      <c r="S965" s="178"/>
      <c r="T965" s="178"/>
      <c r="U965" s="178"/>
      <c r="V965" s="178"/>
      <c r="W965" s="178"/>
      <c r="X965" s="178"/>
      <c r="Y965" s="178"/>
      <c r="Z965" s="178"/>
      <c r="AA965" s="179"/>
      <c r="AB965" s="121">
        <f>IF($D965="",0,IF($E965="",0,IF(VLOOKUP($E965,paramètres!$E$33:$F$44,2,FALSE)&lt;=VLOOKUP($AB$18,paramètres!$E$33:$F$44,2,FALSE),P965*$D965,0)))</f>
        <v>0</v>
      </c>
      <c r="AC965" s="13">
        <f>IF($D965="",0,IF($E965="",0,IF(VLOOKUP($E965,paramètres!$E$33:$F$44,2,FALSE)&lt;=VLOOKUP($AC$18,paramètres!$E$33:$F$44,2,FALSE),Q965*$D965,0)))</f>
        <v>0</v>
      </c>
      <c r="AD965" s="13">
        <f>IF($D965="",0,IF($E965="",0,IF(VLOOKUP($E965,paramètres!$E$33:$F$44,2,FALSE)&lt;=VLOOKUP($AD$18,paramètres!$E$33:$F$44,2,FALSE),R965*$D965,0)))</f>
        <v>0</v>
      </c>
      <c r="AE965" s="13">
        <f>IF($D965="",0,IF($E965="",0,IF(VLOOKUP($E965,paramètres!$E$33:$F$44,2,FALSE)&lt;=VLOOKUP($AE$18,paramètres!$E$33:$F$44,2,FALSE),S965*$D965,0)))</f>
        <v>0</v>
      </c>
      <c r="AF965" s="13">
        <f>IF($D965="",0,IF($E965="",0,IF(VLOOKUP($E965,paramètres!$E$33:$F$44,2,FALSE)&lt;=VLOOKUP($AF$18,paramètres!$E$33:$F$44,2,FALSE),T965*$D965,0)))</f>
        <v>0</v>
      </c>
      <c r="AG965" s="13">
        <f>IF($D965="",0,IF($E965="",0,IF(VLOOKUP($E965,paramètres!$E$33:$F$44,2,FALSE)&lt;=VLOOKUP($AG$18,paramètres!$E$33:$F$44,2,FALSE),U965*$D965,0)))</f>
        <v>0</v>
      </c>
      <c r="AH965" s="13">
        <f>IF($D965="",0,IF($E965="",0,IF(VLOOKUP($E965,paramètres!$E$33:$F$44,2,FALSE)&lt;=VLOOKUP($AH$18,paramètres!$E$33:$F$44,2,FALSE),V965*$D965,0)))</f>
        <v>0</v>
      </c>
      <c r="AI965" s="13">
        <f>IF($D965="",0,IF($E965="",0,IF(VLOOKUP($E965,paramètres!$E$33:$F$44,2,FALSE)&lt;=VLOOKUP($AI$18,paramètres!$E$33:$F$44,2,FALSE),W965*$D965,0)))</f>
        <v>0</v>
      </c>
      <c r="AJ965" s="13">
        <f>IF($D965="",0,IF($E965="",0,IF(VLOOKUP($E965,paramètres!$E$33:$F$44,2,FALSE)&lt;=VLOOKUP($AJ$18,paramètres!$E$33:$F$44,2,FALSE),X965*$D965,0)))</f>
        <v>0</v>
      </c>
      <c r="AK965" s="13">
        <f>IF($D965="",0,IF($E965="",0,IF(VLOOKUP($E965,paramètres!$E$33:$F$44,2,FALSE)&lt;=VLOOKUP($AK$18,paramètres!$E$33:$F$44,2,FALSE),Y965*$D965,0)))</f>
        <v>0</v>
      </c>
      <c r="AL965" s="13">
        <f>IF($D965="",0,IF($E965="",0,IF(VLOOKUP($E965,paramètres!$E$33:$F$44,2,FALSE)&lt;=VLOOKUP($AL$18,paramètres!$E$33:$F$44,2,FALSE),Z965*$D965,0)))</f>
        <v>0</v>
      </c>
      <c r="AM965" s="126">
        <f>IF($D965="",0,IF($E965="",0,IF(VLOOKUP($E965,paramètres!$E$33:$F$44,2,FALSE)&lt;=VLOOKUP($AM$18,paramètres!$E$33:$F$44,2,FALSE),AA965*$D965,0)))</f>
        <v>0</v>
      </c>
      <c r="AN965" s="121" t="str">
        <f>IF(paramètres!$B$28=1,((SUM(P965:Y965)/1.02)+SUM(Z965:AA965))*0.0303/9*COUNT(P965:X965),IF(paramètres!$B$28=2,(SUM(P965:AA965))*0.0303/9*COUNT(P965:X965),"Missing Delta option"))</f>
        <v>Missing Delta option</v>
      </c>
      <c r="AO965" s="13" t="str">
        <f>IF(paramètres!$B$28=1,(((SUM(P965:Y965)/1.02)+SUM(Z965:AA965))+((SUM(AB965:AK965)/1.02)+SUM(AL965:AN965)))*cotpatr,IF(paramètres!$B$28=2,(SUM(P965:AN965)*cotpatr),"Missing Delta Option"))</f>
        <v>Missing Delta Option</v>
      </c>
      <c r="AP965" s="13" t="str" cm="1">
        <f t="array" ref="AP965">IF(paramètres!$B$28=1,(((SUM(P965:Y965)/1.02)+SUM(Z965:AA965))+((SUM(AB965:AM965)/1.02)+SUM(AL965:AM965)))/12*pécule,IF(paramètres!$B$28=2,SUM(P965:AM965)/12*pécule,"Missing Delta Option"))</f>
        <v>Missing Delta Option</v>
      </c>
      <c r="AQ965" s="105" t="e">
        <f>IF(paramètres!$B$28=1,(((SUM(P965:Y965)/1.02)+SUM(Z965:AA965))+((SUM(AB965:AM965)/1.02)+SUM(AL965:AM965)))+AN965+AO965+AP965,SUM(P965:AM965)+AN965+AO965+AP965)</f>
        <v>#VALUE!</v>
      </c>
    </row>
    <row r="966" spans="1:43" x14ac:dyDescent="0.25">
      <c r="A966" s="104"/>
      <c r="B966" s="39"/>
      <c r="C966" s="39"/>
      <c r="D966" s="70"/>
      <c r="E966" s="49"/>
      <c r="F966" s="40"/>
      <c r="G966" s="38"/>
      <c r="H966" s="71"/>
      <c r="I966" s="40"/>
      <c r="J966" s="38"/>
      <c r="K966" s="71"/>
      <c r="L966" s="40"/>
      <c r="M966" s="38"/>
      <c r="N966" s="71"/>
      <c r="O966" s="49"/>
      <c r="P966" s="177"/>
      <c r="Q966" s="178"/>
      <c r="R966" s="178"/>
      <c r="S966" s="178"/>
      <c r="T966" s="178"/>
      <c r="U966" s="178"/>
      <c r="V966" s="178"/>
      <c r="W966" s="178"/>
      <c r="X966" s="178"/>
      <c r="Y966" s="178"/>
      <c r="Z966" s="178"/>
      <c r="AA966" s="179"/>
      <c r="AB966" s="121">
        <f>IF($D966="",0,IF($E966="",0,IF(VLOOKUP($E966,paramètres!$E$33:$F$44,2,FALSE)&lt;=VLOOKUP($AB$18,paramètres!$E$33:$F$44,2,FALSE),P966*$D966,0)))</f>
        <v>0</v>
      </c>
      <c r="AC966" s="13">
        <f>IF($D966="",0,IF($E966="",0,IF(VLOOKUP($E966,paramètres!$E$33:$F$44,2,FALSE)&lt;=VLOOKUP($AC$18,paramètres!$E$33:$F$44,2,FALSE),Q966*$D966,0)))</f>
        <v>0</v>
      </c>
      <c r="AD966" s="13">
        <f>IF($D966="",0,IF($E966="",0,IF(VLOOKUP($E966,paramètres!$E$33:$F$44,2,FALSE)&lt;=VLOOKUP($AD$18,paramètres!$E$33:$F$44,2,FALSE),R966*$D966,0)))</f>
        <v>0</v>
      </c>
      <c r="AE966" s="13">
        <f>IF($D966="",0,IF($E966="",0,IF(VLOOKUP($E966,paramètres!$E$33:$F$44,2,FALSE)&lt;=VLOOKUP($AE$18,paramètres!$E$33:$F$44,2,FALSE),S966*$D966,0)))</f>
        <v>0</v>
      </c>
      <c r="AF966" s="13">
        <f>IF($D966="",0,IF($E966="",0,IF(VLOOKUP($E966,paramètres!$E$33:$F$44,2,FALSE)&lt;=VLOOKUP($AF$18,paramètres!$E$33:$F$44,2,FALSE),T966*$D966,0)))</f>
        <v>0</v>
      </c>
      <c r="AG966" s="13">
        <f>IF($D966="",0,IF($E966="",0,IF(VLOOKUP($E966,paramètres!$E$33:$F$44,2,FALSE)&lt;=VLOOKUP($AG$18,paramètres!$E$33:$F$44,2,FALSE),U966*$D966,0)))</f>
        <v>0</v>
      </c>
      <c r="AH966" s="13">
        <f>IF($D966="",0,IF($E966="",0,IF(VLOOKUP($E966,paramètres!$E$33:$F$44,2,FALSE)&lt;=VLOOKUP($AH$18,paramètres!$E$33:$F$44,2,FALSE),V966*$D966,0)))</f>
        <v>0</v>
      </c>
      <c r="AI966" s="13">
        <f>IF($D966="",0,IF($E966="",0,IF(VLOOKUP($E966,paramètres!$E$33:$F$44,2,FALSE)&lt;=VLOOKUP($AI$18,paramètres!$E$33:$F$44,2,FALSE),W966*$D966,0)))</f>
        <v>0</v>
      </c>
      <c r="AJ966" s="13">
        <f>IF($D966="",0,IF($E966="",0,IF(VLOOKUP($E966,paramètres!$E$33:$F$44,2,FALSE)&lt;=VLOOKUP($AJ$18,paramètres!$E$33:$F$44,2,FALSE),X966*$D966,0)))</f>
        <v>0</v>
      </c>
      <c r="AK966" s="13">
        <f>IF($D966="",0,IF($E966="",0,IF(VLOOKUP($E966,paramètres!$E$33:$F$44,2,FALSE)&lt;=VLOOKUP($AK$18,paramètres!$E$33:$F$44,2,FALSE),Y966*$D966,0)))</f>
        <v>0</v>
      </c>
      <c r="AL966" s="13">
        <f>IF($D966="",0,IF($E966="",0,IF(VLOOKUP($E966,paramètres!$E$33:$F$44,2,FALSE)&lt;=VLOOKUP($AL$18,paramètres!$E$33:$F$44,2,FALSE),Z966*$D966,0)))</f>
        <v>0</v>
      </c>
      <c r="AM966" s="126">
        <f>IF($D966="",0,IF($E966="",0,IF(VLOOKUP($E966,paramètres!$E$33:$F$44,2,FALSE)&lt;=VLOOKUP($AM$18,paramètres!$E$33:$F$44,2,FALSE),AA966*$D966,0)))</f>
        <v>0</v>
      </c>
      <c r="AN966" s="121" t="str">
        <f>IF(paramètres!$B$28=1,((SUM(P966:Y966)/1.02)+SUM(Z966:AA966))*0.0303/9*COUNT(P966:X966),IF(paramètres!$B$28=2,(SUM(P966:AA966))*0.0303/9*COUNT(P966:X966),"Missing Delta option"))</f>
        <v>Missing Delta option</v>
      </c>
      <c r="AO966" s="13" t="str">
        <f>IF(paramètres!$B$28=1,(((SUM(P966:Y966)/1.02)+SUM(Z966:AA966))+((SUM(AB966:AK966)/1.02)+SUM(AL966:AN966)))*cotpatr,IF(paramètres!$B$28=2,(SUM(P966:AN966)*cotpatr),"Missing Delta Option"))</f>
        <v>Missing Delta Option</v>
      </c>
      <c r="AP966" s="13" t="str" cm="1">
        <f t="array" ref="AP966">IF(paramètres!$B$28=1,(((SUM(P966:Y966)/1.02)+SUM(Z966:AA966))+((SUM(AB966:AM966)/1.02)+SUM(AL966:AM966)))/12*pécule,IF(paramètres!$B$28=2,SUM(P966:AM966)/12*pécule,"Missing Delta Option"))</f>
        <v>Missing Delta Option</v>
      </c>
      <c r="AQ966" s="105" t="e">
        <f>IF(paramètres!$B$28=1,(((SUM(P966:Y966)/1.02)+SUM(Z966:AA966))+((SUM(AB966:AM966)/1.02)+SUM(AL966:AM966)))+AN966+AO966+AP966,SUM(P966:AM966)+AN966+AO966+AP966)</f>
        <v>#VALUE!</v>
      </c>
    </row>
    <row r="967" spans="1:43" x14ac:dyDescent="0.25">
      <c r="A967" s="104"/>
      <c r="B967" s="39"/>
      <c r="C967" s="39"/>
      <c r="D967" s="70"/>
      <c r="E967" s="49"/>
      <c r="F967" s="40"/>
      <c r="G967" s="38"/>
      <c r="H967" s="71"/>
      <c r="I967" s="40"/>
      <c r="J967" s="38"/>
      <c r="K967" s="71"/>
      <c r="L967" s="40"/>
      <c r="M967" s="38"/>
      <c r="N967" s="71"/>
      <c r="O967" s="49"/>
      <c r="P967" s="177"/>
      <c r="Q967" s="178"/>
      <c r="R967" s="178"/>
      <c r="S967" s="178"/>
      <c r="T967" s="178"/>
      <c r="U967" s="178"/>
      <c r="V967" s="178"/>
      <c r="W967" s="178"/>
      <c r="X967" s="178"/>
      <c r="Y967" s="178"/>
      <c r="Z967" s="178"/>
      <c r="AA967" s="179"/>
      <c r="AB967" s="121">
        <f>IF($D967="",0,IF($E967="",0,IF(VLOOKUP($E967,paramètres!$E$33:$F$44,2,FALSE)&lt;=VLOOKUP($AB$18,paramètres!$E$33:$F$44,2,FALSE),P967*$D967,0)))</f>
        <v>0</v>
      </c>
      <c r="AC967" s="13">
        <f>IF($D967="",0,IF($E967="",0,IF(VLOOKUP($E967,paramètres!$E$33:$F$44,2,FALSE)&lt;=VLOOKUP($AC$18,paramètres!$E$33:$F$44,2,FALSE),Q967*$D967,0)))</f>
        <v>0</v>
      </c>
      <c r="AD967" s="13">
        <f>IF($D967="",0,IF($E967="",0,IF(VLOOKUP($E967,paramètres!$E$33:$F$44,2,FALSE)&lt;=VLOOKUP($AD$18,paramètres!$E$33:$F$44,2,FALSE),R967*$D967,0)))</f>
        <v>0</v>
      </c>
      <c r="AE967" s="13">
        <f>IF($D967="",0,IF($E967="",0,IF(VLOOKUP($E967,paramètres!$E$33:$F$44,2,FALSE)&lt;=VLOOKUP($AE$18,paramètres!$E$33:$F$44,2,FALSE),S967*$D967,0)))</f>
        <v>0</v>
      </c>
      <c r="AF967" s="13">
        <f>IF($D967="",0,IF($E967="",0,IF(VLOOKUP($E967,paramètres!$E$33:$F$44,2,FALSE)&lt;=VLOOKUP($AF$18,paramètres!$E$33:$F$44,2,FALSE),T967*$D967,0)))</f>
        <v>0</v>
      </c>
      <c r="AG967" s="13">
        <f>IF($D967="",0,IF($E967="",0,IF(VLOOKUP($E967,paramètres!$E$33:$F$44,2,FALSE)&lt;=VLOOKUP($AG$18,paramètres!$E$33:$F$44,2,FALSE),U967*$D967,0)))</f>
        <v>0</v>
      </c>
      <c r="AH967" s="13">
        <f>IF($D967="",0,IF($E967="",0,IF(VLOOKUP($E967,paramètres!$E$33:$F$44,2,FALSE)&lt;=VLOOKUP($AH$18,paramètres!$E$33:$F$44,2,FALSE),V967*$D967,0)))</f>
        <v>0</v>
      </c>
      <c r="AI967" s="13">
        <f>IF($D967="",0,IF($E967="",0,IF(VLOOKUP($E967,paramètres!$E$33:$F$44,2,FALSE)&lt;=VLOOKUP($AI$18,paramètres!$E$33:$F$44,2,FALSE),W967*$D967,0)))</f>
        <v>0</v>
      </c>
      <c r="AJ967" s="13">
        <f>IF($D967="",0,IF($E967="",0,IF(VLOOKUP($E967,paramètres!$E$33:$F$44,2,FALSE)&lt;=VLOOKUP($AJ$18,paramètres!$E$33:$F$44,2,FALSE),X967*$D967,0)))</f>
        <v>0</v>
      </c>
      <c r="AK967" s="13">
        <f>IF($D967="",0,IF($E967="",0,IF(VLOOKUP($E967,paramètres!$E$33:$F$44,2,FALSE)&lt;=VLOOKUP($AK$18,paramètres!$E$33:$F$44,2,FALSE),Y967*$D967,0)))</f>
        <v>0</v>
      </c>
      <c r="AL967" s="13">
        <f>IF($D967="",0,IF($E967="",0,IF(VLOOKUP($E967,paramètres!$E$33:$F$44,2,FALSE)&lt;=VLOOKUP($AL$18,paramètres!$E$33:$F$44,2,FALSE),Z967*$D967,0)))</f>
        <v>0</v>
      </c>
      <c r="AM967" s="126">
        <f>IF($D967="",0,IF($E967="",0,IF(VLOOKUP($E967,paramètres!$E$33:$F$44,2,FALSE)&lt;=VLOOKUP($AM$18,paramètres!$E$33:$F$44,2,FALSE),AA967*$D967,0)))</f>
        <v>0</v>
      </c>
      <c r="AN967" s="121" t="str">
        <f>IF(paramètres!$B$28=1,((SUM(P967:Y967)/1.02)+SUM(Z967:AA967))*0.0303/9*COUNT(P967:X967),IF(paramètres!$B$28=2,(SUM(P967:AA967))*0.0303/9*COUNT(P967:X967),"Missing Delta option"))</f>
        <v>Missing Delta option</v>
      </c>
      <c r="AO967" s="13" t="str">
        <f>IF(paramètres!$B$28=1,(((SUM(P967:Y967)/1.02)+SUM(Z967:AA967))+((SUM(AB967:AK967)/1.02)+SUM(AL967:AN967)))*cotpatr,IF(paramètres!$B$28=2,(SUM(P967:AN967)*cotpatr),"Missing Delta Option"))</f>
        <v>Missing Delta Option</v>
      </c>
      <c r="AP967" s="13" t="str" cm="1">
        <f t="array" ref="AP967">IF(paramètres!$B$28=1,(((SUM(P967:Y967)/1.02)+SUM(Z967:AA967))+((SUM(AB967:AM967)/1.02)+SUM(AL967:AM967)))/12*pécule,IF(paramètres!$B$28=2,SUM(P967:AM967)/12*pécule,"Missing Delta Option"))</f>
        <v>Missing Delta Option</v>
      </c>
      <c r="AQ967" s="105" t="e">
        <f>IF(paramètres!$B$28=1,(((SUM(P967:Y967)/1.02)+SUM(Z967:AA967))+((SUM(AB967:AM967)/1.02)+SUM(AL967:AM967)))+AN967+AO967+AP967,SUM(P967:AM967)+AN967+AO967+AP967)</f>
        <v>#VALUE!</v>
      </c>
    </row>
    <row r="968" spans="1:43" x14ac:dyDescent="0.25">
      <c r="A968" s="104"/>
      <c r="B968" s="39"/>
      <c r="C968" s="39"/>
      <c r="D968" s="70"/>
      <c r="E968" s="49"/>
      <c r="F968" s="40"/>
      <c r="G968" s="38"/>
      <c r="H968" s="71"/>
      <c r="I968" s="40"/>
      <c r="J968" s="38"/>
      <c r="K968" s="71"/>
      <c r="L968" s="40"/>
      <c r="M968" s="38"/>
      <c r="N968" s="71"/>
      <c r="O968" s="49"/>
      <c r="P968" s="177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  <c r="AA968" s="179"/>
      <c r="AB968" s="121">
        <f>IF($D968="",0,IF($E968="",0,IF(VLOOKUP($E968,paramètres!$E$33:$F$44,2,FALSE)&lt;=VLOOKUP($AB$18,paramètres!$E$33:$F$44,2,FALSE),P968*$D968,0)))</f>
        <v>0</v>
      </c>
      <c r="AC968" s="13">
        <f>IF($D968="",0,IF($E968="",0,IF(VLOOKUP($E968,paramètres!$E$33:$F$44,2,FALSE)&lt;=VLOOKUP($AC$18,paramètres!$E$33:$F$44,2,FALSE),Q968*$D968,0)))</f>
        <v>0</v>
      </c>
      <c r="AD968" s="13">
        <f>IF($D968="",0,IF($E968="",0,IF(VLOOKUP($E968,paramètres!$E$33:$F$44,2,FALSE)&lt;=VLOOKUP($AD$18,paramètres!$E$33:$F$44,2,FALSE),R968*$D968,0)))</f>
        <v>0</v>
      </c>
      <c r="AE968" s="13">
        <f>IF($D968="",0,IF($E968="",0,IF(VLOOKUP($E968,paramètres!$E$33:$F$44,2,FALSE)&lt;=VLOOKUP($AE$18,paramètres!$E$33:$F$44,2,FALSE),S968*$D968,0)))</f>
        <v>0</v>
      </c>
      <c r="AF968" s="13">
        <f>IF($D968="",0,IF($E968="",0,IF(VLOOKUP($E968,paramètres!$E$33:$F$44,2,FALSE)&lt;=VLOOKUP($AF$18,paramètres!$E$33:$F$44,2,FALSE),T968*$D968,0)))</f>
        <v>0</v>
      </c>
      <c r="AG968" s="13">
        <f>IF($D968="",0,IF($E968="",0,IF(VLOOKUP($E968,paramètres!$E$33:$F$44,2,FALSE)&lt;=VLOOKUP($AG$18,paramètres!$E$33:$F$44,2,FALSE),U968*$D968,0)))</f>
        <v>0</v>
      </c>
      <c r="AH968" s="13">
        <f>IF($D968="",0,IF($E968="",0,IF(VLOOKUP($E968,paramètres!$E$33:$F$44,2,FALSE)&lt;=VLOOKUP($AH$18,paramètres!$E$33:$F$44,2,FALSE),V968*$D968,0)))</f>
        <v>0</v>
      </c>
      <c r="AI968" s="13">
        <f>IF($D968="",0,IF($E968="",0,IF(VLOOKUP($E968,paramètres!$E$33:$F$44,2,FALSE)&lt;=VLOOKUP($AI$18,paramètres!$E$33:$F$44,2,FALSE),W968*$D968,0)))</f>
        <v>0</v>
      </c>
      <c r="AJ968" s="13">
        <f>IF($D968="",0,IF($E968="",0,IF(VLOOKUP($E968,paramètres!$E$33:$F$44,2,FALSE)&lt;=VLOOKUP($AJ$18,paramètres!$E$33:$F$44,2,FALSE),X968*$D968,0)))</f>
        <v>0</v>
      </c>
      <c r="AK968" s="13">
        <f>IF($D968="",0,IF($E968="",0,IF(VLOOKUP($E968,paramètres!$E$33:$F$44,2,FALSE)&lt;=VLOOKUP($AK$18,paramètres!$E$33:$F$44,2,FALSE),Y968*$D968,0)))</f>
        <v>0</v>
      </c>
      <c r="AL968" s="13">
        <f>IF($D968="",0,IF($E968="",0,IF(VLOOKUP($E968,paramètres!$E$33:$F$44,2,FALSE)&lt;=VLOOKUP($AL$18,paramètres!$E$33:$F$44,2,FALSE),Z968*$D968,0)))</f>
        <v>0</v>
      </c>
      <c r="AM968" s="126">
        <f>IF($D968="",0,IF($E968="",0,IF(VLOOKUP($E968,paramètres!$E$33:$F$44,2,FALSE)&lt;=VLOOKUP($AM$18,paramètres!$E$33:$F$44,2,FALSE),AA968*$D968,0)))</f>
        <v>0</v>
      </c>
      <c r="AN968" s="121" t="str">
        <f>IF(paramètres!$B$28=1,((SUM(P968:Y968)/1.02)+SUM(Z968:AA968))*0.0303/9*COUNT(P968:X968),IF(paramètres!$B$28=2,(SUM(P968:AA968))*0.0303/9*COUNT(P968:X968),"Missing Delta option"))</f>
        <v>Missing Delta option</v>
      </c>
      <c r="AO968" s="13" t="str">
        <f>IF(paramètres!$B$28=1,(((SUM(P968:Y968)/1.02)+SUM(Z968:AA968))+((SUM(AB968:AK968)/1.02)+SUM(AL968:AN968)))*cotpatr,IF(paramètres!$B$28=2,(SUM(P968:AN968)*cotpatr),"Missing Delta Option"))</f>
        <v>Missing Delta Option</v>
      </c>
      <c r="AP968" s="13" t="str" cm="1">
        <f t="array" ref="AP968">IF(paramètres!$B$28=1,(((SUM(P968:Y968)/1.02)+SUM(Z968:AA968))+((SUM(AB968:AM968)/1.02)+SUM(AL968:AM968)))/12*pécule,IF(paramètres!$B$28=2,SUM(P968:AM968)/12*pécule,"Missing Delta Option"))</f>
        <v>Missing Delta Option</v>
      </c>
      <c r="AQ968" s="105" t="e">
        <f>IF(paramètres!$B$28=1,(((SUM(P968:Y968)/1.02)+SUM(Z968:AA968))+((SUM(AB968:AM968)/1.02)+SUM(AL968:AM968)))+AN968+AO968+AP968,SUM(P968:AM968)+AN968+AO968+AP968)</f>
        <v>#VALUE!</v>
      </c>
    </row>
    <row r="969" spans="1:43" x14ac:dyDescent="0.25">
      <c r="A969" s="104"/>
      <c r="B969" s="39"/>
      <c r="C969" s="39"/>
      <c r="D969" s="70"/>
      <c r="E969" s="49"/>
      <c r="F969" s="40"/>
      <c r="G969" s="38"/>
      <c r="H969" s="71"/>
      <c r="I969" s="40"/>
      <c r="J969" s="38"/>
      <c r="K969" s="71"/>
      <c r="L969" s="40"/>
      <c r="M969" s="38"/>
      <c r="N969" s="71"/>
      <c r="O969" s="49"/>
      <c r="P969" s="177"/>
      <c r="Q969" s="178"/>
      <c r="R969" s="178"/>
      <c r="S969" s="178"/>
      <c r="T969" s="178"/>
      <c r="U969" s="178"/>
      <c r="V969" s="178"/>
      <c r="W969" s="178"/>
      <c r="X969" s="178"/>
      <c r="Y969" s="178"/>
      <c r="Z969" s="178"/>
      <c r="AA969" s="179"/>
      <c r="AB969" s="121">
        <f>IF($D969="",0,IF($E969="",0,IF(VLOOKUP($E969,paramètres!$E$33:$F$44,2,FALSE)&lt;=VLOOKUP($AB$18,paramètres!$E$33:$F$44,2,FALSE),P969*$D969,0)))</f>
        <v>0</v>
      </c>
      <c r="AC969" s="13">
        <f>IF($D969="",0,IF($E969="",0,IF(VLOOKUP($E969,paramètres!$E$33:$F$44,2,FALSE)&lt;=VLOOKUP($AC$18,paramètres!$E$33:$F$44,2,FALSE),Q969*$D969,0)))</f>
        <v>0</v>
      </c>
      <c r="AD969" s="13">
        <f>IF($D969="",0,IF($E969="",0,IF(VLOOKUP($E969,paramètres!$E$33:$F$44,2,FALSE)&lt;=VLOOKUP($AD$18,paramètres!$E$33:$F$44,2,FALSE),R969*$D969,0)))</f>
        <v>0</v>
      </c>
      <c r="AE969" s="13">
        <f>IF($D969="",0,IF($E969="",0,IF(VLOOKUP($E969,paramètres!$E$33:$F$44,2,FALSE)&lt;=VLOOKUP($AE$18,paramètres!$E$33:$F$44,2,FALSE),S969*$D969,0)))</f>
        <v>0</v>
      </c>
      <c r="AF969" s="13">
        <f>IF($D969="",0,IF($E969="",0,IF(VLOOKUP($E969,paramètres!$E$33:$F$44,2,FALSE)&lt;=VLOOKUP($AF$18,paramètres!$E$33:$F$44,2,FALSE),T969*$D969,0)))</f>
        <v>0</v>
      </c>
      <c r="AG969" s="13">
        <f>IF($D969="",0,IF($E969="",0,IF(VLOOKUP($E969,paramètres!$E$33:$F$44,2,FALSE)&lt;=VLOOKUP($AG$18,paramètres!$E$33:$F$44,2,FALSE),U969*$D969,0)))</f>
        <v>0</v>
      </c>
      <c r="AH969" s="13">
        <f>IF($D969="",0,IF($E969="",0,IF(VLOOKUP($E969,paramètres!$E$33:$F$44,2,FALSE)&lt;=VLOOKUP($AH$18,paramètres!$E$33:$F$44,2,FALSE),V969*$D969,0)))</f>
        <v>0</v>
      </c>
      <c r="AI969" s="13">
        <f>IF($D969="",0,IF($E969="",0,IF(VLOOKUP($E969,paramètres!$E$33:$F$44,2,FALSE)&lt;=VLOOKUP($AI$18,paramètres!$E$33:$F$44,2,FALSE),W969*$D969,0)))</f>
        <v>0</v>
      </c>
      <c r="AJ969" s="13">
        <f>IF($D969="",0,IF($E969="",0,IF(VLOOKUP($E969,paramètres!$E$33:$F$44,2,FALSE)&lt;=VLOOKUP($AJ$18,paramètres!$E$33:$F$44,2,FALSE),X969*$D969,0)))</f>
        <v>0</v>
      </c>
      <c r="AK969" s="13">
        <f>IF($D969="",0,IF($E969="",0,IF(VLOOKUP($E969,paramètres!$E$33:$F$44,2,FALSE)&lt;=VLOOKUP($AK$18,paramètres!$E$33:$F$44,2,FALSE),Y969*$D969,0)))</f>
        <v>0</v>
      </c>
      <c r="AL969" s="13">
        <f>IF($D969="",0,IF($E969="",0,IF(VLOOKUP($E969,paramètres!$E$33:$F$44,2,FALSE)&lt;=VLOOKUP($AL$18,paramètres!$E$33:$F$44,2,FALSE),Z969*$D969,0)))</f>
        <v>0</v>
      </c>
      <c r="AM969" s="126">
        <f>IF($D969="",0,IF($E969="",0,IF(VLOOKUP($E969,paramètres!$E$33:$F$44,2,FALSE)&lt;=VLOOKUP($AM$18,paramètres!$E$33:$F$44,2,FALSE),AA969*$D969,0)))</f>
        <v>0</v>
      </c>
      <c r="AN969" s="121" t="str">
        <f>IF(paramètres!$B$28=1,((SUM(P969:Y969)/1.02)+SUM(Z969:AA969))*0.0303/9*COUNT(P969:X969),IF(paramètres!$B$28=2,(SUM(P969:AA969))*0.0303/9*COUNT(P969:X969),"Missing Delta option"))</f>
        <v>Missing Delta option</v>
      </c>
      <c r="AO969" s="13" t="str">
        <f>IF(paramètres!$B$28=1,(((SUM(P969:Y969)/1.02)+SUM(Z969:AA969))+((SUM(AB969:AK969)/1.02)+SUM(AL969:AN969)))*cotpatr,IF(paramètres!$B$28=2,(SUM(P969:AN969)*cotpatr),"Missing Delta Option"))</f>
        <v>Missing Delta Option</v>
      </c>
      <c r="AP969" s="13" t="str" cm="1">
        <f t="array" ref="AP969">IF(paramètres!$B$28=1,(((SUM(P969:Y969)/1.02)+SUM(Z969:AA969))+((SUM(AB969:AM969)/1.02)+SUM(AL969:AM969)))/12*pécule,IF(paramètres!$B$28=2,SUM(P969:AM969)/12*pécule,"Missing Delta Option"))</f>
        <v>Missing Delta Option</v>
      </c>
      <c r="AQ969" s="105" t="e">
        <f>IF(paramètres!$B$28=1,(((SUM(P969:Y969)/1.02)+SUM(Z969:AA969))+((SUM(AB969:AM969)/1.02)+SUM(AL969:AM969)))+AN969+AO969+AP969,SUM(P969:AM969)+AN969+AO969+AP969)</f>
        <v>#VALUE!</v>
      </c>
    </row>
    <row r="970" spans="1:43" x14ac:dyDescent="0.25">
      <c r="A970" s="104"/>
      <c r="B970" s="39"/>
      <c r="C970" s="39"/>
      <c r="D970" s="70"/>
      <c r="E970" s="49"/>
      <c r="F970" s="40"/>
      <c r="G970" s="38"/>
      <c r="H970" s="71"/>
      <c r="I970" s="40"/>
      <c r="J970" s="38"/>
      <c r="K970" s="71"/>
      <c r="L970" s="40"/>
      <c r="M970" s="38"/>
      <c r="N970" s="71"/>
      <c r="O970" s="49"/>
      <c r="P970" s="177"/>
      <c r="Q970" s="178"/>
      <c r="R970" s="178"/>
      <c r="S970" s="178"/>
      <c r="T970" s="178"/>
      <c r="U970" s="178"/>
      <c r="V970" s="178"/>
      <c r="W970" s="178"/>
      <c r="X970" s="178"/>
      <c r="Y970" s="178"/>
      <c r="Z970" s="178"/>
      <c r="AA970" s="179"/>
      <c r="AB970" s="121">
        <f>IF($D970="",0,IF($E970="",0,IF(VLOOKUP($E970,paramètres!$E$33:$F$44,2,FALSE)&lt;=VLOOKUP($AB$18,paramètres!$E$33:$F$44,2,FALSE),P970*$D970,0)))</f>
        <v>0</v>
      </c>
      <c r="AC970" s="13">
        <f>IF($D970="",0,IF($E970="",0,IF(VLOOKUP($E970,paramètres!$E$33:$F$44,2,FALSE)&lt;=VLOOKUP($AC$18,paramètres!$E$33:$F$44,2,FALSE),Q970*$D970,0)))</f>
        <v>0</v>
      </c>
      <c r="AD970" s="13">
        <f>IF($D970="",0,IF($E970="",0,IF(VLOOKUP($E970,paramètres!$E$33:$F$44,2,FALSE)&lt;=VLOOKUP($AD$18,paramètres!$E$33:$F$44,2,FALSE),R970*$D970,0)))</f>
        <v>0</v>
      </c>
      <c r="AE970" s="13">
        <f>IF($D970="",0,IF($E970="",0,IF(VLOOKUP($E970,paramètres!$E$33:$F$44,2,FALSE)&lt;=VLOOKUP($AE$18,paramètres!$E$33:$F$44,2,FALSE),S970*$D970,0)))</f>
        <v>0</v>
      </c>
      <c r="AF970" s="13">
        <f>IF($D970="",0,IF($E970="",0,IF(VLOOKUP($E970,paramètres!$E$33:$F$44,2,FALSE)&lt;=VLOOKUP($AF$18,paramètres!$E$33:$F$44,2,FALSE),T970*$D970,0)))</f>
        <v>0</v>
      </c>
      <c r="AG970" s="13">
        <f>IF($D970="",0,IF($E970="",0,IF(VLOOKUP($E970,paramètres!$E$33:$F$44,2,FALSE)&lt;=VLOOKUP($AG$18,paramètres!$E$33:$F$44,2,FALSE),U970*$D970,0)))</f>
        <v>0</v>
      </c>
      <c r="AH970" s="13">
        <f>IF($D970="",0,IF($E970="",0,IF(VLOOKUP($E970,paramètres!$E$33:$F$44,2,FALSE)&lt;=VLOOKUP($AH$18,paramètres!$E$33:$F$44,2,FALSE),V970*$D970,0)))</f>
        <v>0</v>
      </c>
      <c r="AI970" s="13">
        <f>IF($D970="",0,IF($E970="",0,IF(VLOOKUP($E970,paramètres!$E$33:$F$44,2,FALSE)&lt;=VLOOKUP($AI$18,paramètres!$E$33:$F$44,2,FALSE),W970*$D970,0)))</f>
        <v>0</v>
      </c>
      <c r="AJ970" s="13">
        <f>IF($D970="",0,IF($E970="",0,IF(VLOOKUP($E970,paramètres!$E$33:$F$44,2,FALSE)&lt;=VLOOKUP($AJ$18,paramètres!$E$33:$F$44,2,FALSE),X970*$D970,0)))</f>
        <v>0</v>
      </c>
      <c r="AK970" s="13">
        <f>IF($D970="",0,IF($E970="",0,IF(VLOOKUP($E970,paramètres!$E$33:$F$44,2,FALSE)&lt;=VLOOKUP($AK$18,paramètres!$E$33:$F$44,2,FALSE),Y970*$D970,0)))</f>
        <v>0</v>
      </c>
      <c r="AL970" s="13">
        <f>IF($D970="",0,IF($E970="",0,IF(VLOOKUP($E970,paramètres!$E$33:$F$44,2,FALSE)&lt;=VLOOKUP($AL$18,paramètres!$E$33:$F$44,2,FALSE),Z970*$D970,0)))</f>
        <v>0</v>
      </c>
      <c r="AM970" s="126">
        <f>IF($D970="",0,IF($E970="",0,IF(VLOOKUP($E970,paramètres!$E$33:$F$44,2,FALSE)&lt;=VLOOKUP($AM$18,paramètres!$E$33:$F$44,2,FALSE),AA970*$D970,0)))</f>
        <v>0</v>
      </c>
      <c r="AN970" s="121" t="str">
        <f>IF(paramètres!$B$28=1,((SUM(P970:Y970)/1.02)+SUM(Z970:AA970))*0.0303/9*COUNT(P970:X970),IF(paramètres!$B$28=2,(SUM(P970:AA970))*0.0303/9*COUNT(P970:X970),"Missing Delta option"))</f>
        <v>Missing Delta option</v>
      </c>
      <c r="AO970" s="13" t="str">
        <f>IF(paramètres!$B$28=1,(((SUM(P970:Y970)/1.02)+SUM(Z970:AA970))+((SUM(AB970:AK970)/1.02)+SUM(AL970:AN970)))*cotpatr,IF(paramètres!$B$28=2,(SUM(P970:AN970)*cotpatr),"Missing Delta Option"))</f>
        <v>Missing Delta Option</v>
      </c>
      <c r="AP970" s="13" t="str" cm="1">
        <f t="array" ref="AP970">IF(paramètres!$B$28=1,(((SUM(P970:Y970)/1.02)+SUM(Z970:AA970))+((SUM(AB970:AM970)/1.02)+SUM(AL970:AM970)))/12*pécule,IF(paramètres!$B$28=2,SUM(P970:AM970)/12*pécule,"Missing Delta Option"))</f>
        <v>Missing Delta Option</v>
      </c>
      <c r="AQ970" s="105" t="e">
        <f>IF(paramètres!$B$28=1,(((SUM(P970:Y970)/1.02)+SUM(Z970:AA970))+((SUM(AB970:AM970)/1.02)+SUM(AL970:AM970)))+AN970+AO970+AP970,SUM(P970:AM970)+AN970+AO970+AP970)</f>
        <v>#VALUE!</v>
      </c>
    </row>
    <row r="971" spans="1:43" x14ac:dyDescent="0.25">
      <c r="A971" s="104"/>
      <c r="B971" s="39"/>
      <c r="C971" s="39"/>
      <c r="D971" s="70"/>
      <c r="E971" s="49"/>
      <c r="F971" s="40"/>
      <c r="G971" s="38"/>
      <c r="H971" s="71"/>
      <c r="I971" s="40"/>
      <c r="J971" s="38"/>
      <c r="K971" s="71"/>
      <c r="L971" s="40"/>
      <c r="M971" s="38"/>
      <c r="N971" s="71"/>
      <c r="O971" s="49"/>
      <c r="P971" s="177"/>
      <c r="Q971" s="178"/>
      <c r="R971" s="178"/>
      <c r="S971" s="178"/>
      <c r="T971" s="178"/>
      <c r="U971" s="178"/>
      <c r="V971" s="178"/>
      <c r="W971" s="178"/>
      <c r="X971" s="178"/>
      <c r="Y971" s="178"/>
      <c r="Z971" s="178"/>
      <c r="AA971" s="179"/>
      <c r="AB971" s="121">
        <f>IF($D971="",0,IF($E971="",0,IF(VLOOKUP($E971,paramètres!$E$33:$F$44,2,FALSE)&lt;=VLOOKUP($AB$18,paramètres!$E$33:$F$44,2,FALSE),P971*$D971,0)))</f>
        <v>0</v>
      </c>
      <c r="AC971" s="13">
        <f>IF($D971="",0,IF($E971="",0,IF(VLOOKUP($E971,paramètres!$E$33:$F$44,2,FALSE)&lt;=VLOOKUP($AC$18,paramètres!$E$33:$F$44,2,FALSE),Q971*$D971,0)))</f>
        <v>0</v>
      </c>
      <c r="AD971" s="13">
        <f>IF($D971="",0,IF($E971="",0,IF(VLOOKUP($E971,paramètres!$E$33:$F$44,2,FALSE)&lt;=VLOOKUP($AD$18,paramètres!$E$33:$F$44,2,FALSE),R971*$D971,0)))</f>
        <v>0</v>
      </c>
      <c r="AE971" s="13">
        <f>IF($D971="",0,IF($E971="",0,IF(VLOOKUP($E971,paramètres!$E$33:$F$44,2,FALSE)&lt;=VLOOKUP($AE$18,paramètres!$E$33:$F$44,2,FALSE),S971*$D971,0)))</f>
        <v>0</v>
      </c>
      <c r="AF971" s="13">
        <f>IF($D971="",0,IF($E971="",0,IF(VLOOKUP($E971,paramètres!$E$33:$F$44,2,FALSE)&lt;=VLOOKUP($AF$18,paramètres!$E$33:$F$44,2,FALSE),T971*$D971,0)))</f>
        <v>0</v>
      </c>
      <c r="AG971" s="13">
        <f>IF($D971="",0,IF($E971="",0,IF(VLOOKUP($E971,paramètres!$E$33:$F$44,2,FALSE)&lt;=VLOOKUP($AG$18,paramètres!$E$33:$F$44,2,FALSE),U971*$D971,0)))</f>
        <v>0</v>
      </c>
      <c r="AH971" s="13">
        <f>IF($D971="",0,IF($E971="",0,IF(VLOOKUP($E971,paramètres!$E$33:$F$44,2,FALSE)&lt;=VLOOKUP($AH$18,paramètres!$E$33:$F$44,2,FALSE),V971*$D971,0)))</f>
        <v>0</v>
      </c>
      <c r="AI971" s="13">
        <f>IF($D971="",0,IF($E971="",0,IF(VLOOKUP($E971,paramètres!$E$33:$F$44,2,FALSE)&lt;=VLOOKUP($AI$18,paramètres!$E$33:$F$44,2,FALSE),W971*$D971,0)))</f>
        <v>0</v>
      </c>
      <c r="AJ971" s="13">
        <f>IF($D971="",0,IF($E971="",0,IF(VLOOKUP($E971,paramètres!$E$33:$F$44,2,FALSE)&lt;=VLOOKUP($AJ$18,paramètres!$E$33:$F$44,2,FALSE),X971*$D971,0)))</f>
        <v>0</v>
      </c>
      <c r="AK971" s="13">
        <f>IF($D971="",0,IF($E971="",0,IF(VLOOKUP($E971,paramètres!$E$33:$F$44,2,FALSE)&lt;=VLOOKUP($AK$18,paramètres!$E$33:$F$44,2,FALSE),Y971*$D971,0)))</f>
        <v>0</v>
      </c>
      <c r="AL971" s="13">
        <f>IF($D971="",0,IF($E971="",0,IF(VLOOKUP($E971,paramètres!$E$33:$F$44,2,FALSE)&lt;=VLOOKUP($AL$18,paramètres!$E$33:$F$44,2,FALSE),Z971*$D971,0)))</f>
        <v>0</v>
      </c>
      <c r="AM971" s="126">
        <f>IF($D971="",0,IF($E971="",0,IF(VLOOKUP($E971,paramètres!$E$33:$F$44,2,FALSE)&lt;=VLOOKUP($AM$18,paramètres!$E$33:$F$44,2,FALSE),AA971*$D971,0)))</f>
        <v>0</v>
      </c>
      <c r="AN971" s="121" t="str">
        <f>IF(paramètres!$B$28=1,((SUM(P971:Y971)/1.02)+SUM(Z971:AA971))*0.0303/9*COUNT(P971:X971),IF(paramètres!$B$28=2,(SUM(P971:AA971))*0.0303/9*COUNT(P971:X971),"Missing Delta option"))</f>
        <v>Missing Delta option</v>
      </c>
      <c r="AO971" s="13" t="str">
        <f>IF(paramètres!$B$28=1,(((SUM(P971:Y971)/1.02)+SUM(Z971:AA971))+((SUM(AB971:AK971)/1.02)+SUM(AL971:AN971)))*cotpatr,IF(paramètres!$B$28=2,(SUM(P971:AN971)*cotpatr),"Missing Delta Option"))</f>
        <v>Missing Delta Option</v>
      </c>
      <c r="AP971" s="13" t="str" cm="1">
        <f t="array" ref="AP971">IF(paramètres!$B$28=1,(((SUM(P971:Y971)/1.02)+SUM(Z971:AA971))+((SUM(AB971:AM971)/1.02)+SUM(AL971:AM971)))/12*pécule,IF(paramètres!$B$28=2,SUM(P971:AM971)/12*pécule,"Missing Delta Option"))</f>
        <v>Missing Delta Option</v>
      </c>
      <c r="AQ971" s="105" t="e">
        <f>IF(paramètres!$B$28=1,(((SUM(P971:Y971)/1.02)+SUM(Z971:AA971))+((SUM(AB971:AM971)/1.02)+SUM(AL971:AM971)))+AN971+AO971+AP971,SUM(P971:AM971)+AN971+AO971+AP971)</f>
        <v>#VALUE!</v>
      </c>
    </row>
    <row r="972" spans="1:43" x14ac:dyDescent="0.25">
      <c r="A972" s="104"/>
      <c r="B972" s="39"/>
      <c r="C972" s="39"/>
      <c r="D972" s="70"/>
      <c r="E972" s="49"/>
      <c r="F972" s="40"/>
      <c r="G972" s="38"/>
      <c r="H972" s="71"/>
      <c r="I972" s="40"/>
      <c r="J972" s="38"/>
      <c r="K972" s="71"/>
      <c r="L972" s="40"/>
      <c r="M972" s="38"/>
      <c r="N972" s="71"/>
      <c r="O972" s="49"/>
      <c r="P972" s="177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  <c r="AA972" s="179"/>
      <c r="AB972" s="121">
        <f>IF($D972="",0,IF($E972="",0,IF(VLOOKUP($E972,paramètres!$E$33:$F$44,2,FALSE)&lt;=VLOOKUP($AB$18,paramètres!$E$33:$F$44,2,FALSE),P972*$D972,0)))</f>
        <v>0</v>
      </c>
      <c r="AC972" s="13">
        <f>IF($D972="",0,IF($E972="",0,IF(VLOOKUP($E972,paramètres!$E$33:$F$44,2,FALSE)&lt;=VLOOKUP($AC$18,paramètres!$E$33:$F$44,2,FALSE),Q972*$D972,0)))</f>
        <v>0</v>
      </c>
      <c r="AD972" s="13">
        <f>IF($D972="",0,IF($E972="",0,IF(VLOOKUP($E972,paramètres!$E$33:$F$44,2,FALSE)&lt;=VLOOKUP($AD$18,paramètres!$E$33:$F$44,2,FALSE),R972*$D972,0)))</f>
        <v>0</v>
      </c>
      <c r="AE972" s="13">
        <f>IF($D972="",0,IF($E972="",0,IF(VLOOKUP($E972,paramètres!$E$33:$F$44,2,FALSE)&lt;=VLOOKUP($AE$18,paramètres!$E$33:$F$44,2,FALSE),S972*$D972,0)))</f>
        <v>0</v>
      </c>
      <c r="AF972" s="13">
        <f>IF($D972="",0,IF($E972="",0,IF(VLOOKUP($E972,paramètres!$E$33:$F$44,2,FALSE)&lt;=VLOOKUP($AF$18,paramètres!$E$33:$F$44,2,FALSE),T972*$D972,0)))</f>
        <v>0</v>
      </c>
      <c r="AG972" s="13">
        <f>IF($D972="",0,IF($E972="",0,IF(VLOOKUP($E972,paramètres!$E$33:$F$44,2,FALSE)&lt;=VLOOKUP($AG$18,paramètres!$E$33:$F$44,2,FALSE),U972*$D972,0)))</f>
        <v>0</v>
      </c>
      <c r="AH972" s="13">
        <f>IF($D972="",0,IF($E972="",0,IF(VLOOKUP($E972,paramètres!$E$33:$F$44,2,FALSE)&lt;=VLOOKUP($AH$18,paramètres!$E$33:$F$44,2,FALSE),V972*$D972,0)))</f>
        <v>0</v>
      </c>
      <c r="AI972" s="13">
        <f>IF($D972="",0,IF($E972="",0,IF(VLOOKUP($E972,paramètres!$E$33:$F$44,2,FALSE)&lt;=VLOOKUP($AI$18,paramètres!$E$33:$F$44,2,FALSE),W972*$D972,0)))</f>
        <v>0</v>
      </c>
      <c r="AJ972" s="13">
        <f>IF($D972="",0,IF($E972="",0,IF(VLOOKUP($E972,paramètres!$E$33:$F$44,2,FALSE)&lt;=VLOOKUP($AJ$18,paramètres!$E$33:$F$44,2,FALSE),X972*$D972,0)))</f>
        <v>0</v>
      </c>
      <c r="AK972" s="13">
        <f>IF($D972="",0,IF($E972="",0,IF(VLOOKUP($E972,paramètres!$E$33:$F$44,2,FALSE)&lt;=VLOOKUP($AK$18,paramètres!$E$33:$F$44,2,FALSE),Y972*$D972,0)))</f>
        <v>0</v>
      </c>
      <c r="AL972" s="13">
        <f>IF($D972="",0,IF($E972="",0,IF(VLOOKUP($E972,paramètres!$E$33:$F$44,2,FALSE)&lt;=VLOOKUP($AL$18,paramètres!$E$33:$F$44,2,FALSE),Z972*$D972,0)))</f>
        <v>0</v>
      </c>
      <c r="AM972" s="126">
        <f>IF($D972="",0,IF($E972="",0,IF(VLOOKUP($E972,paramètres!$E$33:$F$44,2,FALSE)&lt;=VLOOKUP($AM$18,paramètres!$E$33:$F$44,2,FALSE),AA972*$D972,0)))</f>
        <v>0</v>
      </c>
      <c r="AN972" s="121" t="str">
        <f>IF(paramètres!$B$28=1,((SUM(P972:Y972)/1.02)+SUM(Z972:AA972))*0.0303/9*COUNT(P972:X972),IF(paramètres!$B$28=2,(SUM(P972:AA972))*0.0303/9*COUNT(P972:X972),"Missing Delta option"))</f>
        <v>Missing Delta option</v>
      </c>
      <c r="AO972" s="13" t="str">
        <f>IF(paramètres!$B$28=1,(((SUM(P972:Y972)/1.02)+SUM(Z972:AA972))+((SUM(AB972:AK972)/1.02)+SUM(AL972:AN972)))*cotpatr,IF(paramètres!$B$28=2,(SUM(P972:AN972)*cotpatr),"Missing Delta Option"))</f>
        <v>Missing Delta Option</v>
      </c>
      <c r="AP972" s="13" t="str" cm="1">
        <f t="array" ref="AP972">IF(paramètres!$B$28=1,(((SUM(P972:Y972)/1.02)+SUM(Z972:AA972))+((SUM(AB972:AM972)/1.02)+SUM(AL972:AM972)))/12*pécule,IF(paramètres!$B$28=2,SUM(P972:AM972)/12*pécule,"Missing Delta Option"))</f>
        <v>Missing Delta Option</v>
      </c>
      <c r="AQ972" s="105" t="e">
        <f>IF(paramètres!$B$28=1,(((SUM(P972:Y972)/1.02)+SUM(Z972:AA972))+((SUM(AB972:AM972)/1.02)+SUM(AL972:AM972)))+AN972+AO972+AP972,SUM(P972:AM972)+AN972+AO972+AP972)</f>
        <v>#VALUE!</v>
      </c>
    </row>
    <row r="973" spans="1:43" x14ac:dyDescent="0.25">
      <c r="A973" s="104"/>
      <c r="B973" s="39"/>
      <c r="C973" s="39"/>
      <c r="D973" s="70"/>
      <c r="E973" s="49"/>
      <c r="F973" s="40"/>
      <c r="G973" s="38"/>
      <c r="H973" s="71"/>
      <c r="I973" s="40"/>
      <c r="J973" s="38"/>
      <c r="K973" s="71"/>
      <c r="L973" s="40"/>
      <c r="M973" s="38"/>
      <c r="N973" s="71"/>
      <c r="O973" s="49"/>
      <c r="P973" s="177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  <c r="AA973" s="179"/>
      <c r="AB973" s="121">
        <f>IF($D973="",0,IF($E973="",0,IF(VLOOKUP($E973,paramètres!$E$33:$F$44,2,FALSE)&lt;=VLOOKUP($AB$18,paramètres!$E$33:$F$44,2,FALSE),P973*$D973,0)))</f>
        <v>0</v>
      </c>
      <c r="AC973" s="13">
        <f>IF($D973="",0,IF($E973="",0,IF(VLOOKUP($E973,paramètres!$E$33:$F$44,2,FALSE)&lt;=VLOOKUP($AC$18,paramètres!$E$33:$F$44,2,FALSE),Q973*$D973,0)))</f>
        <v>0</v>
      </c>
      <c r="AD973" s="13">
        <f>IF($D973="",0,IF($E973="",0,IF(VLOOKUP($E973,paramètres!$E$33:$F$44,2,FALSE)&lt;=VLOOKUP($AD$18,paramètres!$E$33:$F$44,2,FALSE),R973*$D973,0)))</f>
        <v>0</v>
      </c>
      <c r="AE973" s="13">
        <f>IF($D973="",0,IF($E973="",0,IF(VLOOKUP($E973,paramètres!$E$33:$F$44,2,FALSE)&lt;=VLOOKUP($AE$18,paramètres!$E$33:$F$44,2,FALSE),S973*$D973,0)))</f>
        <v>0</v>
      </c>
      <c r="AF973" s="13">
        <f>IF($D973="",0,IF($E973="",0,IF(VLOOKUP($E973,paramètres!$E$33:$F$44,2,FALSE)&lt;=VLOOKUP($AF$18,paramètres!$E$33:$F$44,2,FALSE),T973*$D973,0)))</f>
        <v>0</v>
      </c>
      <c r="AG973" s="13">
        <f>IF($D973="",0,IF($E973="",0,IF(VLOOKUP($E973,paramètres!$E$33:$F$44,2,FALSE)&lt;=VLOOKUP($AG$18,paramètres!$E$33:$F$44,2,FALSE),U973*$D973,0)))</f>
        <v>0</v>
      </c>
      <c r="AH973" s="13">
        <f>IF($D973="",0,IF($E973="",0,IF(VLOOKUP($E973,paramètres!$E$33:$F$44,2,FALSE)&lt;=VLOOKUP($AH$18,paramètres!$E$33:$F$44,2,FALSE),V973*$D973,0)))</f>
        <v>0</v>
      </c>
      <c r="AI973" s="13">
        <f>IF($D973="",0,IF($E973="",0,IF(VLOOKUP($E973,paramètres!$E$33:$F$44,2,FALSE)&lt;=VLOOKUP($AI$18,paramètres!$E$33:$F$44,2,FALSE),W973*$D973,0)))</f>
        <v>0</v>
      </c>
      <c r="AJ973" s="13">
        <f>IF($D973="",0,IF($E973="",0,IF(VLOOKUP($E973,paramètres!$E$33:$F$44,2,FALSE)&lt;=VLOOKUP($AJ$18,paramètres!$E$33:$F$44,2,FALSE),X973*$D973,0)))</f>
        <v>0</v>
      </c>
      <c r="AK973" s="13">
        <f>IF($D973="",0,IF($E973="",0,IF(VLOOKUP($E973,paramètres!$E$33:$F$44,2,FALSE)&lt;=VLOOKUP($AK$18,paramètres!$E$33:$F$44,2,FALSE),Y973*$D973,0)))</f>
        <v>0</v>
      </c>
      <c r="AL973" s="13">
        <f>IF($D973="",0,IF($E973="",0,IF(VLOOKUP($E973,paramètres!$E$33:$F$44,2,FALSE)&lt;=VLOOKUP($AL$18,paramètres!$E$33:$F$44,2,FALSE),Z973*$D973,0)))</f>
        <v>0</v>
      </c>
      <c r="AM973" s="126">
        <f>IF($D973="",0,IF($E973="",0,IF(VLOOKUP($E973,paramètres!$E$33:$F$44,2,FALSE)&lt;=VLOOKUP($AM$18,paramètres!$E$33:$F$44,2,FALSE),AA973*$D973,0)))</f>
        <v>0</v>
      </c>
      <c r="AN973" s="121" t="str">
        <f>IF(paramètres!$B$28=1,((SUM(P973:Y973)/1.02)+SUM(Z973:AA973))*0.0303/9*COUNT(P973:X973),IF(paramètres!$B$28=2,(SUM(P973:AA973))*0.0303/9*COUNT(P973:X973),"Missing Delta option"))</f>
        <v>Missing Delta option</v>
      </c>
      <c r="AO973" s="13" t="str">
        <f>IF(paramètres!$B$28=1,(((SUM(P973:Y973)/1.02)+SUM(Z973:AA973))+((SUM(AB973:AK973)/1.02)+SUM(AL973:AN973)))*cotpatr,IF(paramètres!$B$28=2,(SUM(P973:AN973)*cotpatr),"Missing Delta Option"))</f>
        <v>Missing Delta Option</v>
      </c>
      <c r="AP973" s="13" t="str" cm="1">
        <f t="array" ref="AP973">IF(paramètres!$B$28=1,(((SUM(P973:Y973)/1.02)+SUM(Z973:AA973))+((SUM(AB973:AM973)/1.02)+SUM(AL973:AM973)))/12*pécule,IF(paramètres!$B$28=2,SUM(P973:AM973)/12*pécule,"Missing Delta Option"))</f>
        <v>Missing Delta Option</v>
      </c>
      <c r="AQ973" s="105" t="e">
        <f>IF(paramètres!$B$28=1,(((SUM(P973:Y973)/1.02)+SUM(Z973:AA973))+((SUM(AB973:AM973)/1.02)+SUM(AL973:AM973)))+AN973+AO973+AP973,SUM(P973:AM973)+AN973+AO973+AP973)</f>
        <v>#VALUE!</v>
      </c>
    </row>
    <row r="974" spans="1:43" x14ac:dyDescent="0.25">
      <c r="A974" s="104"/>
      <c r="B974" s="39"/>
      <c r="C974" s="39"/>
      <c r="D974" s="70"/>
      <c r="E974" s="49"/>
      <c r="F974" s="40"/>
      <c r="G974" s="38"/>
      <c r="H974" s="71"/>
      <c r="I974" s="40"/>
      <c r="J974" s="38"/>
      <c r="K974" s="71"/>
      <c r="L974" s="40"/>
      <c r="M974" s="38"/>
      <c r="N974" s="71"/>
      <c r="O974" s="49"/>
      <c r="P974" s="177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  <c r="AA974" s="179"/>
      <c r="AB974" s="121">
        <f>IF($D974="",0,IF($E974="",0,IF(VLOOKUP($E974,paramètres!$E$33:$F$44,2,FALSE)&lt;=VLOOKUP($AB$18,paramètres!$E$33:$F$44,2,FALSE),P974*$D974,0)))</f>
        <v>0</v>
      </c>
      <c r="AC974" s="13">
        <f>IF($D974="",0,IF($E974="",0,IF(VLOOKUP($E974,paramètres!$E$33:$F$44,2,FALSE)&lt;=VLOOKUP($AC$18,paramètres!$E$33:$F$44,2,FALSE),Q974*$D974,0)))</f>
        <v>0</v>
      </c>
      <c r="AD974" s="13">
        <f>IF($D974="",0,IF($E974="",0,IF(VLOOKUP($E974,paramètres!$E$33:$F$44,2,FALSE)&lt;=VLOOKUP($AD$18,paramètres!$E$33:$F$44,2,FALSE),R974*$D974,0)))</f>
        <v>0</v>
      </c>
      <c r="AE974" s="13">
        <f>IF($D974="",0,IF($E974="",0,IF(VLOOKUP($E974,paramètres!$E$33:$F$44,2,FALSE)&lt;=VLOOKUP($AE$18,paramètres!$E$33:$F$44,2,FALSE),S974*$D974,0)))</f>
        <v>0</v>
      </c>
      <c r="AF974" s="13">
        <f>IF($D974="",0,IF($E974="",0,IF(VLOOKUP($E974,paramètres!$E$33:$F$44,2,FALSE)&lt;=VLOOKUP($AF$18,paramètres!$E$33:$F$44,2,FALSE),T974*$D974,0)))</f>
        <v>0</v>
      </c>
      <c r="AG974" s="13">
        <f>IF($D974="",0,IF($E974="",0,IF(VLOOKUP($E974,paramètres!$E$33:$F$44,2,FALSE)&lt;=VLOOKUP($AG$18,paramètres!$E$33:$F$44,2,FALSE),U974*$D974,0)))</f>
        <v>0</v>
      </c>
      <c r="AH974" s="13">
        <f>IF($D974="",0,IF($E974="",0,IF(VLOOKUP($E974,paramètres!$E$33:$F$44,2,FALSE)&lt;=VLOOKUP($AH$18,paramètres!$E$33:$F$44,2,FALSE),V974*$D974,0)))</f>
        <v>0</v>
      </c>
      <c r="AI974" s="13">
        <f>IF($D974="",0,IF($E974="",0,IF(VLOOKUP($E974,paramètres!$E$33:$F$44,2,FALSE)&lt;=VLOOKUP($AI$18,paramètres!$E$33:$F$44,2,FALSE),W974*$D974,0)))</f>
        <v>0</v>
      </c>
      <c r="AJ974" s="13">
        <f>IF($D974="",0,IF($E974="",0,IF(VLOOKUP($E974,paramètres!$E$33:$F$44,2,FALSE)&lt;=VLOOKUP($AJ$18,paramètres!$E$33:$F$44,2,FALSE),X974*$D974,0)))</f>
        <v>0</v>
      </c>
      <c r="AK974" s="13">
        <f>IF($D974="",0,IF($E974="",0,IF(VLOOKUP($E974,paramètres!$E$33:$F$44,2,FALSE)&lt;=VLOOKUP($AK$18,paramètres!$E$33:$F$44,2,FALSE),Y974*$D974,0)))</f>
        <v>0</v>
      </c>
      <c r="AL974" s="13">
        <f>IF($D974="",0,IF($E974="",0,IF(VLOOKUP($E974,paramètres!$E$33:$F$44,2,FALSE)&lt;=VLOOKUP($AL$18,paramètres!$E$33:$F$44,2,FALSE),Z974*$D974,0)))</f>
        <v>0</v>
      </c>
      <c r="AM974" s="126">
        <f>IF($D974="",0,IF($E974="",0,IF(VLOOKUP($E974,paramètres!$E$33:$F$44,2,FALSE)&lt;=VLOOKUP($AM$18,paramètres!$E$33:$F$44,2,FALSE),AA974*$D974,0)))</f>
        <v>0</v>
      </c>
      <c r="AN974" s="121" t="str">
        <f>IF(paramètres!$B$28=1,((SUM(P974:Y974)/1.02)+SUM(Z974:AA974))*0.0303/9*COUNT(P974:X974),IF(paramètres!$B$28=2,(SUM(P974:AA974))*0.0303/9*COUNT(P974:X974),"Missing Delta option"))</f>
        <v>Missing Delta option</v>
      </c>
      <c r="AO974" s="13" t="str">
        <f>IF(paramètres!$B$28=1,(((SUM(P974:Y974)/1.02)+SUM(Z974:AA974))+((SUM(AB974:AK974)/1.02)+SUM(AL974:AN974)))*cotpatr,IF(paramètres!$B$28=2,(SUM(P974:AN974)*cotpatr),"Missing Delta Option"))</f>
        <v>Missing Delta Option</v>
      </c>
      <c r="AP974" s="13" t="str" cm="1">
        <f t="array" ref="AP974">IF(paramètres!$B$28=1,(((SUM(P974:Y974)/1.02)+SUM(Z974:AA974))+((SUM(AB974:AM974)/1.02)+SUM(AL974:AM974)))/12*pécule,IF(paramètres!$B$28=2,SUM(P974:AM974)/12*pécule,"Missing Delta Option"))</f>
        <v>Missing Delta Option</v>
      </c>
      <c r="AQ974" s="105" t="e">
        <f>IF(paramètres!$B$28=1,(((SUM(P974:Y974)/1.02)+SUM(Z974:AA974))+((SUM(AB974:AM974)/1.02)+SUM(AL974:AM974)))+AN974+AO974+AP974,SUM(P974:AM974)+AN974+AO974+AP974)</f>
        <v>#VALUE!</v>
      </c>
    </row>
    <row r="975" spans="1:43" x14ac:dyDescent="0.25">
      <c r="A975" s="104"/>
      <c r="B975" s="39"/>
      <c r="C975" s="39"/>
      <c r="D975" s="70"/>
      <c r="E975" s="49"/>
      <c r="F975" s="40"/>
      <c r="G975" s="38"/>
      <c r="H975" s="71"/>
      <c r="I975" s="40"/>
      <c r="J975" s="38"/>
      <c r="K975" s="71"/>
      <c r="L975" s="40"/>
      <c r="M975" s="38"/>
      <c r="N975" s="71"/>
      <c r="O975" s="49"/>
      <c r="P975" s="177"/>
      <c r="Q975" s="178"/>
      <c r="R975" s="178"/>
      <c r="S975" s="178"/>
      <c r="T975" s="178"/>
      <c r="U975" s="178"/>
      <c r="V975" s="178"/>
      <c r="W975" s="178"/>
      <c r="X975" s="178"/>
      <c r="Y975" s="178"/>
      <c r="Z975" s="178"/>
      <c r="AA975" s="179"/>
      <c r="AB975" s="121">
        <f>IF($D975="",0,IF($E975="",0,IF(VLOOKUP($E975,paramètres!$E$33:$F$44,2,FALSE)&lt;=VLOOKUP($AB$18,paramètres!$E$33:$F$44,2,FALSE),P975*$D975,0)))</f>
        <v>0</v>
      </c>
      <c r="AC975" s="13">
        <f>IF($D975="",0,IF($E975="",0,IF(VLOOKUP($E975,paramètres!$E$33:$F$44,2,FALSE)&lt;=VLOOKUP($AC$18,paramètres!$E$33:$F$44,2,FALSE),Q975*$D975,0)))</f>
        <v>0</v>
      </c>
      <c r="AD975" s="13">
        <f>IF($D975="",0,IF($E975="",0,IF(VLOOKUP($E975,paramètres!$E$33:$F$44,2,FALSE)&lt;=VLOOKUP($AD$18,paramètres!$E$33:$F$44,2,FALSE),R975*$D975,0)))</f>
        <v>0</v>
      </c>
      <c r="AE975" s="13">
        <f>IF($D975="",0,IF($E975="",0,IF(VLOOKUP($E975,paramètres!$E$33:$F$44,2,FALSE)&lt;=VLOOKUP($AE$18,paramètres!$E$33:$F$44,2,FALSE),S975*$D975,0)))</f>
        <v>0</v>
      </c>
      <c r="AF975" s="13">
        <f>IF($D975="",0,IF($E975="",0,IF(VLOOKUP($E975,paramètres!$E$33:$F$44,2,FALSE)&lt;=VLOOKUP($AF$18,paramètres!$E$33:$F$44,2,FALSE),T975*$D975,0)))</f>
        <v>0</v>
      </c>
      <c r="AG975" s="13">
        <f>IF($D975="",0,IF($E975="",0,IF(VLOOKUP($E975,paramètres!$E$33:$F$44,2,FALSE)&lt;=VLOOKUP($AG$18,paramètres!$E$33:$F$44,2,FALSE),U975*$D975,0)))</f>
        <v>0</v>
      </c>
      <c r="AH975" s="13">
        <f>IF($D975="",0,IF($E975="",0,IF(VLOOKUP($E975,paramètres!$E$33:$F$44,2,FALSE)&lt;=VLOOKUP($AH$18,paramètres!$E$33:$F$44,2,FALSE),V975*$D975,0)))</f>
        <v>0</v>
      </c>
      <c r="AI975" s="13">
        <f>IF($D975="",0,IF($E975="",0,IF(VLOOKUP($E975,paramètres!$E$33:$F$44,2,FALSE)&lt;=VLOOKUP($AI$18,paramètres!$E$33:$F$44,2,FALSE),W975*$D975,0)))</f>
        <v>0</v>
      </c>
      <c r="AJ975" s="13">
        <f>IF($D975="",0,IF($E975="",0,IF(VLOOKUP($E975,paramètres!$E$33:$F$44,2,FALSE)&lt;=VLOOKUP($AJ$18,paramètres!$E$33:$F$44,2,FALSE),X975*$D975,0)))</f>
        <v>0</v>
      </c>
      <c r="AK975" s="13">
        <f>IF($D975="",0,IF($E975="",0,IF(VLOOKUP($E975,paramètres!$E$33:$F$44,2,FALSE)&lt;=VLOOKUP($AK$18,paramètres!$E$33:$F$44,2,FALSE),Y975*$D975,0)))</f>
        <v>0</v>
      </c>
      <c r="AL975" s="13">
        <f>IF($D975="",0,IF($E975="",0,IF(VLOOKUP($E975,paramètres!$E$33:$F$44,2,FALSE)&lt;=VLOOKUP($AL$18,paramètres!$E$33:$F$44,2,FALSE),Z975*$D975,0)))</f>
        <v>0</v>
      </c>
      <c r="AM975" s="126">
        <f>IF($D975="",0,IF($E975="",0,IF(VLOOKUP($E975,paramètres!$E$33:$F$44,2,FALSE)&lt;=VLOOKUP($AM$18,paramètres!$E$33:$F$44,2,FALSE),AA975*$D975,0)))</f>
        <v>0</v>
      </c>
      <c r="AN975" s="121" t="str">
        <f>IF(paramètres!$B$28=1,((SUM(P975:Y975)/1.02)+SUM(Z975:AA975))*0.0303/9*COUNT(P975:X975),IF(paramètres!$B$28=2,(SUM(P975:AA975))*0.0303/9*COUNT(P975:X975),"Missing Delta option"))</f>
        <v>Missing Delta option</v>
      </c>
      <c r="AO975" s="13" t="str">
        <f>IF(paramètres!$B$28=1,(((SUM(P975:Y975)/1.02)+SUM(Z975:AA975))+((SUM(AB975:AK975)/1.02)+SUM(AL975:AN975)))*cotpatr,IF(paramètres!$B$28=2,(SUM(P975:AN975)*cotpatr),"Missing Delta Option"))</f>
        <v>Missing Delta Option</v>
      </c>
      <c r="AP975" s="13" t="str" cm="1">
        <f t="array" ref="AP975">IF(paramètres!$B$28=1,(((SUM(P975:Y975)/1.02)+SUM(Z975:AA975))+((SUM(AB975:AM975)/1.02)+SUM(AL975:AM975)))/12*pécule,IF(paramètres!$B$28=2,SUM(P975:AM975)/12*pécule,"Missing Delta Option"))</f>
        <v>Missing Delta Option</v>
      </c>
      <c r="AQ975" s="105" t="e">
        <f>IF(paramètres!$B$28=1,(((SUM(P975:Y975)/1.02)+SUM(Z975:AA975))+((SUM(AB975:AM975)/1.02)+SUM(AL975:AM975)))+AN975+AO975+AP975,SUM(P975:AM975)+AN975+AO975+AP975)</f>
        <v>#VALUE!</v>
      </c>
    </row>
    <row r="976" spans="1:43" x14ac:dyDescent="0.25">
      <c r="A976" s="104"/>
      <c r="B976" s="39"/>
      <c r="C976" s="39"/>
      <c r="D976" s="70"/>
      <c r="E976" s="49"/>
      <c r="F976" s="40"/>
      <c r="G976" s="38"/>
      <c r="H976" s="71"/>
      <c r="I976" s="40"/>
      <c r="J976" s="38"/>
      <c r="K976" s="71"/>
      <c r="L976" s="40"/>
      <c r="M976" s="38"/>
      <c r="N976" s="71"/>
      <c r="O976" s="49"/>
      <c r="P976" s="177"/>
      <c r="Q976" s="178"/>
      <c r="R976" s="178"/>
      <c r="S976" s="178"/>
      <c r="T976" s="178"/>
      <c r="U976" s="178"/>
      <c r="V976" s="178"/>
      <c r="W976" s="178"/>
      <c r="X976" s="178"/>
      <c r="Y976" s="178"/>
      <c r="Z976" s="178"/>
      <c r="AA976" s="179"/>
      <c r="AB976" s="121">
        <f>IF($D976="",0,IF($E976="",0,IF(VLOOKUP($E976,paramètres!$E$33:$F$44,2,FALSE)&lt;=VLOOKUP($AB$18,paramètres!$E$33:$F$44,2,FALSE),P976*$D976,0)))</f>
        <v>0</v>
      </c>
      <c r="AC976" s="13">
        <f>IF($D976="",0,IF($E976="",0,IF(VLOOKUP($E976,paramètres!$E$33:$F$44,2,FALSE)&lt;=VLOOKUP($AC$18,paramètres!$E$33:$F$44,2,FALSE),Q976*$D976,0)))</f>
        <v>0</v>
      </c>
      <c r="AD976" s="13">
        <f>IF($D976="",0,IF($E976="",0,IF(VLOOKUP($E976,paramètres!$E$33:$F$44,2,FALSE)&lt;=VLOOKUP($AD$18,paramètres!$E$33:$F$44,2,FALSE),R976*$D976,0)))</f>
        <v>0</v>
      </c>
      <c r="AE976" s="13">
        <f>IF($D976="",0,IF($E976="",0,IF(VLOOKUP($E976,paramètres!$E$33:$F$44,2,FALSE)&lt;=VLOOKUP($AE$18,paramètres!$E$33:$F$44,2,FALSE),S976*$D976,0)))</f>
        <v>0</v>
      </c>
      <c r="AF976" s="13">
        <f>IF($D976="",0,IF($E976="",0,IF(VLOOKUP($E976,paramètres!$E$33:$F$44,2,FALSE)&lt;=VLOOKUP($AF$18,paramètres!$E$33:$F$44,2,FALSE),T976*$D976,0)))</f>
        <v>0</v>
      </c>
      <c r="AG976" s="13">
        <f>IF($D976="",0,IF($E976="",0,IF(VLOOKUP($E976,paramètres!$E$33:$F$44,2,FALSE)&lt;=VLOOKUP($AG$18,paramètres!$E$33:$F$44,2,FALSE),U976*$D976,0)))</f>
        <v>0</v>
      </c>
      <c r="AH976" s="13">
        <f>IF($D976="",0,IF($E976="",0,IF(VLOOKUP($E976,paramètres!$E$33:$F$44,2,FALSE)&lt;=VLOOKUP($AH$18,paramètres!$E$33:$F$44,2,FALSE),V976*$D976,0)))</f>
        <v>0</v>
      </c>
      <c r="AI976" s="13">
        <f>IF($D976="",0,IF($E976="",0,IF(VLOOKUP($E976,paramètres!$E$33:$F$44,2,FALSE)&lt;=VLOOKUP($AI$18,paramètres!$E$33:$F$44,2,FALSE),W976*$D976,0)))</f>
        <v>0</v>
      </c>
      <c r="AJ976" s="13">
        <f>IF($D976="",0,IF($E976="",0,IF(VLOOKUP($E976,paramètres!$E$33:$F$44,2,FALSE)&lt;=VLOOKUP($AJ$18,paramètres!$E$33:$F$44,2,FALSE),X976*$D976,0)))</f>
        <v>0</v>
      </c>
      <c r="AK976" s="13">
        <f>IF($D976="",0,IF($E976="",0,IF(VLOOKUP($E976,paramètres!$E$33:$F$44,2,FALSE)&lt;=VLOOKUP($AK$18,paramètres!$E$33:$F$44,2,FALSE),Y976*$D976,0)))</f>
        <v>0</v>
      </c>
      <c r="AL976" s="13">
        <f>IF($D976="",0,IF($E976="",0,IF(VLOOKUP($E976,paramètres!$E$33:$F$44,2,FALSE)&lt;=VLOOKUP($AL$18,paramètres!$E$33:$F$44,2,FALSE),Z976*$D976,0)))</f>
        <v>0</v>
      </c>
      <c r="AM976" s="126">
        <f>IF($D976="",0,IF($E976="",0,IF(VLOOKUP($E976,paramètres!$E$33:$F$44,2,FALSE)&lt;=VLOOKUP($AM$18,paramètres!$E$33:$F$44,2,FALSE),AA976*$D976,0)))</f>
        <v>0</v>
      </c>
      <c r="AN976" s="121" t="str">
        <f>IF(paramètres!$B$28=1,((SUM(P976:Y976)/1.02)+SUM(Z976:AA976))*0.0303/9*COUNT(P976:X976),IF(paramètres!$B$28=2,(SUM(P976:AA976))*0.0303/9*COUNT(P976:X976),"Missing Delta option"))</f>
        <v>Missing Delta option</v>
      </c>
      <c r="AO976" s="13" t="str">
        <f>IF(paramètres!$B$28=1,(((SUM(P976:Y976)/1.02)+SUM(Z976:AA976))+((SUM(AB976:AK976)/1.02)+SUM(AL976:AN976)))*cotpatr,IF(paramètres!$B$28=2,(SUM(P976:AN976)*cotpatr),"Missing Delta Option"))</f>
        <v>Missing Delta Option</v>
      </c>
      <c r="AP976" s="13" t="str" cm="1">
        <f t="array" ref="AP976">IF(paramètres!$B$28=1,(((SUM(P976:Y976)/1.02)+SUM(Z976:AA976))+((SUM(AB976:AM976)/1.02)+SUM(AL976:AM976)))/12*pécule,IF(paramètres!$B$28=2,SUM(P976:AM976)/12*pécule,"Missing Delta Option"))</f>
        <v>Missing Delta Option</v>
      </c>
      <c r="AQ976" s="105" t="e">
        <f>IF(paramètres!$B$28=1,(((SUM(P976:Y976)/1.02)+SUM(Z976:AA976))+((SUM(AB976:AM976)/1.02)+SUM(AL976:AM976)))+AN976+AO976+AP976,SUM(P976:AM976)+AN976+AO976+AP976)</f>
        <v>#VALUE!</v>
      </c>
    </row>
    <row r="977" spans="1:43" x14ac:dyDescent="0.25">
      <c r="A977" s="104"/>
      <c r="B977" s="39"/>
      <c r="C977" s="39"/>
      <c r="D977" s="70"/>
      <c r="E977" s="49"/>
      <c r="F977" s="40"/>
      <c r="G977" s="38"/>
      <c r="H977" s="71"/>
      <c r="I977" s="40"/>
      <c r="J977" s="38"/>
      <c r="K977" s="71"/>
      <c r="L977" s="40"/>
      <c r="M977" s="38"/>
      <c r="N977" s="71"/>
      <c r="O977" s="49"/>
      <c r="P977" s="177"/>
      <c r="Q977" s="178"/>
      <c r="R977" s="178"/>
      <c r="S977" s="178"/>
      <c r="T977" s="178"/>
      <c r="U977" s="178"/>
      <c r="V977" s="178"/>
      <c r="W977" s="178"/>
      <c r="X977" s="178"/>
      <c r="Y977" s="178"/>
      <c r="Z977" s="178"/>
      <c r="AA977" s="179"/>
      <c r="AB977" s="121">
        <f>IF($D977="",0,IF($E977="",0,IF(VLOOKUP($E977,paramètres!$E$33:$F$44,2,FALSE)&lt;=VLOOKUP($AB$18,paramètres!$E$33:$F$44,2,FALSE),P977*$D977,0)))</f>
        <v>0</v>
      </c>
      <c r="AC977" s="13">
        <f>IF($D977="",0,IF($E977="",0,IF(VLOOKUP($E977,paramètres!$E$33:$F$44,2,FALSE)&lt;=VLOOKUP($AC$18,paramètres!$E$33:$F$44,2,FALSE),Q977*$D977,0)))</f>
        <v>0</v>
      </c>
      <c r="AD977" s="13">
        <f>IF($D977="",0,IF($E977="",0,IF(VLOOKUP($E977,paramètres!$E$33:$F$44,2,FALSE)&lt;=VLOOKUP($AD$18,paramètres!$E$33:$F$44,2,FALSE),R977*$D977,0)))</f>
        <v>0</v>
      </c>
      <c r="AE977" s="13">
        <f>IF($D977="",0,IF($E977="",0,IF(VLOOKUP($E977,paramètres!$E$33:$F$44,2,FALSE)&lt;=VLOOKUP($AE$18,paramètres!$E$33:$F$44,2,FALSE),S977*$D977,0)))</f>
        <v>0</v>
      </c>
      <c r="AF977" s="13">
        <f>IF($D977="",0,IF($E977="",0,IF(VLOOKUP($E977,paramètres!$E$33:$F$44,2,FALSE)&lt;=VLOOKUP($AF$18,paramètres!$E$33:$F$44,2,FALSE),T977*$D977,0)))</f>
        <v>0</v>
      </c>
      <c r="AG977" s="13">
        <f>IF($D977="",0,IF($E977="",0,IF(VLOOKUP($E977,paramètres!$E$33:$F$44,2,FALSE)&lt;=VLOOKUP($AG$18,paramètres!$E$33:$F$44,2,FALSE),U977*$D977,0)))</f>
        <v>0</v>
      </c>
      <c r="AH977" s="13">
        <f>IF($D977="",0,IF($E977="",0,IF(VLOOKUP($E977,paramètres!$E$33:$F$44,2,FALSE)&lt;=VLOOKUP($AH$18,paramètres!$E$33:$F$44,2,FALSE),V977*$D977,0)))</f>
        <v>0</v>
      </c>
      <c r="AI977" s="13">
        <f>IF($D977="",0,IF($E977="",0,IF(VLOOKUP($E977,paramètres!$E$33:$F$44,2,FALSE)&lt;=VLOOKUP($AI$18,paramètres!$E$33:$F$44,2,FALSE),W977*$D977,0)))</f>
        <v>0</v>
      </c>
      <c r="AJ977" s="13">
        <f>IF($D977="",0,IF($E977="",0,IF(VLOOKUP($E977,paramètres!$E$33:$F$44,2,FALSE)&lt;=VLOOKUP($AJ$18,paramètres!$E$33:$F$44,2,FALSE),X977*$D977,0)))</f>
        <v>0</v>
      </c>
      <c r="AK977" s="13">
        <f>IF($D977="",0,IF($E977="",0,IF(VLOOKUP($E977,paramètres!$E$33:$F$44,2,FALSE)&lt;=VLOOKUP($AK$18,paramètres!$E$33:$F$44,2,FALSE),Y977*$D977,0)))</f>
        <v>0</v>
      </c>
      <c r="AL977" s="13">
        <f>IF($D977="",0,IF($E977="",0,IF(VLOOKUP($E977,paramètres!$E$33:$F$44,2,FALSE)&lt;=VLOOKUP($AL$18,paramètres!$E$33:$F$44,2,FALSE),Z977*$D977,0)))</f>
        <v>0</v>
      </c>
      <c r="AM977" s="126">
        <f>IF($D977="",0,IF($E977="",0,IF(VLOOKUP($E977,paramètres!$E$33:$F$44,2,FALSE)&lt;=VLOOKUP($AM$18,paramètres!$E$33:$F$44,2,FALSE),AA977*$D977,0)))</f>
        <v>0</v>
      </c>
      <c r="AN977" s="121" t="str">
        <f>IF(paramètres!$B$28=1,((SUM(P977:Y977)/1.02)+SUM(Z977:AA977))*0.0303/9*COUNT(P977:X977),IF(paramètres!$B$28=2,(SUM(P977:AA977))*0.0303/9*COUNT(P977:X977),"Missing Delta option"))</f>
        <v>Missing Delta option</v>
      </c>
      <c r="AO977" s="13" t="str">
        <f>IF(paramètres!$B$28=1,(((SUM(P977:Y977)/1.02)+SUM(Z977:AA977))+((SUM(AB977:AK977)/1.02)+SUM(AL977:AN977)))*cotpatr,IF(paramètres!$B$28=2,(SUM(P977:AN977)*cotpatr),"Missing Delta Option"))</f>
        <v>Missing Delta Option</v>
      </c>
      <c r="AP977" s="13" t="str" cm="1">
        <f t="array" ref="AP977">IF(paramètres!$B$28=1,(((SUM(P977:Y977)/1.02)+SUM(Z977:AA977))+((SUM(AB977:AM977)/1.02)+SUM(AL977:AM977)))/12*pécule,IF(paramètres!$B$28=2,SUM(P977:AM977)/12*pécule,"Missing Delta Option"))</f>
        <v>Missing Delta Option</v>
      </c>
      <c r="AQ977" s="105" t="e">
        <f>IF(paramètres!$B$28=1,(((SUM(P977:Y977)/1.02)+SUM(Z977:AA977))+((SUM(AB977:AM977)/1.02)+SUM(AL977:AM977)))+AN977+AO977+AP977,SUM(P977:AM977)+AN977+AO977+AP977)</f>
        <v>#VALUE!</v>
      </c>
    </row>
    <row r="978" spans="1:43" x14ac:dyDescent="0.25">
      <c r="A978" s="104"/>
      <c r="B978" s="39"/>
      <c r="C978" s="39"/>
      <c r="D978" s="70"/>
      <c r="E978" s="49"/>
      <c r="F978" s="40"/>
      <c r="G978" s="38"/>
      <c r="H978" s="71"/>
      <c r="I978" s="40"/>
      <c r="J978" s="38"/>
      <c r="K978" s="71"/>
      <c r="L978" s="40"/>
      <c r="M978" s="38"/>
      <c r="N978" s="71"/>
      <c r="O978" s="49"/>
      <c r="P978" s="177"/>
      <c r="Q978" s="178"/>
      <c r="R978" s="178"/>
      <c r="S978" s="178"/>
      <c r="T978" s="178"/>
      <c r="U978" s="178"/>
      <c r="V978" s="178"/>
      <c r="W978" s="178"/>
      <c r="X978" s="178"/>
      <c r="Y978" s="178"/>
      <c r="Z978" s="178"/>
      <c r="AA978" s="179"/>
      <c r="AB978" s="121">
        <f>IF($D978="",0,IF($E978="",0,IF(VLOOKUP($E978,paramètres!$E$33:$F$44,2,FALSE)&lt;=VLOOKUP($AB$18,paramètres!$E$33:$F$44,2,FALSE),P978*$D978,0)))</f>
        <v>0</v>
      </c>
      <c r="AC978" s="13">
        <f>IF($D978="",0,IF($E978="",0,IF(VLOOKUP($E978,paramètres!$E$33:$F$44,2,FALSE)&lt;=VLOOKUP($AC$18,paramètres!$E$33:$F$44,2,FALSE),Q978*$D978,0)))</f>
        <v>0</v>
      </c>
      <c r="AD978" s="13">
        <f>IF($D978="",0,IF($E978="",0,IF(VLOOKUP($E978,paramètres!$E$33:$F$44,2,FALSE)&lt;=VLOOKUP($AD$18,paramètres!$E$33:$F$44,2,FALSE),R978*$D978,0)))</f>
        <v>0</v>
      </c>
      <c r="AE978" s="13">
        <f>IF($D978="",0,IF($E978="",0,IF(VLOOKUP($E978,paramètres!$E$33:$F$44,2,FALSE)&lt;=VLOOKUP($AE$18,paramètres!$E$33:$F$44,2,FALSE),S978*$D978,0)))</f>
        <v>0</v>
      </c>
      <c r="AF978" s="13">
        <f>IF($D978="",0,IF($E978="",0,IF(VLOOKUP($E978,paramètres!$E$33:$F$44,2,FALSE)&lt;=VLOOKUP($AF$18,paramètres!$E$33:$F$44,2,FALSE),T978*$D978,0)))</f>
        <v>0</v>
      </c>
      <c r="AG978" s="13">
        <f>IF($D978="",0,IF($E978="",0,IF(VLOOKUP($E978,paramètres!$E$33:$F$44,2,FALSE)&lt;=VLOOKUP($AG$18,paramètres!$E$33:$F$44,2,FALSE),U978*$D978,0)))</f>
        <v>0</v>
      </c>
      <c r="AH978" s="13">
        <f>IF($D978="",0,IF($E978="",0,IF(VLOOKUP($E978,paramètres!$E$33:$F$44,2,FALSE)&lt;=VLOOKUP($AH$18,paramètres!$E$33:$F$44,2,FALSE),V978*$D978,0)))</f>
        <v>0</v>
      </c>
      <c r="AI978" s="13">
        <f>IF($D978="",0,IF($E978="",0,IF(VLOOKUP($E978,paramètres!$E$33:$F$44,2,FALSE)&lt;=VLOOKUP($AI$18,paramètres!$E$33:$F$44,2,FALSE),W978*$D978,0)))</f>
        <v>0</v>
      </c>
      <c r="AJ978" s="13">
        <f>IF($D978="",0,IF($E978="",0,IF(VLOOKUP($E978,paramètres!$E$33:$F$44,2,FALSE)&lt;=VLOOKUP($AJ$18,paramètres!$E$33:$F$44,2,FALSE),X978*$D978,0)))</f>
        <v>0</v>
      </c>
      <c r="AK978" s="13">
        <f>IF($D978="",0,IF($E978="",0,IF(VLOOKUP($E978,paramètres!$E$33:$F$44,2,FALSE)&lt;=VLOOKUP($AK$18,paramètres!$E$33:$F$44,2,FALSE),Y978*$D978,0)))</f>
        <v>0</v>
      </c>
      <c r="AL978" s="13">
        <f>IF($D978="",0,IF($E978="",0,IF(VLOOKUP($E978,paramètres!$E$33:$F$44,2,FALSE)&lt;=VLOOKUP($AL$18,paramètres!$E$33:$F$44,2,FALSE),Z978*$D978,0)))</f>
        <v>0</v>
      </c>
      <c r="AM978" s="126">
        <f>IF($D978="",0,IF($E978="",0,IF(VLOOKUP($E978,paramètres!$E$33:$F$44,2,FALSE)&lt;=VLOOKUP($AM$18,paramètres!$E$33:$F$44,2,FALSE),AA978*$D978,0)))</f>
        <v>0</v>
      </c>
      <c r="AN978" s="121" t="str">
        <f>IF(paramètres!$B$28=1,((SUM(P978:Y978)/1.02)+SUM(Z978:AA978))*0.0303/9*COUNT(P978:X978),IF(paramètres!$B$28=2,(SUM(P978:AA978))*0.0303/9*COUNT(P978:X978),"Missing Delta option"))</f>
        <v>Missing Delta option</v>
      </c>
      <c r="AO978" s="13" t="str">
        <f>IF(paramètres!$B$28=1,(((SUM(P978:Y978)/1.02)+SUM(Z978:AA978))+((SUM(AB978:AK978)/1.02)+SUM(AL978:AN978)))*cotpatr,IF(paramètres!$B$28=2,(SUM(P978:AN978)*cotpatr),"Missing Delta Option"))</f>
        <v>Missing Delta Option</v>
      </c>
      <c r="AP978" s="13" t="str" cm="1">
        <f t="array" ref="AP978">IF(paramètres!$B$28=1,(((SUM(P978:Y978)/1.02)+SUM(Z978:AA978))+((SUM(AB978:AM978)/1.02)+SUM(AL978:AM978)))/12*pécule,IF(paramètres!$B$28=2,SUM(P978:AM978)/12*pécule,"Missing Delta Option"))</f>
        <v>Missing Delta Option</v>
      </c>
      <c r="AQ978" s="105" t="e">
        <f>IF(paramètres!$B$28=1,(((SUM(P978:Y978)/1.02)+SUM(Z978:AA978))+((SUM(AB978:AM978)/1.02)+SUM(AL978:AM978)))+AN978+AO978+AP978,SUM(P978:AM978)+AN978+AO978+AP978)</f>
        <v>#VALUE!</v>
      </c>
    </row>
    <row r="979" spans="1:43" x14ac:dyDescent="0.25">
      <c r="A979" s="104"/>
      <c r="B979" s="39"/>
      <c r="C979" s="39"/>
      <c r="D979" s="70"/>
      <c r="E979" s="49"/>
      <c r="F979" s="40"/>
      <c r="G979" s="38"/>
      <c r="H979" s="71"/>
      <c r="I979" s="40"/>
      <c r="J979" s="38"/>
      <c r="K979" s="71"/>
      <c r="L979" s="40"/>
      <c r="M979" s="38"/>
      <c r="N979" s="71"/>
      <c r="O979" s="49"/>
      <c r="P979" s="177"/>
      <c r="Q979" s="178"/>
      <c r="R979" s="178"/>
      <c r="S979" s="178"/>
      <c r="T979" s="178"/>
      <c r="U979" s="178"/>
      <c r="V979" s="178"/>
      <c r="W979" s="178"/>
      <c r="X979" s="178"/>
      <c r="Y979" s="178"/>
      <c r="Z979" s="178"/>
      <c r="AA979" s="179"/>
      <c r="AB979" s="121">
        <f>IF($D979="",0,IF($E979="",0,IF(VLOOKUP($E979,paramètres!$E$33:$F$44,2,FALSE)&lt;=VLOOKUP($AB$18,paramètres!$E$33:$F$44,2,FALSE),P979*$D979,0)))</f>
        <v>0</v>
      </c>
      <c r="AC979" s="13">
        <f>IF($D979="",0,IF($E979="",0,IF(VLOOKUP($E979,paramètres!$E$33:$F$44,2,FALSE)&lt;=VLOOKUP($AC$18,paramètres!$E$33:$F$44,2,FALSE),Q979*$D979,0)))</f>
        <v>0</v>
      </c>
      <c r="AD979" s="13">
        <f>IF($D979="",0,IF($E979="",0,IF(VLOOKUP($E979,paramètres!$E$33:$F$44,2,FALSE)&lt;=VLOOKUP($AD$18,paramètres!$E$33:$F$44,2,FALSE),R979*$D979,0)))</f>
        <v>0</v>
      </c>
      <c r="AE979" s="13">
        <f>IF($D979="",0,IF($E979="",0,IF(VLOOKUP($E979,paramètres!$E$33:$F$44,2,FALSE)&lt;=VLOOKUP($AE$18,paramètres!$E$33:$F$44,2,FALSE),S979*$D979,0)))</f>
        <v>0</v>
      </c>
      <c r="AF979" s="13">
        <f>IF($D979="",0,IF($E979="",0,IF(VLOOKUP($E979,paramètres!$E$33:$F$44,2,FALSE)&lt;=VLOOKUP($AF$18,paramètres!$E$33:$F$44,2,FALSE),T979*$D979,0)))</f>
        <v>0</v>
      </c>
      <c r="AG979" s="13">
        <f>IF($D979="",0,IF($E979="",0,IF(VLOOKUP($E979,paramètres!$E$33:$F$44,2,FALSE)&lt;=VLOOKUP($AG$18,paramètres!$E$33:$F$44,2,FALSE),U979*$D979,0)))</f>
        <v>0</v>
      </c>
      <c r="AH979" s="13">
        <f>IF($D979="",0,IF($E979="",0,IF(VLOOKUP($E979,paramètres!$E$33:$F$44,2,FALSE)&lt;=VLOOKUP($AH$18,paramètres!$E$33:$F$44,2,FALSE),V979*$D979,0)))</f>
        <v>0</v>
      </c>
      <c r="AI979" s="13">
        <f>IF($D979="",0,IF($E979="",0,IF(VLOOKUP($E979,paramètres!$E$33:$F$44,2,FALSE)&lt;=VLOOKUP($AI$18,paramètres!$E$33:$F$44,2,FALSE),W979*$D979,0)))</f>
        <v>0</v>
      </c>
      <c r="AJ979" s="13">
        <f>IF($D979="",0,IF($E979="",0,IF(VLOOKUP($E979,paramètres!$E$33:$F$44,2,FALSE)&lt;=VLOOKUP($AJ$18,paramètres!$E$33:$F$44,2,FALSE),X979*$D979,0)))</f>
        <v>0</v>
      </c>
      <c r="AK979" s="13">
        <f>IF($D979="",0,IF($E979="",0,IF(VLOOKUP($E979,paramètres!$E$33:$F$44,2,FALSE)&lt;=VLOOKUP($AK$18,paramètres!$E$33:$F$44,2,FALSE),Y979*$D979,0)))</f>
        <v>0</v>
      </c>
      <c r="AL979" s="13">
        <f>IF($D979="",0,IF($E979="",0,IF(VLOOKUP($E979,paramètres!$E$33:$F$44,2,FALSE)&lt;=VLOOKUP($AL$18,paramètres!$E$33:$F$44,2,FALSE),Z979*$D979,0)))</f>
        <v>0</v>
      </c>
      <c r="AM979" s="126">
        <f>IF($D979="",0,IF($E979="",0,IF(VLOOKUP($E979,paramètres!$E$33:$F$44,2,FALSE)&lt;=VLOOKUP($AM$18,paramètres!$E$33:$F$44,2,FALSE),AA979*$D979,0)))</f>
        <v>0</v>
      </c>
      <c r="AN979" s="121" t="str">
        <f>IF(paramètres!$B$28=1,((SUM(P979:Y979)/1.02)+SUM(Z979:AA979))*0.0303/9*COUNT(P979:X979),IF(paramètres!$B$28=2,(SUM(P979:AA979))*0.0303/9*COUNT(P979:X979),"Missing Delta option"))</f>
        <v>Missing Delta option</v>
      </c>
      <c r="AO979" s="13" t="str">
        <f>IF(paramètres!$B$28=1,(((SUM(P979:Y979)/1.02)+SUM(Z979:AA979))+((SUM(AB979:AK979)/1.02)+SUM(AL979:AN979)))*cotpatr,IF(paramètres!$B$28=2,(SUM(P979:AN979)*cotpatr),"Missing Delta Option"))</f>
        <v>Missing Delta Option</v>
      </c>
      <c r="AP979" s="13" t="str" cm="1">
        <f t="array" ref="AP979">IF(paramètres!$B$28=1,(((SUM(P979:Y979)/1.02)+SUM(Z979:AA979))+((SUM(AB979:AM979)/1.02)+SUM(AL979:AM979)))/12*pécule,IF(paramètres!$B$28=2,SUM(P979:AM979)/12*pécule,"Missing Delta Option"))</f>
        <v>Missing Delta Option</v>
      </c>
      <c r="AQ979" s="105" t="e">
        <f>IF(paramètres!$B$28=1,(((SUM(P979:Y979)/1.02)+SUM(Z979:AA979))+((SUM(AB979:AM979)/1.02)+SUM(AL979:AM979)))+AN979+AO979+AP979,SUM(P979:AM979)+AN979+AO979+AP979)</f>
        <v>#VALUE!</v>
      </c>
    </row>
    <row r="980" spans="1:43" x14ac:dyDescent="0.25">
      <c r="A980" s="104"/>
      <c r="B980" s="39"/>
      <c r="C980" s="39"/>
      <c r="D980" s="70"/>
      <c r="E980" s="49"/>
      <c r="F980" s="40"/>
      <c r="G980" s="38"/>
      <c r="H980" s="71"/>
      <c r="I980" s="40"/>
      <c r="J980" s="38"/>
      <c r="K980" s="71"/>
      <c r="L980" s="40"/>
      <c r="M980" s="38"/>
      <c r="N980" s="71"/>
      <c r="O980" s="49"/>
      <c r="P980" s="177"/>
      <c r="Q980" s="178"/>
      <c r="R980" s="178"/>
      <c r="S980" s="178"/>
      <c r="T980" s="178"/>
      <c r="U980" s="178"/>
      <c r="V980" s="178"/>
      <c r="W980" s="178"/>
      <c r="X980" s="178"/>
      <c r="Y980" s="178"/>
      <c r="Z980" s="178"/>
      <c r="AA980" s="179"/>
      <c r="AB980" s="121">
        <f>IF($D980="",0,IF($E980="",0,IF(VLOOKUP($E980,paramètres!$E$33:$F$44,2,FALSE)&lt;=VLOOKUP($AB$18,paramètres!$E$33:$F$44,2,FALSE),P980*$D980,0)))</f>
        <v>0</v>
      </c>
      <c r="AC980" s="13">
        <f>IF($D980="",0,IF($E980="",0,IF(VLOOKUP($E980,paramètres!$E$33:$F$44,2,FALSE)&lt;=VLOOKUP($AC$18,paramètres!$E$33:$F$44,2,FALSE),Q980*$D980,0)))</f>
        <v>0</v>
      </c>
      <c r="AD980" s="13">
        <f>IF($D980="",0,IF($E980="",0,IF(VLOOKUP($E980,paramètres!$E$33:$F$44,2,FALSE)&lt;=VLOOKUP($AD$18,paramètres!$E$33:$F$44,2,FALSE),R980*$D980,0)))</f>
        <v>0</v>
      </c>
      <c r="AE980" s="13">
        <f>IF($D980="",0,IF($E980="",0,IF(VLOOKUP($E980,paramètres!$E$33:$F$44,2,FALSE)&lt;=VLOOKUP($AE$18,paramètres!$E$33:$F$44,2,FALSE),S980*$D980,0)))</f>
        <v>0</v>
      </c>
      <c r="AF980" s="13">
        <f>IF($D980="",0,IF($E980="",0,IF(VLOOKUP($E980,paramètres!$E$33:$F$44,2,FALSE)&lt;=VLOOKUP($AF$18,paramètres!$E$33:$F$44,2,FALSE),T980*$D980,0)))</f>
        <v>0</v>
      </c>
      <c r="AG980" s="13">
        <f>IF($D980="",0,IF($E980="",0,IF(VLOOKUP($E980,paramètres!$E$33:$F$44,2,FALSE)&lt;=VLOOKUP($AG$18,paramètres!$E$33:$F$44,2,FALSE),U980*$D980,0)))</f>
        <v>0</v>
      </c>
      <c r="AH980" s="13">
        <f>IF($D980="",0,IF($E980="",0,IF(VLOOKUP($E980,paramètres!$E$33:$F$44,2,FALSE)&lt;=VLOOKUP($AH$18,paramètres!$E$33:$F$44,2,FALSE),V980*$D980,0)))</f>
        <v>0</v>
      </c>
      <c r="AI980" s="13">
        <f>IF($D980="",0,IF($E980="",0,IF(VLOOKUP($E980,paramètres!$E$33:$F$44,2,FALSE)&lt;=VLOOKUP($AI$18,paramètres!$E$33:$F$44,2,FALSE),W980*$D980,0)))</f>
        <v>0</v>
      </c>
      <c r="AJ980" s="13">
        <f>IF($D980="",0,IF($E980="",0,IF(VLOOKUP($E980,paramètres!$E$33:$F$44,2,FALSE)&lt;=VLOOKUP($AJ$18,paramètres!$E$33:$F$44,2,FALSE),X980*$D980,0)))</f>
        <v>0</v>
      </c>
      <c r="AK980" s="13">
        <f>IF($D980="",0,IF($E980="",0,IF(VLOOKUP($E980,paramètres!$E$33:$F$44,2,FALSE)&lt;=VLOOKUP($AK$18,paramètres!$E$33:$F$44,2,FALSE),Y980*$D980,0)))</f>
        <v>0</v>
      </c>
      <c r="AL980" s="13">
        <f>IF($D980="",0,IF($E980="",0,IF(VLOOKUP($E980,paramètres!$E$33:$F$44,2,FALSE)&lt;=VLOOKUP($AL$18,paramètres!$E$33:$F$44,2,FALSE),Z980*$D980,0)))</f>
        <v>0</v>
      </c>
      <c r="AM980" s="126">
        <f>IF($D980="",0,IF($E980="",0,IF(VLOOKUP($E980,paramètres!$E$33:$F$44,2,FALSE)&lt;=VLOOKUP($AM$18,paramètres!$E$33:$F$44,2,FALSE),AA980*$D980,0)))</f>
        <v>0</v>
      </c>
      <c r="AN980" s="121" t="str">
        <f>IF(paramètres!$B$28=1,((SUM(P980:Y980)/1.02)+SUM(Z980:AA980))*0.0303/9*COUNT(P980:X980),IF(paramètres!$B$28=2,(SUM(P980:AA980))*0.0303/9*COUNT(P980:X980),"Missing Delta option"))</f>
        <v>Missing Delta option</v>
      </c>
      <c r="AO980" s="13" t="str">
        <f>IF(paramètres!$B$28=1,(((SUM(P980:Y980)/1.02)+SUM(Z980:AA980))+((SUM(AB980:AK980)/1.02)+SUM(AL980:AN980)))*cotpatr,IF(paramètres!$B$28=2,(SUM(P980:AN980)*cotpatr),"Missing Delta Option"))</f>
        <v>Missing Delta Option</v>
      </c>
      <c r="AP980" s="13" t="str" cm="1">
        <f t="array" ref="AP980">IF(paramètres!$B$28=1,(((SUM(P980:Y980)/1.02)+SUM(Z980:AA980))+((SUM(AB980:AM980)/1.02)+SUM(AL980:AM980)))/12*pécule,IF(paramètres!$B$28=2,SUM(P980:AM980)/12*pécule,"Missing Delta Option"))</f>
        <v>Missing Delta Option</v>
      </c>
      <c r="AQ980" s="105" t="e">
        <f>IF(paramètres!$B$28=1,(((SUM(P980:Y980)/1.02)+SUM(Z980:AA980))+((SUM(AB980:AM980)/1.02)+SUM(AL980:AM980)))+AN980+AO980+AP980,SUM(P980:AM980)+AN980+AO980+AP980)</f>
        <v>#VALUE!</v>
      </c>
    </row>
    <row r="981" spans="1:43" x14ac:dyDescent="0.25">
      <c r="A981" s="104"/>
      <c r="B981" s="39"/>
      <c r="C981" s="39"/>
      <c r="D981" s="70"/>
      <c r="E981" s="49"/>
      <c r="F981" s="40"/>
      <c r="G981" s="38"/>
      <c r="H981" s="71"/>
      <c r="I981" s="40"/>
      <c r="J981" s="38"/>
      <c r="K981" s="71"/>
      <c r="L981" s="40"/>
      <c r="M981" s="38"/>
      <c r="N981" s="71"/>
      <c r="O981" s="49"/>
      <c r="P981" s="177"/>
      <c r="Q981" s="178"/>
      <c r="R981" s="178"/>
      <c r="S981" s="178"/>
      <c r="T981" s="178"/>
      <c r="U981" s="178"/>
      <c r="V981" s="178"/>
      <c r="W981" s="178"/>
      <c r="X981" s="178"/>
      <c r="Y981" s="178"/>
      <c r="Z981" s="178"/>
      <c r="AA981" s="179"/>
      <c r="AB981" s="121">
        <f>IF($D981="",0,IF($E981="",0,IF(VLOOKUP($E981,paramètres!$E$33:$F$44,2,FALSE)&lt;=VLOOKUP($AB$18,paramètres!$E$33:$F$44,2,FALSE),P981*$D981,0)))</f>
        <v>0</v>
      </c>
      <c r="AC981" s="13">
        <f>IF($D981="",0,IF($E981="",0,IF(VLOOKUP($E981,paramètres!$E$33:$F$44,2,FALSE)&lt;=VLOOKUP($AC$18,paramètres!$E$33:$F$44,2,FALSE),Q981*$D981,0)))</f>
        <v>0</v>
      </c>
      <c r="AD981" s="13">
        <f>IF($D981="",0,IF($E981="",0,IF(VLOOKUP($E981,paramètres!$E$33:$F$44,2,FALSE)&lt;=VLOOKUP($AD$18,paramètres!$E$33:$F$44,2,FALSE),R981*$D981,0)))</f>
        <v>0</v>
      </c>
      <c r="AE981" s="13">
        <f>IF($D981="",0,IF($E981="",0,IF(VLOOKUP($E981,paramètres!$E$33:$F$44,2,FALSE)&lt;=VLOOKUP($AE$18,paramètres!$E$33:$F$44,2,FALSE),S981*$D981,0)))</f>
        <v>0</v>
      </c>
      <c r="AF981" s="13">
        <f>IF($D981="",0,IF($E981="",0,IF(VLOOKUP($E981,paramètres!$E$33:$F$44,2,FALSE)&lt;=VLOOKUP($AF$18,paramètres!$E$33:$F$44,2,FALSE),T981*$D981,0)))</f>
        <v>0</v>
      </c>
      <c r="AG981" s="13">
        <f>IF($D981="",0,IF($E981="",0,IF(VLOOKUP($E981,paramètres!$E$33:$F$44,2,FALSE)&lt;=VLOOKUP($AG$18,paramètres!$E$33:$F$44,2,FALSE),U981*$D981,0)))</f>
        <v>0</v>
      </c>
      <c r="AH981" s="13">
        <f>IF($D981="",0,IF($E981="",0,IF(VLOOKUP($E981,paramètres!$E$33:$F$44,2,FALSE)&lt;=VLOOKUP($AH$18,paramètres!$E$33:$F$44,2,FALSE),V981*$D981,0)))</f>
        <v>0</v>
      </c>
      <c r="AI981" s="13">
        <f>IF($D981="",0,IF($E981="",0,IF(VLOOKUP($E981,paramètres!$E$33:$F$44,2,FALSE)&lt;=VLOOKUP($AI$18,paramètres!$E$33:$F$44,2,FALSE),W981*$D981,0)))</f>
        <v>0</v>
      </c>
      <c r="AJ981" s="13">
        <f>IF($D981="",0,IF($E981="",0,IF(VLOOKUP($E981,paramètres!$E$33:$F$44,2,FALSE)&lt;=VLOOKUP($AJ$18,paramètres!$E$33:$F$44,2,FALSE),X981*$D981,0)))</f>
        <v>0</v>
      </c>
      <c r="AK981" s="13">
        <f>IF($D981="",0,IF($E981="",0,IF(VLOOKUP($E981,paramètres!$E$33:$F$44,2,FALSE)&lt;=VLOOKUP($AK$18,paramètres!$E$33:$F$44,2,FALSE),Y981*$D981,0)))</f>
        <v>0</v>
      </c>
      <c r="AL981" s="13">
        <f>IF($D981="",0,IF($E981="",0,IF(VLOOKUP($E981,paramètres!$E$33:$F$44,2,FALSE)&lt;=VLOOKUP($AL$18,paramètres!$E$33:$F$44,2,FALSE),Z981*$D981,0)))</f>
        <v>0</v>
      </c>
      <c r="AM981" s="126">
        <f>IF($D981="",0,IF($E981="",0,IF(VLOOKUP($E981,paramètres!$E$33:$F$44,2,FALSE)&lt;=VLOOKUP($AM$18,paramètres!$E$33:$F$44,2,FALSE),AA981*$D981,0)))</f>
        <v>0</v>
      </c>
      <c r="AN981" s="121" t="str">
        <f>IF(paramètres!$B$28=1,((SUM(P981:Y981)/1.02)+SUM(Z981:AA981))*0.0303/9*COUNT(P981:X981),IF(paramètres!$B$28=2,(SUM(P981:AA981))*0.0303/9*COUNT(P981:X981),"Missing Delta option"))</f>
        <v>Missing Delta option</v>
      </c>
      <c r="AO981" s="13" t="str">
        <f>IF(paramètres!$B$28=1,(((SUM(P981:Y981)/1.02)+SUM(Z981:AA981))+((SUM(AB981:AK981)/1.02)+SUM(AL981:AN981)))*cotpatr,IF(paramètres!$B$28=2,(SUM(P981:AN981)*cotpatr),"Missing Delta Option"))</f>
        <v>Missing Delta Option</v>
      </c>
      <c r="AP981" s="13" t="str" cm="1">
        <f t="array" ref="AP981">IF(paramètres!$B$28=1,(((SUM(P981:Y981)/1.02)+SUM(Z981:AA981))+((SUM(AB981:AM981)/1.02)+SUM(AL981:AM981)))/12*pécule,IF(paramètres!$B$28=2,SUM(P981:AM981)/12*pécule,"Missing Delta Option"))</f>
        <v>Missing Delta Option</v>
      </c>
      <c r="AQ981" s="105" t="e">
        <f>IF(paramètres!$B$28=1,(((SUM(P981:Y981)/1.02)+SUM(Z981:AA981))+((SUM(AB981:AM981)/1.02)+SUM(AL981:AM981)))+AN981+AO981+AP981,SUM(P981:AM981)+AN981+AO981+AP981)</f>
        <v>#VALUE!</v>
      </c>
    </row>
    <row r="982" spans="1:43" x14ac:dyDescent="0.25">
      <c r="A982" s="104"/>
      <c r="B982" s="39"/>
      <c r="C982" s="39"/>
      <c r="D982" s="70"/>
      <c r="E982" s="49"/>
      <c r="F982" s="40"/>
      <c r="G982" s="38"/>
      <c r="H982" s="71"/>
      <c r="I982" s="40"/>
      <c r="J982" s="38"/>
      <c r="K982" s="71"/>
      <c r="L982" s="40"/>
      <c r="M982" s="38"/>
      <c r="N982" s="71"/>
      <c r="O982" s="49"/>
      <c r="P982" s="177"/>
      <c r="Q982" s="178"/>
      <c r="R982" s="178"/>
      <c r="S982" s="178"/>
      <c r="T982" s="178"/>
      <c r="U982" s="178"/>
      <c r="V982" s="178"/>
      <c r="W982" s="178"/>
      <c r="X982" s="178"/>
      <c r="Y982" s="178"/>
      <c r="Z982" s="178"/>
      <c r="AA982" s="179"/>
      <c r="AB982" s="121">
        <f>IF($D982="",0,IF($E982="",0,IF(VLOOKUP($E982,paramètres!$E$33:$F$44,2,FALSE)&lt;=VLOOKUP($AB$18,paramètres!$E$33:$F$44,2,FALSE),P982*$D982,0)))</f>
        <v>0</v>
      </c>
      <c r="AC982" s="13">
        <f>IF($D982="",0,IF($E982="",0,IF(VLOOKUP($E982,paramètres!$E$33:$F$44,2,FALSE)&lt;=VLOOKUP($AC$18,paramètres!$E$33:$F$44,2,FALSE),Q982*$D982,0)))</f>
        <v>0</v>
      </c>
      <c r="AD982" s="13">
        <f>IF($D982="",0,IF($E982="",0,IF(VLOOKUP($E982,paramètres!$E$33:$F$44,2,FALSE)&lt;=VLOOKUP($AD$18,paramètres!$E$33:$F$44,2,FALSE),R982*$D982,0)))</f>
        <v>0</v>
      </c>
      <c r="AE982" s="13">
        <f>IF($D982="",0,IF($E982="",0,IF(VLOOKUP($E982,paramètres!$E$33:$F$44,2,FALSE)&lt;=VLOOKUP($AE$18,paramètres!$E$33:$F$44,2,FALSE),S982*$D982,0)))</f>
        <v>0</v>
      </c>
      <c r="AF982" s="13">
        <f>IF($D982="",0,IF($E982="",0,IF(VLOOKUP($E982,paramètres!$E$33:$F$44,2,FALSE)&lt;=VLOOKUP($AF$18,paramètres!$E$33:$F$44,2,FALSE),T982*$D982,0)))</f>
        <v>0</v>
      </c>
      <c r="AG982" s="13">
        <f>IF($D982="",0,IF($E982="",0,IF(VLOOKUP($E982,paramètres!$E$33:$F$44,2,FALSE)&lt;=VLOOKUP($AG$18,paramètres!$E$33:$F$44,2,FALSE),U982*$D982,0)))</f>
        <v>0</v>
      </c>
      <c r="AH982" s="13">
        <f>IF($D982="",0,IF($E982="",0,IF(VLOOKUP($E982,paramètres!$E$33:$F$44,2,FALSE)&lt;=VLOOKUP($AH$18,paramètres!$E$33:$F$44,2,FALSE),V982*$D982,0)))</f>
        <v>0</v>
      </c>
      <c r="AI982" s="13">
        <f>IF($D982="",0,IF($E982="",0,IF(VLOOKUP($E982,paramètres!$E$33:$F$44,2,FALSE)&lt;=VLOOKUP($AI$18,paramètres!$E$33:$F$44,2,FALSE),W982*$D982,0)))</f>
        <v>0</v>
      </c>
      <c r="AJ982" s="13">
        <f>IF($D982="",0,IF($E982="",0,IF(VLOOKUP($E982,paramètres!$E$33:$F$44,2,FALSE)&lt;=VLOOKUP($AJ$18,paramètres!$E$33:$F$44,2,FALSE),X982*$D982,0)))</f>
        <v>0</v>
      </c>
      <c r="AK982" s="13">
        <f>IF($D982="",0,IF($E982="",0,IF(VLOOKUP($E982,paramètres!$E$33:$F$44,2,FALSE)&lt;=VLOOKUP($AK$18,paramètres!$E$33:$F$44,2,FALSE),Y982*$D982,0)))</f>
        <v>0</v>
      </c>
      <c r="AL982" s="13">
        <f>IF($D982="",0,IF($E982="",0,IF(VLOOKUP($E982,paramètres!$E$33:$F$44,2,FALSE)&lt;=VLOOKUP($AL$18,paramètres!$E$33:$F$44,2,FALSE),Z982*$D982,0)))</f>
        <v>0</v>
      </c>
      <c r="AM982" s="126">
        <f>IF($D982="",0,IF($E982="",0,IF(VLOOKUP($E982,paramètres!$E$33:$F$44,2,FALSE)&lt;=VLOOKUP($AM$18,paramètres!$E$33:$F$44,2,FALSE),AA982*$D982,0)))</f>
        <v>0</v>
      </c>
      <c r="AN982" s="121" t="str">
        <f>IF(paramètres!$B$28=1,((SUM(P982:Y982)/1.02)+SUM(Z982:AA982))*0.0303/9*COUNT(P982:X982),IF(paramètres!$B$28=2,(SUM(P982:AA982))*0.0303/9*COUNT(P982:X982),"Missing Delta option"))</f>
        <v>Missing Delta option</v>
      </c>
      <c r="AO982" s="13" t="str">
        <f>IF(paramètres!$B$28=1,(((SUM(P982:Y982)/1.02)+SUM(Z982:AA982))+((SUM(AB982:AK982)/1.02)+SUM(AL982:AN982)))*cotpatr,IF(paramètres!$B$28=2,(SUM(P982:AN982)*cotpatr),"Missing Delta Option"))</f>
        <v>Missing Delta Option</v>
      </c>
      <c r="AP982" s="13" t="str" cm="1">
        <f t="array" ref="AP982">IF(paramètres!$B$28=1,(((SUM(P982:Y982)/1.02)+SUM(Z982:AA982))+((SUM(AB982:AM982)/1.02)+SUM(AL982:AM982)))/12*pécule,IF(paramètres!$B$28=2,SUM(P982:AM982)/12*pécule,"Missing Delta Option"))</f>
        <v>Missing Delta Option</v>
      </c>
      <c r="AQ982" s="105" t="e">
        <f>IF(paramètres!$B$28=1,(((SUM(P982:Y982)/1.02)+SUM(Z982:AA982))+((SUM(AB982:AM982)/1.02)+SUM(AL982:AM982)))+AN982+AO982+AP982,SUM(P982:AM982)+AN982+AO982+AP982)</f>
        <v>#VALUE!</v>
      </c>
    </row>
    <row r="983" spans="1:43" x14ac:dyDescent="0.25">
      <c r="A983" s="104"/>
      <c r="B983" s="39"/>
      <c r="C983" s="39"/>
      <c r="D983" s="70"/>
      <c r="E983" s="49"/>
      <c r="F983" s="40"/>
      <c r="G983" s="38"/>
      <c r="H983" s="71"/>
      <c r="I983" s="40"/>
      <c r="J983" s="38"/>
      <c r="K983" s="71"/>
      <c r="L983" s="40"/>
      <c r="M983" s="38"/>
      <c r="N983" s="71"/>
      <c r="O983" s="49"/>
      <c r="P983" s="177"/>
      <c r="Q983" s="178"/>
      <c r="R983" s="178"/>
      <c r="S983" s="178"/>
      <c r="T983" s="178"/>
      <c r="U983" s="178"/>
      <c r="V983" s="178"/>
      <c r="W983" s="178"/>
      <c r="X983" s="178"/>
      <c r="Y983" s="178"/>
      <c r="Z983" s="178"/>
      <c r="AA983" s="179"/>
      <c r="AB983" s="121">
        <f>IF($D983="",0,IF($E983="",0,IF(VLOOKUP($E983,paramètres!$E$33:$F$44,2,FALSE)&lt;=VLOOKUP($AB$18,paramètres!$E$33:$F$44,2,FALSE),P983*$D983,0)))</f>
        <v>0</v>
      </c>
      <c r="AC983" s="13">
        <f>IF($D983="",0,IF($E983="",0,IF(VLOOKUP($E983,paramètres!$E$33:$F$44,2,FALSE)&lt;=VLOOKUP($AC$18,paramètres!$E$33:$F$44,2,FALSE),Q983*$D983,0)))</f>
        <v>0</v>
      </c>
      <c r="AD983" s="13">
        <f>IF($D983="",0,IF($E983="",0,IF(VLOOKUP($E983,paramètres!$E$33:$F$44,2,FALSE)&lt;=VLOOKUP($AD$18,paramètres!$E$33:$F$44,2,FALSE),R983*$D983,0)))</f>
        <v>0</v>
      </c>
      <c r="AE983" s="13">
        <f>IF($D983="",0,IF($E983="",0,IF(VLOOKUP($E983,paramètres!$E$33:$F$44,2,FALSE)&lt;=VLOOKUP($AE$18,paramètres!$E$33:$F$44,2,FALSE),S983*$D983,0)))</f>
        <v>0</v>
      </c>
      <c r="AF983" s="13">
        <f>IF($D983="",0,IF($E983="",0,IF(VLOOKUP($E983,paramètres!$E$33:$F$44,2,FALSE)&lt;=VLOOKUP($AF$18,paramètres!$E$33:$F$44,2,FALSE),T983*$D983,0)))</f>
        <v>0</v>
      </c>
      <c r="AG983" s="13">
        <f>IF($D983="",0,IF($E983="",0,IF(VLOOKUP($E983,paramètres!$E$33:$F$44,2,FALSE)&lt;=VLOOKUP($AG$18,paramètres!$E$33:$F$44,2,FALSE),U983*$D983,0)))</f>
        <v>0</v>
      </c>
      <c r="AH983" s="13">
        <f>IF($D983="",0,IF($E983="",0,IF(VLOOKUP($E983,paramètres!$E$33:$F$44,2,FALSE)&lt;=VLOOKUP($AH$18,paramètres!$E$33:$F$44,2,FALSE),V983*$D983,0)))</f>
        <v>0</v>
      </c>
      <c r="AI983" s="13">
        <f>IF($D983="",0,IF($E983="",0,IF(VLOOKUP($E983,paramètres!$E$33:$F$44,2,FALSE)&lt;=VLOOKUP($AI$18,paramètres!$E$33:$F$44,2,FALSE),W983*$D983,0)))</f>
        <v>0</v>
      </c>
      <c r="AJ983" s="13">
        <f>IF($D983="",0,IF($E983="",0,IF(VLOOKUP($E983,paramètres!$E$33:$F$44,2,FALSE)&lt;=VLOOKUP($AJ$18,paramètres!$E$33:$F$44,2,FALSE),X983*$D983,0)))</f>
        <v>0</v>
      </c>
      <c r="AK983" s="13">
        <f>IF($D983="",0,IF($E983="",0,IF(VLOOKUP($E983,paramètres!$E$33:$F$44,2,FALSE)&lt;=VLOOKUP($AK$18,paramètres!$E$33:$F$44,2,FALSE),Y983*$D983,0)))</f>
        <v>0</v>
      </c>
      <c r="AL983" s="13">
        <f>IF($D983="",0,IF($E983="",0,IF(VLOOKUP($E983,paramètres!$E$33:$F$44,2,FALSE)&lt;=VLOOKUP($AL$18,paramètres!$E$33:$F$44,2,FALSE),Z983*$D983,0)))</f>
        <v>0</v>
      </c>
      <c r="AM983" s="126">
        <f>IF($D983="",0,IF($E983="",0,IF(VLOOKUP($E983,paramètres!$E$33:$F$44,2,FALSE)&lt;=VLOOKUP($AM$18,paramètres!$E$33:$F$44,2,FALSE),AA983*$D983,0)))</f>
        <v>0</v>
      </c>
      <c r="AN983" s="121" t="str">
        <f>IF(paramètres!$B$28=1,((SUM(P983:Y983)/1.02)+SUM(Z983:AA983))*0.0303/9*COUNT(P983:X983),IF(paramètres!$B$28=2,(SUM(P983:AA983))*0.0303/9*COUNT(P983:X983),"Missing Delta option"))</f>
        <v>Missing Delta option</v>
      </c>
      <c r="AO983" s="13" t="str">
        <f>IF(paramètres!$B$28=1,(((SUM(P983:Y983)/1.02)+SUM(Z983:AA983))+((SUM(AB983:AK983)/1.02)+SUM(AL983:AN983)))*cotpatr,IF(paramètres!$B$28=2,(SUM(P983:AN983)*cotpatr),"Missing Delta Option"))</f>
        <v>Missing Delta Option</v>
      </c>
      <c r="AP983" s="13" t="str" cm="1">
        <f t="array" ref="AP983">IF(paramètres!$B$28=1,(((SUM(P983:Y983)/1.02)+SUM(Z983:AA983))+((SUM(AB983:AM983)/1.02)+SUM(AL983:AM983)))/12*pécule,IF(paramètres!$B$28=2,SUM(P983:AM983)/12*pécule,"Missing Delta Option"))</f>
        <v>Missing Delta Option</v>
      </c>
      <c r="AQ983" s="105" t="e">
        <f>IF(paramètres!$B$28=1,(((SUM(P983:Y983)/1.02)+SUM(Z983:AA983))+((SUM(AB983:AM983)/1.02)+SUM(AL983:AM983)))+AN983+AO983+AP983,SUM(P983:AM983)+AN983+AO983+AP983)</f>
        <v>#VALUE!</v>
      </c>
    </row>
    <row r="984" spans="1:43" x14ac:dyDescent="0.25">
      <c r="A984" s="104"/>
      <c r="B984" s="39"/>
      <c r="C984" s="39"/>
      <c r="D984" s="70"/>
      <c r="E984" s="49"/>
      <c r="F984" s="40"/>
      <c r="G984" s="38"/>
      <c r="H984" s="71"/>
      <c r="I984" s="40"/>
      <c r="J984" s="38"/>
      <c r="K984" s="71"/>
      <c r="L984" s="40"/>
      <c r="M984" s="38"/>
      <c r="N984" s="71"/>
      <c r="O984" s="49"/>
      <c r="P984" s="177"/>
      <c r="Q984" s="178"/>
      <c r="R984" s="178"/>
      <c r="S984" s="178"/>
      <c r="T984" s="178"/>
      <c r="U984" s="178"/>
      <c r="V984" s="178"/>
      <c r="W984" s="178"/>
      <c r="X984" s="178"/>
      <c r="Y984" s="178"/>
      <c r="Z984" s="178"/>
      <c r="AA984" s="179"/>
      <c r="AB984" s="121">
        <f>IF($D984="",0,IF($E984="",0,IF(VLOOKUP($E984,paramètres!$E$33:$F$44,2,FALSE)&lt;=VLOOKUP($AB$18,paramètres!$E$33:$F$44,2,FALSE),P984*$D984,0)))</f>
        <v>0</v>
      </c>
      <c r="AC984" s="13">
        <f>IF($D984="",0,IF($E984="",0,IF(VLOOKUP($E984,paramètres!$E$33:$F$44,2,FALSE)&lt;=VLOOKUP($AC$18,paramètres!$E$33:$F$44,2,FALSE),Q984*$D984,0)))</f>
        <v>0</v>
      </c>
      <c r="AD984" s="13">
        <f>IF($D984="",0,IF($E984="",0,IF(VLOOKUP($E984,paramètres!$E$33:$F$44,2,FALSE)&lt;=VLOOKUP($AD$18,paramètres!$E$33:$F$44,2,FALSE),R984*$D984,0)))</f>
        <v>0</v>
      </c>
      <c r="AE984" s="13">
        <f>IF($D984="",0,IF($E984="",0,IF(VLOOKUP($E984,paramètres!$E$33:$F$44,2,FALSE)&lt;=VLOOKUP($AE$18,paramètres!$E$33:$F$44,2,FALSE),S984*$D984,0)))</f>
        <v>0</v>
      </c>
      <c r="AF984" s="13">
        <f>IF($D984="",0,IF($E984="",0,IF(VLOOKUP($E984,paramètres!$E$33:$F$44,2,FALSE)&lt;=VLOOKUP($AF$18,paramètres!$E$33:$F$44,2,FALSE),T984*$D984,0)))</f>
        <v>0</v>
      </c>
      <c r="AG984" s="13">
        <f>IF($D984="",0,IF($E984="",0,IF(VLOOKUP($E984,paramètres!$E$33:$F$44,2,FALSE)&lt;=VLOOKUP($AG$18,paramètres!$E$33:$F$44,2,FALSE),U984*$D984,0)))</f>
        <v>0</v>
      </c>
      <c r="AH984" s="13">
        <f>IF($D984="",0,IF($E984="",0,IF(VLOOKUP($E984,paramètres!$E$33:$F$44,2,FALSE)&lt;=VLOOKUP($AH$18,paramètres!$E$33:$F$44,2,FALSE),V984*$D984,0)))</f>
        <v>0</v>
      </c>
      <c r="AI984" s="13">
        <f>IF($D984="",0,IF($E984="",0,IF(VLOOKUP($E984,paramètres!$E$33:$F$44,2,FALSE)&lt;=VLOOKUP($AI$18,paramètres!$E$33:$F$44,2,FALSE),W984*$D984,0)))</f>
        <v>0</v>
      </c>
      <c r="AJ984" s="13">
        <f>IF($D984="",0,IF($E984="",0,IF(VLOOKUP($E984,paramètres!$E$33:$F$44,2,FALSE)&lt;=VLOOKUP($AJ$18,paramètres!$E$33:$F$44,2,FALSE),X984*$D984,0)))</f>
        <v>0</v>
      </c>
      <c r="AK984" s="13">
        <f>IF($D984="",0,IF($E984="",0,IF(VLOOKUP($E984,paramètres!$E$33:$F$44,2,FALSE)&lt;=VLOOKUP($AK$18,paramètres!$E$33:$F$44,2,FALSE),Y984*$D984,0)))</f>
        <v>0</v>
      </c>
      <c r="AL984" s="13">
        <f>IF($D984="",0,IF($E984="",0,IF(VLOOKUP($E984,paramètres!$E$33:$F$44,2,FALSE)&lt;=VLOOKUP($AL$18,paramètres!$E$33:$F$44,2,FALSE),Z984*$D984,0)))</f>
        <v>0</v>
      </c>
      <c r="AM984" s="126">
        <f>IF($D984="",0,IF($E984="",0,IF(VLOOKUP($E984,paramètres!$E$33:$F$44,2,FALSE)&lt;=VLOOKUP($AM$18,paramètres!$E$33:$F$44,2,FALSE),AA984*$D984,0)))</f>
        <v>0</v>
      </c>
      <c r="AN984" s="121" t="str">
        <f>IF(paramètres!$B$28=1,((SUM(P984:Y984)/1.02)+SUM(Z984:AA984))*0.0303/9*COUNT(P984:X984),IF(paramètres!$B$28=2,(SUM(P984:AA984))*0.0303/9*COUNT(P984:X984),"Missing Delta option"))</f>
        <v>Missing Delta option</v>
      </c>
      <c r="AO984" s="13" t="str">
        <f>IF(paramètres!$B$28=1,(((SUM(P984:Y984)/1.02)+SUM(Z984:AA984))+((SUM(AB984:AK984)/1.02)+SUM(AL984:AN984)))*cotpatr,IF(paramètres!$B$28=2,(SUM(P984:AN984)*cotpatr),"Missing Delta Option"))</f>
        <v>Missing Delta Option</v>
      </c>
      <c r="AP984" s="13" t="str" cm="1">
        <f t="array" ref="AP984">IF(paramètres!$B$28=1,(((SUM(P984:Y984)/1.02)+SUM(Z984:AA984))+((SUM(AB984:AM984)/1.02)+SUM(AL984:AM984)))/12*pécule,IF(paramètres!$B$28=2,SUM(P984:AM984)/12*pécule,"Missing Delta Option"))</f>
        <v>Missing Delta Option</v>
      </c>
      <c r="AQ984" s="105" t="e">
        <f>IF(paramètres!$B$28=1,(((SUM(P984:Y984)/1.02)+SUM(Z984:AA984))+((SUM(AB984:AM984)/1.02)+SUM(AL984:AM984)))+AN984+AO984+AP984,SUM(P984:AM984)+AN984+AO984+AP984)</f>
        <v>#VALUE!</v>
      </c>
    </row>
    <row r="985" spans="1:43" x14ac:dyDescent="0.25">
      <c r="A985" s="104"/>
      <c r="B985" s="39"/>
      <c r="C985" s="39"/>
      <c r="D985" s="70"/>
      <c r="E985" s="49"/>
      <c r="F985" s="40"/>
      <c r="G985" s="38"/>
      <c r="H985" s="71"/>
      <c r="I985" s="40"/>
      <c r="J985" s="38"/>
      <c r="K985" s="71"/>
      <c r="L985" s="40"/>
      <c r="M985" s="38"/>
      <c r="N985" s="71"/>
      <c r="O985" s="49"/>
      <c r="P985" s="177"/>
      <c r="Q985" s="178"/>
      <c r="R985" s="178"/>
      <c r="S985" s="178"/>
      <c r="T985" s="178"/>
      <c r="U985" s="178"/>
      <c r="V985" s="178"/>
      <c r="W985" s="178"/>
      <c r="X985" s="178"/>
      <c r="Y985" s="178"/>
      <c r="Z985" s="178"/>
      <c r="AA985" s="179"/>
      <c r="AB985" s="121">
        <f>IF($D985="",0,IF($E985="",0,IF(VLOOKUP($E985,paramètres!$E$33:$F$44,2,FALSE)&lt;=VLOOKUP($AB$18,paramètres!$E$33:$F$44,2,FALSE),P985*$D985,0)))</f>
        <v>0</v>
      </c>
      <c r="AC985" s="13">
        <f>IF($D985="",0,IF($E985="",0,IF(VLOOKUP($E985,paramètres!$E$33:$F$44,2,FALSE)&lt;=VLOOKUP($AC$18,paramètres!$E$33:$F$44,2,FALSE),Q985*$D985,0)))</f>
        <v>0</v>
      </c>
      <c r="AD985" s="13">
        <f>IF($D985="",0,IF($E985="",0,IF(VLOOKUP($E985,paramètres!$E$33:$F$44,2,FALSE)&lt;=VLOOKUP($AD$18,paramètres!$E$33:$F$44,2,FALSE),R985*$D985,0)))</f>
        <v>0</v>
      </c>
      <c r="AE985" s="13">
        <f>IF($D985="",0,IF($E985="",0,IF(VLOOKUP($E985,paramètres!$E$33:$F$44,2,FALSE)&lt;=VLOOKUP($AE$18,paramètres!$E$33:$F$44,2,FALSE),S985*$D985,0)))</f>
        <v>0</v>
      </c>
      <c r="AF985" s="13">
        <f>IF($D985="",0,IF($E985="",0,IF(VLOOKUP($E985,paramètres!$E$33:$F$44,2,FALSE)&lt;=VLOOKUP($AF$18,paramètres!$E$33:$F$44,2,FALSE),T985*$D985,0)))</f>
        <v>0</v>
      </c>
      <c r="AG985" s="13">
        <f>IF($D985="",0,IF($E985="",0,IF(VLOOKUP($E985,paramètres!$E$33:$F$44,2,FALSE)&lt;=VLOOKUP($AG$18,paramètres!$E$33:$F$44,2,FALSE),U985*$D985,0)))</f>
        <v>0</v>
      </c>
      <c r="AH985" s="13">
        <f>IF($D985="",0,IF($E985="",0,IF(VLOOKUP($E985,paramètres!$E$33:$F$44,2,FALSE)&lt;=VLOOKUP($AH$18,paramètres!$E$33:$F$44,2,FALSE),V985*$D985,0)))</f>
        <v>0</v>
      </c>
      <c r="AI985" s="13">
        <f>IF($D985="",0,IF($E985="",0,IF(VLOOKUP($E985,paramètres!$E$33:$F$44,2,FALSE)&lt;=VLOOKUP($AI$18,paramètres!$E$33:$F$44,2,FALSE),W985*$D985,0)))</f>
        <v>0</v>
      </c>
      <c r="AJ985" s="13">
        <f>IF($D985="",0,IF($E985="",0,IF(VLOOKUP($E985,paramètres!$E$33:$F$44,2,FALSE)&lt;=VLOOKUP($AJ$18,paramètres!$E$33:$F$44,2,FALSE),X985*$D985,0)))</f>
        <v>0</v>
      </c>
      <c r="AK985" s="13">
        <f>IF($D985="",0,IF($E985="",0,IF(VLOOKUP($E985,paramètres!$E$33:$F$44,2,FALSE)&lt;=VLOOKUP($AK$18,paramètres!$E$33:$F$44,2,FALSE),Y985*$D985,0)))</f>
        <v>0</v>
      </c>
      <c r="AL985" s="13">
        <f>IF($D985="",0,IF($E985="",0,IF(VLOOKUP($E985,paramètres!$E$33:$F$44,2,FALSE)&lt;=VLOOKUP($AL$18,paramètres!$E$33:$F$44,2,FALSE),Z985*$D985,0)))</f>
        <v>0</v>
      </c>
      <c r="AM985" s="126">
        <f>IF($D985="",0,IF($E985="",0,IF(VLOOKUP($E985,paramètres!$E$33:$F$44,2,FALSE)&lt;=VLOOKUP($AM$18,paramètres!$E$33:$F$44,2,FALSE),AA985*$D985,0)))</f>
        <v>0</v>
      </c>
      <c r="AN985" s="121" t="str">
        <f>IF(paramètres!$B$28=1,((SUM(P985:Y985)/1.02)+SUM(Z985:AA985))*0.0303/9*COUNT(P985:X985),IF(paramètres!$B$28=2,(SUM(P985:AA985))*0.0303/9*COUNT(P985:X985),"Missing Delta option"))</f>
        <v>Missing Delta option</v>
      </c>
      <c r="AO985" s="13" t="str">
        <f>IF(paramètres!$B$28=1,(((SUM(P985:Y985)/1.02)+SUM(Z985:AA985))+((SUM(AB985:AK985)/1.02)+SUM(AL985:AN985)))*cotpatr,IF(paramètres!$B$28=2,(SUM(P985:AN985)*cotpatr),"Missing Delta Option"))</f>
        <v>Missing Delta Option</v>
      </c>
      <c r="AP985" s="13" t="str" cm="1">
        <f t="array" ref="AP985">IF(paramètres!$B$28=1,(((SUM(P985:Y985)/1.02)+SUM(Z985:AA985))+((SUM(AB985:AM985)/1.02)+SUM(AL985:AM985)))/12*pécule,IF(paramètres!$B$28=2,SUM(P985:AM985)/12*pécule,"Missing Delta Option"))</f>
        <v>Missing Delta Option</v>
      </c>
      <c r="AQ985" s="105" t="e">
        <f>IF(paramètres!$B$28=1,(((SUM(P985:Y985)/1.02)+SUM(Z985:AA985))+((SUM(AB985:AM985)/1.02)+SUM(AL985:AM985)))+AN985+AO985+AP985,SUM(P985:AM985)+AN985+AO985+AP985)</f>
        <v>#VALUE!</v>
      </c>
    </row>
    <row r="986" spans="1:43" x14ac:dyDescent="0.25">
      <c r="A986" s="104"/>
      <c r="B986" s="39"/>
      <c r="C986" s="39"/>
      <c r="D986" s="70"/>
      <c r="E986" s="49"/>
      <c r="F986" s="40"/>
      <c r="G986" s="38"/>
      <c r="H986" s="71"/>
      <c r="I986" s="40"/>
      <c r="J986" s="38"/>
      <c r="K986" s="71"/>
      <c r="L986" s="40"/>
      <c r="M986" s="38"/>
      <c r="N986" s="71"/>
      <c r="O986" s="49"/>
      <c r="P986" s="177"/>
      <c r="Q986" s="178"/>
      <c r="R986" s="178"/>
      <c r="S986" s="178"/>
      <c r="T986" s="178"/>
      <c r="U986" s="178"/>
      <c r="V986" s="178"/>
      <c r="W986" s="178"/>
      <c r="X986" s="178"/>
      <c r="Y986" s="178"/>
      <c r="Z986" s="178"/>
      <c r="AA986" s="179"/>
      <c r="AB986" s="121">
        <f>IF($D986="",0,IF($E986="",0,IF(VLOOKUP($E986,paramètres!$E$33:$F$44,2,FALSE)&lt;=VLOOKUP($AB$18,paramètres!$E$33:$F$44,2,FALSE),P986*$D986,0)))</f>
        <v>0</v>
      </c>
      <c r="AC986" s="13">
        <f>IF($D986="",0,IF($E986="",0,IF(VLOOKUP($E986,paramètres!$E$33:$F$44,2,FALSE)&lt;=VLOOKUP($AC$18,paramètres!$E$33:$F$44,2,FALSE),Q986*$D986,0)))</f>
        <v>0</v>
      </c>
      <c r="AD986" s="13">
        <f>IF($D986="",0,IF($E986="",0,IF(VLOOKUP($E986,paramètres!$E$33:$F$44,2,FALSE)&lt;=VLOOKUP($AD$18,paramètres!$E$33:$F$44,2,FALSE),R986*$D986,0)))</f>
        <v>0</v>
      </c>
      <c r="AE986" s="13">
        <f>IF($D986="",0,IF($E986="",0,IF(VLOOKUP($E986,paramètres!$E$33:$F$44,2,FALSE)&lt;=VLOOKUP($AE$18,paramètres!$E$33:$F$44,2,FALSE),S986*$D986,0)))</f>
        <v>0</v>
      </c>
      <c r="AF986" s="13">
        <f>IF($D986="",0,IF($E986="",0,IF(VLOOKUP($E986,paramètres!$E$33:$F$44,2,FALSE)&lt;=VLOOKUP($AF$18,paramètres!$E$33:$F$44,2,FALSE),T986*$D986,0)))</f>
        <v>0</v>
      </c>
      <c r="AG986" s="13">
        <f>IF($D986="",0,IF($E986="",0,IF(VLOOKUP($E986,paramètres!$E$33:$F$44,2,FALSE)&lt;=VLOOKUP($AG$18,paramètres!$E$33:$F$44,2,FALSE),U986*$D986,0)))</f>
        <v>0</v>
      </c>
      <c r="AH986" s="13">
        <f>IF($D986="",0,IF($E986="",0,IF(VLOOKUP($E986,paramètres!$E$33:$F$44,2,FALSE)&lt;=VLOOKUP($AH$18,paramètres!$E$33:$F$44,2,FALSE),V986*$D986,0)))</f>
        <v>0</v>
      </c>
      <c r="AI986" s="13">
        <f>IF($D986="",0,IF($E986="",0,IF(VLOOKUP($E986,paramètres!$E$33:$F$44,2,FALSE)&lt;=VLOOKUP($AI$18,paramètres!$E$33:$F$44,2,FALSE),W986*$D986,0)))</f>
        <v>0</v>
      </c>
      <c r="AJ986" s="13">
        <f>IF($D986="",0,IF($E986="",0,IF(VLOOKUP($E986,paramètres!$E$33:$F$44,2,FALSE)&lt;=VLOOKUP($AJ$18,paramètres!$E$33:$F$44,2,FALSE),X986*$D986,0)))</f>
        <v>0</v>
      </c>
      <c r="AK986" s="13">
        <f>IF($D986="",0,IF($E986="",0,IF(VLOOKUP($E986,paramètres!$E$33:$F$44,2,FALSE)&lt;=VLOOKUP($AK$18,paramètres!$E$33:$F$44,2,FALSE),Y986*$D986,0)))</f>
        <v>0</v>
      </c>
      <c r="AL986" s="13">
        <f>IF($D986="",0,IF($E986="",0,IF(VLOOKUP($E986,paramètres!$E$33:$F$44,2,FALSE)&lt;=VLOOKUP($AL$18,paramètres!$E$33:$F$44,2,FALSE),Z986*$D986,0)))</f>
        <v>0</v>
      </c>
      <c r="AM986" s="126">
        <f>IF($D986="",0,IF($E986="",0,IF(VLOOKUP($E986,paramètres!$E$33:$F$44,2,FALSE)&lt;=VLOOKUP($AM$18,paramètres!$E$33:$F$44,2,FALSE),AA986*$D986,0)))</f>
        <v>0</v>
      </c>
      <c r="AN986" s="121" t="str">
        <f>IF(paramètres!$B$28=1,((SUM(P986:Y986)/1.02)+SUM(Z986:AA986))*0.0303/9*COUNT(P986:X986),IF(paramètres!$B$28=2,(SUM(P986:AA986))*0.0303/9*COUNT(P986:X986),"Missing Delta option"))</f>
        <v>Missing Delta option</v>
      </c>
      <c r="AO986" s="13" t="str">
        <f>IF(paramètres!$B$28=1,(((SUM(P986:Y986)/1.02)+SUM(Z986:AA986))+((SUM(AB986:AK986)/1.02)+SUM(AL986:AN986)))*cotpatr,IF(paramètres!$B$28=2,(SUM(P986:AN986)*cotpatr),"Missing Delta Option"))</f>
        <v>Missing Delta Option</v>
      </c>
      <c r="AP986" s="13" t="str" cm="1">
        <f t="array" ref="AP986">IF(paramètres!$B$28=1,(((SUM(P986:Y986)/1.02)+SUM(Z986:AA986))+((SUM(AB986:AM986)/1.02)+SUM(AL986:AM986)))/12*pécule,IF(paramètres!$B$28=2,SUM(P986:AM986)/12*pécule,"Missing Delta Option"))</f>
        <v>Missing Delta Option</v>
      </c>
      <c r="AQ986" s="105" t="e">
        <f>IF(paramètres!$B$28=1,(((SUM(P986:Y986)/1.02)+SUM(Z986:AA986))+((SUM(AB986:AM986)/1.02)+SUM(AL986:AM986)))+AN986+AO986+AP986,SUM(P986:AM986)+AN986+AO986+AP986)</f>
        <v>#VALUE!</v>
      </c>
    </row>
    <row r="987" spans="1:43" x14ac:dyDescent="0.25">
      <c r="A987" s="104"/>
      <c r="B987" s="39"/>
      <c r="C987" s="39"/>
      <c r="D987" s="70"/>
      <c r="E987" s="49"/>
      <c r="F987" s="40"/>
      <c r="G987" s="38"/>
      <c r="H987" s="71"/>
      <c r="I987" s="40"/>
      <c r="J987" s="38"/>
      <c r="K987" s="71"/>
      <c r="L987" s="40"/>
      <c r="M987" s="38"/>
      <c r="N987" s="71"/>
      <c r="O987" s="49"/>
      <c r="P987" s="177"/>
      <c r="Q987" s="178"/>
      <c r="R987" s="178"/>
      <c r="S987" s="178"/>
      <c r="T987" s="178"/>
      <c r="U987" s="178"/>
      <c r="V987" s="178"/>
      <c r="W987" s="178"/>
      <c r="X987" s="178"/>
      <c r="Y987" s="178"/>
      <c r="Z987" s="178"/>
      <c r="AA987" s="179"/>
      <c r="AB987" s="121">
        <f>IF($D987="",0,IF($E987="",0,IF(VLOOKUP($E987,paramètres!$E$33:$F$44,2,FALSE)&lt;=VLOOKUP($AB$18,paramètres!$E$33:$F$44,2,FALSE),P987*$D987,0)))</f>
        <v>0</v>
      </c>
      <c r="AC987" s="13">
        <f>IF($D987="",0,IF($E987="",0,IF(VLOOKUP($E987,paramètres!$E$33:$F$44,2,FALSE)&lt;=VLOOKUP($AC$18,paramètres!$E$33:$F$44,2,FALSE),Q987*$D987,0)))</f>
        <v>0</v>
      </c>
      <c r="AD987" s="13">
        <f>IF($D987="",0,IF($E987="",0,IF(VLOOKUP($E987,paramètres!$E$33:$F$44,2,FALSE)&lt;=VLOOKUP($AD$18,paramètres!$E$33:$F$44,2,FALSE),R987*$D987,0)))</f>
        <v>0</v>
      </c>
      <c r="AE987" s="13">
        <f>IF($D987="",0,IF($E987="",0,IF(VLOOKUP($E987,paramètres!$E$33:$F$44,2,FALSE)&lt;=VLOOKUP($AE$18,paramètres!$E$33:$F$44,2,FALSE),S987*$D987,0)))</f>
        <v>0</v>
      </c>
      <c r="AF987" s="13">
        <f>IF($D987="",0,IF($E987="",0,IF(VLOOKUP($E987,paramètres!$E$33:$F$44,2,FALSE)&lt;=VLOOKUP($AF$18,paramètres!$E$33:$F$44,2,FALSE),T987*$D987,0)))</f>
        <v>0</v>
      </c>
      <c r="AG987" s="13">
        <f>IF($D987="",0,IF($E987="",0,IF(VLOOKUP($E987,paramètres!$E$33:$F$44,2,FALSE)&lt;=VLOOKUP($AG$18,paramètres!$E$33:$F$44,2,FALSE),U987*$D987,0)))</f>
        <v>0</v>
      </c>
      <c r="AH987" s="13">
        <f>IF($D987="",0,IF($E987="",0,IF(VLOOKUP($E987,paramètres!$E$33:$F$44,2,FALSE)&lt;=VLOOKUP($AH$18,paramètres!$E$33:$F$44,2,FALSE),V987*$D987,0)))</f>
        <v>0</v>
      </c>
      <c r="AI987" s="13">
        <f>IF($D987="",0,IF($E987="",0,IF(VLOOKUP($E987,paramètres!$E$33:$F$44,2,FALSE)&lt;=VLOOKUP($AI$18,paramètres!$E$33:$F$44,2,FALSE),W987*$D987,0)))</f>
        <v>0</v>
      </c>
      <c r="AJ987" s="13">
        <f>IF($D987="",0,IF($E987="",0,IF(VLOOKUP($E987,paramètres!$E$33:$F$44,2,FALSE)&lt;=VLOOKUP($AJ$18,paramètres!$E$33:$F$44,2,FALSE),X987*$D987,0)))</f>
        <v>0</v>
      </c>
      <c r="AK987" s="13">
        <f>IF($D987="",0,IF($E987="",0,IF(VLOOKUP($E987,paramètres!$E$33:$F$44,2,FALSE)&lt;=VLOOKUP($AK$18,paramètres!$E$33:$F$44,2,FALSE),Y987*$D987,0)))</f>
        <v>0</v>
      </c>
      <c r="AL987" s="13">
        <f>IF($D987="",0,IF($E987="",0,IF(VLOOKUP($E987,paramètres!$E$33:$F$44,2,FALSE)&lt;=VLOOKUP($AL$18,paramètres!$E$33:$F$44,2,FALSE),Z987*$D987,0)))</f>
        <v>0</v>
      </c>
      <c r="AM987" s="126">
        <f>IF($D987="",0,IF($E987="",0,IF(VLOOKUP($E987,paramètres!$E$33:$F$44,2,FALSE)&lt;=VLOOKUP($AM$18,paramètres!$E$33:$F$44,2,FALSE),AA987*$D987,0)))</f>
        <v>0</v>
      </c>
      <c r="AN987" s="121" t="str">
        <f>IF(paramètres!$B$28=1,((SUM(P987:Y987)/1.02)+SUM(Z987:AA987))*0.0303/9*COUNT(P987:X987),IF(paramètres!$B$28=2,(SUM(P987:AA987))*0.0303/9*COUNT(P987:X987),"Missing Delta option"))</f>
        <v>Missing Delta option</v>
      </c>
      <c r="AO987" s="13" t="str">
        <f>IF(paramètres!$B$28=1,(((SUM(P987:Y987)/1.02)+SUM(Z987:AA987))+((SUM(AB987:AK987)/1.02)+SUM(AL987:AN987)))*cotpatr,IF(paramètres!$B$28=2,(SUM(P987:AN987)*cotpatr),"Missing Delta Option"))</f>
        <v>Missing Delta Option</v>
      </c>
      <c r="AP987" s="13" t="str" cm="1">
        <f t="array" ref="AP987">IF(paramètres!$B$28=1,(((SUM(P987:Y987)/1.02)+SUM(Z987:AA987))+((SUM(AB987:AM987)/1.02)+SUM(AL987:AM987)))/12*pécule,IF(paramètres!$B$28=2,SUM(P987:AM987)/12*pécule,"Missing Delta Option"))</f>
        <v>Missing Delta Option</v>
      </c>
      <c r="AQ987" s="105" t="e">
        <f>IF(paramètres!$B$28=1,(((SUM(P987:Y987)/1.02)+SUM(Z987:AA987))+((SUM(AB987:AM987)/1.02)+SUM(AL987:AM987)))+AN987+AO987+AP987,SUM(P987:AM987)+AN987+AO987+AP987)</f>
        <v>#VALUE!</v>
      </c>
    </row>
    <row r="988" spans="1:43" x14ac:dyDescent="0.25">
      <c r="A988" s="104"/>
      <c r="B988" s="39"/>
      <c r="C988" s="39"/>
      <c r="D988" s="70"/>
      <c r="E988" s="49"/>
      <c r="F988" s="40"/>
      <c r="G988" s="38"/>
      <c r="H988" s="71"/>
      <c r="I988" s="40"/>
      <c r="J988" s="38"/>
      <c r="K988" s="71"/>
      <c r="L988" s="40"/>
      <c r="M988" s="38"/>
      <c r="N988" s="71"/>
      <c r="O988" s="49"/>
      <c r="P988" s="177"/>
      <c r="Q988" s="178"/>
      <c r="R988" s="178"/>
      <c r="S988" s="178"/>
      <c r="T988" s="178"/>
      <c r="U988" s="178"/>
      <c r="V988" s="178"/>
      <c r="W988" s="178"/>
      <c r="X988" s="178"/>
      <c r="Y988" s="178"/>
      <c r="Z988" s="178"/>
      <c r="AA988" s="179"/>
      <c r="AB988" s="121">
        <f>IF($D988="",0,IF($E988="",0,IF(VLOOKUP($E988,paramètres!$E$33:$F$44,2,FALSE)&lt;=VLOOKUP($AB$18,paramètres!$E$33:$F$44,2,FALSE),P988*$D988,0)))</f>
        <v>0</v>
      </c>
      <c r="AC988" s="13">
        <f>IF($D988="",0,IF($E988="",0,IF(VLOOKUP($E988,paramètres!$E$33:$F$44,2,FALSE)&lt;=VLOOKUP($AC$18,paramètres!$E$33:$F$44,2,FALSE),Q988*$D988,0)))</f>
        <v>0</v>
      </c>
      <c r="AD988" s="13">
        <f>IF($D988="",0,IF($E988="",0,IF(VLOOKUP($E988,paramètres!$E$33:$F$44,2,FALSE)&lt;=VLOOKUP($AD$18,paramètres!$E$33:$F$44,2,FALSE),R988*$D988,0)))</f>
        <v>0</v>
      </c>
      <c r="AE988" s="13">
        <f>IF($D988="",0,IF($E988="",0,IF(VLOOKUP($E988,paramètres!$E$33:$F$44,2,FALSE)&lt;=VLOOKUP($AE$18,paramètres!$E$33:$F$44,2,FALSE),S988*$D988,0)))</f>
        <v>0</v>
      </c>
      <c r="AF988" s="13">
        <f>IF($D988="",0,IF($E988="",0,IF(VLOOKUP($E988,paramètres!$E$33:$F$44,2,FALSE)&lt;=VLOOKUP($AF$18,paramètres!$E$33:$F$44,2,FALSE),T988*$D988,0)))</f>
        <v>0</v>
      </c>
      <c r="AG988" s="13">
        <f>IF($D988="",0,IF($E988="",0,IF(VLOOKUP($E988,paramètres!$E$33:$F$44,2,FALSE)&lt;=VLOOKUP($AG$18,paramètres!$E$33:$F$44,2,FALSE),U988*$D988,0)))</f>
        <v>0</v>
      </c>
      <c r="AH988" s="13">
        <f>IF($D988="",0,IF($E988="",0,IF(VLOOKUP($E988,paramètres!$E$33:$F$44,2,FALSE)&lt;=VLOOKUP($AH$18,paramètres!$E$33:$F$44,2,FALSE),V988*$D988,0)))</f>
        <v>0</v>
      </c>
      <c r="AI988" s="13">
        <f>IF($D988="",0,IF($E988="",0,IF(VLOOKUP($E988,paramètres!$E$33:$F$44,2,FALSE)&lt;=VLOOKUP($AI$18,paramètres!$E$33:$F$44,2,FALSE),W988*$D988,0)))</f>
        <v>0</v>
      </c>
      <c r="AJ988" s="13">
        <f>IF($D988="",0,IF($E988="",0,IF(VLOOKUP($E988,paramètres!$E$33:$F$44,2,FALSE)&lt;=VLOOKUP($AJ$18,paramètres!$E$33:$F$44,2,FALSE),X988*$D988,0)))</f>
        <v>0</v>
      </c>
      <c r="AK988" s="13">
        <f>IF($D988="",0,IF($E988="",0,IF(VLOOKUP($E988,paramètres!$E$33:$F$44,2,FALSE)&lt;=VLOOKUP($AK$18,paramètres!$E$33:$F$44,2,FALSE),Y988*$D988,0)))</f>
        <v>0</v>
      </c>
      <c r="AL988" s="13">
        <f>IF($D988="",0,IF($E988="",0,IF(VLOOKUP($E988,paramètres!$E$33:$F$44,2,FALSE)&lt;=VLOOKUP($AL$18,paramètres!$E$33:$F$44,2,FALSE),Z988*$D988,0)))</f>
        <v>0</v>
      </c>
      <c r="AM988" s="126">
        <f>IF($D988="",0,IF($E988="",0,IF(VLOOKUP($E988,paramètres!$E$33:$F$44,2,FALSE)&lt;=VLOOKUP($AM$18,paramètres!$E$33:$F$44,2,FALSE),AA988*$D988,0)))</f>
        <v>0</v>
      </c>
      <c r="AN988" s="121" t="str">
        <f>IF(paramètres!$B$28=1,((SUM(P988:Y988)/1.02)+SUM(Z988:AA988))*0.0303/9*COUNT(P988:X988),IF(paramètres!$B$28=2,(SUM(P988:AA988))*0.0303/9*COUNT(P988:X988),"Missing Delta option"))</f>
        <v>Missing Delta option</v>
      </c>
      <c r="AO988" s="13" t="str">
        <f>IF(paramètres!$B$28=1,(((SUM(P988:Y988)/1.02)+SUM(Z988:AA988))+((SUM(AB988:AK988)/1.02)+SUM(AL988:AN988)))*cotpatr,IF(paramètres!$B$28=2,(SUM(P988:AN988)*cotpatr),"Missing Delta Option"))</f>
        <v>Missing Delta Option</v>
      </c>
      <c r="AP988" s="13" t="str" cm="1">
        <f t="array" ref="AP988">IF(paramètres!$B$28=1,(((SUM(P988:Y988)/1.02)+SUM(Z988:AA988))+((SUM(AB988:AM988)/1.02)+SUM(AL988:AM988)))/12*pécule,IF(paramètres!$B$28=2,SUM(P988:AM988)/12*pécule,"Missing Delta Option"))</f>
        <v>Missing Delta Option</v>
      </c>
      <c r="AQ988" s="105" t="e">
        <f>IF(paramètres!$B$28=1,(((SUM(P988:Y988)/1.02)+SUM(Z988:AA988))+((SUM(AB988:AM988)/1.02)+SUM(AL988:AM988)))+AN988+AO988+AP988,SUM(P988:AM988)+AN988+AO988+AP988)</f>
        <v>#VALUE!</v>
      </c>
    </row>
    <row r="989" spans="1:43" x14ac:dyDescent="0.25">
      <c r="A989" s="104"/>
      <c r="B989" s="39"/>
      <c r="C989" s="39"/>
      <c r="D989" s="70"/>
      <c r="E989" s="49"/>
      <c r="F989" s="40"/>
      <c r="G989" s="38"/>
      <c r="H989" s="71"/>
      <c r="I989" s="40"/>
      <c r="J989" s="38"/>
      <c r="K989" s="71"/>
      <c r="L989" s="40"/>
      <c r="M989" s="38"/>
      <c r="N989" s="71"/>
      <c r="O989" s="49"/>
      <c r="P989" s="177"/>
      <c r="Q989" s="178"/>
      <c r="R989" s="178"/>
      <c r="S989" s="178"/>
      <c r="T989" s="178"/>
      <c r="U989" s="178"/>
      <c r="V989" s="178"/>
      <c r="W989" s="178"/>
      <c r="X989" s="178"/>
      <c r="Y989" s="178"/>
      <c r="Z989" s="178"/>
      <c r="AA989" s="179"/>
      <c r="AB989" s="121">
        <f>IF($D989="",0,IF($E989="",0,IF(VLOOKUP($E989,paramètres!$E$33:$F$44,2,FALSE)&lt;=VLOOKUP($AB$18,paramètres!$E$33:$F$44,2,FALSE),P989*$D989,0)))</f>
        <v>0</v>
      </c>
      <c r="AC989" s="13">
        <f>IF($D989="",0,IF($E989="",0,IF(VLOOKUP($E989,paramètres!$E$33:$F$44,2,FALSE)&lt;=VLOOKUP($AC$18,paramètres!$E$33:$F$44,2,FALSE),Q989*$D989,0)))</f>
        <v>0</v>
      </c>
      <c r="AD989" s="13">
        <f>IF($D989="",0,IF($E989="",0,IF(VLOOKUP($E989,paramètres!$E$33:$F$44,2,FALSE)&lt;=VLOOKUP($AD$18,paramètres!$E$33:$F$44,2,FALSE),R989*$D989,0)))</f>
        <v>0</v>
      </c>
      <c r="AE989" s="13">
        <f>IF($D989="",0,IF($E989="",0,IF(VLOOKUP($E989,paramètres!$E$33:$F$44,2,FALSE)&lt;=VLOOKUP($AE$18,paramètres!$E$33:$F$44,2,FALSE),S989*$D989,0)))</f>
        <v>0</v>
      </c>
      <c r="AF989" s="13">
        <f>IF($D989="",0,IF($E989="",0,IF(VLOOKUP($E989,paramètres!$E$33:$F$44,2,FALSE)&lt;=VLOOKUP($AF$18,paramètres!$E$33:$F$44,2,FALSE),T989*$D989,0)))</f>
        <v>0</v>
      </c>
      <c r="AG989" s="13">
        <f>IF($D989="",0,IF($E989="",0,IF(VLOOKUP($E989,paramètres!$E$33:$F$44,2,FALSE)&lt;=VLOOKUP($AG$18,paramètres!$E$33:$F$44,2,FALSE),U989*$D989,0)))</f>
        <v>0</v>
      </c>
      <c r="AH989" s="13">
        <f>IF($D989="",0,IF($E989="",0,IF(VLOOKUP($E989,paramètres!$E$33:$F$44,2,FALSE)&lt;=VLOOKUP($AH$18,paramètres!$E$33:$F$44,2,FALSE),V989*$D989,0)))</f>
        <v>0</v>
      </c>
      <c r="AI989" s="13">
        <f>IF($D989="",0,IF($E989="",0,IF(VLOOKUP($E989,paramètres!$E$33:$F$44,2,FALSE)&lt;=VLOOKUP($AI$18,paramètres!$E$33:$F$44,2,FALSE),W989*$D989,0)))</f>
        <v>0</v>
      </c>
      <c r="AJ989" s="13">
        <f>IF($D989="",0,IF($E989="",0,IF(VLOOKUP($E989,paramètres!$E$33:$F$44,2,FALSE)&lt;=VLOOKUP($AJ$18,paramètres!$E$33:$F$44,2,FALSE),X989*$D989,0)))</f>
        <v>0</v>
      </c>
      <c r="AK989" s="13">
        <f>IF($D989="",0,IF($E989="",0,IF(VLOOKUP($E989,paramètres!$E$33:$F$44,2,FALSE)&lt;=VLOOKUP($AK$18,paramètres!$E$33:$F$44,2,FALSE),Y989*$D989,0)))</f>
        <v>0</v>
      </c>
      <c r="AL989" s="13">
        <f>IF($D989="",0,IF($E989="",0,IF(VLOOKUP($E989,paramètres!$E$33:$F$44,2,FALSE)&lt;=VLOOKUP($AL$18,paramètres!$E$33:$F$44,2,FALSE),Z989*$D989,0)))</f>
        <v>0</v>
      </c>
      <c r="AM989" s="126">
        <f>IF($D989="",0,IF($E989="",0,IF(VLOOKUP($E989,paramètres!$E$33:$F$44,2,FALSE)&lt;=VLOOKUP($AM$18,paramètres!$E$33:$F$44,2,FALSE),AA989*$D989,0)))</f>
        <v>0</v>
      </c>
      <c r="AN989" s="121" t="str">
        <f>IF(paramètres!$B$28=1,((SUM(P989:Y989)/1.02)+SUM(Z989:AA989))*0.0303/9*COUNT(P989:X989),IF(paramètres!$B$28=2,(SUM(P989:AA989))*0.0303/9*COUNT(P989:X989),"Missing Delta option"))</f>
        <v>Missing Delta option</v>
      </c>
      <c r="AO989" s="13" t="str">
        <f>IF(paramètres!$B$28=1,(((SUM(P989:Y989)/1.02)+SUM(Z989:AA989))+((SUM(AB989:AK989)/1.02)+SUM(AL989:AN989)))*cotpatr,IF(paramètres!$B$28=2,(SUM(P989:AN989)*cotpatr),"Missing Delta Option"))</f>
        <v>Missing Delta Option</v>
      </c>
      <c r="AP989" s="13" t="str" cm="1">
        <f t="array" ref="AP989">IF(paramètres!$B$28=1,(((SUM(P989:Y989)/1.02)+SUM(Z989:AA989))+((SUM(AB989:AM989)/1.02)+SUM(AL989:AM989)))/12*pécule,IF(paramètres!$B$28=2,SUM(P989:AM989)/12*pécule,"Missing Delta Option"))</f>
        <v>Missing Delta Option</v>
      </c>
      <c r="AQ989" s="105" t="e">
        <f>IF(paramètres!$B$28=1,(((SUM(P989:Y989)/1.02)+SUM(Z989:AA989))+((SUM(AB989:AM989)/1.02)+SUM(AL989:AM989)))+AN989+AO989+AP989,SUM(P989:AM989)+AN989+AO989+AP989)</f>
        <v>#VALUE!</v>
      </c>
    </row>
    <row r="990" spans="1:43" x14ac:dyDescent="0.25">
      <c r="A990" s="104"/>
      <c r="B990" s="39"/>
      <c r="C990" s="39"/>
      <c r="D990" s="70"/>
      <c r="E990" s="49"/>
      <c r="F990" s="40"/>
      <c r="G990" s="38"/>
      <c r="H990" s="71"/>
      <c r="I990" s="40"/>
      <c r="J990" s="38"/>
      <c r="K990" s="71"/>
      <c r="L990" s="40"/>
      <c r="M990" s="38"/>
      <c r="N990" s="71"/>
      <c r="O990" s="49"/>
      <c r="P990" s="177"/>
      <c r="Q990" s="178"/>
      <c r="R990" s="178"/>
      <c r="S990" s="178"/>
      <c r="T990" s="178"/>
      <c r="U990" s="178"/>
      <c r="V990" s="178"/>
      <c r="W990" s="178"/>
      <c r="X990" s="178"/>
      <c r="Y990" s="178"/>
      <c r="Z990" s="178"/>
      <c r="AA990" s="179"/>
      <c r="AB990" s="121">
        <f>IF($D990="",0,IF($E990="",0,IF(VLOOKUP($E990,paramètres!$E$33:$F$44,2,FALSE)&lt;=VLOOKUP($AB$18,paramètres!$E$33:$F$44,2,FALSE),P990*$D990,0)))</f>
        <v>0</v>
      </c>
      <c r="AC990" s="13">
        <f>IF($D990="",0,IF($E990="",0,IF(VLOOKUP($E990,paramètres!$E$33:$F$44,2,FALSE)&lt;=VLOOKUP($AC$18,paramètres!$E$33:$F$44,2,FALSE),Q990*$D990,0)))</f>
        <v>0</v>
      </c>
      <c r="AD990" s="13">
        <f>IF($D990="",0,IF($E990="",0,IF(VLOOKUP($E990,paramètres!$E$33:$F$44,2,FALSE)&lt;=VLOOKUP($AD$18,paramètres!$E$33:$F$44,2,FALSE),R990*$D990,0)))</f>
        <v>0</v>
      </c>
      <c r="AE990" s="13">
        <f>IF($D990="",0,IF($E990="",0,IF(VLOOKUP($E990,paramètres!$E$33:$F$44,2,FALSE)&lt;=VLOOKUP($AE$18,paramètres!$E$33:$F$44,2,FALSE),S990*$D990,0)))</f>
        <v>0</v>
      </c>
      <c r="AF990" s="13">
        <f>IF($D990="",0,IF($E990="",0,IF(VLOOKUP($E990,paramètres!$E$33:$F$44,2,FALSE)&lt;=VLOOKUP($AF$18,paramètres!$E$33:$F$44,2,FALSE),T990*$D990,0)))</f>
        <v>0</v>
      </c>
      <c r="AG990" s="13">
        <f>IF($D990="",0,IF($E990="",0,IF(VLOOKUP($E990,paramètres!$E$33:$F$44,2,FALSE)&lt;=VLOOKUP($AG$18,paramètres!$E$33:$F$44,2,FALSE),U990*$D990,0)))</f>
        <v>0</v>
      </c>
      <c r="AH990" s="13">
        <f>IF($D990="",0,IF($E990="",0,IF(VLOOKUP($E990,paramètres!$E$33:$F$44,2,FALSE)&lt;=VLOOKUP($AH$18,paramètres!$E$33:$F$44,2,FALSE),V990*$D990,0)))</f>
        <v>0</v>
      </c>
      <c r="AI990" s="13">
        <f>IF($D990="",0,IF($E990="",0,IF(VLOOKUP($E990,paramètres!$E$33:$F$44,2,FALSE)&lt;=VLOOKUP($AI$18,paramètres!$E$33:$F$44,2,FALSE),W990*$D990,0)))</f>
        <v>0</v>
      </c>
      <c r="AJ990" s="13">
        <f>IF($D990="",0,IF($E990="",0,IF(VLOOKUP($E990,paramètres!$E$33:$F$44,2,FALSE)&lt;=VLOOKUP($AJ$18,paramètres!$E$33:$F$44,2,FALSE),X990*$D990,0)))</f>
        <v>0</v>
      </c>
      <c r="AK990" s="13">
        <f>IF($D990="",0,IF($E990="",0,IF(VLOOKUP($E990,paramètres!$E$33:$F$44,2,FALSE)&lt;=VLOOKUP($AK$18,paramètres!$E$33:$F$44,2,FALSE),Y990*$D990,0)))</f>
        <v>0</v>
      </c>
      <c r="AL990" s="13">
        <f>IF($D990="",0,IF($E990="",0,IF(VLOOKUP($E990,paramètres!$E$33:$F$44,2,FALSE)&lt;=VLOOKUP($AL$18,paramètres!$E$33:$F$44,2,FALSE),Z990*$D990,0)))</f>
        <v>0</v>
      </c>
      <c r="AM990" s="126">
        <f>IF($D990="",0,IF($E990="",0,IF(VLOOKUP($E990,paramètres!$E$33:$F$44,2,FALSE)&lt;=VLOOKUP($AM$18,paramètres!$E$33:$F$44,2,FALSE),AA990*$D990,0)))</f>
        <v>0</v>
      </c>
      <c r="AN990" s="121" t="str">
        <f>IF(paramètres!$B$28=1,((SUM(P990:Y990)/1.02)+SUM(Z990:AA990))*0.0303/9*COUNT(P990:X990),IF(paramètres!$B$28=2,(SUM(P990:AA990))*0.0303/9*COUNT(P990:X990),"Missing Delta option"))</f>
        <v>Missing Delta option</v>
      </c>
      <c r="AO990" s="13" t="str">
        <f>IF(paramètres!$B$28=1,(((SUM(P990:Y990)/1.02)+SUM(Z990:AA990))+((SUM(AB990:AK990)/1.02)+SUM(AL990:AN990)))*cotpatr,IF(paramètres!$B$28=2,(SUM(P990:AN990)*cotpatr),"Missing Delta Option"))</f>
        <v>Missing Delta Option</v>
      </c>
      <c r="AP990" s="13" t="str" cm="1">
        <f t="array" ref="AP990">IF(paramètres!$B$28=1,(((SUM(P990:Y990)/1.02)+SUM(Z990:AA990))+((SUM(AB990:AM990)/1.02)+SUM(AL990:AM990)))/12*pécule,IF(paramètres!$B$28=2,SUM(P990:AM990)/12*pécule,"Missing Delta Option"))</f>
        <v>Missing Delta Option</v>
      </c>
      <c r="AQ990" s="105" t="e">
        <f>IF(paramètres!$B$28=1,(((SUM(P990:Y990)/1.02)+SUM(Z990:AA990))+((SUM(AB990:AM990)/1.02)+SUM(AL990:AM990)))+AN990+AO990+AP990,SUM(P990:AM990)+AN990+AO990+AP990)</f>
        <v>#VALUE!</v>
      </c>
    </row>
    <row r="991" spans="1:43" x14ac:dyDescent="0.25">
      <c r="A991" s="104"/>
      <c r="B991" s="39"/>
      <c r="C991" s="39"/>
      <c r="D991" s="70"/>
      <c r="E991" s="49"/>
      <c r="F991" s="40"/>
      <c r="G991" s="38"/>
      <c r="H991" s="71"/>
      <c r="I991" s="40"/>
      <c r="J991" s="38"/>
      <c r="K991" s="71"/>
      <c r="L991" s="40"/>
      <c r="M991" s="38"/>
      <c r="N991" s="71"/>
      <c r="O991" s="49"/>
      <c r="P991" s="177"/>
      <c r="Q991" s="178"/>
      <c r="R991" s="178"/>
      <c r="S991" s="178"/>
      <c r="T991" s="178"/>
      <c r="U991" s="178"/>
      <c r="V991" s="178"/>
      <c r="W991" s="178"/>
      <c r="X991" s="178"/>
      <c r="Y991" s="178"/>
      <c r="Z991" s="178"/>
      <c r="AA991" s="179"/>
      <c r="AB991" s="121">
        <f>IF($D991="",0,IF($E991="",0,IF(VLOOKUP($E991,paramètres!$E$33:$F$44,2,FALSE)&lt;=VLOOKUP($AB$18,paramètres!$E$33:$F$44,2,FALSE),P991*$D991,0)))</f>
        <v>0</v>
      </c>
      <c r="AC991" s="13">
        <f>IF($D991="",0,IF($E991="",0,IF(VLOOKUP($E991,paramètres!$E$33:$F$44,2,FALSE)&lt;=VLOOKUP($AC$18,paramètres!$E$33:$F$44,2,FALSE),Q991*$D991,0)))</f>
        <v>0</v>
      </c>
      <c r="AD991" s="13">
        <f>IF($D991="",0,IF($E991="",0,IF(VLOOKUP($E991,paramètres!$E$33:$F$44,2,FALSE)&lt;=VLOOKUP($AD$18,paramètres!$E$33:$F$44,2,FALSE),R991*$D991,0)))</f>
        <v>0</v>
      </c>
      <c r="AE991" s="13">
        <f>IF($D991="",0,IF($E991="",0,IF(VLOOKUP($E991,paramètres!$E$33:$F$44,2,FALSE)&lt;=VLOOKUP($AE$18,paramètres!$E$33:$F$44,2,FALSE),S991*$D991,0)))</f>
        <v>0</v>
      </c>
      <c r="AF991" s="13">
        <f>IF($D991="",0,IF($E991="",0,IF(VLOOKUP($E991,paramètres!$E$33:$F$44,2,FALSE)&lt;=VLOOKUP($AF$18,paramètres!$E$33:$F$44,2,FALSE),T991*$D991,0)))</f>
        <v>0</v>
      </c>
      <c r="AG991" s="13">
        <f>IF($D991="",0,IF($E991="",0,IF(VLOOKUP($E991,paramètres!$E$33:$F$44,2,FALSE)&lt;=VLOOKUP($AG$18,paramètres!$E$33:$F$44,2,FALSE),U991*$D991,0)))</f>
        <v>0</v>
      </c>
      <c r="AH991" s="13">
        <f>IF($D991="",0,IF($E991="",0,IF(VLOOKUP($E991,paramètres!$E$33:$F$44,2,FALSE)&lt;=VLOOKUP($AH$18,paramètres!$E$33:$F$44,2,FALSE),V991*$D991,0)))</f>
        <v>0</v>
      </c>
      <c r="AI991" s="13">
        <f>IF($D991="",0,IF($E991="",0,IF(VLOOKUP($E991,paramètres!$E$33:$F$44,2,FALSE)&lt;=VLOOKUP($AI$18,paramètres!$E$33:$F$44,2,FALSE),W991*$D991,0)))</f>
        <v>0</v>
      </c>
      <c r="AJ991" s="13">
        <f>IF($D991="",0,IF($E991="",0,IF(VLOOKUP($E991,paramètres!$E$33:$F$44,2,FALSE)&lt;=VLOOKUP($AJ$18,paramètres!$E$33:$F$44,2,FALSE),X991*$D991,0)))</f>
        <v>0</v>
      </c>
      <c r="AK991" s="13">
        <f>IF($D991="",0,IF($E991="",0,IF(VLOOKUP($E991,paramètres!$E$33:$F$44,2,FALSE)&lt;=VLOOKUP($AK$18,paramètres!$E$33:$F$44,2,FALSE),Y991*$D991,0)))</f>
        <v>0</v>
      </c>
      <c r="AL991" s="13">
        <f>IF($D991="",0,IF($E991="",0,IF(VLOOKUP($E991,paramètres!$E$33:$F$44,2,FALSE)&lt;=VLOOKUP($AL$18,paramètres!$E$33:$F$44,2,FALSE),Z991*$D991,0)))</f>
        <v>0</v>
      </c>
      <c r="AM991" s="126">
        <f>IF($D991="",0,IF($E991="",0,IF(VLOOKUP($E991,paramètres!$E$33:$F$44,2,FALSE)&lt;=VLOOKUP($AM$18,paramètres!$E$33:$F$44,2,FALSE),AA991*$D991,0)))</f>
        <v>0</v>
      </c>
      <c r="AN991" s="121" t="str">
        <f>IF(paramètres!$B$28=1,((SUM(P991:Y991)/1.02)+SUM(Z991:AA991))*0.0303/9*COUNT(P991:X991),IF(paramètres!$B$28=2,(SUM(P991:AA991))*0.0303/9*COUNT(P991:X991),"Missing Delta option"))</f>
        <v>Missing Delta option</v>
      </c>
      <c r="AO991" s="13" t="str">
        <f>IF(paramètres!$B$28=1,(((SUM(P991:Y991)/1.02)+SUM(Z991:AA991))+((SUM(AB991:AK991)/1.02)+SUM(AL991:AN991)))*cotpatr,IF(paramètres!$B$28=2,(SUM(P991:AN991)*cotpatr),"Missing Delta Option"))</f>
        <v>Missing Delta Option</v>
      </c>
      <c r="AP991" s="13" t="str" cm="1">
        <f t="array" ref="AP991">IF(paramètres!$B$28=1,(((SUM(P991:Y991)/1.02)+SUM(Z991:AA991))+((SUM(AB991:AM991)/1.02)+SUM(AL991:AM991)))/12*pécule,IF(paramètres!$B$28=2,SUM(P991:AM991)/12*pécule,"Missing Delta Option"))</f>
        <v>Missing Delta Option</v>
      </c>
      <c r="AQ991" s="105" t="e">
        <f>IF(paramètres!$B$28=1,(((SUM(P991:Y991)/1.02)+SUM(Z991:AA991))+((SUM(AB991:AM991)/1.02)+SUM(AL991:AM991)))+AN991+AO991+AP991,SUM(P991:AM991)+AN991+AO991+AP991)</f>
        <v>#VALUE!</v>
      </c>
    </row>
    <row r="992" spans="1:43" x14ac:dyDescent="0.25">
      <c r="A992" s="104"/>
      <c r="B992" s="39"/>
      <c r="C992" s="39"/>
      <c r="D992" s="70"/>
      <c r="E992" s="49"/>
      <c r="F992" s="40"/>
      <c r="G992" s="38"/>
      <c r="H992" s="71"/>
      <c r="I992" s="40"/>
      <c r="J992" s="38"/>
      <c r="K992" s="71"/>
      <c r="L992" s="40"/>
      <c r="M992" s="38"/>
      <c r="N992" s="71"/>
      <c r="O992" s="49"/>
      <c r="P992" s="177"/>
      <c r="Q992" s="178"/>
      <c r="R992" s="178"/>
      <c r="S992" s="178"/>
      <c r="T992" s="178"/>
      <c r="U992" s="178"/>
      <c r="V992" s="178"/>
      <c r="W992" s="178"/>
      <c r="X992" s="178"/>
      <c r="Y992" s="178"/>
      <c r="Z992" s="178"/>
      <c r="AA992" s="179"/>
      <c r="AB992" s="121">
        <f>IF($D992="",0,IF($E992="",0,IF(VLOOKUP($E992,paramètres!$E$33:$F$44,2,FALSE)&lt;=VLOOKUP($AB$18,paramètres!$E$33:$F$44,2,FALSE),P992*$D992,0)))</f>
        <v>0</v>
      </c>
      <c r="AC992" s="13">
        <f>IF($D992="",0,IF($E992="",0,IF(VLOOKUP($E992,paramètres!$E$33:$F$44,2,FALSE)&lt;=VLOOKUP($AC$18,paramètres!$E$33:$F$44,2,FALSE),Q992*$D992,0)))</f>
        <v>0</v>
      </c>
      <c r="AD992" s="13">
        <f>IF($D992="",0,IF($E992="",0,IF(VLOOKUP($E992,paramètres!$E$33:$F$44,2,FALSE)&lt;=VLOOKUP($AD$18,paramètres!$E$33:$F$44,2,FALSE),R992*$D992,0)))</f>
        <v>0</v>
      </c>
      <c r="AE992" s="13">
        <f>IF($D992="",0,IF($E992="",0,IF(VLOOKUP($E992,paramètres!$E$33:$F$44,2,FALSE)&lt;=VLOOKUP($AE$18,paramètres!$E$33:$F$44,2,FALSE),S992*$D992,0)))</f>
        <v>0</v>
      </c>
      <c r="AF992" s="13">
        <f>IF($D992="",0,IF($E992="",0,IF(VLOOKUP($E992,paramètres!$E$33:$F$44,2,FALSE)&lt;=VLOOKUP($AF$18,paramètres!$E$33:$F$44,2,FALSE),T992*$D992,0)))</f>
        <v>0</v>
      </c>
      <c r="AG992" s="13">
        <f>IF($D992="",0,IF($E992="",0,IF(VLOOKUP($E992,paramètres!$E$33:$F$44,2,FALSE)&lt;=VLOOKUP($AG$18,paramètres!$E$33:$F$44,2,FALSE),U992*$D992,0)))</f>
        <v>0</v>
      </c>
      <c r="AH992" s="13">
        <f>IF($D992="",0,IF($E992="",0,IF(VLOOKUP($E992,paramètres!$E$33:$F$44,2,FALSE)&lt;=VLOOKUP($AH$18,paramètres!$E$33:$F$44,2,FALSE),V992*$D992,0)))</f>
        <v>0</v>
      </c>
      <c r="AI992" s="13">
        <f>IF($D992="",0,IF($E992="",0,IF(VLOOKUP($E992,paramètres!$E$33:$F$44,2,FALSE)&lt;=VLOOKUP($AI$18,paramètres!$E$33:$F$44,2,FALSE),W992*$D992,0)))</f>
        <v>0</v>
      </c>
      <c r="AJ992" s="13">
        <f>IF($D992="",0,IF($E992="",0,IF(VLOOKUP($E992,paramètres!$E$33:$F$44,2,FALSE)&lt;=VLOOKUP($AJ$18,paramètres!$E$33:$F$44,2,FALSE),X992*$D992,0)))</f>
        <v>0</v>
      </c>
      <c r="AK992" s="13">
        <f>IF($D992="",0,IF($E992="",0,IF(VLOOKUP($E992,paramètres!$E$33:$F$44,2,FALSE)&lt;=VLOOKUP($AK$18,paramètres!$E$33:$F$44,2,FALSE),Y992*$D992,0)))</f>
        <v>0</v>
      </c>
      <c r="AL992" s="13">
        <f>IF($D992="",0,IF($E992="",0,IF(VLOOKUP($E992,paramètres!$E$33:$F$44,2,FALSE)&lt;=VLOOKUP($AL$18,paramètres!$E$33:$F$44,2,FALSE),Z992*$D992,0)))</f>
        <v>0</v>
      </c>
      <c r="AM992" s="126">
        <f>IF($D992="",0,IF($E992="",0,IF(VLOOKUP($E992,paramètres!$E$33:$F$44,2,FALSE)&lt;=VLOOKUP($AM$18,paramètres!$E$33:$F$44,2,FALSE),AA992*$D992,0)))</f>
        <v>0</v>
      </c>
      <c r="AN992" s="121" t="str">
        <f>IF(paramètres!$B$28=1,((SUM(P992:Y992)/1.02)+SUM(Z992:AA992))*0.0303/9*COUNT(P992:X992),IF(paramètres!$B$28=2,(SUM(P992:AA992))*0.0303/9*COUNT(P992:X992),"Missing Delta option"))</f>
        <v>Missing Delta option</v>
      </c>
      <c r="AO992" s="13" t="str">
        <f>IF(paramètres!$B$28=1,(((SUM(P992:Y992)/1.02)+SUM(Z992:AA992))+((SUM(AB992:AK992)/1.02)+SUM(AL992:AN992)))*cotpatr,IF(paramètres!$B$28=2,(SUM(P992:AN992)*cotpatr),"Missing Delta Option"))</f>
        <v>Missing Delta Option</v>
      </c>
      <c r="AP992" s="13" t="str" cm="1">
        <f t="array" ref="AP992">IF(paramètres!$B$28=1,(((SUM(P992:Y992)/1.02)+SUM(Z992:AA992))+((SUM(AB992:AM992)/1.02)+SUM(AL992:AM992)))/12*pécule,IF(paramètres!$B$28=2,SUM(P992:AM992)/12*pécule,"Missing Delta Option"))</f>
        <v>Missing Delta Option</v>
      </c>
      <c r="AQ992" s="105" t="e">
        <f>IF(paramètres!$B$28=1,(((SUM(P992:Y992)/1.02)+SUM(Z992:AA992))+((SUM(AB992:AM992)/1.02)+SUM(AL992:AM992)))+AN992+AO992+AP992,SUM(P992:AM992)+AN992+AO992+AP992)</f>
        <v>#VALUE!</v>
      </c>
    </row>
    <row r="993" spans="1:43" x14ac:dyDescent="0.25">
      <c r="A993" s="104"/>
      <c r="B993" s="39"/>
      <c r="C993" s="39"/>
      <c r="D993" s="70"/>
      <c r="E993" s="49"/>
      <c r="F993" s="40"/>
      <c r="G993" s="38"/>
      <c r="H993" s="71"/>
      <c r="I993" s="40"/>
      <c r="J993" s="38"/>
      <c r="K993" s="71"/>
      <c r="L993" s="40"/>
      <c r="M993" s="38"/>
      <c r="N993" s="71"/>
      <c r="O993" s="49"/>
      <c r="P993" s="177"/>
      <c r="Q993" s="178"/>
      <c r="R993" s="178"/>
      <c r="S993" s="178"/>
      <c r="T993" s="178"/>
      <c r="U993" s="178"/>
      <c r="V993" s="178"/>
      <c r="W993" s="178"/>
      <c r="X993" s="178"/>
      <c r="Y993" s="178"/>
      <c r="Z993" s="178"/>
      <c r="AA993" s="179"/>
      <c r="AB993" s="121">
        <f>IF($D993="",0,IF($E993="",0,IF(VLOOKUP($E993,paramètres!$E$33:$F$44,2,FALSE)&lt;=VLOOKUP($AB$18,paramètres!$E$33:$F$44,2,FALSE),P993*$D993,0)))</f>
        <v>0</v>
      </c>
      <c r="AC993" s="13">
        <f>IF($D993="",0,IF($E993="",0,IF(VLOOKUP($E993,paramètres!$E$33:$F$44,2,FALSE)&lt;=VLOOKUP($AC$18,paramètres!$E$33:$F$44,2,FALSE),Q993*$D993,0)))</f>
        <v>0</v>
      </c>
      <c r="AD993" s="13">
        <f>IF($D993="",0,IF($E993="",0,IF(VLOOKUP($E993,paramètres!$E$33:$F$44,2,FALSE)&lt;=VLOOKUP($AD$18,paramètres!$E$33:$F$44,2,FALSE),R993*$D993,0)))</f>
        <v>0</v>
      </c>
      <c r="AE993" s="13">
        <f>IF($D993="",0,IF($E993="",0,IF(VLOOKUP($E993,paramètres!$E$33:$F$44,2,FALSE)&lt;=VLOOKUP($AE$18,paramètres!$E$33:$F$44,2,FALSE),S993*$D993,0)))</f>
        <v>0</v>
      </c>
      <c r="AF993" s="13">
        <f>IF($D993="",0,IF($E993="",0,IF(VLOOKUP($E993,paramètres!$E$33:$F$44,2,FALSE)&lt;=VLOOKUP($AF$18,paramètres!$E$33:$F$44,2,FALSE),T993*$D993,0)))</f>
        <v>0</v>
      </c>
      <c r="AG993" s="13">
        <f>IF($D993="",0,IF($E993="",0,IF(VLOOKUP($E993,paramètres!$E$33:$F$44,2,FALSE)&lt;=VLOOKUP($AG$18,paramètres!$E$33:$F$44,2,FALSE),U993*$D993,0)))</f>
        <v>0</v>
      </c>
      <c r="AH993" s="13">
        <f>IF($D993="",0,IF($E993="",0,IF(VLOOKUP($E993,paramètres!$E$33:$F$44,2,FALSE)&lt;=VLOOKUP($AH$18,paramètres!$E$33:$F$44,2,FALSE),V993*$D993,0)))</f>
        <v>0</v>
      </c>
      <c r="AI993" s="13">
        <f>IF($D993="",0,IF($E993="",0,IF(VLOOKUP($E993,paramètres!$E$33:$F$44,2,FALSE)&lt;=VLOOKUP($AI$18,paramètres!$E$33:$F$44,2,FALSE),W993*$D993,0)))</f>
        <v>0</v>
      </c>
      <c r="AJ993" s="13">
        <f>IF($D993="",0,IF($E993="",0,IF(VLOOKUP($E993,paramètres!$E$33:$F$44,2,FALSE)&lt;=VLOOKUP($AJ$18,paramètres!$E$33:$F$44,2,FALSE),X993*$D993,0)))</f>
        <v>0</v>
      </c>
      <c r="AK993" s="13">
        <f>IF($D993="",0,IF($E993="",0,IF(VLOOKUP($E993,paramètres!$E$33:$F$44,2,FALSE)&lt;=VLOOKUP($AK$18,paramètres!$E$33:$F$44,2,FALSE),Y993*$D993,0)))</f>
        <v>0</v>
      </c>
      <c r="AL993" s="13">
        <f>IF($D993="",0,IF($E993="",0,IF(VLOOKUP($E993,paramètres!$E$33:$F$44,2,FALSE)&lt;=VLOOKUP($AL$18,paramètres!$E$33:$F$44,2,FALSE),Z993*$D993,0)))</f>
        <v>0</v>
      </c>
      <c r="AM993" s="126">
        <f>IF($D993="",0,IF($E993="",0,IF(VLOOKUP($E993,paramètres!$E$33:$F$44,2,FALSE)&lt;=VLOOKUP($AM$18,paramètres!$E$33:$F$44,2,FALSE),AA993*$D993,0)))</f>
        <v>0</v>
      </c>
      <c r="AN993" s="121" t="str">
        <f>IF(paramètres!$B$28=1,((SUM(P993:Y993)/1.02)+SUM(Z993:AA993))*0.0303/9*COUNT(P993:X993),IF(paramètres!$B$28=2,(SUM(P993:AA993))*0.0303/9*COUNT(P993:X993),"Missing Delta option"))</f>
        <v>Missing Delta option</v>
      </c>
      <c r="AO993" s="13" t="str">
        <f>IF(paramètres!$B$28=1,(((SUM(P993:Y993)/1.02)+SUM(Z993:AA993))+((SUM(AB993:AK993)/1.02)+SUM(AL993:AN993)))*cotpatr,IF(paramètres!$B$28=2,(SUM(P993:AN993)*cotpatr),"Missing Delta Option"))</f>
        <v>Missing Delta Option</v>
      </c>
      <c r="AP993" s="13" t="str" cm="1">
        <f t="array" ref="AP993">IF(paramètres!$B$28=1,(((SUM(P993:Y993)/1.02)+SUM(Z993:AA993))+((SUM(AB993:AM993)/1.02)+SUM(AL993:AM993)))/12*pécule,IF(paramètres!$B$28=2,SUM(P993:AM993)/12*pécule,"Missing Delta Option"))</f>
        <v>Missing Delta Option</v>
      </c>
      <c r="AQ993" s="105" t="e">
        <f>IF(paramètres!$B$28=1,(((SUM(P993:Y993)/1.02)+SUM(Z993:AA993))+((SUM(AB993:AM993)/1.02)+SUM(AL993:AM993)))+AN993+AO993+AP993,SUM(P993:AM993)+AN993+AO993+AP993)</f>
        <v>#VALUE!</v>
      </c>
    </row>
    <row r="994" spans="1:43" x14ac:dyDescent="0.25">
      <c r="A994" s="104"/>
      <c r="B994" s="39"/>
      <c r="C994" s="39"/>
      <c r="D994" s="70"/>
      <c r="E994" s="49"/>
      <c r="F994" s="40"/>
      <c r="G994" s="38"/>
      <c r="H994" s="71"/>
      <c r="I994" s="40"/>
      <c r="J994" s="38"/>
      <c r="K994" s="71"/>
      <c r="L994" s="40"/>
      <c r="M994" s="38"/>
      <c r="N994" s="71"/>
      <c r="O994" s="49"/>
      <c r="P994" s="177"/>
      <c r="Q994" s="178"/>
      <c r="R994" s="178"/>
      <c r="S994" s="178"/>
      <c r="T994" s="178"/>
      <c r="U994" s="178"/>
      <c r="V994" s="178"/>
      <c r="W994" s="178"/>
      <c r="X994" s="178"/>
      <c r="Y994" s="178"/>
      <c r="Z994" s="178"/>
      <c r="AA994" s="179"/>
      <c r="AB994" s="121">
        <f>IF($D994="",0,IF($E994="",0,IF(VLOOKUP($E994,paramètres!$E$33:$F$44,2,FALSE)&lt;=VLOOKUP($AB$18,paramètres!$E$33:$F$44,2,FALSE),P994*$D994,0)))</f>
        <v>0</v>
      </c>
      <c r="AC994" s="13">
        <f>IF($D994="",0,IF($E994="",0,IF(VLOOKUP($E994,paramètres!$E$33:$F$44,2,FALSE)&lt;=VLOOKUP($AC$18,paramètres!$E$33:$F$44,2,FALSE),Q994*$D994,0)))</f>
        <v>0</v>
      </c>
      <c r="AD994" s="13">
        <f>IF($D994="",0,IF($E994="",0,IF(VLOOKUP($E994,paramètres!$E$33:$F$44,2,FALSE)&lt;=VLOOKUP($AD$18,paramètres!$E$33:$F$44,2,FALSE),R994*$D994,0)))</f>
        <v>0</v>
      </c>
      <c r="AE994" s="13">
        <f>IF($D994="",0,IF($E994="",0,IF(VLOOKUP($E994,paramètres!$E$33:$F$44,2,FALSE)&lt;=VLOOKUP($AE$18,paramètres!$E$33:$F$44,2,FALSE),S994*$D994,0)))</f>
        <v>0</v>
      </c>
      <c r="AF994" s="13">
        <f>IF($D994="",0,IF($E994="",0,IF(VLOOKUP($E994,paramètres!$E$33:$F$44,2,FALSE)&lt;=VLOOKUP($AF$18,paramètres!$E$33:$F$44,2,FALSE),T994*$D994,0)))</f>
        <v>0</v>
      </c>
      <c r="AG994" s="13">
        <f>IF($D994="",0,IF($E994="",0,IF(VLOOKUP($E994,paramètres!$E$33:$F$44,2,FALSE)&lt;=VLOOKUP($AG$18,paramètres!$E$33:$F$44,2,FALSE),U994*$D994,0)))</f>
        <v>0</v>
      </c>
      <c r="AH994" s="13">
        <f>IF($D994="",0,IF($E994="",0,IF(VLOOKUP($E994,paramètres!$E$33:$F$44,2,FALSE)&lt;=VLOOKUP($AH$18,paramètres!$E$33:$F$44,2,FALSE),V994*$D994,0)))</f>
        <v>0</v>
      </c>
      <c r="AI994" s="13">
        <f>IF($D994="",0,IF($E994="",0,IF(VLOOKUP($E994,paramètres!$E$33:$F$44,2,FALSE)&lt;=VLOOKUP($AI$18,paramètres!$E$33:$F$44,2,FALSE),W994*$D994,0)))</f>
        <v>0</v>
      </c>
      <c r="AJ994" s="13">
        <f>IF($D994="",0,IF($E994="",0,IF(VLOOKUP($E994,paramètres!$E$33:$F$44,2,FALSE)&lt;=VLOOKUP($AJ$18,paramètres!$E$33:$F$44,2,FALSE),X994*$D994,0)))</f>
        <v>0</v>
      </c>
      <c r="AK994" s="13">
        <f>IF($D994="",0,IF($E994="",0,IF(VLOOKUP($E994,paramètres!$E$33:$F$44,2,FALSE)&lt;=VLOOKUP($AK$18,paramètres!$E$33:$F$44,2,FALSE),Y994*$D994,0)))</f>
        <v>0</v>
      </c>
      <c r="AL994" s="13">
        <f>IF($D994="",0,IF($E994="",0,IF(VLOOKUP($E994,paramètres!$E$33:$F$44,2,FALSE)&lt;=VLOOKUP($AL$18,paramètres!$E$33:$F$44,2,FALSE),Z994*$D994,0)))</f>
        <v>0</v>
      </c>
      <c r="AM994" s="126">
        <f>IF($D994="",0,IF($E994="",0,IF(VLOOKUP($E994,paramètres!$E$33:$F$44,2,FALSE)&lt;=VLOOKUP($AM$18,paramètres!$E$33:$F$44,2,FALSE),AA994*$D994,0)))</f>
        <v>0</v>
      </c>
      <c r="AN994" s="121" t="str">
        <f>IF(paramètres!$B$28=1,((SUM(P994:Y994)/1.02)+SUM(Z994:AA994))*0.0303/9*COUNT(P994:X994),IF(paramètres!$B$28=2,(SUM(P994:AA994))*0.0303/9*COUNT(P994:X994),"Missing Delta option"))</f>
        <v>Missing Delta option</v>
      </c>
      <c r="AO994" s="13" t="str">
        <f>IF(paramètres!$B$28=1,(((SUM(P994:Y994)/1.02)+SUM(Z994:AA994))+((SUM(AB994:AK994)/1.02)+SUM(AL994:AN994)))*cotpatr,IF(paramètres!$B$28=2,(SUM(P994:AN994)*cotpatr),"Missing Delta Option"))</f>
        <v>Missing Delta Option</v>
      </c>
      <c r="AP994" s="13" t="str" cm="1">
        <f t="array" ref="AP994">IF(paramètres!$B$28=1,(((SUM(P994:Y994)/1.02)+SUM(Z994:AA994))+((SUM(AB994:AM994)/1.02)+SUM(AL994:AM994)))/12*pécule,IF(paramètres!$B$28=2,SUM(P994:AM994)/12*pécule,"Missing Delta Option"))</f>
        <v>Missing Delta Option</v>
      </c>
      <c r="AQ994" s="105" t="e">
        <f>IF(paramètres!$B$28=1,(((SUM(P994:Y994)/1.02)+SUM(Z994:AA994))+((SUM(AB994:AM994)/1.02)+SUM(AL994:AM994)))+AN994+AO994+AP994,SUM(P994:AM994)+AN994+AO994+AP994)</f>
        <v>#VALUE!</v>
      </c>
    </row>
    <row r="995" spans="1:43" x14ac:dyDescent="0.25">
      <c r="A995" s="104"/>
      <c r="B995" s="39"/>
      <c r="C995" s="39"/>
      <c r="D995" s="70"/>
      <c r="E995" s="49"/>
      <c r="F995" s="40"/>
      <c r="G995" s="38"/>
      <c r="H995" s="71"/>
      <c r="I995" s="40"/>
      <c r="J995" s="38"/>
      <c r="K995" s="71"/>
      <c r="L995" s="40"/>
      <c r="M995" s="38"/>
      <c r="N995" s="71"/>
      <c r="O995" s="49"/>
      <c r="P995" s="177"/>
      <c r="Q995" s="178"/>
      <c r="R995" s="178"/>
      <c r="S995" s="178"/>
      <c r="T995" s="178"/>
      <c r="U995" s="178"/>
      <c r="V995" s="178"/>
      <c r="W995" s="178"/>
      <c r="X995" s="178"/>
      <c r="Y995" s="178"/>
      <c r="Z995" s="178"/>
      <c r="AA995" s="179"/>
      <c r="AB995" s="121">
        <f>IF($D995="",0,IF($E995="",0,IF(VLOOKUP($E995,paramètres!$E$33:$F$44,2,FALSE)&lt;=VLOOKUP($AB$18,paramètres!$E$33:$F$44,2,FALSE),P995*$D995,0)))</f>
        <v>0</v>
      </c>
      <c r="AC995" s="13">
        <f>IF($D995="",0,IF($E995="",0,IF(VLOOKUP($E995,paramètres!$E$33:$F$44,2,FALSE)&lt;=VLOOKUP($AC$18,paramètres!$E$33:$F$44,2,FALSE),Q995*$D995,0)))</f>
        <v>0</v>
      </c>
      <c r="AD995" s="13">
        <f>IF($D995="",0,IF($E995="",0,IF(VLOOKUP($E995,paramètres!$E$33:$F$44,2,FALSE)&lt;=VLOOKUP($AD$18,paramètres!$E$33:$F$44,2,FALSE),R995*$D995,0)))</f>
        <v>0</v>
      </c>
      <c r="AE995" s="13">
        <f>IF($D995="",0,IF($E995="",0,IF(VLOOKUP($E995,paramètres!$E$33:$F$44,2,FALSE)&lt;=VLOOKUP($AE$18,paramètres!$E$33:$F$44,2,FALSE),S995*$D995,0)))</f>
        <v>0</v>
      </c>
      <c r="AF995" s="13">
        <f>IF($D995="",0,IF($E995="",0,IF(VLOOKUP($E995,paramètres!$E$33:$F$44,2,FALSE)&lt;=VLOOKUP($AF$18,paramètres!$E$33:$F$44,2,FALSE),T995*$D995,0)))</f>
        <v>0</v>
      </c>
      <c r="AG995" s="13">
        <f>IF($D995="",0,IF($E995="",0,IF(VLOOKUP($E995,paramètres!$E$33:$F$44,2,FALSE)&lt;=VLOOKUP($AG$18,paramètres!$E$33:$F$44,2,FALSE),U995*$D995,0)))</f>
        <v>0</v>
      </c>
      <c r="AH995" s="13">
        <f>IF($D995="",0,IF($E995="",0,IF(VLOOKUP($E995,paramètres!$E$33:$F$44,2,FALSE)&lt;=VLOOKUP($AH$18,paramètres!$E$33:$F$44,2,FALSE),V995*$D995,0)))</f>
        <v>0</v>
      </c>
      <c r="AI995" s="13">
        <f>IF($D995="",0,IF($E995="",0,IF(VLOOKUP($E995,paramètres!$E$33:$F$44,2,FALSE)&lt;=VLOOKUP($AI$18,paramètres!$E$33:$F$44,2,FALSE),W995*$D995,0)))</f>
        <v>0</v>
      </c>
      <c r="AJ995" s="13">
        <f>IF($D995="",0,IF($E995="",0,IF(VLOOKUP($E995,paramètres!$E$33:$F$44,2,FALSE)&lt;=VLOOKUP($AJ$18,paramètres!$E$33:$F$44,2,FALSE),X995*$D995,0)))</f>
        <v>0</v>
      </c>
      <c r="AK995" s="13">
        <f>IF($D995="",0,IF($E995="",0,IF(VLOOKUP($E995,paramètres!$E$33:$F$44,2,FALSE)&lt;=VLOOKUP($AK$18,paramètres!$E$33:$F$44,2,FALSE),Y995*$D995,0)))</f>
        <v>0</v>
      </c>
      <c r="AL995" s="13">
        <f>IF($D995="",0,IF($E995="",0,IF(VLOOKUP($E995,paramètres!$E$33:$F$44,2,FALSE)&lt;=VLOOKUP($AL$18,paramètres!$E$33:$F$44,2,FALSE),Z995*$D995,0)))</f>
        <v>0</v>
      </c>
      <c r="AM995" s="126">
        <f>IF($D995="",0,IF($E995="",0,IF(VLOOKUP($E995,paramètres!$E$33:$F$44,2,FALSE)&lt;=VLOOKUP($AM$18,paramètres!$E$33:$F$44,2,FALSE),AA995*$D995,0)))</f>
        <v>0</v>
      </c>
      <c r="AN995" s="121" t="str">
        <f>IF(paramètres!$B$28=1,((SUM(P995:Y995)/1.02)+SUM(Z995:AA995))*0.0303/9*COUNT(P995:X995),IF(paramètres!$B$28=2,(SUM(P995:AA995))*0.0303/9*COUNT(P995:X995),"Missing Delta option"))</f>
        <v>Missing Delta option</v>
      </c>
      <c r="AO995" s="13" t="str">
        <f>IF(paramètres!$B$28=1,(((SUM(P995:Y995)/1.02)+SUM(Z995:AA995))+((SUM(AB995:AK995)/1.02)+SUM(AL995:AN995)))*cotpatr,IF(paramètres!$B$28=2,(SUM(P995:AN995)*cotpatr),"Missing Delta Option"))</f>
        <v>Missing Delta Option</v>
      </c>
      <c r="AP995" s="13" t="str" cm="1">
        <f t="array" ref="AP995">IF(paramètres!$B$28=1,(((SUM(P995:Y995)/1.02)+SUM(Z995:AA995))+((SUM(AB995:AM995)/1.02)+SUM(AL995:AM995)))/12*pécule,IF(paramètres!$B$28=2,SUM(P995:AM995)/12*pécule,"Missing Delta Option"))</f>
        <v>Missing Delta Option</v>
      </c>
      <c r="AQ995" s="105" t="e">
        <f>IF(paramètres!$B$28=1,(((SUM(P995:Y995)/1.02)+SUM(Z995:AA995))+((SUM(AB995:AM995)/1.02)+SUM(AL995:AM995)))+AN995+AO995+AP995,SUM(P995:AM995)+AN995+AO995+AP995)</f>
        <v>#VALUE!</v>
      </c>
    </row>
    <row r="996" spans="1:43" x14ac:dyDescent="0.25">
      <c r="A996" s="104"/>
      <c r="B996" s="39"/>
      <c r="C996" s="39"/>
      <c r="D996" s="70"/>
      <c r="E996" s="49"/>
      <c r="F996" s="40"/>
      <c r="G996" s="38"/>
      <c r="H996" s="71"/>
      <c r="I996" s="40"/>
      <c r="J996" s="38"/>
      <c r="K996" s="71"/>
      <c r="L996" s="40"/>
      <c r="M996" s="38"/>
      <c r="N996" s="71"/>
      <c r="O996" s="49"/>
      <c r="P996" s="177"/>
      <c r="Q996" s="178"/>
      <c r="R996" s="178"/>
      <c r="S996" s="178"/>
      <c r="T996" s="178"/>
      <c r="U996" s="178"/>
      <c r="V996" s="178"/>
      <c r="W996" s="178"/>
      <c r="X996" s="178"/>
      <c r="Y996" s="178"/>
      <c r="Z996" s="178"/>
      <c r="AA996" s="179"/>
      <c r="AB996" s="121">
        <f>IF($D996="",0,IF($E996="",0,IF(VLOOKUP($E996,paramètres!$E$33:$F$44,2,FALSE)&lt;=VLOOKUP($AB$18,paramètres!$E$33:$F$44,2,FALSE),P996*$D996,0)))</f>
        <v>0</v>
      </c>
      <c r="AC996" s="13">
        <f>IF($D996="",0,IF($E996="",0,IF(VLOOKUP($E996,paramètres!$E$33:$F$44,2,FALSE)&lt;=VLOOKUP($AC$18,paramètres!$E$33:$F$44,2,FALSE),Q996*$D996,0)))</f>
        <v>0</v>
      </c>
      <c r="AD996" s="13">
        <f>IF($D996="",0,IF($E996="",0,IF(VLOOKUP($E996,paramètres!$E$33:$F$44,2,FALSE)&lt;=VLOOKUP($AD$18,paramètres!$E$33:$F$44,2,FALSE),R996*$D996,0)))</f>
        <v>0</v>
      </c>
      <c r="AE996" s="13">
        <f>IF($D996="",0,IF($E996="",0,IF(VLOOKUP($E996,paramètres!$E$33:$F$44,2,FALSE)&lt;=VLOOKUP($AE$18,paramètres!$E$33:$F$44,2,FALSE),S996*$D996,0)))</f>
        <v>0</v>
      </c>
      <c r="AF996" s="13">
        <f>IF($D996="",0,IF($E996="",0,IF(VLOOKUP($E996,paramètres!$E$33:$F$44,2,FALSE)&lt;=VLOOKUP($AF$18,paramètres!$E$33:$F$44,2,FALSE),T996*$D996,0)))</f>
        <v>0</v>
      </c>
      <c r="AG996" s="13">
        <f>IF($D996="",0,IF($E996="",0,IF(VLOOKUP($E996,paramètres!$E$33:$F$44,2,FALSE)&lt;=VLOOKUP($AG$18,paramètres!$E$33:$F$44,2,FALSE),U996*$D996,0)))</f>
        <v>0</v>
      </c>
      <c r="AH996" s="13">
        <f>IF($D996="",0,IF($E996="",0,IF(VLOOKUP($E996,paramètres!$E$33:$F$44,2,FALSE)&lt;=VLOOKUP($AH$18,paramètres!$E$33:$F$44,2,FALSE),V996*$D996,0)))</f>
        <v>0</v>
      </c>
      <c r="AI996" s="13">
        <f>IF($D996="",0,IF($E996="",0,IF(VLOOKUP($E996,paramètres!$E$33:$F$44,2,FALSE)&lt;=VLOOKUP($AI$18,paramètres!$E$33:$F$44,2,FALSE),W996*$D996,0)))</f>
        <v>0</v>
      </c>
      <c r="AJ996" s="13">
        <f>IF($D996="",0,IF($E996="",0,IF(VLOOKUP($E996,paramètres!$E$33:$F$44,2,FALSE)&lt;=VLOOKUP($AJ$18,paramètres!$E$33:$F$44,2,FALSE),X996*$D996,0)))</f>
        <v>0</v>
      </c>
      <c r="AK996" s="13">
        <f>IF($D996="",0,IF($E996="",0,IF(VLOOKUP($E996,paramètres!$E$33:$F$44,2,FALSE)&lt;=VLOOKUP($AK$18,paramètres!$E$33:$F$44,2,FALSE),Y996*$D996,0)))</f>
        <v>0</v>
      </c>
      <c r="AL996" s="13">
        <f>IF($D996="",0,IF($E996="",0,IF(VLOOKUP($E996,paramètres!$E$33:$F$44,2,FALSE)&lt;=VLOOKUP($AL$18,paramètres!$E$33:$F$44,2,FALSE),Z996*$D996,0)))</f>
        <v>0</v>
      </c>
      <c r="AM996" s="126">
        <f>IF($D996="",0,IF($E996="",0,IF(VLOOKUP($E996,paramètres!$E$33:$F$44,2,FALSE)&lt;=VLOOKUP($AM$18,paramètres!$E$33:$F$44,2,FALSE),AA996*$D996,0)))</f>
        <v>0</v>
      </c>
      <c r="AN996" s="121" t="str">
        <f>IF(paramètres!$B$28=1,((SUM(P996:Y996)/1.02)+SUM(Z996:AA996))*0.0303/9*COUNT(P996:X996),IF(paramètres!$B$28=2,(SUM(P996:AA996))*0.0303/9*COUNT(P996:X996),"Missing Delta option"))</f>
        <v>Missing Delta option</v>
      </c>
      <c r="AO996" s="13" t="str">
        <f>IF(paramètres!$B$28=1,(((SUM(P996:Y996)/1.02)+SUM(Z996:AA996))+((SUM(AB996:AK996)/1.02)+SUM(AL996:AN996)))*cotpatr,IF(paramètres!$B$28=2,(SUM(P996:AN996)*cotpatr),"Missing Delta Option"))</f>
        <v>Missing Delta Option</v>
      </c>
      <c r="AP996" s="13" t="str" cm="1">
        <f t="array" ref="AP996">IF(paramètres!$B$28=1,(((SUM(P996:Y996)/1.02)+SUM(Z996:AA996))+((SUM(AB996:AM996)/1.02)+SUM(AL996:AM996)))/12*pécule,IF(paramètres!$B$28=2,SUM(P996:AM996)/12*pécule,"Missing Delta Option"))</f>
        <v>Missing Delta Option</v>
      </c>
      <c r="AQ996" s="105" t="e">
        <f>IF(paramètres!$B$28=1,(((SUM(P996:Y996)/1.02)+SUM(Z996:AA996))+((SUM(AB996:AM996)/1.02)+SUM(AL996:AM996)))+AN996+AO996+AP996,SUM(P996:AM996)+AN996+AO996+AP996)</f>
        <v>#VALUE!</v>
      </c>
    </row>
    <row r="997" spans="1:43" x14ac:dyDescent="0.25">
      <c r="A997" s="104"/>
      <c r="B997" s="39"/>
      <c r="C997" s="39"/>
      <c r="D997" s="70"/>
      <c r="E997" s="49"/>
      <c r="F997" s="40"/>
      <c r="G997" s="38"/>
      <c r="H997" s="71"/>
      <c r="I997" s="40"/>
      <c r="J997" s="38"/>
      <c r="K997" s="71"/>
      <c r="L997" s="40"/>
      <c r="M997" s="38"/>
      <c r="N997" s="71"/>
      <c r="O997" s="49"/>
      <c r="P997" s="177"/>
      <c r="Q997" s="178"/>
      <c r="R997" s="178"/>
      <c r="S997" s="178"/>
      <c r="T997" s="178"/>
      <c r="U997" s="178"/>
      <c r="V997" s="178"/>
      <c r="W997" s="178"/>
      <c r="X997" s="178"/>
      <c r="Y997" s="178"/>
      <c r="Z997" s="178"/>
      <c r="AA997" s="179"/>
      <c r="AB997" s="121">
        <f>IF($D997="",0,IF($E997="",0,IF(VLOOKUP($E997,paramètres!$E$33:$F$44,2,FALSE)&lt;=VLOOKUP($AB$18,paramètres!$E$33:$F$44,2,FALSE),P997*$D997,0)))</f>
        <v>0</v>
      </c>
      <c r="AC997" s="13">
        <f>IF($D997="",0,IF($E997="",0,IF(VLOOKUP($E997,paramètres!$E$33:$F$44,2,FALSE)&lt;=VLOOKUP($AC$18,paramètres!$E$33:$F$44,2,FALSE),Q997*$D997,0)))</f>
        <v>0</v>
      </c>
      <c r="AD997" s="13">
        <f>IF($D997="",0,IF($E997="",0,IF(VLOOKUP($E997,paramètres!$E$33:$F$44,2,FALSE)&lt;=VLOOKUP($AD$18,paramètres!$E$33:$F$44,2,FALSE),R997*$D997,0)))</f>
        <v>0</v>
      </c>
      <c r="AE997" s="13">
        <f>IF($D997="",0,IF($E997="",0,IF(VLOOKUP($E997,paramètres!$E$33:$F$44,2,FALSE)&lt;=VLOOKUP($AE$18,paramètres!$E$33:$F$44,2,FALSE),S997*$D997,0)))</f>
        <v>0</v>
      </c>
      <c r="AF997" s="13">
        <f>IF($D997="",0,IF($E997="",0,IF(VLOOKUP($E997,paramètres!$E$33:$F$44,2,FALSE)&lt;=VLOOKUP($AF$18,paramètres!$E$33:$F$44,2,FALSE),T997*$D997,0)))</f>
        <v>0</v>
      </c>
      <c r="AG997" s="13">
        <f>IF($D997="",0,IF($E997="",0,IF(VLOOKUP($E997,paramètres!$E$33:$F$44,2,FALSE)&lt;=VLOOKUP($AG$18,paramètres!$E$33:$F$44,2,FALSE),U997*$D997,0)))</f>
        <v>0</v>
      </c>
      <c r="AH997" s="13">
        <f>IF($D997="",0,IF($E997="",0,IF(VLOOKUP($E997,paramètres!$E$33:$F$44,2,FALSE)&lt;=VLOOKUP($AH$18,paramètres!$E$33:$F$44,2,FALSE),V997*$D997,0)))</f>
        <v>0</v>
      </c>
      <c r="AI997" s="13">
        <f>IF($D997="",0,IF($E997="",0,IF(VLOOKUP($E997,paramètres!$E$33:$F$44,2,FALSE)&lt;=VLOOKUP($AI$18,paramètres!$E$33:$F$44,2,FALSE),W997*$D997,0)))</f>
        <v>0</v>
      </c>
      <c r="AJ997" s="13">
        <f>IF($D997="",0,IF($E997="",0,IF(VLOOKUP($E997,paramètres!$E$33:$F$44,2,FALSE)&lt;=VLOOKUP($AJ$18,paramètres!$E$33:$F$44,2,FALSE),X997*$D997,0)))</f>
        <v>0</v>
      </c>
      <c r="AK997" s="13">
        <f>IF($D997="",0,IF($E997="",0,IF(VLOOKUP($E997,paramètres!$E$33:$F$44,2,FALSE)&lt;=VLOOKUP($AK$18,paramètres!$E$33:$F$44,2,FALSE),Y997*$D997,0)))</f>
        <v>0</v>
      </c>
      <c r="AL997" s="13">
        <f>IF($D997="",0,IF($E997="",0,IF(VLOOKUP($E997,paramètres!$E$33:$F$44,2,FALSE)&lt;=VLOOKUP($AL$18,paramètres!$E$33:$F$44,2,FALSE),Z997*$D997,0)))</f>
        <v>0</v>
      </c>
      <c r="AM997" s="126">
        <f>IF($D997="",0,IF($E997="",0,IF(VLOOKUP($E997,paramètres!$E$33:$F$44,2,FALSE)&lt;=VLOOKUP($AM$18,paramètres!$E$33:$F$44,2,FALSE),AA997*$D997,0)))</f>
        <v>0</v>
      </c>
      <c r="AN997" s="121" t="str">
        <f>IF(paramètres!$B$28=1,((SUM(P997:Y997)/1.02)+SUM(Z997:AA997))*0.0303/9*COUNT(P997:X997),IF(paramètres!$B$28=2,(SUM(P997:AA997))*0.0303/9*COUNT(P997:X997),"Missing Delta option"))</f>
        <v>Missing Delta option</v>
      </c>
      <c r="AO997" s="13" t="str">
        <f>IF(paramètres!$B$28=1,(((SUM(P997:Y997)/1.02)+SUM(Z997:AA997))+((SUM(AB997:AK997)/1.02)+SUM(AL997:AN997)))*cotpatr,IF(paramètres!$B$28=2,(SUM(P997:AN997)*cotpatr),"Missing Delta Option"))</f>
        <v>Missing Delta Option</v>
      </c>
      <c r="AP997" s="13" t="str" cm="1">
        <f t="array" ref="AP997">IF(paramètres!$B$28=1,(((SUM(P997:Y997)/1.02)+SUM(Z997:AA997))+((SUM(AB997:AM997)/1.02)+SUM(AL997:AM997)))/12*pécule,IF(paramètres!$B$28=2,SUM(P997:AM997)/12*pécule,"Missing Delta Option"))</f>
        <v>Missing Delta Option</v>
      </c>
      <c r="AQ997" s="105" t="e">
        <f>IF(paramètres!$B$28=1,(((SUM(P997:Y997)/1.02)+SUM(Z997:AA997))+((SUM(AB997:AM997)/1.02)+SUM(AL997:AM997)))+AN997+AO997+AP997,SUM(P997:AM997)+AN997+AO997+AP997)</f>
        <v>#VALUE!</v>
      </c>
    </row>
    <row r="998" spans="1:43" x14ac:dyDescent="0.25">
      <c r="A998" s="104"/>
      <c r="B998" s="39"/>
      <c r="C998" s="39"/>
      <c r="D998" s="70"/>
      <c r="E998" s="49"/>
      <c r="F998" s="40"/>
      <c r="G998" s="38"/>
      <c r="H998" s="71"/>
      <c r="I998" s="40"/>
      <c r="J998" s="38"/>
      <c r="K998" s="71"/>
      <c r="L998" s="40"/>
      <c r="M998" s="38"/>
      <c r="N998" s="71"/>
      <c r="O998" s="49"/>
      <c r="P998" s="177"/>
      <c r="Q998" s="178"/>
      <c r="R998" s="178"/>
      <c r="S998" s="178"/>
      <c r="T998" s="178"/>
      <c r="U998" s="178"/>
      <c r="V998" s="178"/>
      <c r="W998" s="178"/>
      <c r="X998" s="178"/>
      <c r="Y998" s="178"/>
      <c r="Z998" s="178"/>
      <c r="AA998" s="179"/>
      <c r="AB998" s="121">
        <f>IF($D998="",0,IF($E998="",0,IF(VLOOKUP($E998,paramètres!$E$33:$F$44,2,FALSE)&lt;=VLOOKUP($AB$18,paramètres!$E$33:$F$44,2,FALSE),P998*$D998,0)))</f>
        <v>0</v>
      </c>
      <c r="AC998" s="13">
        <f>IF($D998="",0,IF($E998="",0,IF(VLOOKUP($E998,paramètres!$E$33:$F$44,2,FALSE)&lt;=VLOOKUP($AC$18,paramètres!$E$33:$F$44,2,FALSE),Q998*$D998,0)))</f>
        <v>0</v>
      </c>
      <c r="AD998" s="13">
        <f>IF($D998="",0,IF($E998="",0,IF(VLOOKUP($E998,paramètres!$E$33:$F$44,2,FALSE)&lt;=VLOOKUP($AD$18,paramètres!$E$33:$F$44,2,FALSE),R998*$D998,0)))</f>
        <v>0</v>
      </c>
      <c r="AE998" s="13">
        <f>IF($D998="",0,IF($E998="",0,IF(VLOOKUP($E998,paramètres!$E$33:$F$44,2,FALSE)&lt;=VLOOKUP($AE$18,paramètres!$E$33:$F$44,2,FALSE),S998*$D998,0)))</f>
        <v>0</v>
      </c>
      <c r="AF998" s="13">
        <f>IF($D998="",0,IF($E998="",0,IF(VLOOKUP($E998,paramètres!$E$33:$F$44,2,FALSE)&lt;=VLOOKUP($AF$18,paramètres!$E$33:$F$44,2,FALSE),T998*$D998,0)))</f>
        <v>0</v>
      </c>
      <c r="AG998" s="13">
        <f>IF($D998="",0,IF($E998="",0,IF(VLOOKUP($E998,paramètres!$E$33:$F$44,2,FALSE)&lt;=VLOOKUP($AG$18,paramètres!$E$33:$F$44,2,FALSE),U998*$D998,0)))</f>
        <v>0</v>
      </c>
      <c r="AH998" s="13">
        <f>IF($D998="",0,IF($E998="",0,IF(VLOOKUP($E998,paramètres!$E$33:$F$44,2,FALSE)&lt;=VLOOKUP($AH$18,paramètres!$E$33:$F$44,2,FALSE),V998*$D998,0)))</f>
        <v>0</v>
      </c>
      <c r="AI998" s="13">
        <f>IF($D998="",0,IF($E998="",0,IF(VLOOKUP($E998,paramètres!$E$33:$F$44,2,FALSE)&lt;=VLOOKUP($AI$18,paramètres!$E$33:$F$44,2,FALSE),W998*$D998,0)))</f>
        <v>0</v>
      </c>
      <c r="AJ998" s="13">
        <f>IF($D998="",0,IF($E998="",0,IF(VLOOKUP($E998,paramètres!$E$33:$F$44,2,FALSE)&lt;=VLOOKUP($AJ$18,paramètres!$E$33:$F$44,2,FALSE),X998*$D998,0)))</f>
        <v>0</v>
      </c>
      <c r="AK998" s="13">
        <f>IF($D998="",0,IF($E998="",0,IF(VLOOKUP($E998,paramètres!$E$33:$F$44,2,FALSE)&lt;=VLOOKUP($AK$18,paramètres!$E$33:$F$44,2,FALSE),Y998*$D998,0)))</f>
        <v>0</v>
      </c>
      <c r="AL998" s="13">
        <f>IF($D998="",0,IF($E998="",0,IF(VLOOKUP($E998,paramètres!$E$33:$F$44,2,FALSE)&lt;=VLOOKUP($AL$18,paramètres!$E$33:$F$44,2,FALSE),Z998*$D998,0)))</f>
        <v>0</v>
      </c>
      <c r="AM998" s="126">
        <f>IF($D998="",0,IF($E998="",0,IF(VLOOKUP($E998,paramètres!$E$33:$F$44,2,FALSE)&lt;=VLOOKUP($AM$18,paramètres!$E$33:$F$44,2,FALSE),AA998*$D998,0)))</f>
        <v>0</v>
      </c>
      <c r="AN998" s="121" t="str">
        <f>IF(paramètres!$B$28=1,((SUM(P998:Y998)/1.02)+SUM(Z998:AA998))*0.0303/9*COUNT(P998:X998),IF(paramètres!$B$28=2,(SUM(P998:AA998))*0.0303/9*COUNT(P998:X998),"Missing Delta option"))</f>
        <v>Missing Delta option</v>
      </c>
      <c r="AO998" s="13" t="str">
        <f>IF(paramètres!$B$28=1,(((SUM(P998:Y998)/1.02)+SUM(Z998:AA998))+((SUM(AB998:AK998)/1.02)+SUM(AL998:AN998)))*cotpatr,IF(paramètres!$B$28=2,(SUM(P998:AN998)*cotpatr),"Missing Delta Option"))</f>
        <v>Missing Delta Option</v>
      </c>
      <c r="AP998" s="13" t="str" cm="1">
        <f t="array" ref="AP998">IF(paramètres!$B$28=1,(((SUM(P998:Y998)/1.02)+SUM(Z998:AA998))+((SUM(AB998:AM998)/1.02)+SUM(AL998:AM998)))/12*pécule,IF(paramètres!$B$28=2,SUM(P998:AM998)/12*pécule,"Missing Delta Option"))</f>
        <v>Missing Delta Option</v>
      </c>
      <c r="AQ998" s="105" t="e">
        <f>IF(paramètres!$B$28=1,(((SUM(P998:Y998)/1.02)+SUM(Z998:AA998))+((SUM(AB998:AM998)/1.02)+SUM(AL998:AM998)))+AN998+AO998+AP998,SUM(P998:AM998)+AN998+AO998+AP998)</f>
        <v>#VALUE!</v>
      </c>
    </row>
    <row r="999" spans="1:43" x14ac:dyDescent="0.25">
      <c r="A999" s="104"/>
      <c r="B999" s="39"/>
      <c r="C999" s="39"/>
      <c r="D999" s="70"/>
      <c r="E999" s="49"/>
      <c r="F999" s="40"/>
      <c r="G999" s="38"/>
      <c r="H999" s="71"/>
      <c r="I999" s="40"/>
      <c r="J999" s="38"/>
      <c r="K999" s="71"/>
      <c r="L999" s="40"/>
      <c r="M999" s="38"/>
      <c r="N999" s="71"/>
      <c r="O999" s="49"/>
      <c r="P999" s="177"/>
      <c r="Q999" s="178"/>
      <c r="R999" s="178"/>
      <c r="S999" s="178"/>
      <c r="T999" s="178"/>
      <c r="U999" s="178"/>
      <c r="V999" s="178"/>
      <c r="W999" s="178"/>
      <c r="X999" s="178"/>
      <c r="Y999" s="178"/>
      <c r="Z999" s="178"/>
      <c r="AA999" s="179"/>
      <c r="AB999" s="121">
        <f>IF($D999="",0,IF($E999="",0,IF(VLOOKUP($E999,paramètres!$E$33:$F$44,2,FALSE)&lt;=VLOOKUP($AB$18,paramètres!$E$33:$F$44,2,FALSE),P999*$D999,0)))</f>
        <v>0</v>
      </c>
      <c r="AC999" s="13">
        <f>IF($D999="",0,IF($E999="",0,IF(VLOOKUP($E999,paramètres!$E$33:$F$44,2,FALSE)&lt;=VLOOKUP($AC$18,paramètres!$E$33:$F$44,2,FALSE),Q999*$D999,0)))</f>
        <v>0</v>
      </c>
      <c r="AD999" s="13">
        <f>IF($D999="",0,IF($E999="",0,IF(VLOOKUP($E999,paramètres!$E$33:$F$44,2,FALSE)&lt;=VLOOKUP($AD$18,paramètres!$E$33:$F$44,2,FALSE),R999*$D999,0)))</f>
        <v>0</v>
      </c>
      <c r="AE999" s="13">
        <f>IF($D999="",0,IF($E999="",0,IF(VLOOKUP($E999,paramètres!$E$33:$F$44,2,FALSE)&lt;=VLOOKUP($AE$18,paramètres!$E$33:$F$44,2,FALSE),S999*$D999,0)))</f>
        <v>0</v>
      </c>
      <c r="AF999" s="13">
        <f>IF($D999="",0,IF($E999="",0,IF(VLOOKUP($E999,paramètres!$E$33:$F$44,2,FALSE)&lt;=VLOOKUP($AF$18,paramètres!$E$33:$F$44,2,FALSE),T999*$D999,0)))</f>
        <v>0</v>
      </c>
      <c r="AG999" s="13">
        <f>IF($D999="",0,IF($E999="",0,IF(VLOOKUP($E999,paramètres!$E$33:$F$44,2,FALSE)&lt;=VLOOKUP($AG$18,paramètres!$E$33:$F$44,2,FALSE),U999*$D999,0)))</f>
        <v>0</v>
      </c>
      <c r="AH999" s="13">
        <f>IF($D999="",0,IF($E999="",0,IF(VLOOKUP($E999,paramètres!$E$33:$F$44,2,FALSE)&lt;=VLOOKUP($AH$18,paramètres!$E$33:$F$44,2,FALSE),V999*$D999,0)))</f>
        <v>0</v>
      </c>
      <c r="AI999" s="13">
        <f>IF($D999="",0,IF($E999="",0,IF(VLOOKUP($E999,paramètres!$E$33:$F$44,2,FALSE)&lt;=VLOOKUP($AI$18,paramètres!$E$33:$F$44,2,FALSE),W999*$D999,0)))</f>
        <v>0</v>
      </c>
      <c r="AJ999" s="13">
        <f>IF($D999="",0,IF($E999="",0,IF(VLOOKUP($E999,paramètres!$E$33:$F$44,2,FALSE)&lt;=VLOOKUP($AJ$18,paramètres!$E$33:$F$44,2,FALSE),X999*$D999,0)))</f>
        <v>0</v>
      </c>
      <c r="AK999" s="13">
        <f>IF($D999="",0,IF($E999="",0,IF(VLOOKUP($E999,paramètres!$E$33:$F$44,2,FALSE)&lt;=VLOOKUP($AK$18,paramètres!$E$33:$F$44,2,FALSE),Y999*$D999,0)))</f>
        <v>0</v>
      </c>
      <c r="AL999" s="13">
        <f>IF($D999="",0,IF($E999="",0,IF(VLOOKUP($E999,paramètres!$E$33:$F$44,2,FALSE)&lt;=VLOOKUP($AL$18,paramètres!$E$33:$F$44,2,FALSE),Z999*$D999,0)))</f>
        <v>0</v>
      </c>
      <c r="AM999" s="126">
        <f>IF($D999="",0,IF($E999="",0,IF(VLOOKUP($E999,paramètres!$E$33:$F$44,2,FALSE)&lt;=VLOOKUP($AM$18,paramètres!$E$33:$F$44,2,FALSE),AA999*$D999,0)))</f>
        <v>0</v>
      </c>
      <c r="AN999" s="121" t="str">
        <f>IF(paramètres!$B$28=1,((SUM(P999:Y999)/1.02)+SUM(Z999:AA999))*0.0303/9*COUNT(P999:X999),IF(paramètres!$B$28=2,(SUM(P999:AA999))*0.0303/9*COUNT(P999:X999),"Missing Delta option"))</f>
        <v>Missing Delta option</v>
      </c>
      <c r="AO999" s="13" t="str">
        <f>IF(paramètres!$B$28=1,(((SUM(P999:Y999)/1.02)+SUM(Z999:AA999))+((SUM(AB999:AK999)/1.02)+SUM(AL999:AN999)))*cotpatr,IF(paramètres!$B$28=2,(SUM(P999:AN999)*cotpatr),"Missing Delta Option"))</f>
        <v>Missing Delta Option</v>
      </c>
      <c r="AP999" s="13" t="str" cm="1">
        <f t="array" ref="AP999">IF(paramètres!$B$28=1,(((SUM(P999:Y999)/1.02)+SUM(Z999:AA999))+((SUM(AB999:AM999)/1.02)+SUM(AL999:AM999)))/12*pécule,IF(paramètres!$B$28=2,SUM(P999:AM999)/12*pécule,"Missing Delta Option"))</f>
        <v>Missing Delta Option</v>
      </c>
      <c r="AQ999" s="105" t="e">
        <f>IF(paramètres!$B$28=1,(((SUM(P999:Y999)/1.02)+SUM(Z999:AA999))+((SUM(AB999:AM999)/1.02)+SUM(AL999:AM999)))+AN999+AO999+AP999,SUM(P999:AM999)+AN999+AO999+AP999)</f>
        <v>#VALUE!</v>
      </c>
    </row>
    <row r="1000" spans="1:43" x14ac:dyDescent="0.25">
      <c r="A1000" s="104"/>
      <c r="B1000" s="39"/>
      <c r="C1000" s="39"/>
      <c r="D1000" s="70"/>
      <c r="E1000" s="49"/>
      <c r="F1000" s="40"/>
      <c r="G1000" s="38"/>
      <c r="H1000" s="71"/>
      <c r="I1000" s="40"/>
      <c r="J1000" s="38"/>
      <c r="K1000" s="71"/>
      <c r="L1000" s="40"/>
      <c r="M1000" s="38"/>
      <c r="N1000" s="71"/>
      <c r="O1000" s="49"/>
      <c r="P1000" s="177"/>
      <c r="Q1000" s="178"/>
      <c r="R1000" s="178"/>
      <c r="S1000" s="178"/>
      <c r="T1000" s="178"/>
      <c r="U1000" s="178"/>
      <c r="V1000" s="178"/>
      <c r="W1000" s="178"/>
      <c r="X1000" s="178"/>
      <c r="Y1000" s="178"/>
      <c r="Z1000" s="178"/>
      <c r="AA1000" s="179"/>
      <c r="AB1000" s="121">
        <f>IF($D1000="",0,IF($E1000="",0,IF(VLOOKUP($E1000,paramètres!$E$33:$F$44,2,FALSE)&lt;=VLOOKUP($AB$18,paramètres!$E$33:$F$44,2,FALSE),P1000*$D1000,0)))</f>
        <v>0</v>
      </c>
      <c r="AC1000" s="13">
        <f>IF($D1000="",0,IF($E1000="",0,IF(VLOOKUP($E1000,paramètres!$E$33:$F$44,2,FALSE)&lt;=VLOOKUP($AC$18,paramètres!$E$33:$F$44,2,FALSE),Q1000*$D1000,0)))</f>
        <v>0</v>
      </c>
      <c r="AD1000" s="13">
        <f>IF($D1000="",0,IF($E1000="",0,IF(VLOOKUP($E1000,paramètres!$E$33:$F$44,2,FALSE)&lt;=VLOOKUP($AD$18,paramètres!$E$33:$F$44,2,FALSE),R1000*$D1000,0)))</f>
        <v>0</v>
      </c>
      <c r="AE1000" s="13">
        <f>IF($D1000="",0,IF($E1000="",0,IF(VLOOKUP($E1000,paramètres!$E$33:$F$44,2,FALSE)&lt;=VLOOKUP($AE$18,paramètres!$E$33:$F$44,2,FALSE),S1000*$D1000,0)))</f>
        <v>0</v>
      </c>
      <c r="AF1000" s="13">
        <f>IF($D1000="",0,IF($E1000="",0,IF(VLOOKUP($E1000,paramètres!$E$33:$F$44,2,FALSE)&lt;=VLOOKUP($AF$18,paramètres!$E$33:$F$44,2,FALSE),T1000*$D1000,0)))</f>
        <v>0</v>
      </c>
      <c r="AG1000" s="13">
        <f>IF($D1000="",0,IF($E1000="",0,IF(VLOOKUP($E1000,paramètres!$E$33:$F$44,2,FALSE)&lt;=VLOOKUP($AG$18,paramètres!$E$33:$F$44,2,FALSE),U1000*$D1000,0)))</f>
        <v>0</v>
      </c>
      <c r="AH1000" s="13">
        <f>IF($D1000="",0,IF($E1000="",0,IF(VLOOKUP($E1000,paramètres!$E$33:$F$44,2,FALSE)&lt;=VLOOKUP($AH$18,paramètres!$E$33:$F$44,2,FALSE),V1000*$D1000,0)))</f>
        <v>0</v>
      </c>
      <c r="AI1000" s="13">
        <f>IF($D1000="",0,IF($E1000="",0,IF(VLOOKUP($E1000,paramètres!$E$33:$F$44,2,FALSE)&lt;=VLOOKUP($AI$18,paramètres!$E$33:$F$44,2,FALSE),W1000*$D1000,0)))</f>
        <v>0</v>
      </c>
      <c r="AJ1000" s="13">
        <f>IF($D1000="",0,IF($E1000="",0,IF(VLOOKUP($E1000,paramètres!$E$33:$F$44,2,FALSE)&lt;=VLOOKUP($AJ$18,paramètres!$E$33:$F$44,2,FALSE),X1000*$D1000,0)))</f>
        <v>0</v>
      </c>
      <c r="AK1000" s="13">
        <f>IF($D1000="",0,IF($E1000="",0,IF(VLOOKUP($E1000,paramètres!$E$33:$F$44,2,FALSE)&lt;=VLOOKUP($AK$18,paramètres!$E$33:$F$44,2,FALSE),Y1000*$D1000,0)))</f>
        <v>0</v>
      </c>
      <c r="AL1000" s="13">
        <f>IF($D1000="",0,IF($E1000="",0,IF(VLOOKUP($E1000,paramètres!$E$33:$F$44,2,FALSE)&lt;=VLOOKUP($AL$18,paramètres!$E$33:$F$44,2,FALSE),Z1000*$D1000,0)))</f>
        <v>0</v>
      </c>
      <c r="AM1000" s="126">
        <f>IF($D1000="",0,IF($E1000="",0,IF(VLOOKUP($E1000,paramètres!$E$33:$F$44,2,FALSE)&lt;=VLOOKUP($AM$18,paramètres!$E$33:$F$44,2,FALSE),AA1000*$D1000,0)))</f>
        <v>0</v>
      </c>
      <c r="AN1000" s="121" t="str">
        <f>IF(paramètres!$B$28=1,((SUM(P1000:Y1000)/1.02)+SUM(Z1000:AA1000))*0.0303/9*COUNT(P1000:X1000),IF(paramètres!$B$28=2,(SUM(P1000:AA1000))*0.0303/9*COUNT(P1000:X1000),"Missing Delta option"))</f>
        <v>Missing Delta option</v>
      </c>
      <c r="AO1000" s="13" t="str">
        <f>IF(paramètres!$B$28=1,(((SUM(P1000:Y1000)/1.02)+SUM(Z1000:AA1000))+((SUM(AB1000:AK1000)/1.02)+SUM(AL1000:AN1000)))*cotpatr,IF(paramètres!$B$28=2,(SUM(P1000:AN1000)*cotpatr),"Missing Delta Option"))</f>
        <v>Missing Delta Option</v>
      </c>
      <c r="AP1000" s="13" t="str" cm="1">
        <f t="array" ref="AP1000">IF(paramètres!$B$28=1,(((SUM(P1000:Y1000)/1.02)+SUM(Z1000:AA1000))+((SUM(AB1000:AM1000)/1.02)+SUM(AL1000:AM1000)))/12*pécule,IF(paramètres!$B$28=2,SUM(P1000:AM1000)/12*pécule,"Missing Delta Option"))</f>
        <v>Missing Delta Option</v>
      </c>
      <c r="AQ1000" s="105" t="e">
        <f>IF(paramètres!$B$28=1,(((SUM(P1000:Y1000)/1.02)+SUM(Z1000:AA1000))+((SUM(AB1000:AM1000)/1.02)+SUM(AL1000:AM1000)))+AN1000+AO1000+AP1000,SUM(P1000:AM1000)+AN1000+AO1000+AP1000)</f>
        <v>#VALUE!</v>
      </c>
    </row>
    <row r="1001" spans="1:43" x14ac:dyDescent="0.25">
      <c r="A1001" s="104"/>
      <c r="B1001" s="39"/>
      <c r="C1001" s="39"/>
      <c r="D1001" s="70"/>
      <c r="E1001" s="49"/>
      <c r="F1001" s="40"/>
      <c r="G1001" s="38"/>
      <c r="H1001" s="71"/>
      <c r="I1001" s="40"/>
      <c r="J1001" s="38"/>
      <c r="K1001" s="71"/>
      <c r="L1001" s="40"/>
      <c r="M1001" s="38"/>
      <c r="N1001" s="71"/>
      <c r="O1001" s="49"/>
      <c r="P1001" s="177"/>
      <c r="Q1001" s="178"/>
      <c r="R1001" s="178"/>
      <c r="S1001" s="178"/>
      <c r="T1001" s="178"/>
      <c r="U1001" s="178"/>
      <c r="V1001" s="178"/>
      <c r="W1001" s="178"/>
      <c r="X1001" s="178"/>
      <c r="Y1001" s="178"/>
      <c r="Z1001" s="178"/>
      <c r="AA1001" s="179"/>
      <c r="AB1001" s="121">
        <f>IF($D1001="",0,IF($E1001="",0,IF(VLOOKUP($E1001,paramètres!$E$33:$F$44,2,FALSE)&lt;=VLOOKUP($AB$18,paramètres!$E$33:$F$44,2,FALSE),P1001*$D1001,0)))</f>
        <v>0</v>
      </c>
      <c r="AC1001" s="13">
        <f>IF($D1001="",0,IF($E1001="",0,IF(VLOOKUP($E1001,paramètres!$E$33:$F$44,2,FALSE)&lt;=VLOOKUP($AC$18,paramètres!$E$33:$F$44,2,FALSE),Q1001*$D1001,0)))</f>
        <v>0</v>
      </c>
      <c r="AD1001" s="13">
        <f>IF($D1001="",0,IF($E1001="",0,IF(VLOOKUP($E1001,paramètres!$E$33:$F$44,2,FALSE)&lt;=VLOOKUP($AD$18,paramètres!$E$33:$F$44,2,FALSE),R1001*$D1001,0)))</f>
        <v>0</v>
      </c>
      <c r="AE1001" s="13">
        <f>IF($D1001="",0,IF($E1001="",0,IF(VLOOKUP($E1001,paramètres!$E$33:$F$44,2,FALSE)&lt;=VLOOKUP($AE$18,paramètres!$E$33:$F$44,2,FALSE),S1001*$D1001,0)))</f>
        <v>0</v>
      </c>
      <c r="AF1001" s="13">
        <f>IF($D1001="",0,IF($E1001="",0,IF(VLOOKUP($E1001,paramètres!$E$33:$F$44,2,FALSE)&lt;=VLOOKUP($AF$18,paramètres!$E$33:$F$44,2,FALSE),T1001*$D1001,0)))</f>
        <v>0</v>
      </c>
      <c r="AG1001" s="13">
        <f>IF($D1001="",0,IF($E1001="",0,IF(VLOOKUP($E1001,paramètres!$E$33:$F$44,2,FALSE)&lt;=VLOOKUP($AG$18,paramètres!$E$33:$F$44,2,FALSE),U1001*$D1001,0)))</f>
        <v>0</v>
      </c>
      <c r="AH1001" s="13">
        <f>IF($D1001="",0,IF($E1001="",0,IF(VLOOKUP($E1001,paramètres!$E$33:$F$44,2,FALSE)&lt;=VLOOKUP($AH$18,paramètres!$E$33:$F$44,2,FALSE),V1001*$D1001,0)))</f>
        <v>0</v>
      </c>
      <c r="AI1001" s="13">
        <f>IF($D1001="",0,IF($E1001="",0,IF(VLOOKUP($E1001,paramètres!$E$33:$F$44,2,FALSE)&lt;=VLOOKUP($AI$18,paramètres!$E$33:$F$44,2,FALSE),W1001*$D1001,0)))</f>
        <v>0</v>
      </c>
      <c r="AJ1001" s="13">
        <f>IF($D1001="",0,IF($E1001="",0,IF(VLOOKUP($E1001,paramètres!$E$33:$F$44,2,FALSE)&lt;=VLOOKUP($AJ$18,paramètres!$E$33:$F$44,2,FALSE),X1001*$D1001,0)))</f>
        <v>0</v>
      </c>
      <c r="AK1001" s="13">
        <f>IF($D1001="",0,IF($E1001="",0,IF(VLOOKUP($E1001,paramètres!$E$33:$F$44,2,FALSE)&lt;=VLOOKUP($AK$18,paramètres!$E$33:$F$44,2,FALSE),Y1001*$D1001,0)))</f>
        <v>0</v>
      </c>
      <c r="AL1001" s="13">
        <f>IF($D1001="",0,IF($E1001="",0,IF(VLOOKUP($E1001,paramètres!$E$33:$F$44,2,FALSE)&lt;=VLOOKUP($AL$18,paramètres!$E$33:$F$44,2,FALSE),Z1001*$D1001,0)))</f>
        <v>0</v>
      </c>
      <c r="AM1001" s="126">
        <f>IF($D1001="",0,IF($E1001="",0,IF(VLOOKUP($E1001,paramètres!$E$33:$F$44,2,FALSE)&lt;=VLOOKUP($AM$18,paramètres!$E$33:$F$44,2,FALSE),AA1001*$D1001,0)))</f>
        <v>0</v>
      </c>
      <c r="AN1001" s="121" t="str">
        <f>IF(paramètres!$B$28=1,((SUM(P1001:Y1001)/1.02)+SUM(Z1001:AA1001))*0.0303/9*COUNT(P1001:X1001),IF(paramètres!$B$28=2,(SUM(P1001:AA1001))*0.0303/9*COUNT(P1001:X1001),"Missing Delta option"))</f>
        <v>Missing Delta option</v>
      </c>
      <c r="AO1001" s="13" t="str">
        <f>IF(paramètres!$B$28=1,(((SUM(P1001:Y1001)/1.02)+SUM(Z1001:AA1001))+((SUM(AB1001:AK1001)/1.02)+SUM(AL1001:AN1001)))*cotpatr,IF(paramètres!$B$28=2,(SUM(P1001:AN1001)*cotpatr),"Missing Delta Option"))</f>
        <v>Missing Delta Option</v>
      </c>
      <c r="AP1001" s="13" t="str" cm="1">
        <f t="array" ref="AP1001">IF(paramètres!$B$28=1,(((SUM(P1001:Y1001)/1.02)+SUM(Z1001:AA1001))+((SUM(AB1001:AM1001)/1.02)+SUM(AL1001:AM1001)))/12*pécule,IF(paramètres!$B$28=2,SUM(P1001:AM1001)/12*pécule,"Missing Delta Option"))</f>
        <v>Missing Delta Option</v>
      </c>
      <c r="AQ1001" s="105" t="e">
        <f>IF(paramètres!$B$28=1,(((SUM(P1001:Y1001)/1.02)+SUM(Z1001:AA1001))+((SUM(AB1001:AM1001)/1.02)+SUM(AL1001:AM1001)))+AN1001+AO1001+AP1001,SUM(P1001:AM1001)+AN1001+AO1001+AP1001)</f>
        <v>#VALUE!</v>
      </c>
    </row>
    <row r="1002" spans="1:43" x14ac:dyDescent="0.25">
      <c r="A1002" s="104"/>
      <c r="B1002" s="39"/>
      <c r="C1002" s="39"/>
      <c r="D1002" s="70"/>
      <c r="E1002" s="49"/>
      <c r="F1002" s="40"/>
      <c r="G1002" s="38"/>
      <c r="H1002" s="71"/>
      <c r="I1002" s="40"/>
      <c r="J1002" s="38"/>
      <c r="K1002" s="71"/>
      <c r="L1002" s="40"/>
      <c r="M1002" s="38"/>
      <c r="N1002" s="71"/>
      <c r="O1002" s="49"/>
      <c r="P1002" s="177"/>
      <c r="Q1002" s="178"/>
      <c r="R1002" s="178"/>
      <c r="S1002" s="178"/>
      <c r="T1002" s="178"/>
      <c r="U1002" s="178"/>
      <c r="V1002" s="178"/>
      <c r="W1002" s="178"/>
      <c r="X1002" s="178"/>
      <c r="Y1002" s="178"/>
      <c r="Z1002" s="178"/>
      <c r="AA1002" s="179"/>
      <c r="AB1002" s="121">
        <f>IF($D1002="",0,IF($E1002="",0,IF(VLOOKUP($E1002,paramètres!$E$33:$F$44,2,FALSE)&lt;=VLOOKUP($AB$18,paramètres!$E$33:$F$44,2,FALSE),P1002*$D1002,0)))</f>
        <v>0</v>
      </c>
      <c r="AC1002" s="13">
        <f>IF($D1002="",0,IF($E1002="",0,IF(VLOOKUP($E1002,paramètres!$E$33:$F$44,2,FALSE)&lt;=VLOOKUP($AC$18,paramètres!$E$33:$F$44,2,FALSE),Q1002*$D1002,0)))</f>
        <v>0</v>
      </c>
      <c r="AD1002" s="13">
        <f>IF($D1002="",0,IF($E1002="",0,IF(VLOOKUP($E1002,paramètres!$E$33:$F$44,2,FALSE)&lt;=VLOOKUP($AD$18,paramètres!$E$33:$F$44,2,FALSE),R1002*$D1002,0)))</f>
        <v>0</v>
      </c>
      <c r="AE1002" s="13">
        <f>IF($D1002="",0,IF($E1002="",0,IF(VLOOKUP($E1002,paramètres!$E$33:$F$44,2,FALSE)&lt;=VLOOKUP($AE$18,paramètres!$E$33:$F$44,2,FALSE),S1002*$D1002,0)))</f>
        <v>0</v>
      </c>
      <c r="AF1002" s="13">
        <f>IF($D1002="",0,IF($E1002="",0,IF(VLOOKUP($E1002,paramètres!$E$33:$F$44,2,FALSE)&lt;=VLOOKUP($AF$18,paramètres!$E$33:$F$44,2,FALSE),T1002*$D1002,0)))</f>
        <v>0</v>
      </c>
      <c r="AG1002" s="13">
        <f>IF($D1002="",0,IF($E1002="",0,IF(VLOOKUP($E1002,paramètres!$E$33:$F$44,2,FALSE)&lt;=VLOOKUP($AG$18,paramètres!$E$33:$F$44,2,FALSE),U1002*$D1002,0)))</f>
        <v>0</v>
      </c>
      <c r="AH1002" s="13">
        <f>IF($D1002="",0,IF($E1002="",0,IF(VLOOKUP($E1002,paramètres!$E$33:$F$44,2,FALSE)&lt;=VLOOKUP($AH$18,paramètres!$E$33:$F$44,2,FALSE),V1002*$D1002,0)))</f>
        <v>0</v>
      </c>
      <c r="AI1002" s="13">
        <f>IF($D1002="",0,IF($E1002="",0,IF(VLOOKUP($E1002,paramètres!$E$33:$F$44,2,FALSE)&lt;=VLOOKUP($AI$18,paramètres!$E$33:$F$44,2,FALSE),W1002*$D1002,0)))</f>
        <v>0</v>
      </c>
      <c r="AJ1002" s="13">
        <f>IF($D1002="",0,IF($E1002="",0,IF(VLOOKUP($E1002,paramètres!$E$33:$F$44,2,FALSE)&lt;=VLOOKUP($AJ$18,paramètres!$E$33:$F$44,2,FALSE),X1002*$D1002,0)))</f>
        <v>0</v>
      </c>
      <c r="AK1002" s="13">
        <f>IF($D1002="",0,IF($E1002="",0,IF(VLOOKUP($E1002,paramètres!$E$33:$F$44,2,FALSE)&lt;=VLOOKUP($AK$18,paramètres!$E$33:$F$44,2,FALSE),Y1002*$D1002,0)))</f>
        <v>0</v>
      </c>
      <c r="AL1002" s="13">
        <f>IF($D1002="",0,IF($E1002="",0,IF(VLOOKUP($E1002,paramètres!$E$33:$F$44,2,FALSE)&lt;=VLOOKUP($AL$18,paramètres!$E$33:$F$44,2,FALSE),Z1002*$D1002,0)))</f>
        <v>0</v>
      </c>
      <c r="AM1002" s="126">
        <f>IF($D1002="",0,IF($E1002="",0,IF(VLOOKUP($E1002,paramètres!$E$33:$F$44,2,FALSE)&lt;=VLOOKUP($AM$18,paramètres!$E$33:$F$44,2,FALSE),AA1002*$D1002,0)))</f>
        <v>0</v>
      </c>
      <c r="AN1002" s="121" t="str">
        <f>IF(paramètres!$B$28=1,((SUM(P1002:Y1002)/1.02)+SUM(Z1002:AA1002))*0.0303/9*COUNT(P1002:X1002),IF(paramètres!$B$28=2,(SUM(P1002:AA1002))*0.0303/9*COUNT(P1002:X1002),"Missing Delta option"))</f>
        <v>Missing Delta option</v>
      </c>
      <c r="AO1002" s="13" t="str">
        <f>IF(paramètres!$B$28=1,(((SUM(P1002:Y1002)/1.02)+SUM(Z1002:AA1002))+((SUM(AB1002:AK1002)/1.02)+SUM(AL1002:AN1002)))*cotpatr,IF(paramètres!$B$28=2,(SUM(P1002:AN1002)*cotpatr),"Missing Delta Option"))</f>
        <v>Missing Delta Option</v>
      </c>
      <c r="AP1002" s="13" t="str" cm="1">
        <f t="array" ref="AP1002">IF(paramètres!$B$28=1,(((SUM(P1002:Y1002)/1.02)+SUM(Z1002:AA1002))+((SUM(AB1002:AM1002)/1.02)+SUM(AL1002:AM1002)))/12*pécule,IF(paramètres!$B$28=2,SUM(P1002:AM1002)/12*pécule,"Missing Delta Option"))</f>
        <v>Missing Delta Option</v>
      </c>
      <c r="AQ1002" s="105" t="e">
        <f>IF(paramètres!$B$28=1,(((SUM(P1002:Y1002)/1.02)+SUM(Z1002:AA1002))+((SUM(AB1002:AM1002)/1.02)+SUM(AL1002:AM1002)))+AN1002+AO1002+AP1002,SUM(P1002:AM1002)+AN1002+AO1002+AP1002)</f>
        <v>#VALUE!</v>
      </c>
    </row>
    <row r="1003" spans="1:43" x14ac:dyDescent="0.25">
      <c r="A1003" s="104"/>
      <c r="B1003" s="39"/>
      <c r="C1003" s="39"/>
      <c r="D1003" s="70"/>
      <c r="E1003" s="49"/>
      <c r="F1003" s="40"/>
      <c r="G1003" s="38"/>
      <c r="H1003" s="71"/>
      <c r="I1003" s="40"/>
      <c r="J1003" s="38"/>
      <c r="K1003" s="71"/>
      <c r="L1003" s="40"/>
      <c r="M1003" s="38"/>
      <c r="N1003" s="71"/>
      <c r="O1003" s="49"/>
      <c r="P1003" s="177"/>
      <c r="Q1003" s="178"/>
      <c r="R1003" s="178"/>
      <c r="S1003" s="178"/>
      <c r="T1003" s="178"/>
      <c r="U1003" s="178"/>
      <c r="V1003" s="178"/>
      <c r="W1003" s="178"/>
      <c r="X1003" s="178"/>
      <c r="Y1003" s="178"/>
      <c r="Z1003" s="178"/>
      <c r="AA1003" s="179"/>
      <c r="AB1003" s="121">
        <f>IF($D1003="",0,IF($E1003="",0,IF(VLOOKUP($E1003,paramètres!$E$33:$F$44,2,FALSE)&lt;=VLOOKUP($AB$18,paramètres!$E$33:$F$44,2,FALSE),P1003*$D1003,0)))</f>
        <v>0</v>
      </c>
      <c r="AC1003" s="13">
        <f>IF($D1003="",0,IF($E1003="",0,IF(VLOOKUP($E1003,paramètres!$E$33:$F$44,2,FALSE)&lt;=VLOOKUP($AC$18,paramètres!$E$33:$F$44,2,FALSE),Q1003*$D1003,0)))</f>
        <v>0</v>
      </c>
      <c r="AD1003" s="13">
        <f>IF($D1003="",0,IF($E1003="",0,IF(VLOOKUP($E1003,paramètres!$E$33:$F$44,2,FALSE)&lt;=VLOOKUP($AD$18,paramètres!$E$33:$F$44,2,FALSE),R1003*$D1003,0)))</f>
        <v>0</v>
      </c>
      <c r="AE1003" s="13">
        <f>IF($D1003="",0,IF($E1003="",0,IF(VLOOKUP($E1003,paramètres!$E$33:$F$44,2,FALSE)&lt;=VLOOKUP($AE$18,paramètres!$E$33:$F$44,2,FALSE),S1003*$D1003,0)))</f>
        <v>0</v>
      </c>
      <c r="AF1003" s="13">
        <f>IF($D1003="",0,IF($E1003="",0,IF(VLOOKUP($E1003,paramètres!$E$33:$F$44,2,FALSE)&lt;=VLOOKUP($AF$18,paramètres!$E$33:$F$44,2,FALSE),T1003*$D1003,0)))</f>
        <v>0</v>
      </c>
      <c r="AG1003" s="13">
        <f>IF($D1003="",0,IF($E1003="",0,IF(VLOOKUP($E1003,paramètres!$E$33:$F$44,2,FALSE)&lt;=VLOOKUP($AG$18,paramètres!$E$33:$F$44,2,FALSE),U1003*$D1003,0)))</f>
        <v>0</v>
      </c>
      <c r="AH1003" s="13">
        <f>IF($D1003="",0,IF($E1003="",0,IF(VLOOKUP($E1003,paramètres!$E$33:$F$44,2,FALSE)&lt;=VLOOKUP($AH$18,paramètres!$E$33:$F$44,2,FALSE),V1003*$D1003,0)))</f>
        <v>0</v>
      </c>
      <c r="AI1003" s="13">
        <f>IF($D1003="",0,IF($E1003="",0,IF(VLOOKUP($E1003,paramètres!$E$33:$F$44,2,FALSE)&lt;=VLOOKUP($AI$18,paramètres!$E$33:$F$44,2,FALSE),W1003*$D1003,0)))</f>
        <v>0</v>
      </c>
      <c r="AJ1003" s="13">
        <f>IF($D1003="",0,IF($E1003="",0,IF(VLOOKUP($E1003,paramètres!$E$33:$F$44,2,FALSE)&lt;=VLOOKUP($AJ$18,paramètres!$E$33:$F$44,2,FALSE),X1003*$D1003,0)))</f>
        <v>0</v>
      </c>
      <c r="AK1003" s="13">
        <f>IF($D1003="",0,IF($E1003="",0,IF(VLOOKUP($E1003,paramètres!$E$33:$F$44,2,FALSE)&lt;=VLOOKUP($AK$18,paramètres!$E$33:$F$44,2,FALSE),Y1003*$D1003,0)))</f>
        <v>0</v>
      </c>
      <c r="AL1003" s="13">
        <f>IF($D1003="",0,IF($E1003="",0,IF(VLOOKUP($E1003,paramètres!$E$33:$F$44,2,FALSE)&lt;=VLOOKUP($AL$18,paramètres!$E$33:$F$44,2,FALSE),Z1003*$D1003,0)))</f>
        <v>0</v>
      </c>
      <c r="AM1003" s="126">
        <f>IF($D1003="",0,IF($E1003="",0,IF(VLOOKUP($E1003,paramètres!$E$33:$F$44,2,FALSE)&lt;=VLOOKUP($AM$18,paramètres!$E$33:$F$44,2,FALSE),AA1003*$D1003,0)))</f>
        <v>0</v>
      </c>
      <c r="AN1003" s="121" t="str">
        <f>IF(paramètres!$B$28=1,((SUM(P1003:Y1003)/1.02)+SUM(Z1003:AA1003))*0.0303/9*COUNT(P1003:X1003),IF(paramètres!$B$28=2,(SUM(P1003:AA1003))*0.0303/9*COUNT(P1003:X1003),"Missing Delta option"))</f>
        <v>Missing Delta option</v>
      </c>
      <c r="AO1003" s="13" t="str">
        <f>IF(paramètres!$B$28=1,(((SUM(P1003:Y1003)/1.02)+SUM(Z1003:AA1003))+((SUM(AB1003:AK1003)/1.02)+SUM(AL1003:AN1003)))*cotpatr,IF(paramètres!$B$28=2,(SUM(P1003:AN1003)*cotpatr),"Missing Delta Option"))</f>
        <v>Missing Delta Option</v>
      </c>
      <c r="AP1003" s="13" t="str" cm="1">
        <f t="array" ref="AP1003">IF(paramètres!$B$28=1,(((SUM(P1003:Y1003)/1.02)+SUM(Z1003:AA1003))+((SUM(AB1003:AM1003)/1.02)+SUM(AL1003:AM1003)))/12*pécule,IF(paramètres!$B$28=2,SUM(P1003:AM1003)/12*pécule,"Missing Delta Option"))</f>
        <v>Missing Delta Option</v>
      </c>
      <c r="AQ1003" s="105" t="e">
        <f>IF(paramètres!$B$28=1,(((SUM(P1003:Y1003)/1.02)+SUM(Z1003:AA1003))+((SUM(AB1003:AM1003)/1.02)+SUM(AL1003:AM1003)))+AN1003+AO1003+AP1003,SUM(P1003:AM1003)+AN1003+AO1003+AP1003)</f>
        <v>#VALUE!</v>
      </c>
    </row>
    <row r="1004" spans="1:43" x14ac:dyDescent="0.25">
      <c r="A1004" s="104"/>
      <c r="B1004" s="39"/>
      <c r="C1004" s="39"/>
      <c r="D1004" s="70"/>
      <c r="E1004" s="49"/>
      <c r="F1004" s="40"/>
      <c r="G1004" s="38"/>
      <c r="H1004" s="71"/>
      <c r="I1004" s="40"/>
      <c r="J1004" s="38"/>
      <c r="K1004" s="71"/>
      <c r="L1004" s="40"/>
      <c r="M1004" s="38"/>
      <c r="N1004" s="71"/>
      <c r="O1004" s="49"/>
      <c r="P1004" s="177"/>
      <c r="Q1004" s="178"/>
      <c r="R1004" s="178"/>
      <c r="S1004" s="178"/>
      <c r="T1004" s="178"/>
      <c r="U1004" s="178"/>
      <c r="V1004" s="178"/>
      <c r="W1004" s="178"/>
      <c r="X1004" s="178"/>
      <c r="Y1004" s="178"/>
      <c r="Z1004" s="178"/>
      <c r="AA1004" s="179"/>
      <c r="AB1004" s="121">
        <f>IF($D1004="",0,IF($E1004="",0,IF(VLOOKUP($E1004,paramètres!$E$33:$F$44,2,FALSE)&lt;=VLOOKUP($AB$18,paramètres!$E$33:$F$44,2,FALSE),P1004*$D1004,0)))</f>
        <v>0</v>
      </c>
      <c r="AC1004" s="13">
        <f>IF($D1004="",0,IF($E1004="",0,IF(VLOOKUP($E1004,paramètres!$E$33:$F$44,2,FALSE)&lt;=VLOOKUP($AC$18,paramètres!$E$33:$F$44,2,FALSE),Q1004*$D1004,0)))</f>
        <v>0</v>
      </c>
      <c r="AD1004" s="13">
        <f>IF($D1004="",0,IF($E1004="",0,IF(VLOOKUP($E1004,paramètres!$E$33:$F$44,2,FALSE)&lt;=VLOOKUP($AD$18,paramètres!$E$33:$F$44,2,FALSE),R1004*$D1004,0)))</f>
        <v>0</v>
      </c>
      <c r="AE1004" s="13">
        <f>IF($D1004="",0,IF($E1004="",0,IF(VLOOKUP($E1004,paramètres!$E$33:$F$44,2,FALSE)&lt;=VLOOKUP($AE$18,paramètres!$E$33:$F$44,2,FALSE),S1004*$D1004,0)))</f>
        <v>0</v>
      </c>
      <c r="AF1004" s="13">
        <f>IF($D1004="",0,IF($E1004="",0,IF(VLOOKUP($E1004,paramètres!$E$33:$F$44,2,FALSE)&lt;=VLOOKUP($AF$18,paramètres!$E$33:$F$44,2,FALSE),T1004*$D1004,0)))</f>
        <v>0</v>
      </c>
      <c r="AG1004" s="13">
        <f>IF($D1004="",0,IF($E1004="",0,IF(VLOOKUP($E1004,paramètres!$E$33:$F$44,2,FALSE)&lt;=VLOOKUP($AG$18,paramètres!$E$33:$F$44,2,FALSE),U1004*$D1004,0)))</f>
        <v>0</v>
      </c>
      <c r="AH1004" s="13">
        <f>IF($D1004="",0,IF($E1004="",0,IF(VLOOKUP($E1004,paramètres!$E$33:$F$44,2,FALSE)&lt;=VLOOKUP($AH$18,paramètres!$E$33:$F$44,2,FALSE),V1004*$D1004,0)))</f>
        <v>0</v>
      </c>
      <c r="AI1004" s="13">
        <f>IF($D1004="",0,IF($E1004="",0,IF(VLOOKUP($E1004,paramètres!$E$33:$F$44,2,FALSE)&lt;=VLOOKUP($AI$18,paramètres!$E$33:$F$44,2,FALSE),W1004*$D1004,0)))</f>
        <v>0</v>
      </c>
      <c r="AJ1004" s="13">
        <f>IF($D1004="",0,IF($E1004="",0,IF(VLOOKUP($E1004,paramètres!$E$33:$F$44,2,FALSE)&lt;=VLOOKUP($AJ$18,paramètres!$E$33:$F$44,2,FALSE),X1004*$D1004,0)))</f>
        <v>0</v>
      </c>
      <c r="AK1004" s="13">
        <f>IF($D1004="",0,IF($E1004="",0,IF(VLOOKUP($E1004,paramètres!$E$33:$F$44,2,FALSE)&lt;=VLOOKUP($AK$18,paramètres!$E$33:$F$44,2,FALSE),Y1004*$D1004,0)))</f>
        <v>0</v>
      </c>
      <c r="AL1004" s="13">
        <f>IF($D1004="",0,IF($E1004="",0,IF(VLOOKUP($E1004,paramètres!$E$33:$F$44,2,FALSE)&lt;=VLOOKUP($AL$18,paramètres!$E$33:$F$44,2,FALSE),Z1004*$D1004,0)))</f>
        <v>0</v>
      </c>
      <c r="AM1004" s="126">
        <f>IF($D1004="",0,IF($E1004="",0,IF(VLOOKUP($E1004,paramètres!$E$33:$F$44,2,FALSE)&lt;=VLOOKUP($AM$18,paramètres!$E$33:$F$44,2,FALSE),AA1004*$D1004,0)))</f>
        <v>0</v>
      </c>
      <c r="AN1004" s="121" t="str">
        <f>IF(paramètres!$B$28=1,((SUM(P1004:Y1004)/1.02)+SUM(Z1004:AA1004))*0.0303/9*COUNT(P1004:X1004),IF(paramètres!$B$28=2,(SUM(P1004:AA1004))*0.0303/9*COUNT(P1004:X1004),"Missing Delta option"))</f>
        <v>Missing Delta option</v>
      </c>
      <c r="AO1004" s="13" t="str">
        <f>IF(paramètres!$B$28=1,(((SUM(P1004:Y1004)/1.02)+SUM(Z1004:AA1004))+((SUM(AB1004:AK1004)/1.02)+SUM(AL1004:AN1004)))*cotpatr,IF(paramètres!$B$28=2,(SUM(P1004:AN1004)*cotpatr),"Missing Delta Option"))</f>
        <v>Missing Delta Option</v>
      </c>
      <c r="AP1004" s="13" t="str" cm="1">
        <f t="array" ref="AP1004">IF(paramètres!$B$28=1,(((SUM(P1004:Y1004)/1.02)+SUM(Z1004:AA1004))+((SUM(AB1004:AM1004)/1.02)+SUM(AL1004:AM1004)))/12*pécule,IF(paramètres!$B$28=2,SUM(P1004:AM1004)/12*pécule,"Missing Delta Option"))</f>
        <v>Missing Delta Option</v>
      </c>
      <c r="AQ1004" s="105" t="e">
        <f>IF(paramètres!$B$28=1,(((SUM(P1004:Y1004)/1.02)+SUM(Z1004:AA1004))+((SUM(AB1004:AM1004)/1.02)+SUM(AL1004:AM1004)))+AN1004+AO1004+AP1004,SUM(P1004:AM1004)+AN1004+AO1004+AP1004)</f>
        <v>#VALUE!</v>
      </c>
    </row>
    <row r="1005" spans="1:43" x14ac:dyDescent="0.25">
      <c r="A1005" s="104"/>
      <c r="B1005" s="39"/>
      <c r="C1005" s="39"/>
      <c r="D1005" s="70"/>
      <c r="E1005" s="49"/>
      <c r="F1005" s="40"/>
      <c r="G1005" s="38"/>
      <c r="H1005" s="71"/>
      <c r="I1005" s="40"/>
      <c r="J1005" s="38"/>
      <c r="K1005" s="71"/>
      <c r="L1005" s="40"/>
      <c r="M1005" s="38"/>
      <c r="N1005" s="71"/>
      <c r="O1005" s="49"/>
      <c r="P1005" s="177"/>
      <c r="Q1005" s="178"/>
      <c r="R1005" s="178"/>
      <c r="S1005" s="178"/>
      <c r="T1005" s="178"/>
      <c r="U1005" s="178"/>
      <c r="V1005" s="178"/>
      <c r="W1005" s="178"/>
      <c r="X1005" s="178"/>
      <c r="Y1005" s="178"/>
      <c r="Z1005" s="178"/>
      <c r="AA1005" s="179"/>
      <c r="AB1005" s="121">
        <f>IF($D1005="",0,IF($E1005="",0,IF(VLOOKUP($E1005,paramètres!$E$33:$F$44,2,FALSE)&lt;=VLOOKUP($AB$18,paramètres!$E$33:$F$44,2,FALSE),P1005*$D1005,0)))</f>
        <v>0</v>
      </c>
      <c r="AC1005" s="13">
        <f>IF($D1005="",0,IF($E1005="",0,IF(VLOOKUP($E1005,paramètres!$E$33:$F$44,2,FALSE)&lt;=VLOOKUP($AC$18,paramètres!$E$33:$F$44,2,FALSE),Q1005*$D1005,0)))</f>
        <v>0</v>
      </c>
      <c r="AD1005" s="13">
        <f>IF($D1005="",0,IF($E1005="",0,IF(VLOOKUP($E1005,paramètres!$E$33:$F$44,2,FALSE)&lt;=VLOOKUP($AD$18,paramètres!$E$33:$F$44,2,FALSE),R1005*$D1005,0)))</f>
        <v>0</v>
      </c>
      <c r="AE1005" s="13">
        <f>IF($D1005="",0,IF($E1005="",0,IF(VLOOKUP($E1005,paramètres!$E$33:$F$44,2,FALSE)&lt;=VLOOKUP($AE$18,paramètres!$E$33:$F$44,2,FALSE),S1005*$D1005,0)))</f>
        <v>0</v>
      </c>
      <c r="AF1005" s="13">
        <f>IF($D1005="",0,IF($E1005="",0,IF(VLOOKUP($E1005,paramètres!$E$33:$F$44,2,FALSE)&lt;=VLOOKUP($AF$18,paramètres!$E$33:$F$44,2,FALSE),T1005*$D1005,0)))</f>
        <v>0</v>
      </c>
      <c r="AG1005" s="13">
        <f>IF($D1005="",0,IF($E1005="",0,IF(VLOOKUP($E1005,paramètres!$E$33:$F$44,2,FALSE)&lt;=VLOOKUP($AG$18,paramètres!$E$33:$F$44,2,FALSE),U1005*$D1005,0)))</f>
        <v>0</v>
      </c>
      <c r="AH1005" s="13">
        <f>IF($D1005="",0,IF($E1005="",0,IF(VLOOKUP($E1005,paramètres!$E$33:$F$44,2,FALSE)&lt;=VLOOKUP($AH$18,paramètres!$E$33:$F$44,2,FALSE),V1005*$D1005,0)))</f>
        <v>0</v>
      </c>
      <c r="AI1005" s="13">
        <f>IF($D1005="",0,IF($E1005="",0,IF(VLOOKUP($E1005,paramètres!$E$33:$F$44,2,FALSE)&lt;=VLOOKUP($AI$18,paramètres!$E$33:$F$44,2,FALSE),W1005*$D1005,0)))</f>
        <v>0</v>
      </c>
      <c r="AJ1005" s="13">
        <f>IF($D1005="",0,IF($E1005="",0,IF(VLOOKUP($E1005,paramètres!$E$33:$F$44,2,FALSE)&lt;=VLOOKUP($AJ$18,paramètres!$E$33:$F$44,2,FALSE),X1005*$D1005,0)))</f>
        <v>0</v>
      </c>
      <c r="AK1005" s="13">
        <f>IF($D1005="",0,IF($E1005="",0,IF(VLOOKUP($E1005,paramètres!$E$33:$F$44,2,FALSE)&lt;=VLOOKUP($AK$18,paramètres!$E$33:$F$44,2,FALSE),Y1005*$D1005,0)))</f>
        <v>0</v>
      </c>
      <c r="AL1005" s="13">
        <f>IF($D1005="",0,IF($E1005="",0,IF(VLOOKUP($E1005,paramètres!$E$33:$F$44,2,FALSE)&lt;=VLOOKUP($AL$18,paramètres!$E$33:$F$44,2,FALSE),Z1005*$D1005,0)))</f>
        <v>0</v>
      </c>
      <c r="AM1005" s="126">
        <f>IF($D1005="",0,IF($E1005="",0,IF(VLOOKUP($E1005,paramètres!$E$33:$F$44,2,FALSE)&lt;=VLOOKUP($AM$18,paramètres!$E$33:$F$44,2,FALSE),AA1005*$D1005,0)))</f>
        <v>0</v>
      </c>
      <c r="AN1005" s="121" t="str">
        <f>IF(paramètres!$B$28=1,((SUM(P1005:Y1005)/1.02)+SUM(Z1005:AA1005))*0.0303/9*COUNT(P1005:X1005),IF(paramètres!$B$28=2,(SUM(P1005:AA1005))*0.0303/9*COUNT(P1005:X1005),"Missing Delta option"))</f>
        <v>Missing Delta option</v>
      </c>
      <c r="AO1005" s="13" t="str">
        <f>IF(paramètres!$B$28=1,(((SUM(P1005:Y1005)/1.02)+SUM(Z1005:AA1005))+((SUM(AB1005:AK1005)/1.02)+SUM(AL1005:AN1005)))*cotpatr,IF(paramètres!$B$28=2,(SUM(P1005:AN1005)*cotpatr),"Missing Delta Option"))</f>
        <v>Missing Delta Option</v>
      </c>
      <c r="AP1005" s="13" t="str" cm="1">
        <f t="array" ref="AP1005">IF(paramètres!$B$28=1,(((SUM(P1005:Y1005)/1.02)+SUM(Z1005:AA1005))+((SUM(AB1005:AM1005)/1.02)+SUM(AL1005:AM1005)))/12*pécule,IF(paramètres!$B$28=2,SUM(P1005:AM1005)/12*pécule,"Missing Delta Option"))</f>
        <v>Missing Delta Option</v>
      </c>
      <c r="AQ1005" s="105" t="e">
        <f>IF(paramètres!$B$28=1,(((SUM(P1005:Y1005)/1.02)+SUM(Z1005:AA1005))+((SUM(AB1005:AM1005)/1.02)+SUM(AL1005:AM1005)))+AN1005+AO1005+AP1005,SUM(P1005:AM1005)+AN1005+AO1005+AP1005)</f>
        <v>#VALUE!</v>
      </c>
    </row>
    <row r="1006" spans="1:43" x14ac:dyDescent="0.25">
      <c r="A1006" s="104"/>
      <c r="B1006" s="39"/>
      <c r="C1006" s="39"/>
      <c r="D1006" s="70"/>
      <c r="E1006" s="49"/>
      <c r="F1006" s="40"/>
      <c r="G1006" s="38"/>
      <c r="H1006" s="71"/>
      <c r="I1006" s="40"/>
      <c r="J1006" s="38"/>
      <c r="K1006" s="71"/>
      <c r="L1006" s="40"/>
      <c r="M1006" s="38"/>
      <c r="N1006" s="71"/>
      <c r="O1006" s="49"/>
      <c r="P1006" s="177"/>
      <c r="Q1006" s="178"/>
      <c r="R1006" s="178"/>
      <c r="S1006" s="178"/>
      <c r="T1006" s="178"/>
      <c r="U1006" s="178"/>
      <c r="V1006" s="178"/>
      <c r="W1006" s="178"/>
      <c r="X1006" s="178"/>
      <c r="Y1006" s="178"/>
      <c r="Z1006" s="178"/>
      <c r="AA1006" s="179"/>
      <c r="AB1006" s="121">
        <f>IF($D1006="",0,IF($E1006="",0,IF(VLOOKUP($E1006,paramètres!$E$33:$F$44,2,FALSE)&lt;=VLOOKUP($AB$18,paramètres!$E$33:$F$44,2,FALSE),P1006*$D1006,0)))</f>
        <v>0</v>
      </c>
      <c r="AC1006" s="13">
        <f>IF($D1006="",0,IF($E1006="",0,IF(VLOOKUP($E1006,paramètres!$E$33:$F$44,2,FALSE)&lt;=VLOOKUP($AC$18,paramètres!$E$33:$F$44,2,FALSE),Q1006*$D1006,0)))</f>
        <v>0</v>
      </c>
      <c r="AD1006" s="13">
        <f>IF($D1006="",0,IF($E1006="",0,IF(VLOOKUP($E1006,paramètres!$E$33:$F$44,2,FALSE)&lt;=VLOOKUP($AD$18,paramètres!$E$33:$F$44,2,FALSE),R1006*$D1006,0)))</f>
        <v>0</v>
      </c>
      <c r="AE1006" s="13">
        <f>IF($D1006="",0,IF($E1006="",0,IF(VLOOKUP($E1006,paramètres!$E$33:$F$44,2,FALSE)&lt;=VLOOKUP($AE$18,paramètres!$E$33:$F$44,2,FALSE),S1006*$D1006,0)))</f>
        <v>0</v>
      </c>
      <c r="AF1006" s="13">
        <f>IF($D1006="",0,IF($E1006="",0,IF(VLOOKUP($E1006,paramètres!$E$33:$F$44,2,FALSE)&lt;=VLOOKUP($AF$18,paramètres!$E$33:$F$44,2,FALSE),T1006*$D1006,0)))</f>
        <v>0</v>
      </c>
      <c r="AG1006" s="13">
        <f>IF($D1006="",0,IF($E1006="",0,IF(VLOOKUP($E1006,paramètres!$E$33:$F$44,2,FALSE)&lt;=VLOOKUP($AG$18,paramètres!$E$33:$F$44,2,FALSE),U1006*$D1006,0)))</f>
        <v>0</v>
      </c>
      <c r="AH1006" s="13">
        <f>IF($D1006="",0,IF($E1006="",0,IF(VLOOKUP($E1006,paramètres!$E$33:$F$44,2,FALSE)&lt;=VLOOKUP($AH$18,paramètres!$E$33:$F$44,2,FALSE),V1006*$D1006,0)))</f>
        <v>0</v>
      </c>
      <c r="AI1006" s="13">
        <f>IF($D1006="",0,IF($E1006="",0,IF(VLOOKUP($E1006,paramètres!$E$33:$F$44,2,FALSE)&lt;=VLOOKUP($AI$18,paramètres!$E$33:$F$44,2,FALSE),W1006*$D1006,0)))</f>
        <v>0</v>
      </c>
      <c r="AJ1006" s="13">
        <f>IF($D1006="",0,IF($E1006="",0,IF(VLOOKUP($E1006,paramètres!$E$33:$F$44,2,FALSE)&lt;=VLOOKUP($AJ$18,paramètres!$E$33:$F$44,2,FALSE),X1006*$D1006,0)))</f>
        <v>0</v>
      </c>
      <c r="AK1006" s="13">
        <f>IF($D1006="",0,IF($E1006="",0,IF(VLOOKUP($E1006,paramètres!$E$33:$F$44,2,FALSE)&lt;=VLOOKUP($AK$18,paramètres!$E$33:$F$44,2,FALSE),Y1006*$D1006,0)))</f>
        <v>0</v>
      </c>
      <c r="AL1006" s="13">
        <f>IF($D1006="",0,IF($E1006="",0,IF(VLOOKUP($E1006,paramètres!$E$33:$F$44,2,FALSE)&lt;=VLOOKUP($AL$18,paramètres!$E$33:$F$44,2,FALSE),Z1006*$D1006,0)))</f>
        <v>0</v>
      </c>
      <c r="AM1006" s="126">
        <f>IF($D1006="",0,IF($E1006="",0,IF(VLOOKUP($E1006,paramètres!$E$33:$F$44,2,FALSE)&lt;=VLOOKUP($AM$18,paramètres!$E$33:$F$44,2,FALSE),AA1006*$D1006,0)))</f>
        <v>0</v>
      </c>
      <c r="AN1006" s="121" t="str">
        <f>IF(paramètres!$B$28=1,((SUM(P1006:Y1006)/1.02)+SUM(Z1006:AA1006))*0.0303/9*COUNT(P1006:X1006),IF(paramètres!$B$28=2,(SUM(P1006:AA1006))*0.0303/9*COUNT(P1006:X1006),"Missing Delta option"))</f>
        <v>Missing Delta option</v>
      </c>
      <c r="AO1006" s="13" t="str">
        <f>IF(paramètres!$B$28=1,(((SUM(P1006:Y1006)/1.02)+SUM(Z1006:AA1006))+((SUM(AB1006:AK1006)/1.02)+SUM(AL1006:AN1006)))*cotpatr,IF(paramètres!$B$28=2,(SUM(P1006:AN1006)*cotpatr),"Missing Delta Option"))</f>
        <v>Missing Delta Option</v>
      </c>
      <c r="AP1006" s="13" t="str" cm="1">
        <f t="array" ref="AP1006">IF(paramètres!$B$28=1,(((SUM(P1006:Y1006)/1.02)+SUM(Z1006:AA1006))+((SUM(AB1006:AM1006)/1.02)+SUM(AL1006:AM1006)))/12*pécule,IF(paramètres!$B$28=2,SUM(P1006:AM1006)/12*pécule,"Missing Delta Option"))</f>
        <v>Missing Delta Option</v>
      </c>
      <c r="AQ1006" s="105" t="e">
        <f>IF(paramètres!$B$28=1,(((SUM(P1006:Y1006)/1.02)+SUM(Z1006:AA1006))+((SUM(AB1006:AM1006)/1.02)+SUM(AL1006:AM1006)))+AN1006+AO1006+AP1006,SUM(P1006:AM1006)+AN1006+AO1006+AP1006)</f>
        <v>#VALUE!</v>
      </c>
    </row>
    <row r="1007" spans="1:43" x14ac:dyDescent="0.25">
      <c r="A1007" s="104"/>
      <c r="B1007" s="39"/>
      <c r="C1007" s="39"/>
      <c r="D1007" s="70"/>
      <c r="E1007" s="49"/>
      <c r="F1007" s="40"/>
      <c r="G1007" s="38"/>
      <c r="H1007" s="71"/>
      <c r="I1007" s="40"/>
      <c r="J1007" s="38"/>
      <c r="K1007" s="71"/>
      <c r="L1007" s="40"/>
      <c r="M1007" s="38"/>
      <c r="N1007" s="71"/>
      <c r="O1007" s="49"/>
      <c r="P1007" s="177"/>
      <c r="Q1007" s="178"/>
      <c r="R1007" s="178"/>
      <c r="S1007" s="178"/>
      <c r="T1007" s="178"/>
      <c r="U1007" s="178"/>
      <c r="V1007" s="178"/>
      <c r="W1007" s="178"/>
      <c r="X1007" s="178"/>
      <c r="Y1007" s="178"/>
      <c r="Z1007" s="178"/>
      <c r="AA1007" s="179"/>
      <c r="AB1007" s="121">
        <f>IF($D1007="",0,IF($E1007="",0,IF(VLOOKUP($E1007,paramètres!$E$33:$F$44,2,FALSE)&lt;=VLOOKUP($AB$18,paramètres!$E$33:$F$44,2,FALSE),P1007*$D1007,0)))</f>
        <v>0</v>
      </c>
      <c r="AC1007" s="13">
        <f>IF($D1007="",0,IF($E1007="",0,IF(VLOOKUP($E1007,paramètres!$E$33:$F$44,2,FALSE)&lt;=VLOOKUP($AC$18,paramètres!$E$33:$F$44,2,FALSE),Q1007*$D1007,0)))</f>
        <v>0</v>
      </c>
      <c r="AD1007" s="13">
        <f>IF($D1007="",0,IF($E1007="",0,IF(VLOOKUP($E1007,paramètres!$E$33:$F$44,2,FALSE)&lt;=VLOOKUP($AD$18,paramètres!$E$33:$F$44,2,FALSE),R1007*$D1007,0)))</f>
        <v>0</v>
      </c>
      <c r="AE1007" s="13">
        <f>IF($D1007="",0,IF($E1007="",0,IF(VLOOKUP($E1007,paramètres!$E$33:$F$44,2,FALSE)&lt;=VLOOKUP($AE$18,paramètres!$E$33:$F$44,2,FALSE),S1007*$D1007,0)))</f>
        <v>0</v>
      </c>
      <c r="AF1007" s="13">
        <f>IF($D1007="",0,IF($E1007="",0,IF(VLOOKUP($E1007,paramètres!$E$33:$F$44,2,FALSE)&lt;=VLOOKUP($AF$18,paramètres!$E$33:$F$44,2,FALSE),T1007*$D1007,0)))</f>
        <v>0</v>
      </c>
      <c r="AG1007" s="13">
        <f>IF($D1007="",0,IF($E1007="",0,IF(VLOOKUP($E1007,paramètres!$E$33:$F$44,2,FALSE)&lt;=VLOOKUP($AG$18,paramètres!$E$33:$F$44,2,FALSE),U1007*$D1007,0)))</f>
        <v>0</v>
      </c>
      <c r="AH1007" s="13">
        <f>IF($D1007="",0,IF($E1007="",0,IF(VLOOKUP($E1007,paramètres!$E$33:$F$44,2,FALSE)&lt;=VLOOKUP($AH$18,paramètres!$E$33:$F$44,2,FALSE),V1007*$D1007,0)))</f>
        <v>0</v>
      </c>
      <c r="AI1007" s="13">
        <f>IF($D1007="",0,IF($E1007="",0,IF(VLOOKUP($E1007,paramètres!$E$33:$F$44,2,FALSE)&lt;=VLOOKUP($AI$18,paramètres!$E$33:$F$44,2,FALSE),W1007*$D1007,0)))</f>
        <v>0</v>
      </c>
      <c r="AJ1007" s="13">
        <f>IF($D1007="",0,IF($E1007="",0,IF(VLOOKUP($E1007,paramètres!$E$33:$F$44,2,FALSE)&lt;=VLOOKUP($AJ$18,paramètres!$E$33:$F$44,2,FALSE),X1007*$D1007,0)))</f>
        <v>0</v>
      </c>
      <c r="AK1007" s="13">
        <f>IF($D1007="",0,IF($E1007="",0,IF(VLOOKUP($E1007,paramètres!$E$33:$F$44,2,FALSE)&lt;=VLOOKUP($AK$18,paramètres!$E$33:$F$44,2,FALSE),Y1007*$D1007,0)))</f>
        <v>0</v>
      </c>
      <c r="AL1007" s="13">
        <f>IF($D1007="",0,IF($E1007="",0,IF(VLOOKUP($E1007,paramètres!$E$33:$F$44,2,FALSE)&lt;=VLOOKUP($AL$18,paramètres!$E$33:$F$44,2,FALSE),Z1007*$D1007,0)))</f>
        <v>0</v>
      </c>
      <c r="AM1007" s="126">
        <f>IF($D1007="",0,IF($E1007="",0,IF(VLOOKUP($E1007,paramètres!$E$33:$F$44,2,FALSE)&lt;=VLOOKUP($AM$18,paramètres!$E$33:$F$44,2,FALSE),AA1007*$D1007,0)))</f>
        <v>0</v>
      </c>
      <c r="AN1007" s="121" t="str">
        <f>IF(paramètres!$B$28=1,((SUM(P1007:Y1007)/1.02)+SUM(Z1007:AA1007))*0.0303/9*COUNT(P1007:X1007),IF(paramètres!$B$28=2,(SUM(P1007:AA1007))*0.0303/9*COUNT(P1007:X1007),"Missing Delta option"))</f>
        <v>Missing Delta option</v>
      </c>
      <c r="AO1007" s="13" t="str">
        <f>IF(paramètres!$B$28=1,(((SUM(P1007:Y1007)/1.02)+SUM(Z1007:AA1007))+((SUM(AB1007:AK1007)/1.02)+SUM(AL1007:AN1007)))*cotpatr,IF(paramètres!$B$28=2,(SUM(P1007:AN1007)*cotpatr),"Missing Delta Option"))</f>
        <v>Missing Delta Option</v>
      </c>
      <c r="AP1007" s="13" t="str" cm="1">
        <f t="array" ref="AP1007">IF(paramètres!$B$28=1,(((SUM(P1007:Y1007)/1.02)+SUM(Z1007:AA1007))+((SUM(AB1007:AM1007)/1.02)+SUM(AL1007:AM1007)))/12*pécule,IF(paramètres!$B$28=2,SUM(P1007:AM1007)/12*pécule,"Missing Delta Option"))</f>
        <v>Missing Delta Option</v>
      </c>
      <c r="AQ1007" s="105" t="e">
        <f>IF(paramètres!$B$28=1,(((SUM(P1007:Y1007)/1.02)+SUM(Z1007:AA1007))+((SUM(AB1007:AM1007)/1.02)+SUM(AL1007:AM1007)))+AN1007+AO1007+AP1007,SUM(P1007:AM1007)+AN1007+AO1007+AP1007)</f>
        <v>#VALUE!</v>
      </c>
    </row>
    <row r="1008" spans="1:43" x14ac:dyDescent="0.25">
      <c r="A1008" s="104"/>
      <c r="B1008" s="39"/>
      <c r="C1008" s="39"/>
      <c r="D1008" s="70"/>
      <c r="E1008" s="49"/>
      <c r="F1008" s="40"/>
      <c r="G1008" s="38"/>
      <c r="H1008" s="71"/>
      <c r="I1008" s="40"/>
      <c r="J1008" s="38"/>
      <c r="K1008" s="71"/>
      <c r="L1008" s="40"/>
      <c r="M1008" s="38"/>
      <c r="N1008" s="71"/>
      <c r="O1008" s="49"/>
      <c r="P1008" s="177"/>
      <c r="Q1008" s="178"/>
      <c r="R1008" s="178"/>
      <c r="S1008" s="178"/>
      <c r="T1008" s="178"/>
      <c r="U1008" s="178"/>
      <c r="V1008" s="178"/>
      <c r="W1008" s="178"/>
      <c r="X1008" s="178"/>
      <c r="Y1008" s="178"/>
      <c r="Z1008" s="178"/>
      <c r="AA1008" s="179"/>
      <c r="AB1008" s="121">
        <f>IF($D1008="",0,IF($E1008="",0,IF(VLOOKUP($E1008,paramètres!$E$33:$F$44,2,FALSE)&lt;=VLOOKUP($AB$18,paramètres!$E$33:$F$44,2,FALSE),P1008*$D1008,0)))</f>
        <v>0</v>
      </c>
      <c r="AC1008" s="13">
        <f>IF($D1008="",0,IF($E1008="",0,IF(VLOOKUP($E1008,paramètres!$E$33:$F$44,2,FALSE)&lt;=VLOOKUP($AC$18,paramètres!$E$33:$F$44,2,FALSE),Q1008*$D1008,0)))</f>
        <v>0</v>
      </c>
      <c r="AD1008" s="13">
        <f>IF($D1008="",0,IF($E1008="",0,IF(VLOOKUP($E1008,paramètres!$E$33:$F$44,2,FALSE)&lt;=VLOOKUP($AD$18,paramètres!$E$33:$F$44,2,FALSE),R1008*$D1008,0)))</f>
        <v>0</v>
      </c>
      <c r="AE1008" s="13">
        <f>IF($D1008="",0,IF($E1008="",0,IF(VLOOKUP($E1008,paramètres!$E$33:$F$44,2,FALSE)&lt;=VLOOKUP($AE$18,paramètres!$E$33:$F$44,2,FALSE),S1008*$D1008,0)))</f>
        <v>0</v>
      </c>
      <c r="AF1008" s="13">
        <f>IF($D1008="",0,IF($E1008="",0,IF(VLOOKUP($E1008,paramètres!$E$33:$F$44,2,FALSE)&lt;=VLOOKUP($AF$18,paramètres!$E$33:$F$44,2,FALSE),T1008*$D1008,0)))</f>
        <v>0</v>
      </c>
      <c r="AG1008" s="13">
        <f>IF($D1008="",0,IF($E1008="",0,IF(VLOOKUP($E1008,paramètres!$E$33:$F$44,2,FALSE)&lt;=VLOOKUP($AG$18,paramètres!$E$33:$F$44,2,FALSE),U1008*$D1008,0)))</f>
        <v>0</v>
      </c>
      <c r="AH1008" s="13">
        <f>IF($D1008="",0,IF($E1008="",0,IF(VLOOKUP($E1008,paramètres!$E$33:$F$44,2,FALSE)&lt;=VLOOKUP($AH$18,paramètres!$E$33:$F$44,2,FALSE),V1008*$D1008,0)))</f>
        <v>0</v>
      </c>
      <c r="AI1008" s="13">
        <f>IF($D1008="",0,IF($E1008="",0,IF(VLOOKUP($E1008,paramètres!$E$33:$F$44,2,FALSE)&lt;=VLOOKUP($AI$18,paramètres!$E$33:$F$44,2,FALSE),W1008*$D1008,0)))</f>
        <v>0</v>
      </c>
      <c r="AJ1008" s="13">
        <f>IF($D1008="",0,IF($E1008="",0,IF(VLOOKUP($E1008,paramètres!$E$33:$F$44,2,FALSE)&lt;=VLOOKUP($AJ$18,paramètres!$E$33:$F$44,2,FALSE),X1008*$D1008,0)))</f>
        <v>0</v>
      </c>
      <c r="AK1008" s="13">
        <f>IF($D1008="",0,IF($E1008="",0,IF(VLOOKUP($E1008,paramètres!$E$33:$F$44,2,FALSE)&lt;=VLOOKUP($AK$18,paramètres!$E$33:$F$44,2,FALSE),Y1008*$D1008,0)))</f>
        <v>0</v>
      </c>
      <c r="AL1008" s="13">
        <f>IF($D1008="",0,IF($E1008="",0,IF(VLOOKUP($E1008,paramètres!$E$33:$F$44,2,FALSE)&lt;=VLOOKUP($AL$18,paramètres!$E$33:$F$44,2,FALSE),Z1008*$D1008,0)))</f>
        <v>0</v>
      </c>
      <c r="AM1008" s="126">
        <f>IF($D1008="",0,IF($E1008="",0,IF(VLOOKUP($E1008,paramètres!$E$33:$F$44,2,FALSE)&lt;=VLOOKUP($AM$18,paramètres!$E$33:$F$44,2,FALSE),AA1008*$D1008,0)))</f>
        <v>0</v>
      </c>
      <c r="AN1008" s="121" t="str">
        <f>IF(paramètres!$B$28=1,((SUM(P1008:Y1008)/1.02)+SUM(Z1008:AA1008))*0.0303/9*COUNT(P1008:X1008),IF(paramètres!$B$28=2,(SUM(P1008:AA1008))*0.0303/9*COUNT(P1008:X1008),"Missing Delta option"))</f>
        <v>Missing Delta option</v>
      </c>
      <c r="AO1008" s="13" t="str">
        <f>IF(paramètres!$B$28=1,(((SUM(P1008:Y1008)/1.02)+SUM(Z1008:AA1008))+((SUM(AB1008:AK1008)/1.02)+SUM(AL1008:AN1008)))*cotpatr,IF(paramètres!$B$28=2,(SUM(P1008:AN1008)*cotpatr),"Missing Delta Option"))</f>
        <v>Missing Delta Option</v>
      </c>
      <c r="AP1008" s="13" t="str" cm="1">
        <f t="array" ref="AP1008">IF(paramètres!$B$28=1,(((SUM(P1008:Y1008)/1.02)+SUM(Z1008:AA1008))+((SUM(AB1008:AM1008)/1.02)+SUM(AL1008:AM1008)))/12*pécule,IF(paramètres!$B$28=2,SUM(P1008:AM1008)/12*pécule,"Missing Delta Option"))</f>
        <v>Missing Delta Option</v>
      </c>
      <c r="AQ1008" s="105" t="e">
        <f>IF(paramètres!$B$28=1,(((SUM(P1008:Y1008)/1.02)+SUM(Z1008:AA1008))+((SUM(AB1008:AM1008)/1.02)+SUM(AL1008:AM1008)))+AN1008+AO1008+AP1008,SUM(P1008:AM1008)+AN1008+AO1008+AP1008)</f>
        <v>#VALUE!</v>
      </c>
    </row>
    <row r="1009" spans="1:43" x14ac:dyDescent="0.25">
      <c r="A1009" s="104"/>
      <c r="B1009" s="39"/>
      <c r="C1009" s="39"/>
      <c r="D1009" s="70"/>
      <c r="E1009" s="49"/>
      <c r="F1009" s="40"/>
      <c r="G1009" s="38"/>
      <c r="H1009" s="71"/>
      <c r="I1009" s="40"/>
      <c r="J1009" s="38"/>
      <c r="K1009" s="71"/>
      <c r="L1009" s="40"/>
      <c r="M1009" s="38"/>
      <c r="N1009" s="71"/>
      <c r="O1009" s="49"/>
      <c r="P1009" s="177"/>
      <c r="Q1009" s="178"/>
      <c r="R1009" s="178"/>
      <c r="S1009" s="178"/>
      <c r="T1009" s="178"/>
      <c r="U1009" s="178"/>
      <c r="V1009" s="178"/>
      <c r="W1009" s="178"/>
      <c r="X1009" s="178"/>
      <c r="Y1009" s="178"/>
      <c r="Z1009" s="178"/>
      <c r="AA1009" s="179"/>
      <c r="AB1009" s="121">
        <f>IF($D1009="",0,IF($E1009="",0,IF(VLOOKUP($E1009,paramètres!$E$33:$F$44,2,FALSE)&lt;=VLOOKUP($AB$18,paramètres!$E$33:$F$44,2,FALSE),P1009*$D1009,0)))</f>
        <v>0</v>
      </c>
      <c r="AC1009" s="13">
        <f>IF($D1009="",0,IF($E1009="",0,IF(VLOOKUP($E1009,paramètres!$E$33:$F$44,2,FALSE)&lt;=VLOOKUP($AC$18,paramètres!$E$33:$F$44,2,FALSE),Q1009*$D1009,0)))</f>
        <v>0</v>
      </c>
      <c r="AD1009" s="13">
        <f>IF($D1009="",0,IF($E1009="",0,IF(VLOOKUP($E1009,paramètres!$E$33:$F$44,2,FALSE)&lt;=VLOOKUP($AD$18,paramètres!$E$33:$F$44,2,FALSE),R1009*$D1009,0)))</f>
        <v>0</v>
      </c>
      <c r="AE1009" s="13">
        <f>IF($D1009="",0,IF($E1009="",0,IF(VLOOKUP($E1009,paramètres!$E$33:$F$44,2,FALSE)&lt;=VLOOKUP($AE$18,paramètres!$E$33:$F$44,2,FALSE),S1009*$D1009,0)))</f>
        <v>0</v>
      </c>
      <c r="AF1009" s="13">
        <f>IF($D1009="",0,IF($E1009="",0,IF(VLOOKUP($E1009,paramètres!$E$33:$F$44,2,FALSE)&lt;=VLOOKUP($AF$18,paramètres!$E$33:$F$44,2,FALSE),T1009*$D1009,0)))</f>
        <v>0</v>
      </c>
      <c r="AG1009" s="13">
        <f>IF($D1009="",0,IF($E1009="",0,IF(VLOOKUP($E1009,paramètres!$E$33:$F$44,2,FALSE)&lt;=VLOOKUP($AG$18,paramètres!$E$33:$F$44,2,FALSE),U1009*$D1009,0)))</f>
        <v>0</v>
      </c>
      <c r="AH1009" s="13">
        <f>IF($D1009="",0,IF($E1009="",0,IF(VLOOKUP($E1009,paramètres!$E$33:$F$44,2,FALSE)&lt;=VLOOKUP($AH$18,paramètres!$E$33:$F$44,2,FALSE),V1009*$D1009,0)))</f>
        <v>0</v>
      </c>
      <c r="AI1009" s="13">
        <f>IF($D1009="",0,IF($E1009="",0,IF(VLOOKUP($E1009,paramètres!$E$33:$F$44,2,FALSE)&lt;=VLOOKUP($AI$18,paramètres!$E$33:$F$44,2,FALSE),W1009*$D1009,0)))</f>
        <v>0</v>
      </c>
      <c r="AJ1009" s="13">
        <f>IF($D1009="",0,IF($E1009="",0,IF(VLOOKUP($E1009,paramètres!$E$33:$F$44,2,FALSE)&lt;=VLOOKUP($AJ$18,paramètres!$E$33:$F$44,2,FALSE),X1009*$D1009,0)))</f>
        <v>0</v>
      </c>
      <c r="AK1009" s="13">
        <f>IF($D1009="",0,IF($E1009="",0,IF(VLOOKUP($E1009,paramètres!$E$33:$F$44,2,FALSE)&lt;=VLOOKUP($AK$18,paramètres!$E$33:$F$44,2,FALSE),Y1009*$D1009,0)))</f>
        <v>0</v>
      </c>
      <c r="AL1009" s="13">
        <f>IF($D1009="",0,IF($E1009="",0,IF(VLOOKUP($E1009,paramètres!$E$33:$F$44,2,FALSE)&lt;=VLOOKUP($AL$18,paramètres!$E$33:$F$44,2,FALSE),Z1009*$D1009,0)))</f>
        <v>0</v>
      </c>
      <c r="AM1009" s="126">
        <f>IF($D1009="",0,IF($E1009="",0,IF(VLOOKUP($E1009,paramètres!$E$33:$F$44,2,FALSE)&lt;=VLOOKUP($AM$18,paramètres!$E$33:$F$44,2,FALSE),AA1009*$D1009,0)))</f>
        <v>0</v>
      </c>
      <c r="AN1009" s="121" t="str">
        <f>IF(paramètres!$B$28=1,((SUM(P1009:Y1009)/1.02)+SUM(Z1009:AA1009))*0.0303/9*COUNT(P1009:X1009),IF(paramètres!$B$28=2,(SUM(P1009:AA1009))*0.0303/9*COUNT(P1009:X1009),"Missing Delta option"))</f>
        <v>Missing Delta option</v>
      </c>
      <c r="AO1009" s="13" t="str">
        <f>IF(paramètres!$B$28=1,(((SUM(P1009:Y1009)/1.02)+SUM(Z1009:AA1009))+((SUM(AB1009:AK1009)/1.02)+SUM(AL1009:AN1009)))*cotpatr,IF(paramètres!$B$28=2,(SUM(P1009:AN1009)*cotpatr),"Missing Delta Option"))</f>
        <v>Missing Delta Option</v>
      </c>
      <c r="AP1009" s="13" t="str" cm="1">
        <f t="array" ref="AP1009">IF(paramètres!$B$28=1,(((SUM(P1009:Y1009)/1.02)+SUM(Z1009:AA1009))+((SUM(AB1009:AM1009)/1.02)+SUM(AL1009:AM1009)))/12*pécule,IF(paramètres!$B$28=2,SUM(P1009:AM1009)/12*pécule,"Missing Delta Option"))</f>
        <v>Missing Delta Option</v>
      </c>
      <c r="AQ1009" s="105" t="e">
        <f>IF(paramètres!$B$28=1,(((SUM(P1009:Y1009)/1.02)+SUM(Z1009:AA1009))+((SUM(AB1009:AM1009)/1.02)+SUM(AL1009:AM1009)))+AN1009+AO1009+AP1009,SUM(P1009:AM1009)+AN1009+AO1009+AP1009)</f>
        <v>#VALUE!</v>
      </c>
    </row>
    <row r="1010" spans="1:43" x14ac:dyDescent="0.25">
      <c r="A1010" s="104"/>
      <c r="B1010" s="39"/>
      <c r="C1010" s="39"/>
      <c r="D1010" s="70"/>
      <c r="E1010" s="49"/>
      <c r="F1010" s="40"/>
      <c r="G1010" s="38"/>
      <c r="H1010" s="71"/>
      <c r="I1010" s="40"/>
      <c r="J1010" s="38"/>
      <c r="K1010" s="71"/>
      <c r="L1010" s="40"/>
      <c r="M1010" s="38"/>
      <c r="N1010" s="71"/>
      <c r="O1010" s="49"/>
      <c r="P1010" s="177"/>
      <c r="Q1010" s="178"/>
      <c r="R1010" s="178"/>
      <c r="S1010" s="178"/>
      <c r="T1010" s="178"/>
      <c r="U1010" s="178"/>
      <c r="V1010" s="178"/>
      <c r="W1010" s="178"/>
      <c r="X1010" s="178"/>
      <c r="Y1010" s="178"/>
      <c r="Z1010" s="178"/>
      <c r="AA1010" s="179"/>
      <c r="AB1010" s="121">
        <f>IF($D1010="",0,IF($E1010="",0,IF(VLOOKUP($E1010,paramètres!$E$33:$F$44,2,FALSE)&lt;=VLOOKUP($AB$18,paramètres!$E$33:$F$44,2,FALSE),P1010*$D1010,0)))</f>
        <v>0</v>
      </c>
      <c r="AC1010" s="13">
        <f>IF($D1010="",0,IF($E1010="",0,IF(VLOOKUP($E1010,paramètres!$E$33:$F$44,2,FALSE)&lt;=VLOOKUP($AC$18,paramètres!$E$33:$F$44,2,FALSE),Q1010*$D1010,0)))</f>
        <v>0</v>
      </c>
      <c r="AD1010" s="13">
        <f>IF($D1010="",0,IF($E1010="",0,IF(VLOOKUP($E1010,paramètres!$E$33:$F$44,2,FALSE)&lt;=VLOOKUP($AD$18,paramètres!$E$33:$F$44,2,FALSE),R1010*$D1010,0)))</f>
        <v>0</v>
      </c>
      <c r="AE1010" s="13">
        <f>IF($D1010="",0,IF($E1010="",0,IF(VLOOKUP($E1010,paramètres!$E$33:$F$44,2,FALSE)&lt;=VLOOKUP($AE$18,paramètres!$E$33:$F$44,2,FALSE),S1010*$D1010,0)))</f>
        <v>0</v>
      </c>
      <c r="AF1010" s="13">
        <f>IF($D1010="",0,IF($E1010="",0,IF(VLOOKUP($E1010,paramètres!$E$33:$F$44,2,FALSE)&lt;=VLOOKUP($AF$18,paramètres!$E$33:$F$44,2,FALSE),T1010*$D1010,0)))</f>
        <v>0</v>
      </c>
      <c r="AG1010" s="13">
        <f>IF($D1010="",0,IF($E1010="",0,IF(VLOOKUP($E1010,paramètres!$E$33:$F$44,2,FALSE)&lt;=VLOOKUP($AG$18,paramètres!$E$33:$F$44,2,FALSE),U1010*$D1010,0)))</f>
        <v>0</v>
      </c>
      <c r="AH1010" s="13">
        <f>IF($D1010="",0,IF($E1010="",0,IF(VLOOKUP($E1010,paramètres!$E$33:$F$44,2,FALSE)&lt;=VLOOKUP($AH$18,paramètres!$E$33:$F$44,2,FALSE),V1010*$D1010,0)))</f>
        <v>0</v>
      </c>
      <c r="AI1010" s="13">
        <f>IF($D1010="",0,IF($E1010="",0,IF(VLOOKUP($E1010,paramètres!$E$33:$F$44,2,FALSE)&lt;=VLOOKUP($AI$18,paramètres!$E$33:$F$44,2,FALSE),W1010*$D1010,0)))</f>
        <v>0</v>
      </c>
      <c r="AJ1010" s="13">
        <f>IF($D1010="",0,IF($E1010="",0,IF(VLOOKUP($E1010,paramètres!$E$33:$F$44,2,FALSE)&lt;=VLOOKUP($AJ$18,paramètres!$E$33:$F$44,2,FALSE),X1010*$D1010,0)))</f>
        <v>0</v>
      </c>
      <c r="AK1010" s="13">
        <f>IF($D1010="",0,IF($E1010="",0,IF(VLOOKUP($E1010,paramètres!$E$33:$F$44,2,FALSE)&lt;=VLOOKUP($AK$18,paramètres!$E$33:$F$44,2,FALSE),Y1010*$D1010,0)))</f>
        <v>0</v>
      </c>
      <c r="AL1010" s="13">
        <f>IF($D1010="",0,IF($E1010="",0,IF(VLOOKUP($E1010,paramètres!$E$33:$F$44,2,FALSE)&lt;=VLOOKUP($AL$18,paramètres!$E$33:$F$44,2,FALSE),Z1010*$D1010,0)))</f>
        <v>0</v>
      </c>
      <c r="AM1010" s="126">
        <f>IF($D1010="",0,IF($E1010="",0,IF(VLOOKUP($E1010,paramètres!$E$33:$F$44,2,FALSE)&lt;=VLOOKUP($AM$18,paramètres!$E$33:$F$44,2,FALSE),AA1010*$D1010,0)))</f>
        <v>0</v>
      </c>
      <c r="AN1010" s="121" t="str">
        <f>IF(paramètres!$B$28=1,((SUM(P1010:Y1010)/1.02)+SUM(Z1010:AA1010))*0.0303/9*COUNT(P1010:X1010),IF(paramètres!$B$28=2,(SUM(P1010:AA1010))*0.0303/9*COUNT(P1010:X1010),"Missing Delta option"))</f>
        <v>Missing Delta option</v>
      </c>
      <c r="AO1010" s="13" t="str">
        <f>IF(paramètres!$B$28=1,(((SUM(P1010:Y1010)/1.02)+SUM(Z1010:AA1010))+((SUM(AB1010:AK1010)/1.02)+SUM(AL1010:AN1010)))*cotpatr,IF(paramètres!$B$28=2,(SUM(P1010:AN1010)*cotpatr),"Missing Delta Option"))</f>
        <v>Missing Delta Option</v>
      </c>
      <c r="AP1010" s="13" t="str" cm="1">
        <f t="array" ref="AP1010">IF(paramètres!$B$28=1,(((SUM(P1010:Y1010)/1.02)+SUM(Z1010:AA1010))+((SUM(AB1010:AM1010)/1.02)+SUM(AL1010:AM1010)))/12*pécule,IF(paramètres!$B$28=2,SUM(P1010:AM1010)/12*pécule,"Missing Delta Option"))</f>
        <v>Missing Delta Option</v>
      </c>
      <c r="AQ1010" s="105" t="e">
        <f>IF(paramètres!$B$28=1,(((SUM(P1010:Y1010)/1.02)+SUM(Z1010:AA1010))+((SUM(AB1010:AM1010)/1.02)+SUM(AL1010:AM1010)))+AN1010+AO1010+AP1010,SUM(P1010:AM1010)+AN1010+AO1010+AP1010)</f>
        <v>#VALUE!</v>
      </c>
    </row>
    <row r="1011" spans="1:43" x14ac:dyDescent="0.25">
      <c r="A1011" s="104"/>
      <c r="B1011" s="39"/>
      <c r="C1011" s="39"/>
      <c r="D1011" s="70"/>
      <c r="E1011" s="49"/>
      <c r="F1011" s="40"/>
      <c r="G1011" s="38"/>
      <c r="H1011" s="71"/>
      <c r="I1011" s="40"/>
      <c r="J1011" s="38"/>
      <c r="K1011" s="71"/>
      <c r="L1011" s="40"/>
      <c r="M1011" s="38"/>
      <c r="N1011" s="71"/>
      <c r="O1011" s="49"/>
      <c r="P1011" s="177"/>
      <c r="Q1011" s="178"/>
      <c r="R1011" s="178"/>
      <c r="S1011" s="178"/>
      <c r="T1011" s="178"/>
      <c r="U1011" s="178"/>
      <c r="V1011" s="178"/>
      <c r="W1011" s="178"/>
      <c r="X1011" s="178"/>
      <c r="Y1011" s="178"/>
      <c r="Z1011" s="178"/>
      <c r="AA1011" s="179"/>
      <c r="AB1011" s="121">
        <f>IF($D1011="",0,IF($E1011="",0,IF(VLOOKUP($E1011,paramètres!$E$33:$F$44,2,FALSE)&lt;=VLOOKUP($AB$18,paramètres!$E$33:$F$44,2,FALSE),P1011*$D1011,0)))</f>
        <v>0</v>
      </c>
      <c r="AC1011" s="13">
        <f>IF($D1011="",0,IF($E1011="",0,IF(VLOOKUP($E1011,paramètres!$E$33:$F$44,2,FALSE)&lt;=VLOOKUP($AC$18,paramètres!$E$33:$F$44,2,FALSE),Q1011*$D1011,0)))</f>
        <v>0</v>
      </c>
      <c r="AD1011" s="13">
        <f>IF($D1011="",0,IF($E1011="",0,IF(VLOOKUP($E1011,paramètres!$E$33:$F$44,2,FALSE)&lt;=VLOOKUP($AD$18,paramètres!$E$33:$F$44,2,FALSE),R1011*$D1011,0)))</f>
        <v>0</v>
      </c>
      <c r="AE1011" s="13">
        <f>IF($D1011="",0,IF($E1011="",0,IF(VLOOKUP($E1011,paramètres!$E$33:$F$44,2,FALSE)&lt;=VLOOKUP($AE$18,paramètres!$E$33:$F$44,2,FALSE),S1011*$D1011,0)))</f>
        <v>0</v>
      </c>
      <c r="AF1011" s="13">
        <f>IF($D1011="",0,IF($E1011="",0,IF(VLOOKUP($E1011,paramètres!$E$33:$F$44,2,FALSE)&lt;=VLOOKUP($AF$18,paramètres!$E$33:$F$44,2,FALSE),T1011*$D1011,0)))</f>
        <v>0</v>
      </c>
      <c r="AG1011" s="13">
        <f>IF($D1011="",0,IF($E1011="",0,IF(VLOOKUP($E1011,paramètres!$E$33:$F$44,2,FALSE)&lt;=VLOOKUP($AG$18,paramètres!$E$33:$F$44,2,FALSE),U1011*$D1011,0)))</f>
        <v>0</v>
      </c>
      <c r="AH1011" s="13">
        <f>IF($D1011="",0,IF($E1011="",0,IF(VLOOKUP($E1011,paramètres!$E$33:$F$44,2,FALSE)&lt;=VLOOKUP($AH$18,paramètres!$E$33:$F$44,2,FALSE),V1011*$D1011,0)))</f>
        <v>0</v>
      </c>
      <c r="AI1011" s="13">
        <f>IF($D1011="",0,IF($E1011="",0,IF(VLOOKUP($E1011,paramètres!$E$33:$F$44,2,FALSE)&lt;=VLOOKUP($AI$18,paramètres!$E$33:$F$44,2,FALSE),W1011*$D1011,0)))</f>
        <v>0</v>
      </c>
      <c r="AJ1011" s="13">
        <f>IF($D1011="",0,IF($E1011="",0,IF(VLOOKUP($E1011,paramètres!$E$33:$F$44,2,FALSE)&lt;=VLOOKUP($AJ$18,paramètres!$E$33:$F$44,2,FALSE),X1011*$D1011,0)))</f>
        <v>0</v>
      </c>
      <c r="AK1011" s="13">
        <f>IF($D1011="",0,IF($E1011="",0,IF(VLOOKUP($E1011,paramètres!$E$33:$F$44,2,FALSE)&lt;=VLOOKUP($AK$18,paramètres!$E$33:$F$44,2,FALSE),Y1011*$D1011,0)))</f>
        <v>0</v>
      </c>
      <c r="AL1011" s="13">
        <f>IF($D1011="",0,IF($E1011="",0,IF(VLOOKUP($E1011,paramètres!$E$33:$F$44,2,FALSE)&lt;=VLOOKUP($AL$18,paramètres!$E$33:$F$44,2,FALSE),Z1011*$D1011,0)))</f>
        <v>0</v>
      </c>
      <c r="AM1011" s="126">
        <f>IF($D1011="",0,IF($E1011="",0,IF(VLOOKUP($E1011,paramètres!$E$33:$F$44,2,FALSE)&lt;=VLOOKUP($AM$18,paramètres!$E$33:$F$44,2,FALSE),AA1011*$D1011,0)))</f>
        <v>0</v>
      </c>
      <c r="AN1011" s="121" t="str">
        <f>IF(paramètres!$B$28=1,((SUM(P1011:Y1011)/1.02)+SUM(Z1011:AA1011))*0.0303/9*COUNT(P1011:X1011),IF(paramètres!$B$28=2,(SUM(P1011:AA1011))*0.0303/9*COUNT(P1011:X1011),"Missing Delta option"))</f>
        <v>Missing Delta option</v>
      </c>
      <c r="AO1011" s="13" t="str">
        <f>IF(paramètres!$B$28=1,(((SUM(P1011:Y1011)/1.02)+SUM(Z1011:AA1011))+((SUM(AB1011:AK1011)/1.02)+SUM(AL1011:AN1011)))*cotpatr,IF(paramètres!$B$28=2,(SUM(P1011:AN1011)*cotpatr),"Missing Delta Option"))</f>
        <v>Missing Delta Option</v>
      </c>
      <c r="AP1011" s="13" t="str" cm="1">
        <f t="array" ref="AP1011">IF(paramètres!$B$28=1,(((SUM(P1011:Y1011)/1.02)+SUM(Z1011:AA1011))+((SUM(AB1011:AM1011)/1.02)+SUM(AL1011:AM1011)))/12*pécule,IF(paramètres!$B$28=2,SUM(P1011:AM1011)/12*pécule,"Missing Delta Option"))</f>
        <v>Missing Delta Option</v>
      </c>
      <c r="AQ1011" s="105" t="e">
        <f>IF(paramètres!$B$28=1,(((SUM(P1011:Y1011)/1.02)+SUM(Z1011:AA1011))+((SUM(AB1011:AM1011)/1.02)+SUM(AL1011:AM1011)))+AN1011+AO1011+AP1011,SUM(P1011:AM1011)+AN1011+AO1011+AP1011)</f>
        <v>#VALUE!</v>
      </c>
    </row>
    <row r="1012" spans="1:43" x14ac:dyDescent="0.25">
      <c r="A1012" s="104"/>
      <c r="B1012" s="39"/>
      <c r="C1012" s="39"/>
      <c r="D1012" s="70"/>
      <c r="E1012" s="49"/>
      <c r="F1012" s="40"/>
      <c r="G1012" s="38"/>
      <c r="H1012" s="71"/>
      <c r="I1012" s="40"/>
      <c r="J1012" s="38"/>
      <c r="K1012" s="71"/>
      <c r="L1012" s="40"/>
      <c r="M1012" s="38"/>
      <c r="N1012" s="71"/>
      <c r="O1012" s="49"/>
      <c r="P1012" s="177"/>
      <c r="Q1012" s="178"/>
      <c r="R1012" s="178"/>
      <c r="S1012" s="178"/>
      <c r="T1012" s="178"/>
      <c r="U1012" s="178"/>
      <c r="V1012" s="178"/>
      <c r="W1012" s="178"/>
      <c r="X1012" s="178"/>
      <c r="Y1012" s="178"/>
      <c r="Z1012" s="178"/>
      <c r="AA1012" s="179"/>
      <c r="AB1012" s="121">
        <f>IF($D1012="",0,IF($E1012="",0,IF(VLOOKUP($E1012,paramètres!$E$33:$F$44,2,FALSE)&lt;=VLOOKUP($AB$18,paramètres!$E$33:$F$44,2,FALSE),P1012*$D1012,0)))</f>
        <v>0</v>
      </c>
      <c r="AC1012" s="13">
        <f>IF($D1012="",0,IF($E1012="",0,IF(VLOOKUP($E1012,paramètres!$E$33:$F$44,2,FALSE)&lt;=VLOOKUP($AC$18,paramètres!$E$33:$F$44,2,FALSE),Q1012*$D1012,0)))</f>
        <v>0</v>
      </c>
      <c r="AD1012" s="13">
        <f>IF($D1012="",0,IF($E1012="",0,IF(VLOOKUP($E1012,paramètres!$E$33:$F$44,2,FALSE)&lt;=VLOOKUP($AD$18,paramètres!$E$33:$F$44,2,FALSE),R1012*$D1012,0)))</f>
        <v>0</v>
      </c>
      <c r="AE1012" s="13">
        <f>IF($D1012="",0,IF($E1012="",0,IF(VLOOKUP($E1012,paramètres!$E$33:$F$44,2,FALSE)&lt;=VLOOKUP($AE$18,paramètres!$E$33:$F$44,2,FALSE),S1012*$D1012,0)))</f>
        <v>0</v>
      </c>
      <c r="AF1012" s="13">
        <f>IF($D1012="",0,IF($E1012="",0,IF(VLOOKUP($E1012,paramètres!$E$33:$F$44,2,FALSE)&lt;=VLOOKUP($AF$18,paramètres!$E$33:$F$44,2,FALSE),T1012*$D1012,0)))</f>
        <v>0</v>
      </c>
      <c r="AG1012" s="13">
        <f>IF($D1012="",0,IF($E1012="",0,IF(VLOOKUP($E1012,paramètres!$E$33:$F$44,2,FALSE)&lt;=VLOOKUP($AG$18,paramètres!$E$33:$F$44,2,FALSE),U1012*$D1012,0)))</f>
        <v>0</v>
      </c>
      <c r="AH1012" s="13">
        <f>IF($D1012="",0,IF($E1012="",0,IF(VLOOKUP($E1012,paramètres!$E$33:$F$44,2,FALSE)&lt;=VLOOKUP($AH$18,paramètres!$E$33:$F$44,2,FALSE),V1012*$D1012,0)))</f>
        <v>0</v>
      </c>
      <c r="AI1012" s="13">
        <f>IF($D1012="",0,IF($E1012="",0,IF(VLOOKUP($E1012,paramètres!$E$33:$F$44,2,FALSE)&lt;=VLOOKUP($AI$18,paramètres!$E$33:$F$44,2,FALSE),W1012*$D1012,0)))</f>
        <v>0</v>
      </c>
      <c r="AJ1012" s="13">
        <f>IF($D1012="",0,IF($E1012="",0,IF(VLOOKUP($E1012,paramètres!$E$33:$F$44,2,FALSE)&lt;=VLOOKUP($AJ$18,paramètres!$E$33:$F$44,2,FALSE),X1012*$D1012,0)))</f>
        <v>0</v>
      </c>
      <c r="AK1012" s="13">
        <f>IF($D1012="",0,IF($E1012="",0,IF(VLOOKUP($E1012,paramètres!$E$33:$F$44,2,FALSE)&lt;=VLOOKUP($AK$18,paramètres!$E$33:$F$44,2,FALSE),Y1012*$D1012,0)))</f>
        <v>0</v>
      </c>
      <c r="AL1012" s="13">
        <f>IF($D1012="",0,IF($E1012="",0,IF(VLOOKUP($E1012,paramètres!$E$33:$F$44,2,FALSE)&lt;=VLOOKUP($AL$18,paramètres!$E$33:$F$44,2,FALSE),Z1012*$D1012,0)))</f>
        <v>0</v>
      </c>
      <c r="AM1012" s="126">
        <f>IF($D1012="",0,IF($E1012="",0,IF(VLOOKUP($E1012,paramètres!$E$33:$F$44,2,FALSE)&lt;=VLOOKUP($AM$18,paramètres!$E$33:$F$44,2,FALSE),AA1012*$D1012,0)))</f>
        <v>0</v>
      </c>
      <c r="AN1012" s="121" t="str">
        <f>IF(paramètres!$B$28=1,((SUM(P1012:Y1012)/1.02)+SUM(Z1012:AA1012))*0.0303/9*COUNT(P1012:X1012),IF(paramètres!$B$28=2,(SUM(P1012:AA1012))*0.0303/9*COUNT(P1012:X1012),"Missing Delta option"))</f>
        <v>Missing Delta option</v>
      </c>
      <c r="AO1012" s="13" t="str">
        <f>IF(paramètres!$B$28=1,(((SUM(P1012:Y1012)/1.02)+SUM(Z1012:AA1012))+((SUM(AB1012:AK1012)/1.02)+SUM(AL1012:AN1012)))*cotpatr,IF(paramètres!$B$28=2,(SUM(P1012:AN1012)*cotpatr),"Missing Delta Option"))</f>
        <v>Missing Delta Option</v>
      </c>
      <c r="AP1012" s="13" t="str" cm="1">
        <f t="array" ref="AP1012">IF(paramètres!$B$28=1,(((SUM(P1012:Y1012)/1.02)+SUM(Z1012:AA1012))+((SUM(AB1012:AM1012)/1.02)+SUM(AL1012:AM1012)))/12*pécule,IF(paramètres!$B$28=2,SUM(P1012:AM1012)/12*pécule,"Missing Delta Option"))</f>
        <v>Missing Delta Option</v>
      </c>
      <c r="AQ1012" s="105" t="e">
        <f>IF(paramètres!$B$28=1,(((SUM(P1012:Y1012)/1.02)+SUM(Z1012:AA1012))+((SUM(AB1012:AM1012)/1.02)+SUM(AL1012:AM1012)))+AN1012+AO1012+AP1012,SUM(P1012:AM1012)+AN1012+AO1012+AP1012)</f>
        <v>#VALUE!</v>
      </c>
    </row>
    <row r="1013" spans="1:43" x14ac:dyDescent="0.25">
      <c r="A1013" s="104"/>
      <c r="B1013" s="39"/>
      <c r="C1013" s="39"/>
      <c r="D1013" s="70"/>
      <c r="E1013" s="49"/>
      <c r="F1013" s="40"/>
      <c r="G1013" s="38"/>
      <c r="H1013" s="71"/>
      <c r="I1013" s="40"/>
      <c r="J1013" s="38"/>
      <c r="K1013" s="71"/>
      <c r="L1013" s="40"/>
      <c r="M1013" s="38"/>
      <c r="N1013" s="71"/>
      <c r="O1013" s="49"/>
      <c r="P1013" s="177"/>
      <c r="Q1013" s="178"/>
      <c r="R1013" s="178"/>
      <c r="S1013" s="178"/>
      <c r="T1013" s="178"/>
      <c r="U1013" s="178"/>
      <c r="V1013" s="178"/>
      <c r="W1013" s="178"/>
      <c r="X1013" s="178"/>
      <c r="Y1013" s="178"/>
      <c r="Z1013" s="178"/>
      <c r="AA1013" s="179"/>
      <c r="AB1013" s="121">
        <f>IF($D1013="",0,IF($E1013="",0,IF(VLOOKUP($E1013,paramètres!$E$33:$F$44,2,FALSE)&lt;=VLOOKUP($AB$18,paramètres!$E$33:$F$44,2,FALSE),P1013*$D1013,0)))</f>
        <v>0</v>
      </c>
      <c r="AC1013" s="13">
        <f>IF($D1013="",0,IF($E1013="",0,IF(VLOOKUP($E1013,paramètres!$E$33:$F$44,2,FALSE)&lt;=VLOOKUP($AC$18,paramètres!$E$33:$F$44,2,FALSE),Q1013*$D1013,0)))</f>
        <v>0</v>
      </c>
      <c r="AD1013" s="13">
        <f>IF($D1013="",0,IF($E1013="",0,IF(VLOOKUP($E1013,paramètres!$E$33:$F$44,2,FALSE)&lt;=VLOOKUP($AD$18,paramètres!$E$33:$F$44,2,FALSE),R1013*$D1013,0)))</f>
        <v>0</v>
      </c>
      <c r="AE1013" s="13">
        <f>IF($D1013="",0,IF($E1013="",0,IF(VLOOKUP($E1013,paramètres!$E$33:$F$44,2,FALSE)&lt;=VLOOKUP($AE$18,paramètres!$E$33:$F$44,2,FALSE),S1013*$D1013,0)))</f>
        <v>0</v>
      </c>
      <c r="AF1013" s="13">
        <f>IF($D1013="",0,IF($E1013="",0,IF(VLOOKUP($E1013,paramètres!$E$33:$F$44,2,FALSE)&lt;=VLOOKUP($AF$18,paramètres!$E$33:$F$44,2,FALSE),T1013*$D1013,0)))</f>
        <v>0</v>
      </c>
      <c r="AG1013" s="13">
        <f>IF($D1013="",0,IF($E1013="",0,IF(VLOOKUP($E1013,paramètres!$E$33:$F$44,2,FALSE)&lt;=VLOOKUP($AG$18,paramètres!$E$33:$F$44,2,FALSE),U1013*$D1013,0)))</f>
        <v>0</v>
      </c>
      <c r="AH1013" s="13">
        <f>IF($D1013="",0,IF($E1013="",0,IF(VLOOKUP($E1013,paramètres!$E$33:$F$44,2,FALSE)&lt;=VLOOKUP($AH$18,paramètres!$E$33:$F$44,2,FALSE),V1013*$D1013,0)))</f>
        <v>0</v>
      </c>
      <c r="AI1013" s="13">
        <f>IF($D1013="",0,IF($E1013="",0,IF(VLOOKUP($E1013,paramètres!$E$33:$F$44,2,FALSE)&lt;=VLOOKUP($AI$18,paramètres!$E$33:$F$44,2,FALSE),W1013*$D1013,0)))</f>
        <v>0</v>
      </c>
      <c r="AJ1013" s="13">
        <f>IF($D1013="",0,IF($E1013="",0,IF(VLOOKUP($E1013,paramètres!$E$33:$F$44,2,FALSE)&lt;=VLOOKUP($AJ$18,paramètres!$E$33:$F$44,2,FALSE),X1013*$D1013,0)))</f>
        <v>0</v>
      </c>
      <c r="AK1013" s="13">
        <f>IF($D1013="",0,IF($E1013="",0,IF(VLOOKUP($E1013,paramètres!$E$33:$F$44,2,FALSE)&lt;=VLOOKUP($AK$18,paramètres!$E$33:$F$44,2,FALSE),Y1013*$D1013,0)))</f>
        <v>0</v>
      </c>
      <c r="AL1013" s="13">
        <f>IF($D1013="",0,IF($E1013="",0,IF(VLOOKUP($E1013,paramètres!$E$33:$F$44,2,FALSE)&lt;=VLOOKUP($AL$18,paramètres!$E$33:$F$44,2,FALSE),Z1013*$D1013,0)))</f>
        <v>0</v>
      </c>
      <c r="AM1013" s="126">
        <f>IF($D1013="",0,IF($E1013="",0,IF(VLOOKUP($E1013,paramètres!$E$33:$F$44,2,FALSE)&lt;=VLOOKUP($AM$18,paramètres!$E$33:$F$44,2,FALSE),AA1013*$D1013,0)))</f>
        <v>0</v>
      </c>
      <c r="AN1013" s="121" t="str">
        <f>IF(paramètres!$B$28=1,((SUM(P1013:Y1013)/1.02)+SUM(Z1013:AA1013))*0.0303/9*COUNT(P1013:X1013),IF(paramètres!$B$28=2,(SUM(P1013:AA1013))*0.0303/9*COUNT(P1013:X1013),"Missing Delta option"))</f>
        <v>Missing Delta option</v>
      </c>
      <c r="AO1013" s="13" t="str">
        <f>IF(paramètres!$B$28=1,(((SUM(P1013:Y1013)/1.02)+SUM(Z1013:AA1013))+((SUM(AB1013:AK1013)/1.02)+SUM(AL1013:AN1013)))*cotpatr,IF(paramètres!$B$28=2,(SUM(P1013:AN1013)*cotpatr),"Missing Delta Option"))</f>
        <v>Missing Delta Option</v>
      </c>
      <c r="AP1013" s="13" t="str" cm="1">
        <f t="array" ref="AP1013">IF(paramètres!$B$28=1,(((SUM(P1013:Y1013)/1.02)+SUM(Z1013:AA1013))+((SUM(AB1013:AM1013)/1.02)+SUM(AL1013:AM1013)))/12*pécule,IF(paramètres!$B$28=2,SUM(P1013:AM1013)/12*pécule,"Missing Delta Option"))</f>
        <v>Missing Delta Option</v>
      </c>
      <c r="AQ1013" s="105" t="e">
        <f>IF(paramètres!$B$28=1,(((SUM(P1013:Y1013)/1.02)+SUM(Z1013:AA1013))+((SUM(AB1013:AM1013)/1.02)+SUM(AL1013:AM1013)))+AN1013+AO1013+AP1013,SUM(P1013:AM1013)+AN1013+AO1013+AP1013)</f>
        <v>#VALUE!</v>
      </c>
    </row>
    <row r="1014" spans="1:43" x14ac:dyDescent="0.25">
      <c r="A1014" s="104"/>
      <c r="B1014" s="39"/>
      <c r="C1014" s="39"/>
      <c r="D1014" s="70"/>
      <c r="E1014" s="49"/>
      <c r="F1014" s="40"/>
      <c r="G1014" s="38"/>
      <c r="H1014" s="71"/>
      <c r="I1014" s="40"/>
      <c r="J1014" s="38"/>
      <c r="K1014" s="71"/>
      <c r="L1014" s="40"/>
      <c r="M1014" s="38"/>
      <c r="N1014" s="71"/>
      <c r="O1014" s="49"/>
      <c r="P1014" s="177"/>
      <c r="Q1014" s="178"/>
      <c r="R1014" s="178"/>
      <c r="S1014" s="178"/>
      <c r="T1014" s="178"/>
      <c r="U1014" s="178"/>
      <c r="V1014" s="178"/>
      <c r="W1014" s="178"/>
      <c r="X1014" s="178"/>
      <c r="Y1014" s="178"/>
      <c r="Z1014" s="178"/>
      <c r="AA1014" s="179"/>
      <c r="AB1014" s="121">
        <f>IF($D1014="",0,IF($E1014="",0,IF(VLOOKUP($E1014,paramètres!$E$33:$F$44,2,FALSE)&lt;=VLOOKUP($AB$18,paramètres!$E$33:$F$44,2,FALSE),P1014*$D1014,0)))</f>
        <v>0</v>
      </c>
      <c r="AC1014" s="13">
        <f>IF($D1014="",0,IF($E1014="",0,IF(VLOOKUP($E1014,paramètres!$E$33:$F$44,2,FALSE)&lt;=VLOOKUP($AC$18,paramètres!$E$33:$F$44,2,FALSE),Q1014*$D1014,0)))</f>
        <v>0</v>
      </c>
      <c r="AD1014" s="13">
        <f>IF($D1014="",0,IF($E1014="",0,IF(VLOOKUP($E1014,paramètres!$E$33:$F$44,2,FALSE)&lt;=VLOOKUP($AD$18,paramètres!$E$33:$F$44,2,FALSE),R1014*$D1014,0)))</f>
        <v>0</v>
      </c>
      <c r="AE1014" s="13">
        <f>IF($D1014="",0,IF($E1014="",0,IF(VLOOKUP($E1014,paramètres!$E$33:$F$44,2,FALSE)&lt;=VLOOKUP($AE$18,paramètres!$E$33:$F$44,2,FALSE),S1014*$D1014,0)))</f>
        <v>0</v>
      </c>
      <c r="AF1014" s="13">
        <f>IF($D1014="",0,IF($E1014="",0,IF(VLOOKUP($E1014,paramètres!$E$33:$F$44,2,FALSE)&lt;=VLOOKUP($AF$18,paramètres!$E$33:$F$44,2,FALSE),T1014*$D1014,0)))</f>
        <v>0</v>
      </c>
      <c r="AG1014" s="13">
        <f>IF($D1014="",0,IF($E1014="",0,IF(VLOOKUP($E1014,paramètres!$E$33:$F$44,2,FALSE)&lt;=VLOOKUP($AG$18,paramètres!$E$33:$F$44,2,FALSE),U1014*$D1014,0)))</f>
        <v>0</v>
      </c>
      <c r="AH1014" s="13">
        <f>IF($D1014="",0,IF($E1014="",0,IF(VLOOKUP($E1014,paramètres!$E$33:$F$44,2,FALSE)&lt;=VLOOKUP($AH$18,paramètres!$E$33:$F$44,2,FALSE),V1014*$D1014,0)))</f>
        <v>0</v>
      </c>
      <c r="AI1014" s="13">
        <f>IF($D1014="",0,IF($E1014="",0,IF(VLOOKUP($E1014,paramètres!$E$33:$F$44,2,FALSE)&lt;=VLOOKUP($AI$18,paramètres!$E$33:$F$44,2,FALSE),W1014*$D1014,0)))</f>
        <v>0</v>
      </c>
      <c r="AJ1014" s="13">
        <f>IF($D1014="",0,IF($E1014="",0,IF(VLOOKUP($E1014,paramètres!$E$33:$F$44,2,FALSE)&lt;=VLOOKUP($AJ$18,paramètres!$E$33:$F$44,2,FALSE),X1014*$D1014,0)))</f>
        <v>0</v>
      </c>
      <c r="AK1014" s="13">
        <f>IF($D1014="",0,IF($E1014="",0,IF(VLOOKUP($E1014,paramètres!$E$33:$F$44,2,FALSE)&lt;=VLOOKUP($AK$18,paramètres!$E$33:$F$44,2,FALSE),Y1014*$D1014,0)))</f>
        <v>0</v>
      </c>
      <c r="AL1014" s="13">
        <f>IF($D1014="",0,IF($E1014="",0,IF(VLOOKUP($E1014,paramètres!$E$33:$F$44,2,FALSE)&lt;=VLOOKUP($AL$18,paramètres!$E$33:$F$44,2,FALSE),Z1014*$D1014,0)))</f>
        <v>0</v>
      </c>
      <c r="AM1014" s="126">
        <f>IF($D1014="",0,IF($E1014="",0,IF(VLOOKUP($E1014,paramètres!$E$33:$F$44,2,FALSE)&lt;=VLOOKUP($AM$18,paramètres!$E$33:$F$44,2,FALSE),AA1014*$D1014,0)))</f>
        <v>0</v>
      </c>
      <c r="AN1014" s="121" t="str">
        <f>IF(paramètres!$B$28=1,((SUM(P1014:Y1014)/1.02)+SUM(Z1014:AA1014))*0.0303/9*COUNT(P1014:X1014),IF(paramètres!$B$28=2,(SUM(P1014:AA1014))*0.0303/9*COUNT(P1014:X1014),"Missing Delta option"))</f>
        <v>Missing Delta option</v>
      </c>
      <c r="AO1014" s="13" t="str">
        <f>IF(paramètres!$B$28=1,(((SUM(P1014:Y1014)/1.02)+SUM(Z1014:AA1014))+((SUM(AB1014:AK1014)/1.02)+SUM(AL1014:AN1014)))*cotpatr,IF(paramètres!$B$28=2,(SUM(P1014:AN1014)*cotpatr),"Missing Delta Option"))</f>
        <v>Missing Delta Option</v>
      </c>
      <c r="AP1014" s="13" t="str" cm="1">
        <f t="array" ref="AP1014">IF(paramètres!$B$28=1,(((SUM(P1014:Y1014)/1.02)+SUM(Z1014:AA1014))+((SUM(AB1014:AM1014)/1.02)+SUM(AL1014:AM1014)))/12*pécule,IF(paramètres!$B$28=2,SUM(P1014:AM1014)/12*pécule,"Missing Delta Option"))</f>
        <v>Missing Delta Option</v>
      </c>
      <c r="AQ1014" s="105" t="e">
        <f>IF(paramètres!$B$28=1,(((SUM(P1014:Y1014)/1.02)+SUM(Z1014:AA1014))+((SUM(AB1014:AM1014)/1.02)+SUM(AL1014:AM1014)))+AN1014+AO1014+AP1014,SUM(P1014:AM1014)+AN1014+AO1014+AP1014)</f>
        <v>#VALUE!</v>
      </c>
    </row>
    <row r="1015" spans="1:43" x14ac:dyDescent="0.25">
      <c r="A1015" s="104"/>
      <c r="B1015" s="39"/>
      <c r="C1015" s="39"/>
      <c r="D1015" s="70"/>
      <c r="E1015" s="49"/>
      <c r="F1015" s="40"/>
      <c r="G1015" s="38"/>
      <c r="H1015" s="71"/>
      <c r="I1015" s="40"/>
      <c r="J1015" s="38"/>
      <c r="K1015" s="71"/>
      <c r="L1015" s="40"/>
      <c r="M1015" s="38"/>
      <c r="N1015" s="71"/>
      <c r="O1015" s="49"/>
      <c r="P1015" s="177"/>
      <c r="Q1015" s="178"/>
      <c r="R1015" s="178"/>
      <c r="S1015" s="178"/>
      <c r="T1015" s="178"/>
      <c r="U1015" s="178"/>
      <c r="V1015" s="178"/>
      <c r="W1015" s="178"/>
      <c r="X1015" s="178"/>
      <c r="Y1015" s="178"/>
      <c r="Z1015" s="178"/>
      <c r="AA1015" s="179"/>
      <c r="AB1015" s="121">
        <f>IF($D1015="",0,IF($E1015="",0,IF(VLOOKUP($E1015,paramètres!$E$33:$F$44,2,FALSE)&lt;=VLOOKUP($AB$18,paramètres!$E$33:$F$44,2,FALSE),P1015*$D1015,0)))</f>
        <v>0</v>
      </c>
      <c r="AC1015" s="13">
        <f>IF($D1015="",0,IF($E1015="",0,IF(VLOOKUP($E1015,paramètres!$E$33:$F$44,2,FALSE)&lt;=VLOOKUP($AC$18,paramètres!$E$33:$F$44,2,FALSE),Q1015*$D1015,0)))</f>
        <v>0</v>
      </c>
      <c r="AD1015" s="13">
        <f>IF($D1015="",0,IF($E1015="",0,IF(VLOOKUP($E1015,paramètres!$E$33:$F$44,2,FALSE)&lt;=VLOOKUP($AD$18,paramètres!$E$33:$F$44,2,FALSE),R1015*$D1015,0)))</f>
        <v>0</v>
      </c>
      <c r="AE1015" s="13">
        <f>IF($D1015="",0,IF($E1015="",0,IF(VLOOKUP($E1015,paramètres!$E$33:$F$44,2,FALSE)&lt;=VLOOKUP($AE$18,paramètres!$E$33:$F$44,2,FALSE),S1015*$D1015,0)))</f>
        <v>0</v>
      </c>
      <c r="AF1015" s="13">
        <f>IF($D1015="",0,IF($E1015="",0,IF(VLOOKUP($E1015,paramètres!$E$33:$F$44,2,FALSE)&lt;=VLOOKUP($AF$18,paramètres!$E$33:$F$44,2,FALSE),T1015*$D1015,0)))</f>
        <v>0</v>
      </c>
      <c r="AG1015" s="13">
        <f>IF($D1015="",0,IF($E1015="",0,IF(VLOOKUP($E1015,paramètres!$E$33:$F$44,2,FALSE)&lt;=VLOOKUP($AG$18,paramètres!$E$33:$F$44,2,FALSE),U1015*$D1015,0)))</f>
        <v>0</v>
      </c>
      <c r="AH1015" s="13">
        <f>IF($D1015="",0,IF($E1015="",0,IF(VLOOKUP($E1015,paramètres!$E$33:$F$44,2,FALSE)&lt;=VLOOKUP($AH$18,paramètres!$E$33:$F$44,2,FALSE),V1015*$D1015,0)))</f>
        <v>0</v>
      </c>
      <c r="AI1015" s="13">
        <f>IF($D1015="",0,IF($E1015="",0,IF(VLOOKUP($E1015,paramètres!$E$33:$F$44,2,FALSE)&lt;=VLOOKUP($AI$18,paramètres!$E$33:$F$44,2,FALSE),W1015*$D1015,0)))</f>
        <v>0</v>
      </c>
      <c r="AJ1015" s="13">
        <f>IF($D1015="",0,IF($E1015="",0,IF(VLOOKUP($E1015,paramètres!$E$33:$F$44,2,FALSE)&lt;=VLOOKUP($AJ$18,paramètres!$E$33:$F$44,2,FALSE),X1015*$D1015,0)))</f>
        <v>0</v>
      </c>
      <c r="AK1015" s="13">
        <f>IF($D1015="",0,IF($E1015="",0,IF(VLOOKUP($E1015,paramètres!$E$33:$F$44,2,FALSE)&lt;=VLOOKUP($AK$18,paramètres!$E$33:$F$44,2,FALSE),Y1015*$D1015,0)))</f>
        <v>0</v>
      </c>
      <c r="AL1015" s="13">
        <f>IF($D1015="",0,IF($E1015="",0,IF(VLOOKUP($E1015,paramètres!$E$33:$F$44,2,FALSE)&lt;=VLOOKUP($AL$18,paramètres!$E$33:$F$44,2,FALSE),Z1015*$D1015,0)))</f>
        <v>0</v>
      </c>
      <c r="AM1015" s="126">
        <f>IF($D1015="",0,IF($E1015="",0,IF(VLOOKUP($E1015,paramètres!$E$33:$F$44,2,FALSE)&lt;=VLOOKUP($AM$18,paramètres!$E$33:$F$44,2,FALSE),AA1015*$D1015,0)))</f>
        <v>0</v>
      </c>
      <c r="AN1015" s="121" t="str">
        <f>IF(paramètres!$B$28=1,((SUM(P1015:Y1015)/1.02)+SUM(Z1015:AA1015))*0.0303/9*COUNT(P1015:X1015),IF(paramètres!$B$28=2,(SUM(P1015:AA1015))*0.0303/9*COUNT(P1015:X1015),"Missing Delta option"))</f>
        <v>Missing Delta option</v>
      </c>
      <c r="AO1015" s="13" t="str">
        <f>IF(paramètres!$B$28=1,(((SUM(P1015:Y1015)/1.02)+SUM(Z1015:AA1015))+((SUM(AB1015:AK1015)/1.02)+SUM(AL1015:AN1015)))*cotpatr,IF(paramètres!$B$28=2,(SUM(P1015:AN1015)*cotpatr),"Missing Delta Option"))</f>
        <v>Missing Delta Option</v>
      </c>
      <c r="AP1015" s="13" t="str" cm="1">
        <f t="array" ref="AP1015">IF(paramètres!$B$28=1,(((SUM(P1015:Y1015)/1.02)+SUM(Z1015:AA1015))+((SUM(AB1015:AM1015)/1.02)+SUM(AL1015:AM1015)))/12*pécule,IF(paramètres!$B$28=2,SUM(P1015:AM1015)/12*pécule,"Missing Delta Option"))</f>
        <v>Missing Delta Option</v>
      </c>
      <c r="AQ1015" s="105" t="e">
        <f>IF(paramètres!$B$28=1,(((SUM(P1015:Y1015)/1.02)+SUM(Z1015:AA1015))+((SUM(AB1015:AM1015)/1.02)+SUM(AL1015:AM1015)))+AN1015+AO1015+AP1015,SUM(P1015:AM1015)+AN1015+AO1015+AP1015)</f>
        <v>#VALUE!</v>
      </c>
    </row>
    <row r="1016" spans="1:43" x14ac:dyDescent="0.25">
      <c r="A1016" s="104"/>
      <c r="B1016" s="39"/>
      <c r="C1016" s="39"/>
      <c r="D1016" s="70"/>
      <c r="E1016" s="49"/>
      <c r="F1016" s="40"/>
      <c r="G1016" s="38"/>
      <c r="H1016" s="71"/>
      <c r="I1016" s="40"/>
      <c r="J1016" s="38"/>
      <c r="K1016" s="71"/>
      <c r="L1016" s="40"/>
      <c r="M1016" s="38"/>
      <c r="N1016" s="71"/>
      <c r="O1016" s="49"/>
      <c r="P1016" s="177"/>
      <c r="Q1016" s="178"/>
      <c r="R1016" s="178"/>
      <c r="S1016" s="178"/>
      <c r="T1016" s="178"/>
      <c r="U1016" s="178"/>
      <c r="V1016" s="178"/>
      <c r="W1016" s="178"/>
      <c r="X1016" s="178"/>
      <c r="Y1016" s="178"/>
      <c r="Z1016" s="178"/>
      <c r="AA1016" s="179"/>
      <c r="AB1016" s="121">
        <f>IF($D1016="",0,IF($E1016="",0,IF(VLOOKUP($E1016,paramètres!$E$33:$F$44,2,FALSE)&lt;=VLOOKUP($AB$18,paramètres!$E$33:$F$44,2,FALSE),P1016*$D1016,0)))</f>
        <v>0</v>
      </c>
      <c r="AC1016" s="13">
        <f>IF($D1016="",0,IF($E1016="",0,IF(VLOOKUP($E1016,paramètres!$E$33:$F$44,2,FALSE)&lt;=VLOOKUP($AC$18,paramètres!$E$33:$F$44,2,FALSE),Q1016*$D1016,0)))</f>
        <v>0</v>
      </c>
      <c r="AD1016" s="13">
        <f>IF($D1016="",0,IF($E1016="",0,IF(VLOOKUP($E1016,paramètres!$E$33:$F$44,2,FALSE)&lt;=VLOOKUP($AD$18,paramètres!$E$33:$F$44,2,FALSE),R1016*$D1016,0)))</f>
        <v>0</v>
      </c>
      <c r="AE1016" s="13">
        <f>IF($D1016="",0,IF($E1016="",0,IF(VLOOKUP($E1016,paramètres!$E$33:$F$44,2,FALSE)&lt;=VLOOKUP($AE$18,paramètres!$E$33:$F$44,2,FALSE),S1016*$D1016,0)))</f>
        <v>0</v>
      </c>
      <c r="AF1016" s="13">
        <f>IF($D1016="",0,IF($E1016="",0,IF(VLOOKUP($E1016,paramètres!$E$33:$F$44,2,FALSE)&lt;=VLOOKUP($AF$18,paramètres!$E$33:$F$44,2,FALSE),T1016*$D1016,0)))</f>
        <v>0</v>
      </c>
      <c r="AG1016" s="13">
        <f>IF($D1016="",0,IF($E1016="",0,IF(VLOOKUP($E1016,paramètres!$E$33:$F$44,2,FALSE)&lt;=VLOOKUP($AG$18,paramètres!$E$33:$F$44,2,FALSE),U1016*$D1016,0)))</f>
        <v>0</v>
      </c>
      <c r="AH1016" s="13">
        <f>IF($D1016="",0,IF($E1016="",0,IF(VLOOKUP($E1016,paramètres!$E$33:$F$44,2,FALSE)&lt;=VLOOKUP($AH$18,paramètres!$E$33:$F$44,2,FALSE),V1016*$D1016,0)))</f>
        <v>0</v>
      </c>
      <c r="AI1016" s="13">
        <f>IF($D1016="",0,IF($E1016="",0,IF(VLOOKUP($E1016,paramètres!$E$33:$F$44,2,FALSE)&lt;=VLOOKUP($AI$18,paramètres!$E$33:$F$44,2,FALSE),W1016*$D1016,0)))</f>
        <v>0</v>
      </c>
      <c r="AJ1016" s="13">
        <f>IF($D1016="",0,IF($E1016="",0,IF(VLOOKUP($E1016,paramètres!$E$33:$F$44,2,FALSE)&lt;=VLOOKUP($AJ$18,paramètres!$E$33:$F$44,2,FALSE),X1016*$D1016,0)))</f>
        <v>0</v>
      </c>
      <c r="AK1016" s="13">
        <f>IF($D1016="",0,IF($E1016="",0,IF(VLOOKUP($E1016,paramètres!$E$33:$F$44,2,FALSE)&lt;=VLOOKUP($AK$18,paramètres!$E$33:$F$44,2,FALSE),Y1016*$D1016,0)))</f>
        <v>0</v>
      </c>
      <c r="AL1016" s="13">
        <f>IF($D1016="",0,IF($E1016="",0,IF(VLOOKUP($E1016,paramètres!$E$33:$F$44,2,FALSE)&lt;=VLOOKUP($AL$18,paramètres!$E$33:$F$44,2,FALSE),Z1016*$D1016,0)))</f>
        <v>0</v>
      </c>
      <c r="AM1016" s="126">
        <f>IF($D1016="",0,IF($E1016="",0,IF(VLOOKUP($E1016,paramètres!$E$33:$F$44,2,FALSE)&lt;=VLOOKUP($AM$18,paramètres!$E$33:$F$44,2,FALSE),AA1016*$D1016,0)))</f>
        <v>0</v>
      </c>
      <c r="AN1016" s="121" t="str">
        <f>IF(paramètres!$B$28=1,((SUM(P1016:Y1016)/1.02)+SUM(Z1016:AA1016))*0.0303/9*COUNT(P1016:X1016),IF(paramètres!$B$28=2,(SUM(P1016:AA1016))*0.0303/9*COUNT(P1016:X1016),"Missing Delta option"))</f>
        <v>Missing Delta option</v>
      </c>
      <c r="AO1016" s="13" t="str">
        <f>IF(paramètres!$B$28=1,(((SUM(P1016:Y1016)/1.02)+SUM(Z1016:AA1016))+((SUM(AB1016:AK1016)/1.02)+SUM(AL1016:AN1016)))*cotpatr,IF(paramètres!$B$28=2,(SUM(P1016:AN1016)*cotpatr),"Missing Delta Option"))</f>
        <v>Missing Delta Option</v>
      </c>
      <c r="AP1016" s="13" t="str" cm="1">
        <f t="array" ref="AP1016">IF(paramètres!$B$28=1,(((SUM(P1016:Y1016)/1.02)+SUM(Z1016:AA1016))+((SUM(AB1016:AM1016)/1.02)+SUM(AL1016:AM1016)))/12*pécule,IF(paramètres!$B$28=2,SUM(P1016:AM1016)/12*pécule,"Missing Delta Option"))</f>
        <v>Missing Delta Option</v>
      </c>
      <c r="AQ1016" s="105" t="e">
        <f>IF(paramètres!$B$28=1,(((SUM(P1016:Y1016)/1.02)+SUM(Z1016:AA1016))+((SUM(AB1016:AM1016)/1.02)+SUM(AL1016:AM1016)))+AN1016+AO1016+AP1016,SUM(P1016:AM1016)+AN1016+AO1016+AP1016)</f>
        <v>#VALUE!</v>
      </c>
    </row>
    <row r="1017" spans="1:43" x14ac:dyDescent="0.25">
      <c r="A1017" s="104"/>
      <c r="B1017" s="39"/>
      <c r="C1017" s="39"/>
      <c r="D1017" s="70"/>
      <c r="E1017" s="49"/>
      <c r="F1017" s="40"/>
      <c r="G1017" s="38"/>
      <c r="H1017" s="71"/>
      <c r="I1017" s="40"/>
      <c r="J1017" s="38"/>
      <c r="K1017" s="71"/>
      <c r="L1017" s="40"/>
      <c r="M1017" s="38"/>
      <c r="N1017" s="71"/>
      <c r="O1017" s="49"/>
      <c r="P1017" s="177"/>
      <c r="Q1017" s="178"/>
      <c r="R1017" s="178"/>
      <c r="S1017" s="178"/>
      <c r="T1017" s="178"/>
      <c r="U1017" s="178"/>
      <c r="V1017" s="178"/>
      <c r="W1017" s="178"/>
      <c r="X1017" s="178"/>
      <c r="Y1017" s="178"/>
      <c r="Z1017" s="178"/>
      <c r="AA1017" s="179"/>
      <c r="AB1017" s="121">
        <f>IF($D1017="",0,IF($E1017="",0,IF(VLOOKUP($E1017,paramètres!$E$33:$F$44,2,FALSE)&lt;=VLOOKUP($AB$18,paramètres!$E$33:$F$44,2,FALSE),P1017*$D1017,0)))</f>
        <v>0</v>
      </c>
      <c r="AC1017" s="13">
        <f>IF($D1017="",0,IF($E1017="",0,IF(VLOOKUP($E1017,paramètres!$E$33:$F$44,2,FALSE)&lt;=VLOOKUP($AC$18,paramètres!$E$33:$F$44,2,FALSE),Q1017*$D1017,0)))</f>
        <v>0</v>
      </c>
      <c r="AD1017" s="13">
        <f>IF($D1017="",0,IF($E1017="",0,IF(VLOOKUP($E1017,paramètres!$E$33:$F$44,2,FALSE)&lt;=VLOOKUP($AD$18,paramètres!$E$33:$F$44,2,FALSE),R1017*$D1017,0)))</f>
        <v>0</v>
      </c>
      <c r="AE1017" s="13">
        <f>IF($D1017="",0,IF($E1017="",0,IF(VLOOKUP($E1017,paramètres!$E$33:$F$44,2,FALSE)&lt;=VLOOKUP($AE$18,paramètres!$E$33:$F$44,2,FALSE),S1017*$D1017,0)))</f>
        <v>0</v>
      </c>
      <c r="AF1017" s="13">
        <f>IF($D1017="",0,IF($E1017="",0,IF(VLOOKUP($E1017,paramètres!$E$33:$F$44,2,FALSE)&lt;=VLOOKUP($AF$18,paramètres!$E$33:$F$44,2,FALSE),T1017*$D1017,0)))</f>
        <v>0</v>
      </c>
      <c r="AG1017" s="13">
        <f>IF($D1017="",0,IF($E1017="",0,IF(VLOOKUP($E1017,paramètres!$E$33:$F$44,2,FALSE)&lt;=VLOOKUP($AG$18,paramètres!$E$33:$F$44,2,FALSE),U1017*$D1017,0)))</f>
        <v>0</v>
      </c>
      <c r="AH1017" s="13">
        <f>IF($D1017="",0,IF($E1017="",0,IF(VLOOKUP($E1017,paramètres!$E$33:$F$44,2,FALSE)&lt;=VLOOKUP($AH$18,paramètres!$E$33:$F$44,2,FALSE),V1017*$D1017,0)))</f>
        <v>0</v>
      </c>
      <c r="AI1017" s="13">
        <f>IF($D1017="",0,IF($E1017="",0,IF(VLOOKUP($E1017,paramètres!$E$33:$F$44,2,FALSE)&lt;=VLOOKUP($AI$18,paramètres!$E$33:$F$44,2,FALSE),W1017*$D1017,0)))</f>
        <v>0</v>
      </c>
      <c r="AJ1017" s="13">
        <f>IF($D1017="",0,IF($E1017="",0,IF(VLOOKUP($E1017,paramètres!$E$33:$F$44,2,FALSE)&lt;=VLOOKUP($AJ$18,paramètres!$E$33:$F$44,2,FALSE),X1017*$D1017,0)))</f>
        <v>0</v>
      </c>
      <c r="AK1017" s="13">
        <f>IF($D1017="",0,IF($E1017="",0,IF(VLOOKUP($E1017,paramètres!$E$33:$F$44,2,FALSE)&lt;=VLOOKUP($AK$18,paramètres!$E$33:$F$44,2,FALSE),Y1017*$D1017,0)))</f>
        <v>0</v>
      </c>
      <c r="AL1017" s="13">
        <f>IF($D1017="",0,IF($E1017="",0,IF(VLOOKUP($E1017,paramètres!$E$33:$F$44,2,FALSE)&lt;=VLOOKUP($AL$18,paramètres!$E$33:$F$44,2,FALSE),Z1017*$D1017,0)))</f>
        <v>0</v>
      </c>
      <c r="AM1017" s="126">
        <f>IF($D1017="",0,IF($E1017="",0,IF(VLOOKUP($E1017,paramètres!$E$33:$F$44,2,FALSE)&lt;=VLOOKUP($AM$18,paramètres!$E$33:$F$44,2,FALSE),AA1017*$D1017,0)))</f>
        <v>0</v>
      </c>
      <c r="AN1017" s="121" t="str">
        <f>IF(paramètres!$B$28=1,((SUM(P1017:Y1017)/1.02)+SUM(Z1017:AA1017))*0.0303/9*COUNT(P1017:X1017),IF(paramètres!$B$28=2,(SUM(P1017:AA1017))*0.0303/9*COUNT(P1017:X1017),"Missing Delta option"))</f>
        <v>Missing Delta option</v>
      </c>
      <c r="AO1017" s="13" t="str">
        <f>IF(paramètres!$B$28=1,(((SUM(P1017:Y1017)/1.02)+SUM(Z1017:AA1017))+((SUM(AB1017:AK1017)/1.02)+SUM(AL1017:AN1017)))*cotpatr,IF(paramètres!$B$28=2,(SUM(P1017:AN1017)*cotpatr),"Missing Delta Option"))</f>
        <v>Missing Delta Option</v>
      </c>
      <c r="AP1017" s="13" t="str" cm="1">
        <f t="array" ref="AP1017">IF(paramètres!$B$28=1,(((SUM(P1017:Y1017)/1.02)+SUM(Z1017:AA1017))+((SUM(AB1017:AM1017)/1.02)+SUM(AL1017:AM1017)))/12*pécule,IF(paramètres!$B$28=2,SUM(P1017:AM1017)/12*pécule,"Missing Delta Option"))</f>
        <v>Missing Delta Option</v>
      </c>
      <c r="AQ1017" s="105" t="e">
        <f>IF(paramètres!$B$28=1,(((SUM(P1017:Y1017)/1.02)+SUM(Z1017:AA1017))+((SUM(AB1017:AM1017)/1.02)+SUM(AL1017:AM1017)))+AN1017+AO1017+AP1017,SUM(P1017:AM1017)+AN1017+AO1017+AP1017)</f>
        <v>#VALUE!</v>
      </c>
    </row>
    <row r="1018" spans="1:43" x14ac:dyDescent="0.25">
      <c r="A1018" s="104"/>
      <c r="B1018" s="39"/>
      <c r="C1018" s="39"/>
      <c r="D1018" s="70"/>
      <c r="E1018" s="49"/>
      <c r="F1018" s="40"/>
      <c r="G1018" s="38"/>
      <c r="H1018" s="71"/>
      <c r="I1018" s="40"/>
      <c r="J1018" s="38"/>
      <c r="K1018" s="71"/>
      <c r="L1018" s="40"/>
      <c r="M1018" s="38"/>
      <c r="N1018" s="71"/>
      <c r="O1018" s="49"/>
      <c r="P1018" s="177"/>
      <c r="Q1018" s="178"/>
      <c r="R1018" s="178"/>
      <c r="S1018" s="178"/>
      <c r="T1018" s="178"/>
      <c r="U1018" s="178"/>
      <c r="V1018" s="178"/>
      <c r="W1018" s="178"/>
      <c r="X1018" s="178"/>
      <c r="Y1018" s="178"/>
      <c r="Z1018" s="178"/>
      <c r="AA1018" s="179"/>
      <c r="AB1018" s="121">
        <f>IF($D1018="",0,IF($E1018="",0,IF(VLOOKUP($E1018,paramètres!$E$33:$F$44,2,FALSE)&lt;=VLOOKUP($AB$18,paramètres!$E$33:$F$44,2,FALSE),P1018*$D1018,0)))</f>
        <v>0</v>
      </c>
      <c r="AC1018" s="13">
        <f>IF($D1018="",0,IF($E1018="",0,IF(VLOOKUP($E1018,paramètres!$E$33:$F$44,2,FALSE)&lt;=VLOOKUP($AC$18,paramètres!$E$33:$F$44,2,FALSE),Q1018*$D1018,0)))</f>
        <v>0</v>
      </c>
      <c r="AD1018" s="13">
        <f>IF($D1018="",0,IF($E1018="",0,IF(VLOOKUP($E1018,paramètres!$E$33:$F$44,2,FALSE)&lt;=VLOOKUP($AD$18,paramètres!$E$33:$F$44,2,FALSE),R1018*$D1018,0)))</f>
        <v>0</v>
      </c>
      <c r="AE1018" s="13">
        <f>IF($D1018="",0,IF($E1018="",0,IF(VLOOKUP($E1018,paramètres!$E$33:$F$44,2,FALSE)&lt;=VLOOKUP($AE$18,paramètres!$E$33:$F$44,2,FALSE),S1018*$D1018,0)))</f>
        <v>0</v>
      </c>
      <c r="AF1018" s="13">
        <f>IF($D1018="",0,IF($E1018="",0,IF(VLOOKUP($E1018,paramètres!$E$33:$F$44,2,FALSE)&lt;=VLOOKUP($AF$18,paramètres!$E$33:$F$44,2,FALSE),T1018*$D1018,0)))</f>
        <v>0</v>
      </c>
      <c r="AG1018" s="13">
        <f>IF($D1018="",0,IF($E1018="",0,IF(VLOOKUP($E1018,paramètres!$E$33:$F$44,2,FALSE)&lt;=VLOOKUP($AG$18,paramètres!$E$33:$F$44,2,FALSE),U1018*$D1018,0)))</f>
        <v>0</v>
      </c>
      <c r="AH1018" s="13">
        <f>IF($D1018="",0,IF($E1018="",0,IF(VLOOKUP($E1018,paramètres!$E$33:$F$44,2,FALSE)&lt;=VLOOKUP($AH$18,paramètres!$E$33:$F$44,2,FALSE),V1018*$D1018,0)))</f>
        <v>0</v>
      </c>
      <c r="AI1018" s="13">
        <f>IF($D1018="",0,IF($E1018="",0,IF(VLOOKUP($E1018,paramètres!$E$33:$F$44,2,FALSE)&lt;=VLOOKUP($AI$18,paramètres!$E$33:$F$44,2,FALSE),W1018*$D1018,0)))</f>
        <v>0</v>
      </c>
      <c r="AJ1018" s="13">
        <f>IF($D1018="",0,IF($E1018="",0,IF(VLOOKUP($E1018,paramètres!$E$33:$F$44,2,FALSE)&lt;=VLOOKUP($AJ$18,paramètres!$E$33:$F$44,2,FALSE),X1018*$D1018,0)))</f>
        <v>0</v>
      </c>
      <c r="AK1018" s="13">
        <f>IF($D1018="",0,IF($E1018="",0,IF(VLOOKUP($E1018,paramètres!$E$33:$F$44,2,FALSE)&lt;=VLOOKUP($AK$18,paramètres!$E$33:$F$44,2,FALSE),Y1018*$D1018,0)))</f>
        <v>0</v>
      </c>
      <c r="AL1018" s="13">
        <f>IF($D1018="",0,IF($E1018="",0,IF(VLOOKUP($E1018,paramètres!$E$33:$F$44,2,FALSE)&lt;=VLOOKUP($AL$18,paramètres!$E$33:$F$44,2,FALSE),Z1018*$D1018,0)))</f>
        <v>0</v>
      </c>
      <c r="AM1018" s="126">
        <f>IF($D1018="",0,IF($E1018="",0,IF(VLOOKUP($E1018,paramètres!$E$33:$F$44,2,FALSE)&lt;=VLOOKUP($AM$18,paramètres!$E$33:$F$44,2,FALSE),AA1018*$D1018,0)))</f>
        <v>0</v>
      </c>
      <c r="AN1018" s="121" t="str">
        <f>IF(paramètres!$B$28=1,((SUM(P1018:Y1018)/1.02)+SUM(Z1018:AA1018))*0.0303/9*COUNT(P1018:X1018),IF(paramètres!$B$28=2,(SUM(P1018:AA1018))*0.0303/9*COUNT(P1018:X1018),"Missing Delta option"))</f>
        <v>Missing Delta option</v>
      </c>
      <c r="AO1018" s="13" t="str">
        <f>IF(paramètres!$B$28=1,(((SUM(P1018:Y1018)/1.02)+SUM(Z1018:AA1018))+((SUM(AB1018:AK1018)/1.02)+SUM(AL1018:AN1018)))*cotpatr,IF(paramètres!$B$28=2,(SUM(P1018:AN1018)*cotpatr),"Missing Delta Option"))</f>
        <v>Missing Delta Option</v>
      </c>
      <c r="AP1018" s="13" t="str" cm="1">
        <f t="array" ref="AP1018">IF(paramètres!$B$28=1,(((SUM(P1018:Y1018)/1.02)+SUM(Z1018:AA1018))+((SUM(AB1018:AM1018)/1.02)+SUM(AL1018:AM1018)))/12*pécule,IF(paramètres!$B$28=2,SUM(P1018:AM1018)/12*pécule,"Missing Delta Option"))</f>
        <v>Missing Delta Option</v>
      </c>
      <c r="AQ1018" s="105" t="e">
        <f>IF(paramètres!$B$28=1,(((SUM(P1018:Y1018)/1.02)+SUM(Z1018:AA1018))+((SUM(AB1018:AM1018)/1.02)+SUM(AL1018:AM1018)))+AN1018+AO1018+AP1018,SUM(P1018:AM1018)+AN1018+AO1018+AP1018)</f>
        <v>#VALUE!</v>
      </c>
    </row>
    <row r="1019" spans="1:43" x14ac:dyDescent="0.25">
      <c r="A1019" s="104"/>
      <c r="B1019" s="39"/>
      <c r="C1019" s="39"/>
      <c r="D1019" s="70"/>
      <c r="E1019" s="49"/>
      <c r="F1019" s="40"/>
      <c r="G1019" s="38"/>
      <c r="H1019" s="71"/>
      <c r="I1019" s="40"/>
      <c r="J1019" s="38"/>
      <c r="K1019" s="71"/>
      <c r="L1019" s="40"/>
      <c r="M1019" s="38"/>
      <c r="N1019" s="71"/>
      <c r="O1019" s="49"/>
      <c r="P1019" s="177"/>
      <c r="Q1019" s="178"/>
      <c r="R1019" s="178"/>
      <c r="S1019" s="178"/>
      <c r="T1019" s="178"/>
      <c r="U1019" s="178"/>
      <c r="V1019" s="178"/>
      <c r="W1019" s="178"/>
      <c r="X1019" s="178"/>
      <c r="Y1019" s="178"/>
      <c r="Z1019" s="178"/>
      <c r="AA1019" s="179"/>
      <c r="AB1019" s="121">
        <f>IF($D1019="",0,IF($E1019="",0,IF(VLOOKUP($E1019,paramètres!$E$33:$F$44,2,FALSE)&lt;=VLOOKUP($AB$18,paramètres!$E$33:$F$44,2,FALSE),P1019*$D1019,0)))</f>
        <v>0</v>
      </c>
      <c r="AC1019" s="13">
        <f>IF($D1019="",0,IF($E1019="",0,IF(VLOOKUP($E1019,paramètres!$E$33:$F$44,2,FALSE)&lt;=VLOOKUP($AC$18,paramètres!$E$33:$F$44,2,FALSE),Q1019*$D1019,0)))</f>
        <v>0</v>
      </c>
      <c r="AD1019" s="13">
        <f>IF($D1019="",0,IF($E1019="",0,IF(VLOOKUP($E1019,paramètres!$E$33:$F$44,2,FALSE)&lt;=VLOOKUP($AD$18,paramètres!$E$33:$F$44,2,FALSE),R1019*$D1019,0)))</f>
        <v>0</v>
      </c>
      <c r="AE1019" s="13">
        <f>IF($D1019="",0,IF($E1019="",0,IF(VLOOKUP($E1019,paramètres!$E$33:$F$44,2,FALSE)&lt;=VLOOKUP($AE$18,paramètres!$E$33:$F$44,2,FALSE),S1019*$D1019,0)))</f>
        <v>0</v>
      </c>
      <c r="AF1019" s="13">
        <f>IF($D1019="",0,IF($E1019="",0,IF(VLOOKUP($E1019,paramètres!$E$33:$F$44,2,FALSE)&lt;=VLOOKUP($AF$18,paramètres!$E$33:$F$44,2,FALSE),T1019*$D1019,0)))</f>
        <v>0</v>
      </c>
      <c r="AG1019" s="13">
        <f>IF($D1019="",0,IF($E1019="",0,IF(VLOOKUP($E1019,paramètres!$E$33:$F$44,2,FALSE)&lt;=VLOOKUP($AG$18,paramètres!$E$33:$F$44,2,FALSE),U1019*$D1019,0)))</f>
        <v>0</v>
      </c>
      <c r="AH1019" s="13">
        <f>IF($D1019="",0,IF($E1019="",0,IF(VLOOKUP($E1019,paramètres!$E$33:$F$44,2,FALSE)&lt;=VLOOKUP($AH$18,paramètres!$E$33:$F$44,2,FALSE),V1019*$D1019,0)))</f>
        <v>0</v>
      </c>
      <c r="AI1019" s="13">
        <f>IF($D1019="",0,IF($E1019="",0,IF(VLOOKUP($E1019,paramètres!$E$33:$F$44,2,FALSE)&lt;=VLOOKUP($AI$18,paramètres!$E$33:$F$44,2,FALSE),W1019*$D1019,0)))</f>
        <v>0</v>
      </c>
      <c r="AJ1019" s="13">
        <f>IF($D1019="",0,IF($E1019="",0,IF(VLOOKUP($E1019,paramètres!$E$33:$F$44,2,FALSE)&lt;=VLOOKUP($AJ$18,paramètres!$E$33:$F$44,2,FALSE),X1019*$D1019,0)))</f>
        <v>0</v>
      </c>
      <c r="AK1019" s="13">
        <f>IF($D1019="",0,IF($E1019="",0,IF(VLOOKUP($E1019,paramètres!$E$33:$F$44,2,FALSE)&lt;=VLOOKUP($AK$18,paramètres!$E$33:$F$44,2,FALSE),Y1019*$D1019,0)))</f>
        <v>0</v>
      </c>
      <c r="AL1019" s="13">
        <f>IF($D1019="",0,IF($E1019="",0,IF(VLOOKUP($E1019,paramètres!$E$33:$F$44,2,FALSE)&lt;=VLOOKUP($AL$18,paramètres!$E$33:$F$44,2,FALSE),Z1019*$D1019,0)))</f>
        <v>0</v>
      </c>
      <c r="AM1019" s="126">
        <f>IF($D1019="",0,IF($E1019="",0,IF(VLOOKUP($E1019,paramètres!$E$33:$F$44,2,FALSE)&lt;=VLOOKUP($AM$18,paramètres!$E$33:$F$44,2,FALSE),AA1019*$D1019,0)))</f>
        <v>0</v>
      </c>
      <c r="AN1019" s="121" t="str">
        <f>IF(paramètres!$B$28=1,((SUM(P1019:Y1019)/1.02)+SUM(Z1019:AA1019))*0.0303/9*COUNT(P1019:X1019),IF(paramètres!$B$28=2,(SUM(P1019:AA1019))*0.0303/9*COUNT(P1019:X1019),"Missing Delta option"))</f>
        <v>Missing Delta option</v>
      </c>
      <c r="AO1019" s="13" t="str">
        <f>IF(paramètres!$B$28=1,(((SUM(P1019:Y1019)/1.02)+SUM(Z1019:AA1019))+((SUM(AB1019:AK1019)/1.02)+SUM(AL1019:AN1019)))*cotpatr,IF(paramètres!$B$28=2,(SUM(P1019:AN1019)*cotpatr),"Missing Delta Option"))</f>
        <v>Missing Delta Option</v>
      </c>
      <c r="AP1019" s="13" t="str" cm="1">
        <f t="array" ref="AP1019">IF(paramètres!$B$28=1,(((SUM(P1019:Y1019)/1.02)+SUM(Z1019:AA1019))+((SUM(AB1019:AM1019)/1.02)+SUM(AL1019:AM1019)))/12*pécule,IF(paramètres!$B$28=2,SUM(P1019:AM1019)/12*pécule,"Missing Delta Option"))</f>
        <v>Missing Delta Option</v>
      </c>
      <c r="AQ1019" s="105" t="e">
        <f>IF(paramètres!$B$28=1,(((SUM(P1019:Y1019)/1.02)+SUM(Z1019:AA1019))+((SUM(AB1019:AM1019)/1.02)+SUM(AL1019:AM1019)))+AN1019+AO1019+AP1019,SUM(P1019:AM1019)+AN1019+AO1019+AP1019)</f>
        <v>#VALUE!</v>
      </c>
    </row>
    <row r="1020" spans="1:43" x14ac:dyDescent="0.25">
      <c r="A1020" s="104"/>
      <c r="B1020" s="39"/>
      <c r="C1020" s="39"/>
      <c r="D1020" s="70"/>
      <c r="E1020" s="49"/>
      <c r="F1020" s="40"/>
      <c r="G1020" s="38"/>
      <c r="H1020" s="71"/>
      <c r="I1020" s="40"/>
      <c r="J1020" s="38"/>
      <c r="K1020" s="71"/>
      <c r="L1020" s="40"/>
      <c r="M1020" s="38"/>
      <c r="N1020" s="71"/>
      <c r="O1020" s="49"/>
      <c r="P1020" s="177"/>
      <c r="Q1020" s="178"/>
      <c r="R1020" s="178"/>
      <c r="S1020" s="178"/>
      <c r="T1020" s="178"/>
      <c r="U1020" s="178"/>
      <c r="V1020" s="178"/>
      <c r="W1020" s="178"/>
      <c r="X1020" s="178"/>
      <c r="Y1020" s="178"/>
      <c r="Z1020" s="178"/>
      <c r="AA1020" s="179"/>
      <c r="AB1020" s="121">
        <f>IF($D1020="",0,IF($E1020="",0,IF(VLOOKUP($E1020,paramètres!$E$33:$F$44,2,FALSE)&lt;=VLOOKUP($AB$18,paramètres!$E$33:$F$44,2,FALSE),P1020*$D1020,0)))</f>
        <v>0</v>
      </c>
      <c r="AC1020" s="13">
        <f>IF($D1020="",0,IF($E1020="",0,IF(VLOOKUP($E1020,paramètres!$E$33:$F$44,2,FALSE)&lt;=VLOOKUP($AC$18,paramètres!$E$33:$F$44,2,FALSE),Q1020*$D1020,0)))</f>
        <v>0</v>
      </c>
      <c r="AD1020" s="13">
        <f>IF($D1020="",0,IF($E1020="",0,IF(VLOOKUP($E1020,paramètres!$E$33:$F$44,2,FALSE)&lt;=VLOOKUP($AD$18,paramètres!$E$33:$F$44,2,FALSE),R1020*$D1020,0)))</f>
        <v>0</v>
      </c>
      <c r="AE1020" s="13">
        <f>IF($D1020="",0,IF($E1020="",0,IF(VLOOKUP($E1020,paramètres!$E$33:$F$44,2,FALSE)&lt;=VLOOKUP($AE$18,paramètres!$E$33:$F$44,2,FALSE),S1020*$D1020,0)))</f>
        <v>0</v>
      </c>
      <c r="AF1020" s="13">
        <f>IF($D1020="",0,IF($E1020="",0,IF(VLOOKUP($E1020,paramètres!$E$33:$F$44,2,FALSE)&lt;=VLOOKUP($AF$18,paramètres!$E$33:$F$44,2,FALSE),T1020*$D1020,0)))</f>
        <v>0</v>
      </c>
      <c r="AG1020" s="13">
        <f>IF($D1020="",0,IF($E1020="",0,IF(VLOOKUP($E1020,paramètres!$E$33:$F$44,2,FALSE)&lt;=VLOOKUP($AG$18,paramètres!$E$33:$F$44,2,FALSE),U1020*$D1020,0)))</f>
        <v>0</v>
      </c>
      <c r="AH1020" s="13">
        <f>IF($D1020="",0,IF($E1020="",0,IF(VLOOKUP($E1020,paramètres!$E$33:$F$44,2,FALSE)&lt;=VLOOKUP($AH$18,paramètres!$E$33:$F$44,2,FALSE),V1020*$D1020,0)))</f>
        <v>0</v>
      </c>
      <c r="AI1020" s="13">
        <f>IF($D1020="",0,IF($E1020="",0,IF(VLOOKUP($E1020,paramètres!$E$33:$F$44,2,FALSE)&lt;=VLOOKUP($AI$18,paramètres!$E$33:$F$44,2,FALSE),W1020*$D1020,0)))</f>
        <v>0</v>
      </c>
      <c r="AJ1020" s="13">
        <f>IF($D1020="",0,IF($E1020="",0,IF(VLOOKUP($E1020,paramètres!$E$33:$F$44,2,FALSE)&lt;=VLOOKUP($AJ$18,paramètres!$E$33:$F$44,2,FALSE),X1020*$D1020,0)))</f>
        <v>0</v>
      </c>
      <c r="AK1020" s="13">
        <f>IF($D1020="",0,IF($E1020="",0,IF(VLOOKUP($E1020,paramètres!$E$33:$F$44,2,FALSE)&lt;=VLOOKUP($AK$18,paramètres!$E$33:$F$44,2,FALSE),Y1020*$D1020,0)))</f>
        <v>0</v>
      </c>
      <c r="AL1020" s="13">
        <f>IF($D1020="",0,IF($E1020="",0,IF(VLOOKUP($E1020,paramètres!$E$33:$F$44,2,FALSE)&lt;=VLOOKUP($AL$18,paramètres!$E$33:$F$44,2,FALSE),Z1020*$D1020,0)))</f>
        <v>0</v>
      </c>
      <c r="AM1020" s="126">
        <f>IF($D1020="",0,IF($E1020="",0,IF(VLOOKUP($E1020,paramètres!$E$33:$F$44,2,FALSE)&lt;=VLOOKUP($AM$18,paramètres!$E$33:$F$44,2,FALSE),AA1020*$D1020,0)))</f>
        <v>0</v>
      </c>
      <c r="AN1020" s="121" t="str">
        <f>IF(paramètres!$B$28=1,((SUM(P1020:Y1020)/1.02)+SUM(Z1020:AA1020))*0.0303/9*COUNT(P1020:X1020),IF(paramètres!$B$28=2,(SUM(P1020:AA1020))*0.0303/9*COUNT(P1020:X1020),"Missing Delta option"))</f>
        <v>Missing Delta option</v>
      </c>
      <c r="AO1020" s="13" t="str">
        <f>IF(paramètres!$B$28=1,(((SUM(P1020:Y1020)/1.02)+SUM(Z1020:AA1020))+((SUM(AB1020:AK1020)/1.02)+SUM(AL1020:AN1020)))*cotpatr,IF(paramètres!$B$28=2,(SUM(P1020:AN1020)*cotpatr),"Missing Delta Option"))</f>
        <v>Missing Delta Option</v>
      </c>
      <c r="AP1020" s="13" t="str" cm="1">
        <f t="array" ref="AP1020">IF(paramètres!$B$28=1,(((SUM(P1020:Y1020)/1.02)+SUM(Z1020:AA1020))+((SUM(AB1020:AM1020)/1.02)+SUM(AL1020:AM1020)))/12*pécule,IF(paramètres!$B$28=2,SUM(P1020:AM1020)/12*pécule,"Missing Delta Option"))</f>
        <v>Missing Delta Option</v>
      </c>
      <c r="AQ1020" s="105" t="e">
        <f>IF(paramètres!$B$28=1,(((SUM(P1020:Y1020)/1.02)+SUM(Z1020:AA1020))+((SUM(AB1020:AM1020)/1.02)+SUM(AL1020:AM1020)))+AN1020+AO1020+AP1020,SUM(P1020:AM1020)+AN1020+AO1020+AP1020)</f>
        <v>#VALUE!</v>
      </c>
    </row>
    <row r="1021" spans="1:43" x14ac:dyDescent="0.25">
      <c r="A1021" s="104"/>
      <c r="B1021" s="39"/>
      <c r="C1021" s="39"/>
      <c r="D1021" s="70"/>
      <c r="E1021" s="49"/>
      <c r="F1021" s="40"/>
      <c r="G1021" s="38"/>
      <c r="H1021" s="71"/>
      <c r="I1021" s="40"/>
      <c r="J1021" s="38"/>
      <c r="K1021" s="71"/>
      <c r="L1021" s="40"/>
      <c r="M1021" s="38"/>
      <c r="N1021" s="71"/>
      <c r="O1021" s="49"/>
      <c r="P1021" s="177"/>
      <c r="Q1021" s="178"/>
      <c r="R1021" s="178"/>
      <c r="S1021" s="178"/>
      <c r="T1021" s="178"/>
      <c r="U1021" s="178"/>
      <c r="V1021" s="178"/>
      <c r="W1021" s="178"/>
      <c r="X1021" s="178"/>
      <c r="Y1021" s="178"/>
      <c r="Z1021" s="178"/>
      <c r="AA1021" s="179"/>
      <c r="AB1021" s="121">
        <f>IF($D1021="",0,IF($E1021="",0,IF(VLOOKUP($E1021,paramètres!$E$33:$F$44,2,FALSE)&lt;=VLOOKUP($AB$18,paramètres!$E$33:$F$44,2,FALSE),P1021*$D1021,0)))</f>
        <v>0</v>
      </c>
      <c r="AC1021" s="13">
        <f>IF($D1021="",0,IF($E1021="",0,IF(VLOOKUP($E1021,paramètres!$E$33:$F$44,2,FALSE)&lt;=VLOOKUP($AC$18,paramètres!$E$33:$F$44,2,FALSE),Q1021*$D1021,0)))</f>
        <v>0</v>
      </c>
      <c r="AD1021" s="13">
        <f>IF($D1021="",0,IF($E1021="",0,IF(VLOOKUP($E1021,paramètres!$E$33:$F$44,2,FALSE)&lt;=VLOOKUP($AD$18,paramètres!$E$33:$F$44,2,FALSE),R1021*$D1021,0)))</f>
        <v>0</v>
      </c>
      <c r="AE1021" s="13">
        <f>IF($D1021="",0,IF($E1021="",0,IF(VLOOKUP($E1021,paramètres!$E$33:$F$44,2,FALSE)&lt;=VLOOKUP($AE$18,paramètres!$E$33:$F$44,2,FALSE),S1021*$D1021,0)))</f>
        <v>0</v>
      </c>
      <c r="AF1021" s="13">
        <f>IF($D1021="",0,IF($E1021="",0,IF(VLOOKUP($E1021,paramètres!$E$33:$F$44,2,FALSE)&lt;=VLOOKUP($AF$18,paramètres!$E$33:$F$44,2,FALSE),T1021*$D1021,0)))</f>
        <v>0</v>
      </c>
      <c r="AG1021" s="13">
        <f>IF($D1021="",0,IF($E1021="",0,IF(VLOOKUP($E1021,paramètres!$E$33:$F$44,2,FALSE)&lt;=VLOOKUP($AG$18,paramètres!$E$33:$F$44,2,FALSE),U1021*$D1021,0)))</f>
        <v>0</v>
      </c>
      <c r="AH1021" s="13">
        <f>IF($D1021="",0,IF($E1021="",0,IF(VLOOKUP($E1021,paramètres!$E$33:$F$44,2,FALSE)&lt;=VLOOKUP($AH$18,paramètres!$E$33:$F$44,2,FALSE),V1021*$D1021,0)))</f>
        <v>0</v>
      </c>
      <c r="AI1021" s="13">
        <f>IF($D1021="",0,IF($E1021="",0,IF(VLOOKUP($E1021,paramètres!$E$33:$F$44,2,FALSE)&lt;=VLOOKUP($AI$18,paramètres!$E$33:$F$44,2,FALSE),W1021*$D1021,0)))</f>
        <v>0</v>
      </c>
      <c r="AJ1021" s="13">
        <f>IF($D1021="",0,IF($E1021="",0,IF(VLOOKUP($E1021,paramètres!$E$33:$F$44,2,FALSE)&lt;=VLOOKUP($AJ$18,paramètres!$E$33:$F$44,2,FALSE),X1021*$D1021,0)))</f>
        <v>0</v>
      </c>
      <c r="AK1021" s="13">
        <f>IF($D1021="",0,IF($E1021="",0,IF(VLOOKUP($E1021,paramètres!$E$33:$F$44,2,FALSE)&lt;=VLOOKUP($AK$18,paramètres!$E$33:$F$44,2,FALSE),Y1021*$D1021,0)))</f>
        <v>0</v>
      </c>
      <c r="AL1021" s="13">
        <f>IF($D1021="",0,IF($E1021="",0,IF(VLOOKUP($E1021,paramètres!$E$33:$F$44,2,FALSE)&lt;=VLOOKUP($AL$18,paramètres!$E$33:$F$44,2,FALSE),Z1021*$D1021,0)))</f>
        <v>0</v>
      </c>
      <c r="AM1021" s="126">
        <f>IF($D1021="",0,IF($E1021="",0,IF(VLOOKUP($E1021,paramètres!$E$33:$F$44,2,FALSE)&lt;=VLOOKUP($AM$18,paramètres!$E$33:$F$44,2,FALSE),AA1021*$D1021,0)))</f>
        <v>0</v>
      </c>
      <c r="AN1021" s="121" t="str">
        <f>IF(paramètres!$B$28=1,((SUM(P1021:Y1021)/1.02)+SUM(Z1021:AA1021))*0.0303/9*COUNT(P1021:X1021),IF(paramètres!$B$28=2,(SUM(P1021:AA1021))*0.0303/9*COUNT(P1021:X1021),"Missing Delta option"))</f>
        <v>Missing Delta option</v>
      </c>
      <c r="AO1021" s="13" t="str">
        <f>IF(paramètres!$B$28=1,(((SUM(P1021:Y1021)/1.02)+SUM(Z1021:AA1021))+((SUM(AB1021:AK1021)/1.02)+SUM(AL1021:AN1021)))*cotpatr,IF(paramètres!$B$28=2,(SUM(P1021:AN1021)*cotpatr),"Missing Delta Option"))</f>
        <v>Missing Delta Option</v>
      </c>
      <c r="AP1021" s="13" t="str" cm="1">
        <f t="array" ref="AP1021">IF(paramètres!$B$28=1,(((SUM(P1021:Y1021)/1.02)+SUM(Z1021:AA1021))+((SUM(AB1021:AM1021)/1.02)+SUM(AL1021:AM1021)))/12*pécule,IF(paramètres!$B$28=2,SUM(P1021:AM1021)/12*pécule,"Missing Delta Option"))</f>
        <v>Missing Delta Option</v>
      </c>
      <c r="AQ1021" s="105" t="e">
        <f>IF(paramètres!$B$28=1,(((SUM(P1021:Y1021)/1.02)+SUM(Z1021:AA1021))+((SUM(AB1021:AM1021)/1.02)+SUM(AL1021:AM1021)))+AN1021+AO1021+AP1021,SUM(P1021:AM1021)+AN1021+AO1021+AP1021)</f>
        <v>#VALUE!</v>
      </c>
    </row>
    <row r="1022" spans="1:43" x14ac:dyDescent="0.25">
      <c r="A1022" s="104"/>
      <c r="B1022" s="39"/>
      <c r="C1022" s="39"/>
      <c r="D1022" s="70"/>
      <c r="E1022" s="49"/>
      <c r="F1022" s="40"/>
      <c r="G1022" s="38"/>
      <c r="H1022" s="71"/>
      <c r="I1022" s="40"/>
      <c r="J1022" s="38"/>
      <c r="K1022" s="71"/>
      <c r="L1022" s="40"/>
      <c r="M1022" s="38"/>
      <c r="N1022" s="71"/>
      <c r="O1022" s="49"/>
      <c r="P1022" s="177"/>
      <c r="Q1022" s="178"/>
      <c r="R1022" s="178"/>
      <c r="S1022" s="178"/>
      <c r="T1022" s="178"/>
      <c r="U1022" s="178"/>
      <c r="V1022" s="178"/>
      <c r="W1022" s="178"/>
      <c r="X1022" s="178"/>
      <c r="Y1022" s="178"/>
      <c r="Z1022" s="178"/>
      <c r="AA1022" s="179"/>
      <c r="AB1022" s="121">
        <f>IF($D1022="",0,IF($E1022="",0,IF(VLOOKUP($E1022,paramètres!$E$33:$F$44,2,FALSE)&lt;=VLOOKUP($AB$18,paramètres!$E$33:$F$44,2,FALSE),P1022*$D1022,0)))</f>
        <v>0</v>
      </c>
      <c r="AC1022" s="13">
        <f>IF($D1022="",0,IF($E1022="",0,IF(VLOOKUP($E1022,paramètres!$E$33:$F$44,2,FALSE)&lt;=VLOOKUP($AC$18,paramètres!$E$33:$F$44,2,FALSE),Q1022*$D1022,0)))</f>
        <v>0</v>
      </c>
      <c r="AD1022" s="13">
        <f>IF($D1022="",0,IF($E1022="",0,IF(VLOOKUP($E1022,paramètres!$E$33:$F$44,2,FALSE)&lt;=VLOOKUP($AD$18,paramètres!$E$33:$F$44,2,FALSE),R1022*$D1022,0)))</f>
        <v>0</v>
      </c>
      <c r="AE1022" s="13">
        <f>IF($D1022="",0,IF($E1022="",0,IF(VLOOKUP($E1022,paramètres!$E$33:$F$44,2,FALSE)&lt;=VLOOKUP($AE$18,paramètres!$E$33:$F$44,2,FALSE),S1022*$D1022,0)))</f>
        <v>0</v>
      </c>
      <c r="AF1022" s="13">
        <f>IF($D1022="",0,IF($E1022="",0,IF(VLOOKUP($E1022,paramètres!$E$33:$F$44,2,FALSE)&lt;=VLOOKUP($AF$18,paramètres!$E$33:$F$44,2,FALSE),T1022*$D1022,0)))</f>
        <v>0</v>
      </c>
      <c r="AG1022" s="13">
        <f>IF($D1022="",0,IF($E1022="",0,IF(VLOOKUP($E1022,paramètres!$E$33:$F$44,2,FALSE)&lt;=VLOOKUP($AG$18,paramètres!$E$33:$F$44,2,FALSE),U1022*$D1022,0)))</f>
        <v>0</v>
      </c>
      <c r="AH1022" s="13">
        <f>IF($D1022="",0,IF($E1022="",0,IF(VLOOKUP($E1022,paramètres!$E$33:$F$44,2,FALSE)&lt;=VLOOKUP($AH$18,paramètres!$E$33:$F$44,2,FALSE),V1022*$D1022,0)))</f>
        <v>0</v>
      </c>
      <c r="AI1022" s="13">
        <f>IF($D1022="",0,IF($E1022="",0,IF(VLOOKUP($E1022,paramètres!$E$33:$F$44,2,FALSE)&lt;=VLOOKUP($AI$18,paramètres!$E$33:$F$44,2,FALSE),W1022*$D1022,0)))</f>
        <v>0</v>
      </c>
      <c r="AJ1022" s="13">
        <f>IF($D1022="",0,IF($E1022="",0,IF(VLOOKUP($E1022,paramètres!$E$33:$F$44,2,FALSE)&lt;=VLOOKUP($AJ$18,paramètres!$E$33:$F$44,2,FALSE),X1022*$D1022,0)))</f>
        <v>0</v>
      </c>
      <c r="AK1022" s="13">
        <f>IF($D1022="",0,IF($E1022="",0,IF(VLOOKUP($E1022,paramètres!$E$33:$F$44,2,FALSE)&lt;=VLOOKUP($AK$18,paramètres!$E$33:$F$44,2,FALSE),Y1022*$D1022,0)))</f>
        <v>0</v>
      </c>
      <c r="AL1022" s="13">
        <f>IF($D1022="",0,IF($E1022="",0,IF(VLOOKUP($E1022,paramètres!$E$33:$F$44,2,FALSE)&lt;=VLOOKUP($AL$18,paramètres!$E$33:$F$44,2,FALSE),Z1022*$D1022,0)))</f>
        <v>0</v>
      </c>
      <c r="AM1022" s="126">
        <f>IF($D1022="",0,IF($E1022="",0,IF(VLOOKUP($E1022,paramètres!$E$33:$F$44,2,FALSE)&lt;=VLOOKUP($AM$18,paramètres!$E$33:$F$44,2,FALSE),AA1022*$D1022,0)))</f>
        <v>0</v>
      </c>
      <c r="AN1022" s="121" t="str">
        <f>IF(paramètres!$B$28=1,((SUM(P1022:Y1022)/1.02)+SUM(Z1022:AA1022))*0.0303/9*COUNT(P1022:X1022),IF(paramètres!$B$28=2,(SUM(P1022:AA1022))*0.0303/9*COUNT(P1022:X1022),"Missing Delta option"))</f>
        <v>Missing Delta option</v>
      </c>
      <c r="AO1022" s="13" t="str">
        <f>IF(paramètres!$B$28=1,(((SUM(P1022:Y1022)/1.02)+SUM(Z1022:AA1022))+((SUM(AB1022:AK1022)/1.02)+SUM(AL1022:AN1022)))*cotpatr,IF(paramètres!$B$28=2,(SUM(P1022:AN1022)*cotpatr),"Missing Delta Option"))</f>
        <v>Missing Delta Option</v>
      </c>
      <c r="AP1022" s="13" t="str" cm="1">
        <f t="array" ref="AP1022">IF(paramètres!$B$28=1,(((SUM(P1022:Y1022)/1.02)+SUM(Z1022:AA1022))+((SUM(AB1022:AM1022)/1.02)+SUM(AL1022:AM1022)))/12*pécule,IF(paramètres!$B$28=2,SUM(P1022:AM1022)/12*pécule,"Missing Delta Option"))</f>
        <v>Missing Delta Option</v>
      </c>
      <c r="AQ1022" s="105" t="e">
        <f>IF(paramètres!$B$28=1,(((SUM(P1022:Y1022)/1.02)+SUM(Z1022:AA1022))+((SUM(AB1022:AM1022)/1.02)+SUM(AL1022:AM1022)))+AN1022+AO1022+AP1022,SUM(P1022:AM1022)+AN1022+AO1022+AP1022)</f>
        <v>#VALUE!</v>
      </c>
    </row>
    <row r="1023" spans="1:43" x14ac:dyDescent="0.25">
      <c r="A1023" s="104"/>
      <c r="B1023" s="39"/>
      <c r="C1023" s="39"/>
      <c r="D1023" s="70"/>
      <c r="E1023" s="49"/>
      <c r="F1023" s="40"/>
      <c r="G1023" s="38"/>
      <c r="H1023" s="71"/>
      <c r="I1023" s="40"/>
      <c r="J1023" s="38"/>
      <c r="K1023" s="71"/>
      <c r="L1023" s="40"/>
      <c r="M1023" s="38"/>
      <c r="N1023" s="71"/>
      <c r="O1023" s="49"/>
      <c r="P1023" s="177"/>
      <c r="Q1023" s="178"/>
      <c r="R1023" s="178"/>
      <c r="S1023" s="178"/>
      <c r="T1023" s="178"/>
      <c r="U1023" s="178"/>
      <c r="V1023" s="178"/>
      <c r="W1023" s="178"/>
      <c r="X1023" s="178"/>
      <c r="Y1023" s="178"/>
      <c r="Z1023" s="178"/>
      <c r="AA1023" s="179"/>
      <c r="AB1023" s="121">
        <f>IF($D1023="",0,IF($E1023="",0,IF(VLOOKUP($E1023,paramètres!$E$33:$F$44,2,FALSE)&lt;=VLOOKUP($AB$18,paramètres!$E$33:$F$44,2,FALSE),P1023*$D1023,0)))</f>
        <v>0</v>
      </c>
      <c r="AC1023" s="13">
        <f>IF($D1023="",0,IF($E1023="",0,IF(VLOOKUP($E1023,paramètres!$E$33:$F$44,2,FALSE)&lt;=VLOOKUP($AC$18,paramètres!$E$33:$F$44,2,FALSE),Q1023*$D1023,0)))</f>
        <v>0</v>
      </c>
      <c r="AD1023" s="13">
        <f>IF($D1023="",0,IF($E1023="",0,IF(VLOOKUP($E1023,paramètres!$E$33:$F$44,2,FALSE)&lt;=VLOOKUP($AD$18,paramètres!$E$33:$F$44,2,FALSE),R1023*$D1023,0)))</f>
        <v>0</v>
      </c>
      <c r="AE1023" s="13">
        <f>IF($D1023="",0,IF($E1023="",0,IF(VLOOKUP($E1023,paramètres!$E$33:$F$44,2,FALSE)&lt;=VLOOKUP($AE$18,paramètres!$E$33:$F$44,2,FALSE),S1023*$D1023,0)))</f>
        <v>0</v>
      </c>
      <c r="AF1023" s="13">
        <f>IF($D1023="",0,IF($E1023="",0,IF(VLOOKUP($E1023,paramètres!$E$33:$F$44,2,FALSE)&lt;=VLOOKUP($AF$18,paramètres!$E$33:$F$44,2,FALSE),T1023*$D1023,0)))</f>
        <v>0</v>
      </c>
      <c r="AG1023" s="13">
        <f>IF($D1023="",0,IF($E1023="",0,IF(VLOOKUP($E1023,paramètres!$E$33:$F$44,2,FALSE)&lt;=VLOOKUP($AG$18,paramètres!$E$33:$F$44,2,FALSE),U1023*$D1023,0)))</f>
        <v>0</v>
      </c>
      <c r="AH1023" s="13">
        <f>IF($D1023="",0,IF($E1023="",0,IF(VLOOKUP($E1023,paramètres!$E$33:$F$44,2,FALSE)&lt;=VLOOKUP($AH$18,paramètres!$E$33:$F$44,2,FALSE),V1023*$D1023,0)))</f>
        <v>0</v>
      </c>
      <c r="AI1023" s="13">
        <f>IF($D1023="",0,IF($E1023="",0,IF(VLOOKUP($E1023,paramètres!$E$33:$F$44,2,FALSE)&lt;=VLOOKUP($AI$18,paramètres!$E$33:$F$44,2,FALSE),W1023*$D1023,0)))</f>
        <v>0</v>
      </c>
      <c r="AJ1023" s="13">
        <f>IF($D1023="",0,IF($E1023="",0,IF(VLOOKUP($E1023,paramètres!$E$33:$F$44,2,FALSE)&lt;=VLOOKUP($AJ$18,paramètres!$E$33:$F$44,2,FALSE),X1023*$D1023,0)))</f>
        <v>0</v>
      </c>
      <c r="AK1023" s="13">
        <f>IF($D1023="",0,IF($E1023="",0,IF(VLOOKUP($E1023,paramètres!$E$33:$F$44,2,FALSE)&lt;=VLOOKUP($AK$18,paramètres!$E$33:$F$44,2,FALSE),Y1023*$D1023,0)))</f>
        <v>0</v>
      </c>
      <c r="AL1023" s="13">
        <f>IF($D1023="",0,IF($E1023="",0,IF(VLOOKUP($E1023,paramètres!$E$33:$F$44,2,FALSE)&lt;=VLOOKUP($AL$18,paramètres!$E$33:$F$44,2,FALSE),Z1023*$D1023,0)))</f>
        <v>0</v>
      </c>
      <c r="AM1023" s="126">
        <f>IF($D1023="",0,IF($E1023="",0,IF(VLOOKUP($E1023,paramètres!$E$33:$F$44,2,FALSE)&lt;=VLOOKUP($AM$18,paramètres!$E$33:$F$44,2,FALSE),AA1023*$D1023,0)))</f>
        <v>0</v>
      </c>
      <c r="AN1023" s="121" t="str">
        <f>IF(paramètres!$B$28=1,((SUM(P1023:Y1023)/1.02)+SUM(Z1023:AA1023))*0.0303/9*COUNT(P1023:X1023),IF(paramètres!$B$28=2,(SUM(P1023:AA1023))*0.0303/9*COUNT(P1023:X1023),"Missing Delta option"))</f>
        <v>Missing Delta option</v>
      </c>
      <c r="AO1023" s="13" t="str">
        <f>IF(paramètres!$B$28=1,(((SUM(P1023:Y1023)/1.02)+SUM(Z1023:AA1023))+((SUM(AB1023:AK1023)/1.02)+SUM(AL1023:AN1023)))*cotpatr,IF(paramètres!$B$28=2,(SUM(P1023:AN1023)*cotpatr),"Missing Delta Option"))</f>
        <v>Missing Delta Option</v>
      </c>
      <c r="AP1023" s="13" t="str" cm="1">
        <f t="array" ref="AP1023">IF(paramètres!$B$28=1,(((SUM(P1023:Y1023)/1.02)+SUM(Z1023:AA1023))+((SUM(AB1023:AM1023)/1.02)+SUM(AL1023:AM1023)))/12*pécule,IF(paramètres!$B$28=2,SUM(P1023:AM1023)/12*pécule,"Missing Delta Option"))</f>
        <v>Missing Delta Option</v>
      </c>
      <c r="AQ1023" s="105" t="e">
        <f>IF(paramètres!$B$28=1,(((SUM(P1023:Y1023)/1.02)+SUM(Z1023:AA1023))+((SUM(AB1023:AM1023)/1.02)+SUM(AL1023:AM1023)))+AN1023+AO1023+AP1023,SUM(P1023:AM1023)+AN1023+AO1023+AP1023)</f>
        <v>#VALUE!</v>
      </c>
    </row>
    <row r="1024" spans="1:43" x14ac:dyDescent="0.25">
      <c r="A1024" s="104"/>
      <c r="B1024" s="39"/>
      <c r="C1024" s="39"/>
      <c r="D1024" s="70"/>
      <c r="E1024" s="49"/>
      <c r="F1024" s="40"/>
      <c r="G1024" s="38"/>
      <c r="H1024" s="71"/>
      <c r="I1024" s="40"/>
      <c r="J1024" s="38"/>
      <c r="K1024" s="71"/>
      <c r="L1024" s="40"/>
      <c r="M1024" s="38"/>
      <c r="N1024" s="71"/>
      <c r="O1024" s="49"/>
      <c r="P1024" s="177"/>
      <c r="Q1024" s="178"/>
      <c r="R1024" s="178"/>
      <c r="S1024" s="178"/>
      <c r="T1024" s="178"/>
      <c r="U1024" s="178"/>
      <c r="V1024" s="178"/>
      <c r="W1024" s="178"/>
      <c r="X1024" s="178"/>
      <c r="Y1024" s="178"/>
      <c r="Z1024" s="178"/>
      <c r="AA1024" s="179"/>
      <c r="AB1024" s="121">
        <f>IF($D1024="",0,IF($E1024="",0,IF(VLOOKUP($E1024,paramètres!$E$33:$F$44,2,FALSE)&lt;=VLOOKUP($AB$18,paramètres!$E$33:$F$44,2,FALSE),P1024*$D1024,0)))</f>
        <v>0</v>
      </c>
      <c r="AC1024" s="13">
        <f>IF($D1024="",0,IF($E1024="",0,IF(VLOOKUP($E1024,paramètres!$E$33:$F$44,2,FALSE)&lt;=VLOOKUP($AC$18,paramètres!$E$33:$F$44,2,FALSE),Q1024*$D1024,0)))</f>
        <v>0</v>
      </c>
      <c r="AD1024" s="13">
        <f>IF($D1024="",0,IF($E1024="",0,IF(VLOOKUP($E1024,paramètres!$E$33:$F$44,2,FALSE)&lt;=VLOOKUP($AD$18,paramètres!$E$33:$F$44,2,FALSE),R1024*$D1024,0)))</f>
        <v>0</v>
      </c>
      <c r="AE1024" s="13">
        <f>IF($D1024="",0,IF($E1024="",0,IF(VLOOKUP($E1024,paramètres!$E$33:$F$44,2,FALSE)&lt;=VLOOKUP($AE$18,paramètres!$E$33:$F$44,2,FALSE),S1024*$D1024,0)))</f>
        <v>0</v>
      </c>
      <c r="AF1024" s="13">
        <f>IF($D1024="",0,IF($E1024="",0,IF(VLOOKUP($E1024,paramètres!$E$33:$F$44,2,FALSE)&lt;=VLOOKUP($AF$18,paramètres!$E$33:$F$44,2,FALSE),T1024*$D1024,0)))</f>
        <v>0</v>
      </c>
      <c r="AG1024" s="13">
        <f>IF($D1024="",0,IF($E1024="",0,IF(VLOOKUP($E1024,paramètres!$E$33:$F$44,2,FALSE)&lt;=VLOOKUP($AG$18,paramètres!$E$33:$F$44,2,FALSE),U1024*$D1024,0)))</f>
        <v>0</v>
      </c>
      <c r="AH1024" s="13">
        <f>IF($D1024="",0,IF($E1024="",0,IF(VLOOKUP($E1024,paramètres!$E$33:$F$44,2,FALSE)&lt;=VLOOKUP($AH$18,paramètres!$E$33:$F$44,2,FALSE),V1024*$D1024,0)))</f>
        <v>0</v>
      </c>
      <c r="AI1024" s="13">
        <f>IF($D1024="",0,IF($E1024="",0,IF(VLOOKUP($E1024,paramètres!$E$33:$F$44,2,FALSE)&lt;=VLOOKUP($AI$18,paramètres!$E$33:$F$44,2,FALSE),W1024*$D1024,0)))</f>
        <v>0</v>
      </c>
      <c r="AJ1024" s="13">
        <f>IF($D1024="",0,IF($E1024="",0,IF(VLOOKUP($E1024,paramètres!$E$33:$F$44,2,FALSE)&lt;=VLOOKUP($AJ$18,paramètres!$E$33:$F$44,2,FALSE),X1024*$D1024,0)))</f>
        <v>0</v>
      </c>
      <c r="AK1024" s="13">
        <f>IF($D1024="",0,IF($E1024="",0,IF(VLOOKUP($E1024,paramètres!$E$33:$F$44,2,FALSE)&lt;=VLOOKUP($AK$18,paramètres!$E$33:$F$44,2,FALSE),Y1024*$D1024,0)))</f>
        <v>0</v>
      </c>
      <c r="AL1024" s="13">
        <f>IF($D1024="",0,IF($E1024="",0,IF(VLOOKUP($E1024,paramètres!$E$33:$F$44,2,FALSE)&lt;=VLOOKUP($AL$18,paramètres!$E$33:$F$44,2,FALSE),Z1024*$D1024,0)))</f>
        <v>0</v>
      </c>
      <c r="AM1024" s="126">
        <f>IF($D1024="",0,IF($E1024="",0,IF(VLOOKUP($E1024,paramètres!$E$33:$F$44,2,FALSE)&lt;=VLOOKUP($AM$18,paramètres!$E$33:$F$44,2,FALSE),AA1024*$D1024,0)))</f>
        <v>0</v>
      </c>
      <c r="AN1024" s="121" t="str">
        <f>IF(paramètres!$B$28=1,((SUM(P1024:Y1024)/1.02)+SUM(Z1024:AA1024))*0.0303/9*COUNT(P1024:X1024),IF(paramètres!$B$28=2,(SUM(P1024:AA1024))*0.0303/9*COUNT(P1024:X1024),"Missing Delta option"))</f>
        <v>Missing Delta option</v>
      </c>
      <c r="AO1024" s="13" t="str">
        <f>IF(paramètres!$B$28=1,(((SUM(P1024:Y1024)/1.02)+SUM(Z1024:AA1024))+((SUM(AB1024:AK1024)/1.02)+SUM(AL1024:AN1024)))*cotpatr,IF(paramètres!$B$28=2,(SUM(P1024:AN1024)*cotpatr),"Missing Delta Option"))</f>
        <v>Missing Delta Option</v>
      </c>
      <c r="AP1024" s="13" t="str" cm="1">
        <f t="array" ref="AP1024">IF(paramètres!$B$28=1,(((SUM(P1024:Y1024)/1.02)+SUM(Z1024:AA1024))+((SUM(AB1024:AM1024)/1.02)+SUM(AL1024:AM1024)))/12*pécule,IF(paramètres!$B$28=2,SUM(P1024:AM1024)/12*pécule,"Missing Delta Option"))</f>
        <v>Missing Delta Option</v>
      </c>
      <c r="AQ1024" s="105" t="e">
        <f>IF(paramètres!$B$28=1,(((SUM(P1024:Y1024)/1.02)+SUM(Z1024:AA1024))+((SUM(AB1024:AM1024)/1.02)+SUM(AL1024:AM1024)))+AN1024+AO1024+AP1024,SUM(P1024:AM1024)+AN1024+AO1024+AP1024)</f>
        <v>#VALUE!</v>
      </c>
    </row>
    <row r="1025" spans="1:43" x14ac:dyDescent="0.25">
      <c r="A1025" s="104"/>
      <c r="B1025" s="39"/>
      <c r="C1025" s="39"/>
      <c r="D1025" s="70"/>
      <c r="E1025" s="49"/>
      <c r="F1025" s="40"/>
      <c r="G1025" s="38"/>
      <c r="H1025" s="71"/>
      <c r="I1025" s="40"/>
      <c r="J1025" s="38"/>
      <c r="K1025" s="71"/>
      <c r="L1025" s="40"/>
      <c r="M1025" s="38"/>
      <c r="N1025" s="71"/>
      <c r="O1025" s="49"/>
      <c r="P1025" s="177"/>
      <c r="Q1025" s="178"/>
      <c r="R1025" s="178"/>
      <c r="S1025" s="178"/>
      <c r="T1025" s="178"/>
      <c r="U1025" s="178"/>
      <c r="V1025" s="178"/>
      <c r="W1025" s="178"/>
      <c r="X1025" s="178"/>
      <c r="Y1025" s="178"/>
      <c r="Z1025" s="178"/>
      <c r="AA1025" s="179"/>
      <c r="AB1025" s="121">
        <f>IF($D1025="",0,IF($E1025="",0,IF(VLOOKUP($E1025,paramètres!$E$33:$F$44,2,FALSE)&lt;=VLOOKUP($AB$18,paramètres!$E$33:$F$44,2,FALSE),P1025*$D1025,0)))</f>
        <v>0</v>
      </c>
      <c r="AC1025" s="13">
        <f>IF($D1025="",0,IF($E1025="",0,IF(VLOOKUP($E1025,paramètres!$E$33:$F$44,2,FALSE)&lt;=VLOOKUP($AC$18,paramètres!$E$33:$F$44,2,FALSE),Q1025*$D1025,0)))</f>
        <v>0</v>
      </c>
      <c r="AD1025" s="13">
        <f>IF($D1025="",0,IF($E1025="",0,IF(VLOOKUP($E1025,paramètres!$E$33:$F$44,2,FALSE)&lt;=VLOOKUP($AD$18,paramètres!$E$33:$F$44,2,FALSE),R1025*$D1025,0)))</f>
        <v>0</v>
      </c>
      <c r="AE1025" s="13">
        <f>IF($D1025="",0,IF($E1025="",0,IF(VLOOKUP($E1025,paramètres!$E$33:$F$44,2,FALSE)&lt;=VLOOKUP($AE$18,paramètres!$E$33:$F$44,2,FALSE),S1025*$D1025,0)))</f>
        <v>0</v>
      </c>
      <c r="AF1025" s="13">
        <f>IF($D1025="",0,IF($E1025="",0,IF(VLOOKUP($E1025,paramètres!$E$33:$F$44,2,FALSE)&lt;=VLOOKUP($AF$18,paramètres!$E$33:$F$44,2,FALSE),T1025*$D1025,0)))</f>
        <v>0</v>
      </c>
      <c r="AG1025" s="13">
        <f>IF($D1025="",0,IF($E1025="",0,IF(VLOOKUP($E1025,paramètres!$E$33:$F$44,2,FALSE)&lt;=VLOOKUP($AG$18,paramètres!$E$33:$F$44,2,FALSE),U1025*$D1025,0)))</f>
        <v>0</v>
      </c>
      <c r="AH1025" s="13">
        <f>IF($D1025="",0,IF($E1025="",0,IF(VLOOKUP($E1025,paramètres!$E$33:$F$44,2,FALSE)&lt;=VLOOKUP($AH$18,paramètres!$E$33:$F$44,2,FALSE),V1025*$D1025,0)))</f>
        <v>0</v>
      </c>
      <c r="AI1025" s="13">
        <f>IF($D1025="",0,IF($E1025="",0,IF(VLOOKUP($E1025,paramètres!$E$33:$F$44,2,FALSE)&lt;=VLOOKUP($AI$18,paramètres!$E$33:$F$44,2,FALSE),W1025*$D1025,0)))</f>
        <v>0</v>
      </c>
      <c r="AJ1025" s="13">
        <f>IF($D1025="",0,IF($E1025="",0,IF(VLOOKUP($E1025,paramètres!$E$33:$F$44,2,FALSE)&lt;=VLOOKUP($AJ$18,paramètres!$E$33:$F$44,2,FALSE),X1025*$D1025,0)))</f>
        <v>0</v>
      </c>
      <c r="AK1025" s="13">
        <f>IF($D1025="",0,IF($E1025="",0,IF(VLOOKUP($E1025,paramètres!$E$33:$F$44,2,FALSE)&lt;=VLOOKUP($AK$18,paramètres!$E$33:$F$44,2,FALSE),Y1025*$D1025,0)))</f>
        <v>0</v>
      </c>
      <c r="AL1025" s="13">
        <f>IF($D1025="",0,IF($E1025="",0,IF(VLOOKUP($E1025,paramètres!$E$33:$F$44,2,FALSE)&lt;=VLOOKUP($AL$18,paramètres!$E$33:$F$44,2,FALSE),Z1025*$D1025,0)))</f>
        <v>0</v>
      </c>
      <c r="AM1025" s="126">
        <f>IF($D1025="",0,IF($E1025="",0,IF(VLOOKUP($E1025,paramètres!$E$33:$F$44,2,FALSE)&lt;=VLOOKUP($AM$18,paramètres!$E$33:$F$44,2,FALSE),AA1025*$D1025,0)))</f>
        <v>0</v>
      </c>
      <c r="AN1025" s="121" t="str">
        <f>IF(paramètres!$B$28=1,((SUM(P1025:Y1025)/1.02)+SUM(Z1025:AA1025))*0.0303/9*COUNT(P1025:X1025),IF(paramètres!$B$28=2,(SUM(P1025:AA1025))*0.0303/9*COUNT(P1025:X1025),"Missing Delta option"))</f>
        <v>Missing Delta option</v>
      </c>
      <c r="AO1025" s="13" t="str">
        <f>IF(paramètres!$B$28=1,(((SUM(P1025:Y1025)/1.02)+SUM(Z1025:AA1025))+((SUM(AB1025:AK1025)/1.02)+SUM(AL1025:AN1025)))*cotpatr,IF(paramètres!$B$28=2,(SUM(P1025:AN1025)*cotpatr),"Missing Delta Option"))</f>
        <v>Missing Delta Option</v>
      </c>
      <c r="AP1025" s="13" t="str" cm="1">
        <f t="array" ref="AP1025">IF(paramètres!$B$28=1,(((SUM(P1025:Y1025)/1.02)+SUM(Z1025:AA1025))+((SUM(AB1025:AM1025)/1.02)+SUM(AL1025:AM1025)))/12*pécule,IF(paramètres!$B$28=2,SUM(P1025:AM1025)/12*pécule,"Missing Delta Option"))</f>
        <v>Missing Delta Option</v>
      </c>
      <c r="AQ1025" s="105" t="e">
        <f>IF(paramètres!$B$28=1,(((SUM(P1025:Y1025)/1.02)+SUM(Z1025:AA1025))+((SUM(AB1025:AM1025)/1.02)+SUM(AL1025:AM1025)))+AN1025+AO1025+AP1025,SUM(P1025:AM1025)+AN1025+AO1025+AP1025)</f>
        <v>#VALUE!</v>
      </c>
    </row>
    <row r="1026" spans="1:43" x14ac:dyDescent="0.25">
      <c r="A1026" s="104"/>
      <c r="B1026" s="39"/>
      <c r="C1026" s="39"/>
      <c r="D1026" s="70"/>
      <c r="E1026" s="49"/>
      <c r="F1026" s="40"/>
      <c r="G1026" s="38"/>
      <c r="H1026" s="71"/>
      <c r="I1026" s="40"/>
      <c r="J1026" s="38"/>
      <c r="K1026" s="71"/>
      <c r="L1026" s="40"/>
      <c r="M1026" s="38"/>
      <c r="N1026" s="71"/>
      <c r="O1026" s="49"/>
      <c r="P1026" s="177"/>
      <c r="Q1026" s="178"/>
      <c r="R1026" s="178"/>
      <c r="S1026" s="178"/>
      <c r="T1026" s="178"/>
      <c r="U1026" s="178"/>
      <c r="V1026" s="178"/>
      <c r="W1026" s="178"/>
      <c r="X1026" s="178"/>
      <c r="Y1026" s="178"/>
      <c r="Z1026" s="178"/>
      <c r="AA1026" s="179"/>
      <c r="AB1026" s="121">
        <f>IF($D1026="",0,IF($E1026="",0,IF(VLOOKUP($E1026,paramètres!$E$33:$F$44,2,FALSE)&lt;=VLOOKUP($AB$18,paramètres!$E$33:$F$44,2,FALSE),P1026*$D1026,0)))</f>
        <v>0</v>
      </c>
      <c r="AC1026" s="13">
        <f>IF($D1026="",0,IF($E1026="",0,IF(VLOOKUP($E1026,paramètres!$E$33:$F$44,2,FALSE)&lt;=VLOOKUP($AC$18,paramètres!$E$33:$F$44,2,FALSE),Q1026*$D1026,0)))</f>
        <v>0</v>
      </c>
      <c r="AD1026" s="13">
        <f>IF($D1026="",0,IF($E1026="",0,IF(VLOOKUP($E1026,paramètres!$E$33:$F$44,2,FALSE)&lt;=VLOOKUP($AD$18,paramètres!$E$33:$F$44,2,FALSE),R1026*$D1026,0)))</f>
        <v>0</v>
      </c>
      <c r="AE1026" s="13">
        <f>IF($D1026="",0,IF($E1026="",0,IF(VLOOKUP($E1026,paramètres!$E$33:$F$44,2,FALSE)&lt;=VLOOKUP($AE$18,paramètres!$E$33:$F$44,2,FALSE),S1026*$D1026,0)))</f>
        <v>0</v>
      </c>
      <c r="AF1026" s="13">
        <f>IF($D1026="",0,IF($E1026="",0,IF(VLOOKUP($E1026,paramètres!$E$33:$F$44,2,FALSE)&lt;=VLOOKUP($AF$18,paramètres!$E$33:$F$44,2,FALSE),T1026*$D1026,0)))</f>
        <v>0</v>
      </c>
      <c r="AG1026" s="13">
        <f>IF($D1026="",0,IF($E1026="",0,IF(VLOOKUP($E1026,paramètres!$E$33:$F$44,2,FALSE)&lt;=VLOOKUP($AG$18,paramètres!$E$33:$F$44,2,FALSE),U1026*$D1026,0)))</f>
        <v>0</v>
      </c>
      <c r="AH1026" s="13">
        <f>IF($D1026="",0,IF($E1026="",0,IF(VLOOKUP($E1026,paramètres!$E$33:$F$44,2,FALSE)&lt;=VLOOKUP($AH$18,paramètres!$E$33:$F$44,2,FALSE),V1026*$D1026,0)))</f>
        <v>0</v>
      </c>
      <c r="AI1026" s="13">
        <f>IF($D1026="",0,IF($E1026="",0,IF(VLOOKUP($E1026,paramètres!$E$33:$F$44,2,FALSE)&lt;=VLOOKUP($AI$18,paramètres!$E$33:$F$44,2,FALSE),W1026*$D1026,0)))</f>
        <v>0</v>
      </c>
      <c r="AJ1026" s="13">
        <f>IF($D1026="",0,IF($E1026="",0,IF(VLOOKUP($E1026,paramètres!$E$33:$F$44,2,FALSE)&lt;=VLOOKUP($AJ$18,paramètres!$E$33:$F$44,2,FALSE),X1026*$D1026,0)))</f>
        <v>0</v>
      </c>
      <c r="AK1026" s="13">
        <f>IF($D1026="",0,IF($E1026="",0,IF(VLOOKUP($E1026,paramètres!$E$33:$F$44,2,FALSE)&lt;=VLOOKUP($AK$18,paramètres!$E$33:$F$44,2,FALSE),Y1026*$D1026,0)))</f>
        <v>0</v>
      </c>
      <c r="AL1026" s="13">
        <f>IF($D1026="",0,IF($E1026="",0,IF(VLOOKUP($E1026,paramètres!$E$33:$F$44,2,FALSE)&lt;=VLOOKUP($AL$18,paramètres!$E$33:$F$44,2,FALSE),Z1026*$D1026,0)))</f>
        <v>0</v>
      </c>
      <c r="AM1026" s="126">
        <f>IF($D1026="",0,IF($E1026="",0,IF(VLOOKUP($E1026,paramètres!$E$33:$F$44,2,FALSE)&lt;=VLOOKUP($AM$18,paramètres!$E$33:$F$44,2,FALSE),AA1026*$D1026,0)))</f>
        <v>0</v>
      </c>
      <c r="AN1026" s="121" t="str">
        <f>IF(paramètres!$B$28=1,((SUM(P1026:Y1026)/1.02)+SUM(Z1026:AA1026))*0.0303/9*COUNT(P1026:X1026),IF(paramètres!$B$28=2,(SUM(P1026:AA1026))*0.0303/9*COUNT(P1026:X1026),"Missing Delta option"))</f>
        <v>Missing Delta option</v>
      </c>
      <c r="AO1026" s="13" t="str">
        <f>IF(paramètres!$B$28=1,(((SUM(P1026:Y1026)/1.02)+SUM(Z1026:AA1026))+((SUM(AB1026:AK1026)/1.02)+SUM(AL1026:AN1026)))*cotpatr,IF(paramètres!$B$28=2,(SUM(P1026:AN1026)*cotpatr),"Missing Delta Option"))</f>
        <v>Missing Delta Option</v>
      </c>
      <c r="AP1026" s="13" t="str" cm="1">
        <f t="array" ref="AP1026">IF(paramètres!$B$28=1,(((SUM(P1026:Y1026)/1.02)+SUM(Z1026:AA1026))+((SUM(AB1026:AM1026)/1.02)+SUM(AL1026:AM1026)))/12*pécule,IF(paramètres!$B$28=2,SUM(P1026:AM1026)/12*pécule,"Missing Delta Option"))</f>
        <v>Missing Delta Option</v>
      </c>
      <c r="AQ1026" s="105" t="e">
        <f>IF(paramètres!$B$28=1,(((SUM(P1026:Y1026)/1.02)+SUM(Z1026:AA1026))+((SUM(AB1026:AM1026)/1.02)+SUM(AL1026:AM1026)))+AN1026+AO1026+AP1026,SUM(P1026:AM1026)+AN1026+AO1026+AP1026)</f>
        <v>#VALUE!</v>
      </c>
    </row>
    <row r="1027" spans="1:43" x14ac:dyDescent="0.25">
      <c r="A1027" s="104"/>
      <c r="B1027" s="39"/>
      <c r="C1027" s="39"/>
      <c r="D1027" s="70"/>
      <c r="E1027" s="49"/>
      <c r="F1027" s="40"/>
      <c r="G1027" s="38"/>
      <c r="H1027" s="71"/>
      <c r="I1027" s="40"/>
      <c r="J1027" s="38"/>
      <c r="K1027" s="71"/>
      <c r="L1027" s="40"/>
      <c r="M1027" s="38"/>
      <c r="N1027" s="71"/>
      <c r="O1027" s="49"/>
      <c r="P1027" s="177"/>
      <c r="Q1027" s="178"/>
      <c r="R1027" s="178"/>
      <c r="S1027" s="178"/>
      <c r="T1027" s="178"/>
      <c r="U1027" s="178"/>
      <c r="V1027" s="178"/>
      <c r="W1027" s="178"/>
      <c r="X1027" s="178"/>
      <c r="Y1027" s="178"/>
      <c r="Z1027" s="178"/>
      <c r="AA1027" s="179"/>
      <c r="AB1027" s="121">
        <f>IF($D1027="",0,IF($E1027="",0,IF(VLOOKUP($E1027,paramètres!$E$33:$F$44,2,FALSE)&lt;=VLOOKUP($AB$18,paramètres!$E$33:$F$44,2,FALSE),P1027*$D1027,0)))</f>
        <v>0</v>
      </c>
      <c r="AC1027" s="13">
        <f>IF($D1027="",0,IF($E1027="",0,IF(VLOOKUP($E1027,paramètres!$E$33:$F$44,2,FALSE)&lt;=VLOOKUP($AC$18,paramètres!$E$33:$F$44,2,FALSE),Q1027*$D1027,0)))</f>
        <v>0</v>
      </c>
      <c r="AD1027" s="13">
        <f>IF($D1027="",0,IF($E1027="",0,IF(VLOOKUP($E1027,paramètres!$E$33:$F$44,2,FALSE)&lt;=VLOOKUP($AD$18,paramètres!$E$33:$F$44,2,FALSE),R1027*$D1027,0)))</f>
        <v>0</v>
      </c>
      <c r="AE1027" s="13">
        <f>IF($D1027="",0,IF($E1027="",0,IF(VLOOKUP($E1027,paramètres!$E$33:$F$44,2,FALSE)&lt;=VLOOKUP($AE$18,paramètres!$E$33:$F$44,2,FALSE),S1027*$D1027,0)))</f>
        <v>0</v>
      </c>
      <c r="AF1027" s="13">
        <f>IF($D1027="",0,IF($E1027="",0,IF(VLOOKUP($E1027,paramètres!$E$33:$F$44,2,FALSE)&lt;=VLOOKUP($AF$18,paramètres!$E$33:$F$44,2,FALSE),T1027*$D1027,0)))</f>
        <v>0</v>
      </c>
      <c r="AG1027" s="13">
        <f>IF($D1027="",0,IF($E1027="",0,IF(VLOOKUP($E1027,paramètres!$E$33:$F$44,2,FALSE)&lt;=VLOOKUP($AG$18,paramètres!$E$33:$F$44,2,FALSE),U1027*$D1027,0)))</f>
        <v>0</v>
      </c>
      <c r="AH1027" s="13">
        <f>IF($D1027="",0,IF($E1027="",0,IF(VLOOKUP($E1027,paramètres!$E$33:$F$44,2,FALSE)&lt;=VLOOKUP($AH$18,paramètres!$E$33:$F$44,2,FALSE),V1027*$D1027,0)))</f>
        <v>0</v>
      </c>
      <c r="AI1027" s="13">
        <f>IF($D1027="",0,IF($E1027="",0,IF(VLOOKUP($E1027,paramètres!$E$33:$F$44,2,FALSE)&lt;=VLOOKUP($AI$18,paramètres!$E$33:$F$44,2,FALSE),W1027*$D1027,0)))</f>
        <v>0</v>
      </c>
      <c r="AJ1027" s="13">
        <f>IF($D1027="",0,IF($E1027="",0,IF(VLOOKUP($E1027,paramètres!$E$33:$F$44,2,FALSE)&lt;=VLOOKUP($AJ$18,paramètres!$E$33:$F$44,2,FALSE),X1027*$D1027,0)))</f>
        <v>0</v>
      </c>
      <c r="AK1027" s="13">
        <f>IF($D1027="",0,IF($E1027="",0,IF(VLOOKUP($E1027,paramètres!$E$33:$F$44,2,FALSE)&lt;=VLOOKUP($AK$18,paramètres!$E$33:$F$44,2,FALSE),Y1027*$D1027,0)))</f>
        <v>0</v>
      </c>
      <c r="AL1027" s="13">
        <f>IF($D1027="",0,IF($E1027="",0,IF(VLOOKUP($E1027,paramètres!$E$33:$F$44,2,FALSE)&lt;=VLOOKUP($AL$18,paramètres!$E$33:$F$44,2,FALSE),Z1027*$D1027,0)))</f>
        <v>0</v>
      </c>
      <c r="AM1027" s="126">
        <f>IF($D1027="",0,IF($E1027="",0,IF(VLOOKUP($E1027,paramètres!$E$33:$F$44,2,FALSE)&lt;=VLOOKUP($AM$18,paramètres!$E$33:$F$44,2,FALSE),AA1027*$D1027,0)))</f>
        <v>0</v>
      </c>
      <c r="AN1027" s="121" t="str">
        <f>IF(paramètres!$B$28=1,((SUM(P1027:Y1027)/1.02)+SUM(Z1027:AA1027))*0.0303/9*COUNT(P1027:X1027),IF(paramètres!$B$28=2,(SUM(P1027:AA1027))*0.0303/9*COUNT(P1027:X1027),"Missing Delta option"))</f>
        <v>Missing Delta option</v>
      </c>
      <c r="AO1027" s="13" t="str">
        <f>IF(paramètres!$B$28=1,(((SUM(P1027:Y1027)/1.02)+SUM(Z1027:AA1027))+((SUM(AB1027:AK1027)/1.02)+SUM(AL1027:AN1027)))*cotpatr,IF(paramètres!$B$28=2,(SUM(P1027:AN1027)*cotpatr),"Missing Delta Option"))</f>
        <v>Missing Delta Option</v>
      </c>
      <c r="AP1027" s="13" t="str" cm="1">
        <f t="array" ref="AP1027">IF(paramètres!$B$28=1,(((SUM(P1027:Y1027)/1.02)+SUM(Z1027:AA1027))+((SUM(AB1027:AM1027)/1.02)+SUM(AL1027:AM1027)))/12*pécule,IF(paramètres!$B$28=2,SUM(P1027:AM1027)/12*pécule,"Missing Delta Option"))</f>
        <v>Missing Delta Option</v>
      </c>
      <c r="AQ1027" s="105" t="e">
        <f>IF(paramètres!$B$28=1,(((SUM(P1027:Y1027)/1.02)+SUM(Z1027:AA1027))+((SUM(AB1027:AM1027)/1.02)+SUM(AL1027:AM1027)))+AN1027+AO1027+AP1027,SUM(P1027:AM1027)+AN1027+AO1027+AP1027)</f>
        <v>#VALUE!</v>
      </c>
    </row>
    <row r="1028" spans="1:43" x14ac:dyDescent="0.25">
      <c r="A1028" s="104"/>
      <c r="B1028" s="39"/>
      <c r="C1028" s="39"/>
      <c r="D1028" s="70"/>
      <c r="E1028" s="49"/>
      <c r="F1028" s="40"/>
      <c r="G1028" s="38"/>
      <c r="H1028" s="71"/>
      <c r="I1028" s="40"/>
      <c r="J1028" s="38"/>
      <c r="K1028" s="71"/>
      <c r="L1028" s="40"/>
      <c r="M1028" s="38"/>
      <c r="N1028" s="71"/>
      <c r="O1028" s="49"/>
      <c r="P1028" s="177"/>
      <c r="Q1028" s="178"/>
      <c r="R1028" s="178"/>
      <c r="S1028" s="178"/>
      <c r="T1028" s="178"/>
      <c r="U1028" s="178"/>
      <c r="V1028" s="178"/>
      <c r="W1028" s="178"/>
      <c r="X1028" s="178"/>
      <c r="Y1028" s="178"/>
      <c r="Z1028" s="178"/>
      <c r="AA1028" s="179"/>
      <c r="AB1028" s="121">
        <f>IF($D1028="",0,IF($E1028="",0,IF(VLOOKUP($E1028,paramètres!$E$33:$F$44,2,FALSE)&lt;=VLOOKUP($AB$18,paramètres!$E$33:$F$44,2,FALSE),P1028*$D1028,0)))</f>
        <v>0</v>
      </c>
      <c r="AC1028" s="13">
        <f>IF($D1028="",0,IF($E1028="",0,IF(VLOOKUP($E1028,paramètres!$E$33:$F$44,2,FALSE)&lt;=VLOOKUP($AC$18,paramètres!$E$33:$F$44,2,FALSE),Q1028*$D1028,0)))</f>
        <v>0</v>
      </c>
      <c r="AD1028" s="13">
        <f>IF($D1028="",0,IF($E1028="",0,IF(VLOOKUP($E1028,paramètres!$E$33:$F$44,2,FALSE)&lt;=VLOOKUP($AD$18,paramètres!$E$33:$F$44,2,FALSE),R1028*$D1028,0)))</f>
        <v>0</v>
      </c>
      <c r="AE1028" s="13">
        <f>IF($D1028="",0,IF($E1028="",0,IF(VLOOKUP($E1028,paramètres!$E$33:$F$44,2,FALSE)&lt;=VLOOKUP($AE$18,paramètres!$E$33:$F$44,2,FALSE),S1028*$D1028,0)))</f>
        <v>0</v>
      </c>
      <c r="AF1028" s="13">
        <f>IF($D1028="",0,IF($E1028="",0,IF(VLOOKUP($E1028,paramètres!$E$33:$F$44,2,FALSE)&lt;=VLOOKUP($AF$18,paramètres!$E$33:$F$44,2,FALSE),T1028*$D1028,0)))</f>
        <v>0</v>
      </c>
      <c r="AG1028" s="13">
        <f>IF($D1028="",0,IF($E1028="",0,IF(VLOOKUP($E1028,paramètres!$E$33:$F$44,2,FALSE)&lt;=VLOOKUP($AG$18,paramètres!$E$33:$F$44,2,FALSE),U1028*$D1028,0)))</f>
        <v>0</v>
      </c>
      <c r="AH1028" s="13">
        <f>IF($D1028="",0,IF($E1028="",0,IF(VLOOKUP($E1028,paramètres!$E$33:$F$44,2,FALSE)&lt;=VLOOKUP($AH$18,paramètres!$E$33:$F$44,2,FALSE),V1028*$D1028,0)))</f>
        <v>0</v>
      </c>
      <c r="AI1028" s="13">
        <f>IF($D1028="",0,IF($E1028="",0,IF(VLOOKUP($E1028,paramètres!$E$33:$F$44,2,FALSE)&lt;=VLOOKUP($AI$18,paramètres!$E$33:$F$44,2,FALSE),W1028*$D1028,0)))</f>
        <v>0</v>
      </c>
      <c r="AJ1028" s="13">
        <f>IF($D1028="",0,IF($E1028="",0,IF(VLOOKUP($E1028,paramètres!$E$33:$F$44,2,FALSE)&lt;=VLOOKUP($AJ$18,paramètres!$E$33:$F$44,2,FALSE),X1028*$D1028,0)))</f>
        <v>0</v>
      </c>
      <c r="AK1028" s="13">
        <f>IF($D1028="",0,IF($E1028="",0,IF(VLOOKUP($E1028,paramètres!$E$33:$F$44,2,FALSE)&lt;=VLOOKUP($AK$18,paramètres!$E$33:$F$44,2,FALSE),Y1028*$D1028,0)))</f>
        <v>0</v>
      </c>
      <c r="AL1028" s="13">
        <f>IF($D1028="",0,IF($E1028="",0,IF(VLOOKUP($E1028,paramètres!$E$33:$F$44,2,FALSE)&lt;=VLOOKUP($AL$18,paramètres!$E$33:$F$44,2,FALSE),Z1028*$D1028,0)))</f>
        <v>0</v>
      </c>
      <c r="AM1028" s="126">
        <f>IF($D1028="",0,IF($E1028="",0,IF(VLOOKUP($E1028,paramètres!$E$33:$F$44,2,FALSE)&lt;=VLOOKUP($AM$18,paramètres!$E$33:$F$44,2,FALSE),AA1028*$D1028,0)))</f>
        <v>0</v>
      </c>
      <c r="AN1028" s="121" t="str">
        <f>IF(paramètres!$B$28=1,((SUM(P1028:Y1028)/1.02)+SUM(Z1028:AA1028))*0.0303/9*COUNT(P1028:X1028),IF(paramètres!$B$28=2,(SUM(P1028:AA1028))*0.0303/9*COUNT(P1028:X1028),"Missing Delta option"))</f>
        <v>Missing Delta option</v>
      </c>
      <c r="AO1028" s="13" t="str">
        <f>IF(paramètres!$B$28=1,(((SUM(P1028:Y1028)/1.02)+SUM(Z1028:AA1028))+((SUM(AB1028:AK1028)/1.02)+SUM(AL1028:AN1028)))*cotpatr,IF(paramètres!$B$28=2,(SUM(P1028:AN1028)*cotpatr),"Missing Delta Option"))</f>
        <v>Missing Delta Option</v>
      </c>
      <c r="AP1028" s="13" t="str" cm="1">
        <f t="array" ref="AP1028">IF(paramètres!$B$28=1,(((SUM(P1028:Y1028)/1.02)+SUM(Z1028:AA1028))+((SUM(AB1028:AM1028)/1.02)+SUM(AL1028:AM1028)))/12*pécule,IF(paramètres!$B$28=2,SUM(P1028:AM1028)/12*pécule,"Missing Delta Option"))</f>
        <v>Missing Delta Option</v>
      </c>
      <c r="AQ1028" s="105" t="e">
        <f>IF(paramètres!$B$28=1,(((SUM(P1028:Y1028)/1.02)+SUM(Z1028:AA1028))+((SUM(AB1028:AM1028)/1.02)+SUM(AL1028:AM1028)))+AN1028+AO1028+AP1028,SUM(P1028:AM1028)+AN1028+AO1028+AP1028)</f>
        <v>#VALUE!</v>
      </c>
    </row>
    <row r="1029" spans="1:43" x14ac:dyDescent="0.25">
      <c r="A1029" s="104"/>
      <c r="B1029" s="39"/>
      <c r="C1029" s="39"/>
      <c r="D1029" s="70"/>
      <c r="E1029" s="49"/>
      <c r="F1029" s="40"/>
      <c r="G1029" s="38"/>
      <c r="H1029" s="71"/>
      <c r="I1029" s="40"/>
      <c r="J1029" s="38"/>
      <c r="K1029" s="71"/>
      <c r="L1029" s="40"/>
      <c r="M1029" s="38"/>
      <c r="N1029" s="71"/>
      <c r="O1029" s="49"/>
      <c r="P1029" s="177"/>
      <c r="Q1029" s="178"/>
      <c r="R1029" s="178"/>
      <c r="S1029" s="178"/>
      <c r="T1029" s="178"/>
      <c r="U1029" s="178"/>
      <c r="V1029" s="178"/>
      <c r="W1029" s="178"/>
      <c r="X1029" s="178"/>
      <c r="Y1029" s="178"/>
      <c r="Z1029" s="178"/>
      <c r="AA1029" s="179"/>
      <c r="AB1029" s="121">
        <f>IF($D1029="",0,IF($E1029="",0,IF(VLOOKUP($E1029,paramètres!$E$33:$F$44,2,FALSE)&lt;=VLOOKUP($AB$18,paramètres!$E$33:$F$44,2,FALSE),P1029*$D1029,0)))</f>
        <v>0</v>
      </c>
      <c r="AC1029" s="13">
        <f>IF($D1029="",0,IF($E1029="",0,IF(VLOOKUP($E1029,paramètres!$E$33:$F$44,2,FALSE)&lt;=VLOOKUP($AC$18,paramètres!$E$33:$F$44,2,FALSE),Q1029*$D1029,0)))</f>
        <v>0</v>
      </c>
      <c r="AD1029" s="13">
        <f>IF($D1029="",0,IF($E1029="",0,IF(VLOOKUP($E1029,paramètres!$E$33:$F$44,2,FALSE)&lt;=VLOOKUP($AD$18,paramètres!$E$33:$F$44,2,FALSE),R1029*$D1029,0)))</f>
        <v>0</v>
      </c>
      <c r="AE1029" s="13">
        <f>IF($D1029="",0,IF($E1029="",0,IF(VLOOKUP($E1029,paramètres!$E$33:$F$44,2,FALSE)&lt;=VLOOKUP($AE$18,paramètres!$E$33:$F$44,2,FALSE),S1029*$D1029,0)))</f>
        <v>0</v>
      </c>
      <c r="AF1029" s="13">
        <f>IF($D1029="",0,IF($E1029="",0,IF(VLOOKUP($E1029,paramètres!$E$33:$F$44,2,FALSE)&lt;=VLOOKUP($AF$18,paramètres!$E$33:$F$44,2,FALSE),T1029*$D1029,0)))</f>
        <v>0</v>
      </c>
      <c r="AG1029" s="13">
        <f>IF($D1029="",0,IF($E1029="",0,IF(VLOOKUP($E1029,paramètres!$E$33:$F$44,2,FALSE)&lt;=VLOOKUP($AG$18,paramètres!$E$33:$F$44,2,FALSE),U1029*$D1029,0)))</f>
        <v>0</v>
      </c>
      <c r="AH1029" s="13">
        <f>IF($D1029="",0,IF($E1029="",0,IF(VLOOKUP($E1029,paramètres!$E$33:$F$44,2,FALSE)&lt;=VLOOKUP($AH$18,paramètres!$E$33:$F$44,2,FALSE),V1029*$D1029,0)))</f>
        <v>0</v>
      </c>
      <c r="AI1029" s="13">
        <f>IF($D1029="",0,IF($E1029="",0,IF(VLOOKUP($E1029,paramètres!$E$33:$F$44,2,FALSE)&lt;=VLOOKUP($AI$18,paramètres!$E$33:$F$44,2,FALSE),W1029*$D1029,0)))</f>
        <v>0</v>
      </c>
      <c r="AJ1029" s="13">
        <f>IF($D1029="",0,IF($E1029="",0,IF(VLOOKUP($E1029,paramètres!$E$33:$F$44,2,FALSE)&lt;=VLOOKUP($AJ$18,paramètres!$E$33:$F$44,2,FALSE),X1029*$D1029,0)))</f>
        <v>0</v>
      </c>
      <c r="AK1029" s="13">
        <f>IF($D1029="",0,IF($E1029="",0,IF(VLOOKUP($E1029,paramètres!$E$33:$F$44,2,FALSE)&lt;=VLOOKUP($AK$18,paramètres!$E$33:$F$44,2,FALSE),Y1029*$D1029,0)))</f>
        <v>0</v>
      </c>
      <c r="AL1029" s="13">
        <f>IF($D1029="",0,IF($E1029="",0,IF(VLOOKUP($E1029,paramètres!$E$33:$F$44,2,FALSE)&lt;=VLOOKUP($AL$18,paramètres!$E$33:$F$44,2,FALSE),Z1029*$D1029,0)))</f>
        <v>0</v>
      </c>
      <c r="AM1029" s="126">
        <f>IF($D1029="",0,IF($E1029="",0,IF(VLOOKUP($E1029,paramètres!$E$33:$F$44,2,FALSE)&lt;=VLOOKUP($AM$18,paramètres!$E$33:$F$44,2,FALSE),AA1029*$D1029,0)))</f>
        <v>0</v>
      </c>
      <c r="AN1029" s="121" t="str">
        <f>IF(paramètres!$B$28=1,((SUM(P1029:Y1029)/1.02)+SUM(Z1029:AA1029))*0.0303/9*COUNT(P1029:X1029),IF(paramètres!$B$28=2,(SUM(P1029:AA1029))*0.0303/9*COUNT(P1029:X1029),"Missing Delta option"))</f>
        <v>Missing Delta option</v>
      </c>
      <c r="AO1029" s="13" t="str">
        <f>IF(paramètres!$B$28=1,(((SUM(P1029:Y1029)/1.02)+SUM(Z1029:AA1029))+((SUM(AB1029:AK1029)/1.02)+SUM(AL1029:AN1029)))*cotpatr,IF(paramètres!$B$28=2,(SUM(P1029:AN1029)*cotpatr),"Missing Delta Option"))</f>
        <v>Missing Delta Option</v>
      </c>
      <c r="AP1029" s="13" t="str" cm="1">
        <f t="array" ref="AP1029">IF(paramètres!$B$28=1,(((SUM(P1029:Y1029)/1.02)+SUM(Z1029:AA1029))+((SUM(AB1029:AM1029)/1.02)+SUM(AL1029:AM1029)))/12*pécule,IF(paramètres!$B$28=2,SUM(P1029:AM1029)/12*pécule,"Missing Delta Option"))</f>
        <v>Missing Delta Option</v>
      </c>
      <c r="AQ1029" s="105" t="e">
        <f>IF(paramètres!$B$28=1,(((SUM(P1029:Y1029)/1.02)+SUM(Z1029:AA1029))+((SUM(AB1029:AM1029)/1.02)+SUM(AL1029:AM1029)))+AN1029+AO1029+AP1029,SUM(P1029:AM1029)+AN1029+AO1029+AP1029)</f>
        <v>#VALUE!</v>
      </c>
    </row>
    <row r="1030" spans="1:43" x14ac:dyDescent="0.25">
      <c r="A1030" s="104"/>
      <c r="B1030" s="39"/>
      <c r="C1030" s="39"/>
      <c r="D1030" s="70"/>
      <c r="E1030" s="49"/>
      <c r="F1030" s="40"/>
      <c r="G1030" s="38"/>
      <c r="H1030" s="71"/>
      <c r="I1030" s="40"/>
      <c r="J1030" s="38"/>
      <c r="K1030" s="71"/>
      <c r="L1030" s="40"/>
      <c r="M1030" s="38"/>
      <c r="N1030" s="71"/>
      <c r="O1030" s="49"/>
      <c r="P1030" s="177"/>
      <c r="Q1030" s="178"/>
      <c r="R1030" s="178"/>
      <c r="S1030" s="178"/>
      <c r="T1030" s="178"/>
      <c r="U1030" s="178"/>
      <c r="V1030" s="178"/>
      <c r="W1030" s="178"/>
      <c r="X1030" s="178"/>
      <c r="Y1030" s="178"/>
      <c r="Z1030" s="178"/>
      <c r="AA1030" s="179"/>
      <c r="AB1030" s="121">
        <f>IF($D1030="",0,IF($E1030="",0,IF(VLOOKUP($E1030,paramètres!$E$33:$F$44,2,FALSE)&lt;=VLOOKUP($AB$18,paramètres!$E$33:$F$44,2,FALSE),P1030*$D1030,0)))</f>
        <v>0</v>
      </c>
      <c r="AC1030" s="13">
        <f>IF($D1030="",0,IF($E1030="",0,IF(VLOOKUP($E1030,paramètres!$E$33:$F$44,2,FALSE)&lt;=VLOOKUP($AC$18,paramètres!$E$33:$F$44,2,FALSE),Q1030*$D1030,0)))</f>
        <v>0</v>
      </c>
      <c r="AD1030" s="13">
        <f>IF($D1030="",0,IF($E1030="",0,IF(VLOOKUP($E1030,paramètres!$E$33:$F$44,2,FALSE)&lt;=VLOOKUP($AD$18,paramètres!$E$33:$F$44,2,FALSE),R1030*$D1030,0)))</f>
        <v>0</v>
      </c>
      <c r="AE1030" s="13">
        <f>IF($D1030="",0,IF($E1030="",0,IF(VLOOKUP($E1030,paramètres!$E$33:$F$44,2,FALSE)&lt;=VLOOKUP($AE$18,paramètres!$E$33:$F$44,2,FALSE),S1030*$D1030,0)))</f>
        <v>0</v>
      </c>
      <c r="AF1030" s="13">
        <f>IF($D1030="",0,IF($E1030="",0,IF(VLOOKUP($E1030,paramètres!$E$33:$F$44,2,FALSE)&lt;=VLOOKUP($AF$18,paramètres!$E$33:$F$44,2,FALSE),T1030*$D1030,0)))</f>
        <v>0</v>
      </c>
      <c r="AG1030" s="13">
        <f>IF($D1030="",0,IF($E1030="",0,IF(VLOOKUP($E1030,paramètres!$E$33:$F$44,2,FALSE)&lt;=VLOOKUP($AG$18,paramètres!$E$33:$F$44,2,FALSE),U1030*$D1030,0)))</f>
        <v>0</v>
      </c>
      <c r="AH1030" s="13">
        <f>IF($D1030="",0,IF($E1030="",0,IF(VLOOKUP($E1030,paramètres!$E$33:$F$44,2,FALSE)&lt;=VLOOKUP($AH$18,paramètres!$E$33:$F$44,2,FALSE),V1030*$D1030,0)))</f>
        <v>0</v>
      </c>
      <c r="AI1030" s="13">
        <f>IF($D1030="",0,IF($E1030="",0,IF(VLOOKUP($E1030,paramètres!$E$33:$F$44,2,FALSE)&lt;=VLOOKUP($AI$18,paramètres!$E$33:$F$44,2,FALSE),W1030*$D1030,0)))</f>
        <v>0</v>
      </c>
      <c r="AJ1030" s="13">
        <f>IF($D1030="",0,IF($E1030="",0,IF(VLOOKUP($E1030,paramètres!$E$33:$F$44,2,FALSE)&lt;=VLOOKUP($AJ$18,paramètres!$E$33:$F$44,2,FALSE),X1030*$D1030,0)))</f>
        <v>0</v>
      </c>
      <c r="AK1030" s="13">
        <f>IF($D1030="",0,IF($E1030="",0,IF(VLOOKUP($E1030,paramètres!$E$33:$F$44,2,FALSE)&lt;=VLOOKUP($AK$18,paramètres!$E$33:$F$44,2,FALSE),Y1030*$D1030,0)))</f>
        <v>0</v>
      </c>
      <c r="AL1030" s="13">
        <f>IF($D1030="",0,IF($E1030="",0,IF(VLOOKUP($E1030,paramètres!$E$33:$F$44,2,FALSE)&lt;=VLOOKUP($AL$18,paramètres!$E$33:$F$44,2,FALSE),Z1030*$D1030,0)))</f>
        <v>0</v>
      </c>
      <c r="AM1030" s="126">
        <f>IF($D1030="",0,IF($E1030="",0,IF(VLOOKUP($E1030,paramètres!$E$33:$F$44,2,FALSE)&lt;=VLOOKUP($AM$18,paramètres!$E$33:$F$44,2,FALSE),AA1030*$D1030,0)))</f>
        <v>0</v>
      </c>
      <c r="AN1030" s="121" t="str">
        <f>IF(paramètres!$B$28=1,((SUM(P1030:Y1030)/1.02)+SUM(Z1030:AA1030))*0.0303/9*COUNT(P1030:X1030),IF(paramètres!$B$28=2,(SUM(P1030:AA1030))*0.0303/9*COUNT(P1030:X1030),"Missing Delta option"))</f>
        <v>Missing Delta option</v>
      </c>
      <c r="AO1030" s="13" t="str">
        <f>IF(paramètres!$B$28=1,(((SUM(P1030:Y1030)/1.02)+SUM(Z1030:AA1030))+((SUM(AB1030:AK1030)/1.02)+SUM(AL1030:AN1030)))*cotpatr,IF(paramètres!$B$28=2,(SUM(P1030:AN1030)*cotpatr),"Missing Delta Option"))</f>
        <v>Missing Delta Option</v>
      </c>
      <c r="AP1030" s="13" t="str" cm="1">
        <f t="array" ref="AP1030">IF(paramètres!$B$28=1,(((SUM(P1030:Y1030)/1.02)+SUM(Z1030:AA1030))+((SUM(AB1030:AM1030)/1.02)+SUM(AL1030:AM1030)))/12*pécule,IF(paramètres!$B$28=2,SUM(P1030:AM1030)/12*pécule,"Missing Delta Option"))</f>
        <v>Missing Delta Option</v>
      </c>
      <c r="AQ1030" s="105" t="e">
        <f>IF(paramètres!$B$28=1,(((SUM(P1030:Y1030)/1.02)+SUM(Z1030:AA1030))+((SUM(AB1030:AM1030)/1.02)+SUM(AL1030:AM1030)))+AN1030+AO1030+AP1030,SUM(P1030:AM1030)+AN1030+AO1030+AP1030)</f>
        <v>#VALUE!</v>
      </c>
    </row>
    <row r="1031" spans="1:43" x14ac:dyDescent="0.25">
      <c r="A1031" s="104"/>
      <c r="B1031" s="39"/>
      <c r="C1031" s="39"/>
      <c r="D1031" s="70"/>
      <c r="E1031" s="49"/>
      <c r="F1031" s="40"/>
      <c r="G1031" s="38"/>
      <c r="H1031" s="71"/>
      <c r="I1031" s="40"/>
      <c r="J1031" s="38"/>
      <c r="K1031" s="71"/>
      <c r="L1031" s="40"/>
      <c r="M1031" s="38"/>
      <c r="N1031" s="71"/>
      <c r="O1031" s="49"/>
      <c r="P1031" s="177"/>
      <c r="Q1031" s="178"/>
      <c r="R1031" s="178"/>
      <c r="S1031" s="178"/>
      <c r="T1031" s="178"/>
      <c r="U1031" s="178"/>
      <c r="V1031" s="178"/>
      <c r="W1031" s="178"/>
      <c r="X1031" s="178"/>
      <c r="Y1031" s="178"/>
      <c r="Z1031" s="178"/>
      <c r="AA1031" s="179"/>
      <c r="AB1031" s="121">
        <f>IF($D1031="",0,IF($E1031="",0,IF(VLOOKUP($E1031,paramètres!$E$33:$F$44,2,FALSE)&lt;=VLOOKUP($AB$18,paramètres!$E$33:$F$44,2,FALSE),P1031*$D1031,0)))</f>
        <v>0</v>
      </c>
      <c r="AC1031" s="13">
        <f>IF($D1031="",0,IF($E1031="",0,IF(VLOOKUP($E1031,paramètres!$E$33:$F$44,2,FALSE)&lt;=VLOOKUP($AC$18,paramètres!$E$33:$F$44,2,FALSE),Q1031*$D1031,0)))</f>
        <v>0</v>
      </c>
      <c r="AD1031" s="13">
        <f>IF($D1031="",0,IF($E1031="",0,IF(VLOOKUP($E1031,paramètres!$E$33:$F$44,2,FALSE)&lt;=VLOOKUP($AD$18,paramètres!$E$33:$F$44,2,FALSE),R1031*$D1031,0)))</f>
        <v>0</v>
      </c>
      <c r="AE1031" s="13">
        <f>IF($D1031="",0,IF($E1031="",0,IF(VLOOKUP($E1031,paramètres!$E$33:$F$44,2,FALSE)&lt;=VLOOKUP($AE$18,paramètres!$E$33:$F$44,2,FALSE),S1031*$D1031,0)))</f>
        <v>0</v>
      </c>
      <c r="AF1031" s="13">
        <f>IF($D1031="",0,IF($E1031="",0,IF(VLOOKUP($E1031,paramètres!$E$33:$F$44,2,FALSE)&lt;=VLOOKUP($AF$18,paramètres!$E$33:$F$44,2,FALSE),T1031*$D1031,0)))</f>
        <v>0</v>
      </c>
      <c r="AG1031" s="13">
        <f>IF($D1031="",0,IF($E1031="",0,IF(VLOOKUP($E1031,paramètres!$E$33:$F$44,2,FALSE)&lt;=VLOOKUP($AG$18,paramètres!$E$33:$F$44,2,FALSE),U1031*$D1031,0)))</f>
        <v>0</v>
      </c>
      <c r="AH1031" s="13">
        <f>IF($D1031="",0,IF($E1031="",0,IF(VLOOKUP($E1031,paramètres!$E$33:$F$44,2,FALSE)&lt;=VLOOKUP($AH$18,paramètres!$E$33:$F$44,2,FALSE),V1031*$D1031,0)))</f>
        <v>0</v>
      </c>
      <c r="AI1031" s="13">
        <f>IF($D1031="",0,IF($E1031="",0,IF(VLOOKUP($E1031,paramètres!$E$33:$F$44,2,FALSE)&lt;=VLOOKUP($AI$18,paramètres!$E$33:$F$44,2,FALSE),W1031*$D1031,0)))</f>
        <v>0</v>
      </c>
      <c r="AJ1031" s="13">
        <f>IF($D1031="",0,IF($E1031="",0,IF(VLOOKUP($E1031,paramètres!$E$33:$F$44,2,FALSE)&lt;=VLOOKUP($AJ$18,paramètres!$E$33:$F$44,2,FALSE),X1031*$D1031,0)))</f>
        <v>0</v>
      </c>
      <c r="AK1031" s="13">
        <f>IF($D1031="",0,IF($E1031="",0,IF(VLOOKUP($E1031,paramètres!$E$33:$F$44,2,FALSE)&lt;=VLOOKUP($AK$18,paramètres!$E$33:$F$44,2,FALSE),Y1031*$D1031,0)))</f>
        <v>0</v>
      </c>
      <c r="AL1031" s="13">
        <f>IF($D1031="",0,IF($E1031="",0,IF(VLOOKUP($E1031,paramètres!$E$33:$F$44,2,FALSE)&lt;=VLOOKUP($AL$18,paramètres!$E$33:$F$44,2,FALSE),Z1031*$D1031,0)))</f>
        <v>0</v>
      </c>
      <c r="AM1031" s="126">
        <f>IF($D1031="",0,IF($E1031="",0,IF(VLOOKUP($E1031,paramètres!$E$33:$F$44,2,FALSE)&lt;=VLOOKUP($AM$18,paramètres!$E$33:$F$44,2,FALSE),AA1031*$D1031,0)))</f>
        <v>0</v>
      </c>
      <c r="AN1031" s="121" t="str">
        <f>IF(paramètres!$B$28=1,((SUM(P1031:Y1031)/1.02)+SUM(Z1031:AA1031))*0.0303/9*COUNT(P1031:X1031),IF(paramètres!$B$28=2,(SUM(P1031:AA1031))*0.0303/9*COUNT(P1031:X1031),"Missing Delta option"))</f>
        <v>Missing Delta option</v>
      </c>
      <c r="AO1031" s="13" t="str">
        <f>IF(paramètres!$B$28=1,(((SUM(P1031:Y1031)/1.02)+SUM(Z1031:AA1031))+((SUM(AB1031:AK1031)/1.02)+SUM(AL1031:AN1031)))*cotpatr,IF(paramètres!$B$28=2,(SUM(P1031:AN1031)*cotpatr),"Missing Delta Option"))</f>
        <v>Missing Delta Option</v>
      </c>
      <c r="AP1031" s="13" t="str" cm="1">
        <f t="array" ref="AP1031">IF(paramètres!$B$28=1,(((SUM(P1031:Y1031)/1.02)+SUM(Z1031:AA1031))+((SUM(AB1031:AM1031)/1.02)+SUM(AL1031:AM1031)))/12*pécule,IF(paramètres!$B$28=2,SUM(P1031:AM1031)/12*pécule,"Missing Delta Option"))</f>
        <v>Missing Delta Option</v>
      </c>
      <c r="AQ1031" s="105" t="e">
        <f>IF(paramètres!$B$28=1,(((SUM(P1031:Y1031)/1.02)+SUM(Z1031:AA1031))+((SUM(AB1031:AM1031)/1.02)+SUM(AL1031:AM1031)))+AN1031+AO1031+AP1031,SUM(P1031:AM1031)+AN1031+AO1031+AP1031)</f>
        <v>#VALUE!</v>
      </c>
    </row>
    <row r="1032" spans="1:43" x14ac:dyDescent="0.25">
      <c r="A1032" s="104"/>
      <c r="B1032" s="39"/>
      <c r="C1032" s="39"/>
      <c r="D1032" s="70"/>
      <c r="E1032" s="49"/>
      <c r="F1032" s="40"/>
      <c r="G1032" s="38"/>
      <c r="H1032" s="71"/>
      <c r="I1032" s="40"/>
      <c r="J1032" s="38"/>
      <c r="K1032" s="71"/>
      <c r="L1032" s="40"/>
      <c r="M1032" s="38"/>
      <c r="N1032" s="71"/>
      <c r="O1032" s="49"/>
      <c r="P1032" s="177"/>
      <c r="Q1032" s="178"/>
      <c r="R1032" s="178"/>
      <c r="S1032" s="178"/>
      <c r="T1032" s="178"/>
      <c r="U1032" s="178"/>
      <c r="V1032" s="178"/>
      <c r="W1032" s="178"/>
      <c r="X1032" s="178"/>
      <c r="Y1032" s="178"/>
      <c r="Z1032" s="178"/>
      <c r="AA1032" s="179"/>
      <c r="AB1032" s="121">
        <f>IF($D1032="",0,IF($E1032="",0,IF(VLOOKUP($E1032,paramètres!$E$33:$F$44,2,FALSE)&lt;=VLOOKUP($AB$18,paramètres!$E$33:$F$44,2,FALSE),P1032*$D1032,0)))</f>
        <v>0</v>
      </c>
      <c r="AC1032" s="13">
        <f>IF($D1032="",0,IF($E1032="",0,IF(VLOOKUP($E1032,paramètres!$E$33:$F$44,2,FALSE)&lt;=VLOOKUP($AC$18,paramètres!$E$33:$F$44,2,FALSE),Q1032*$D1032,0)))</f>
        <v>0</v>
      </c>
      <c r="AD1032" s="13">
        <f>IF($D1032="",0,IF($E1032="",0,IF(VLOOKUP($E1032,paramètres!$E$33:$F$44,2,FALSE)&lt;=VLOOKUP($AD$18,paramètres!$E$33:$F$44,2,FALSE),R1032*$D1032,0)))</f>
        <v>0</v>
      </c>
      <c r="AE1032" s="13">
        <f>IF($D1032="",0,IF($E1032="",0,IF(VLOOKUP($E1032,paramètres!$E$33:$F$44,2,FALSE)&lt;=VLOOKUP($AE$18,paramètres!$E$33:$F$44,2,FALSE),S1032*$D1032,0)))</f>
        <v>0</v>
      </c>
      <c r="AF1032" s="13">
        <f>IF($D1032="",0,IF($E1032="",0,IF(VLOOKUP($E1032,paramètres!$E$33:$F$44,2,FALSE)&lt;=VLOOKUP($AF$18,paramètres!$E$33:$F$44,2,FALSE),T1032*$D1032,0)))</f>
        <v>0</v>
      </c>
      <c r="AG1032" s="13">
        <f>IF($D1032="",0,IF($E1032="",0,IF(VLOOKUP($E1032,paramètres!$E$33:$F$44,2,FALSE)&lt;=VLOOKUP($AG$18,paramètres!$E$33:$F$44,2,FALSE),U1032*$D1032,0)))</f>
        <v>0</v>
      </c>
      <c r="AH1032" s="13">
        <f>IF($D1032="",0,IF($E1032="",0,IF(VLOOKUP($E1032,paramètres!$E$33:$F$44,2,FALSE)&lt;=VLOOKUP($AH$18,paramètres!$E$33:$F$44,2,FALSE),V1032*$D1032,0)))</f>
        <v>0</v>
      </c>
      <c r="AI1032" s="13">
        <f>IF($D1032="",0,IF($E1032="",0,IF(VLOOKUP($E1032,paramètres!$E$33:$F$44,2,FALSE)&lt;=VLOOKUP($AI$18,paramètres!$E$33:$F$44,2,FALSE),W1032*$D1032,0)))</f>
        <v>0</v>
      </c>
      <c r="AJ1032" s="13">
        <f>IF($D1032="",0,IF($E1032="",0,IF(VLOOKUP($E1032,paramètres!$E$33:$F$44,2,FALSE)&lt;=VLOOKUP($AJ$18,paramètres!$E$33:$F$44,2,FALSE),X1032*$D1032,0)))</f>
        <v>0</v>
      </c>
      <c r="AK1032" s="13">
        <f>IF($D1032="",0,IF($E1032="",0,IF(VLOOKUP($E1032,paramètres!$E$33:$F$44,2,FALSE)&lt;=VLOOKUP($AK$18,paramètres!$E$33:$F$44,2,FALSE),Y1032*$D1032,0)))</f>
        <v>0</v>
      </c>
      <c r="AL1032" s="13">
        <f>IF($D1032="",0,IF($E1032="",0,IF(VLOOKUP($E1032,paramètres!$E$33:$F$44,2,FALSE)&lt;=VLOOKUP($AL$18,paramètres!$E$33:$F$44,2,FALSE),Z1032*$D1032,0)))</f>
        <v>0</v>
      </c>
      <c r="AM1032" s="126">
        <f>IF($D1032="",0,IF($E1032="",0,IF(VLOOKUP($E1032,paramètres!$E$33:$F$44,2,FALSE)&lt;=VLOOKUP($AM$18,paramètres!$E$33:$F$44,2,FALSE),AA1032*$D1032,0)))</f>
        <v>0</v>
      </c>
      <c r="AN1032" s="121" t="str">
        <f>IF(paramètres!$B$28=1,((SUM(P1032:Y1032)/1.02)+SUM(Z1032:AA1032))*0.0303/9*COUNT(P1032:X1032),IF(paramètres!$B$28=2,(SUM(P1032:AA1032))*0.0303/9*COUNT(P1032:X1032),"Missing Delta option"))</f>
        <v>Missing Delta option</v>
      </c>
      <c r="AO1032" s="13" t="str">
        <f>IF(paramètres!$B$28=1,(((SUM(P1032:Y1032)/1.02)+SUM(Z1032:AA1032))+((SUM(AB1032:AK1032)/1.02)+SUM(AL1032:AN1032)))*cotpatr,IF(paramètres!$B$28=2,(SUM(P1032:AN1032)*cotpatr),"Missing Delta Option"))</f>
        <v>Missing Delta Option</v>
      </c>
      <c r="AP1032" s="13" t="str" cm="1">
        <f t="array" ref="AP1032">IF(paramètres!$B$28=1,(((SUM(P1032:Y1032)/1.02)+SUM(Z1032:AA1032))+((SUM(AB1032:AM1032)/1.02)+SUM(AL1032:AM1032)))/12*pécule,IF(paramètres!$B$28=2,SUM(P1032:AM1032)/12*pécule,"Missing Delta Option"))</f>
        <v>Missing Delta Option</v>
      </c>
      <c r="AQ1032" s="105" t="e">
        <f>IF(paramètres!$B$28=1,(((SUM(P1032:Y1032)/1.02)+SUM(Z1032:AA1032))+((SUM(AB1032:AM1032)/1.02)+SUM(AL1032:AM1032)))+AN1032+AO1032+AP1032,SUM(P1032:AM1032)+AN1032+AO1032+AP1032)</f>
        <v>#VALUE!</v>
      </c>
    </row>
    <row r="1033" spans="1:43" x14ac:dyDescent="0.25">
      <c r="A1033" s="104"/>
      <c r="B1033" s="39"/>
      <c r="C1033" s="39"/>
      <c r="D1033" s="70"/>
      <c r="E1033" s="49"/>
      <c r="F1033" s="40"/>
      <c r="G1033" s="38"/>
      <c r="H1033" s="71"/>
      <c r="I1033" s="40"/>
      <c r="J1033" s="38"/>
      <c r="K1033" s="71"/>
      <c r="L1033" s="40"/>
      <c r="M1033" s="38"/>
      <c r="N1033" s="71"/>
      <c r="O1033" s="49"/>
      <c r="P1033" s="177"/>
      <c r="Q1033" s="178"/>
      <c r="R1033" s="178"/>
      <c r="S1033" s="178"/>
      <c r="T1033" s="178"/>
      <c r="U1033" s="178"/>
      <c r="V1033" s="178"/>
      <c r="W1033" s="178"/>
      <c r="X1033" s="178"/>
      <c r="Y1033" s="178"/>
      <c r="Z1033" s="178"/>
      <c r="AA1033" s="179"/>
      <c r="AB1033" s="121">
        <f>IF($D1033="",0,IF($E1033="",0,IF(VLOOKUP($E1033,paramètres!$E$33:$F$44,2,FALSE)&lt;=VLOOKUP($AB$18,paramètres!$E$33:$F$44,2,FALSE),P1033*$D1033,0)))</f>
        <v>0</v>
      </c>
      <c r="AC1033" s="13">
        <f>IF($D1033="",0,IF($E1033="",0,IF(VLOOKUP($E1033,paramètres!$E$33:$F$44,2,FALSE)&lt;=VLOOKUP($AC$18,paramètres!$E$33:$F$44,2,FALSE),Q1033*$D1033,0)))</f>
        <v>0</v>
      </c>
      <c r="AD1033" s="13">
        <f>IF($D1033="",0,IF($E1033="",0,IF(VLOOKUP($E1033,paramètres!$E$33:$F$44,2,FALSE)&lt;=VLOOKUP($AD$18,paramètres!$E$33:$F$44,2,FALSE),R1033*$D1033,0)))</f>
        <v>0</v>
      </c>
      <c r="AE1033" s="13">
        <f>IF($D1033="",0,IF($E1033="",0,IF(VLOOKUP($E1033,paramètres!$E$33:$F$44,2,FALSE)&lt;=VLOOKUP($AE$18,paramètres!$E$33:$F$44,2,FALSE),S1033*$D1033,0)))</f>
        <v>0</v>
      </c>
      <c r="AF1033" s="13">
        <f>IF($D1033="",0,IF($E1033="",0,IF(VLOOKUP($E1033,paramètres!$E$33:$F$44,2,FALSE)&lt;=VLOOKUP($AF$18,paramètres!$E$33:$F$44,2,FALSE),T1033*$D1033,0)))</f>
        <v>0</v>
      </c>
      <c r="AG1033" s="13">
        <f>IF($D1033="",0,IF($E1033="",0,IF(VLOOKUP($E1033,paramètres!$E$33:$F$44,2,FALSE)&lt;=VLOOKUP($AG$18,paramètres!$E$33:$F$44,2,FALSE),U1033*$D1033,0)))</f>
        <v>0</v>
      </c>
      <c r="AH1033" s="13">
        <f>IF($D1033="",0,IF($E1033="",0,IF(VLOOKUP($E1033,paramètres!$E$33:$F$44,2,FALSE)&lt;=VLOOKUP($AH$18,paramètres!$E$33:$F$44,2,FALSE),V1033*$D1033,0)))</f>
        <v>0</v>
      </c>
      <c r="AI1033" s="13">
        <f>IF($D1033="",0,IF($E1033="",0,IF(VLOOKUP($E1033,paramètres!$E$33:$F$44,2,FALSE)&lt;=VLOOKUP($AI$18,paramètres!$E$33:$F$44,2,FALSE),W1033*$D1033,0)))</f>
        <v>0</v>
      </c>
      <c r="AJ1033" s="13">
        <f>IF($D1033="",0,IF($E1033="",0,IF(VLOOKUP($E1033,paramètres!$E$33:$F$44,2,FALSE)&lt;=VLOOKUP($AJ$18,paramètres!$E$33:$F$44,2,FALSE),X1033*$D1033,0)))</f>
        <v>0</v>
      </c>
      <c r="AK1033" s="13">
        <f>IF($D1033="",0,IF($E1033="",0,IF(VLOOKUP($E1033,paramètres!$E$33:$F$44,2,FALSE)&lt;=VLOOKUP($AK$18,paramètres!$E$33:$F$44,2,FALSE),Y1033*$D1033,0)))</f>
        <v>0</v>
      </c>
      <c r="AL1033" s="13">
        <f>IF($D1033="",0,IF($E1033="",0,IF(VLOOKUP($E1033,paramètres!$E$33:$F$44,2,FALSE)&lt;=VLOOKUP($AL$18,paramètres!$E$33:$F$44,2,FALSE),Z1033*$D1033,0)))</f>
        <v>0</v>
      </c>
      <c r="AM1033" s="126">
        <f>IF($D1033="",0,IF($E1033="",0,IF(VLOOKUP($E1033,paramètres!$E$33:$F$44,2,FALSE)&lt;=VLOOKUP($AM$18,paramètres!$E$33:$F$44,2,FALSE),AA1033*$D1033,0)))</f>
        <v>0</v>
      </c>
      <c r="AN1033" s="121" t="str">
        <f>IF(paramètres!$B$28=1,((SUM(P1033:Y1033)/1.02)+SUM(Z1033:AA1033))*0.0303/9*COUNT(P1033:X1033),IF(paramètres!$B$28=2,(SUM(P1033:AA1033))*0.0303/9*COUNT(P1033:X1033),"Missing Delta option"))</f>
        <v>Missing Delta option</v>
      </c>
      <c r="AO1033" s="13" t="str">
        <f>IF(paramètres!$B$28=1,(((SUM(P1033:Y1033)/1.02)+SUM(Z1033:AA1033))+((SUM(AB1033:AK1033)/1.02)+SUM(AL1033:AN1033)))*cotpatr,IF(paramètres!$B$28=2,(SUM(P1033:AN1033)*cotpatr),"Missing Delta Option"))</f>
        <v>Missing Delta Option</v>
      </c>
      <c r="AP1033" s="13" t="str" cm="1">
        <f t="array" ref="AP1033">IF(paramètres!$B$28=1,(((SUM(P1033:Y1033)/1.02)+SUM(Z1033:AA1033))+((SUM(AB1033:AM1033)/1.02)+SUM(AL1033:AM1033)))/12*pécule,IF(paramètres!$B$28=2,SUM(P1033:AM1033)/12*pécule,"Missing Delta Option"))</f>
        <v>Missing Delta Option</v>
      </c>
      <c r="AQ1033" s="105" t="e">
        <f>IF(paramètres!$B$28=1,(((SUM(P1033:Y1033)/1.02)+SUM(Z1033:AA1033))+((SUM(AB1033:AM1033)/1.02)+SUM(AL1033:AM1033)))+AN1033+AO1033+AP1033,SUM(P1033:AM1033)+AN1033+AO1033+AP1033)</f>
        <v>#VALUE!</v>
      </c>
    </row>
    <row r="1034" spans="1:43" x14ac:dyDescent="0.25">
      <c r="A1034" s="104"/>
      <c r="B1034" s="39"/>
      <c r="C1034" s="39"/>
      <c r="D1034" s="70"/>
      <c r="E1034" s="49"/>
      <c r="F1034" s="40"/>
      <c r="G1034" s="38"/>
      <c r="H1034" s="71"/>
      <c r="I1034" s="40"/>
      <c r="J1034" s="38"/>
      <c r="K1034" s="71"/>
      <c r="L1034" s="40"/>
      <c r="M1034" s="38"/>
      <c r="N1034" s="71"/>
      <c r="O1034" s="49"/>
      <c r="P1034" s="177"/>
      <c r="Q1034" s="178"/>
      <c r="R1034" s="178"/>
      <c r="S1034" s="178"/>
      <c r="T1034" s="178"/>
      <c r="U1034" s="178"/>
      <c r="V1034" s="178"/>
      <c r="W1034" s="178"/>
      <c r="X1034" s="178"/>
      <c r="Y1034" s="178"/>
      <c r="Z1034" s="178"/>
      <c r="AA1034" s="179"/>
      <c r="AB1034" s="121">
        <f>IF($D1034="",0,IF($E1034="",0,IF(VLOOKUP($E1034,paramètres!$E$33:$F$44,2,FALSE)&lt;=VLOOKUP($AB$18,paramètres!$E$33:$F$44,2,FALSE),P1034*$D1034,0)))</f>
        <v>0</v>
      </c>
      <c r="AC1034" s="13">
        <f>IF($D1034="",0,IF($E1034="",0,IF(VLOOKUP($E1034,paramètres!$E$33:$F$44,2,FALSE)&lt;=VLOOKUP($AC$18,paramètres!$E$33:$F$44,2,FALSE),Q1034*$D1034,0)))</f>
        <v>0</v>
      </c>
      <c r="AD1034" s="13">
        <f>IF($D1034="",0,IF($E1034="",0,IF(VLOOKUP($E1034,paramètres!$E$33:$F$44,2,FALSE)&lt;=VLOOKUP($AD$18,paramètres!$E$33:$F$44,2,FALSE),R1034*$D1034,0)))</f>
        <v>0</v>
      </c>
      <c r="AE1034" s="13">
        <f>IF($D1034="",0,IF($E1034="",0,IF(VLOOKUP($E1034,paramètres!$E$33:$F$44,2,FALSE)&lt;=VLOOKUP($AE$18,paramètres!$E$33:$F$44,2,FALSE),S1034*$D1034,0)))</f>
        <v>0</v>
      </c>
      <c r="AF1034" s="13">
        <f>IF($D1034="",0,IF($E1034="",0,IF(VLOOKUP($E1034,paramètres!$E$33:$F$44,2,FALSE)&lt;=VLOOKUP($AF$18,paramètres!$E$33:$F$44,2,FALSE),T1034*$D1034,0)))</f>
        <v>0</v>
      </c>
      <c r="AG1034" s="13">
        <f>IF($D1034="",0,IF($E1034="",0,IF(VLOOKUP($E1034,paramètres!$E$33:$F$44,2,FALSE)&lt;=VLOOKUP($AG$18,paramètres!$E$33:$F$44,2,FALSE),U1034*$D1034,0)))</f>
        <v>0</v>
      </c>
      <c r="AH1034" s="13">
        <f>IF($D1034="",0,IF($E1034="",0,IF(VLOOKUP($E1034,paramètres!$E$33:$F$44,2,FALSE)&lt;=VLOOKUP($AH$18,paramètres!$E$33:$F$44,2,FALSE),V1034*$D1034,0)))</f>
        <v>0</v>
      </c>
      <c r="AI1034" s="13">
        <f>IF($D1034="",0,IF($E1034="",0,IF(VLOOKUP($E1034,paramètres!$E$33:$F$44,2,FALSE)&lt;=VLOOKUP($AI$18,paramètres!$E$33:$F$44,2,FALSE),W1034*$D1034,0)))</f>
        <v>0</v>
      </c>
      <c r="AJ1034" s="13">
        <f>IF($D1034="",0,IF($E1034="",0,IF(VLOOKUP($E1034,paramètres!$E$33:$F$44,2,FALSE)&lt;=VLOOKUP($AJ$18,paramètres!$E$33:$F$44,2,FALSE),X1034*$D1034,0)))</f>
        <v>0</v>
      </c>
      <c r="AK1034" s="13">
        <f>IF($D1034="",0,IF($E1034="",0,IF(VLOOKUP($E1034,paramètres!$E$33:$F$44,2,FALSE)&lt;=VLOOKUP($AK$18,paramètres!$E$33:$F$44,2,FALSE),Y1034*$D1034,0)))</f>
        <v>0</v>
      </c>
      <c r="AL1034" s="13">
        <f>IF($D1034="",0,IF($E1034="",0,IF(VLOOKUP($E1034,paramètres!$E$33:$F$44,2,FALSE)&lt;=VLOOKUP($AL$18,paramètres!$E$33:$F$44,2,FALSE),Z1034*$D1034,0)))</f>
        <v>0</v>
      </c>
      <c r="AM1034" s="126">
        <f>IF($D1034="",0,IF($E1034="",0,IF(VLOOKUP($E1034,paramètres!$E$33:$F$44,2,FALSE)&lt;=VLOOKUP($AM$18,paramètres!$E$33:$F$44,2,FALSE),AA1034*$D1034,0)))</f>
        <v>0</v>
      </c>
      <c r="AN1034" s="121" t="str">
        <f>IF(paramètres!$B$28=1,((SUM(P1034:Y1034)/1.02)+SUM(Z1034:AA1034))*0.0303/9*COUNT(P1034:X1034),IF(paramètres!$B$28=2,(SUM(P1034:AA1034))*0.0303/9*COUNT(P1034:X1034),"Missing Delta option"))</f>
        <v>Missing Delta option</v>
      </c>
      <c r="AO1034" s="13" t="str">
        <f>IF(paramètres!$B$28=1,(((SUM(P1034:Y1034)/1.02)+SUM(Z1034:AA1034))+((SUM(AB1034:AK1034)/1.02)+SUM(AL1034:AN1034)))*cotpatr,IF(paramètres!$B$28=2,(SUM(P1034:AN1034)*cotpatr),"Missing Delta Option"))</f>
        <v>Missing Delta Option</v>
      </c>
      <c r="AP1034" s="13" t="str" cm="1">
        <f t="array" ref="AP1034">IF(paramètres!$B$28=1,(((SUM(P1034:Y1034)/1.02)+SUM(Z1034:AA1034))+((SUM(AB1034:AM1034)/1.02)+SUM(AL1034:AM1034)))/12*pécule,IF(paramètres!$B$28=2,SUM(P1034:AM1034)/12*pécule,"Missing Delta Option"))</f>
        <v>Missing Delta Option</v>
      </c>
      <c r="AQ1034" s="105" t="e">
        <f>IF(paramètres!$B$28=1,(((SUM(P1034:Y1034)/1.02)+SUM(Z1034:AA1034))+((SUM(AB1034:AM1034)/1.02)+SUM(AL1034:AM1034)))+AN1034+AO1034+AP1034,SUM(P1034:AM1034)+AN1034+AO1034+AP1034)</f>
        <v>#VALUE!</v>
      </c>
    </row>
    <row r="1035" spans="1:43" x14ac:dyDescent="0.25">
      <c r="A1035" s="104"/>
      <c r="B1035" s="39"/>
      <c r="C1035" s="39"/>
      <c r="D1035" s="70"/>
      <c r="E1035" s="49"/>
      <c r="F1035" s="40"/>
      <c r="G1035" s="38"/>
      <c r="H1035" s="71"/>
      <c r="I1035" s="40"/>
      <c r="J1035" s="38"/>
      <c r="K1035" s="71"/>
      <c r="L1035" s="40"/>
      <c r="M1035" s="38"/>
      <c r="N1035" s="71"/>
      <c r="O1035" s="49"/>
      <c r="P1035" s="177"/>
      <c r="Q1035" s="178"/>
      <c r="R1035" s="178"/>
      <c r="S1035" s="178"/>
      <c r="T1035" s="178"/>
      <c r="U1035" s="178"/>
      <c r="V1035" s="178"/>
      <c r="W1035" s="178"/>
      <c r="X1035" s="178"/>
      <c r="Y1035" s="178"/>
      <c r="Z1035" s="178"/>
      <c r="AA1035" s="179"/>
      <c r="AB1035" s="121">
        <f>IF($D1035="",0,IF($E1035="",0,IF(VLOOKUP($E1035,paramètres!$E$33:$F$44,2,FALSE)&lt;=VLOOKUP($AB$18,paramètres!$E$33:$F$44,2,FALSE),P1035*$D1035,0)))</f>
        <v>0</v>
      </c>
      <c r="AC1035" s="13">
        <f>IF($D1035="",0,IF($E1035="",0,IF(VLOOKUP($E1035,paramètres!$E$33:$F$44,2,FALSE)&lt;=VLOOKUP($AC$18,paramètres!$E$33:$F$44,2,FALSE),Q1035*$D1035,0)))</f>
        <v>0</v>
      </c>
      <c r="AD1035" s="13">
        <f>IF($D1035="",0,IF($E1035="",0,IF(VLOOKUP($E1035,paramètres!$E$33:$F$44,2,FALSE)&lt;=VLOOKUP($AD$18,paramètres!$E$33:$F$44,2,FALSE),R1035*$D1035,0)))</f>
        <v>0</v>
      </c>
      <c r="AE1035" s="13">
        <f>IF($D1035="",0,IF($E1035="",0,IF(VLOOKUP($E1035,paramètres!$E$33:$F$44,2,FALSE)&lt;=VLOOKUP($AE$18,paramètres!$E$33:$F$44,2,FALSE),S1035*$D1035,0)))</f>
        <v>0</v>
      </c>
      <c r="AF1035" s="13">
        <f>IF($D1035="",0,IF($E1035="",0,IF(VLOOKUP($E1035,paramètres!$E$33:$F$44,2,FALSE)&lt;=VLOOKUP($AF$18,paramètres!$E$33:$F$44,2,FALSE),T1035*$D1035,0)))</f>
        <v>0</v>
      </c>
      <c r="AG1035" s="13">
        <f>IF($D1035="",0,IF($E1035="",0,IF(VLOOKUP($E1035,paramètres!$E$33:$F$44,2,FALSE)&lt;=VLOOKUP($AG$18,paramètres!$E$33:$F$44,2,FALSE),U1035*$D1035,0)))</f>
        <v>0</v>
      </c>
      <c r="AH1035" s="13">
        <f>IF($D1035="",0,IF($E1035="",0,IF(VLOOKUP($E1035,paramètres!$E$33:$F$44,2,FALSE)&lt;=VLOOKUP($AH$18,paramètres!$E$33:$F$44,2,FALSE),V1035*$D1035,0)))</f>
        <v>0</v>
      </c>
      <c r="AI1035" s="13">
        <f>IF($D1035="",0,IF($E1035="",0,IF(VLOOKUP($E1035,paramètres!$E$33:$F$44,2,FALSE)&lt;=VLOOKUP($AI$18,paramètres!$E$33:$F$44,2,FALSE),W1035*$D1035,0)))</f>
        <v>0</v>
      </c>
      <c r="AJ1035" s="13">
        <f>IF($D1035="",0,IF($E1035="",0,IF(VLOOKUP($E1035,paramètres!$E$33:$F$44,2,FALSE)&lt;=VLOOKUP($AJ$18,paramètres!$E$33:$F$44,2,FALSE),X1035*$D1035,0)))</f>
        <v>0</v>
      </c>
      <c r="AK1035" s="13">
        <f>IF($D1035="",0,IF($E1035="",0,IF(VLOOKUP($E1035,paramètres!$E$33:$F$44,2,FALSE)&lt;=VLOOKUP($AK$18,paramètres!$E$33:$F$44,2,FALSE),Y1035*$D1035,0)))</f>
        <v>0</v>
      </c>
      <c r="AL1035" s="13">
        <f>IF($D1035="",0,IF($E1035="",0,IF(VLOOKUP($E1035,paramètres!$E$33:$F$44,2,FALSE)&lt;=VLOOKUP($AL$18,paramètres!$E$33:$F$44,2,FALSE),Z1035*$D1035,0)))</f>
        <v>0</v>
      </c>
      <c r="AM1035" s="126">
        <f>IF($D1035="",0,IF($E1035="",0,IF(VLOOKUP($E1035,paramètres!$E$33:$F$44,2,FALSE)&lt;=VLOOKUP($AM$18,paramètres!$E$33:$F$44,2,FALSE),AA1035*$D1035,0)))</f>
        <v>0</v>
      </c>
      <c r="AN1035" s="121" t="str">
        <f>IF(paramètres!$B$28=1,((SUM(P1035:Y1035)/1.02)+SUM(Z1035:AA1035))*0.0303/9*COUNT(P1035:X1035),IF(paramètres!$B$28=2,(SUM(P1035:AA1035))*0.0303/9*COUNT(P1035:X1035),"Missing Delta option"))</f>
        <v>Missing Delta option</v>
      </c>
      <c r="AO1035" s="13" t="str">
        <f>IF(paramètres!$B$28=1,(((SUM(P1035:Y1035)/1.02)+SUM(Z1035:AA1035))+((SUM(AB1035:AK1035)/1.02)+SUM(AL1035:AN1035)))*cotpatr,IF(paramètres!$B$28=2,(SUM(P1035:AN1035)*cotpatr),"Missing Delta Option"))</f>
        <v>Missing Delta Option</v>
      </c>
      <c r="AP1035" s="13" t="str" cm="1">
        <f t="array" ref="AP1035">IF(paramètres!$B$28=1,(((SUM(P1035:Y1035)/1.02)+SUM(Z1035:AA1035))+((SUM(AB1035:AM1035)/1.02)+SUM(AL1035:AM1035)))/12*pécule,IF(paramètres!$B$28=2,SUM(P1035:AM1035)/12*pécule,"Missing Delta Option"))</f>
        <v>Missing Delta Option</v>
      </c>
      <c r="AQ1035" s="105" t="e">
        <f>IF(paramètres!$B$28=1,(((SUM(P1035:Y1035)/1.02)+SUM(Z1035:AA1035))+((SUM(AB1035:AM1035)/1.02)+SUM(AL1035:AM1035)))+AN1035+AO1035+AP1035,SUM(P1035:AM1035)+AN1035+AO1035+AP1035)</f>
        <v>#VALUE!</v>
      </c>
    </row>
    <row r="1036" spans="1:43" x14ac:dyDescent="0.25">
      <c r="A1036" s="104"/>
      <c r="B1036" s="39"/>
      <c r="C1036" s="39"/>
      <c r="D1036" s="70"/>
      <c r="E1036" s="49"/>
      <c r="F1036" s="40"/>
      <c r="G1036" s="38"/>
      <c r="H1036" s="71"/>
      <c r="I1036" s="40"/>
      <c r="J1036" s="38"/>
      <c r="K1036" s="71"/>
      <c r="L1036" s="40"/>
      <c r="M1036" s="38"/>
      <c r="N1036" s="71"/>
      <c r="O1036" s="49"/>
      <c r="P1036" s="177"/>
      <c r="Q1036" s="178"/>
      <c r="R1036" s="178"/>
      <c r="S1036" s="178"/>
      <c r="T1036" s="178"/>
      <c r="U1036" s="178"/>
      <c r="V1036" s="178"/>
      <c r="W1036" s="178"/>
      <c r="X1036" s="178"/>
      <c r="Y1036" s="178"/>
      <c r="Z1036" s="178"/>
      <c r="AA1036" s="179"/>
      <c r="AB1036" s="121">
        <f>IF($D1036="",0,IF($E1036="",0,IF(VLOOKUP($E1036,paramètres!$E$33:$F$44,2,FALSE)&lt;=VLOOKUP($AB$18,paramètres!$E$33:$F$44,2,FALSE),P1036*$D1036,0)))</f>
        <v>0</v>
      </c>
      <c r="AC1036" s="13">
        <f>IF($D1036="",0,IF($E1036="",0,IF(VLOOKUP($E1036,paramètres!$E$33:$F$44,2,FALSE)&lt;=VLOOKUP($AC$18,paramètres!$E$33:$F$44,2,FALSE),Q1036*$D1036,0)))</f>
        <v>0</v>
      </c>
      <c r="AD1036" s="13">
        <f>IF($D1036="",0,IF($E1036="",0,IF(VLOOKUP($E1036,paramètres!$E$33:$F$44,2,FALSE)&lt;=VLOOKUP($AD$18,paramètres!$E$33:$F$44,2,FALSE),R1036*$D1036,0)))</f>
        <v>0</v>
      </c>
      <c r="AE1036" s="13">
        <f>IF($D1036="",0,IF($E1036="",0,IF(VLOOKUP($E1036,paramètres!$E$33:$F$44,2,FALSE)&lt;=VLOOKUP($AE$18,paramètres!$E$33:$F$44,2,FALSE),S1036*$D1036,0)))</f>
        <v>0</v>
      </c>
      <c r="AF1036" s="13">
        <f>IF($D1036="",0,IF($E1036="",0,IF(VLOOKUP($E1036,paramètres!$E$33:$F$44,2,FALSE)&lt;=VLOOKUP($AF$18,paramètres!$E$33:$F$44,2,FALSE),T1036*$D1036,0)))</f>
        <v>0</v>
      </c>
      <c r="AG1036" s="13">
        <f>IF($D1036="",0,IF($E1036="",0,IF(VLOOKUP($E1036,paramètres!$E$33:$F$44,2,FALSE)&lt;=VLOOKUP($AG$18,paramètres!$E$33:$F$44,2,FALSE),U1036*$D1036,0)))</f>
        <v>0</v>
      </c>
      <c r="AH1036" s="13">
        <f>IF($D1036="",0,IF($E1036="",0,IF(VLOOKUP($E1036,paramètres!$E$33:$F$44,2,FALSE)&lt;=VLOOKUP($AH$18,paramètres!$E$33:$F$44,2,FALSE),V1036*$D1036,0)))</f>
        <v>0</v>
      </c>
      <c r="AI1036" s="13">
        <f>IF($D1036="",0,IF($E1036="",0,IF(VLOOKUP($E1036,paramètres!$E$33:$F$44,2,FALSE)&lt;=VLOOKUP($AI$18,paramètres!$E$33:$F$44,2,FALSE),W1036*$D1036,0)))</f>
        <v>0</v>
      </c>
      <c r="AJ1036" s="13">
        <f>IF($D1036="",0,IF($E1036="",0,IF(VLOOKUP($E1036,paramètres!$E$33:$F$44,2,FALSE)&lt;=VLOOKUP($AJ$18,paramètres!$E$33:$F$44,2,FALSE),X1036*$D1036,0)))</f>
        <v>0</v>
      </c>
      <c r="AK1036" s="13">
        <f>IF($D1036="",0,IF($E1036="",0,IF(VLOOKUP($E1036,paramètres!$E$33:$F$44,2,FALSE)&lt;=VLOOKUP($AK$18,paramètres!$E$33:$F$44,2,FALSE),Y1036*$D1036,0)))</f>
        <v>0</v>
      </c>
      <c r="AL1036" s="13">
        <f>IF($D1036="",0,IF($E1036="",0,IF(VLOOKUP($E1036,paramètres!$E$33:$F$44,2,FALSE)&lt;=VLOOKUP($AL$18,paramètres!$E$33:$F$44,2,FALSE),Z1036*$D1036,0)))</f>
        <v>0</v>
      </c>
      <c r="AM1036" s="126">
        <f>IF($D1036="",0,IF($E1036="",0,IF(VLOOKUP($E1036,paramètres!$E$33:$F$44,2,FALSE)&lt;=VLOOKUP($AM$18,paramètres!$E$33:$F$44,2,FALSE),AA1036*$D1036,0)))</f>
        <v>0</v>
      </c>
      <c r="AN1036" s="121" t="str">
        <f>IF(paramètres!$B$28=1,((SUM(P1036:Y1036)/1.02)+SUM(Z1036:AA1036))*0.0303/9*COUNT(P1036:X1036),IF(paramètres!$B$28=2,(SUM(P1036:AA1036))*0.0303/9*COUNT(P1036:X1036),"Missing Delta option"))</f>
        <v>Missing Delta option</v>
      </c>
      <c r="AO1036" s="13" t="str">
        <f>IF(paramètres!$B$28=1,(((SUM(P1036:Y1036)/1.02)+SUM(Z1036:AA1036))+((SUM(AB1036:AK1036)/1.02)+SUM(AL1036:AN1036)))*cotpatr,IF(paramètres!$B$28=2,(SUM(P1036:AN1036)*cotpatr),"Missing Delta Option"))</f>
        <v>Missing Delta Option</v>
      </c>
      <c r="AP1036" s="13" t="str" cm="1">
        <f t="array" ref="AP1036">IF(paramètres!$B$28=1,(((SUM(P1036:Y1036)/1.02)+SUM(Z1036:AA1036))+((SUM(AB1036:AM1036)/1.02)+SUM(AL1036:AM1036)))/12*pécule,IF(paramètres!$B$28=2,SUM(P1036:AM1036)/12*pécule,"Missing Delta Option"))</f>
        <v>Missing Delta Option</v>
      </c>
      <c r="AQ1036" s="105" t="e">
        <f>IF(paramètres!$B$28=1,(((SUM(P1036:Y1036)/1.02)+SUM(Z1036:AA1036))+((SUM(AB1036:AM1036)/1.02)+SUM(AL1036:AM1036)))+AN1036+AO1036+AP1036,SUM(P1036:AM1036)+AN1036+AO1036+AP1036)</f>
        <v>#VALUE!</v>
      </c>
    </row>
    <row r="1037" spans="1:43" x14ac:dyDescent="0.25">
      <c r="A1037" s="104"/>
      <c r="B1037" s="39"/>
      <c r="C1037" s="39"/>
      <c r="D1037" s="70"/>
      <c r="E1037" s="49"/>
      <c r="F1037" s="40"/>
      <c r="G1037" s="38"/>
      <c r="H1037" s="71"/>
      <c r="I1037" s="40"/>
      <c r="J1037" s="38"/>
      <c r="K1037" s="71"/>
      <c r="L1037" s="40"/>
      <c r="M1037" s="38"/>
      <c r="N1037" s="71"/>
      <c r="O1037" s="49"/>
      <c r="P1037" s="177"/>
      <c r="Q1037" s="178"/>
      <c r="R1037" s="178"/>
      <c r="S1037" s="178"/>
      <c r="T1037" s="178"/>
      <c r="U1037" s="178"/>
      <c r="V1037" s="178"/>
      <c r="W1037" s="178"/>
      <c r="X1037" s="178"/>
      <c r="Y1037" s="178"/>
      <c r="Z1037" s="178"/>
      <c r="AA1037" s="179"/>
      <c r="AB1037" s="121">
        <f>IF($D1037="",0,IF($E1037="",0,IF(VLOOKUP($E1037,paramètres!$E$33:$F$44,2,FALSE)&lt;=VLOOKUP($AB$18,paramètres!$E$33:$F$44,2,FALSE),P1037*$D1037,0)))</f>
        <v>0</v>
      </c>
      <c r="AC1037" s="13">
        <f>IF($D1037="",0,IF($E1037="",0,IF(VLOOKUP($E1037,paramètres!$E$33:$F$44,2,FALSE)&lt;=VLOOKUP($AC$18,paramètres!$E$33:$F$44,2,FALSE),Q1037*$D1037,0)))</f>
        <v>0</v>
      </c>
      <c r="AD1037" s="13">
        <f>IF($D1037="",0,IF($E1037="",0,IF(VLOOKUP($E1037,paramètres!$E$33:$F$44,2,FALSE)&lt;=VLOOKUP($AD$18,paramètres!$E$33:$F$44,2,FALSE),R1037*$D1037,0)))</f>
        <v>0</v>
      </c>
      <c r="AE1037" s="13">
        <f>IF($D1037="",0,IF($E1037="",0,IF(VLOOKUP($E1037,paramètres!$E$33:$F$44,2,FALSE)&lt;=VLOOKUP($AE$18,paramètres!$E$33:$F$44,2,FALSE),S1037*$D1037,0)))</f>
        <v>0</v>
      </c>
      <c r="AF1037" s="13">
        <f>IF($D1037="",0,IF($E1037="",0,IF(VLOOKUP($E1037,paramètres!$E$33:$F$44,2,FALSE)&lt;=VLOOKUP($AF$18,paramètres!$E$33:$F$44,2,FALSE),T1037*$D1037,0)))</f>
        <v>0</v>
      </c>
      <c r="AG1037" s="13">
        <f>IF($D1037="",0,IF($E1037="",0,IF(VLOOKUP($E1037,paramètres!$E$33:$F$44,2,FALSE)&lt;=VLOOKUP($AG$18,paramètres!$E$33:$F$44,2,FALSE),U1037*$D1037,0)))</f>
        <v>0</v>
      </c>
      <c r="AH1037" s="13">
        <f>IF($D1037="",0,IF($E1037="",0,IF(VLOOKUP($E1037,paramètres!$E$33:$F$44,2,FALSE)&lt;=VLOOKUP($AH$18,paramètres!$E$33:$F$44,2,FALSE),V1037*$D1037,0)))</f>
        <v>0</v>
      </c>
      <c r="AI1037" s="13">
        <f>IF($D1037="",0,IF($E1037="",0,IF(VLOOKUP($E1037,paramètres!$E$33:$F$44,2,FALSE)&lt;=VLOOKUP($AI$18,paramètres!$E$33:$F$44,2,FALSE),W1037*$D1037,0)))</f>
        <v>0</v>
      </c>
      <c r="AJ1037" s="13">
        <f>IF($D1037="",0,IF($E1037="",0,IF(VLOOKUP($E1037,paramètres!$E$33:$F$44,2,FALSE)&lt;=VLOOKUP($AJ$18,paramètres!$E$33:$F$44,2,FALSE),X1037*$D1037,0)))</f>
        <v>0</v>
      </c>
      <c r="AK1037" s="13">
        <f>IF($D1037="",0,IF($E1037="",0,IF(VLOOKUP($E1037,paramètres!$E$33:$F$44,2,FALSE)&lt;=VLOOKUP($AK$18,paramètres!$E$33:$F$44,2,FALSE),Y1037*$D1037,0)))</f>
        <v>0</v>
      </c>
      <c r="AL1037" s="13">
        <f>IF($D1037="",0,IF($E1037="",0,IF(VLOOKUP($E1037,paramètres!$E$33:$F$44,2,FALSE)&lt;=VLOOKUP($AL$18,paramètres!$E$33:$F$44,2,FALSE),Z1037*$D1037,0)))</f>
        <v>0</v>
      </c>
      <c r="AM1037" s="126">
        <f>IF($D1037="",0,IF($E1037="",0,IF(VLOOKUP($E1037,paramètres!$E$33:$F$44,2,FALSE)&lt;=VLOOKUP($AM$18,paramètres!$E$33:$F$44,2,FALSE),AA1037*$D1037,0)))</f>
        <v>0</v>
      </c>
      <c r="AN1037" s="121" t="str">
        <f>IF(paramètres!$B$28=1,((SUM(P1037:Y1037)/1.02)+SUM(Z1037:AA1037))*0.0303/9*COUNT(P1037:X1037),IF(paramètres!$B$28=2,(SUM(P1037:AA1037))*0.0303/9*COUNT(P1037:X1037),"Missing Delta option"))</f>
        <v>Missing Delta option</v>
      </c>
      <c r="AO1037" s="13" t="str">
        <f>IF(paramètres!$B$28=1,(((SUM(P1037:Y1037)/1.02)+SUM(Z1037:AA1037))+((SUM(AB1037:AK1037)/1.02)+SUM(AL1037:AN1037)))*cotpatr,IF(paramètres!$B$28=2,(SUM(P1037:AN1037)*cotpatr),"Missing Delta Option"))</f>
        <v>Missing Delta Option</v>
      </c>
      <c r="AP1037" s="13" t="str" cm="1">
        <f t="array" ref="AP1037">IF(paramètres!$B$28=1,(((SUM(P1037:Y1037)/1.02)+SUM(Z1037:AA1037))+((SUM(AB1037:AM1037)/1.02)+SUM(AL1037:AM1037)))/12*pécule,IF(paramètres!$B$28=2,SUM(P1037:AM1037)/12*pécule,"Missing Delta Option"))</f>
        <v>Missing Delta Option</v>
      </c>
      <c r="AQ1037" s="105" t="e">
        <f>IF(paramètres!$B$28=1,(((SUM(P1037:Y1037)/1.02)+SUM(Z1037:AA1037))+((SUM(AB1037:AM1037)/1.02)+SUM(AL1037:AM1037)))+AN1037+AO1037+AP1037,SUM(P1037:AM1037)+AN1037+AO1037+AP1037)</f>
        <v>#VALUE!</v>
      </c>
    </row>
    <row r="1038" spans="1:43" x14ac:dyDescent="0.25">
      <c r="A1038" s="104"/>
      <c r="B1038" s="39"/>
      <c r="C1038" s="39"/>
      <c r="D1038" s="70"/>
      <c r="E1038" s="49"/>
      <c r="F1038" s="40"/>
      <c r="G1038" s="38"/>
      <c r="H1038" s="71"/>
      <c r="I1038" s="40"/>
      <c r="J1038" s="38"/>
      <c r="K1038" s="71"/>
      <c r="L1038" s="40"/>
      <c r="M1038" s="38"/>
      <c r="N1038" s="71"/>
      <c r="O1038" s="49"/>
      <c r="P1038" s="177"/>
      <c r="Q1038" s="178"/>
      <c r="R1038" s="178"/>
      <c r="S1038" s="178"/>
      <c r="T1038" s="178"/>
      <c r="U1038" s="178"/>
      <c r="V1038" s="178"/>
      <c r="W1038" s="178"/>
      <c r="X1038" s="178"/>
      <c r="Y1038" s="178"/>
      <c r="Z1038" s="178"/>
      <c r="AA1038" s="179"/>
      <c r="AB1038" s="121">
        <f>IF($D1038="",0,IF($E1038="",0,IF(VLOOKUP($E1038,paramètres!$E$33:$F$44,2,FALSE)&lt;=VLOOKUP($AB$18,paramètres!$E$33:$F$44,2,FALSE),P1038*$D1038,0)))</f>
        <v>0</v>
      </c>
      <c r="AC1038" s="13">
        <f>IF($D1038="",0,IF($E1038="",0,IF(VLOOKUP($E1038,paramètres!$E$33:$F$44,2,FALSE)&lt;=VLOOKUP($AC$18,paramètres!$E$33:$F$44,2,FALSE),Q1038*$D1038,0)))</f>
        <v>0</v>
      </c>
      <c r="AD1038" s="13">
        <f>IF($D1038="",0,IF($E1038="",0,IF(VLOOKUP($E1038,paramètres!$E$33:$F$44,2,FALSE)&lt;=VLOOKUP($AD$18,paramètres!$E$33:$F$44,2,FALSE),R1038*$D1038,0)))</f>
        <v>0</v>
      </c>
      <c r="AE1038" s="13">
        <f>IF($D1038="",0,IF($E1038="",0,IF(VLOOKUP($E1038,paramètres!$E$33:$F$44,2,FALSE)&lt;=VLOOKUP($AE$18,paramètres!$E$33:$F$44,2,FALSE),S1038*$D1038,0)))</f>
        <v>0</v>
      </c>
      <c r="AF1038" s="13">
        <f>IF($D1038="",0,IF($E1038="",0,IF(VLOOKUP($E1038,paramètres!$E$33:$F$44,2,FALSE)&lt;=VLOOKUP($AF$18,paramètres!$E$33:$F$44,2,FALSE),T1038*$D1038,0)))</f>
        <v>0</v>
      </c>
      <c r="AG1038" s="13">
        <f>IF($D1038="",0,IF($E1038="",0,IF(VLOOKUP($E1038,paramètres!$E$33:$F$44,2,FALSE)&lt;=VLOOKUP($AG$18,paramètres!$E$33:$F$44,2,FALSE),U1038*$D1038,0)))</f>
        <v>0</v>
      </c>
      <c r="AH1038" s="13">
        <f>IF($D1038="",0,IF($E1038="",0,IF(VLOOKUP($E1038,paramètres!$E$33:$F$44,2,FALSE)&lt;=VLOOKUP($AH$18,paramètres!$E$33:$F$44,2,FALSE),V1038*$D1038,0)))</f>
        <v>0</v>
      </c>
      <c r="AI1038" s="13">
        <f>IF($D1038="",0,IF($E1038="",0,IF(VLOOKUP($E1038,paramètres!$E$33:$F$44,2,FALSE)&lt;=VLOOKUP($AI$18,paramètres!$E$33:$F$44,2,FALSE),W1038*$D1038,0)))</f>
        <v>0</v>
      </c>
      <c r="AJ1038" s="13">
        <f>IF($D1038="",0,IF($E1038="",0,IF(VLOOKUP($E1038,paramètres!$E$33:$F$44,2,FALSE)&lt;=VLOOKUP($AJ$18,paramètres!$E$33:$F$44,2,FALSE),X1038*$D1038,0)))</f>
        <v>0</v>
      </c>
      <c r="AK1038" s="13">
        <f>IF($D1038="",0,IF($E1038="",0,IF(VLOOKUP($E1038,paramètres!$E$33:$F$44,2,FALSE)&lt;=VLOOKUP($AK$18,paramètres!$E$33:$F$44,2,FALSE),Y1038*$D1038,0)))</f>
        <v>0</v>
      </c>
      <c r="AL1038" s="13">
        <f>IF($D1038="",0,IF($E1038="",0,IF(VLOOKUP($E1038,paramètres!$E$33:$F$44,2,FALSE)&lt;=VLOOKUP($AL$18,paramètres!$E$33:$F$44,2,FALSE),Z1038*$D1038,0)))</f>
        <v>0</v>
      </c>
      <c r="AM1038" s="126">
        <f>IF($D1038="",0,IF($E1038="",0,IF(VLOOKUP($E1038,paramètres!$E$33:$F$44,2,FALSE)&lt;=VLOOKUP($AM$18,paramètres!$E$33:$F$44,2,FALSE),AA1038*$D1038,0)))</f>
        <v>0</v>
      </c>
      <c r="AN1038" s="121" t="str">
        <f>IF(paramètres!$B$28=1,((SUM(P1038:Y1038)/1.02)+SUM(Z1038:AA1038))*0.0303/9*COUNT(P1038:X1038),IF(paramètres!$B$28=2,(SUM(P1038:AA1038))*0.0303/9*COUNT(P1038:X1038),"Missing Delta option"))</f>
        <v>Missing Delta option</v>
      </c>
      <c r="AO1038" s="13" t="str">
        <f>IF(paramètres!$B$28=1,(((SUM(P1038:Y1038)/1.02)+SUM(Z1038:AA1038))+((SUM(AB1038:AK1038)/1.02)+SUM(AL1038:AN1038)))*cotpatr,IF(paramètres!$B$28=2,(SUM(P1038:AN1038)*cotpatr),"Missing Delta Option"))</f>
        <v>Missing Delta Option</v>
      </c>
      <c r="AP1038" s="13" t="str" cm="1">
        <f t="array" ref="AP1038">IF(paramètres!$B$28=1,(((SUM(P1038:Y1038)/1.02)+SUM(Z1038:AA1038))+((SUM(AB1038:AM1038)/1.02)+SUM(AL1038:AM1038)))/12*pécule,IF(paramètres!$B$28=2,SUM(P1038:AM1038)/12*pécule,"Missing Delta Option"))</f>
        <v>Missing Delta Option</v>
      </c>
      <c r="AQ1038" s="105" t="e">
        <f>IF(paramètres!$B$28=1,(((SUM(P1038:Y1038)/1.02)+SUM(Z1038:AA1038))+((SUM(AB1038:AM1038)/1.02)+SUM(AL1038:AM1038)))+AN1038+AO1038+AP1038,SUM(P1038:AM1038)+AN1038+AO1038+AP1038)</f>
        <v>#VALUE!</v>
      </c>
    </row>
    <row r="1039" spans="1:43" x14ac:dyDescent="0.25">
      <c r="A1039" s="104"/>
      <c r="B1039" s="39"/>
      <c r="C1039" s="39"/>
      <c r="D1039" s="70"/>
      <c r="E1039" s="49"/>
      <c r="F1039" s="40"/>
      <c r="G1039" s="38"/>
      <c r="H1039" s="71"/>
      <c r="I1039" s="40"/>
      <c r="J1039" s="38"/>
      <c r="K1039" s="71"/>
      <c r="L1039" s="40"/>
      <c r="M1039" s="38"/>
      <c r="N1039" s="71"/>
      <c r="O1039" s="49"/>
      <c r="P1039" s="177"/>
      <c r="Q1039" s="178"/>
      <c r="R1039" s="178"/>
      <c r="S1039" s="178"/>
      <c r="T1039" s="178"/>
      <c r="U1039" s="178"/>
      <c r="V1039" s="178"/>
      <c r="W1039" s="178"/>
      <c r="X1039" s="178"/>
      <c r="Y1039" s="178"/>
      <c r="Z1039" s="178"/>
      <c r="AA1039" s="179"/>
      <c r="AB1039" s="121">
        <f>IF($D1039="",0,IF($E1039="",0,IF(VLOOKUP($E1039,paramètres!$E$33:$F$44,2,FALSE)&lt;=VLOOKUP($AB$18,paramètres!$E$33:$F$44,2,FALSE),P1039*$D1039,0)))</f>
        <v>0</v>
      </c>
      <c r="AC1039" s="13">
        <f>IF($D1039="",0,IF($E1039="",0,IF(VLOOKUP($E1039,paramètres!$E$33:$F$44,2,FALSE)&lt;=VLOOKUP($AC$18,paramètres!$E$33:$F$44,2,FALSE),Q1039*$D1039,0)))</f>
        <v>0</v>
      </c>
      <c r="AD1039" s="13">
        <f>IF($D1039="",0,IF($E1039="",0,IF(VLOOKUP($E1039,paramètres!$E$33:$F$44,2,FALSE)&lt;=VLOOKUP($AD$18,paramètres!$E$33:$F$44,2,FALSE),R1039*$D1039,0)))</f>
        <v>0</v>
      </c>
      <c r="AE1039" s="13">
        <f>IF($D1039="",0,IF($E1039="",0,IF(VLOOKUP($E1039,paramètres!$E$33:$F$44,2,FALSE)&lt;=VLOOKUP($AE$18,paramètres!$E$33:$F$44,2,FALSE),S1039*$D1039,0)))</f>
        <v>0</v>
      </c>
      <c r="AF1039" s="13">
        <f>IF($D1039="",0,IF($E1039="",0,IF(VLOOKUP($E1039,paramètres!$E$33:$F$44,2,FALSE)&lt;=VLOOKUP($AF$18,paramètres!$E$33:$F$44,2,FALSE),T1039*$D1039,0)))</f>
        <v>0</v>
      </c>
      <c r="AG1039" s="13">
        <f>IF($D1039="",0,IF($E1039="",0,IF(VLOOKUP($E1039,paramètres!$E$33:$F$44,2,FALSE)&lt;=VLOOKUP($AG$18,paramètres!$E$33:$F$44,2,FALSE),U1039*$D1039,0)))</f>
        <v>0</v>
      </c>
      <c r="AH1039" s="13">
        <f>IF($D1039="",0,IF($E1039="",0,IF(VLOOKUP($E1039,paramètres!$E$33:$F$44,2,FALSE)&lt;=VLOOKUP($AH$18,paramètres!$E$33:$F$44,2,FALSE),V1039*$D1039,0)))</f>
        <v>0</v>
      </c>
      <c r="AI1039" s="13">
        <f>IF($D1039="",0,IF($E1039="",0,IF(VLOOKUP($E1039,paramètres!$E$33:$F$44,2,FALSE)&lt;=VLOOKUP($AI$18,paramètres!$E$33:$F$44,2,FALSE),W1039*$D1039,0)))</f>
        <v>0</v>
      </c>
      <c r="AJ1039" s="13">
        <f>IF($D1039="",0,IF($E1039="",0,IF(VLOOKUP($E1039,paramètres!$E$33:$F$44,2,FALSE)&lt;=VLOOKUP($AJ$18,paramètres!$E$33:$F$44,2,FALSE),X1039*$D1039,0)))</f>
        <v>0</v>
      </c>
      <c r="AK1039" s="13">
        <f>IF($D1039="",0,IF($E1039="",0,IF(VLOOKUP($E1039,paramètres!$E$33:$F$44,2,FALSE)&lt;=VLOOKUP($AK$18,paramètres!$E$33:$F$44,2,FALSE),Y1039*$D1039,0)))</f>
        <v>0</v>
      </c>
      <c r="AL1039" s="13">
        <f>IF($D1039="",0,IF($E1039="",0,IF(VLOOKUP($E1039,paramètres!$E$33:$F$44,2,FALSE)&lt;=VLOOKUP($AL$18,paramètres!$E$33:$F$44,2,FALSE),Z1039*$D1039,0)))</f>
        <v>0</v>
      </c>
      <c r="AM1039" s="126">
        <f>IF($D1039="",0,IF($E1039="",0,IF(VLOOKUP($E1039,paramètres!$E$33:$F$44,2,FALSE)&lt;=VLOOKUP($AM$18,paramètres!$E$33:$F$44,2,FALSE),AA1039*$D1039,0)))</f>
        <v>0</v>
      </c>
      <c r="AN1039" s="121" t="str">
        <f>IF(paramètres!$B$28=1,((SUM(P1039:Y1039)/1.02)+SUM(Z1039:AA1039))*0.0303/9*COUNT(P1039:X1039),IF(paramètres!$B$28=2,(SUM(P1039:AA1039))*0.0303/9*COUNT(P1039:X1039),"Missing Delta option"))</f>
        <v>Missing Delta option</v>
      </c>
      <c r="AO1039" s="13" t="str">
        <f>IF(paramètres!$B$28=1,(((SUM(P1039:Y1039)/1.02)+SUM(Z1039:AA1039))+((SUM(AB1039:AK1039)/1.02)+SUM(AL1039:AN1039)))*cotpatr,IF(paramètres!$B$28=2,(SUM(P1039:AN1039)*cotpatr),"Missing Delta Option"))</f>
        <v>Missing Delta Option</v>
      </c>
      <c r="AP1039" s="13" t="str" cm="1">
        <f t="array" ref="AP1039">IF(paramètres!$B$28=1,(((SUM(P1039:Y1039)/1.02)+SUM(Z1039:AA1039))+((SUM(AB1039:AM1039)/1.02)+SUM(AL1039:AM1039)))/12*pécule,IF(paramètres!$B$28=2,SUM(P1039:AM1039)/12*pécule,"Missing Delta Option"))</f>
        <v>Missing Delta Option</v>
      </c>
      <c r="AQ1039" s="105" t="e">
        <f>IF(paramètres!$B$28=1,(((SUM(P1039:Y1039)/1.02)+SUM(Z1039:AA1039))+((SUM(AB1039:AM1039)/1.02)+SUM(AL1039:AM1039)))+AN1039+AO1039+AP1039,SUM(P1039:AM1039)+AN1039+AO1039+AP1039)</f>
        <v>#VALUE!</v>
      </c>
    </row>
    <row r="1040" spans="1:43" x14ac:dyDescent="0.25">
      <c r="A1040" s="104"/>
      <c r="B1040" s="39"/>
      <c r="C1040" s="39"/>
      <c r="D1040" s="70"/>
      <c r="E1040" s="49"/>
      <c r="F1040" s="40"/>
      <c r="G1040" s="38"/>
      <c r="H1040" s="71"/>
      <c r="I1040" s="40"/>
      <c r="J1040" s="38"/>
      <c r="K1040" s="71"/>
      <c r="L1040" s="40"/>
      <c r="M1040" s="38"/>
      <c r="N1040" s="71"/>
      <c r="O1040" s="49"/>
      <c r="P1040" s="177"/>
      <c r="Q1040" s="178"/>
      <c r="R1040" s="178"/>
      <c r="S1040" s="178"/>
      <c r="T1040" s="178"/>
      <c r="U1040" s="178"/>
      <c r="V1040" s="178"/>
      <c r="W1040" s="178"/>
      <c r="X1040" s="178"/>
      <c r="Y1040" s="178"/>
      <c r="Z1040" s="178"/>
      <c r="AA1040" s="179"/>
      <c r="AB1040" s="121">
        <f>IF($D1040="",0,IF($E1040="",0,IF(VLOOKUP($E1040,paramètres!$E$33:$F$44,2,FALSE)&lt;=VLOOKUP($AB$18,paramètres!$E$33:$F$44,2,FALSE),P1040*$D1040,0)))</f>
        <v>0</v>
      </c>
      <c r="AC1040" s="13">
        <f>IF($D1040="",0,IF($E1040="",0,IF(VLOOKUP($E1040,paramètres!$E$33:$F$44,2,FALSE)&lt;=VLOOKUP($AC$18,paramètres!$E$33:$F$44,2,FALSE),Q1040*$D1040,0)))</f>
        <v>0</v>
      </c>
      <c r="AD1040" s="13">
        <f>IF($D1040="",0,IF($E1040="",0,IF(VLOOKUP($E1040,paramètres!$E$33:$F$44,2,FALSE)&lt;=VLOOKUP($AD$18,paramètres!$E$33:$F$44,2,FALSE),R1040*$D1040,0)))</f>
        <v>0</v>
      </c>
      <c r="AE1040" s="13">
        <f>IF($D1040="",0,IF($E1040="",0,IF(VLOOKUP($E1040,paramètres!$E$33:$F$44,2,FALSE)&lt;=VLOOKUP($AE$18,paramètres!$E$33:$F$44,2,FALSE),S1040*$D1040,0)))</f>
        <v>0</v>
      </c>
      <c r="AF1040" s="13">
        <f>IF($D1040="",0,IF($E1040="",0,IF(VLOOKUP($E1040,paramètres!$E$33:$F$44,2,FALSE)&lt;=VLOOKUP($AF$18,paramètres!$E$33:$F$44,2,FALSE),T1040*$D1040,0)))</f>
        <v>0</v>
      </c>
      <c r="AG1040" s="13">
        <f>IF($D1040="",0,IF($E1040="",0,IF(VLOOKUP($E1040,paramètres!$E$33:$F$44,2,FALSE)&lt;=VLOOKUP($AG$18,paramètres!$E$33:$F$44,2,FALSE),U1040*$D1040,0)))</f>
        <v>0</v>
      </c>
      <c r="AH1040" s="13">
        <f>IF($D1040="",0,IF($E1040="",0,IF(VLOOKUP($E1040,paramètres!$E$33:$F$44,2,FALSE)&lt;=VLOOKUP($AH$18,paramètres!$E$33:$F$44,2,FALSE),V1040*$D1040,0)))</f>
        <v>0</v>
      </c>
      <c r="AI1040" s="13">
        <f>IF($D1040="",0,IF($E1040="",0,IF(VLOOKUP($E1040,paramètres!$E$33:$F$44,2,FALSE)&lt;=VLOOKUP($AI$18,paramètres!$E$33:$F$44,2,FALSE),W1040*$D1040,0)))</f>
        <v>0</v>
      </c>
      <c r="AJ1040" s="13">
        <f>IF($D1040="",0,IF($E1040="",0,IF(VLOOKUP($E1040,paramètres!$E$33:$F$44,2,FALSE)&lt;=VLOOKUP($AJ$18,paramètres!$E$33:$F$44,2,FALSE),X1040*$D1040,0)))</f>
        <v>0</v>
      </c>
      <c r="AK1040" s="13">
        <f>IF($D1040="",0,IF($E1040="",0,IF(VLOOKUP($E1040,paramètres!$E$33:$F$44,2,FALSE)&lt;=VLOOKUP($AK$18,paramètres!$E$33:$F$44,2,FALSE),Y1040*$D1040,0)))</f>
        <v>0</v>
      </c>
      <c r="AL1040" s="13">
        <f>IF($D1040="",0,IF($E1040="",0,IF(VLOOKUP($E1040,paramètres!$E$33:$F$44,2,FALSE)&lt;=VLOOKUP($AL$18,paramètres!$E$33:$F$44,2,FALSE),Z1040*$D1040,0)))</f>
        <v>0</v>
      </c>
      <c r="AM1040" s="126">
        <f>IF($D1040="",0,IF($E1040="",0,IF(VLOOKUP($E1040,paramètres!$E$33:$F$44,2,FALSE)&lt;=VLOOKUP($AM$18,paramètres!$E$33:$F$44,2,FALSE),AA1040*$D1040,0)))</f>
        <v>0</v>
      </c>
      <c r="AN1040" s="121" t="str">
        <f>IF(paramètres!$B$28=1,((SUM(P1040:Y1040)/1.02)+SUM(Z1040:AA1040))*0.0303/9*COUNT(P1040:X1040),IF(paramètres!$B$28=2,(SUM(P1040:AA1040))*0.0303/9*COUNT(P1040:X1040),"Missing Delta option"))</f>
        <v>Missing Delta option</v>
      </c>
      <c r="AO1040" s="13" t="str">
        <f>IF(paramètres!$B$28=1,(((SUM(P1040:Y1040)/1.02)+SUM(Z1040:AA1040))+((SUM(AB1040:AK1040)/1.02)+SUM(AL1040:AN1040)))*cotpatr,IF(paramètres!$B$28=2,(SUM(P1040:AN1040)*cotpatr),"Missing Delta Option"))</f>
        <v>Missing Delta Option</v>
      </c>
      <c r="AP1040" s="13" t="str" cm="1">
        <f t="array" ref="AP1040">IF(paramètres!$B$28=1,(((SUM(P1040:Y1040)/1.02)+SUM(Z1040:AA1040))+((SUM(AB1040:AM1040)/1.02)+SUM(AL1040:AM1040)))/12*pécule,IF(paramètres!$B$28=2,SUM(P1040:AM1040)/12*pécule,"Missing Delta Option"))</f>
        <v>Missing Delta Option</v>
      </c>
      <c r="AQ1040" s="105" t="e">
        <f>IF(paramètres!$B$28=1,(((SUM(P1040:Y1040)/1.02)+SUM(Z1040:AA1040))+((SUM(AB1040:AM1040)/1.02)+SUM(AL1040:AM1040)))+AN1040+AO1040+AP1040,SUM(P1040:AM1040)+AN1040+AO1040+AP1040)</f>
        <v>#VALUE!</v>
      </c>
    </row>
    <row r="1041" spans="1:43" x14ac:dyDescent="0.25">
      <c r="A1041" s="104"/>
      <c r="B1041" s="39"/>
      <c r="C1041" s="39"/>
      <c r="D1041" s="70"/>
      <c r="E1041" s="49"/>
      <c r="F1041" s="40"/>
      <c r="G1041" s="38"/>
      <c r="H1041" s="71"/>
      <c r="I1041" s="40"/>
      <c r="J1041" s="38"/>
      <c r="K1041" s="71"/>
      <c r="L1041" s="40"/>
      <c r="M1041" s="38"/>
      <c r="N1041" s="71"/>
      <c r="O1041" s="49"/>
      <c r="P1041" s="177"/>
      <c r="Q1041" s="178"/>
      <c r="R1041" s="178"/>
      <c r="S1041" s="178"/>
      <c r="T1041" s="178"/>
      <c r="U1041" s="178"/>
      <c r="V1041" s="178"/>
      <c r="W1041" s="178"/>
      <c r="X1041" s="178"/>
      <c r="Y1041" s="178"/>
      <c r="Z1041" s="178"/>
      <c r="AA1041" s="179"/>
      <c r="AB1041" s="121">
        <f>IF($D1041="",0,IF($E1041="",0,IF(VLOOKUP($E1041,paramètres!$E$33:$F$44,2,FALSE)&lt;=VLOOKUP($AB$18,paramètres!$E$33:$F$44,2,FALSE),P1041*$D1041,0)))</f>
        <v>0</v>
      </c>
      <c r="AC1041" s="13">
        <f>IF($D1041="",0,IF($E1041="",0,IF(VLOOKUP($E1041,paramètres!$E$33:$F$44,2,FALSE)&lt;=VLOOKUP($AC$18,paramètres!$E$33:$F$44,2,FALSE),Q1041*$D1041,0)))</f>
        <v>0</v>
      </c>
      <c r="AD1041" s="13">
        <f>IF($D1041="",0,IF($E1041="",0,IF(VLOOKUP($E1041,paramètres!$E$33:$F$44,2,FALSE)&lt;=VLOOKUP($AD$18,paramètres!$E$33:$F$44,2,FALSE),R1041*$D1041,0)))</f>
        <v>0</v>
      </c>
      <c r="AE1041" s="13">
        <f>IF($D1041="",0,IF($E1041="",0,IF(VLOOKUP($E1041,paramètres!$E$33:$F$44,2,FALSE)&lt;=VLOOKUP($AE$18,paramètres!$E$33:$F$44,2,FALSE),S1041*$D1041,0)))</f>
        <v>0</v>
      </c>
      <c r="AF1041" s="13">
        <f>IF($D1041="",0,IF($E1041="",0,IF(VLOOKUP($E1041,paramètres!$E$33:$F$44,2,FALSE)&lt;=VLOOKUP($AF$18,paramètres!$E$33:$F$44,2,FALSE),T1041*$D1041,0)))</f>
        <v>0</v>
      </c>
      <c r="AG1041" s="13">
        <f>IF($D1041="",0,IF($E1041="",0,IF(VLOOKUP($E1041,paramètres!$E$33:$F$44,2,FALSE)&lt;=VLOOKUP($AG$18,paramètres!$E$33:$F$44,2,FALSE),U1041*$D1041,0)))</f>
        <v>0</v>
      </c>
      <c r="AH1041" s="13">
        <f>IF($D1041="",0,IF($E1041="",0,IF(VLOOKUP($E1041,paramètres!$E$33:$F$44,2,FALSE)&lt;=VLOOKUP($AH$18,paramètres!$E$33:$F$44,2,FALSE),V1041*$D1041,0)))</f>
        <v>0</v>
      </c>
      <c r="AI1041" s="13">
        <f>IF($D1041="",0,IF($E1041="",0,IF(VLOOKUP($E1041,paramètres!$E$33:$F$44,2,FALSE)&lt;=VLOOKUP($AI$18,paramètres!$E$33:$F$44,2,FALSE),W1041*$D1041,0)))</f>
        <v>0</v>
      </c>
      <c r="AJ1041" s="13">
        <f>IF($D1041="",0,IF($E1041="",0,IF(VLOOKUP($E1041,paramètres!$E$33:$F$44,2,FALSE)&lt;=VLOOKUP($AJ$18,paramètres!$E$33:$F$44,2,FALSE),X1041*$D1041,0)))</f>
        <v>0</v>
      </c>
      <c r="AK1041" s="13">
        <f>IF($D1041="",0,IF($E1041="",0,IF(VLOOKUP($E1041,paramètres!$E$33:$F$44,2,FALSE)&lt;=VLOOKUP($AK$18,paramètres!$E$33:$F$44,2,FALSE),Y1041*$D1041,0)))</f>
        <v>0</v>
      </c>
      <c r="AL1041" s="13">
        <f>IF($D1041="",0,IF($E1041="",0,IF(VLOOKUP($E1041,paramètres!$E$33:$F$44,2,FALSE)&lt;=VLOOKUP($AL$18,paramètres!$E$33:$F$44,2,FALSE),Z1041*$D1041,0)))</f>
        <v>0</v>
      </c>
      <c r="AM1041" s="126">
        <f>IF($D1041="",0,IF($E1041="",0,IF(VLOOKUP($E1041,paramètres!$E$33:$F$44,2,FALSE)&lt;=VLOOKUP($AM$18,paramètres!$E$33:$F$44,2,FALSE),AA1041*$D1041,0)))</f>
        <v>0</v>
      </c>
      <c r="AN1041" s="121" t="str">
        <f>IF(paramètres!$B$28=1,((SUM(P1041:Y1041)/1.02)+SUM(Z1041:AA1041))*0.0303/9*COUNT(P1041:X1041),IF(paramètres!$B$28=2,(SUM(P1041:AA1041))*0.0303/9*COUNT(P1041:X1041),"Missing Delta option"))</f>
        <v>Missing Delta option</v>
      </c>
      <c r="AO1041" s="13" t="str">
        <f>IF(paramètres!$B$28=1,(((SUM(P1041:Y1041)/1.02)+SUM(Z1041:AA1041))+((SUM(AB1041:AK1041)/1.02)+SUM(AL1041:AN1041)))*cotpatr,IF(paramètres!$B$28=2,(SUM(P1041:AN1041)*cotpatr),"Missing Delta Option"))</f>
        <v>Missing Delta Option</v>
      </c>
      <c r="AP1041" s="13" t="str" cm="1">
        <f t="array" ref="AP1041">IF(paramètres!$B$28=1,(((SUM(P1041:Y1041)/1.02)+SUM(Z1041:AA1041))+((SUM(AB1041:AM1041)/1.02)+SUM(AL1041:AM1041)))/12*pécule,IF(paramètres!$B$28=2,SUM(P1041:AM1041)/12*pécule,"Missing Delta Option"))</f>
        <v>Missing Delta Option</v>
      </c>
      <c r="AQ1041" s="105" t="e">
        <f>IF(paramètres!$B$28=1,(((SUM(P1041:Y1041)/1.02)+SUM(Z1041:AA1041))+((SUM(AB1041:AM1041)/1.02)+SUM(AL1041:AM1041)))+AN1041+AO1041+AP1041,SUM(P1041:AM1041)+AN1041+AO1041+AP1041)</f>
        <v>#VALUE!</v>
      </c>
    </row>
    <row r="1042" spans="1:43" x14ac:dyDescent="0.25">
      <c r="A1042" s="104"/>
      <c r="B1042" s="39"/>
      <c r="C1042" s="39"/>
      <c r="D1042" s="70"/>
      <c r="E1042" s="49"/>
      <c r="F1042" s="40"/>
      <c r="G1042" s="38"/>
      <c r="H1042" s="71"/>
      <c r="I1042" s="40"/>
      <c r="J1042" s="38"/>
      <c r="K1042" s="71"/>
      <c r="L1042" s="40"/>
      <c r="M1042" s="38"/>
      <c r="N1042" s="71"/>
      <c r="O1042" s="49"/>
      <c r="P1042" s="177"/>
      <c r="Q1042" s="178"/>
      <c r="R1042" s="178"/>
      <c r="S1042" s="178"/>
      <c r="T1042" s="178"/>
      <c r="U1042" s="178"/>
      <c r="V1042" s="178"/>
      <c r="W1042" s="178"/>
      <c r="X1042" s="178"/>
      <c r="Y1042" s="178"/>
      <c r="Z1042" s="178"/>
      <c r="AA1042" s="179"/>
      <c r="AB1042" s="121">
        <f>IF($D1042="",0,IF($E1042="",0,IF(VLOOKUP($E1042,paramètres!$E$33:$F$44,2,FALSE)&lt;=VLOOKUP($AB$18,paramètres!$E$33:$F$44,2,FALSE),P1042*$D1042,0)))</f>
        <v>0</v>
      </c>
      <c r="AC1042" s="13">
        <f>IF($D1042="",0,IF($E1042="",0,IF(VLOOKUP($E1042,paramètres!$E$33:$F$44,2,FALSE)&lt;=VLOOKUP($AC$18,paramètres!$E$33:$F$44,2,FALSE),Q1042*$D1042,0)))</f>
        <v>0</v>
      </c>
      <c r="AD1042" s="13">
        <f>IF($D1042="",0,IF($E1042="",0,IF(VLOOKUP($E1042,paramètres!$E$33:$F$44,2,FALSE)&lt;=VLOOKUP($AD$18,paramètres!$E$33:$F$44,2,FALSE),R1042*$D1042,0)))</f>
        <v>0</v>
      </c>
      <c r="AE1042" s="13">
        <f>IF($D1042="",0,IF($E1042="",0,IF(VLOOKUP($E1042,paramètres!$E$33:$F$44,2,FALSE)&lt;=VLOOKUP($AE$18,paramètres!$E$33:$F$44,2,FALSE),S1042*$D1042,0)))</f>
        <v>0</v>
      </c>
      <c r="AF1042" s="13">
        <f>IF($D1042="",0,IF($E1042="",0,IF(VLOOKUP($E1042,paramètres!$E$33:$F$44,2,FALSE)&lt;=VLOOKUP($AF$18,paramètres!$E$33:$F$44,2,FALSE),T1042*$D1042,0)))</f>
        <v>0</v>
      </c>
      <c r="AG1042" s="13">
        <f>IF($D1042="",0,IF($E1042="",0,IF(VLOOKUP($E1042,paramètres!$E$33:$F$44,2,FALSE)&lt;=VLOOKUP($AG$18,paramètres!$E$33:$F$44,2,FALSE),U1042*$D1042,0)))</f>
        <v>0</v>
      </c>
      <c r="AH1042" s="13">
        <f>IF($D1042="",0,IF($E1042="",0,IF(VLOOKUP($E1042,paramètres!$E$33:$F$44,2,FALSE)&lt;=VLOOKUP($AH$18,paramètres!$E$33:$F$44,2,FALSE),V1042*$D1042,0)))</f>
        <v>0</v>
      </c>
      <c r="AI1042" s="13">
        <f>IF($D1042="",0,IF($E1042="",0,IF(VLOOKUP($E1042,paramètres!$E$33:$F$44,2,FALSE)&lt;=VLOOKUP($AI$18,paramètres!$E$33:$F$44,2,FALSE),W1042*$D1042,0)))</f>
        <v>0</v>
      </c>
      <c r="AJ1042" s="13">
        <f>IF($D1042="",0,IF($E1042="",0,IF(VLOOKUP($E1042,paramètres!$E$33:$F$44,2,FALSE)&lt;=VLOOKUP($AJ$18,paramètres!$E$33:$F$44,2,FALSE),X1042*$D1042,0)))</f>
        <v>0</v>
      </c>
      <c r="AK1042" s="13">
        <f>IF($D1042="",0,IF($E1042="",0,IF(VLOOKUP($E1042,paramètres!$E$33:$F$44,2,FALSE)&lt;=VLOOKUP($AK$18,paramètres!$E$33:$F$44,2,FALSE),Y1042*$D1042,0)))</f>
        <v>0</v>
      </c>
      <c r="AL1042" s="13">
        <f>IF($D1042="",0,IF($E1042="",0,IF(VLOOKUP($E1042,paramètres!$E$33:$F$44,2,FALSE)&lt;=VLOOKUP($AL$18,paramètres!$E$33:$F$44,2,FALSE),Z1042*$D1042,0)))</f>
        <v>0</v>
      </c>
      <c r="AM1042" s="126">
        <f>IF($D1042="",0,IF($E1042="",0,IF(VLOOKUP($E1042,paramètres!$E$33:$F$44,2,FALSE)&lt;=VLOOKUP($AM$18,paramètres!$E$33:$F$44,2,FALSE),AA1042*$D1042,0)))</f>
        <v>0</v>
      </c>
      <c r="AN1042" s="121" t="str">
        <f>IF(paramètres!$B$28=1,((SUM(P1042:Y1042)/1.02)+SUM(Z1042:AA1042))*0.0303/9*COUNT(P1042:X1042),IF(paramètres!$B$28=2,(SUM(P1042:AA1042))*0.0303/9*COUNT(P1042:X1042),"Missing Delta option"))</f>
        <v>Missing Delta option</v>
      </c>
      <c r="AO1042" s="13" t="str">
        <f>IF(paramètres!$B$28=1,(((SUM(P1042:Y1042)/1.02)+SUM(Z1042:AA1042))+((SUM(AB1042:AK1042)/1.02)+SUM(AL1042:AN1042)))*cotpatr,IF(paramètres!$B$28=2,(SUM(P1042:AN1042)*cotpatr),"Missing Delta Option"))</f>
        <v>Missing Delta Option</v>
      </c>
      <c r="AP1042" s="13" t="str" cm="1">
        <f t="array" ref="AP1042">IF(paramètres!$B$28=1,(((SUM(P1042:Y1042)/1.02)+SUM(Z1042:AA1042))+((SUM(AB1042:AM1042)/1.02)+SUM(AL1042:AM1042)))/12*pécule,IF(paramètres!$B$28=2,SUM(P1042:AM1042)/12*pécule,"Missing Delta Option"))</f>
        <v>Missing Delta Option</v>
      </c>
      <c r="AQ1042" s="105" t="e">
        <f>IF(paramètres!$B$28=1,(((SUM(P1042:Y1042)/1.02)+SUM(Z1042:AA1042))+((SUM(AB1042:AM1042)/1.02)+SUM(AL1042:AM1042)))+AN1042+AO1042+AP1042,SUM(P1042:AM1042)+AN1042+AO1042+AP1042)</f>
        <v>#VALUE!</v>
      </c>
    </row>
    <row r="1043" spans="1:43" x14ac:dyDescent="0.25">
      <c r="A1043" s="104"/>
      <c r="B1043" s="39"/>
      <c r="C1043" s="39"/>
      <c r="D1043" s="70"/>
      <c r="E1043" s="49"/>
      <c r="F1043" s="40"/>
      <c r="G1043" s="38"/>
      <c r="H1043" s="71"/>
      <c r="I1043" s="40"/>
      <c r="J1043" s="38"/>
      <c r="K1043" s="71"/>
      <c r="L1043" s="40"/>
      <c r="M1043" s="38"/>
      <c r="N1043" s="71"/>
      <c r="O1043" s="49"/>
      <c r="P1043" s="177"/>
      <c r="Q1043" s="178"/>
      <c r="R1043" s="178"/>
      <c r="S1043" s="178"/>
      <c r="T1043" s="178"/>
      <c r="U1043" s="178"/>
      <c r="V1043" s="178"/>
      <c r="W1043" s="178"/>
      <c r="X1043" s="178"/>
      <c r="Y1043" s="178"/>
      <c r="Z1043" s="178"/>
      <c r="AA1043" s="179"/>
      <c r="AB1043" s="121">
        <f>IF($D1043="",0,IF($E1043="",0,IF(VLOOKUP($E1043,paramètres!$E$33:$F$44,2,FALSE)&lt;=VLOOKUP($AB$18,paramètres!$E$33:$F$44,2,FALSE),P1043*$D1043,0)))</f>
        <v>0</v>
      </c>
      <c r="AC1043" s="13">
        <f>IF($D1043="",0,IF($E1043="",0,IF(VLOOKUP($E1043,paramètres!$E$33:$F$44,2,FALSE)&lt;=VLOOKUP($AC$18,paramètres!$E$33:$F$44,2,FALSE),Q1043*$D1043,0)))</f>
        <v>0</v>
      </c>
      <c r="AD1043" s="13">
        <f>IF($D1043="",0,IF($E1043="",0,IF(VLOOKUP($E1043,paramètres!$E$33:$F$44,2,FALSE)&lt;=VLOOKUP($AD$18,paramètres!$E$33:$F$44,2,FALSE),R1043*$D1043,0)))</f>
        <v>0</v>
      </c>
      <c r="AE1043" s="13">
        <f>IF($D1043="",0,IF($E1043="",0,IF(VLOOKUP($E1043,paramètres!$E$33:$F$44,2,FALSE)&lt;=VLOOKUP($AE$18,paramètres!$E$33:$F$44,2,FALSE),S1043*$D1043,0)))</f>
        <v>0</v>
      </c>
      <c r="AF1043" s="13">
        <f>IF($D1043="",0,IF($E1043="",0,IF(VLOOKUP($E1043,paramètres!$E$33:$F$44,2,FALSE)&lt;=VLOOKUP($AF$18,paramètres!$E$33:$F$44,2,FALSE),T1043*$D1043,0)))</f>
        <v>0</v>
      </c>
      <c r="AG1043" s="13">
        <f>IF($D1043="",0,IF($E1043="",0,IF(VLOOKUP($E1043,paramètres!$E$33:$F$44,2,FALSE)&lt;=VLOOKUP($AG$18,paramètres!$E$33:$F$44,2,FALSE),U1043*$D1043,0)))</f>
        <v>0</v>
      </c>
      <c r="AH1043" s="13">
        <f>IF($D1043="",0,IF($E1043="",0,IF(VLOOKUP($E1043,paramètres!$E$33:$F$44,2,FALSE)&lt;=VLOOKUP($AH$18,paramètres!$E$33:$F$44,2,FALSE),V1043*$D1043,0)))</f>
        <v>0</v>
      </c>
      <c r="AI1043" s="13">
        <f>IF($D1043="",0,IF($E1043="",0,IF(VLOOKUP($E1043,paramètres!$E$33:$F$44,2,FALSE)&lt;=VLOOKUP($AI$18,paramètres!$E$33:$F$44,2,FALSE),W1043*$D1043,0)))</f>
        <v>0</v>
      </c>
      <c r="AJ1043" s="13">
        <f>IF($D1043="",0,IF($E1043="",0,IF(VLOOKUP($E1043,paramètres!$E$33:$F$44,2,FALSE)&lt;=VLOOKUP($AJ$18,paramètres!$E$33:$F$44,2,FALSE),X1043*$D1043,0)))</f>
        <v>0</v>
      </c>
      <c r="AK1043" s="13">
        <f>IF($D1043="",0,IF($E1043="",0,IF(VLOOKUP($E1043,paramètres!$E$33:$F$44,2,FALSE)&lt;=VLOOKUP($AK$18,paramètres!$E$33:$F$44,2,FALSE),Y1043*$D1043,0)))</f>
        <v>0</v>
      </c>
      <c r="AL1043" s="13">
        <f>IF($D1043="",0,IF($E1043="",0,IF(VLOOKUP($E1043,paramètres!$E$33:$F$44,2,FALSE)&lt;=VLOOKUP($AL$18,paramètres!$E$33:$F$44,2,FALSE),Z1043*$D1043,0)))</f>
        <v>0</v>
      </c>
      <c r="AM1043" s="126">
        <f>IF($D1043="",0,IF($E1043="",0,IF(VLOOKUP($E1043,paramètres!$E$33:$F$44,2,FALSE)&lt;=VLOOKUP($AM$18,paramètres!$E$33:$F$44,2,FALSE),AA1043*$D1043,0)))</f>
        <v>0</v>
      </c>
      <c r="AN1043" s="121" t="str">
        <f>IF(paramètres!$B$28=1,((SUM(P1043:Y1043)/1.02)+SUM(Z1043:AA1043))*0.0303/9*COUNT(P1043:X1043),IF(paramètres!$B$28=2,(SUM(P1043:AA1043))*0.0303/9*COUNT(P1043:X1043),"Missing Delta option"))</f>
        <v>Missing Delta option</v>
      </c>
      <c r="AO1043" s="13" t="str">
        <f>IF(paramètres!$B$28=1,(((SUM(P1043:Y1043)/1.02)+SUM(Z1043:AA1043))+((SUM(AB1043:AK1043)/1.02)+SUM(AL1043:AN1043)))*cotpatr,IF(paramètres!$B$28=2,(SUM(P1043:AN1043)*cotpatr),"Missing Delta Option"))</f>
        <v>Missing Delta Option</v>
      </c>
      <c r="AP1043" s="13" t="str" cm="1">
        <f t="array" ref="AP1043">IF(paramètres!$B$28=1,(((SUM(P1043:Y1043)/1.02)+SUM(Z1043:AA1043))+((SUM(AB1043:AM1043)/1.02)+SUM(AL1043:AM1043)))/12*pécule,IF(paramètres!$B$28=2,SUM(P1043:AM1043)/12*pécule,"Missing Delta Option"))</f>
        <v>Missing Delta Option</v>
      </c>
      <c r="AQ1043" s="105" t="e">
        <f>IF(paramètres!$B$28=1,(((SUM(P1043:Y1043)/1.02)+SUM(Z1043:AA1043))+((SUM(AB1043:AM1043)/1.02)+SUM(AL1043:AM1043)))+AN1043+AO1043+AP1043,SUM(P1043:AM1043)+AN1043+AO1043+AP1043)</f>
        <v>#VALUE!</v>
      </c>
    </row>
    <row r="1044" spans="1:43" x14ac:dyDescent="0.25">
      <c r="A1044" s="104"/>
      <c r="B1044" s="39"/>
      <c r="C1044" s="39"/>
      <c r="D1044" s="70"/>
      <c r="E1044" s="49"/>
      <c r="F1044" s="40"/>
      <c r="G1044" s="38"/>
      <c r="H1044" s="71"/>
      <c r="I1044" s="40"/>
      <c r="J1044" s="38"/>
      <c r="K1044" s="71"/>
      <c r="L1044" s="40"/>
      <c r="M1044" s="38"/>
      <c r="N1044" s="71"/>
      <c r="O1044" s="49"/>
      <c r="P1044" s="177"/>
      <c r="Q1044" s="178"/>
      <c r="R1044" s="178"/>
      <c r="S1044" s="178"/>
      <c r="T1044" s="178"/>
      <c r="U1044" s="178"/>
      <c r="V1044" s="178"/>
      <c r="W1044" s="178"/>
      <c r="X1044" s="178"/>
      <c r="Y1044" s="178"/>
      <c r="Z1044" s="178"/>
      <c r="AA1044" s="179"/>
      <c r="AB1044" s="121">
        <f>IF($D1044="",0,IF($E1044="",0,IF(VLOOKUP($E1044,paramètres!$E$33:$F$44,2,FALSE)&lt;=VLOOKUP($AB$18,paramètres!$E$33:$F$44,2,FALSE),P1044*$D1044,0)))</f>
        <v>0</v>
      </c>
      <c r="AC1044" s="13">
        <f>IF($D1044="",0,IF($E1044="",0,IF(VLOOKUP($E1044,paramètres!$E$33:$F$44,2,FALSE)&lt;=VLOOKUP($AC$18,paramètres!$E$33:$F$44,2,FALSE),Q1044*$D1044,0)))</f>
        <v>0</v>
      </c>
      <c r="AD1044" s="13">
        <f>IF($D1044="",0,IF($E1044="",0,IF(VLOOKUP($E1044,paramètres!$E$33:$F$44,2,FALSE)&lt;=VLOOKUP($AD$18,paramètres!$E$33:$F$44,2,FALSE),R1044*$D1044,0)))</f>
        <v>0</v>
      </c>
      <c r="AE1044" s="13">
        <f>IF($D1044="",0,IF($E1044="",0,IF(VLOOKUP($E1044,paramètres!$E$33:$F$44,2,FALSE)&lt;=VLOOKUP($AE$18,paramètres!$E$33:$F$44,2,FALSE),S1044*$D1044,0)))</f>
        <v>0</v>
      </c>
      <c r="AF1044" s="13">
        <f>IF($D1044="",0,IF($E1044="",0,IF(VLOOKUP($E1044,paramètres!$E$33:$F$44,2,FALSE)&lt;=VLOOKUP($AF$18,paramètres!$E$33:$F$44,2,FALSE),T1044*$D1044,0)))</f>
        <v>0</v>
      </c>
      <c r="AG1044" s="13">
        <f>IF($D1044="",0,IF($E1044="",0,IF(VLOOKUP($E1044,paramètres!$E$33:$F$44,2,FALSE)&lt;=VLOOKUP($AG$18,paramètres!$E$33:$F$44,2,FALSE),U1044*$D1044,0)))</f>
        <v>0</v>
      </c>
      <c r="AH1044" s="13">
        <f>IF($D1044="",0,IF($E1044="",0,IF(VLOOKUP($E1044,paramètres!$E$33:$F$44,2,FALSE)&lt;=VLOOKUP($AH$18,paramètres!$E$33:$F$44,2,FALSE),V1044*$D1044,0)))</f>
        <v>0</v>
      </c>
      <c r="AI1044" s="13">
        <f>IF($D1044="",0,IF($E1044="",0,IF(VLOOKUP($E1044,paramètres!$E$33:$F$44,2,FALSE)&lt;=VLOOKUP($AI$18,paramètres!$E$33:$F$44,2,FALSE),W1044*$D1044,0)))</f>
        <v>0</v>
      </c>
      <c r="AJ1044" s="13">
        <f>IF($D1044="",0,IF($E1044="",0,IF(VLOOKUP($E1044,paramètres!$E$33:$F$44,2,FALSE)&lt;=VLOOKUP($AJ$18,paramètres!$E$33:$F$44,2,FALSE),X1044*$D1044,0)))</f>
        <v>0</v>
      </c>
      <c r="AK1044" s="13">
        <f>IF($D1044="",0,IF($E1044="",0,IF(VLOOKUP($E1044,paramètres!$E$33:$F$44,2,FALSE)&lt;=VLOOKUP($AK$18,paramètres!$E$33:$F$44,2,FALSE),Y1044*$D1044,0)))</f>
        <v>0</v>
      </c>
      <c r="AL1044" s="13">
        <f>IF($D1044="",0,IF($E1044="",0,IF(VLOOKUP($E1044,paramètres!$E$33:$F$44,2,FALSE)&lt;=VLOOKUP($AL$18,paramètres!$E$33:$F$44,2,FALSE),Z1044*$D1044,0)))</f>
        <v>0</v>
      </c>
      <c r="AM1044" s="126">
        <f>IF($D1044="",0,IF($E1044="",0,IF(VLOOKUP($E1044,paramètres!$E$33:$F$44,2,FALSE)&lt;=VLOOKUP($AM$18,paramètres!$E$33:$F$44,2,FALSE),AA1044*$D1044,0)))</f>
        <v>0</v>
      </c>
      <c r="AN1044" s="121" t="str">
        <f>IF(paramètres!$B$28=1,((SUM(P1044:Y1044)/1.02)+SUM(Z1044:AA1044))*0.0303/9*COUNT(P1044:X1044),IF(paramètres!$B$28=2,(SUM(P1044:AA1044))*0.0303/9*COUNT(P1044:X1044),"Missing Delta option"))</f>
        <v>Missing Delta option</v>
      </c>
      <c r="AO1044" s="13" t="str">
        <f>IF(paramètres!$B$28=1,(((SUM(P1044:Y1044)/1.02)+SUM(Z1044:AA1044))+((SUM(AB1044:AK1044)/1.02)+SUM(AL1044:AN1044)))*cotpatr,IF(paramètres!$B$28=2,(SUM(P1044:AN1044)*cotpatr),"Missing Delta Option"))</f>
        <v>Missing Delta Option</v>
      </c>
      <c r="AP1044" s="13" t="str" cm="1">
        <f t="array" ref="AP1044">IF(paramètres!$B$28=1,(((SUM(P1044:Y1044)/1.02)+SUM(Z1044:AA1044))+((SUM(AB1044:AM1044)/1.02)+SUM(AL1044:AM1044)))/12*pécule,IF(paramètres!$B$28=2,SUM(P1044:AM1044)/12*pécule,"Missing Delta Option"))</f>
        <v>Missing Delta Option</v>
      </c>
      <c r="AQ1044" s="105" t="e">
        <f>IF(paramètres!$B$28=1,(((SUM(P1044:Y1044)/1.02)+SUM(Z1044:AA1044))+((SUM(AB1044:AM1044)/1.02)+SUM(AL1044:AM1044)))+AN1044+AO1044+AP1044,SUM(P1044:AM1044)+AN1044+AO1044+AP1044)</f>
        <v>#VALUE!</v>
      </c>
    </row>
    <row r="1045" spans="1:43" x14ac:dyDescent="0.25">
      <c r="A1045" s="104"/>
      <c r="B1045" s="39"/>
      <c r="C1045" s="39"/>
      <c r="D1045" s="70"/>
      <c r="E1045" s="49"/>
      <c r="F1045" s="40"/>
      <c r="G1045" s="38"/>
      <c r="H1045" s="71"/>
      <c r="I1045" s="40"/>
      <c r="J1045" s="38"/>
      <c r="K1045" s="71"/>
      <c r="L1045" s="40"/>
      <c r="M1045" s="38"/>
      <c r="N1045" s="71"/>
      <c r="O1045" s="49"/>
      <c r="P1045" s="177"/>
      <c r="Q1045" s="178"/>
      <c r="R1045" s="178"/>
      <c r="S1045" s="178"/>
      <c r="T1045" s="178"/>
      <c r="U1045" s="178"/>
      <c r="V1045" s="178"/>
      <c r="W1045" s="178"/>
      <c r="X1045" s="178"/>
      <c r="Y1045" s="178"/>
      <c r="Z1045" s="178"/>
      <c r="AA1045" s="179"/>
      <c r="AB1045" s="121">
        <f>IF($D1045="",0,IF($E1045="",0,IF(VLOOKUP($E1045,paramètres!$E$33:$F$44,2,FALSE)&lt;=VLOOKUP($AB$18,paramètres!$E$33:$F$44,2,FALSE),P1045*$D1045,0)))</f>
        <v>0</v>
      </c>
      <c r="AC1045" s="13">
        <f>IF($D1045="",0,IF($E1045="",0,IF(VLOOKUP($E1045,paramètres!$E$33:$F$44,2,FALSE)&lt;=VLOOKUP($AC$18,paramètres!$E$33:$F$44,2,FALSE),Q1045*$D1045,0)))</f>
        <v>0</v>
      </c>
      <c r="AD1045" s="13">
        <f>IF($D1045="",0,IF($E1045="",0,IF(VLOOKUP($E1045,paramètres!$E$33:$F$44,2,FALSE)&lt;=VLOOKUP($AD$18,paramètres!$E$33:$F$44,2,FALSE),R1045*$D1045,0)))</f>
        <v>0</v>
      </c>
      <c r="AE1045" s="13">
        <f>IF($D1045="",0,IF($E1045="",0,IF(VLOOKUP($E1045,paramètres!$E$33:$F$44,2,FALSE)&lt;=VLOOKUP($AE$18,paramètres!$E$33:$F$44,2,FALSE),S1045*$D1045,0)))</f>
        <v>0</v>
      </c>
      <c r="AF1045" s="13">
        <f>IF($D1045="",0,IF($E1045="",0,IF(VLOOKUP($E1045,paramètres!$E$33:$F$44,2,FALSE)&lt;=VLOOKUP($AF$18,paramètres!$E$33:$F$44,2,FALSE),T1045*$D1045,0)))</f>
        <v>0</v>
      </c>
      <c r="AG1045" s="13">
        <f>IF($D1045="",0,IF($E1045="",0,IF(VLOOKUP($E1045,paramètres!$E$33:$F$44,2,FALSE)&lt;=VLOOKUP($AG$18,paramètres!$E$33:$F$44,2,FALSE),U1045*$D1045,0)))</f>
        <v>0</v>
      </c>
      <c r="AH1045" s="13">
        <f>IF($D1045="",0,IF($E1045="",0,IF(VLOOKUP($E1045,paramètres!$E$33:$F$44,2,FALSE)&lt;=VLOOKUP($AH$18,paramètres!$E$33:$F$44,2,FALSE),V1045*$D1045,0)))</f>
        <v>0</v>
      </c>
      <c r="AI1045" s="13">
        <f>IF($D1045="",0,IF($E1045="",0,IF(VLOOKUP($E1045,paramètres!$E$33:$F$44,2,FALSE)&lt;=VLOOKUP($AI$18,paramètres!$E$33:$F$44,2,FALSE),W1045*$D1045,0)))</f>
        <v>0</v>
      </c>
      <c r="AJ1045" s="13">
        <f>IF($D1045="",0,IF($E1045="",0,IF(VLOOKUP($E1045,paramètres!$E$33:$F$44,2,FALSE)&lt;=VLOOKUP($AJ$18,paramètres!$E$33:$F$44,2,FALSE),X1045*$D1045,0)))</f>
        <v>0</v>
      </c>
      <c r="AK1045" s="13">
        <f>IF($D1045="",0,IF($E1045="",0,IF(VLOOKUP($E1045,paramètres!$E$33:$F$44,2,FALSE)&lt;=VLOOKUP($AK$18,paramètres!$E$33:$F$44,2,FALSE),Y1045*$D1045,0)))</f>
        <v>0</v>
      </c>
      <c r="AL1045" s="13">
        <f>IF($D1045="",0,IF($E1045="",0,IF(VLOOKUP($E1045,paramètres!$E$33:$F$44,2,FALSE)&lt;=VLOOKUP($AL$18,paramètres!$E$33:$F$44,2,FALSE),Z1045*$D1045,0)))</f>
        <v>0</v>
      </c>
      <c r="AM1045" s="126">
        <f>IF($D1045="",0,IF($E1045="",0,IF(VLOOKUP($E1045,paramètres!$E$33:$F$44,2,FALSE)&lt;=VLOOKUP($AM$18,paramètres!$E$33:$F$44,2,FALSE),AA1045*$D1045,0)))</f>
        <v>0</v>
      </c>
      <c r="AN1045" s="121" t="str">
        <f>IF(paramètres!$B$28=1,((SUM(P1045:Y1045)/1.02)+SUM(Z1045:AA1045))*0.0303/9*COUNT(P1045:X1045),IF(paramètres!$B$28=2,(SUM(P1045:AA1045))*0.0303/9*COUNT(P1045:X1045),"Missing Delta option"))</f>
        <v>Missing Delta option</v>
      </c>
      <c r="AO1045" s="13" t="str">
        <f>IF(paramètres!$B$28=1,(((SUM(P1045:Y1045)/1.02)+SUM(Z1045:AA1045))+((SUM(AB1045:AK1045)/1.02)+SUM(AL1045:AN1045)))*cotpatr,IF(paramètres!$B$28=2,(SUM(P1045:AN1045)*cotpatr),"Missing Delta Option"))</f>
        <v>Missing Delta Option</v>
      </c>
      <c r="AP1045" s="13" t="str" cm="1">
        <f t="array" ref="AP1045">IF(paramètres!$B$28=1,(((SUM(P1045:Y1045)/1.02)+SUM(Z1045:AA1045))+((SUM(AB1045:AM1045)/1.02)+SUM(AL1045:AM1045)))/12*pécule,IF(paramètres!$B$28=2,SUM(P1045:AM1045)/12*pécule,"Missing Delta Option"))</f>
        <v>Missing Delta Option</v>
      </c>
      <c r="AQ1045" s="105" t="e">
        <f>IF(paramètres!$B$28=1,(((SUM(P1045:Y1045)/1.02)+SUM(Z1045:AA1045))+((SUM(AB1045:AM1045)/1.02)+SUM(AL1045:AM1045)))+AN1045+AO1045+AP1045,SUM(P1045:AM1045)+AN1045+AO1045+AP1045)</f>
        <v>#VALUE!</v>
      </c>
    </row>
    <row r="1046" spans="1:43" x14ac:dyDescent="0.25">
      <c r="A1046" s="104"/>
      <c r="B1046" s="39"/>
      <c r="C1046" s="39"/>
      <c r="D1046" s="70"/>
      <c r="E1046" s="49"/>
      <c r="F1046" s="40"/>
      <c r="G1046" s="38"/>
      <c r="H1046" s="71"/>
      <c r="I1046" s="40"/>
      <c r="J1046" s="38"/>
      <c r="K1046" s="71"/>
      <c r="L1046" s="40"/>
      <c r="M1046" s="38"/>
      <c r="N1046" s="71"/>
      <c r="O1046" s="49"/>
      <c r="P1046" s="177"/>
      <c r="Q1046" s="178"/>
      <c r="R1046" s="178"/>
      <c r="S1046" s="178"/>
      <c r="T1046" s="178"/>
      <c r="U1046" s="178"/>
      <c r="V1046" s="178"/>
      <c r="W1046" s="178"/>
      <c r="X1046" s="178"/>
      <c r="Y1046" s="178"/>
      <c r="Z1046" s="178"/>
      <c r="AA1046" s="179"/>
      <c r="AB1046" s="121">
        <f>IF($D1046="",0,IF($E1046="",0,IF(VLOOKUP($E1046,paramètres!$E$33:$F$44,2,FALSE)&lt;=VLOOKUP($AB$18,paramètres!$E$33:$F$44,2,FALSE),P1046*$D1046,0)))</f>
        <v>0</v>
      </c>
      <c r="AC1046" s="13">
        <f>IF($D1046="",0,IF($E1046="",0,IF(VLOOKUP($E1046,paramètres!$E$33:$F$44,2,FALSE)&lt;=VLOOKUP($AC$18,paramètres!$E$33:$F$44,2,FALSE),Q1046*$D1046,0)))</f>
        <v>0</v>
      </c>
      <c r="AD1046" s="13">
        <f>IF($D1046="",0,IF($E1046="",0,IF(VLOOKUP($E1046,paramètres!$E$33:$F$44,2,FALSE)&lt;=VLOOKUP($AD$18,paramètres!$E$33:$F$44,2,FALSE),R1046*$D1046,0)))</f>
        <v>0</v>
      </c>
      <c r="AE1046" s="13">
        <f>IF($D1046="",0,IF($E1046="",0,IF(VLOOKUP($E1046,paramètres!$E$33:$F$44,2,FALSE)&lt;=VLOOKUP($AE$18,paramètres!$E$33:$F$44,2,FALSE),S1046*$D1046,0)))</f>
        <v>0</v>
      </c>
      <c r="AF1046" s="13">
        <f>IF($D1046="",0,IF($E1046="",0,IF(VLOOKUP($E1046,paramètres!$E$33:$F$44,2,FALSE)&lt;=VLOOKUP($AF$18,paramètres!$E$33:$F$44,2,FALSE),T1046*$D1046,0)))</f>
        <v>0</v>
      </c>
      <c r="AG1046" s="13">
        <f>IF($D1046="",0,IF($E1046="",0,IF(VLOOKUP($E1046,paramètres!$E$33:$F$44,2,FALSE)&lt;=VLOOKUP($AG$18,paramètres!$E$33:$F$44,2,FALSE),U1046*$D1046,0)))</f>
        <v>0</v>
      </c>
      <c r="AH1046" s="13">
        <f>IF($D1046="",0,IF($E1046="",0,IF(VLOOKUP($E1046,paramètres!$E$33:$F$44,2,FALSE)&lt;=VLOOKUP($AH$18,paramètres!$E$33:$F$44,2,FALSE),V1046*$D1046,0)))</f>
        <v>0</v>
      </c>
      <c r="AI1046" s="13">
        <f>IF($D1046="",0,IF($E1046="",0,IF(VLOOKUP($E1046,paramètres!$E$33:$F$44,2,FALSE)&lt;=VLOOKUP($AI$18,paramètres!$E$33:$F$44,2,FALSE),W1046*$D1046,0)))</f>
        <v>0</v>
      </c>
      <c r="AJ1046" s="13">
        <f>IF($D1046="",0,IF($E1046="",0,IF(VLOOKUP($E1046,paramètres!$E$33:$F$44,2,FALSE)&lt;=VLOOKUP($AJ$18,paramètres!$E$33:$F$44,2,FALSE),X1046*$D1046,0)))</f>
        <v>0</v>
      </c>
      <c r="AK1046" s="13">
        <f>IF($D1046="",0,IF($E1046="",0,IF(VLOOKUP($E1046,paramètres!$E$33:$F$44,2,FALSE)&lt;=VLOOKUP($AK$18,paramètres!$E$33:$F$44,2,FALSE),Y1046*$D1046,0)))</f>
        <v>0</v>
      </c>
      <c r="AL1046" s="13">
        <f>IF($D1046="",0,IF($E1046="",0,IF(VLOOKUP($E1046,paramètres!$E$33:$F$44,2,FALSE)&lt;=VLOOKUP($AL$18,paramètres!$E$33:$F$44,2,FALSE),Z1046*$D1046,0)))</f>
        <v>0</v>
      </c>
      <c r="AM1046" s="126">
        <f>IF($D1046="",0,IF($E1046="",0,IF(VLOOKUP($E1046,paramètres!$E$33:$F$44,2,FALSE)&lt;=VLOOKUP($AM$18,paramètres!$E$33:$F$44,2,FALSE),AA1046*$D1046,0)))</f>
        <v>0</v>
      </c>
      <c r="AN1046" s="121" t="str">
        <f>IF(paramètres!$B$28=1,((SUM(P1046:Y1046)/1.02)+SUM(Z1046:AA1046))*0.0303/9*COUNT(P1046:X1046),IF(paramètres!$B$28=2,(SUM(P1046:AA1046))*0.0303/9*COUNT(P1046:X1046),"Missing Delta option"))</f>
        <v>Missing Delta option</v>
      </c>
      <c r="AO1046" s="13" t="str">
        <f>IF(paramètres!$B$28=1,(((SUM(P1046:Y1046)/1.02)+SUM(Z1046:AA1046))+((SUM(AB1046:AK1046)/1.02)+SUM(AL1046:AN1046)))*cotpatr,IF(paramètres!$B$28=2,(SUM(P1046:AN1046)*cotpatr),"Missing Delta Option"))</f>
        <v>Missing Delta Option</v>
      </c>
      <c r="AP1046" s="13" t="str" cm="1">
        <f t="array" ref="AP1046">IF(paramètres!$B$28=1,(((SUM(P1046:Y1046)/1.02)+SUM(Z1046:AA1046))+((SUM(AB1046:AM1046)/1.02)+SUM(AL1046:AM1046)))/12*pécule,IF(paramètres!$B$28=2,SUM(P1046:AM1046)/12*pécule,"Missing Delta Option"))</f>
        <v>Missing Delta Option</v>
      </c>
      <c r="AQ1046" s="105" t="e">
        <f>IF(paramètres!$B$28=1,(((SUM(P1046:Y1046)/1.02)+SUM(Z1046:AA1046))+((SUM(AB1046:AM1046)/1.02)+SUM(AL1046:AM1046)))+AN1046+AO1046+AP1046,SUM(P1046:AM1046)+AN1046+AO1046+AP1046)</f>
        <v>#VALUE!</v>
      </c>
    </row>
    <row r="1047" spans="1:43" x14ac:dyDescent="0.25">
      <c r="A1047" s="104"/>
      <c r="B1047" s="39"/>
      <c r="C1047" s="39"/>
      <c r="D1047" s="70"/>
      <c r="E1047" s="49"/>
      <c r="F1047" s="40"/>
      <c r="G1047" s="38"/>
      <c r="H1047" s="71"/>
      <c r="I1047" s="40"/>
      <c r="J1047" s="38"/>
      <c r="K1047" s="71"/>
      <c r="L1047" s="40"/>
      <c r="M1047" s="38"/>
      <c r="N1047" s="71"/>
      <c r="O1047" s="49"/>
      <c r="P1047" s="177"/>
      <c r="Q1047" s="178"/>
      <c r="R1047" s="178"/>
      <c r="S1047" s="178"/>
      <c r="T1047" s="178"/>
      <c r="U1047" s="178"/>
      <c r="V1047" s="178"/>
      <c r="W1047" s="178"/>
      <c r="X1047" s="178"/>
      <c r="Y1047" s="178"/>
      <c r="Z1047" s="178"/>
      <c r="AA1047" s="179"/>
      <c r="AB1047" s="121">
        <f>IF($D1047="",0,IF($E1047="",0,IF(VLOOKUP($E1047,paramètres!$E$33:$F$44,2,FALSE)&lt;=VLOOKUP($AB$18,paramètres!$E$33:$F$44,2,FALSE),P1047*$D1047,0)))</f>
        <v>0</v>
      </c>
      <c r="AC1047" s="13">
        <f>IF($D1047="",0,IF($E1047="",0,IF(VLOOKUP($E1047,paramètres!$E$33:$F$44,2,FALSE)&lt;=VLOOKUP($AC$18,paramètres!$E$33:$F$44,2,FALSE),Q1047*$D1047,0)))</f>
        <v>0</v>
      </c>
      <c r="AD1047" s="13">
        <f>IF($D1047="",0,IF($E1047="",0,IF(VLOOKUP($E1047,paramètres!$E$33:$F$44,2,FALSE)&lt;=VLOOKUP($AD$18,paramètres!$E$33:$F$44,2,FALSE),R1047*$D1047,0)))</f>
        <v>0</v>
      </c>
      <c r="AE1047" s="13">
        <f>IF($D1047="",0,IF($E1047="",0,IF(VLOOKUP($E1047,paramètres!$E$33:$F$44,2,FALSE)&lt;=VLOOKUP($AE$18,paramètres!$E$33:$F$44,2,FALSE),S1047*$D1047,0)))</f>
        <v>0</v>
      </c>
      <c r="AF1047" s="13">
        <f>IF($D1047="",0,IF($E1047="",0,IF(VLOOKUP($E1047,paramètres!$E$33:$F$44,2,FALSE)&lt;=VLOOKUP($AF$18,paramètres!$E$33:$F$44,2,FALSE),T1047*$D1047,0)))</f>
        <v>0</v>
      </c>
      <c r="AG1047" s="13">
        <f>IF($D1047="",0,IF($E1047="",0,IF(VLOOKUP($E1047,paramètres!$E$33:$F$44,2,FALSE)&lt;=VLOOKUP($AG$18,paramètres!$E$33:$F$44,2,FALSE),U1047*$D1047,0)))</f>
        <v>0</v>
      </c>
      <c r="AH1047" s="13">
        <f>IF($D1047="",0,IF($E1047="",0,IF(VLOOKUP($E1047,paramètres!$E$33:$F$44,2,FALSE)&lt;=VLOOKUP($AH$18,paramètres!$E$33:$F$44,2,FALSE),V1047*$D1047,0)))</f>
        <v>0</v>
      </c>
      <c r="AI1047" s="13">
        <f>IF($D1047="",0,IF($E1047="",0,IF(VLOOKUP($E1047,paramètres!$E$33:$F$44,2,FALSE)&lt;=VLOOKUP($AI$18,paramètres!$E$33:$F$44,2,FALSE),W1047*$D1047,0)))</f>
        <v>0</v>
      </c>
      <c r="AJ1047" s="13">
        <f>IF($D1047="",0,IF($E1047="",0,IF(VLOOKUP($E1047,paramètres!$E$33:$F$44,2,FALSE)&lt;=VLOOKUP($AJ$18,paramètres!$E$33:$F$44,2,FALSE),X1047*$D1047,0)))</f>
        <v>0</v>
      </c>
      <c r="AK1047" s="13">
        <f>IF($D1047="",0,IF($E1047="",0,IF(VLOOKUP($E1047,paramètres!$E$33:$F$44,2,FALSE)&lt;=VLOOKUP($AK$18,paramètres!$E$33:$F$44,2,FALSE),Y1047*$D1047,0)))</f>
        <v>0</v>
      </c>
      <c r="AL1047" s="13">
        <f>IF($D1047="",0,IF($E1047="",0,IF(VLOOKUP($E1047,paramètres!$E$33:$F$44,2,FALSE)&lt;=VLOOKUP($AL$18,paramètres!$E$33:$F$44,2,FALSE),Z1047*$D1047,0)))</f>
        <v>0</v>
      </c>
      <c r="AM1047" s="126">
        <f>IF($D1047="",0,IF($E1047="",0,IF(VLOOKUP($E1047,paramètres!$E$33:$F$44,2,FALSE)&lt;=VLOOKUP($AM$18,paramètres!$E$33:$F$44,2,FALSE),AA1047*$D1047,0)))</f>
        <v>0</v>
      </c>
      <c r="AN1047" s="121" t="str">
        <f>IF(paramètres!$B$28=1,((SUM(P1047:Y1047)/1.02)+SUM(Z1047:AA1047))*0.0303/9*COUNT(P1047:X1047),IF(paramètres!$B$28=2,(SUM(P1047:AA1047))*0.0303/9*COUNT(P1047:X1047),"Missing Delta option"))</f>
        <v>Missing Delta option</v>
      </c>
      <c r="AO1047" s="13" t="str">
        <f>IF(paramètres!$B$28=1,(((SUM(P1047:Y1047)/1.02)+SUM(Z1047:AA1047))+((SUM(AB1047:AK1047)/1.02)+SUM(AL1047:AN1047)))*cotpatr,IF(paramètres!$B$28=2,(SUM(P1047:AN1047)*cotpatr),"Missing Delta Option"))</f>
        <v>Missing Delta Option</v>
      </c>
      <c r="AP1047" s="13" t="str" cm="1">
        <f t="array" ref="AP1047">IF(paramètres!$B$28=1,(((SUM(P1047:Y1047)/1.02)+SUM(Z1047:AA1047))+((SUM(AB1047:AM1047)/1.02)+SUM(AL1047:AM1047)))/12*pécule,IF(paramètres!$B$28=2,SUM(P1047:AM1047)/12*pécule,"Missing Delta Option"))</f>
        <v>Missing Delta Option</v>
      </c>
      <c r="AQ1047" s="105" t="e">
        <f>IF(paramètres!$B$28=1,(((SUM(P1047:Y1047)/1.02)+SUM(Z1047:AA1047))+((SUM(AB1047:AM1047)/1.02)+SUM(AL1047:AM1047)))+AN1047+AO1047+AP1047,SUM(P1047:AM1047)+AN1047+AO1047+AP1047)</f>
        <v>#VALUE!</v>
      </c>
    </row>
    <row r="1048" spans="1:43" x14ac:dyDescent="0.25">
      <c r="A1048" s="104"/>
      <c r="B1048" s="39"/>
      <c r="C1048" s="39"/>
      <c r="D1048" s="70"/>
      <c r="E1048" s="49"/>
      <c r="F1048" s="40"/>
      <c r="G1048" s="38"/>
      <c r="H1048" s="71"/>
      <c r="I1048" s="40"/>
      <c r="J1048" s="38"/>
      <c r="K1048" s="71"/>
      <c r="L1048" s="40"/>
      <c r="M1048" s="38"/>
      <c r="N1048" s="71"/>
      <c r="O1048" s="49"/>
      <c r="P1048" s="177"/>
      <c r="Q1048" s="178"/>
      <c r="R1048" s="178"/>
      <c r="S1048" s="178"/>
      <c r="T1048" s="178"/>
      <c r="U1048" s="178"/>
      <c r="V1048" s="178"/>
      <c r="W1048" s="178"/>
      <c r="X1048" s="178"/>
      <c r="Y1048" s="178"/>
      <c r="Z1048" s="178"/>
      <c r="AA1048" s="179"/>
      <c r="AB1048" s="121">
        <f>IF($D1048="",0,IF($E1048="",0,IF(VLOOKUP($E1048,paramètres!$E$33:$F$44,2,FALSE)&lt;=VLOOKUP($AB$18,paramètres!$E$33:$F$44,2,FALSE),P1048*$D1048,0)))</f>
        <v>0</v>
      </c>
      <c r="AC1048" s="13">
        <f>IF($D1048="",0,IF($E1048="",0,IF(VLOOKUP($E1048,paramètres!$E$33:$F$44,2,FALSE)&lt;=VLOOKUP($AC$18,paramètres!$E$33:$F$44,2,FALSE),Q1048*$D1048,0)))</f>
        <v>0</v>
      </c>
      <c r="AD1048" s="13">
        <f>IF($D1048="",0,IF($E1048="",0,IF(VLOOKUP($E1048,paramètres!$E$33:$F$44,2,FALSE)&lt;=VLOOKUP($AD$18,paramètres!$E$33:$F$44,2,FALSE),R1048*$D1048,0)))</f>
        <v>0</v>
      </c>
      <c r="AE1048" s="13">
        <f>IF($D1048="",0,IF($E1048="",0,IF(VLOOKUP($E1048,paramètres!$E$33:$F$44,2,FALSE)&lt;=VLOOKUP($AE$18,paramètres!$E$33:$F$44,2,FALSE),S1048*$D1048,0)))</f>
        <v>0</v>
      </c>
      <c r="AF1048" s="13">
        <f>IF($D1048="",0,IF($E1048="",0,IF(VLOOKUP($E1048,paramètres!$E$33:$F$44,2,FALSE)&lt;=VLOOKUP($AF$18,paramètres!$E$33:$F$44,2,FALSE),T1048*$D1048,0)))</f>
        <v>0</v>
      </c>
      <c r="AG1048" s="13">
        <f>IF($D1048="",0,IF($E1048="",0,IF(VLOOKUP($E1048,paramètres!$E$33:$F$44,2,FALSE)&lt;=VLOOKUP($AG$18,paramètres!$E$33:$F$44,2,FALSE),U1048*$D1048,0)))</f>
        <v>0</v>
      </c>
      <c r="AH1048" s="13">
        <f>IF($D1048="",0,IF($E1048="",0,IF(VLOOKUP($E1048,paramètres!$E$33:$F$44,2,FALSE)&lt;=VLOOKUP($AH$18,paramètres!$E$33:$F$44,2,FALSE),V1048*$D1048,0)))</f>
        <v>0</v>
      </c>
      <c r="AI1048" s="13">
        <f>IF($D1048="",0,IF($E1048="",0,IF(VLOOKUP($E1048,paramètres!$E$33:$F$44,2,FALSE)&lt;=VLOOKUP($AI$18,paramètres!$E$33:$F$44,2,FALSE),W1048*$D1048,0)))</f>
        <v>0</v>
      </c>
      <c r="AJ1048" s="13">
        <f>IF($D1048="",0,IF($E1048="",0,IF(VLOOKUP($E1048,paramètres!$E$33:$F$44,2,FALSE)&lt;=VLOOKUP($AJ$18,paramètres!$E$33:$F$44,2,FALSE),X1048*$D1048,0)))</f>
        <v>0</v>
      </c>
      <c r="AK1048" s="13">
        <f>IF($D1048="",0,IF($E1048="",0,IF(VLOOKUP($E1048,paramètres!$E$33:$F$44,2,FALSE)&lt;=VLOOKUP($AK$18,paramètres!$E$33:$F$44,2,FALSE),Y1048*$D1048,0)))</f>
        <v>0</v>
      </c>
      <c r="AL1048" s="13">
        <f>IF($D1048="",0,IF($E1048="",0,IF(VLOOKUP($E1048,paramètres!$E$33:$F$44,2,FALSE)&lt;=VLOOKUP($AL$18,paramètres!$E$33:$F$44,2,FALSE),Z1048*$D1048,0)))</f>
        <v>0</v>
      </c>
      <c r="AM1048" s="126">
        <f>IF($D1048="",0,IF($E1048="",0,IF(VLOOKUP($E1048,paramètres!$E$33:$F$44,2,FALSE)&lt;=VLOOKUP($AM$18,paramètres!$E$33:$F$44,2,FALSE),AA1048*$D1048,0)))</f>
        <v>0</v>
      </c>
      <c r="AN1048" s="121" t="str">
        <f>IF(paramètres!$B$28=1,((SUM(P1048:Y1048)/1.02)+SUM(Z1048:AA1048))*0.0303/9*COUNT(P1048:X1048),IF(paramètres!$B$28=2,(SUM(P1048:AA1048))*0.0303/9*COUNT(P1048:X1048),"Missing Delta option"))</f>
        <v>Missing Delta option</v>
      </c>
      <c r="AO1048" s="13" t="str">
        <f>IF(paramètres!$B$28=1,(((SUM(P1048:Y1048)/1.02)+SUM(Z1048:AA1048))+((SUM(AB1048:AK1048)/1.02)+SUM(AL1048:AN1048)))*cotpatr,IF(paramètres!$B$28=2,(SUM(P1048:AN1048)*cotpatr),"Missing Delta Option"))</f>
        <v>Missing Delta Option</v>
      </c>
      <c r="AP1048" s="13" t="str" cm="1">
        <f t="array" ref="AP1048">IF(paramètres!$B$28=1,(((SUM(P1048:Y1048)/1.02)+SUM(Z1048:AA1048))+((SUM(AB1048:AM1048)/1.02)+SUM(AL1048:AM1048)))/12*pécule,IF(paramètres!$B$28=2,SUM(P1048:AM1048)/12*pécule,"Missing Delta Option"))</f>
        <v>Missing Delta Option</v>
      </c>
      <c r="AQ1048" s="105" t="e">
        <f>IF(paramètres!$B$28=1,(((SUM(P1048:Y1048)/1.02)+SUM(Z1048:AA1048))+((SUM(AB1048:AM1048)/1.02)+SUM(AL1048:AM1048)))+AN1048+AO1048+AP1048,SUM(P1048:AM1048)+AN1048+AO1048+AP1048)</f>
        <v>#VALUE!</v>
      </c>
    </row>
    <row r="1049" spans="1:43" x14ac:dyDescent="0.25">
      <c r="A1049" s="104"/>
      <c r="B1049" s="39"/>
      <c r="C1049" s="39"/>
      <c r="D1049" s="70"/>
      <c r="E1049" s="49"/>
      <c r="F1049" s="40"/>
      <c r="G1049" s="38"/>
      <c r="H1049" s="71"/>
      <c r="I1049" s="40"/>
      <c r="J1049" s="38"/>
      <c r="K1049" s="71"/>
      <c r="L1049" s="40"/>
      <c r="M1049" s="38"/>
      <c r="N1049" s="71"/>
      <c r="O1049" s="49"/>
      <c r="P1049" s="177"/>
      <c r="Q1049" s="178"/>
      <c r="R1049" s="178"/>
      <c r="S1049" s="178"/>
      <c r="T1049" s="178"/>
      <c r="U1049" s="178"/>
      <c r="V1049" s="178"/>
      <c r="W1049" s="178"/>
      <c r="X1049" s="178"/>
      <c r="Y1049" s="178"/>
      <c r="Z1049" s="178"/>
      <c r="AA1049" s="179"/>
      <c r="AB1049" s="121">
        <f>IF($D1049="",0,IF($E1049="",0,IF(VLOOKUP($E1049,paramètres!$E$33:$F$44,2,FALSE)&lt;=VLOOKUP($AB$18,paramètres!$E$33:$F$44,2,FALSE),P1049*$D1049,0)))</f>
        <v>0</v>
      </c>
      <c r="AC1049" s="13">
        <f>IF($D1049="",0,IF($E1049="",0,IF(VLOOKUP($E1049,paramètres!$E$33:$F$44,2,FALSE)&lt;=VLOOKUP($AC$18,paramètres!$E$33:$F$44,2,FALSE),Q1049*$D1049,0)))</f>
        <v>0</v>
      </c>
      <c r="AD1049" s="13">
        <f>IF($D1049="",0,IF($E1049="",0,IF(VLOOKUP($E1049,paramètres!$E$33:$F$44,2,FALSE)&lt;=VLOOKUP($AD$18,paramètres!$E$33:$F$44,2,FALSE),R1049*$D1049,0)))</f>
        <v>0</v>
      </c>
      <c r="AE1049" s="13">
        <f>IF($D1049="",0,IF($E1049="",0,IF(VLOOKUP($E1049,paramètres!$E$33:$F$44,2,FALSE)&lt;=VLOOKUP($AE$18,paramètres!$E$33:$F$44,2,FALSE),S1049*$D1049,0)))</f>
        <v>0</v>
      </c>
      <c r="AF1049" s="13">
        <f>IF($D1049="",0,IF($E1049="",0,IF(VLOOKUP($E1049,paramètres!$E$33:$F$44,2,FALSE)&lt;=VLOOKUP($AF$18,paramètres!$E$33:$F$44,2,FALSE),T1049*$D1049,0)))</f>
        <v>0</v>
      </c>
      <c r="AG1049" s="13">
        <f>IF($D1049="",0,IF($E1049="",0,IF(VLOOKUP($E1049,paramètres!$E$33:$F$44,2,FALSE)&lt;=VLOOKUP($AG$18,paramètres!$E$33:$F$44,2,FALSE),U1049*$D1049,0)))</f>
        <v>0</v>
      </c>
      <c r="AH1049" s="13">
        <f>IF($D1049="",0,IF($E1049="",0,IF(VLOOKUP($E1049,paramètres!$E$33:$F$44,2,FALSE)&lt;=VLOOKUP($AH$18,paramètres!$E$33:$F$44,2,FALSE),V1049*$D1049,0)))</f>
        <v>0</v>
      </c>
      <c r="AI1049" s="13">
        <f>IF($D1049="",0,IF($E1049="",0,IF(VLOOKUP($E1049,paramètres!$E$33:$F$44,2,FALSE)&lt;=VLOOKUP($AI$18,paramètres!$E$33:$F$44,2,FALSE),W1049*$D1049,0)))</f>
        <v>0</v>
      </c>
      <c r="AJ1049" s="13">
        <f>IF($D1049="",0,IF($E1049="",0,IF(VLOOKUP($E1049,paramètres!$E$33:$F$44,2,FALSE)&lt;=VLOOKUP($AJ$18,paramètres!$E$33:$F$44,2,FALSE),X1049*$D1049,0)))</f>
        <v>0</v>
      </c>
      <c r="AK1049" s="13">
        <f>IF($D1049="",0,IF($E1049="",0,IF(VLOOKUP($E1049,paramètres!$E$33:$F$44,2,FALSE)&lt;=VLOOKUP($AK$18,paramètres!$E$33:$F$44,2,FALSE),Y1049*$D1049,0)))</f>
        <v>0</v>
      </c>
      <c r="AL1049" s="13">
        <f>IF($D1049="",0,IF($E1049="",0,IF(VLOOKUP($E1049,paramètres!$E$33:$F$44,2,FALSE)&lt;=VLOOKUP($AL$18,paramètres!$E$33:$F$44,2,FALSE),Z1049*$D1049,0)))</f>
        <v>0</v>
      </c>
      <c r="AM1049" s="126">
        <f>IF($D1049="",0,IF($E1049="",0,IF(VLOOKUP($E1049,paramètres!$E$33:$F$44,2,FALSE)&lt;=VLOOKUP($AM$18,paramètres!$E$33:$F$44,2,FALSE),AA1049*$D1049,0)))</f>
        <v>0</v>
      </c>
      <c r="AN1049" s="121" t="str">
        <f>IF(paramètres!$B$28=1,((SUM(P1049:Y1049)/1.02)+SUM(Z1049:AA1049))*0.0303/9*COUNT(P1049:X1049),IF(paramètres!$B$28=2,(SUM(P1049:AA1049))*0.0303/9*COUNT(P1049:X1049),"Missing Delta option"))</f>
        <v>Missing Delta option</v>
      </c>
      <c r="AO1049" s="13" t="str">
        <f>IF(paramètres!$B$28=1,(((SUM(P1049:Y1049)/1.02)+SUM(Z1049:AA1049))+((SUM(AB1049:AK1049)/1.02)+SUM(AL1049:AN1049)))*cotpatr,IF(paramètres!$B$28=2,(SUM(P1049:AN1049)*cotpatr),"Missing Delta Option"))</f>
        <v>Missing Delta Option</v>
      </c>
      <c r="AP1049" s="13" t="str" cm="1">
        <f t="array" ref="AP1049">IF(paramètres!$B$28=1,(((SUM(P1049:Y1049)/1.02)+SUM(Z1049:AA1049))+((SUM(AB1049:AM1049)/1.02)+SUM(AL1049:AM1049)))/12*pécule,IF(paramètres!$B$28=2,SUM(P1049:AM1049)/12*pécule,"Missing Delta Option"))</f>
        <v>Missing Delta Option</v>
      </c>
      <c r="AQ1049" s="105" t="e">
        <f>IF(paramètres!$B$28=1,(((SUM(P1049:Y1049)/1.02)+SUM(Z1049:AA1049))+((SUM(AB1049:AM1049)/1.02)+SUM(AL1049:AM1049)))+AN1049+AO1049+AP1049,SUM(P1049:AM1049)+AN1049+AO1049+AP1049)</f>
        <v>#VALUE!</v>
      </c>
    </row>
    <row r="1050" spans="1:43" x14ac:dyDescent="0.25">
      <c r="A1050" s="104"/>
      <c r="B1050" s="39"/>
      <c r="C1050" s="39"/>
      <c r="D1050" s="70"/>
      <c r="E1050" s="49"/>
      <c r="F1050" s="40"/>
      <c r="G1050" s="38"/>
      <c r="H1050" s="71"/>
      <c r="I1050" s="40"/>
      <c r="J1050" s="38"/>
      <c r="K1050" s="71"/>
      <c r="L1050" s="40"/>
      <c r="M1050" s="38"/>
      <c r="N1050" s="71"/>
      <c r="O1050" s="49"/>
      <c r="P1050" s="177"/>
      <c r="Q1050" s="178"/>
      <c r="R1050" s="178"/>
      <c r="S1050" s="178"/>
      <c r="T1050" s="178"/>
      <c r="U1050" s="178"/>
      <c r="V1050" s="178"/>
      <c r="W1050" s="178"/>
      <c r="X1050" s="178"/>
      <c r="Y1050" s="178"/>
      <c r="Z1050" s="178"/>
      <c r="AA1050" s="179"/>
      <c r="AB1050" s="121">
        <f>IF($D1050="",0,IF($E1050="",0,IF(VLOOKUP($E1050,paramètres!$E$33:$F$44,2,FALSE)&lt;=VLOOKUP($AB$18,paramètres!$E$33:$F$44,2,FALSE),P1050*$D1050,0)))</f>
        <v>0</v>
      </c>
      <c r="AC1050" s="13">
        <f>IF($D1050="",0,IF($E1050="",0,IF(VLOOKUP($E1050,paramètres!$E$33:$F$44,2,FALSE)&lt;=VLOOKUP($AC$18,paramètres!$E$33:$F$44,2,FALSE),Q1050*$D1050,0)))</f>
        <v>0</v>
      </c>
      <c r="AD1050" s="13">
        <f>IF($D1050="",0,IF($E1050="",0,IF(VLOOKUP($E1050,paramètres!$E$33:$F$44,2,FALSE)&lt;=VLOOKUP($AD$18,paramètres!$E$33:$F$44,2,FALSE),R1050*$D1050,0)))</f>
        <v>0</v>
      </c>
      <c r="AE1050" s="13">
        <f>IF($D1050="",0,IF($E1050="",0,IF(VLOOKUP($E1050,paramètres!$E$33:$F$44,2,FALSE)&lt;=VLOOKUP($AE$18,paramètres!$E$33:$F$44,2,FALSE),S1050*$D1050,0)))</f>
        <v>0</v>
      </c>
      <c r="AF1050" s="13">
        <f>IF($D1050="",0,IF($E1050="",0,IF(VLOOKUP($E1050,paramètres!$E$33:$F$44,2,FALSE)&lt;=VLOOKUP($AF$18,paramètres!$E$33:$F$44,2,FALSE),T1050*$D1050,0)))</f>
        <v>0</v>
      </c>
      <c r="AG1050" s="13">
        <f>IF($D1050="",0,IF($E1050="",0,IF(VLOOKUP($E1050,paramètres!$E$33:$F$44,2,FALSE)&lt;=VLOOKUP($AG$18,paramètres!$E$33:$F$44,2,FALSE),U1050*$D1050,0)))</f>
        <v>0</v>
      </c>
      <c r="AH1050" s="13">
        <f>IF($D1050="",0,IF($E1050="",0,IF(VLOOKUP($E1050,paramètres!$E$33:$F$44,2,FALSE)&lt;=VLOOKUP($AH$18,paramètres!$E$33:$F$44,2,FALSE),V1050*$D1050,0)))</f>
        <v>0</v>
      </c>
      <c r="AI1050" s="13">
        <f>IF($D1050="",0,IF($E1050="",0,IF(VLOOKUP($E1050,paramètres!$E$33:$F$44,2,FALSE)&lt;=VLOOKUP($AI$18,paramètres!$E$33:$F$44,2,FALSE),W1050*$D1050,0)))</f>
        <v>0</v>
      </c>
      <c r="AJ1050" s="13">
        <f>IF($D1050="",0,IF($E1050="",0,IF(VLOOKUP($E1050,paramètres!$E$33:$F$44,2,FALSE)&lt;=VLOOKUP($AJ$18,paramètres!$E$33:$F$44,2,FALSE),X1050*$D1050,0)))</f>
        <v>0</v>
      </c>
      <c r="AK1050" s="13">
        <f>IF($D1050="",0,IF($E1050="",0,IF(VLOOKUP($E1050,paramètres!$E$33:$F$44,2,FALSE)&lt;=VLOOKUP($AK$18,paramètres!$E$33:$F$44,2,FALSE),Y1050*$D1050,0)))</f>
        <v>0</v>
      </c>
      <c r="AL1050" s="13">
        <f>IF($D1050="",0,IF($E1050="",0,IF(VLOOKUP($E1050,paramètres!$E$33:$F$44,2,FALSE)&lt;=VLOOKUP($AL$18,paramètres!$E$33:$F$44,2,FALSE),Z1050*$D1050,0)))</f>
        <v>0</v>
      </c>
      <c r="AM1050" s="126">
        <f>IF($D1050="",0,IF($E1050="",0,IF(VLOOKUP($E1050,paramètres!$E$33:$F$44,2,FALSE)&lt;=VLOOKUP($AM$18,paramètres!$E$33:$F$44,2,FALSE),AA1050*$D1050,0)))</f>
        <v>0</v>
      </c>
      <c r="AN1050" s="121" t="str">
        <f>IF(paramètres!$B$28=1,((SUM(P1050:Y1050)/1.02)+SUM(Z1050:AA1050))*0.0303/9*COUNT(P1050:X1050),IF(paramètres!$B$28=2,(SUM(P1050:AA1050))*0.0303/9*COUNT(P1050:X1050),"Missing Delta option"))</f>
        <v>Missing Delta option</v>
      </c>
      <c r="AO1050" s="13" t="str">
        <f>IF(paramètres!$B$28=1,(((SUM(P1050:Y1050)/1.02)+SUM(Z1050:AA1050))+((SUM(AB1050:AK1050)/1.02)+SUM(AL1050:AN1050)))*cotpatr,IF(paramètres!$B$28=2,(SUM(P1050:AN1050)*cotpatr),"Missing Delta Option"))</f>
        <v>Missing Delta Option</v>
      </c>
      <c r="AP1050" s="13" t="str" cm="1">
        <f t="array" ref="AP1050">IF(paramètres!$B$28=1,(((SUM(P1050:Y1050)/1.02)+SUM(Z1050:AA1050))+((SUM(AB1050:AM1050)/1.02)+SUM(AL1050:AM1050)))/12*pécule,IF(paramètres!$B$28=2,SUM(P1050:AM1050)/12*pécule,"Missing Delta Option"))</f>
        <v>Missing Delta Option</v>
      </c>
      <c r="AQ1050" s="105" t="e">
        <f>IF(paramètres!$B$28=1,(((SUM(P1050:Y1050)/1.02)+SUM(Z1050:AA1050))+((SUM(AB1050:AM1050)/1.02)+SUM(AL1050:AM1050)))+AN1050+AO1050+AP1050,SUM(P1050:AM1050)+AN1050+AO1050+AP1050)</f>
        <v>#VALUE!</v>
      </c>
    </row>
    <row r="1051" spans="1:43" x14ac:dyDescent="0.25">
      <c r="A1051" s="104"/>
      <c r="B1051" s="39"/>
      <c r="C1051" s="39"/>
      <c r="D1051" s="70"/>
      <c r="E1051" s="49"/>
      <c r="F1051" s="40"/>
      <c r="G1051" s="38"/>
      <c r="H1051" s="71"/>
      <c r="I1051" s="40"/>
      <c r="J1051" s="38"/>
      <c r="K1051" s="71"/>
      <c r="L1051" s="40"/>
      <c r="M1051" s="38"/>
      <c r="N1051" s="71"/>
      <c r="O1051" s="49"/>
      <c r="P1051" s="177"/>
      <c r="Q1051" s="178"/>
      <c r="R1051" s="178"/>
      <c r="S1051" s="178"/>
      <c r="T1051" s="178"/>
      <c r="U1051" s="178"/>
      <c r="V1051" s="178"/>
      <c r="W1051" s="178"/>
      <c r="X1051" s="178"/>
      <c r="Y1051" s="178"/>
      <c r="Z1051" s="178"/>
      <c r="AA1051" s="179"/>
      <c r="AB1051" s="121">
        <f>IF($D1051="",0,IF($E1051="",0,IF(VLOOKUP($E1051,paramètres!$E$33:$F$44,2,FALSE)&lt;=VLOOKUP($AB$18,paramètres!$E$33:$F$44,2,FALSE),P1051*$D1051,0)))</f>
        <v>0</v>
      </c>
      <c r="AC1051" s="13">
        <f>IF($D1051="",0,IF($E1051="",0,IF(VLOOKUP($E1051,paramètres!$E$33:$F$44,2,FALSE)&lt;=VLOOKUP($AC$18,paramètres!$E$33:$F$44,2,FALSE),Q1051*$D1051,0)))</f>
        <v>0</v>
      </c>
      <c r="AD1051" s="13">
        <f>IF($D1051="",0,IF($E1051="",0,IF(VLOOKUP($E1051,paramètres!$E$33:$F$44,2,FALSE)&lt;=VLOOKUP($AD$18,paramètres!$E$33:$F$44,2,FALSE),R1051*$D1051,0)))</f>
        <v>0</v>
      </c>
      <c r="AE1051" s="13">
        <f>IF($D1051="",0,IF($E1051="",0,IF(VLOOKUP($E1051,paramètres!$E$33:$F$44,2,FALSE)&lt;=VLOOKUP($AE$18,paramètres!$E$33:$F$44,2,FALSE),S1051*$D1051,0)))</f>
        <v>0</v>
      </c>
      <c r="AF1051" s="13">
        <f>IF($D1051="",0,IF($E1051="",0,IF(VLOOKUP($E1051,paramètres!$E$33:$F$44,2,FALSE)&lt;=VLOOKUP($AF$18,paramètres!$E$33:$F$44,2,FALSE),T1051*$D1051,0)))</f>
        <v>0</v>
      </c>
      <c r="AG1051" s="13">
        <f>IF($D1051="",0,IF($E1051="",0,IF(VLOOKUP($E1051,paramètres!$E$33:$F$44,2,FALSE)&lt;=VLOOKUP($AG$18,paramètres!$E$33:$F$44,2,FALSE),U1051*$D1051,0)))</f>
        <v>0</v>
      </c>
      <c r="AH1051" s="13">
        <f>IF($D1051="",0,IF($E1051="",0,IF(VLOOKUP($E1051,paramètres!$E$33:$F$44,2,FALSE)&lt;=VLOOKUP($AH$18,paramètres!$E$33:$F$44,2,FALSE),V1051*$D1051,0)))</f>
        <v>0</v>
      </c>
      <c r="AI1051" s="13">
        <f>IF($D1051="",0,IF($E1051="",0,IF(VLOOKUP($E1051,paramètres!$E$33:$F$44,2,FALSE)&lt;=VLOOKUP($AI$18,paramètres!$E$33:$F$44,2,FALSE),W1051*$D1051,0)))</f>
        <v>0</v>
      </c>
      <c r="AJ1051" s="13">
        <f>IF($D1051="",0,IF($E1051="",0,IF(VLOOKUP($E1051,paramètres!$E$33:$F$44,2,FALSE)&lt;=VLOOKUP($AJ$18,paramètres!$E$33:$F$44,2,FALSE),X1051*$D1051,0)))</f>
        <v>0</v>
      </c>
      <c r="AK1051" s="13">
        <f>IF($D1051="",0,IF($E1051="",0,IF(VLOOKUP($E1051,paramètres!$E$33:$F$44,2,FALSE)&lt;=VLOOKUP($AK$18,paramètres!$E$33:$F$44,2,FALSE),Y1051*$D1051,0)))</f>
        <v>0</v>
      </c>
      <c r="AL1051" s="13">
        <f>IF($D1051="",0,IF($E1051="",0,IF(VLOOKUP($E1051,paramètres!$E$33:$F$44,2,FALSE)&lt;=VLOOKUP($AL$18,paramètres!$E$33:$F$44,2,FALSE),Z1051*$D1051,0)))</f>
        <v>0</v>
      </c>
      <c r="AM1051" s="126">
        <f>IF($D1051="",0,IF($E1051="",0,IF(VLOOKUP($E1051,paramètres!$E$33:$F$44,2,FALSE)&lt;=VLOOKUP($AM$18,paramètres!$E$33:$F$44,2,FALSE),AA1051*$D1051,0)))</f>
        <v>0</v>
      </c>
      <c r="AN1051" s="121" t="str">
        <f>IF(paramètres!$B$28=1,((SUM(P1051:Y1051)/1.02)+SUM(Z1051:AA1051))*0.0303/9*COUNT(P1051:X1051),IF(paramètres!$B$28=2,(SUM(P1051:AA1051))*0.0303/9*COUNT(P1051:X1051),"Missing Delta option"))</f>
        <v>Missing Delta option</v>
      </c>
      <c r="AO1051" s="13" t="str">
        <f>IF(paramètres!$B$28=1,(((SUM(P1051:Y1051)/1.02)+SUM(Z1051:AA1051))+((SUM(AB1051:AK1051)/1.02)+SUM(AL1051:AN1051)))*cotpatr,IF(paramètres!$B$28=2,(SUM(P1051:AN1051)*cotpatr),"Missing Delta Option"))</f>
        <v>Missing Delta Option</v>
      </c>
      <c r="AP1051" s="13" t="str" cm="1">
        <f t="array" ref="AP1051">IF(paramètres!$B$28=1,(((SUM(P1051:Y1051)/1.02)+SUM(Z1051:AA1051))+((SUM(AB1051:AM1051)/1.02)+SUM(AL1051:AM1051)))/12*pécule,IF(paramètres!$B$28=2,SUM(P1051:AM1051)/12*pécule,"Missing Delta Option"))</f>
        <v>Missing Delta Option</v>
      </c>
      <c r="AQ1051" s="105" t="e">
        <f>IF(paramètres!$B$28=1,(((SUM(P1051:Y1051)/1.02)+SUM(Z1051:AA1051))+((SUM(AB1051:AM1051)/1.02)+SUM(AL1051:AM1051)))+AN1051+AO1051+AP1051,SUM(P1051:AM1051)+AN1051+AO1051+AP1051)</f>
        <v>#VALUE!</v>
      </c>
    </row>
    <row r="1052" spans="1:43" x14ac:dyDescent="0.25">
      <c r="A1052" s="104"/>
      <c r="B1052" s="39"/>
      <c r="C1052" s="39"/>
      <c r="D1052" s="70"/>
      <c r="E1052" s="49"/>
      <c r="F1052" s="40"/>
      <c r="G1052" s="38"/>
      <c r="H1052" s="71"/>
      <c r="I1052" s="40"/>
      <c r="J1052" s="38"/>
      <c r="K1052" s="71"/>
      <c r="L1052" s="40"/>
      <c r="M1052" s="38"/>
      <c r="N1052" s="71"/>
      <c r="O1052" s="49"/>
      <c r="P1052" s="177"/>
      <c r="Q1052" s="178"/>
      <c r="R1052" s="178"/>
      <c r="S1052" s="178"/>
      <c r="T1052" s="178"/>
      <c r="U1052" s="178"/>
      <c r="V1052" s="178"/>
      <c r="W1052" s="178"/>
      <c r="X1052" s="178"/>
      <c r="Y1052" s="178"/>
      <c r="Z1052" s="178"/>
      <c r="AA1052" s="179"/>
      <c r="AB1052" s="121">
        <f>IF($D1052="",0,IF($E1052="",0,IF(VLOOKUP($E1052,paramètres!$E$33:$F$44,2,FALSE)&lt;=VLOOKUP($AB$18,paramètres!$E$33:$F$44,2,FALSE),P1052*$D1052,0)))</f>
        <v>0</v>
      </c>
      <c r="AC1052" s="13">
        <f>IF($D1052="",0,IF($E1052="",0,IF(VLOOKUP($E1052,paramètres!$E$33:$F$44,2,FALSE)&lt;=VLOOKUP($AC$18,paramètres!$E$33:$F$44,2,FALSE),Q1052*$D1052,0)))</f>
        <v>0</v>
      </c>
      <c r="AD1052" s="13">
        <f>IF($D1052="",0,IF($E1052="",0,IF(VLOOKUP($E1052,paramètres!$E$33:$F$44,2,FALSE)&lt;=VLOOKUP($AD$18,paramètres!$E$33:$F$44,2,FALSE),R1052*$D1052,0)))</f>
        <v>0</v>
      </c>
      <c r="AE1052" s="13">
        <f>IF($D1052="",0,IF($E1052="",0,IF(VLOOKUP($E1052,paramètres!$E$33:$F$44,2,FALSE)&lt;=VLOOKUP($AE$18,paramètres!$E$33:$F$44,2,FALSE),S1052*$D1052,0)))</f>
        <v>0</v>
      </c>
      <c r="AF1052" s="13">
        <f>IF($D1052="",0,IF($E1052="",0,IF(VLOOKUP($E1052,paramètres!$E$33:$F$44,2,FALSE)&lt;=VLOOKUP($AF$18,paramètres!$E$33:$F$44,2,FALSE),T1052*$D1052,0)))</f>
        <v>0</v>
      </c>
      <c r="AG1052" s="13">
        <f>IF($D1052="",0,IF($E1052="",0,IF(VLOOKUP($E1052,paramètres!$E$33:$F$44,2,FALSE)&lt;=VLOOKUP($AG$18,paramètres!$E$33:$F$44,2,FALSE),U1052*$D1052,0)))</f>
        <v>0</v>
      </c>
      <c r="AH1052" s="13">
        <f>IF($D1052="",0,IF($E1052="",0,IF(VLOOKUP($E1052,paramètres!$E$33:$F$44,2,FALSE)&lt;=VLOOKUP($AH$18,paramètres!$E$33:$F$44,2,FALSE),V1052*$D1052,0)))</f>
        <v>0</v>
      </c>
      <c r="AI1052" s="13">
        <f>IF($D1052="",0,IF($E1052="",0,IF(VLOOKUP($E1052,paramètres!$E$33:$F$44,2,FALSE)&lt;=VLOOKUP($AI$18,paramètres!$E$33:$F$44,2,FALSE),W1052*$D1052,0)))</f>
        <v>0</v>
      </c>
      <c r="AJ1052" s="13">
        <f>IF($D1052="",0,IF($E1052="",0,IF(VLOOKUP($E1052,paramètres!$E$33:$F$44,2,FALSE)&lt;=VLOOKUP($AJ$18,paramètres!$E$33:$F$44,2,FALSE),X1052*$D1052,0)))</f>
        <v>0</v>
      </c>
      <c r="AK1052" s="13">
        <f>IF($D1052="",0,IF($E1052="",0,IF(VLOOKUP($E1052,paramètres!$E$33:$F$44,2,FALSE)&lt;=VLOOKUP($AK$18,paramètres!$E$33:$F$44,2,FALSE),Y1052*$D1052,0)))</f>
        <v>0</v>
      </c>
      <c r="AL1052" s="13">
        <f>IF($D1052="",0,IF($E1052="",0,IF(VLOOKUP($E1052,paramètres!$E$33:$F$44,2,FALSE)&lt;=VLOOKUP($AL$18,paramètres!$E$33:$F$44,2,FALSE),Z1052*$D1052,0)))</f>
        <v>0</v>
      </c>
      <c r="AM1052" s="126">
        <f>IF($D1052="",0,IF($E1052="",0,IF(VLOOKUP($E1052,paramètres!$E$33:$F$44,2,FALSE)&lt;=VLOOKUP($AM$18,paramètres!$E$33:$F$44,2,FALSE),AA1052*$D1052,0)))</f>
        <v>0</v>
      </c>
      <c r="AN1052" s="121" t="str">
        <f>IF(paramètres!$B$28=1,((SUM(P1052:Y1052)/1.02)+SUM(Z1052:AA1052))*0.0303/9*COUNT(P1052:X1052),IF(paramètres!$B$28=2,(SUM(P1052:AA1052))*0.0303/9*COUNT(P1052:X1052),"Missing Delta option"))</f>
        <v>Missing Delta option</v>
      </c>
      <c r="AO1052" s="13" t="str">
        <f>IF(paramètres!$B$28=1,(((SUM(P1052:Y1052)/1.02)+SUM(Z1052:AA1052))+((SUM(AB1052:AK1052)/1.02)+SUM(AL1052:AN1052)))*cotpatr,IF(paramètres!$B$28=2,(SUM(P1052:AN1052)*cotpatr),"Missing Delta Option"))</f>
        <v>Missing Delta Option</v>
      </c>
      <c r="AP1052" s="13" t="str" cm="1">
        <f t="array" ref="AP1052">IF(paramètres!$B$28=1,(((SUM(P1052:Y1052)/1.02)+SUM(Z1052:AA1052))+((SUM(AB1052:AM1052)/1.02)+SUM(AL1052:AM1052)))/12*pécule,IF(paramètres!$B$28=2,SUM(P1052:AM1052)/12*pécule,"Missing Delta Option"))</f>
        <v>Missing Delta Option</v>
      </c>
      <c r="AQ1052" s="105" t="e">
        <f>IF(paramètres!$B$28=1,(((SUM(P1052:Y1052)/1.02)+SUM(Z1052:AA1052))+((SUM(AB1052:AM1052)/1.02)+SUM(AL1052:AM1052)))+AN1052+AO1052+AP1052,SUM(P1052:AM1052)+AN1052+AO1052+AP1052)</f>
        <v>#VALUE!</v>
      </c>
    </row>
    <row r="1053" spans="1:43" x14ac:dyDescent="0.25">
      <c r="A1053" s="104"/>
      <c r="B1053" s="39"/>
      <c r="C1053" s="39"/>
      <c r="D1053" s="70"/>
      <c r="E1053" s="49"/>
      <c r="F1053" s="40"/>
      <c r="G1053" s="38"/>
      <c r="H1053" s="71"/>
      <c r="I1053" s="40"/>
      <c r="J1053" s="38"/>
      <c r="K1053" s="71"/>
      <c r="L1053" s="40"/>
      <c r="M1053" s="38"/>
      <c r="N1053" s="71"/>
      <c r="O1053" s="49"/>
      <c r="P1053" s="177"/>
      <c r="Q1053" s="178"/>
      <c r="R1053" s="178"/>
      <c r="S1053" s="178"/>
      <c r="T1053" s="178"/>
      <c r="U1053" s="178"/>
      <c r="V1053" s="178"/>
      <c r="W1053" s="178"/>
      <c r="X1053" s="178"/>
      <c r="Y1053" s="178"/>
      <c r="Z1053" s="178"/>
      <c r="AA1053" s="179"/>
      <c r="AB1053" s="121">
        <f>IF($D1053="",0,IF($E1053="",0,IF(VLOOKUP($E1053,paramètres!$E$33:$F$44,2,FALSE)&lt;=VLOOKUP($AB$18,paramètres!$E$33:$F$44,2,FALSE),P1053*$D1053,0)))</f>
        <v>0</v>
      </c>
      <c r="AC1053" s="13">
        <f>IF($D1053="",0,IF($E1053="",0,IF(VLOOKUP($E1053,paramètres!$E$33:$F$44,2,FALSE)&lt;=VLOOKUP($AC$18,paramètres!$E$33:$F$44,2,FALSE),Q1053*$D1053,0)))</f>
        <v>0</v>
      </c>
      <c r="AD1053" s="13">
        <f>IF($D1053="",0,IF($E1053="",0,IF(VLOOKUP($E1053,paramètres!$E$33:$F$44,2,FALSE)&lt;=VLOOKUP($AD$18,paramètres!$E$33:$F$44,2,FALSE),R1053*$D1053,0)))</f>
        <v>0</v>
      </c>
      <c r="AE1053" s="13">
        <f>IF($D1053="",0,IF($E1053="",0,IF(VLOOKUP($E1053,paramètres!$E$33:$F$44,2,FALSE)&lt;=VLOOKUP($AE$18,paramètres!$E$33:$F$44,2,FALSE),S1053*$D1053,0)))</f>
        <v>0</v>
      </c>
      <c r="AF1053" s="13">
        <f>IF($D1053="",0,IF($E1053="",0,IF(VLOOKUP($E1053,paramètres!$E$33:$F$44,2,FALSE)&lt;=VLOOKUP($AF$18,paramètres!$E$33:$F$44,2,FALSE),T1053*$D1053,0)))</f>
        <v>0</v>
      </c>
      <c r="AG1053" s="13">
        <f>IF($D1053="",0,IF($E1053="",0,IF(VLOOKUP($E1053,paramètres!$E$33:$F$44,2,FALSE)&lt;=VLOOKUP($AG$18,paramètres!$E$33:$F$44,2,FALSE),U1053*$D1053,0)))</f>
        <v>0</v>
      </c>
      <c r="AH1053" s="13">
        <f>IF($D1053="",0,IF($E1053="",0,IF(VLOOKUP($E1053,paramètres!$E$33:$F$44,2,FALSE)&lt;=VLOOKUP($AH$18,paramètres!$E$33:$F$44,2,FALSE),V1053*$D1053,0)))</f>
        <v>0</v>
      </c>
      <c r="AI1053" s="13">
        <f>IF($D1053="",0,IF($E1053="",0,IF(VLOOKUP($E1053,paramètres!$E$33:$F$44,2,FALSE)&lt;=VLOOKUP($AI$18,paramètres!$E$33:$F$44,2,FALSE),W1053*$D1053,0)))</f>
        <v>0</v>
      </c>
      <c r="AJ1053" s="13">
        <f>IF($D1053="",0,IF($E1053="",0,IF(VLOOKUP($E1053,paramètres!$E$33:$F$44,2,FALSE)&lt;=VLOOKUP($AJ$18,paramètres!$E$33:$F$44,2,FALSE),X1053*$D1053,0)))</f>
        <v>0</v>
      </c>
      <c r="AK1053" s="13">
        <f>IF($D1053="",0,IF($E1053="",0,IF(VLOOKUP($E1053,paramètres!$E$33:$F$44,2,FALSE)&lt;=VLOOKUP($AK$18,paramètres!$E$33:$F$44,2,FALSE),Y1053*$D1053,0)))</f>
        <v>0</v>
      </c>
      <c r="AL1053" s="13">
        <f>IF($D1053="",0,IF($E1053="",0,IF(VLOOKUP($E1053,paramètres!$E$33:$F$44,2,FALSE)&lt;=VLOOKUP($AL$18,paramètres!$E$33:$F$44,2,FALSE),Z1053*$D1053,0)))</f>
        <v>0</v>
      </c>
      <c r="AM1053" s="126">
        <f>IF($D1053="",0,IF($E1053="",0,IF(VLOOKUP($E1053,paramètres!$E$33:$F$44,2,FALSE)&lt;=VLOOKUP($AM$18,paramètres!$E$33:$F$44,2,FALSE),AA1053*$D1053,0)))</f>
        <v>0</v>
      </c>
      <c r="AN1053" s="121" t="str">
        <f>IF(paramètres!$B$28=1,((SUM(P1053:Y1053)/1.02)+SUM(Z1053:AA1053))*0.0303/9*COUNT(P1053:X1053),IF(paramètres!$B$28=2,(SUM(P1053:AA1053))*0.0303/9*COUNT(P1053:X1053),"Missing Delta option"))</f>
        <v>Missing Delta option</v>
      </c>
      <c r="AO1053" s="13" t="str">
        <f>IF(paramètres!$B$28=1,(((SUM(P1053:Y1053)/1.02)+SUM(Z1053:AA1053))+((SUM(AB1053:AK1053)/1.02)+SUM(AL1053:AN1053)))*cotpatr,IF(paramètres!$B$28=2,(SUM(P1053:AN1053)*cotpatr),"Missing Delta Option"))</f>
        <v>Missing Delta Option</v>
      </c>
      <c r="AP1053" s="13" t="str" cm="1">
        <f t="array" ref="AP1053">IF(paramètres!$B$28=1,(((SUM(P1053:Y1053)/1.02)+SUM(Z1053:AA1053))+((SUM(AB1053:AM1053)/1.02)+SUM(AL1053:AM1053)))/12*pécule,IF(paramètres!$B$28=2,SUM(P1053:AM1053)/12*pécule,"Missing Delta Option"))</f>
        <v>Missing Delta Option</v>
      </c>
      <c r="AQ1053" s="105" t="e">
        <f>IF(paramètres!$B$28=1,(((SUM(P1053:Y1053)/1.02)+SUM(Z1053:AA1053))+((SUM(AB1053:AM1053)/1.02)+SUM(AL1053:AM1053)))+AN1053+AO1053+AP1053,SUM(P1053:AM1053)+AN1053+AO1053+AP1053)</f>
        <v>#VALUE!</v>
      </c>
    </row>
    <row r="1054" spans="1:43" x14ac:dyDescent="0.25">
      <c r="A1054" s="104"/>
      <c r="B1054" s="39"/>
      <c r="C1054" s="39"/>
      <c r="D1054" s="70"/>
      <c r="E1054" s="49"/>
      <c r="F1054" s="40"/>
      <c r="G1054" s="38"/>
      <c r="H1054" s="71"/>
      <c r="I1054" s="40"/>
      <c r="J1054" s="38"/>
      <c r="K1054" s="71"/>
      <c r="L1054" s="40"/>
      <c r="M1054" s="38"/>
      <c r="N1054" s="71"/>
      <c r="O1054" s="49"/>
      <c r="P1054" s="177"/>
      <c r="Q1054" s="178"/>
      <c r="R1054" s="178"/>
      <c r="S1054" s="178"/>
      <c r="T1054" s="178"/>
      <c r="U1054" s="178"/>
      <c r="V1054" s="178"/>
      <c r="W1054" s="178"/>
      <c r="X1054" s="178"/>
      <c r="Y1054" s="178"/>
      <c r="Z1054" s="178"/>
      <c r="AA1054" s="179"/>
      <c r="AB1054" s="121">
        <f>IF($D1054="",0,IF($E1054="",0,IF(VLOOKUP($E1054,paramètres!$E$33:$F$44,2,FALSE)&lt;=VLOOKUP($AB$18,paramètres!$E$33:$F$44,2,FALSE),P1054*$D1054,0)))</f>
        <v>0</v>
      </c>
      <c r="AC1054" s="13">
        <f>IF($D1054="",0,IF($E1054="",0,IF(VLOOKUP($E1054,paramètres!$E$33:$F$44,2,FALSE)&lt;=VLOOKUP($AC$18,paramètres!$E$33:$F$44,2,FALSE),Q1054*$D1054,0)))</f>
        <v>0</v>
      </c>
      <c r="AD1054" s="13">
        <f>IF($D1054="",0,IF($E1054="",0,IF(VLOOKUP($E1054,paramètres!$E$33:$F$44,2,FALSE)&lt;=VLOOKUP($AD$18,paramètres!$E$33:$F$44,2,FALSE),R1054*$D1054,0)))</f>
        <v>0</v>
      </c>
      <c r="AE1054" s="13">
        <f>IF($D1054="",0,IF($E1054="",0,IF(VLOOKUP($E1054,paramètres!$E$33:$F$44,2,FALSE)&lt;=VLOOKUP($AE$18,paramètres!$E$33:$F$44,2,FALSE),S1054*$D1054,0)))</f>
        <v>0</v>
      </c>
      <c r="AF1054" s="13">
        <f>IF($D1054="",0,IF($E1054="",0,IF(VLOOKUP($E1054,paramètres!$E$33:$F$44,2,FALSE)&lt;=VLOOKUP($AF$18,paramètres!$E$33:$F$44,2,FALSE),T1054*$D1054,0)))</f>
        <v>0</v>
      </c>
      <c r="AG1054" s="13">
        <f>IF($D1054="",0,IF($E1054="",0,IF(VLOOKUP($E1054,paramètres!$E$33:$F$44,2,FALSE)&lt;=VLOOKUP($AG$18,paramètres!$E$33:$F$44,2,FALSE),U1054*$D1054,0)))</f>
        <v>0</v>
      </c>
      <c r="AH1054" s="13">
        <f>IF($D1054="",0,IF($E1054="",0,IF(VLOOKUP($E1054,paramètres!$E$33:$F$44,2,FALSE)&lt;=VLOOKUP($AH$18,paramètres!$E$33:$F$44,2,FALSE),V1054*$D1054,0)))</f>
        <v>0</v>
      </c>
      <c r="AI1054" s="13">
        <f>IF($D1054="",0,IF($E1054="",0,IF(VLOOKUP($E1054,paramètres!$E$33:$F$44,2,FALSE)&lt;=VLOOKUP($AI$18,paramètres!$E$33:$F$44,2,FALSE),W1054*$D1054,0)))</f>
        <v>0</v>
      </c>
      <c r="AJ1054" s="13">
        <f>IF($D1054="",0,IF($E1054="",0,IF(VLOOKUP($E1054,paramètres!$E$33:$F$44,2,FALSE)&lt;=VLOOKUP($AJ$18,paramètres!$E$33:$F$44,2,FALSE),X1054*$D1054,0)))</f>
        <v>0</v>
      </c>
      <c r="AK1054" s="13">
        <f>IF($D1054="",0,IF($E1054="",0,IF(VLOOKUP($E1054,paramètres!$E$33:$F$44,2,FALSE)&lt;=VLOOKUP($AK$18,paramètres!$E$33:$F$44,2,FALSE),Y1054*$D1054,0)))</f>
        <v>0</v>
      </c>
      <c r="AL1054" s="13">
        <f>IF($D1054="",0,IF($E1054="",0,IF(VLOOKUP($E1054,paramètres!$E$33:$F$44,2,FALSE)&lt;=VLOOKUP($AL$18,paramètres!$E$33:$F$44,2,FALSE),Z1054*$D1054,0)))</f>
        <v>0</v>
      </c>
      <c r="AM1054" s="126">
        <f>IF($D1054="",0,IF($E1054="",0,IF(VLOOKUP($E1054,paramètres!$E$33:$F$44,2,FALSE)&lt;=VLOOKUP($AM$18,paramètres!$E$33:$F$44,2,FALSE),AA1054*$D1054,0)))</f>
        <v>0</v>
      </c>
      <c r="AN1054" s="121" t="str">
        <f>IF(paramètres!$B$28=1,((SUM(P1054:Y1054)/1.02)+SUM(Z1054:AA1054))*0.0303/9*COUNT(P1054:X1054),IF(paramètres!$B$28=2,(SUM(P1054:AA1054))*0.0303/9*COUNT(P1054:X1054),"Missing Delta option"))</f>
        <v>Missing Delta option</v>
      </c>
      <c r="AO1054" s="13" t="str">
        <f>IF(paramètres!$B$28=1,(((SUM(P1054:Y1054)/1.02)+SUM(Z1054:AA1054))+((SUM(AB1054:AK1054)/1.02)+SUM(AL1054:AN1054)))*cotpatr,IF(paramètres!$B$28=2,(SUM(P1054:AN1054)*cotpatr),"Missing Delta Option"))</f>
        <v>Missing Delta Option</v>
      </c>
      <c r="AP1054" s="13" t="str" cm="1">
        <f t="array" ref="AP1054">IF(paramètres!$B$28=1,(((SUM(P1054:Y1054)/1.02)+SUM(Z1054:AA1054))+((SUM(AB1054:AM1054)/1.02)+SUM(AL1054:AM1054)))/12*pécule,IF(paramètres!$B$28=2,SUM(P1054:AM1054)/12*pécule,"Missing Delta Option"))</f>
        <v>Missing Delta Option</v>
      </c>
      <c r="AQ1054" s="105" t="e">
        <f>IF(paramètres!$B$28=1,(((SUM(P1054:Y1054)/1.02)+SUM(Z1054:AA1054))+((SUM(AB1054:AM1054)/1.02)+SUM(AL1054:AM1054)))+AN1054+AO1054+AP1054,SUM(P1054:AM1054)+AN1054+AO1054+AP1054)</f>
        <v>#VALUE!</v>
      </c>
    </row>
    <row r="1055" spans="1:43" x14ac:dyDescent="0.25">
      <c r="A1055" s="104"/>
      <c r="B1055" s="39"/>
      <c r="C1055" s="39"/>
      <c r="D1055" s="70"/>
      <c r="E1055" s="49"/>
      <c r="F1055" s="40"/>
      <c r="G1055" s="38"/>
      <c r="H1055" s="71"/>
      <c r="I1055" s="40"/>
      <c r="J1055" s="38"/>
      <c r="K1055" s="71"/>
      <c r="L1055" s="40"/>
      <c r="M1055" s="38"/>
      <c r="N1055" s="71"/>
      <c r="O1055" s="49"/>
      <c r="P1055" s="177"/>
      <c r="Q1055" s="178"/>
      <c r="R1055" s="178"/>
      <c r="S1055" s="178"/>
      <c r="T1055" s="178"/>
      <c r="U1055" s="178"/>
      <c r="V1055" s="178"/>
      <c r="W1055" s="178"/>
      <c r="X1055" s="178"/>
      <c r="Y1055" s="178"/>
      <c r="Z1055" s="178"/>
      <c r="AA1055" s="179"/>
      <c r="AB1055" s="121">
        <f>IF($D1055="",0,IF($E1055="",0,IF(VLOOKUP($E1055,paramètres!$E$33:$F$44,2,FALSE)&lt;=VLOOKUP($AB$18,paramètres!$E$33:$F$44,2,FALSE),P1055*$D1055,0)))</f>
        <v>0</v>
      </c>
      <c r="AC1055" s="13">
        <f>IF($D1055="",0,IF($E1055="",0,IF(VLOOKUP($E1055,paramètres!$E$33:$F$44,2,FALSE)&lt;=VLOOKUP($AC$18,paramètres!$E$33:$F$44,2,FALSE),Q1055*$D1055,0)))</f>
        <v>0</v>
      </c>
      <c r="AD1055" s="13">
        <f>IF($D1055="",0,IF($E1055="",0,IF(VLOOKUP($E1055,paramètres!$E$33:$F$44,2,FALSE)&lt;=VLOOKUP($AD$18,paramètres!$E$33:$F$44,2,FALSE),R1055*$D1055,0)))</f>
        <v>0</v>
      </c>
      <c r="AE1055" s="13">
        <f>IF($D1055="",0,IF($E1055="",0,IF(VLOOKUP($E1055,paramètres!$E$33:$F$44,2,FALSE)&lt;=VLOOKUP($AE$18,paramètres!$E$33:$F$44,2,FALSE),S1055*$D1055,0)))</f>
        <v>0</v>
      </c>
      <c r="AF1055" s="13">
        <f>IF($D1055="",0,IF($E1055="",0,IF(VLOOKUP($E1055,paramètres!$E$33:$F$44,2,FALSE)&lt;=VLOOKUP($AF$18,paramètres!$E$33:$F$44,2,FALSE),T1055*$D1055,0)))</f>
        <v>0</v>
      </c>
      <c r="AG1055" s="13">
        <f>IF($D1055="",0,IF($E1055="",0,IF(VLOOKUP($E1055,paramètres!$E$33:$F$44,2,FALSE)&lt;=VLOOKUP($AG$18,paramètres!$E$33:$F$44,2,FALSE),U1055*$D1055,0)))</f>
        <v>0</v>
      </c>
      <c r="AH1055" s="13">
        <f>IF($D1055="",0,IF($E1055="",0,IF(VLOOKUP($E1055,paramètres!$E$33:$F$44,2,FALSE)&lt;=VLOOKUP($AH$18,paramètres!$E$33:$F$44,2,FALSE),V1055*$D1055,0)))</f>
        <v>0</v>
      </c>
      <c r="AI1055" s="13">
        <f>IF($D1055="",0,IF($E1055="",0,IF(VLOOKUP($E1055,paramètres!$E$33:$F$44,2,FALSE)&lt;=VLOOKUP($AI$18,paramètres!$E$33:$F$44,2,FALSE),W1055*$D1055,0)))</f>
        <v>0</v>
      </c>
      <c r="AJ1055" s="13">
        <f>IF($D1055="",0,IF($E1055="",0,IF(VLOOKUP($E1055,paramètres!$E$33:$F$44,2,FALSE)&lt;=VLOOKUP($AJ$18,paramètres!$E$33:$F$44,2,FALSE),X1055*$D1055,0)))</f>
        <v>0</v>
      </c>
      <c r="AK1055" s="13">
        <f>IF($D1055="",0,IF($E1055="",0,IF(VLOOKUP($E1055,paramètres!$E$33:$F$44,2,FALSE)&lt;=VLOOKUP($AK$18,paramètres!$E$33:$F$44,2,FALSE),Y1055*$D1055,0)))</f>
        <v>0</v>
      </c>
      <c r="AL1055" s="13">
        <f>IF($D1055="",0,IF($E1055="",0,IF(VLOOKUP($E1055,paramètres!$E$33:$F$44,2,FALSE)&lt;=VLOOKUP($AL$18,paramètres!$E$33:$F$44,2,FALSE),Z1055*$D1055,0)))</f>
        <v>0</v>
      </c>
      <c r="AM1055" s="126">
        <f>IF($D1055="",0,IF($E1055="",0,IF(VLOOKUP($E1055,paramètres!$E$33:$F$44,2,FALSE)&lt;=VLOOKUP($AM$18,paramètres!$E$33:$F$44,2,FALSE),AA1055*$D1055,0)))</f>
        <v>0</v>
      </c>
      <c r="AN1055" s="121" t="str">
        <f>IF(paramètres!$B$28=1,((SUM(P1055:Y1055)/1.02)+SUM(Z1055:AA1055))*0.0303/9*COUNT(P1055:X1055),IF(paramètres!$B$28=2,(SUM(P1055:AA1055))*0.0303/9*COUNT(P1055:X1055),"Missing Delta option"))</f>
        <v>Missing Delta option</v>
      </c>
      <c r="AO1055" s="13" t="str">
        <f>IF(paramètres!$B$28=1,(((SUM(P1055:Y1055)/1.02)+SUM(Z1055:AA1055))+((SUM(AB1055:AK1055)/1.02)+SUM(AL1055:AN1055)))*cotpatr,IF(paramètres!$B$28=2,(SUM(P1055:AN1055)*cotpatr),"Missing Delta Option"))</f>
        <v>Missing Delta Option</v>
      </c>
      <c r="AP1055" s="13" t="str" cm="1">
        <f t="array" ref="AP1055">IF(paramètres!$B$28=1,(((SUM(P1055:Y1055)/1.02)+SUM(Z1055:AA1055))+((SUM(AB1055:AM1055)/1.02)+SUM(AL1055:AM1055)))/12*pécule,IF(paramètres!$B$28=2,SUM(P1055:AM1055)/12*pécule,"Missing Delta Option"))</f>
        <v>Missing Delta Option</v>
      </c>
      <c r="AQ1055" s="105" t="e">
        <f>IF(paramètres!$B$28=1,(((SUM(P1055:Y1055)/1.02)+SUM(Z1055:AA1055))+((SUM(AB1055:AM1055)/1.02)+SUM(AL1055:AM1055)))+AN1055+AO1055+AP1055,SUM(P1055:AM1055)+AN1055+AO1055+AP1055)</f>
        <v>#VALUE!</v>
      </c>
    </row>
    <row r="1056" spans="1:43" x14ac:dyDescent="0.25">
      <c r="A1056" s="104"/>
      <c r="B1056" s="39"/>
      <c r="C1056" s="39"/>
      <c r="D1056" s="70"/>
      <c r="E1056" s="49"/>
      <c r="F1056" s="40"/>
      <c r="G1056" s="38"/>
      <c r="H1056" s="71"/>
      <c r="I1056" s="40"/>
      <c r="J1056" s="38"/>
      <c r="K1056" s="71"/>
      <c r="L1056" s="40"/>
      <c r="M1056" s="38"/>
      <c r="N1056" s="71"/>
      <c r="O1056" s="49"/>
      <c r="P1056" s="177"/>
      <c r="Q1056" s="178"/>
      <c r="R1056" s="178"/>
      <c r="S1056" s="178"/>
      <c r="T1056" s="178"/>
      <c r="U1056" s="178"/>
      <c r="V1056" s="178"/>
      <c r="W1056" s="178"/>
      <c r="X1056" s="178"/>
      <c r="Y1056" s="178"/>
      <c r="Z1056" s="178"/>
      <c r="AA1056" s="179"/>
      <c r="AB1056" s="121">
        <f>IF($D1056="",0,IF($E1056="",0,IF(VLOOKUP($E1056,paramètres!$E$33:$F$44,2,FALSE)&lt;=VLOOKUP($AB$18,paramètres!$E$33:$F$44,2,FALSE),P1056*$D1056,0)))</f>
        <v>0</v>
      </c>
      <c r="AC1056" s="13">
        <f>IF($D1056="",0,IF($E1056="",0,IF(VLOOKUP($E1056,paramètres!$E$33:$F$44,2,FALSE)&lt;=VLOOKUP($AC$18,paramètres!$E$33:$F$44,2,FALSE),Q1056*$D1056,0)))</f>
        <v>0</v>
      </c>
      <c r="AD1056" s="13">
        <f>IF($D1056="",0,IF($E1056="",0,IF(VLOOKUP($E1056,paramètres!$E$33:$F$44,2,FALSE)&lt;=VLOOKUP($AD$18,paramètres!$E$33:$F$44,2,FALSE),R1056*$D1056,0)))</f>
        <v>0</v>
      </c>
      <c r="AE1056" s="13">
        <f>IF($D1056="",0,IF($E1056="",0,IF(VLOOKUP($E1056,paramètres!$E$33:$F$44,2,FALSE)&lt;=VLOOKUP($AE$18,paramètres!$E$33:$F$44,2,FALSE),S1056*$D1056,0)))</f>
        <v>0</v>
      </c>
      <c r="AF1056" s="13">
        <f>IF($D1056="",0,IF($E1056="",0,IF(VLOOKUP($E1056,paramètres!$E$33:$F$44,2,FALSE)&lt;=VLOOKUP($AF$18,paramètres!$E$33:$F$44,2,FALSE),T1056*$D1056,0)))</f>
        <v>0</v>
      </c>
      <c r="AG1056" s="13">
        <f>IF($D1056="",0,IF($E1056="",0,IF(VLOOKUP($E1056,paramètres!$E$33:$F$44,2,FALSE)&lt;=VLOOKUP($AG$18,paramètres!$E$33:$F$44,2,FALSE),U1056*$D1056,0)))</f>
        <v>0</v>
      </c>
      <c r="AH1056" s="13">
        <f>IF($D1056="",0,IF($E1056="",0,IF(VLOOKUP($E1056,paramètres!$E$33:$F$44,2,FALSE)&lt;=VLOOKUP($AH$18,paramètres!$E$33:$F$44,2,FALSE),V1056*$D1056,0)))</f>
        <v>0</v>
      </c>
      <c r="AI1056" s="13">
        <f>IF($D1056="",0,IF($E1056="",0,IF(VLOOKUP($E1056,paramètres!$E$33:$F$44,2,FALSE)&lt;=VLOOKUP($AI$18,paramètres!$E$33:$F$44,2,FALSE),W1056*$D1056,0)))</f>
        <v>0</v>
      </c>
      <c r="AJ1056" s="13">
        <f>IF($D1056="",0,IF($E1056="",0,IF(VLOOKUP($E1056,paramètres!$E$33:$F$44,2,FALSE)&lt;=VLOOKUP($AJ$18,paramètres!$E$33:$F$44,2,FALSE),X1056*$D1056,0)))</f>
        <v>0</v>
      </c>
      <c r="AK1056" s="13">
        <f>IF($D1056="",0,IF($E1056="",0,IF(VLOOKUP($E1056,paramètres!$E$33:$F$44,2,FALSE)&lt;=VLOOKUP($AK$18,paramètres!$E$33:$F$44,2,FALSE),Y1056*$D1056,0)))</f>
        <v>0</v>
      </c>
      <c r="AL1056" s="13">
        <f>IF($D1056="",0,IF($E1056="",0,IF(VLOOKUP($E1056,paramètres!$E$33:$F$44,2,FALSE)&lt;=VLOOKUP($AL$18,paramètres!$E$33:$F$44,2,FALSE),Z1056*$D1056,0)))</f>
        <v>0</v>
      </c>
      <c r="AM1056" s="126">
        <f>IF($D1056="",0,IF($E1056="",0,IF(VLOOKUP($E1056,paramètres!$E$33:$F$44,2,FALSE)&lt;=VLOOKUP($AM$18,paramètres!$E$33:$F$44,2,FALSE),AA1056*$D1056,0)))</f>
        <v>0</v>
      </c>
      <c r="AN1056" s="121" t="str">
        <f>IF(paramètres!$B$28=1,((SUM(P1056:Y1056)/1.02)+SUM(Z1056:AA1056))*0.0303/9*COUNT(P1056:X1056),IF(paramètres!$B$28=2,(SUM(P1056:AA1056))*0.0303/9*COUNT(P1056:X1056),"Missing Delta option"))</f>
        <v>Missing Delta option</v>
      </c>
      <c r="AO1056" s="13" t="str">
        <f>IF(paramètres!$B$28=1,(((SUM(P1056:Y1056)/1.02)+SUM(Z1056:AA1056))+((SUM(AB1056:AK1056)/1.02)+SUM(AL1056:AN1056)))*cotpatr,IF(paramètres!$B$28=2,(SUM(P1056:AN1056)*cotpatr),"Missing Delta Option"))</f>
        <v>Missing Delta Option</v>
      </c>
      <c r="AP1056" s="13" t="str" cm="1">
        <f t="array" ref="AP1056">IF(paramètres!$B$28=1,(((SUM(P1056:Y1056)/1.02)+SUM(Z1056:AA1056))+((SUM(AB1056:AM1056)/1.02)+SUM(AL1056:AM1056)))/12*pécule,IF(paramètres!$B$28=2,SUM(P1056:AM1056)/12*pécule,"Missing Delta Option"))</f>
        <v>Missing Delta Option</v>
      </c>
      <c r="AQ1056" s="105" t="e">
        <f>IF(paramètres!$B$28=1,(((SUM(P1056:Y1056)/1.02)+SUM(Z1056:AA1056))+((SUM(AB1056:AM1056)/1.02)+SUM(AL1056:AM1056)))+AN1056+AO1056+AP1056,SUM(P1056:AM1056)+AN1056+AO1056+AP1056)</f>
        <v>#VALUE!</v>
      </c>
    </row>
    <row r="1057" spans="1:43" x14ac:dyDescent="0.25">
      <c r="A1057" s="104"/>
      <c r="B1057" s="39"/>
      <c r="C1057" s="39"/>
      <c r="D1057" s="70"/>
      <c r="E1057" s="49"/>
      <c r="F1057" s="40"/>
      <c r="G1057" s="38"/>
      <c r="H1057" s="71"/>
      <c r="I1057" s="40"/>
      <c r="J1057" s="38"/>
      <c r="K1057" s="71"/>
      <c r="L1057" s="40"/>
      <c r="M1057" s="38"/>
      <c r="N1057" s="71"/>
      <c r="O1057" s="49"/>
      <c r="P1057" s="177"/>
      <c r="Q1057" s="178"/>
      <c r="R1057" s="178"/>
      <c r="S1057" s="178"/>
      <c r="T1057" s="178"/>
      <c r="U1057" s="178"/>
      <c r="V1057" s="178"/>
      <c r="W1057" s="178"/>
      <c r="X1057" s="178"/>
      <c r="Y1057" s="178"/>
      <c r="Z1057" s="178"/>
      <c r="AA1057" s="179"/>
      <c r="AB1057" s="121">
        <f>IF($D1057="",0,IF($E1057="",0,IF(VLOOKUP($E1057,paramètres!$E$33:$F$44,2,FALSE)&lt;=VLOOKUP($AB$18,paramètres!$E$33:$F$44,2,FALSE),P1057*$D1057,0)))</f>
        <v>0</v>
      </c>
      <c r="AC1057" s="13">
        <f>IF($D1057="",0,IF($E1057="",0,IF(VLOOKUP($E1057,paramètres!$E$33:$F$44,2,FALSE)&lt;=VLOOKUP($AC$18,paramètres!$E$33:$F$44,2,FALSE),Q1057*$D1057,0)))</f>
        <v>0</v>
      </c>
      <c r="AD1057" s="13">
        <f>IF($D1057="",0,IF($E1057="",0,IF(VLOOKUP($E1057,paramètres!$E$33:$F$44,2,FALSE)&lt;=VLOOKUP($AD$18,paramètres!$E$33:$F$44,2,FALSE),R1057*$D1057,0)))</f>
        <v>0</v>
      </c>
      <c r="AE1057" s="13">
        <f>IF($D1057="",0,IF($E1057="",0,IF(VLOOKUP($E1057,paramètres!$E$33:$F$44,2,FALSE)&lt;=VLOOKUP($AE$18,paramètres!$E$33:$F$44,2,FALSE),S1057*$D1057,0)))</f>
        <v>0</v>
      </c>
      <c r="AF1057" s="13">
        <f>IF($D1057="",0,IF($E1057="",0,IF(VLOOKUP($E1057,paramètres!$E$33:$F$44,2,FALSE)&lt;=VLOOKUP($AF$18,paramètres!$E$33:$F$44,2,FALSE),T1057*$D1057,0)))</f>
        <v>0</v>
      </c>
      <c r="AG1057" s="13">
        <f>IF($D1057="",0,IF($E1057="",0,IF(VLOOKUP($E1057,paramètres!$E$33:$F$44,2,FALSE)&lt;=VLOOKUP($AG$18,paramètres!$E$33:$F$44,2,FALSE),U1057*$D1057,0)))</f>
        <v>0</v>
      </c>
      <c r="AH1057" s="13">
        <f>IF($D1057="",0,IF($E1057="",0,IF(VLOOKUP($E1057,paramètres!$E$33:$F$44,2,FALSE)&lt;=VLOOKUP($AH$18,paramètres!$E$33:$F$44,2,FALSE),V1057*$D1057,0)))</f>
        <v>0</v>
      </c>
      <c r="AI1057" s="13">
        <f>IF($D1057="",0,IF($E1057="",0,IF(VLOOKUP($E1057,paramètres!$E$33:$F$44,2,FALSE)&lt;=VLOOKUP($AI$18,paramètres!$E$33:$F$44,2,FALSE),W1057*$D1057,0)))</f>
        <v>0</v>
      </c>
      <c r="AJ1057" s="13">
        <f>IF($D1057="",0,IF($E1057="",0,IF(VLOOKUP($E1057,paramètres!$E$33:$F$44,2,FALSE)&lt;=VLOOKUP($AJ$18,paramètres!$E$33:$F$44,2,FALSE),X1057*$D1057,0)))</f>
        <v>0</v>
      </c>
      <c r="AK1057" s="13">
        <f>IF($D1057="",0,IF($E1057="",0,IF(VLOOKUP($E1057,paramètres!$E$33:$F$44,2,FALSE)&lt;=VLOOKUP($AK$18,paramètres!$E$33:$F$44,2,FALSE),Y1057*$D1057,0)))</f>
        <v>0</v>
      </c>
      <c r="AL1057" s="13">
        <f>IF($D1057="",0,IF($E1057="",0,IF(VLOOKUP($E1057,paramètres!$E$33:$F$44,2,FALSE)&lt;=VLOOKUP($AL$18,paramètres!$E$33:$F$44,2,FALSE),Z1057*$D1057,0)))</f>
        <v>0</v>
      </c>
      <c r="AM1057" s="126">
        <f>IF($D1057="",0,IF($E1057="",0,IF(VLOOKUP($E1057,paramètres!$E$33:$F$44,2,FALSE)&lt;=VLOOKUP($AM$18,paramètres!$E$33:$F$44,2,FALSE),AA1057*$D1057,0)))</f>
        <v>0</v>
      </c>
      <c r="AN1057" s="121" t="str">
        <f>IF(paramètres!$B$28=1,((SUM(P1057:Y1057)/1.02)+SUM(Z1057:AA1057))*0.0303/9*COUNT(P1057:X1057),IF(paramètres!$B$28=2,(SUM(P1057:AA1057))*0.0303/9*COUNT(P1057:X1057),"Missing Delta option"))</f>
        <v>Missing Delta option</v>
      </c>
      <c r="AO1057" s="13" t="str">
        <f>IF(paramètres!$B$28=1,(((SUM(P1057:Y1057)/1.02)+SUM(Z1057:AA1057))+((SUM(AB1057:AK1057)/1.02)+SUM(AL1057:AN1057)))*cotpatr,IF(paramètres!$B$28=2,(SUM(P1057:AN1057)*cotpatr),"Missing Delta Option"))</f>
        <v>Missing Delta Option</v>
      </c>
      <c r="AP1057" s="13" t="str" cm="1">
        <f t="array" ref="AP1057">IF(paramètres!$B$28=1,(((SUM(P1057:Y1057)/1.02)+SUM(Z1057:AA1057))+((SUM(AB1057:AM1057)/1.02)+SUM(AL1057:AM1057)))/12*pécule,IF(paramètres!$B$28=2,SUM(P1057:AM1057)/12*pécule,"Missing Delta Option"))</f>
        <v>Missing Delta Option</v>
      </c>
      <c r="AQ1057" s="105" t="e">
        <f>IF(paramètres!$B$28=1,(((SUM(P1057:Y1057)/1.02)+SUM(Z1057:AA1057))+((SUM(AB1057:AM1057)/1.02)+SUM(AL1057:AM1057)))+AN1057+AO1057+AP1057,SUM(P1057:AM1057)+AN1057+AO1057+AP1057)</f>
        <v>#VALUE!</v>
      </c>
    </row>
    <row r="1058" spans="1:43" x14ac:dyDescent="0.25">
      <c r="A1058" s="104"/>
      <c r="B1058" s="39"/>
      <c r="C1058" s="39"/>
      <c r="D1058" s="70"/>
      <c r="E1058" s="49"/>
      <c r="F1058" s="40"/>
      <c r="G1058" s="38"/>
      <c r="H1058" s="71"/>
      <c r="I1058" s="40"/>
      <c r="J1058" s="38"/>
      <c r="K1058" s="71"/>
      <c r="L1058" s="40"/>
      <c r="M1058" s="38"/>
      <c r="N1058" s="71"/>
      <c r="O1058" s="49"/>
      <c r="P1058" s="177"/>
      <c r="Q1058" s="178"/>
      <c r="R1058" s="178"/>
      <c r="S1058" s="178"/>
      <c r="T1058" s="178"/>
      <c r="U1058" s="178"/>
      <c r="V1058" s="178"/>
      <c r="W1058" s="178"/>
      <c r="X1058" s="178"/>
      <c r="Y1058" s="178"/>
      <c r="Z1058" s="178"/>
      <c r="AA1058" s="179"/>
      <c r="AB1058" s="121">
        <f>IF($D1058="",0,IF($E1058="",0,IF(VLOOKUP($E1058,paramètres!$E$33:$F$44,2,FALSE)&lt;=VLOOKUP($AB$18,paramètres!$E$33:$F$44,2,FALSE),P1058*$D1058,0)))</f>
        <v>0</v>
      </c>
      <c r="AC1058" s="13">
        <f>IF($D1058="",0,IF($E1058="",0,IF(VLOOKUP($E1058,paramètres!$E$33:$F$44,2,FALSE)&lt;=VLOOKUP($AC$18,paramètres!$E$33:$F$44,2,FALSE),Q1058*$D1058,0)))</f>
        <v>0</v>
      </c>
      <c r="AD1058" s="13">
        <f>IF($D1058="",0,IF($E1058="",0,IF(VLOOKUP($E1058,paramètres!$E$33:$F$44,2,FALSE)&lt;=VLOOKUP($AD$18,paramètres!$E$33:$F$44,2,FALSE),R1058*$D1058,0)))</f>
        <v>0</v>
      </c>
      <c r="AE1058" s="13">
        <f>IF($D1058="",0,IF($E1058="",0,IF(VLOOKUP($E1058,paramètres!$E$33:$F$44,2,FALSE)&lt;=VLOOKUP($AE$18,paramètres!$E$33:$F$44,2,FALSE),S1058*$D1058,0)))</f>
        <v>0</v>
      </c>
      <c r="AF1058" s="13">
        <f>IF($D1058="",0,IF($E1058="",0,IF(VLOOKUP($E1058,paramètres!$E$33:$F$44,2,FALSE)&lt;=VLOOKUP($AF$18,paramètres!$E$33:$F$44,2,FALSE),T1058*$D1058,0)))</f>
        <v>0</v>
      </c>
      <c r="AG1058" s="13">
        <f>IF($D1058="",0,IF($E1058="",0,IF(VLOOKUP($E1058,paramètres!$E$33:$F$44,2,FALSE)&lt;=VLOOKUP($AG$18,paramètres!$E$33:$F$44,2,FALSE),U1058*$D1058,0)))</f>
        <v>0</v>
      </c>
      <c r="AH1058" s="13">
        <f>IF($D1058="",0,IF($E1058="",0,IF(VLOOKUP($E1058,paramètres!$E$33:$F$44,2,FALSE)&lt;=VLOOKUP($AH$18,paramètres!$E$33:$F$44,2,FALSE),V1058*$D1058,0)))</f>
        <v>0</v>
      </c>
      <c r="AI1058" s="13">
        <f>IF($D1058="",0,IF($E1058="",0,IF(VLOOKUP($E1058,paramètres!$E$33:$F$44,2,FALSE)&lt;=VLOOKUP($AI$18,paramètres!$E$33:$F$44,2,FALSE),W1058*$D1058,0)))</f>
        <v>0</v>
      </c>
      <c r="AJ1058" s="13">
        <f>IF($D1058="",0,IF($E1058="",0,IF(VLOOKUP($E1058,paramètres!$E$33:$F$44,2,FALSE)&lt;=VLOOKUP($AJ$18,paramètres!$E$33:$F$44,2,FALSE),X1058*$D1058,0)))</f>
        <v>0</v>
      </c>
      <c r="AK1058" s="13">
        <f>IF($D1058="",0,IF($E1058="",0,IF(VLOOKUP($E1058,paramètres!$E$33:$F$44,2,FALSE)&lt;=VLOOKUP($AK$18,paramètres!$E$33:$F$44,2,FALSE),Y1058*$D1058,0)))</f>
        <v>0</v>
      </c>
      <c r="AL1058" s="13">
        <f>IF($D1058="",0,IF($E1058="",0,IF(VLOOKUP($E1058,paramètres!$E$33:$F$44,2,FALSE)&lt;=VLOOKUP($AL$18,paramètres!$E$33:$F$44,2,FALSE),Z1058*$D1058,0)))</f>
        <v>0</v>
      </c>
      <c r="AM1058" s="126">
        <f>IF($D1058="",0,IF($E1058="",0,IF(VLOOKUP($E1058,paramètres!$E$33:$F$44,2,FALSE)&lt;=VLOOKUP($AM$18,paramètres!$E$33:$F$44,2,FALSE),AA1058*$D1058,0)))</f>
        <v>0</v>
      </c>
      <c r="AN1058" s="121" t="str">
        <f>IF(paramètres!$B$28=1,((SUM(P1058:Y1058)/1.02)+SUM(Z1058:AA1058))*0.0303/9*COUNT(P1058:X1058),IF(paramètres!$B$28=2,(SUM(P1058:AA1058))*0.0303/9*COUNT(P1058:X1058),"Missing Delta option"))</f>
        <v>Missing Delta option</v>
      </c>
      <c r="AO1058" s="13" t="str">
        <f>IF(paramètres!$B$28=1,(((SUM(P1058:Y1058)/1.02)+SUM(Z1058:AA1058))+((SUM(AB1058:AK1058)/1.02)+SUM(AL1058:AN1058)))*cotpatr,IF(paramètres!$B$28=2,(SUM(P1058:AN1058)*cotpatr),"Missing Delta Option"))</f>
        <v>Missing Delta Option</v>
      </c>
      <c r="AP1058" s="13" t="str" cm="1">
        <f t="array" ref="AP1058">IF(paramètres!$B$28=1,(((SUM(P1058:Y1058)/1.02)+SUM(Z1058:AA1058))+((SUM(AB1058:AM1058)/1.02)+SUM(AL1058:AM1058)))/12*pécule,IF(paramètres!$B$28=2,SUM(P1058:AM1058)/12*pécule,"Missing Delta Option"))</f>
        <v>Missing Delta Option</v>
      </c>
      <c r="AQ1058" s="105" t="e">
        <f>IF(paramètres!$B$28=1,(((SUM(P1058:Y1058)/1.02)+SUM(Z1058:AA1058))+((SUM(AB1058:AM1058)/1.02)+SUM(AL1058:AM1058)))+AN1058+AO1058+AP1058,SUM(P1058:AM1058)+AN1058+AO1058+AP1058)</f>
        <v>#VALUE!</v>
      </c>
    </row>
    <row r="1059" spans="1:43" x14ac:dyDescent="0.25">
      <c r="A1059" s="104"/>
      <c r="B1059" s="39"/>
      <c r="C1059" s="39"/>
      <c r="D1059" s="70"/>
      <c r="E1059" s="49"/>
      <c r="F1059" s="40"/>
      <c r="G1059" s="38"/>
      <c r="H1059" s="71"/>
      <c r="I1059" s="40"/>
      <c r="J1059" s="38"/>
      <c r="K1059" s="71"/>
      <c r="L1059" s="40"/>
      <c r="M1059" s="38"/>
      <c r="N1059" s="71"/>
      <c r="O1059" s="49"/>
      <c r="P1059" s="177"/>
      <c r="Q1059" s="178"/>
      <c r="R1059" s="178"/>
      <c r="S1059" s="178"/>
      <c r="T1059" s="178"/>
      <c r="U1059" s="178"/>
      <c r="V1059" s="178"/>
      <c r="W1059" s="178"/>
      <c r="X1059" s="178"/>
      <c r="Y1059" s="178"/>
      <c r="Z1059" s="178"/>
      <c r="AA1059" s="179"/>
      <c r="AB1059" s="121">
        <f>IF($D1059="",0,IF($E1059="",0,IF(VLOOKUP($E1059,paramètres!$E$33:$F$44,2,FALSE)&lt;=VLOOKUP($AB$18,paramètres!$E$33:$F$44,2,FALSE),P1059*$D1059,0)))</f>
        <v>0</v>
      </c>
      <c r="AC1059" s="13">
        <f>IF($D1059="",0,IF($E1059="",0,IF(VLOOKUP($E1059,paramètres!$E$33:$F$44,2,FALSE)&lt;=VLOOKUP($AC$18,paramètres!$E$33:$F$44,2,FALSE),Q1059*$D1059,0)))</f>
        <v>0</v>
      </c>
      <c r="AD1059" s="13">
        <f>IF($D1059="",0,IF($E1059="",0,IF(VLOOKUP($E1059,paramètres!$E$33:$F$44,2,FALSE)&lt;=VLOOKUP($AD$18,paramètres!$E$33:$F$44,2,FALSE),R1059*$D1059,0)))</f>
        <v>0</v>
      </c>
      <c r="AE1059" s="13">
        <f>IF($D1059="",0,IF($E1059="",0,IF(VLOOKUP($E1059,paramètres!$E$33:$F$44,2,FALSE)&lt;=VLOOKUP($AE$18,paramètres!$E$33:$F$44,2,FALSE),S1059*$D1059,0)))</f>
        <v>0</v>
      </c>
      <c r="AF1059" s="13">
        <f>IF($D1059="",0,IF($E1059="",0,IF(VLOOKUP($E1059,paramètres!$E$33:$F$44,2,FALSE)&lt;=VLOOKUP($AF$18,paramètres!$E$33:$F$44,2,FALSE),T1059*$D1059,0)))</f>
        <v>0</v>
      </c>
      <c r="AG1059" s="13">
        <f>IF($D1059="",0,IF($E1059="",0,IF(VLOOKUP($E1059,paramètres!$E$33:$F$44,2,FALSE)&lt;=VLOOKUP($AG$18,paramètres!$E$33:$F$44,2,FALSE),U1059*$D1059,0)))</f>
        <v>0</v>
      </c>
      <c r="AH1059" s="13">
        <f>IF($D1059="",0,IF($E1059="",0,IF(VLOOKUP($E1059,paramètres!$E$33:$F$44,2,FALSE)&lt;=VLOOKUP($AH$18,paramètres!$E$33:$F$44,2,FALSE),V1059*$D1059,0)))</f>
        <v>0</v>
      </c>
      <c r="AI1059" s="13">
        <f>IF($D1059="",0,IF($E1059="",0,IF(VLOOKUP($E1059,paramètres!$E$33:$F$44,2,FALSE)&lt;=VLOOKUP($AI$18,paramètres!$E$33:$F$44,2,FALSE),W1059*$D1059,0)))</f>
        <v>0</v>
      </c>
      <c r="AJ1059" s="13">
        <f>IF($D1059="",0,IF($E1059="",0,IF(VLOOKUP($E1059,paramètres!$E$33:$F$44,2,FALSE)&lt;=VLOOKUP($AJ$18,paramètres!$E$33:$F$44,2,FALSE),X1059*$D1059,0)))</f>
        <v>0</v>
      </c>
      <c r="AK1059" s="13">
        <f>IF($D1059="",0,IF($E1059="",0,IF(VLOOKUP($E1059,paramètres!$E$33:$F$44,2,FALSE)&lt;=VLOOKUP($AK$18,paramètres!$E$33:$F$44,2,FALSE),Y1059*$D1059,0)))</f>
        <v>0</v>
      </c>
      <c r="AL1059" s="13">
        <f>IF($D1059="",0,IF($E1059="",0,IF(VLOOKUP($E1059,paramètres!$E$33:$F$44,2,FALSE)&lt;=VLOOKUP($AL$18,paramètres!$E$33:$F$44,2,FALSE),Z1059*$D1059,0)))</f>
        <v>0</v>
      </c>
      <c r="AM1059" s="126">
        <f>IF($D1059="",0,IF($E1059="",0,IF(VLOOKUP($E1059,paramètres!$E$33:$F$44,2,FALSE)&lt;=VLOOKUP($AM$18,paramètres!$E$33:$F$44,2,FALSE),AA1059*$D1059,0)))</f>
        <v>0</v>
      </c>
      <c r="AN1059" s="121" t="str">
        <f>IF(paramètres!$B$28=1,((SUM(P1059:Y1059)/1.02)+SUM(Z1059:AA1059))*0.0303/9*COUNT(P1059:X1059),IF(paramètres!$B$28=2,(SUM(P1059:AA1059))*0.0303/9*COUNT(P1059:X1059),"Missing Delta option"))</f>
        <v>Missing Delta option</v>
      </c>
      <c r="AO1059" s="13" t="str">
        <f>IF(paramètres!$B$28=1,(((SUM(P1059:Y1059)/1.02)+SUM(Z1059:AA1059))+((SUM(AB1059:AK1059)/1.02)+SUM(AL1059:AN1059)))*cotpatr,IF(paramètres!$B$28=2,(SUM(P1059:AN1059)*cotpatr),"Missing Delta Option"))</f>
        <v>Missing Delta Option</v>
      </c>
      <c r="AP1059" s="13" t="str" cm="1">
        <f t="array" ref="AP1059">IF(paramètres!$B$28=1,(((SUM(P1059:Y1059)/1.02)+SUM(Z1059:AA1059))+((SUM(AB1059:AM1059)/1.02)+SUM(AL1059:AM1059)))/12*pécule,IF(paramètres!$B$28=2,SUM(P1059:AM1059)/12*pécule,"Missing Delta Option"))</f>
        <v>Missing Delta Option</v>
      </c>
      <c r="AQ1059" s="105" t="e">
        <f>IF(paramètres!$B$28=1,(((SUM(P1059:Y1059)/1.02)+SUM(Z1059:AA1059))+((SUM(AB1059:AM1059)/1.02)+SUM(AL1059:AM1059)))+AN1059+AO1059+AP1059,SUM(P1059:AM1059)+AN1059+AO1059+AP1059)</f>
        <v>#VALUE!</v>
      </c>
    </row>
    <row r="1060" spans="1:43" x14ac:dyDescent="0.25">
      <c r="A1060" s="104"/>
      <c r="B1060" s="39"/>
      <c r="C1060" s="39"/>
      <c r="D1060" s="70"/>
      <c r="E1060" s="49"/>
      <c r="F1060" s="40"/>
      <c r="G1060" s="38"/>
      <c r="H1060" s="71"/>
      <c r="I1060" s="40"/>
      <c r="J1060" s="38"/>
      <c r="K1060" s="71"/>
      <c r="L1060" s="40"/>
      <c r="M1060" s="38"/>
      <c r="N1060" s="71"/>
      <c r="O1060" s="49"/>
      <c r="P1060" s="177"/>
      <c r="Q1060" s="178"/>
      <c r="R1060" s="178"/>
      <c r="S1060" s="178"/>
      <c r="T1060" s="178"/>
      <c r="U1060" s="178"/>
      <c r="V1060" s="178"/>
      <c r="W1060" s="178"/>
      <c r="X1060" s="178"/>
      <c r="Y1060" s="178"/>
      <c r="Z1060" s="178"/>
      <c r="AA1060" s="179"/>
      <c r="AB1060" s="121">
        <f>IF($D1060="",0,IF($E1060="",0,IF(VLOOKUP($E1060,paramètres!$E$33:$F$44,2,FALSE)&lt;=VLOOKUP($AB$18,paramètres!$E$33:$F$44,2,FALSE),P1060*$D1060,0)))</f>
        <v>0</v>
      </c>
      <c r="AC1060" s="13">
        <f>IF($D1060="",0,IF($E1060="",0,IF(VLOOKUP($E1060,paramètres!$E$33:$F$44,2,FALSE)&lt;=VLOOKUP($AC$18,paramètres!$E$33:$F$44,2,FALSE),Q1060*$D1060,0)))</f>
        <v>0</v>
      </c>
      <c r="AD1060" s="13">
        <f>IF($D1060="",0,IF($E1060="",0,IF(VLOOKUP($E1060,paramètres!$E$33:$F$44,2,FALSE)&lt;=VLOOKUP($AD$18,paramètres!$E$33:$F$44,2,FALSE),R1060*$D1060,0)))</f>
        <v>0</v>
      </c>
      <c r="AE1060" s="13">
        <f>IF($D1060="",0,IF($E1060="",0,IF(VLOOKUP($E1060,paramètres!$E$33:$F$44,2,FALSE)&lt;=VLOOKUP($AE$18,paramètres!$E$33:$F$44,2,FALSE),S1060*$D1060,0)))</f>
        <v>0</v>
      </c>
      <c r="AF1060" s="13">
        <f>IF($D1060="",0,IF($E1060="",0,IF(VLOOKUP($E1060,paramètres!$E$33:$F$44,2,FALSE)&lt;=VLOOKUP($AF$18,paramètres!$E$33:$F$44,2,FALSE),T1060*$D1060,0)))</f>
        <v>0</v>
      </c>
      <c r="AG1060" s="13">
        <f>IF($D1060="",0,IF($E1060="",0,IF(VLOOKUP($E1060,paramètres!$E$33:$F$44,2,FALSE)&lt;=VLOOKUP($AG$18,paramètres!$E$33:$F$44,2,FALSE),U1060*$D1060,0)))</f>
        <v>0</v>
      </c>
      <c r="AH1060" s="13">
        <f>IF($D1060="",0,IF($E1060="",0,IF(VLOOKUP($E1060,paramètres!$E$33:$F$44,2,FALSE)&lt;=VLOOKUP($AH$18,paramètres!$E$33:$F$44,2,FALSE),V1060*$D1060,0)))</f>
        <v>0</v>
      </c>
      <c r="AI1060" s="13">
        <f>IF($D1060="",0,IF($E1060="",0,IF(VLOOKUP($E1060,paramètres!$E$33:$F$44,2,FALSE)&lt;=VLOOKUP($AI$18,paramètres!$E$33:$F$44,2,FALSE),W1060*$D1060,0)))</f>
        <v>0</v>
      </c>
      <c r="AJ1060" s="13">
        <f>IF($D1060="",0,IF($E1060="",0,IF(VLOOKUP($E1060,paramètres!$E$33:$F$44,2,FALSE)&lt;=VLOOKUP($AJ$18,paramètres!$E$33:$F$44,2,FALSE),X1060*$D1060,0)))</f>
        <v>0</v>
      </c>
      <c r="AK1060" s="13">
        <f>IF($D1060="",0,IF($E1060="",0,IF(VLOOKUP($E1060,paramètres!$E$33:$F$44,2,FALSE)&lt;=VLOOKUP($AK$18,paramètres!$E$33:$F$44,2,FALSE),Y1060*$D1060,0)))</f>
        <v>0</v>
      </c>
      <c r="AL1060" s="13">
        <f>IF($D1060="",0,IF($E1060="",0,IF(VLOOKUP($E1060,paramètres!$E$33:$F$44,2,FALSE)&lt;=VLOOKUP($AL$18,paramètres!$E$33:$F$44,2,FALSE),Z1060*$D1060,0)))</f>
        <v>0</v>
      </c>
      <c r="AM1060" s="126">
        <f>IF($D1060="",0,IF($E1060="",0,IF(VLOOKUP($E1060,paramètres!$E$33:$F$44,2,FALSE)&lt;=VLOOKUP($AM$18,paramètres!$E$33:$F$44,2,FALSE),AA1060*$D1060,0)))</f>
        <v>0</v>
      </c>
      <c r="AN1060" s="121" t="str">
        <f>IF(paramètres!$B$28=1,((SUM(P1060:Y1060)/1.02)+SUM(Z1060:AA1060))*0.0303/9*COUNT(P1060:X1060),IF(paramètres!$B$28=2,(SUM(P1060:AA1060))*0.0303/9*COUNT(P1060:X1060),"Missing Delta option"))</f>
        <v>Missing Delta option</v>
      </c>
      <c r="AO1060" s="13" t="str">
        <f>IF(paramètres!$B$28=1,(((SUM(P1060:Y1060)/1.02)+SUM(Z1060:AA1060))+((SUM(AB1060:AK1060)/1.02)+SUM(AL1060:AN1060)))*cotpatr,IF(paramètres!$B$28=2,(SUM(P1060:AN1060)*cotpatr),"Missing Delta Option"))</f>
        <v>Missing Delta Option</v>
      </c>
      <c r="AP1060" s="13" t="str" cm="1">
        <f t="array" ref="AP1060">IF(paramètres!$B$28=1,(((SUM(P1060:Y1060)/1.02)+SUM(Z1060:AA1060))+((SUM(AB1060:AM1060)/1.02)+SUM(AL1060:AM1060)))/12*pécule,IF(paramètres!$B$28=2,SUM(P1060:AM1060)/12*pécule,"Missing Delta Option"))</f>
        <v>Missing Delta Option</v>
      </c>
      <c r="AQ1060" s="105" t="e">
        <f>IF(paramètres!$B$28=1,(((SUM(P1060:Y1060)/1.02)+SUM(Z1060:AA1060))+((SUM(AB1060:AM1060)/1.02)+SUM(AL1060:AM1060)))+AN1060+AO1060+AP1060,SUM(P1060:AM1060)+AN1060+AO1060+AP1060)</f>
        <v>#VALUE!</v>
      </c>
    </row>
    <row r="1061" spans="1:43" x14ac:dyDescent="0.25">
      <c r="A1061" s="104"/>
      <c r="B1061" s="39"/>
      <c r="C1061" s="39"/>
      <c r="D1061" s="70"/>
      <c r="E1061" s="49"/>
      <c r="F1061" s="40"/>
      <c r="G1061" s="38"/>
      <c r="H1061" s="71"/>
      <c r="I1061" s="40"/>
      <c r="J1061" s="38"/>
      <c r="K1061" s="71"/>
      <c r="L1061" s="40"/>
      <c r="M1061" s="38"/>
      <c r="N1061" s="71"/>
      <c r="O1061" s="49"/>
      <c r="P1061" s="177"/>
      <c r="Q1061" s="178"/>
      <c r="R1061" s="178"/>
      <c r="S1061" s="178"/>
      <c r="T1061" s="178"/>
      <c r="U1061" s="178"/>
      <c r="V1061" s="178"/>
      <c r="W1061" s="178"/>
      <c r="X1061" s="178"/>
      <c r="Y1061" s="178"/>
      <c r="Z1061" s="178"/>
      <c r="AA1061" s="179"/>
      <c r="AB1061" s="121">
        <f>IF($D1061="",0,IF($E1061="",0,IF(VLOOKUP($E1061,paramètres!$E$33:$F$44,2,FALSE)&lt;=VLOOKUP($AB$18,paramètres!$E$33:$F$44,2,FALSE),P1061*$D1061,0)))</f>
        <v>0</v>
      </c>
      <c r="AC1061" s="13">
        <f>IF($D1061="",0,IF($E1061="",0,IF(VLOOKUP($E1061,paramètres!$E$33:$F$44,2,FALSE)&lt;=VLOOKUP($AC$18,paramètres!$E$33:$F$44,2,FALSE),Q1061*$D1061,0)))</f>
        <v>0</v>
      </c>
      <c r="AD1061" s="13">
        <f>IF($D1061="",0,IF($E1061="",0,IF(VLOOKUP($E1061,paramètres!$E$33:$F$44,2,FALSE)&lt;=VLOOKUP($AD$18,paramètres!$E$33:$F$44,2,FALSE),R1061*$D1061,0)))</f>
        <v>0</v>
      </c>
      <c r="AE1061" s="13">
        <f>IF($D1061="",0,IF($E1061="",0,IF(VLOOKUP($E1061,paramètres!$E$33:$F$44,2,FALSE)&lt;=VLOOKUP($AE$18,paramètres!$E$33:$F$44,2,FALSE),S1061*$D1061,0)))</f>
        <v>0</v>
      </c>
      <c r="AF1061" s="13">
        <f>IF($D1061="",0,IF($E1061="",0,IF(VLOOKUP($E1061,paramètres!$E$33:$F$44,2,FALSE)&lt;=VLOOKUP($AF$18,paramètres!$E$33:$F$44,2,FALSE),T1061*$D1061,0)))</f>
        <v>0</v>
      </c>
      <c r="AG1061" s="13">
        <f>IF($D1061="",0,IF($E1061="",0,IF(VLOOKUP($E1061,paramètres!$E$33:$F$44,2,FALSE)&lt;=VLOOKUP($AG$18,paramètres!$E$33:$F$44,2,FALSE),U1061*$D1061,0)))</f>
        <v>0</v>
      </c>
      <c r="AH1061" s="13">
        <f>IF($D1061="",0,IF($E1061="",0,IF(VLOOKUP($E1061,paramètres!$E$33:$F$44,2,FALSE)&lt;=VLOOKUP($AH$18,paramètres!$E$33:$F$44,2,FALSE),V1061*$D1061,0)))</f>
        <v>0</v>
      </c>
      <c r="AI1061" s="13">
        <f>IF($D1061="",0,IF($E1061="",0,IF(VLOOKUP($E1061,paramètres!$E$33:$F$44,2,FALSE)&lt;=VLOOKUP($AI$18,paramètres!$E$33:$F$44,2,FALSE),W1061*$D1061,0)))</f>
        <v>0</v>
      </c>
      <c r="AJ1061" s="13">
        <f>IF($D1061="",0,IF($E1061="",0,IF(VLOOKUP($E1061,paramètres!$E$33:$F$44,2,FALSE)&lt;=VLOOKUP($AJ$18,paramètres!$E$33:$F$44,2,FALSE),X1061*$D1061,0)))</f>
        <v>0</v>
      </c>
      <c r="AK1061" s="13">
        <f>IF($D1061="",0,IF($E1061="",0,IF(VLOOKUP($E1061,paramètres!$E$33:$F$44,2,FALSE)&lt;=VLOOKUP($AK$18,paramètres!$E$33:$F$44,2,FALSE),Y1061*$D1061,0)))</f>
        <v>0</v>
      </c>
      <c r="AL1061" s="13">
        <f>IF($D1061="",0,IF($E1061="",0,IF(VLOOKUP($E1061,paramètres!$E$33:$F$44,2,FALSE)&lt;=VLOOKUP($AL$18,paramètres!$E$33:$F$44,2,FALSE),Z1061*$D1061,0)))</f>
        <v>0</v>
      </c>
      <c r="AM1061" s="126">
        <f>IF($D1061="",0,IF($E1061="",0,IF(VLOOKUP($E1061,paramètres!$E$33:$F$44,2,FALSE)&lt;=VLOOKUP($AM$18,paramètres!$E$33:$F$44,2,FALSE),AA1061*$D1061,0)))</f>
        <v>0</v>
      </c>
      <c r="AN1061" s="121" t="str">
        <f>IF(paramètres!$B$28=1,((SUM(P1061:Y1061)/1.02)+SUM(Z1061:AA1061))*0.0303/9*COUNT(P1061:X1061),IF(paramètres!$B$28=2,(SUM(P1061:AA1061))*0.0303/9*COUNT(P1061:X1061),"Missing Delta option"))</f>
        <v>Missing Delta option</v>
      </c>
      <c r="AO1061" s="13" t="str">
        <f>IF(paramètres!$B$28=1,(((SUM(P1061:Y1061)/1.02)+SUM(Z1061:AA1061))+((SUM(AB1061:AK1061)/1.02)+SUM(AL1061:AN1061)))*cotpatr,IF(paramètres!$B$28=2,(SUM(P1061:AN1061)*cotpatr),"Missing Delta Option"))</f>
        <v>Missing Delta Option</v>
      </c>
      <c r="AP1061" s="13" t="str" cm="1">
        <f t="array" ref="AP1061">IF(paramètres!$B$28=1,(((SUM(P1061:Y1061)/1.02)+SUM(Z1061:AA1061))+((SUM(AB1061:AM1061)/1.02)+SUM(AL1061:AM1061)))/12*pécule,IF(paramètres!$B$28=2,SUM(P1061:AM1061)/12*pécule,"Missing Delta Option"))</f>
        <v>Missing Delta Option</v>
      </c>
      <c r="AQ1061" s="105" t="e">
        <f>IF(paramètres!$B$28=1,(((SUM(P1061:Y1061)/1.02)+SUM(Z1061:AA1061))+((SUM(AB1061:AM1061)/1.02)+SUM(AL1061:AM1061)))+AN1061+AO1061+AP1061,SUM(P1061:AM1061)+AN1061+AO1061+AP1061)</f>
        <v>#VALUE!</v>
      </c>
    </row>
    <row r="1062" spans="1:43" x14ac:dyDescent="0.25">
      <c r="A1062" s="104"/>
      <c r="B1062" s="39"/>
      <c r="C1062" s="39"/>
      <c r="D1062" s="70"/>
      <c r="E1062" s="49"/>
      <c r="F1062" s="40"/>
      <c r="G1062" s="38"/>
      <c r="H1062" s="71"/>
      <c r="I1062" s="40"/>
      <c r="J1062" s="38"/>
      <c r="K1062" s="71"/>
      <c r="L1062" s="40"/>
      <c r="M1062" s="38"/>
      <c r="N1062" s="71"/>
      <c r="O1062" s="49"/>
      <c r="P1062" s="177"/>
      <c r="Q1062" s="178"/>
      <c r="R1062" s="178"/>
      <c r="S1062" s="178"/>
      <c r="T1062" s="178"/>
      <c r="U1062" s="178"/>
      <c r="V1062" s="178"/>
      <c r="W1062" s="178"/>
      <c r="X1062" s="178"/>
      <c r="Y1062" s="178"/>
      <c r="Z1062" s="178"/>
      <c r="AA1062" s="179"/>
      <c r="AB1062" s="121">
        <f>IF($D1062="",0,IF($E1062="",0,IF(VLOOKUP($E1062,paramètres!$E$33:$F$44,2,FALSE)&lt;=VLOOKUP($AB$18,paramètres!$E$33:$F$44,2,FALSE),P1062*$D1062,0)))</f>
        <v>0</v>
      </c>
      <c r="AC1062" s="13">
        <f>IF($D1062="",0,IF($E1062="",0,IF(VLOOKUP($E1062,paramètres!$E$33:$F$44,2,FALSE)&lt;=VLOOKUP($AC$18,paramètres!$E$33:$F$44,2,FALSE),Q1062*$D1062,0)))</f>
        <v>0</v>
      </c>
      <c r="AD1062" s="13">
        <f>IF($D1062="",0,IF($E1062="",0,IF(VLOOKUP($E1062,paramètres!$E$33:$F$44,2,FALSE)&lt;=VLOOKUP($AD$18,paramètres!$E$33:$F$44,2,FALSE),R1062*$D1062,0)))</f>
        <v>0</v>
      </c>
      <c r="AE1062" s="13">
        <f>IF($D1062="",0,IF($E1062="",0,IF(VLOOKUP($E1062,paramètres!$E$33:$F$44,2,FALSE)&lt;=VLOOKUP($AE$18,paramètres!$E$33:$F$44,2,FALSE),S1062*$D1062,0)))</f>
        <v>0</v>
      </c>
      <c r="AF1062" s="13">
        <f>IF($D1062="",0,IF($E1062="",0,IF(VLOOKUP($E1062,paramètres!$E$33:$F$44,2,FALSE)&lt;=VLOOKUP($AF$18,paramètres!$E$33:$F$44,2,FALSE),T1062*$D1062,0)))</f>
        <v>0</v>
      </c>
      <c r="AG1062" s="13">
        <f>IF($D1062="",0,IF($E1062="",0,IF(VLOOKUP($E1062,paramètres!$E$33:$F$44,2,FALSE)&lt;=VLOOKUP($AG$18,paramètres!$E$33:$F$44,2,FALSE),U1062*$D1062,0)))</f>
        <v>0</v>
      </c>
      <c r="AH1062" s="13">
        <f>IF($D1062="",0,IF($E1062="",0,IF(VLOOKUP($E1062,paramètres!$E$33:$F$44,2,FALSE)&lt;=VLOOKUP($AH$18,paramètres!$E$33:$F$44,2,FALSE),V1062*$D1062,0)))</f>
        <v>0</v>
      </c>
      <c r="AI1062" s="13">
        <f>IF($D1062="",0,IF($E1062="",0,IF(VLOOKUP($E1062,paramètres!$E$33:$F$44,2,FALSE)&lt;=VLOOKUP($AI$18,paramètres!$E$33:$F$44,2,FALSE),W1062*$D1062,0)))</f>
        <v>0</v>
      </c>
      <c r="AJ1062" s="13">
        <f>IF($D1062="",0,IF($E1062="",0,IF(VLOOKUP($E1062,paramètres!$E$33:$F$44,2,FALSE)&lt;=VLOOKUP($AJ$18,paramètres!$E$33:$F$44,2,FALSE),X1062*$D1062,0)))</f>
        <v>0</v>
      </c>
      <c r="AK1062" s="13">
        <f>IF($D1062="",0,IF($E1062="",0,IF(VLOOKUP($E1062,paramètres!$E$33:$F$44,2,FALSE)&lt;=VLOOKUP($AK$18,paramètres!$E$33:$F$44,2,FALSE),Y1062*$D1062,0)))</f>
        <v>0</v>
      </c>
      <c r="AL1062" s="13">
        <f>IF($D1062="",0,IF($E1062="",0,IF(VLOOKUP($E1062,paramètres!$E$33:$F$44,2,FALSE)&lt;=VLOOKUP($AL$18,paramètres!$E$33:$F$44,2,FALSE),Z1062*$D1062,0)))</f>
        <v>0</v>
      </c>
      <c r="AM1062" s="126">
        <f>IF($D1062="",0,IF($E1062="",0,IF(VLOOKUP($E1062,paramètres!$E$33:$F$44,2,FALSE)&lt;=VLOOKUP($AM$18,paramètres!$E$33:$F$44,2,FALSE),AA1062*$D1062,0)))</f>
        <v>0</v>
      </c>
      <c r="AN1062" s="121" t="str">
        <f>IF(paramètres!$B$28=1,((SUM(P1062:Y1062)/1.02)+SUM(Z1062:AA1062))*0.0303/9*COUNT(P1062:X1062),IF(paramètres!$B$28=2,(SUM(P1062:AA1062))*0.0303/9*COUNT(P1062:X1062),"Missing Delta option"))</f>
        <v>Missing Delta option</v>
      </c>
      <c r="AO1062" s="13" t="str">
        <f>IF(paramètres!$B$28=1,(((SUM(P1062:Y1062)/1.02)+SUM(Z1062:AA1062))+((SUM(AB1062:AK1062)/1.02)+SUM(AL1062:AN1062)))*cotpatr,IF(paramètres!$B$28=2,(SUM(P1062:AN1062)*cotpatr),"Missing Delta Option"))</f>
        <v>Missing Delta Option</v>
      </c>
      <c r="AP1062" s="13" t="str" cm="1">
        <f t="array" ref="AP1062">IF(paramètres!$B$28=1,(((SUM(P1062:Y1062)/1.02)+SUM(Z1062:AA1062))+((SUM(AB1062:AM1062)/1.02)+SUM(AL1062:AM1062)))/12*pécule,IF(paramètres!$B$28=2,SUM(P1062:AM1062)/12*pécule,"Missing Delta Option"))</f>
        <v>Missing Delta Option</v>
      </c>
      <c r="AQ1062" s="105" t="e">
        <f>IF(paramètres!$B$28=1,(((SUM(P1062:Y1062)/1.02)+SUM(Z1062:AA1062))+((SUM(AB1062:AM1062)/1.02)+SUM(AL1062:AM1062)))+AN1062+AO1062+AP1062,SUM(P1062:AM1062)+AN1062+AO1062+AP1062)</f>
        <v>#VALUE!</v>
      </c>
    </row>
    <row r="1063" spans="1:43" x14ac:dyDescent="0.25">
      <c r="A1063" s="104"/>
      <c r="B1063" s="39"/>
      <c r="C1063" s="39"/>
      <c r="D1063" s="70"/>
      <c r="E1063" s="49"/>
      <c r="F1063" s="40"/>
      <c r="G1063" s="38"/>
      <c r="H1063" s="71"/>
      <c r="I1063" s="40"/>
      <c r="J1063" s="38"/>
      <c r="K1063" s="71"/>
      <c r="L1063" s="40"/>
      <c r="M1063" s="38"/>
      <c r="N1063" s="71"/>
      <c r="O1063" s="49"/>
      <c r="P1063" s="177"/>
      <c r="Q1063" s="178"/>
      <c r="R1063" s="178"/>
      <c r="S1063" s="178"/>
      <c r="T1063" s="178"/>
      <c r="U1063" s="178"/>
      <c r="V1063" s="178"/>
      <c r="W1063" s="178"/>
      <c r="X1063" s="178"/>
      <c r="Y1063" s="178"/>
      <c r="Z1063" s="178"/>
      <c r="AA1063" s="179"/>
      <c r="AB1063" s="121">
        <f>IF($D1063="",0,IF($E1063="",0,IF(VLOOKUP($E1063,paramètres!$E$33:$F$44,2,FALSE)&lt;=VLOOKUP($AB$18,paramètres!$E$33:$F$44,2,FALSE),P1063*$D1063,0)))</f>
        <v>0</v>
      </c>
      <c r="AC1063" s="13">
        <f>IF($D1063="",0,IF($E1063="",0,IF(VLOOKUP($E1063,paramètres!$E$33:$F$44,2,FALSE)&lt;=VLOOKUP($AC$18,paramètres!$E$33:$F$44,2,FALSE),Q1063*$D1063,0)))</f>
        <v>0</v>
      </c>
      <c r="AD1063" s="13">
        <f>IF($D1063="",0,IF($E1063="",0,IF(VLOOKUP($E1063,paramètres!$E$33:$F$44,2,FALSE)&lt;=VLOOKUP($AD$18,paramètres!$E$33:$F$44,2,FALSE),R1063*$D1063,0)))</f>
        <v>0</v>
      </c>
      <c r="AE1063" s="13">
        <f>IF($D1063="",0,IF($E1063="",0,IF(VLOOKUP($E1063,paramètres!$E$33:$F$44,2,FALSE)&lt;=VLOOKUP($AE$18,paramètres!$E$33:$F$44,2,FALSE),S1063*$D1063,0)))</f>
        <v>0</v>
      </c>
      <c r="AF1063" s="13">
        <f>IF($D1063="",0,IF($E1063="",0,IF(VLOOKUP($E1063,paramètres!$E$33:$F$44,2,FALSE)&lt;=VLOOKUP($AF$18,paramètres!$E$33:$F$44,2,FALSE),T1063*$D1063,0)))</f>
        <v>0</v>
      </c>
      <c r="AG1063" s="13">
        <f>IF($D1063="",0,IF($E1063="",0,IF(VLOOKUP($E1063,paramètres!$E$33:$F$44,2,FALSE)&lt;=VLOOKUP($AG$18,paramètres!$E$33:$F$44,2,FALSE),U1063*$D1063,0)))</f>
        <v>0</v>
      </c>
      <c r="AH1063" s="13">
        <f>IF($D1063="",0,IF($E1063="",0,IF(VLOOKUP($E1063,paramètres!$E$33:$F$44,2,FALSE)&lt;=VLOOKUP($AH$18,paramètres!$E$33:$F$44,2,FALSE),V1063*$D1063,0)))</f>
        <v>0</v>
      </c>
      <c r="AI1063" s="13">
        <f>IF($D1063="",0,IF($E1063="",0,IF(VLOOKUP($E1063,paramètres!$E$33:$F$44,2,FALSE)&lt;=VLOOKUP($AI$18,paramètres!$E$33:$F$44,2,FALSE),W1063*$D1063,0)))</f>
        <v>0</v>
      </c>
      <c r="AJ1063" s="13">
        <f>IF($D1063="",0,IF($E1063="",0,IF(VLOOKUP($E1063,paramètres!$E$33:$F$44,2,FALSE)&lt;=VLOOKUP($AJ$18,paramètres!$E$33:$F$44,2,FALSE),X1063*$D1063,0)))</f>
        <v>0</v>
      </c>
      <c r="AK1063" s="13">
        <f>IF($D1063="",0,IF($E1063="",0,IF(VLOOKUP($E1063,paramètres!$E$33:$F$44,2,FALSE)&lt;=VLOOKUP($AK$18,paramètres!$E$33:$F$44,2,FALSE),Y1063*$D1063,0)))</f>
        <v>0</v>
      </c>
      <c r="AL1063" s="13">
        <f>IF($D1063="",0,IF($E1063="",0,IF(VLOOKUP($E1063,paramètres!$E$33:$F$44,2,FALSE)&lt;=VLOOKUP($AL$18,paramètres!$E$33:$F$44,2,FALSE),Z1063*$D1063,0)))</f>
        <v>0</v>
      </c>
      <c r="AM1063" s="126">
        <f>IF($D1063="",0,IF($E1063="",0,IF(VLOOKUP($E1063,paramètres!$E$33:$F$44,2,FALSE)&lt;=VLOOKUP($AM$18,paramètres!$E$33:$F$44,2,FALSE),AA1063*$D1063,0)))</f>
        <v>0</v>
      </c>
      <c r="AN1063" s="121" t="str">
        <f>IF(paramètres!$B$28=1,((SUM(P1063:Y1063)/1.02)+SUM(Z1063:AA1063))*0.0303/9*COUNT(P1063:X1063),IF(paramètres!$B$28=2,(SUM(P1063:AA1063))*0.0303/9*COUNT(P1063:X1063),"Missing Delta option"))</f>
        <v>Missing Delta option</v>
      </c>
      <c r="AO1063" s="13" t="str">
        <f>IF(paramètres!$B$28=1,(((SUM(P1063:Y1063)/1.02)+SUM(Z1063:AA1063))+((SUM(AB1063:AK1063)/1.02)+SUM(AL1063:AN1063)))*cotpatr,IF(paramètres!$B$28=2,(SUM(P1063:AN1063)*cotpatr),"Missing Delta Option"))</f>
        <v>Missing Delta Option</v>
      </c>
      <c r="AP1063" s="13" t="str" cm="1">
        <f t="array" ref="AP1063">IF(paramètres!$B$28=1,(((SUM(P1063:Y1063)/1.02)+SUM(Z1063:AA1063))+((SUM(AB1063:AM1063)/1.02)+SUM(AL1063:AM1063)))/12*pécule,IF(paramètres!$B$28=2,SUM(P1063:AM1063)/12*pécule,"Missing Delta Option"))</f>
        <v>Missing Delta Option</v>
      </c>
      <c r="AQ1063" s="105" t="e">
        <f>IF(paramètres!$B$28=1,(((SUM(P1063:Y1063)/1.02)+SUM(Z1063:AA1063))+((SUM(AB1063:AM1063)/1.02)+SUM(AL1063:AM1063)))+AN1063+AO1063+AP1063,SUM(P1063:AM1063)+AN1063+AO1063+AP1063)</f>
        <v>#VALUE!</v>
      </c>
    </row>
    <row r="1064" spans="1:43" x14ac:dyDescent="0.25">
      <c r="A1064" s="104"/>
      <c r="B1064" s="39"/>
      <c r="C1064" s="39"/>
      <c r="D1064" s="70"/>
      <c r="E1064" s="49"/>
      <c r="F1064" s="40"/>
      <c r="G1064" s="38"/>
      <c r="H1064" s="71"/>
      <c r="I1064" s="40"/>
      <c r="J1064" s="38"/>
      <c r="K1064" s="71"/>
      <c r="L1064" s="40"/>
      <c r="M1064" s="38"/>
      <c r="N1064" s="71"/>
      <c r="O1064" s="49"/>
      <c r="P1064" s="177"/>
      <c r="Q1064" s="178"/>
      <c r="R1064" s="178"/>
      <c r="S1064" s="178"/>
      <c r="T1064" s="178"/>
      <c r="U1064" s="178"/>
      <c r="V1064" s="178"/>
      <c r="W1064" s="178"/>
      <c r="X1064" s="178"/>
      <c r="Y1064" s="178"/>
      <c r="Z1064" s="178"/>
      <c r="AA1064" s="179"/>
      <c r="AB1064" s="121">
        <f>IF($D1064="",0,IF($E1064="",0,IF(VLOOKUP($E1064,paramètres!$E$33:$F$44,2,FALSE)&lt;=VLOOKUP($AB$18,paramètres!$E$33:$F$44,2,FALSE),P1064*$D1064,0)))</f>
        <v>0</v>
      </c>
      <c r="AC1064" s="13">
        <f>IF($D1064="",0,IF($E1064="",0,IF(VLOOKUP($E1064,paramètres!$E$33:$F$44,2,FALSE)&lt;=VLOOKUP($AC$18,paramètres!$E$33:$F$44,2,FALSE),Q1064*$D1064,0)))</f>
        <v>0</v>
      </c>
      <c r="AD1064" s="13">
        <f>IF($D1064="",0,IF($E1064="",0,IF(VLOOKUP($E1064,paramètres!$E$33:$F$44,2,FALSE)&lt;=VLOOKUP($AD$18,paramètres!$E$33:$F$44,2,FALSE),R1064*$D1064,0)))</f>
        <v>0</v>
      </c>
      <c r="AE1064" s="13">
        <f>IF($D1064="",0,IF($E1064="",0,IF(VLOOKUP($E1064,paramètres!$E$33:$F$44,2,FALSE)&lt;=VLOOKUP($AE$18,paramètres!$E$33:$F$44,2,FALSE),S1064*$D1064,0)))</f>
        <v>0</v>
      </c>
      <c r="AF1064" s="13">
        <f>IF($D1064="",0,IF($E1064="",0,IF(VLOOKUP($E1064,paramètres!$E$33:$F$44,2,FALSE)&lt;=VLOOKUP($AF$18,paramètres!$E$33:$F$44,2,FALSE),T1064*$D1064,0)))</f>
        <v>0</v>
      </c>
      <c r="AG1064" s="13">
        <f>IF($D1064="",0,IF($E1064="",0,IF(VLOOKUP($E1064,paramètres!$E$33:$F$44,2,FALSE)&lt;=VLOOKUP($AG$18,paramètres!$E$33:$F$44,2,FALSE),U1064*$D1064,0)))</f>
        <v>0</v>
      </c>
      <c r="AH1064" s="13">
        <f>IF($D1064="",0,IF($E1064="",0,IF(VLOOKUP($E1064,paramètres!$E$33:$F$44,2,FALSE)&lt;=VLOOKUP($AH$18,paramètres!$E$33:$F$44,2,FALSE),V1064*$D1064,0)))</f>
        <v>0</v>
      </c>
      <c r="AI1064" s="13">
        <f>IF($D1064="",0,IF($E1064="",0,IF(VLOOKUP($E1064,paramètres!$E$33:$F$44,2,FALSE)&lt;=VLOOKUP($AI$18,paramètres!$E$33:$F$44,2,FALSE),W1064*$D1064,0)))</f>
        <v>0</v>
      </c>
      <c r="AJ1064" s="13">
        <f>IF($D1064="",0,IF($E1064="",0,IF(VLOOKUP($E1064,paramètres!$E$33:$F$44,2,FALSE)&lt;=VLOOKUP($AJ$18,paramètres!$E$33:$F$44,2,FALSE),X1064*$D1064,0)))</f>
        <v>0</v>
      </c>
      <c r="AK1064" s="13">
        <f>IF($D1064="",0,IF($E1064="",0,IF(VLOOKUP($E1064,paramètres!$E$33:$F$44,2,FALSE)&lt;=VLOOKUP($AK$18,paramètres!$E$33:$F$44,2,FALSE),Y1064*$D1064,0)))</f>
        <v>0</v>
      </c>
      <c r="AL1064" s="13">
        <f>IF($D1064="",0,IF($E1064="",0,IF(VLOOKUP($E1064,paramètres!$E$33:$F$44,2,FALSE)&lt;=VLOOKUP($AL$18,paramètres!$E$33:$F$44,2,FALSE),Z1064*$D1064,0)))</f>
        <v>0</v>
      </c>
      <c r="AM1064" s="126">
        <f>IF($D1064="",0,IF($E1064="",0,IF(VLOOKUP($E1064,paramètres!$E$33:$F$44,2,FALSE)&lt;=VLOOKUP($AM$18,paramètres!$E$33:$F$44,2,FALSE),AA1064*$D1064,0)))</f>
        <v>0</v>
      </c>
      <c r="AN1064" s="121" t="str">
        <f>IF(paramètres!$B$28=1,((SUM(P1064:Y1064)/1.02)+SUM(Z1064:AA1064))*0.0303/9*COUNT(P1064:X1064),IF(paramètres!$B$28=2,(SUM(P1064:AA1064))*0.0303/9*COUNT(P1064:X1064),"Missing Delta option"))</f>
        <v>Missing Delta option</v>
      </c>
      <c r="AO1064" s="13" t="str">
        <f>IF(paramètres!$B$28=1,(((SUM(P1064:Y1064)/1.02)+SUM(Z1064:AA1064))+((SUM(AB1064:AK1064)/1.02)+SUM(AL1064:AN1064)))*cotpatr,IF(paramètres!$B$28=2,(SUM(P1064:AN1064)*cotpatr),"Missing Delta Option"))</f>
        <v>Missing Delta Option</v>
      </c>
      <c r="AP1064" s="13" t="str" cm="1">
        <f t="array" ref="AP1064">IF(paramètres!$B$28=1,(((SUM(P1064:Y1064)/1.02)+SUM(Z1064:AA1064))+((SUM(AB1064:AM1064)/1.02)+SUM(AL1064:AM1064)))/12*pécule,IF(paramètres!$B$28=2,SUM(P1064:AM1064)/12*pécule,"Missing Delta Option"))</f>
        <v>Missing Delta Option</v>
      </c>
      <c r="AQ1064" s="105" t="e">
        <f>IF(paramètres!$B$28=1,(((SUM(P1064:Y1064)/1.02)+SUM(Z1064:AA1064))+((SUM(AB1064:AM1064)/1.02)+SUM(AL1064:AM1064)))+AN1064+AO1064+AP1064,SUM(P1064:AM1064)+AN1064+AO1064+AP1064)</f>
        <v>#VALUE!</v>
      </c>
    </row>
    <row r="1065" spans="1:43" x14ac:dyDescent="0.25">
      <c r="A1065" s="104"/>
      <c r="B1065" s="39"/>
      <c r="C1065" s="39"/>
      <c r="D1065" s="70"/>
      <c r="E1065" s="49"/>
      <c r="F1065" s="40"/>
      <c r="G1065" s="38"/>
      <c r="H1065" s="71"/>
      <c r="I1065" s="40"/>
      <c r="J1065" s="38"/>
      <c r="K1065" s="71"/>
      <c r="L1065" s="40"/>
      <c r="M1065" s="38"/>
      <c r="N1065" s="71"/>
      <c r="O1065" s="49"/>
      <c r="P1065" s="177"/>
      <c r="Q1065" s="178"/>
      <c r="R1065" s="178"/>
      <c r="S1065" s="178"/>
      <c r="T1065" s="178"/>
      <c r="U1065" s="178"/>
      <c r="V1065" s="178"/>
      <c r="W1065" s="178"/>
      <c r="X1065" s="178"/>
      <c r="Y1065" s="178"/>
      <c r="Z1065" s="178"/>
      <c r="AA1065" s="179"/>
      <c r="AB1065" s="121">
        <f>IF($D1065="",0,IF($E1065="",0,IF(VLOOKUP($E1065,paramètres!$E$33:$F$44,2,FALSE)&lt;=VLOOKUP($AB$18,paramètres!$E$33:$F$44,2,FALSE),P1065*$D1065,0)))</f>
        <v>0</v>
      </c>
      <c r="AC1065" s="13">
        <f>IF($D1065="",0,IF($E1065="",0,IF(VLOOKUP($E1065,paramètres!$E$33:$F$44,2,FALSE)&lt;=VLOOKUP($AC$18,paramètres!$E$33:$F$44,2,FALSE),Q1065*$D1065,0)))</f>
        <v>0</v>
      </c>
      <c r="AD1065" s="13">
        <f>IF($D1065="",0,IF($E1065="",0,IF(VLOOKUP($E1065,paramètres!$E$33:$F$44,2,FALSE)&lt;=VLOOKUP($AD$18,paramètres!$E$33:$F$44,2,FALSE),R1065*$D1065,0)))</f>
        <v>0</v>
      </c>
      <c r="AE1065" s="13">
        <f>IF($D1065="",0,IF($E1065="",0,IF(VLOOKUP($E1065,paramètres!$E$33:$F$44,2,FALSE)&lt;=VLOOKUP($AE$18,paramètres!$E$33:$F$44,2,FALSE),S1065*$D1065,0)))</f>
        <v>0</v>
      </c>
      <c r="AF1065" s="13">
        <f>IF($D1065="",0,IF($E1065="",0,IF(VLOOKUP($E1065,paramètres!$E$33:$F$44,2,FALSE)&lt;=VLOOKUP($AF$18,paramètres!$E$33:$F$44,2,FALSE),T1065*$D1065,0)))</f>
        <v>0</v>
      </c>
      <c r="AG1065" s="13">
        <f>IF($D1065="",0,IF($E1065="",0,IF(VLOOKUP($E1065,paramètres!$E$33:$F$44,2,FALSE)&lt;=VLOOKUP($AG$18,paramètres!$E$33:$F$44,2,FALSE),U1065*$D1065,0)))</f>
        <v>0</v>
      </c>
      <c r="AH1065" s="13">
        <f>IF($D1065="",0,IF($E1065="",0,IF(VLOOKUP($E1065,paramètres!$E$33:$F$44,2,FALSE)&lt;=VLOOKUP($AH$18,paramètres!$E$33:$F$44,2,FALSE),V1065*$D1065,0)))</f>
        <v>0</v>
      </c>
      <c r="AI1065" s="13">
        <f>IF($D1065="",0,IF($E1065="",0,IF(VLOOKUP($E1065,paramètres!$E$33:$F$44,2,FALSE)&lt;=VLOOKUP($AI$18,paramètres!$E$33:$F$44,2,FALSE),W1065*$D1065,0)))</f>
        <v>0</v>
      </c>
      <c r="AJ1065" s="13">
        <f>IF($D1065="",0,IF($E1065="",0,IF(VLOOKUP($E1065,paramètres!$E$33:$F$44,2,FALSE)&lt;=VLOOKUP($AJ$18,paramètres!$E$33:$F$44,2,FALSE),X1065*$D1065,0)))</f>
        <v>0</v>
      </c>
      <c r="AK1065" s="13">
        <f>IF($D1065="",0,IF($E1065="",0,IF(VLOOKUP($E1065,paramètres!$E$33:$F$44,2,FALSE)&lt;=VLOOKUP($AK$18,paramètres!$E$33:$F$44,2,FALSE),Y1065*$D1065,0)))</f>
        <v>0</v>
      </c>
      <c r="AL1065" s="13">
        <f>IF($D1065="",0,IF($E1065="",0,IF(VLOOKUP($E1065,paramètres!$E$33:$F$44,2,FALSE)&lt;=VLOOKUP($AL$18,paramètres!$E$33:$F$44,2,FALSE),Z1065*$D1065,0)))</f>
        <v>0</v>
      </c>
      <c r="AM1065" s="126">
        <f>IF($D1065="",0,IF($E1065="",0,IF(VLOOKUP($E1065,paramètres!$E$33:$F$44,2,FALSE)&lt;=VLOOKUP($AM$18,paramètres!$E$33:$F$44,2,FALSE),AA1065*$D1065,0)))</f>
        <v>0</v>
      </c>
      <c r="AN1065" s="121" t="str">
        <f>IF(paramètres!$B$28=1,((SUM(P1065:Y1065)/1.02)+SUM(Z1065:AA1065))*0.0303/9*COUNT(P1065:X1065),IF(paramètres!$B$28=2,(SUM(P1065:AA1065))*0.0303/9*COUNT(P1065:X1065),"Missing Delta option"))</f>
        <v>Missing Delta option</v>
      </c>
      <c r="AO1065" s="13" t="str">
        <f>IF(paramètres!$B$28=1,(((SUM(P1065:Y1065)/1.02)+SUM(Z1065:AA1065))+((SUM(AB1065:AK1065)/1.02)+SUM(AL1065:AN1065)))*cotpatr,IF(paramètres!$B$28=2,(SUM(P1065:AN1065)*cotpatr),"Missing Delta Option"))</f>
        <v>Missing Delta Option</v>
      </c>
      <c r="AP1065" s="13" t="str" cm="1">
        <f t="array" ref="AP1065">IF(paramètres!$B$28=1,(((SUM(P1065:Y1065)/1.02)+SUM(Z1065:AA1065))+((SUM(AB1065:AM1065)/1.02)+SUM(AL1065:AM1065)))/12*pécule,IF(paramètres!$B$28=2,SUM(P1065:AM1065)/12*pécule,"Missing Delta Option"))</f>
        <v>Missing Delta Option</v>
      </c>
      <c r="AQ1065" s="105" t="e">
        <f>IF(paramètres!$B$28=1,(((SUM(P1065:Y1065)/1.02)+SUM(Z1065:AA1065))+((SUM(AB1065:AM1065)/1.02)+SUM(AL1065:AM1065)))+AN1065+AO1065+AP1065,SUM(P1065:AM1065)+AN1065+AO1065+AP1065)</f>
        <v>#VALUE!</v>
      </c>
    </row>
    <row r="1066" spans="1:43" x14ac:dyDescent="0.25">
      <c r="A1066" s="104"/>
      <c r="B1066" s="39"/>
      <c r="C1066" s="39"/>
      <c r="D1066" s="70"/>
      <c r="E1066" s="49"/>
      <c r="F1066" s="40"/>
      <c r="G1066" s="38"/>
      <c r="H1066" s="71"/>
      <c r="I1066" s="40"/>
      <c r="J1066" s="38"/>
      <c r="K1066" s="71"/>
      <c r="L1066" s="40"/>
      <c r="M1066" s="38"/>
      <c r="N1066" s="71"/>
      <c r="O1066" s="49"/>
      <c r="P1066" s="177"/>
      <c r="Q1066" s="178"/>
      <c r="R1066" s="178"/>
      <c r="S1066" s="178"/>
      <c r="T1066" s="178"/>
      <c r="U1066" s="178"/>
      <c r="V1066" s="178"/>
      <c r="W1066" s="178"/>
      <c r="X1066" s="178"/>
      <c r="Y1066" s="178"/>
      <c r="Z1066" s="178"/>
      <c r="AA1066" s="179"/>
      <c r="AB1066" s="121">
        <f>IF($D1066="",0,IF($E1066="",0,IF(VLOOKUP($E1066,paramètres!$E$33:$F$44,2,FALSE)&lt;=VLOOKUP($AB$18,paramètres!$E$33:$F$44,2,FALSE),P1066*$D1066,0)))</f>
        <v>0</v>
      </c>
      <c r="AC1066" s="13">
        <f>IF($D1066="",0,IF($E1066="",0,IF(VLOOKUP($E1066,paramètres!$E$33:$F$44,2,FALSE)&lt;=VLOOKUP($AC$18,paramètres!$E$33:$F$44,2,FALSE),Q1066*$D1066,0)))</f>
        <v>0</v>
      </c>
      <c r="AD1066" s="13">
        <f>IF($D1066="",0,IF($E1066="",0,IF(VLOOKUP($E1066,paramètres!$E$33:$F$44,2,FALSE)&lt;=VLOOKUP($AD$18,paramètres!$E$33:$F$44,2,FALSE),R1066*$D1066,0)))</f>
        <v>0</v>
      </c>
      <c r="AE1066" s="13">
        <f>IF($D1066="",0,IF($E1066="",0,IF(VLOOKUP($E1066,paramètres!$E$33:$F$44,2,FALSE)&lt;=VLOOKUP($AE$18,paramètres!$E$33:$F$44,2,FALSE),S1066*$D1066,0)))</f>
        <v>0</v>
      </c>
      <c r="AF1066" s="13">
        <f>IF($D1066="",0,IF($E1066="",0,IF(VLOOKUP($E1066,paramètres!$E$33:$F$44,2,FALSE)&lt;=VLOOKUP($AF$18,paramètres!$E$33:$F$44,2,FALSE),T1066*$D1066,0)))</f>
        <v>0</v>
      </c>
      <c r="AG1066" s="13">
        <f>IF($D1066="",0,IF($E1066="",0,IF(VLOOKUP($E1066,paramètres!$E$33:$F$44,2,FALSE)&lt;=VLOOKUP($AG$18,paramètres!$E$33:$F$44,2,FALSE),U1066*$D1066,0)))</f>
        <v>0</v>
      </c>
      <c r="AH1066" s="13">
        <f>IF($D1066="",0,IF($E1066="",0,IF(VLOOKUP($E1066,paramètres!$E$33:$F$44,2,FALSE)&lt;=VLOOKUP($AH$18,paramètres!$E$33:$F$44,2,FALSE),V1066*$D1066,0)))</f>
        <v>0</v>
      </c>
      <c r="AI1066" s="13">
        <f>IF($D1066="",0,IF($E1066="",0,IF(VLOOKUP($E1066,paramètres!$E$33:$F$44,2,FALSE)&lt;=VLOOKUP($AI$18,paramètres!$E$33:$F$44,2,FALSE),W1066*$D1066,0)))</f>
        <v>0</v>
      </c>
      <c r="AJ1066" s="13">
        <f>IF($D1066="",0,IF($E1066="",0,IF(VLOOKUP($E1066,paramètres!$E$33:$F$44,2,FALSE)&lt;=VLOOKUP($AJ$18,paramètres!$E$33:$F$44,2,FALSE),X1066*$D1066,0)))</f>
        <v>0</v>
      </c>
      <c r="AK1066" s="13">
        <f>IF($D1066="",0,IF($E1066="",0,IF(VLOOKUP($E1066,paramètres!$E$33:$F$44,2,FALSE)&lt;=VLOOKUP($AK$18,paramètres!$E$33:$F$44,2,FALSE),Y1066*$D1066,0)))</f>
        <v>0</v>
      </c>
      <c r="AL1066" s="13">
        <f>IF($D1066="",0,IF($E1066="",0,IF(VLOOKUP($E1066,paramètres!$E$33:$F$44,2,FALSE)&lt;=VLOOKUP($AL$18,paramètres!$E$33:$F$44,2,FALSE),Z1066*$D1066,0)))</f>
        <v>0</v>
      </c>
      <c r="AM1066" s="126">
        <f>IF($D1066="",0,IF($E1066="",0,IF(VLOOKUP($E1066,paramètres!$E$33:$F$44,2,FALSE)&lt;=VLOOKUP($AM$18,paramètres!$E$33:$F$44,2,FALSE),AA1066*$D1066,0)))</f>
        <v>0</v>
      </c>
      <c r="AN1066" s="121" t="str">
        <f>IF(paramètres!$B$28=1,((SUM(P1066:Y1066)/1.02)+SUM(Z1066:AA1066))*0.0303/9*COUNT(P1066:X1066),IF(paramètres!$B$28=2,(SUM(P1066:AA1066))*0.0303/9*COUNT(P1066:X1066),"Missing Delta option"))</f>
        <v>Missing Delta option</v>
      </c>
      <c r="AO1066" s="13" t="str">
        <f>IF(paramètres!$B$28=1,(((SUM(P1066:Y1066)/1.02)+SUM(Z1066:AA1066))+((SUM(AB1066:AK1066)/1.02)+SUM(AL1066:AN1066)))*cotpatr,IF(paramètres!$B$28=2,(SUM(P1066:AN1066)*cotpatr),"Missing Delta Option"))</f>
        <v>Missing Delta Option</v>
      </c>
      <c r="AP1066" s="13" t="str" cm="1">
        <f t="array" ref="AP1066">IF(paramètres!$B$28=1,(((SUM(P1066:Y1066)/1.02)+SUM(Z1066:AA1066))+((SUM(AB1066:AM1066)/1.02)+SUM(AL1066:AM1066)))/12*pécule,IF(paramètres!$B$28=2,SUM(P1066:AM1066)/12*pécule,"Missing Delta Option"))</f>
        <v>Missing Delta Option</v>
      </c>
      <c r="AQ1066" s="105" t="e">
        <f>IF(paramètres!$B$28=1,(((SUM(P1066:Y1066)/1.02)+SUM(Z1066:AA1066))+((SUM(AB1066:AM1066)/1.02)+SUM(AL1066:AM1066)))+AN1066+AO1066+AP1066,SUM(P1066:AM1066)+AN1066+AO1066+AP1066)</f>
        <v>#VALUE!</v>
      </c>
    </row>
    <row r="1067" spans="1:43" x14ac:dyDescent="0.25">
      <c r="A1067" s="104"/>
      <c r="B1067" s="39"/>
      <c r="C1067" s="39"/>
      <c r="D1067" s="70"/>
      <c r="E1067" s="49"/>
      <c r="F1067" s="40"/>
      <c r="G1067" s="38"/>
      <c r="H1067" s="71"/>
      <c r="I1067" s="40"/>
      <c r="J1067" s="38"/>
      <c r="K1067" s="71"/>
      <c r="L1067" s="40"/>
      <c r="M1067" s="38"/>
      <c r="N1067" s="71"/>
      <c r="O1067" s="49"/>
      <c r="P1067" s="177"/>
      <c r="Q1067" s="178"/>
      <c r="R1067" s="178"/>
      <c r="S1067" s="178"/>
      <c r="T1067" s="178"/>
      <c r="U1067" s="178"/>
      <c r="V1067" s="178"/>
      <c r="W1067" s="178"/>
      <c r="X1067" s="178"/>
      <c r="Y1067" s="178"/>
      <c r="Z1067" s="178"/>
      <c r="AA1067" s="179"/>
      <c r="AB1067" s="121">
        <f>IF($D1067="",0,IF($E1067="",0,IF(VLOOKUP($E1067,paramètres!$E$33:$F$44,2,FALSE)&lt;=VLOOKUP($AB$18,paramètres!$E$33:$F$44,2,FALSE),P1067*$D1067,0)))</f>
        <v>0</v>
      </c>
      <c r="AC1067" s="13">
        <f>IF($D1067="",0,IF($E1067="",0,IF(VLOOKUP($E1067,paramètres!$E$33:$F$44,2,FALSE)&lt;=VLOOKUP($AC$18,paramètres!$E$33:$F$44,2,FALSE),Q1067*$D1067,0)))</f>
        <v>0</v>
      </c>
      <c r="AD1067" s="13">
        <f>IF($D1067="",0,IF($E1067="",0,IF(VLOOKUP($E1067,paramètres!$E$33:$F$44,2,FALSE)&lt;=VLOOKUP($AD$18,paramètres!$E$33:$F$44,2,FALSE),R1067*$D1067,0)))</f>
        <v>0</v>
      </c>
      <c r="AE1067" s="13">
        <f>IF($D1067="",0,IF($E1067="",0,IF(VLOOKUP($E1067,paramètres!$E$33:$F$44,2,FALSE)&lt;=VLOOKUP($AE$18,paramètres!$E$33:$F$44,2,FALSE),S1067*$D1067,0)))</f>
        <v>0</v>
      </c>
      <c r="AF1067" s="13">
        <f>IF($D1067="",0,IF($E1067="",0,IF(VLOOKUP($E1067,paramètres!$E$33:$F$44,2,FALSE)&lt;=VLOOKUP($AF$18,paramètres!$E$33:$F$44,2,FALSE),T1067*$D1067,0)))</f>
        <v>0</v>
      </c>
      <c r="AG1067" s="13">
        <f>IF($D1067="",0,IF($E1067="",0,IF(VLOOKUP($E1067,paramètres!$E$33:$F$44,2,FALSE)&lt;=VLOOKUP($AG$18,paramètres!$E$33:$F$44,2,FALSE),U1067*$D1067,0)))</f>
        <v>0</v>
      </c>
      <c r="AH1067" s="13">
        <f>IF($D1067="",0,IF($E1067="",0,IF(VLOOKUP($E1067,paramètres!$E$33:$F$44,2,FALSE)&lt;=VLOOKUP($AH$18,paramètres!$E$33:$F$44,2,FALSE),V1067*$D1067,0)))</f>
        <v>0</v>
      </c>
      <c r="AI1067" s="13">
        <f>IF($D1067="",0,IF($E1067="",0,IF(VLOOKUP($E1067,paramètres!$E$33:$F$44,2,FALSE)&lt;=VLOOKUP($AI$18,paramètres!$E$33:$F$44,2,FALSE),W1067*$D1067,0)))</f>
        <v>0</v>
      </c>
      <c r="AJ1067" s="13">
        <f>IF($D1067="",0,IF($E1067="",0,IF(VLOOKUP($E1067,paramètres!$E$33:$F$44,2,FALSE)&lt;=VLOOKUP($AJ$18,paramètres!$E$33:$F$44,2,FALSE),X1067*$D1067,0)))</f>
        <v>0</v>
      </c>
      <c r="AK1067" s="13">
        <f>IF($D1067="",0,IF($E1067="",0,IF(VLOOKUP($E1067,paramètres!$E$33:$F$44,2,FALSE)&lt;=VLOOKUP($AK$18,paramètres!$E$33:$F$44,2,FALSE),Y1067*$D1067,0)))</f>
        <v>0</v>
      </c>
      <c r="AL1067" s="13">
        <f>IF($D1067="",0,IF($E1067="",0,IF(VLOOKUP($E1067,paramètres!$E$33:$F$44,2,FALSE)&lt;=VLOOKUP($AL$18,paramètres!$E$33:$F$44,2,FALSE),Z1067*$D1067,0)))</f>
        <v>0</v>
      </c>
      <c r="AM1067" s="126">
        <f>IF($D1067="",0,IF($E1067="",0,IF(VLOOKUP($E1067,paramètres!$E$33:$F$44,2,FALSE)&lt;=VLOOKUP($AM$18,paramètres!$E$33:$F$44,2,FALSE),AA1067*$D1067,0)))</f>
        <v>0</v>
      </c>
      <c r="AN1067" s="121" t="str">
        <f>IF(paramètres!$B$28=1,((SUM(P1067:Y1067)/1.02)+SUM(Z1067:AA1067))*0.0303/9*COUNT(P1067:X1067),IF(paramètres!$B$28=2,(SUM(P1067:AA1067))*0.0303/9*COUNT(P1067:X1067),"Missing Delta option"))</f>
        <v>Missing Delta option</v>
      </c>
      <c r="AO1067" s="13" t="str">
        <f>IF(paramètres!$B$28=1,(((SUM(P1067:Y1067)/1.02)+SUM(Z1067:AA1067))+((SUM(AB1067:AK1067)/1.02)+SUM(AL1067:AN1067)))*cotpatr,IF(paramètres!$B$28=2,(SUM(P1067:AN1067)*cotpatr),"Missing Delta Option"))</f>
        <v>Missing Delta Option</v>
      </c>
      <c r="AP1067" s="13" t="str" cm="1">
        <f t="array" ref="AP1067">IF(paramètres!$B$28=1,(((SUM(P1067:Y1067)/1.02)+SUM(Z1067:AA1067))+((SUM(AB1067:AM1067)/1.02)+SUM(AL1067:AM1067)))/12*pécule,IF(paramètres!$B$28=2,SUM(P1067:AM1067)/12*pécule,"Missing Delta Option"))</f>
        <v>Missing Delta Option</v>
      </c>
      <c r="AQ1067" s="105" t="e">
        <f>IF(paramètres!$B$28=1,(((SUM(P1067:Y1067)/1.02)+SUM(Z1067:AA1067))+((SUM(AB1067:AM1067)/1.02)+SUM(AL1067:AM1067)))+AN1067+AO1067+AP1067,SUM(P1067:AM1067)+AN1067+AO1067+AP1067)</f>
        <v>#VALUE!</v>
      </c>
    </row>
    <row r="1068" spans="1:43" x14ac:dyDescent="0.25">
      <c r="A1068" s="104"/>
      <c r="B1068" s="39"/>
      <c r="C1068" s="39"/>
      <c r="D1068" s="70"/>
      <c r="E1068" s="49"/>
      <c r="F1068" s="40"/>
      <c r="G1068" s="38"/>
      <c r="H1068" s="71"/>
      <c r="I1068" s="40"/>
      <c r="J1068" s="38"/>
      <c r="K1068" s="71"/>
      <c r="L1068" s="40"/>
      <c r="M1068" s="38"/>
      <c r="N1068" s="71"/>
      <c r="O1068" s="49"/>
      <c r="P1068" s="177"/>
      <c r="Q1068" s="178"/>
      <c r="R1068" s="178"/>
      <c r="S1068" s="178"/>
      <c r="T1068" s="178"/>
      <c r="U1068" s="178"/>
      <c r="V1068" s="178"/>
      <c r="W1068" s="178"/>
      <c r="X1068" s="178"/>
      <c r="Y1068" s="178"/>
      <c r="Z1068" s="178"/>
      <c r="AA1068" s="179"/>
      <c r="AB1068" s="121">
        <f>IF($D1068="",0,IF($E1068="",0,IF(VLOOKUP($E1068,paramètres!$E$33:$F$44,2,FALSE)&lt;=VLOOKUP($AB$18,paramètres!$E$33:$F$44,2,FALSE),P1068*$D1068,0)))</f>
        <v>0</v>
      </c>
      <c r="AC1068" s="13">
        <f>IF($D1068="",0,IF($E1068="",0,IF(VLOOKUP($E1068,paramètres!$E$33:$F$44,2,FALSE)&lt;=VLOOKUP($AC$18,paramètres!$E$33:$F$44,2,FALSE),Q1068*$D1068,0)))</f>
        <v>0</v>
      </c>
      <c r="AD1068" s="13">
        <f>IF($D1068="",0,IF($E1068="",0,IF(VLOOKUP($E1068,paramètres!$E$33:$F$44,2,FALSE)&lt;=VLOOKUP($AD$18,paramètres!$E$33:$F$44,2,FALSE),R1068*$D1068,0)))</f>
        <v>0</v>
      </c>
      <c r="AE1068" s="13">
        <f>IF($D1068="",0,IF($E1068="",0,IF(VLOOKUP($E1068,paramètres!$E$33:$F$44,2,FALSE)&lt;=VLOOKUP($AE$18,paramètres!$E$33:$F$44,2,FALSE),S1068*$D1068,0)))</f>
        <v>0</v>
      </c>
      <c r="AF1068" s="13">
        <f>IF($D1068="",0,IF($E1068="",0,IF(VLOOKUP($E1068,paramètres!$E$33:$F$44,2,FALSE)&lt;=VLOOKUP($AF$18,paramètres!$E$33:$F$44,2,FALSE),T1068*$D1068,0)))</f>
        <v>0</v>
      </c>
      <c r="AG1068" s="13">
        <f>IF($D1068="",0,IF($E1068="",0,IF(VLOOKUP($E1068,paramètres!$E$33:$F$44,2,FALSE)&lt;=VLOOKUP($AG$18,paramètres!$E$33:$F$44,2,FALSE),U1068*$D1068,0)))</f>
        <v>0</v>
      </c>
      <c r="AH1068" s="13">
        <f>IF($D1068="",0,IF($E1068="",0,IF(VLOOKUP($E1068,paramètres!$E$33:$F$44,2,FALSE)&lt;=VLOOKUP($AH$18,paramètres!$E$33:$F$44,2,FALSE),V1068*$D1068,0)))</f>
        <v>0</v>
      </c>
      <c r="AI1068" s="13">
        <f>IF($D1068="",0,IF($E1068="",0,IF(VLOOKUP($E1068,paramètres!$E$33:$F$44,2,FALSE)&lt;=VLOOKUP($AI$18,paramètres!$E$33:$F$44,2,FALSE),W1068*$D1068,0)))</f>
        <v>0</v>
      </c>
      <c r="AJ1068" s="13">
        <f>IF($D1068="",0,IF($E1068="",0,IF(VLOOKUP($E1068,paramètres!$E$33:$F$44,2,FALSE)&lt;=VLOOKUP($AJ$18,paramètres!$E$33:$F$44,2,FALSE),X1068*$D1068,0)))</f>
        <v>0</v>
      </c>
      <c r="AK1068" s="13">
        <f>IF($D1068="",0,IF($E1068="",0,IF(VLOOKUP($E1068,paramètres!$E$33:$F$44,2,FALSE)&lt;=VLOOKUP($AK$18,paramètres!$E$33:$F$44,2,FALSE),Y1068*$D1068,0)))</f>
        <v>0</v>
      </c>
      <c r="AL1068" s="13">
        <f>IF($D1068="",0,IF($E1068="",0,IF(VLOOKUP($E1068,paramètres!$E$33:$F$44,2,FALSE)&lt;=VLOOKUP($AL$18,paramètres!$E$33:$F$44,2,FALSE),Z1068*$D1068,0)))</f>
        <v>0</v>
      </c>
      <c r="AM1068" s="126">
        <f>IF($D1068="",0,IF($E1068="",0,IF(VLOOKUP($E1068,paramètres!$E$33:$F$44,2,FALSE)&lt;=VLOOKUP($AM$18,paramètres!$E$33:$F$44,2,FALSE),AA1068*$D1068,0)))</f>
        <v>0</v>
      </c>
      <c r="AN1068" s="121" t="str">
        <f>IF(paramètres!$B$28=1,((SUM(P1068:Y1068)/1.02)+SUM(Z1068:AA1068))*0.0303/9*COUNT(P1068:X1068),IF(paramètres!$B$28=2,(SUM(P1068:AA1068))*0.0303/9*COUNT(P1068:X1068),"Missing Delta option"))</f>
        <v>Missing Delta option</v>
      </c>
      <c r="AO1068" s="13" t="str">
        <f>IF(paramètres!$B$28=1,(((SUM(P1068:Y1068)/1.02)+SUM(Z1068:AA1068))+((SUM(AB1068:AK1068)/1.02)+SUM(AL1068:AN1068)))*cotpatr,IF(paramètres!$B$28=2,(SUM(P1068:AN1068)*cotpatr),"Missing Delta Option"))</f>
        <v>Missing Delta Option</v>
      </c>
      <c r="AP1068" s="13" t="str" cm="1">
        <f t="array" ref="AP1068">IF(paramètres!$B$28=1,(((SUM(P1068:Y1068)/1.02)+SUM(Z1068:AA1068))+((SUM(AB1068:AM1068)/1.02)+SUM(AL1068:AM1068)))/12*pécule,IF(paramètres!$B$28=2,SUM(P1068:AM1068)/12*pécule,"Missing Delta Option"))</f>
        <v>Missing Delta Option</v>
      </c>
      <c r="AQ1068" s="105" t="e">
        <f>IF(paramètres!$B$28=1,(((SUM(P1068:Y1068)/1.02)+SUM(Z1068:AA1068))+((SUM(AB1068:AM1068)/1.02)+SUM(AL1068:AM1068)))+AN1068+AO1068+AP1068,SUM(P1068:AM1068)+AN1068+AO1068+AP1068)</f>
        <v>#VALUE!</v>
      </c>
    </row>
    <row r="1069" spans="1:43" x14ac:dyDescent="0.25">
      <c r="A1069" s="104"/>
      <c r="B1069" s="39"/>
      <c r="C1069" s="39"/>
      <c r="D1069" s="70"/>
      <c r="E1069" s="49"/>
      <c r="F1069" s="40"/>
      <c r="G1069" s="38"/>
      <c r="H1069" s="71"/>
      <c r="I1069" s="40"/>
      <c r="J1069" s="38"/>
      <c r="K1069" s="71"/>
      <c r="L1069" s="40"/>
      <c r="M1069" s="38"/>
      <c r="N1069" s="71"/>
      <c r="O1069" s="49"/>
      <c r="P1069" s="177"/>
      <c r="Q1069" s="178"/>
      <c r="R1069" s="178"/>
      <c r="S1069" s="178"/>
      <c r="T1069" s="178"/>
      <c r="U1069" s="178"/>
      <c r="V1069" s="178"/>
      <c r="W1069" s="178"/>
      <c r="X1069" s="178"/>
      <c r="Y1069" s="178"/>
      <c r="Z1069" s="178"/>
      <c r="AA1069" s="179"/>
      <c r="AB1069" s="121">
        <f>IF($D1069="",0,IF($E1069="",0,IF(VLOOKUP($E1069,paramètres!$E$33:$F$44,2,FALSE)&lt;=VLOOKUP($AB$18,paramètres!$E$33:$F$44,2,FALSE),P1069*$D1069,0)))</f>
        <v>0</v>
      </c>
      <c r="AC1069" s="13">
        <f>IF($D1069="",0,IF($E1069="",0,IF(VLOOKUP($E1069,paramètres!$E$33:$F$44,2,FALSE)&lt;=VLOOKUP($AC$18,paramètres!$E$33:$F$44,2,FALSE),Q1069*$D1069,0)))</f>
        <v>0</v>
      </c>
      <c r="AD1069" s="13">
        <f>IF($D1069="",0,IF($E1069="",0,IF(VLOOKUP($E1069,paramètres!$E$33:$F$44,2,FALSE)&lt;=VLOOKUP($AD$18,paramètres!$E$33:$F$44,2,FALSE),R1069*$D1069,0)))</f>
        <v>0</v>
      </c>
      <c r="AE1069" s="13">
        <f>IF($D1069="",0,IF($E1069="",0,IF(VLOOKUP($E1069,paramètres!$E$33:$F$44,2,FALSE)&lt;=VLOOKUP($AE$18,paramètres!$E$33:$F$44,2,FALSE),S1069*$D1069,0)))</f>
        <v>0</v>
      </c>
      <c r="AF1069" s="13">
        <f>IF($D1069="",0,IF($E1069="",0,IF(VLOOKUP($E1069,paramètres!$E$33:$F$44,2,FALSE)&lt;=VLOOKUP($AF$18,paramètres!$E$33:$F$44,2,FALSE),T1069*$D1069,0)))</f>
        <v>0</v>
      </c>
      <c r="AG1069" s="13">
        <f>IF($D1069="",0,IF($E1069="",0,IF(VLOOKUP($E1069,paramètres!$E$33:$F$44,2,FALSE)&lt;=VLOOKUP($AG$18,paramètres!$E$33:$F$44,2,FALSE),U1069*$D1069,0)))</f>
        <v>0</v>
      </c>
      <c r="AH1069" s="13">
        <f>IF($D1069="",0,IF($E1069="",0,IF(VLOOKUP($E1069,paramètres!$E$33:$F$44,2,FALSE)&lt;=VLOOKUP($AH$18,paramètres!$E$33:$F$44,2,FALSE),V1069*$D1069,0)))</f>
        <v>0</v>
      </c>
      <c r="AI1069" s="13">
        <f>IF($D1069="",0,IF($E1069="",0,IF(VLOOKUP($E1069,paramètres!$E$33:$F$44,2,FALSE)&lt;=VLOOKUP($AI$18,paramètres!$E$33:$F$44,2,FALSE),W1069*$D1069,0)))</f>
        <v>0</v>
      </c>
      <c r="AJ1069" s="13">
        <f>IF($D1069="",0,IF($E1069="",0,IF(VLOOKUP($E1069,paramètres!$E$33:$F$44,2,FALSE)&lt;=VLOOKUP($AJ$18,paramètres!$E$33:$F$44,2,FALSE),X1069*$D1069,0)))</f>
        <v>0</v>
      </c>
      <c r="AK1069" s="13">
        <f>IF($D1069="",0,IF($E1069="",0,IF(VLOOKUP($E1069,paramètres!$E$33:$F$44,2,FALSE)&lt;=VLOOKUP($AK$18,paramètres!$E$33:$F$44,2,FALSE),Y1069*$D1069,0)))</f>
        <v>0</v>
      </c>
      <c r="AL1069" s="13">
        <f>IF($D1069="",0,IF($E1069="",0,IF(VLOOKUP($E1069,paramètres!$E$33:$F$44,2,FALSE)&lt;=VLOOKUP($AL$18,paramètres!$E$33:$F$44,2,FALSE),Z1069*$D1069,0)))</f>
        <v>0</v>
      </c>
      <c r="AM1069" s="126">
        <f>IF($D1069="",0,IF($E1069="",0,IF(VLOOKUP($E1069,paramètres!$E$33:$F$44,2,FALSE)&lt;=VLOOKUP($AM$18,paramètres!$E$33:$F$44,2,FALSE),AA1069*$D1069,0)))</f>
        <v>0</v>
      </c>
      <c r="AN1069" s="121" t="str">
        <f>IF(paramètres!$B$28=1,((SUM(P1069:Y1069)/1.02)+SUM(Z1069:AA1069))*0.0303/9*COUNT(P1069:X1069),IF(paramètres!$B$28=2,(SUM(P1069:AA1069))*0.0303/9*COUNT(P1069:X1069),"Missing Delta option"))</f>
        <v>Missing Delta option</v>
      </c>
      <c r="AO1069" s="13" t="str">
        <f>IF(paramètres!$B$28=1,(((SUM(P1069:Y1069)/1.02)+SUM(Z1069:AA1069))+((SUM(AB1069:AK1069)/1.02)+SUM(AL1069:AN1069)))*cotpatr,IF(paramètres!$B$28=2,(SUM(P1069:AN1069)*cotpatr),"Missing Delta Option"))</f>
        <v>Missing Delta Option</v>
      </c>
      <c r="AP1069" s="13" t="str" cm="1">
        <f t="array" ref="AP1069">IF(paramètres!$B$28=1,(((SUM(P1069:Y1069)/1.02)+SUM(Z1069:AA1069))+((SUM(AB1069:AM1069)/1.02)+SUM(AL1069:AM1069)))/12*pécule,IF(paramètres!$B$28=2,SUM(P1069:AM1069)/12*pécule,"Missing Delta Option"))</f>
        <v>Missing Delta Option</v>
      </c>
      <c r="AQ1069" s="105" t="e">
        <f>IF(paramètres!$B$28=1,(((SUM(P1069:Y1069)/1.02)+SUM(Z1069:AA1069))+((SUM(AB1069:AM1069)/1.02)+SUM(AL1069:AM1069)))+AN1069+AO1069+AP1069,SUM(P1069:AM1069)+AN1069+AO1069+AP1069)</f>
        <v>#VALUE!</v>
      </c>
    </row>
    <row r="1070" spans="1:43" x14ac:dyDescent="0.25">
      <c r="A1070" s="104"/>
      <c r="B1070" s="39"/>
      <c r="C1070" s="39"/>
      <c r="D1070" s="70"/>
      <c r="E1070" s="49"/>
      <c r="F1070" s="40"/>
      <c r="G1070" s="38"/>
      <c r="H1070" s="71"/>
      <c r="I1070" s="40"/>
      <c r="J1070" s="38"/>
      <c r="K1070" s="71"/>
      <c r="L1070" s="40"/>
      <c r="M1070" s="38"/>
      <c r="N1070" s="71"/>
      <c r="O1070" s="49"/>
      <c r="P1070" s="177"/>
      <c r="Q1070" s="178"/>
      <c r="R1070" s="178"/>
      <c r="S1070" s="178"/>
      <c r="T1070" s="178"/>
      <c r="U1070" s="178"/>
      <c r="V1070" s="178"/>
      <c r="W1070" s="178"/>
      <c r="X1070" s="178"/>
      <c r="Y1070" s="178"/>
      <c r="Z1070" s="178"/>
      <c r="AA1070" s="179"/>
      <c r="AB1070" s="121">
        <f>IF($D1070="",0,IF($E1070="",0,IF(VLOOKUP($E1070,paramètres!$E$33:$F$44,2,FALSE)&lt;=VLOOKUP($AB$18,paramètres!$E$33:$F$44,2,FALSE),P1070*$D1070,0)))</f>
        <v>0</v>
      </c>
      <c r="AC1070" s="13">
        <f>IF($D1070="",0,IF($E1070="",0,IF(VLOOKUP($E1070,paramètres!$E$33:$F$44,2,FALSE)&lt;=VLOOKUP($AC$18,paramètres!$E$33:$F$44,2,FALSE),Q1070*$D1070,0)))</f>
        <v>0</v>
      </c>
      <c r="AD1070" s="13">
        <f>IF($D1070="",0,IF($E1070="",0,IF(VLOOKUP($E1070,paramètres!$E$33:$F$44,2,FALSE)&lt;=VLOOKUP($AD$18,paramètres!$E$33:$F$44,2,FALSE),R1070*$D1070,0)))</f>
        <v>0</v>
      </c>
      <c r="AE1070" s="13">
        <f>IF($D1070="",0,IF($E1070="",0,IF(VLOOKUP($E1070,paramètres!$E$33:$F$44,2,FALSE)&lt;=VLOOKUP($AE$18,paramètres!$E$33:$F$44,2,FALSE),S1070*$D1070,0)))</f>
        <v>0</v>
      </c>
      <c r="AF1070" s="13">
        <f>IF($D1070="",0,IF($E1070="",0,IF(VLOOKUP($E1070,paramètres!$E$33:$F$44,2,FALSE)&lt;=VLOOKUP($AF$18,paramètres!$E$33:$F$44,2,FALSE),T1070*$D1070,0)))</f>
        <v>0</v>
      </c>
      <c r="AG1070" s="13">
        <f>IF($D1070="",0,IF($E1070="",0,IF(VLOOKUP($E1070,paramètres!$E$33:$F$44,2,FALSE)&lt;=VLOOKUP($AG$18,paramètres!$E$33:$F$44,2,FALSE),U1070*$D1070,0)))</f>
        <v>0</v>
      </c>
      <c r="AH1070" s="13">
        <f>IF($D1070="",0,IF($E1070="",0,IF(VLOOKUP($E1070,paramètres!$E$33:$F$44,2,FALSE)&lt;=VLOOKUP($AH$18,paramètres!$E$33:$F$44,2,FALSE),V1070*$D1070,0)))</f>
        <v>0</v>
      </c>
      <c r="AI1070" s="13">
        <f>IF($D1070="",0,IF($E1070="",0,IF(VLOOKUP($E1070,paramètres!$E$33:$F$44,2,FALSE)&lt;=VLOOKUP($AI$18,paramètres!$E$33:$F$44,2,FALSE),W1070*$D1070,0)))</f>
        <v>0</v>
      </c>
      <c r="AJ1070" s="13">
        <f>IF($D1070="",0,IF($E1070="",0,IF(VLOOKUP($E1070,paramètres!$E$33:$F$44,2,FALSE)&lt;=VLOOKUP($AJ$18,paramètres!$E$33:$F$44,2,FALSE),X1070*$D1070,0)))</f>
        <v>0</v>
      </c>
      <c r="AK1070" s="13">
        <f>IF($D1070="",0,IF($E1070="",0,IF(VLOOKUP($E1070,paramètres!$E$33:$F$44,2,FALSE)&lt;=VLOOKUP($AK$18,paramètres!$E$33:$F$44,2,FALSE),Y1070*$D1070,0)))</f>
        <v>0</v>
      </c>
      <c r="AL1070" s="13">
        <f>IF($D1070="",0,IF($E1070="",0,IF(VLOOKUP($E1070,paramètres!$E$33:$F$44,2,FALSE)&lt;=VLOOKUP($AL$18,paramètres!$E$33:$F$44,2,FALSE),Z1070*$D1070,0)))</f>
        <v>0</v>
      </c>
      <c r="AM1070" s="126">
        <f>IF($D1070="",0,IF($E1070="",0,IF(VLOOKUP($E1070,paramètres!$E$33:$F$44,2,FALSE)&lt;=VLOOKUP($AM$18,paramètres!$E$33:$F$44,2,FALSE),AA1070*$D1070,0)))</f>
        <v>0</v>
      </c>
      <c r="AN1070" s="121" t="str">
        <f>IF(paramètres!$B$28=1,((SUM(P1070:Y1070)/1.02)+SUM(Z1070:AA1070))*0.0303/9*COUNT(P1070:X1070),IF(paramètres!$B$28=2,(SUM(P1070:AA1070))*0.0303/9*COUNT(P1070:X1070),"Missing Delta option"))</f>
        <v>Missing Delta option</v>
      </c>
      <c r="AO1070" s="13" t="str">
        <f>IF(paramètres!$B$28=1,(((SUM(P1070:Y1070)/1.02)+SUM(Z1070:AA1070))+((SUM(AB1070:AK1070)/1.02)+SUM(AL1070:AN1070)))*cotpatr,IF(paramètres!$B$28=2,(SUM(P1070:AN1070)*cotpatr),"Missing Delta Option"))</f>
        <v>Missing Delta Option</v>
      </c>
      <c r="AP1070" s="13" t="str" cm="1">
        <f t="array" ref="AP1070">IF(paramètres!$B$28=1,(((SUM(P1070:Y1070)/1.02)+SUM(Z1070:AA1070))+((SUM(AB1070:AM1070)/1.02)+SUM(AL1070:AM1070)))/12*pécule,IF(paramètres!$B$28=2,SUM(P1070:AM1070)/12*pécule,"Missing Delta Option"))</f>
        <v>Missing Delta Option</v>
      </c>
      <c r="AQ1070" s="105" t="e">
        <f>IF(paramètres!$B$28=1,(((SUM(P1070:Y1070)/1.02)+SUM(Z1070:AA1070))+((SUM(AB1070:AM1070)/1.02)+SUM(AL1070:AM1070)))+AN1070+AO1070+AP1070,SUM(P1070:AM1070)+AN1070+AO1070+AP1070)</f>
        <v>#VALUE!</v>
      </c>
    </row>
    <row r="1071" spans="1:43" x14ac:dyDescent="0.25">
      <c r="A1071" s="104"/>
      <c r="B1071" s="39"/>
      <c r="C1071" s="39"/>
      <c r="D1071" s="70"/>
      <c r="E1071" s="49"/>
      <c r="F1071" s="40"/>
      <c r="G1071" s="38"/>
      <c r="H1071" s="71"/>
      <c r="I1071" s="40"/>
      <c r="J1071" s="38"/>
      <c r="K1071" s="71"/>
      <c r="L1071" s="40"/>
      <c r="M1071" s="38"/>
      <c r="N1071" s="71"/>
      <c r="O1071" s="49"/>
      <c r="P1071" s="177"/>
      <c r="Q1071" s="178"/>
      <c r="R1071" s="178"/>
      <c r="S1071" s="178"/>
      <c r="T1071" s="178"/>
      <c r="U1071" s="178"/>
      <c r="V1071" s="178"/>
      <c r="W1071" s="178"/>
      <c r="X1071" s="178"/>
      <c r="Y1071" s="178"/>
      <c r="Z1071" s="178"/>
      <c r="AA1071" s="179"/>
      <c r="AB1071" s="121">
        <f>IF($D1071="",0,IF($E1071="",0,IF(VLOOKUP($E1071,paramètres!$E$33:$F$44,2,FALSE)&lt;=VLOOKUP($AB$18,paramètres!$E$33:$F$44,2,FALSE),P1071*$D1071,0)))</f>
        <v>0</v>
      </c>
      <c r="AC1071" s="13">
        <f>IF($D1071="",0,IF($E1071="",0,IF(VLOOKUP($E1071,paramètres!$E$33:$F$44,2,FALSE)&lt;=VLOOKUP($AC$18,paramètres!$E$33:$F$44,2,FALSE),Q1071*$D1071,0)))</f>
        <v>0</v>
      </c>
      <c r="AD1071" s="13">
        <f>IF($D1071="",0,IF($E1071="",0,IF(VLOOKUP($E1071,paramètres!$E$33:$F$44,2,FALSE)&lt;=VLOOKUP($AD$18,paramètres!$E$33:$F$44,2,FALSE),R1071*$D1071,0)))</f>
        <v>0</v>
      </c>
      <c r="AE1071" s="13">
        <f>IF($D1071="",0,IF($E1071="",0,IF(VLOOKUP($E1071,paramètres!$E$33:$F$44,2,FALSE)&lt;=VLOOKUP($AE$18,paramètres!$E$33:$F$44,2,FALSE),S1071*$D1071,0)))</f>
        <v>0</v>
      </c>
      <c r="AF1071" s="13">
        <f>IF($D1071="",0,IF($E1071="",0,IF(VLOOKUP($E1071,paramètres!$E$33:$F$44,2,FALSE)&lt;=VLOOKUP($AF$18,paramètres!$E$33:$F$44,2,FALSE),T1071*$D1071,0)))</f>
        <v>0</v>
      </c>
      <c r="AG1071" s="13">
        <f>IF($D1071="",0,IF($E1071="",0,IF(VLOOKUP($E1071,paramètres!$E$33:$F$44,2,FALSE)&lt;=VLOOKUP($AG$18,paramètres!$E$33:$F$44,2,FALSE),U1071*$D1071,0)))</f>
        <v>0</v>
      </c>
      <c r="AH1071" s="13">
        <f>IF($D1071="",0,IF($E1071="",0,IF(VLOOKUP($E1071,paramètres!$E$33:$F$44,2,FALSE)&lt;=VLOOKUP($AH$18,paramètres!$E$33:$F$44,2,FALSE),V1071*$D1071,0)))</f>
        <v>0</v>
      </c>
      <c r="AI1071" s="13">
        <f>IF($D1071="",0,IF($E1071="",0,IF(VLOOKUP($E1071,paramètres!$E$33:$F$44,2,FALSE)&lt;=VLOOKUP($AI$18,paramètres!$E$33:$F$44,2,FALSE),W1071*$D1071,0)))</f>
        <v>0</v>
      </c>
      <c r="AJ1071" s="13">
        <f>IF($D1071="",0,IF($E1071="",0,IF(VLOOKUP($E1071,paramètres!$E$33:$F$44,2,FALSE)&lt;=VLOOKUP($AJ$18,paramètres!$E$33:$F$44,2,FALSE),X1071*$D1071,0)))</f>
        <v>0</v>
      </c>
      <c r="AK1071" s="13">
        <f>IF($D1071="",0,IF($E1071="",0,IF(VLOOKUP($E1071,paramètres!$E$33:$F$44,2,FALSE)&lt;=VLOOKUP($AK$18,paramètres!$E$33:$F$44,2,FALSE),Y1071*$D1071,0)))</f>
        <v>0</v>
      </c>
      <c r="AL1071" s="13">
        <f>IF($D1071="",0,IF($E1071="",0,IF(VLOOKUP($E1071,paramètres!$E$33:$F$44,2,FALSE)&lt;=VLOOKUP($AL$18,paramètres!$E$33:$F$44,2,FALSE),Z1071*$D1071,0)))</f>
        <v>0</v>
      </c>
      <c r="AM1071" s="126">
        <f>IF($D1071="",0,IF($E1071="",0,IF(VLOOKUP($E1071,paramètres!$E$33:$F$44,2,FALSE)&lt;=VLOOKUP($AM$18,paramètres!$E$33:$F$44,2,FALSE),AA1071*$D1071,0)))</f>
        <v>0</v>
      </c>
      <c r="AN1071" s="121" t="str">
        <f>IF(paramètres!$B$28=1,((SUM(P1071:Y1071)/1.02)+SUM(Z1071:AA1071))*0.0303/9*COUNT(P1071:X1071),IF(paramètres!$B$28=2,(SUM(P1071:AA1071))*0.0303/9*COUNT(P1071:X1071),"Missing Delta option"))</f>
        <v>Missing Delta option</v>
      </c>
      <c r="AO1071" s="13" t="str">
        <f>IF(paramètres!$B$28=1,(((SUM(P1071:Y1071)/1.02)+SUM(Z1071:AA1071))+((SUM(AB1071:AK1071)/1.02)+SUM(AL1071:AN1071)))*cotpatr,IF(paramètres!$B$28=2,(SUM(P1071:AN1071)*cotpatr),"Missing Delta Option"))</f>
        <v>Missing Delta Option</v>
      </c>
      <c r="AP1071" s="13" t="str" cm="1">
        <f t="array" ref="AP1071">IF(paramètres!$B$28=1,(((SUM(P1071:Y1071)/1.02)+SUM(Z1071:AA1071))+((SUM(AB1071:AM1071)/1.02)+SUM(AL1071:AM1071)))/12*pécule,IF(paramètres!$B$28=2,SUM(P1071:AM1071)/12*pécule,"Missing Delta Option"))</f>
        <v>Missing Delta Option</v>
      </c>
      <c r="AQ1071" s="105" t="e">
        <f>IF(paramètres!$B$28=1,(((SUM(P1071:Y1071)/1.02)+SUM(Z1071:AA1071))+((SUM(AB1071:AM1071)/1.02)+SUM(AL1071:AM1071)))+AN1071+AO1071+AP1071,SUM(P1071:AM1071)+AN1071+AO1071+AP1071)</f>
        <v>#VALUE!</v>
      </c>
    </row>
    <row r="1072" spans="1:43" x14ac:dyDescent="0.25">
      <c r="A1072" s="104"/>
      <c r="B1072" s="39"/>
      <c r="C1072" s="39"/>
      <c r="D1072" s="70"/>
      <c r="E1072" s="49"/>
      <c r="F1072" s="40"/>
      <c r="G1072" s="38"/>
      <c r="H1072" s="71"/>
      <c r="I1072" s="40"/>
      <c r="J1072" s="38"/>
      <c r="K1072" s="71"/>
      <c r="L1072" s="40"/>
      <c r="M1072" s="38"/>
      <c r="N1072" s="71"/>
      <c r="O1072" s="49"/>
      <c r="P1072" s="177"/>
      <c r="Q1072" s="178"/>
      <c r="R1072" s="178"/>
      <c r="S1072" s="178"/>
      <c r="T1072" s="178"/>
      <c r="U1072" s="178"/>
      <c r="V1072" s="178"/>
      <c r="W1072" s="178"/>
      <c r="X1072" s="178"/>
      <c r="Y1072" s="178"/>
      <c r="Z1072" s="178"/>
      <c r="AA1072" s="179"/>
      <c r="AB1072" s="121">
        <f>IF($D1072="",0,IF($E1072="",0,IF(VLOOKUP($E1072,paramètres!$E$33:$F$44,2,FALSE)&lt;=VLOOKUP($AB$18,paramètres!$E$33:$F$44,2,FALSE),P1072*$D1072,0)))</f>
        <v>0</v>
      </c>
      <c r="AC1072" s="13">
        <f>IF($D1072="",0,IF($E1072="",0,IF(VLOOKUP($E1072,paramètres!$E$33:$F$44,2,FALSE)&lt;=VLOOKUP($AC$18,paramètres!$E$33:$F$44,2,FALSE),Q1072*$D1072,0)))</f>
        <v>0</v>
      </c>
      <c r="AD1072" s="13">
        <f>IF($D1072="",0,IF($E1072="",0,IF(VLOOKUP($E1072,paramètres!$E$33:$F$44,2,FALSE)&lt;=VLOOKUP($AD$18,paramètres!$E$33:$F$44,2,FALSE),R1072*$D1072,0)))</f>
        <v>0</v>
      </c>
      <c r="AE1072" s="13">
        <f>IF($D1072="",0,IF($E1072="",0,IF(VLOOKUP($E1072,paramètres!$E$33:$F$44,2,FALSE)&lt;=VLOOKUP($AE$18,paramètres!$E$33:$F$44,2,FALSE),S1072*$D1072,0)))</f>
        <v>0</v>
      </c>
      <c r="AF1072" s="13">
        <f>IF($D1072="",0,IF($E1072="",0,IF(VLOOKUP($E1072,paramètres!$E$33:$F$44,2,FALSE)&lt;=VLOOKUP($AF$18,paramètres!$E$33:$F$44,2,FALSE),T1072*$D1072,0)))</f>
        <v>0</v>
      </c>
      <c r="AG1072" s="13">
        <f>IF($D1072="",0,IF($E1072="",0,IF(VLOOKUP($E1072,paramètres!$E$33:$F$44,2,FALSE)&lt;=VLOOKUP($AG$18,paramètres!$E$33:$F$44,2,FALSE),U1072*$D1072,0)))</f>
        <v>0</v>
      </c>
      <c r="AH1072" s="13">
        <f>IF($D1072="",0,IF($E1072="",0,IF(VLOOKUP($E1072,paramètres!$E$33:$F$44,2,FALSE)&lt;=VLOOKUP($AH$18,paramètres!$E$33:$F$44,2,FALSE),V1072*$D1072,0)))</f>
        <v>0</v>
      </c>
      <c r="AI1072" s="13">
        <f>IF($D1072="",0,IF($E1072="",0,IF(VLOOKUP($E1072,paramètres!$E$33:$F$44,2,FALSE)&lt;=VLOOKUP($AI$18,paramètres!$E$33:$F$44,2,FALSE),W1072*$D1072,0)))</f>
        <v>0</v>
      </c>
      <c r="AJ1072" s="13">
        <f>IF($D1072="",0,IF($E1072="",0,IF(VLOOKUP($E1072,paramètres!$E$33:$F$44,2,FALSE)&lt;=VLOOKUP($AJ$18,paramètres!$E$33:$F$44,2,FALSE),X1072*$D1072,0)))</f>
        <v>0</v>
      </c>
      <c r="AK1072" s="13">
        <f>IF($D1072="",0,IF($E1072="",0,IF(VLOOKUP($E1072,paramètres!$E$33:$F$44,2,FALSE)&lt;=VLOOKUP($AK$18,paramètres!$E$33:$F$44,2,FALSE),Y1072*$D1072,0)))</f>
        <v>0</v>
      </c>
      <c r="AL1072" s="13">
        <f>IF($D1072="",0,IF($E1072="",0,IF(VLOOKUP($E1072,paramètres!$E$33:$F$44,2,FALSE)&lt;=VLOOKUP($AL$18,paramètres!$E$33:$F$44,2,FALSE),Z1072*$D1072,0)))</f>
        <v>0</v>
      </c>
      <c r="AM1072" s="126">
        <f>IF($D1072="",0,IF($E1072="",0,IF(VLOOKUP($E1072,paramètres!$E$33:$F$44,2,FALSE)&lt;=VLOOKUP($AM$18,paramètres!$E$33:$F$44,2,FALSE),AA1072*$D1072,0)))</f>
        <v>0</v>
      </c>
      <c r="AN1072" s="121" t="str">
        <f>IF(paramètres!$B$28=1,((SUM(P1072:Y1072)/1.02)+SUM(Z1072:AA1072))*0.0303/9*COUNT(P1072:X1072),IF(paramètres!$B$28=2,(SUM(P1072:AA1072))*0.0303/9*COUNT(P1072:X1072),"Missing Delta option"))</f>
        <v>Missing Delta option</v>
      </c>
      <c r="AO1072" s="13" t="str">
        <f>IF(paramètres!$B$28=1,(((SUM(P1072:Y1072)/1.02)+SUM(Z1072:AA1072))+((SUM(AB1072:AK1072)/1.02)+SUM(AL1072:AN1072)))*cotpatr,IF(paramètres!$B$28=2,(SUM(P1072:AN1072)*cotpatr),"Missing Delta Option"))</f>
        <v>Missing Delta Option</v>
      </c>
      <c r="AP1072" s="13" t="str" cm="1">
        <f t="array" ref="AP1072">IF(paramètres!$B$28=1,(((SUM(P1072:Y1072)/1.02)+SUM(Z1072:AA1072))+((SUM(AB1072:AM1072)/1.02)+SUM(AL1072:AM1072)))/12*pécule,IF(paramètres!$B$28=2,SUM(P1072:AM1072)/12*pécule,"Missing Delta Option"))</f>
        <v>Missing Delta Option</v>
      </c>
      <c r="AQ1072" s="105" t="e">
        <f>IF(paramètres!$B$28=1,(((SUM(P1072:Y1072)/1.02)+SUM(Z1072:AA1072))+((SUM(AB1072:AM1072)/1.02)+SUM(AL1072:AM1072)))+AN1072+AO1072+AP1072,SUM(P1072:AM1072)+AN1072+AO1072+AP1072)</f>
        <v>#VALUE!</v>
      </c>
    </row>
    <row r="1073" spans="1:43" x14ac:dyDescent="0.25">
      <c r="A1073" s="104"/>
      <c r="B1073" s="39"/>
      <c r="C1073" s="39"/>
      <c r="D1073" s="70"/>
      <c r="E1073" s="49"/>
      <c r="F1073" s="40"/>
      <c r="G1073" s="38"/>
      <c r="H1073" s="71"/>
      <c r="I1073" s="40"/>
      <c r="J1073" s="38"/>
      <c r="K1073" s="71"/>
      <c r="L1073" s="40"/>
      <c r="M1073" s="38"/>
      <c r="N1073" s="71"/>
      <c r="O1073" s="49"/>
      <c r="P1073" s="177"/>
      <c r="Q1073" s="178"/>
      <c r="R1073" s="178"/>
      <c r="S1073" s="178"/>
      <c r="T1073" s="178"/>
      <c r="U1073" s="178"/>
      <c r="V1073" s="178"/>
      <c r="W1073" s="178"/>
      <c r="X1073" s="178"/>
      <c r="Y1073" s="178"/>
      <c r="Z1073" s="178"/>
      <c r="AA1073" s="179"/>
      <c r="AB1073" s="121">
        <f>IF($D1073="",0,IF($E1073="",0,IF(VLOOKUP($E1073,paramètres!$E$33:$F$44,2,FALSE)&lt;=VLOOKUP($AB$18,paramètres!$E$33:$F$44,2,FALSE),P1073*$D1073,0)))</f>
        <v>0</v>
      </c>
      <c r="AC1073" s="13">
        <f>IF($D1073="",0,IF($E1073="",0,IF(VLOOKUP($E1073,paramètres!$E$33:$F$44,2,FALSE)&lt;=VLOOKUP($AC$18,paramètres!$E$33:$F$44,2,FALSE),Q1073*$D1073,0)))</f>
        <v>0</v>
      </c>
      <c r="AD1073" s="13">
        <f>IF($D1073="",0,IF($E1073="",0,IF(VLOOKUP($E1073,paramètres!$E$33:$F$44,2,FALSE)&lt;=VLOOKUP($AD$18,paramètres!$E$33:$F$44,2,FALSE),R1073*$D1073,0)))</f>
        <v>0</v>
      </c>
      <c r="AE1073" s="13">
        <f>IF($D1073="",0,IF($E1073="",0,IF(VLOOKUP($E1073,paramètres!$E$33:$F$44,2,FALSE)&lt;=VLOOKUP($AE$18,paramètres!$E$33:$F$44,2,FALSE),S1073*$D1073,0)))</f>
        <v>0</v>
      </c>
      <c r="AF1073" s="13">
        <f>IF($D1073="",0,IF($E1073="",0,IF(VLOOKUP($E1073,paramètres!$E$33:$F$44,2,FALSE)&lt;=VLOOKUP($AF$18,paramètres!$E$33:$F$44,2,FALSE),T1073*$D1073,0)))</f>
        <v>0</v>
      </c>
      <c r="AG1073" s="13">
        <f>IF($D1073="",0,IF($E1073="",0,IF(VLOOKUP($E1073,paramètres!$E$33:$F$44,2,FALSE)&lt;=VLOOKUP($AG$18,paramètres!$E$33:$F$44,2,FALSE),U1073*$D1073,0)))</f>
        <v>0</v>
      </c>
      <c r="AH1073" s="13">
        <f>IF($D1073="",0,IF($E1073="",0,IF(VLOOKUP($E1073,paramètres!$E$33:$F$44,2,FALSE)&lt;=VLOOKUP($AH$18,paramètres!$E$33:$F$44,2,FALSE),V1073*$D1073,0)))</f>
        <v>0</v>
      </c>
      <c r="AI1073" s="13">
        <f>IF($D1073="",0,IF($E1073="",0,IF(VLOOKUP($E1073,paramètres!$E$33:$F$44,2,FALSE)&lt;=VLOOKUP($AI$18,paramètres!$E$33:$F$44,2,FALSE),W1073*$D1073,0)))</f>
        <v>0</v>
      </c>
      <c r="AJ1073" s="13">
        <f>IF($D1073="",0,IF($E1073="",0,IF(VLOOKUP($E1073,paramètres!$E$33:$F$44,2,FALSE)&lt;=VLOOKUP($AJ$18,paramètres!$E$33:$F$44,2,FALSE),X1073*$D1073,0)))</f>
        <v>0</v>
      </c>
      <c r="AK1073" s="13">
        <f>IF($D1073="",0,IF($E1073="",0,IF(VLOOKUP($E1073,paramètres!$E$33:$F$44,2,FALSE)&lt;=VLOOKUP($AK$18,paramètres!$E$33:$F$44,2,FALSE),Y1073*$D1073,0)))</f>
        <v>0</v>
      </c>
      <c r="AL1073" s="13">
        <f>IF($D1073="",0,IF($E1073="",0,IF(VLOOKUP($E1073,paramètres!$E$33:$F$44,2,FALSE)&lt;=VLOOKUP($AL$18,paramètres!$E$33:$F$44,2,FALSE),Z1073*$D1073,0)))</f>
        <v>0</v>
      </c>
      <c r="AM1073" s="126">
        <f>IF($D1073="",0,IF($E1073="",0,IF(VLOOKUP($E1073,paramètres!$E$33:$F$44,2,FALSE)&lt;=VLOOKUP($AM$18,paramètres!$E$33:$F$44,2,FALSE),AA1073*$D1073,0)))</f>
        <v>0</v>
      </c>
      <c r="AN1073" s="121" t="str">
        <f>IF(paramètres!$B$28=1,((SUM(P1073:Y1073)/1.02)+SUM(Z1073:AA1073))*0.0303/9*COUNT(P1073:X1073),IF(paramètres!$B$28=2,(SUM(P1073:AA1073))*0.0303/9*COUNT(P1073:X1073),"Missing Delta option"))</f>
        <v>Missing Delta option</v>
      </c>
      <c r="AO1073" s="13" t="str">
        <f>IF(paramètres!$B$28=1,(((SUM(P1073:Y1073)/1.02)+SUM(Z1073:AA1073))+((SUM(AB1073:AK1073)/1.02)+SUM(AL1073:AN1073)))*cotpatr,IF(paramètres!$B$28=2,(SUM(P1073:AN1073)*cotpatr),"Missing Delta Option"))</f>
        <v>Missing Delta Option</v>
      </c>
      <c r="AP1073" s="13" t="str" cm="1">
        <f t="array" ref="AP1073">IF(paramètres!$B$28=1,(((SUM(P1073:Y1073)/1.02)+SUM(Z1073:AA1073))+((SUM(AB1073:AM1073)/1.02)+SUM(AL1073:AM1073)))/12*pécule,IF(paramètres!$B$28=2,SUM(P1073:AM1073)/12*pécule,"Missing Delta Option"))</f>
        <v>Missing Delta Option</v>
      </c>
      <c r="AQ1073" s="105" t="e">
        <f>IF(paramètres!$B$28=1,(((SUM(P1073:Y1073)/1.02)+SUM(Z1073:AA1073))+((SUM(AB1073:AM1073)/1.02)+SUM(AL1073:AM1073)))+AN1073+AO1073+AP1073,SUM(P1073:AM1073)+AN1073+AO1073+AP1073)</f>
        <v>#VALUE!</v>
      </c>
    </row>
    <row r="1074" spans="1:43" x14ac:dyDescent="0.25">
      <c r="A1074" s="104"/>
      <c r="B1074" s="39"/>
      <c r="C1074" s="39"/>
      <c r="D1074" s="70"/>
      <c r="E1074" s="49"/>
      <c r="F1074" s="40"/>
      <c r="G1074" s="38"/>
      <c r="H1074" s="71"/>
      <c r="I1074" s="40"/>
      <c r="J1074" s="38"/>
      <c r="K1074" s="71"/>
      <c r="L1074" s="40"/>
      <c r="M1074" s="38"/>
      <c r="N1074" s="71"/>
      <c r="O1074" s="49"/>
      <c r="P1074" s="177"/>
      <c r="Q1074" s="178"/>
      <c r="R1074" s="178"/>
      <c r="S1074" s="178"/>
      <c r="T1074" s="178"/>
      <c r="U1074" s="178"/>
      <c r="V1074" s="178"/>
      <c r="W1074" s="178"/>
      <c r="X1074" s="178"/>
      <c r="Y1074" s="178"/>
      <c r="Z1074" s="178"/>
      <c r="AA1074" s="179"/>
      <c r="AB1074" s="121">
        <f>IF($D1074="",0,IF($E1074="",0,IF(VLOOKUP($E1074,paramètres!$E$33:$F$44,2,FALSE)&lt;=VLOOKUP($AB$18,paramètres!$E$33:$F$44,2,FALSE),P1074*$D1074,0)))</f>
        <v>0</v>
      </c>
      <c r="AC1074" s="13">
        <f>IF($D1074="",0,IF($E1074="",0,IF(VLOOKUP($E1074,paramètres!$E$33:$F$44,2,FALSE)&lt;=VLOOKUP($AC$18,paramètres!$E$33:$F$44,2,FALSE),Q1074*$D1074,0)))</f>
        <v>0</v>
      </c>
      <c r="AD1074" s="13">
        <f>IF($D1074="",0,IF($E1074="",0,IF(VLOOKUP($E1074,paramètres!$E$33:$F$44,2,FALSE)&lt;=VLOOKUP($AD$18,paramètres!$E$33:$F$44,2,FALSE),R1074*$D1074,0)))</f>
        <v>0</v>
      </c>
      <c r="AE1074" s="13">
        <f>IF($D1074="",0,IF($E1074="",0,IF(VLOOKUP($E1074,paramètres!$E$33:$F$44,2,FALSE)&lt;=VLOOKUP($AE$18,paramètres!$E$33:$F$44,2,FALSE),S1074*$D1074,0)))</f>
        <v>0</v>
      </c>
      <c r="AF1074" s="13">
        <f>IF($D1074="",0,IF($E1074="",0,IF(VLOOKUP($E1074,paramètres!$E$33:$F$44,2,FALSE)&lt;=VLOOKUP($AF$18,paramètres!$E$33:$F$44,2,FALSE),T1074*$D1074,0)))</f>
        <v>0</v>
      </c>
      <c r="AG1074" s="13">
        <f>IF($D1074="",0,IF($E1074="",0,IF(VLOOKUP($E1074,paramètres!$E$33:$F$44,2,FALSE)&lt;=VLOOKUP($AG$18,paramètres!$E$33:$F$44,2,FALSE),U1074*$D1074,0)))</f>
        <v>0</v>
      </c>
      <c r="AH1074" s="13">
        <f>IF($D1074="",0,IF($E1074="",0,IF(VLOOKUP($E1074,paramètres!$E$33:$F$44,2,FALSE)&lt;=VLOOKUP($AH$18,paramètres!$E$33:$F$44,2,FALSE),V1074*$D1074,0)))</f>
        <v>0</v>
      </c>
      <c r="AI1074" s="13">
        <f>IF($D1074="",0,IF($E1074="",0,IF(VLOOKUP($E1074,paramètres!$E$33:$F$44,2,FALSE)&lt;=VLOOKUP($AI$18,paramètres!$E$33:$F$44,2,FALSE),W1074*$D1074,0)))</f>
        <v>0</v>
      </c>
      <c r="AJ1074" s="13">
        <f>IF($D1074="",0,IF($E1074="",0,IF(VLOOKUP($E1074,paramètres!$E$33:$F$44,2,FALSE)&lt;=VLOOKUP($AJ$18,paramètres!$E$33:$F$44,2,FALSE),X1074*$D1074,0)))</f>
        <v>0</v>
      </c>
      <c r="AK1074" s="13">
        <f>IF($D1074="",0,IF($E1074="",0,IF(VLOOKUP($E1074,paramètres!$E$33:$F$44,2,FALSE)&lt;=VLOOKUP($AK$18,paramètres!$E$33:$F$44,2,FALSE),Y1074*$D1074,0)))</f>
        <v>0</v>
      </c>
      <c r="AL1074" s="13">
        <f>IF($D1074="",0,IF($E1074="",0,IF(VLOOKUP($E1074,paramètres!$E$33:$F$44,2,FALSE)&lt;=VLOOKUP($AL$18,paramètres!$E$33:$F$44,2,FALSE),Z1074*$D1074,0)))</f>
        <v>0</v>
      </c>
      <c r="AM1074" s="126">
        <f>IF($D1074="",0,IF($E1074="",0,IF(VLOOKUP($E1074,paramètres!$E$33:$F$44,2,FALSE)&lt;=VLOOKUP($AM$18,paramètres!$E$33:$F$44,2,FALSE),AA1074*$D1074,0)))</f>
        <v>0</v>
      </c>
      <c r="AN1074" s="121" t="str">
        <f>IF(paramètres!$B$28=1,((SUM(P1074:Y1074)/1.02)+SUM(Z1074:AA1074))*0.0303/9*COUNT(P1074:X1074),IF(paramètres!$B$28=2,(SUM(P1074:AA1074))*0.0303/9*COUNT(P1074:X1074),"Missing Delta option"))</f>
        <v>Missing Delta option</v>
      </c>
      <c r="AO1074" s="13" t="str">
        <f>IF(paramètres!$B$28=1,(((SUM(P1074:Y1074)/1.02)+SUM(Z1074:AA1074))+((SUM(AB1074:AK1074)/1.02)+SUM(AL1074:AN1074)))*cotpatr,IF(paramètres!$B$28=2,(SUM(P1074:AN1074)*cotpatr),"Missing Delta Option"))</f>
        <v>Missing Delta Option</v>
      </c>
      <c r="AP1074" s="13" t="str" cm="1">
        <f t="array" ref="AP1074">IF(paramètres!$B$28=1,(((SUM(P1074:Y1074)/1.02)+SUM(Z1074:AA1074))+((SUM(AB1074:AM1074)/1.02)+SUM(AL1074:AM1074)))/12*pécule,IF(paramètres!$B$28=2,SUM(P1074:AM1074)/12*pécule,"Missing Delta Option"))</f>
        <v>Missing Delta Option</v>
      </c>
      <c r="AQ1074" s="105" t="e">
        <f>IF(paramètres!$B$28=1,(((SUM(P1074:Y1074)/1.02)+SUM(Z1074:AA1074))+((SUM(AB1074:AM1074)/1.02)+SUM(AL1074:AM1074)))+AN1074+AO1074+AP1074,SUM(P1074:AM1074)+AN1074+AO1074+AP1074)</f>
        <v>#VALUE!</v>
      </c>
    </row>
    <row r="1075" spans="1:43" x14ac:dyDescent="0.25">
      <c r="A1075" s="104"/>
      <c r="B1075" s="39"/>
      <c r="C1075" s="39"/>
      <c r="D1075" s="70"/>
      <c r="E1075" s="49"/>
      <c r="F1075" s="40"/>
      <c r="G1075" s="38"/>
      <c r="H1075" s="71"/>
      <c r="I1075" s="40"/>
      <c r="J1075" s="38"/>
      <c r="K1075" s="71"/>
      <c r="L1075" s="40"/>
      <c r="M1075" s="38"/>
      <c r="N1075" s="71"/>
      <c r="O1075" s="49"/>
      <c r="P1075" s="177"/>
      <c r="Q1075" s="178"/>
      <c r="R1075" s="178"/>
      <c r="S1075" s="178"/>
      <c r="T1075" s="178"/>
      <c r="U1075" s="178"/>
      <c r="V1075" s="178"/>
      <c r="W1075" s="178"/>
      <c r="X1075" s="178"/>
      <c r="Y1075" s="178"/>
      <c r="Z1075" s="178"/>
      <c r="AA1075" s="179"/>
      <c r="AB1075" s="121">
        <f>IF($D1075="",0,IF($E1075="",0,IF(VLOOKUP($E1075,paramètres!$E$33:$F$44,2,FALSE)&lt;=VLOOKUP($AB$18,paramètres!$E$33:$F$44,2,FALSE),P1075*$D1075,0)))</f>
        <v>0</v>
      </c>
      <c r="AC1075" s="13">
        <f>IF($D1075="",0,IF($E1075="",0,IF(VLOOKUP($E1075,paramètres!$E$33:$F$44,2,FALSE)&lt;=VLOOKUP($AC$18,paramètres!$E$33:$F$44,2,FALSE),Q1075*$D1075,0)))</f>
        <v>0</v>
      </c>
      <c r="AD1075" s="13">
        <f>IF($D1075="",0,IF($E1075="",0,IF(VLOOKUP($E1075,paramètres!$E$33:$F$44,2,FALSE)&lt;=VLOOKUP($AD$18,paramètres!$E$33:$F$44,2,FALSE),R1075*$D1075,0)))</f>
        <v>0</v>
      </c>
      <c r="AE1075" s="13">
        <f>IF($D1075="",0,IF($E1075="",0,IF(VLOOKUP($E1075,paramètres!$E$33:$F$44,2,FALSE)&lt;=VLOOKUP($AE$18,paramètres!$E$33:$F$44,2,FALSE),S1075*$D1075,0)))</f>
        <v>0</v>
      </c>
      <c r="AF1075" s="13">
        <f>IF($D1075="",0,IF($E1075="",0,IF(VLOOKUP($E1075,paramètres!$E$33:$F$44,2,FALSE)&lt;=VLOOKUP($AF$18,paramètres!$E$33:$F$44,2,FALSE),T1075*$D1075,0)))</f>
        <v>0</v>
      </c>
      <c r="AG1075" s="13">
        <f>IF($D1075="",0,IF($E1075="",0,IF(VLOOKUP($E1075,paramètres!$E$33:$F$44,2,FALSE)&lt;=VLOOKUP($AG$18,paramètres!$E$33:$F$44,2,FALSE),U1075*$D1075,0)))</f>
        <v>0</v>
      </c>
      <c r="AH1075" s="13">
        <f>IF($D1075="",0,IF($E1075="",0,IF(VLOOKUP($E1075,paramètres!$E$33:$F$44,2,FALSE)&lt;=VLOOKUP($AH$18,paramètres!$E$33:$F$44,2,FALSE),V1075*$D1075,0)))</f>
        <v>0</v>
      </c>
      <c r="AI1075" s="13">
        <f>IF($D1075="",0,IF($E1075="",0,IF(VLOOKUP($E1075,paramètres!$E$33:$F$44,2,FALSE)&lt;=VLOOKUP($AI$18,paramètres!$E$33:$F$44,2,FALSE),W1075*$D1075,0)))</f>
        <v>0</v>
      </c>
      <c r="AJ1075" s="13">
        <f>IF($D1075="",0,IF($E1075="",0,IF(VLOOKUP($E1075,paramètres!$E$33:$F$44,2,FALSE)&lt;=VLOOKUP($AJ$18,paramètres!$E$33:$F$44,2,FALSE),X1075*$D1075,0)))</f>
        <v>0</v>
      </c>
      <c r="AK1075" s="13">
        <f>IF($D1075="",0,IF($E1075="",0,IF(VLOOKUP($E1075,paramètres!$E$33:$F$44,2,FALSE)&lt;=VLOOKUP($AK$18,paramètres!$E$33:$F$44,2,FALSE),Y1075*$D1075,0)))</f>
        <v>0</v>
      </c>
      <c r="AL1075" s="13">
        <f>IF($D1075="",0,IF($E1075="",0,IF(VLOOKUP($E1075,paramètres!$E$33:$F$44,2,FALSE)&lt;=VLOOKUP($AL$18,paramètres!$E$33:$F$44,2,FALSE),Z1075*$D1075,0)))</f>
        <v>0</v>
      </c>
      <c r="AM1075" s="126">
        <f>IF($D1075="",0,IF($E1075="",0,IF(VLOOKUP($E1075,paramètres!$E$33:$F$44,2,FALSE)&lt;=VLOOKUP($AM$18,paramètres!$E$33:$F$44,2,FALSE),AA1075*$D1075,0)))</f>
        <v>0</v>
      </c>
      <c r="AN1075" s="121" t="str">
        <f>IF(paramètres!$B$28=1,((SUM(P1075:Y1075)/1.02)+SUM(Z1075:AA1075))*0.0303/9*COUNT(P1075:X1075),IF(paramètres!$B$28=2,(SUM(P1075:AA1075))*0.0303/9*COUNT(P1075:X1075),"Missing Delta option"))</f>
        <v>Missing Delta option</v>
      </c>
      <c r="AO1075" s="13" t="str">
        <f>IF(paramètres!$B$28=1,(((SUM(P1075:Y1075)/1.02)+SUM(Z1075:AA1075))+((SUM(AB1075:AK1075)/1.02)+SUM(AL1075:AN1075)))*cotpatr,IF(paramètres!$B$28=2,(SUM(P1075:AN1075)*cotpatr),"Missing Delta Option"))</f>
        <v>Missing Delta Option</v>
      </c>
      <c r="AP1075" s="13" t="str" cm="1">
        <f t="array" ref="AP1075">IF(paramètres!$B$28=1,(((SUM(P1075:Y1075)/1.02)+SUM(Z1075:AA1075))+((SUM(AB1075:AM1075)/1.02)+SUM(AL1075:AM1075)))/12*pécule,IF(paramètres!$B$28=2,SUM(P1075:AM1075)/12*pécule,"Missing Delta Option"))</f>
        <v>Missing Delta Option</v>
      </c>
      <c r="AQ1075" s="105" t="e">
        <f>IF(paramètres!$B$28=1,(((SUM(P1075:Y1075)/1.02)+SUM(Z1075:AA1075))+((SUM(AB1075:AM1075)/1.02)+SUM(AL1075:AM1075)))+AN1075+AO1075+AP1075,SUM(P1075:AM1075)+AN1075+AO1075+AP1075)</f>
        <v>#VALUE!</v>
      </c>
    </row>
    <row r="1076" spans="1:43" x14ac:dyDescent="0.25">
      <c r="A1076" s="104"/>
      <c r="B1076" s="39"/>
      <c r="C1076" s="39"/>
      <c r="D1076" s="70"/>
      <c r="E1076" s="49"/>
      <c r="F1076" s="40"/>
      <c r="G1076" s="38"/>
      <c r="H1076" s="71"/>
      <c r="I1076" s="40"/>
      <c r="J1076" s="38"/>
      <c r="K1076" s="71"/>
      <c r="L1076" s="40"/>
      <c r="M1076" s="38"/>
      <c r="N1076" s="71"/>
      <c r="O1076" s="49"/>
      <c r="P1076" s="177"/>
      <c r="Q1076" s="178"/>
      <c r="R1076" s="178"/>
      <c r="S1076" s="178"/>
      <c r="T1076" s="178"/>
      <c r="U1076" s="178"/>
      <c r="V1076" s="178"/>
      <c r="W1076" s="178"/>
      <c r="X1076" s="178"/>
      <c r="Y1076" s="178"/>
      <c r="Z1076" s="178"/>
      <c r="AA1076" s="179"/>
      <c r="AB1076" s="121">
        <f>IF($D1076="",0,IF($E1076="",0,IF(VLOOKUP($E1076,paramètres!$E$33:$F$44,2,FALSE)&lt;=VLOOKUP($AB$18,paramètres!$E$33:$F$44,2,FALSE),P1076*$D1076,0)))</f>
        <v>0</v>
      </c>
      <c r="AC1076" s="13">
        <f>IF($D1076="",0,IF($E1076="",0,IF(VLOOKUP($E1076,paramètres!$E$33:$F$44,2,FALSE)&lt;=VLOOKUP($AC$18,paramètres!$E$33:$F$44,2,FALSE),Q1076*$D1076,0)))</f>
        <v>0</v>
      </c>
      <c r="AD1076" s="13">
        <f>IF($D1076="",0,IF($E1076="",0,IF(VLOOKUP($E1076,paramètres!$E$33:$F$44,2,FALSE)&lt;=VLOOKUP($AD$18,paramètres!$E$33:$F$44,2,FALSE),R1076*$D1076,0)))</f>
        <v>0</v>
      </c>
      <c r="AE1076" s="13">
        <f>IF($D1076="",0,IF($E1076="",0,IF(VLOOKUP($E1076,paramètres!$E$33:$F$44,2,FALSE)&lt;=VLOOKUP($AE$18,paramètres!$E$33:$F$44,2,FALSE),S1076*$D1076,0)))</f>
        <v>0</v>
      </c>
      <c r="AF1076" s="13">
        <f>IF($D1076="",0,IF($E1076="",0,IF(VLOOKUP($E1076,paramètres!$E$33:$F$44,2,FALSE)&lt;=VLOOKUP($AF$18,paramètres!$E$33:$F$44,2,FALSE),T1076*$D1076,0)))</f>
        <v>0</v>
      </c>
      <c r="AG1076" s="13">
        <f>IF($D1076="",0,IF($E1076="",0,IF(VLOOKUP($E1076,paramètres!$E$33:$F$44,2,FALSE)&lt;=VLOOKUP($AG$18,paramètres!$E$33:$F$44,2,FALSE),U1076*$D1076,0)))</f>
        <v>0</v>
      </c>
      <c r="AH1076" s="13">
        <f>IF($D1076="",0,IF($E1076="",0,IF(VLOOKUP($E1076,paramètres!$E$33:$F$44,2,FALSE)&lt;=VLOOKUP($AH$18,paramètres!$E$33:$F$44,2,FALSE),V1076*$D1076,0)))</f>
        <v>0</v>
      </c>
      <c r="AI1076" s="13">
        <f>IF($D1076="",0,IF($E1076="",0,IF(VLOOKUP($E1076,paramètres!$E$33:$F$44,2,FALSE)&lt;=VLOOKUP($AI$18,paramètres!$E$33:$F$44,2,FALSE),W1076*$D1076,0)))</f>
        <v>0</v>
      </c>
      <c r="AJ1076" s="13">
        <f>IF($D1076="",0,IF($E1076="",0,IF(VLOOKUP($E1076,paramètres!$E$33:$F$44,2,FALSE)&lt;=VLOOKUP($AJ$18,paramètres!$E$33:$F$44,2,FALSE),X1076*$D1076,0)))</f>
        <v>0</v>
      </c>
      <c r="AK1076" s="13">
        <f>IF($D1076="",0,IF($E1076="",0,IF(VLOOKUP($E1076,paramètres!$E$33:$F$44,2,FALSE)&lt;=VLOOKUP($AK$18,paramètres!$E$33:$F$44,2,FALSE),Y1076*$D1076,0)))</f>
        <v>0</v>
      </c>
      <c r="AL1076" s="13">
        <f>IF($D1076="",0,IF($E1076="",0,IF(VLOOKUP($E1076,paramètres!$E$33:$F$44,2,FALSE)&lt;=VLOOKUP($AL$18,paramètres!$E$33:$F$44,2,FALSE),Z1076*$D1076,0)))</f>
        <v>0</v>
      </c>
      <c r="AM1076" s="126">
        <f>IF($D1076="",0,IF($E1076="",0,IF(VLOOKUP($E1076,paramètres!$E$33:$F$44,2,FALSE)&lt;=VLOOKUP($AM$18,paramètres!$E$33:$F$44,2,FALSE),AA1076*$D1076,0)))</f>
        <v>0</v>
      </c>
      <c r="AN1076" s="121" t="str">
        <f>IF(paramètres!$B$28=1,((SUM(P1076:Y1076)/1.02)+SUM(Z1076:AA1076))*0.0303/9*COUNT(P1076:X1076),IF(paramètres!$B$28=2,(SUM(P1076:AA1076))*0.0303/9*COUNT(P1076:X1076),"Missing Delta option"))</f>
        <v>Missing Delta option</v>
      </c>
      <c r="AO1076" s="13" t="str">
        <f>IF(paramètres!$B$28=1,(((SUM(P1076:Y1076)/1.02)+SUM(Z1076:AA1076))+((SUM(AB1076:AK1076)/1.02)+SUM(AL1076:AN1076)))*cotpatr,IF(paramètres!$B$28=2,(SUM(P1076:AN1076)*cotpatr),"Missing Delta Option"))</f>
        <v>Missing Delta Option</v>
      </c>
      <c r="AP1076" s="13" t="str" cm="1">
        <f t="array" ref="AP1076">IF(paramètres!$B$28=1,(((SUM(P1076:Y1076)/1.02)+SUM(Z1076:AA1076))+((SUM(AB1076:AM1076)/1.02)+SUM(AL1076:AM1076)))/12*pécule,IF(paramètres!$B$28=2,SUM(P1076:AM1076)/12*pécule,"Missing Delta Option"))</f>
        <v>Missing Delta Option</v>
      </c>
      <c r="AQ1076" s="105" t="e">
        <f>IF(paramètres!$B$28=1,(((SUM(P1076:Y1076)/1.02)+SUM(Z1076:AA1076))+((SUM(AB1076:AM1076)/1.02)+SUM(AL1076:AM1076)))+AN1076+AO1076+AP1076,SUM(P1076:AM1076)+AN1076+AO1076+AP1076)</f>
        <v>#VALUE!</v>
      </c>
    </row>
    <row r="1077" spans="1:43" x14ac:dyDescent="0.25">
      <c r="A1077" s="104"/>
      <c r="B1077" s="39"/>
      <c r="C1077" s="39"/>
      <c r="D1077" s="70"/>
      <c r="E1077" s="49"/>
      <c r="F1077" s="40"/>
      <c r="G1077" s="38"/>
      <c r="H1077" s="71"/>
      <c r="I1077" s="40"/>
      <c r="J1077" s="38"/>
      <c r="K1077" s="71"/>
      <c r="L1077" s="40"/>
      <c r="M1077" s="38"/>
      <c r="N1077" s="71"/>
      <c r="O1077" s="49"/>
      <c r="P1077" s="177"/>
      <c r="Q1077" s="178"/>
      <c r="R1077" s="178"/>
      <c r="S1077" s="178"/>
      <c r="T1077" s="178"/>
      <c r="U1077" s="178"/>
      <c r="V1077" s="178"/>
      <c r="W1077" s="178"/>
      <c r="X1077" s="178"/>
      <c r="Y1077" s="178"/>
      <c r="Z1077" s="178"/>
      <c r="AA1077" s="179"/>
      <c r="AB1077" s="121">
        <f>IF($D1077="",0,IF($E1077="",0,IF(VLOOKUP($E1077,paramètres!$E$33:$F$44,2,FALSE)&lt;=VLOOKUP($AB$18,paramètres!$E$33:$F$44,2,FALSE),P1077*$D1077,0)))</f>
        <v>0</v>
      </c>
      <c r="AC1077" s="13">
        <f>IF($D1077="",0,IF($E1077="",0,IF(VLOOKUP($E1077,paramètres!$E$33:$F$44,2,FALSE)&lt;=VLOOKUP($AC$18,paramètres!$E$33:$F$44,2,FALSE),Q1077*$D1077,0)))</f>
        <v>0</v>
      </c>
      <c r="AD1077" s="13">
        <f>IF($D1077="",0,IF($E1077="",0,IF(VLOOKUP($E1077,paramètres!$E$33:$F$44,2,FALSE)&lt;=VLOOKUP($AD$18,paramètres!$E$33:$F$44,2,FALSE),R1077*$D1077,0)))</f>
        <v>0</v>
      </c>
      <c r="AE1077" s="13">
        <f>IF($D1077="",0,IF($E1077="",0,IF(VLOOKUP($E1077,paramètres!$E$33:$F$44,2,FALSE)&lt;=VLOOKUP($AE$18,paramètres!$E$33:$F$44,2,FALSE),S1077*$D1077,0)))</f>
        <v>0</v>
      </c>
      <c r="AF1077" s="13">
        <f>IF($D1077="",0,IF($E1077="",0,IF(VLOOKUP($E1077,paramètres!$E$33:$F$44,2,FALSE)&lt;=VLOOKUP($AF$18,paramètres!$E$33:$F$44,2,FALSE),T1077*$D1077,0)))</f>
        <v>0</v>
      </c>
      <c r="AG1077" s="13">
        <f>IF($D1077="",0,IF($E1077="",0,IF(VLOOKUP($E1077,paramètres!$E$33:$F$44,2,FALSE)&lt;=VLOOKUP($AG$18,paramètres!$E$33:$F$44,2,FALSE),U1077*$D1077,0)))</f>
        <v>0</v>
      </c>
      <c r="AH1077" s="13">
        <f>IF($D1077="",0,IF($E1077="",0,IF(VLOOKUP($E1077,paramètres!$E$33:$F$44,2,FALSE)&lt;=VLOOKUP($AH$18,paramètres!$E$33:$F$44,2,FALSE),V1077*$D1077,0)))</f>
        <v>0</v>
      </c>
      <c r="AI1077" s="13">
        <f>IF($D1077="",0,IF($E1077="",0,IF(VLOOKUP($E1077,paramètres!$E$33:$F$44,2,FALSE)&lt;=VLOOKUP($AI$18,paramètres!$E$33:$F$44,2,FALSE),W1077*$D1077,0)))</f>
        <v>0</v>
      </c>
      <c r="AJ1077" s="13">
        <f>IF($D1077="",0,IF($E1077="",0,IF(VLOOKUP($E1077,paramètres!$E$33:$F$44,2,FALSE)&lt;=VLOOKUP($AJ$18,paramètres!$E$33:$F$44,2,FALSE),X1077*$D1077,0)))</f>
        <v>0</v>
      </c>
      <c r="AK1077" s="13">
        <f>IF($D1077="",0,IF($E1077="",0,IF(VLOOKUP($E1077,paramètres!$E$33:$F$44,2,FALSE)&lt;=VLOOKUP($AK$18,paramètres!$E$33:$F$44,2,FALSE),Y1077*$D1077,0)))</f>
        <v>0</v>
      </c>
      <c r="AL1077" s="13">
        <f>IF($D1077="",0,IF($E1077="",0,IF(VLOOKUP($E1077,paramètres!$E$33:$F$44,2,FALSE)&lt;=VLOOKUP($AL$18,paramètres!$E$33:$F$44,2,FALSE),Z1077*$D1077,0)))</f>
        <v>0</v>
      </c>
      <c r="AM1077" s="126">
        <f>IF($D1077="",0,IF($E1077="",0,IF(VLOOKUP($E1077,paramètres!$E$33:$F$44,2,FALSE)&lt;=VLOOKUP($AM$18,paramètres!$E$33:$F$44,2,FALSE),AA1077*$D1077,0)))</f>
        <v>0</v>
      </c>
      <c r="AN1077" s="121" t="str">
        <f>IF(paramètres!$B$28=1,((SUM(P1077:Y1077)/1.02)+SUM(Z1077:AA1077))*0.0303/9*COUNT(P1077:X1077),IF(paramètres!$B$28=2,(SUM(P1077:AA1077))*0.0303/9*COUNT(P1077:X1077),"Missing Delta option"))</f>
        <v>Missing Delta option</v>
      </c>
      <c r="AO1077" s="13" t="str">
        <f>IF(paramètres!$B$28=1,(((SUM(P1077:Y1077)/1.02)+SUM(Z1077:AA1077))+((SUM(AB1077:AK1077)/1.02)+SUM(AL1077:AN1077)))*cotpatr,IF(paramètres!$B$28=2,(SUM(P1077:AN1077)*cotpatr),"Missing Delta Option"))</f>
        <v>Missing Delta Option</v>
      </c>
      <c r="AP1077" s="13" t="str" cm="1">
        <f t="array" ref="AP1077">IF(paramètres!$B$28=1,(((SUM(P1077:Y1077)/1.02)+SUM(Z1077:AA1077))+((SUM(AB1077:AM1077)/1.02)+SUM(AL1077:AM1077)))/12*pécule,IF(paramètres!$B$28=2,SUM(P1077:AM1077)/12*pécule,"Missing Delta Option"))</f>
        <v>Missing Delta Option</v>
      </c>
      <c r="AQ1077" s="105" t="e">
        <f>IF(paramètres!$B$28=1,(((SUM(P1077:Y1077)/1.02)+SUM(Z1077:AA1077))+((SUM(AB1077:AM1077)/1.02)+SUM(AL1077:AM1077)))+AN1077+AO1077+AP1077,SUM(P1077:AM1077)+AN1077+AO1077+AP1077)</f>
        <v>#VALUE!</v>
      </c>
    </row>
    <row r="1078" spans="1:43" x14ac:dyDescent="0.25">
      <c r="A1078" s="104"/>
      <c r="B1078" s="39"/>
      <c r="C1078" s="39"/>
      <c r="D1078" s="70"/>
      <c r="E1078" s="49"/>
      <c r="F1078" s="40"/>
      <c r="G1078" s="38"/>
      <c r="H1078" s="71"/>
      <c r="I1078" s="40"/>
      <c r="J1078" s="38"/>
      <c r="K1078" s="71"/>
      <c r="L1078" s="40"/>
      <c r="M1078" s="38"/>
      <c r="N1078" s="71"/>
      <c r="O1078" s="49"/>
      <c r="P1078" s="177"/>
      <c r="Q1078" s="178"/>
      <c r="R1078" s="178"/>
      <c r="S1078" s="178"/>
      <c r="T1078" s="178"/>
      <c r="U1078" s="178"/>
      <c r="V1078" s="178"/>
      <c r="W1078" s="178"/>
      <c r="X1078" s="178"/>
      <c r="Y1078" s="178"/>
      <c r="Z1078" s="178"/>
      <c r="AA1078" s="179"/>
      <c r="AB1078" s="121">
        <f>IF($D1078="",0,IF($E1078="",0,IF(VLOOKUP($E1078,paramètres!$E$33:$F$44,2,FALSE)&lt;=VLOOKUP($AB$18,paramètres!$E$33:$F$44,2,FALSE),P1078*$D1078,0)))</f>
        <v>0</v>
      </c>
      <c r="AC1078" s="13">
        <f>IF($D1078="",0,IF($E1078="",0,IF(VLOOKUP($E1078,paramètres!$E$33:$F$44,2,FALSE)&lt;=VLOOKUP($AC$18,paramètres!$E$33:$F$44,2,FALSE),Q1078*$D1078,0)))</f>
        <v>0</v>
      </c>
      <c r="AD1078" s="13">
        <f>IF($D1078="",0,IF($E1078="",0,IF(VLOOKUP($E1078,paramètres!$E$33:$F$44,2,FALSE)&lt;=VLOOKUP($AD$18,paramètres!$E$33:$F$44,2,FALSE),R1078*$D1078,0)))</f>
        <v>0</v>
      </c>
      <c r="AE1078" s="13">
        <f>IF($D1078="",0,IF($E1078="",0,IF(VLOOKUP($E1078,paramètres!$E$33:$F$44,2,FALSE)&lt;=VLOOKUP($AE$18,paramètres!$E$33:$F$44,2,FALSE),S1078*$D1078,0)))</f>
        <v>0</v>
      </c>
      <c r="AF1078" s="13">
        <f>IF($D1078="",0,IF($E1078="",0,IF(VLOOKUP($E1078,paramètres!$E$33:$F$44,2,FALSE)&lt;=VLOOKUP($AF$18,paramètres!$E$33:$F$44,2,FALSE),T1078*$D1078,0)))</f>
        <v>0</v>
      </c>
      <c r="AG1078" s="13">
        <f>IF($D1078="",0,IF($E1078="",0,IF(VLOOKUP($E1078,paramètres!$E$33:$F$44,2,FALSE)&lt;=VLOOKUP($AG$18,paramètres!$E$33:$F$44,2,FALSE),U1078*$D1078,0)))</f>
        <v>0</v>
      </c>
      <c r="AH1078" s="13">
        <f>IF($D1078="",0,IF($E1078="",0,IF(VLOOKUP($E1078,paramètres!$E$33:$F$44,2,FALSE)&lt;=VLOOKUP($AH$18,paramètres!$E$33:$F$44,2,FALSE),V1078*$D1078,0)))</f>
        <v>0</v>
      </c>
      <c r="AI1078" s="13">
        <f>IF($D1078="",0,IF($E1078="",0,IF(VLOOKUP($E1078,paramètres!$E$33:$F$44,2,FALSE)&lt;=VLOOKUP($AI$18,paramètres!$E$33:$F$44,2,FALSE),W1078*$D1078,0)))</f>
        <v>0</v>
      </c>
      <c r="AJ1078" s="13">
        <f>IF($D1078="",0,IF($E1078="",0,IF(VLOOKUP($E1078,paramètres!$E$33:$F$44,2,FALSE)&lt;=VLOOKUP($AJ$18,paramètres!$E$33:$F$44,2,FALSE),X1078*$D1078,0)))</f>
        <v>0</v>
      </c>
      <c r="AK1078" s="13">
        <f>IF($D1078="",0,IF($E1078="",0,IF(VLOOKUP($E1078,paramètres!$E$33:$F$44,2,FALSE)&lt;=VLOOKUP($AK$18,paramètres!$E$33:$F$44,2,FALSE),Y1078*$D1078,0)))</f>
        <v>0</v>
      </c>
      <c r="AL1078" s="13">
        <f>IF($D1078="",0,IF($E1078="",0,IF(VLOOKUP($E1078,paramètres!$E$33:$F$44,2,FALSE)&lt;=VLOOKUP($AL$18,paramètres!$E$33:$F$44,2,FALSE),Z1078*$D1078,0)))</f>
        <v>0</v>
      </c>
      <c r="AM1078" s="126">
        <f>IF($D1078="",0,IF($E1078="",0,IF(VLOOKUP($E1078,paramètres!$E$33:$F$44,2,FALSE)&lt;=VLOOKUP($AM$18,paramètres!$E$33:$F$44,2,FALSE),AA1078*$D1078,0)))</f>
        <v>0</v>
      </c>
      <c r="AN1078" s="121" t="str">
        <f>IF(paramètres!$B$28=1,((SUM(P1078:Y1078)/1.02)+SUM(Z1078:AA1078))*0.0303/9*COUNT(P1078:X1078),IF(paramètres!$B$28=2,(SUM(P1078:AA1078))*0.0303/9*COUNT(P1078:X1078),"Missing Delta option"))</f>
        <v>Missing Delta option</v>
      </c>
      <c r="AO1078" s="13" t="str">
        <f>IF(paramètres!$B$28=1,(((SUM(P1078:Y1078)/1.02)+SUM(Z1078:AA1078))+((SUM(AB1078:AK1078)/1.02)+SUM(AL1078:AN1078)))*cotpatr,IF(paramètres!$B$28=2,(SUM(P1078:AN1078)*cotpatr),"Missing Delta Option"))</f>
        <v>Missing Delta Option</v>
      </c>
      <c r="AP1078" s="13" t="str" cm="1">
        <f t="array" ref="AP1078">IF(paramètres!$B$28=1,(((SUM(P1078:Y1078)/1.02)+SUM(Z1078:AA1078))+((SUM(AB1078:AM1078)/1.02)+SUM(AL1078:AM1078)))/12*pécule,IF(paramètres!$B$28=2,SUM(P1078:AM1078)/12*pécule,"Missing Delta Option"))</f>
        <v>Missing Delta Option</v>
      </c>
      <c r="AQ1078" s="105" t="e">
        <f>IF(paramètres!$B$28=1,(((SUM(P1078:Y1078)/1.02)+SUM(Z1078:AA1078))+((SUM(AB1078:AM1078)/1.02)+SUM(AL1078:AM1078)))+AN1078+AO1078+AP1078,SUM(P1078:AM1078)+AN1078+AO1078+AP1078)</f>
        <v>#VALUE!</v>
      </c>
    </row>
    <row r="1079" spans="1:43" x14ac:dyDescent="0.25">
      <c r="A1079" s="104"/>
      <c r="B1079" s="39"/>
      <c r="C1079" s="39"/>
      <c r="D1079" s="70"/>
      <c r="E1079" s="49"/>
      <c r="F1079" s="40"/>
      <c r="G1079" s="38"/>
      <c r="H1079" s="71"/>
      <c r="I1079" s="40"/>
      <c r="J1079" s="38"/>
      <c r="K1079" s="71"/>
      <c r="L1079" s="40"/>
      <c r="M1079" s="38"/>
      <c r="N1079" s="71"/>
      <c r="O1079" s="49"/>
      <c r="P1079" s="177"/>
      <c r="Q1079" s="178"/>
      <c r="R1079" s="178"/>
      <c r="S1079" s="178"/>
      <c r="T1079" s="178"/>
      <c r="U1079" s="178"/>
      <c r="V1079" s="178"/>
      <c r="W1079" s="178"/>
      <c r="X1079" s="178"/>
      <c r="Y1079" s="178"/>
      <c r="Z1079" s="178"/>
      <c r="AA1079" s="179"/>
      <c r="AB1079" s="121">
        <f>IF($D1079="",0,IF($E1079="",0,IF(VLOOKUP($E1079,paramètres!$E$33:$F$44,2,FALSE)&lt;=VLOOKUP($AB$18,paramètres!$E$33:$F$44,2,FALSE),P1079*$D1079,0)))</f>
        <v>0</v>
      </c>
      <c r="AC1079" s="13">
        <f>IF($D1079="",0,IF($E1079="",0,IF(VLOOKUP($E1079,paramètres!$E$33:$F$44,2,FALSE)&lt;=VLOOKUP($AC$18,paramètres!$E$33:$F$44,2,FALSE),Q1079*$D1079,0)))</f>
        <v>0</v>
      </c>
      <c r="AD1079" s="13">
        <f>IF($D1079="",0,IF($E1079="",0,IF(VLOOKUP($E1079,paramètres!$E$33:$F$44,2,FALSE)&lt;=VLOOKUP($AD$18,paramètres!$E$33:$F$44,2,FALSE),R1079*$D1079,0)))</f>
        <v>0</v>
      </c>
      <c r="AE1079" s="13">
        <f>IF($D1079="",0,IF($E1079="",0,IF(VLOOKUP($E1079,paramètres!$E$33:$F$44,2,FALSE)&lt;=VLOOKUP($AE$18,paramètres!$E$33:$F$44,2,FALSE),S1079*$D1079,0)))</f>
        <v>0</v>
      </c>
      <c r="AF1079" s="13">
        <f>IF($D1079="",0,IF($E1079="",0,IF(VLOOKUP($E1079,paramètres!$E$33:$F$44,2,FALSE)&lt;=VLOOKUP($AF$18,paramètres!$E$33:$F$44,2,FALSE),T1079*$D1079,0)))</f>
        <v>0</v>
      </c>
      <c r="AG1079" s="13">
        <f>IF($D1079="",0,IF($E1079="",0,IF(VLOOKUP($E1079,paramètres!$E$33:$F$44,2,FALSE)&lt;=VLOOKUP($AG$18,paramètres!$E$33:$F$44,2,FALSE),U1079*$D1079,0)))</f>
        <v>0</v>
      </c>
      <c r="AH1079" s="13">
        <f>IF($D1079="",0,IF($E1079="",0,IF(VLOOKUP($E1079,paramètres!$E$33:$F$44,2,FALSE)&lt;=VLOOKUP($AH$18,paramètres!$E$33:$F$44,2,FALSE),V1079*$D1079,0)))</f>
        <v>0</v>
      </c>
      <c r="AI1079" s="13">
        <f>IF($D1079="",0,IF($E1079="",0,IF(VLOOKUP($E1079,paramètres!$E$33:$F$44,2,FALSE)&lt;=VLOOKUP($AI$18,paramètres!$E$33:$F$44,2,FALSE),W1079*$D1079,0)))</f>
        <v>0</v>
      </c>
      <c r="AJ1079" s="13">
        <f>IF($D1079="",0,IF($E1079="",0,IF(VLOOKUP($E1079,paramètres!$E$33:$F$44,2,FALSE)&lt;=VLOOKUP($AJ$18,paramètres!$E$33:$F$44,2,FALSE),X1079*$D1079,0)))</f>
        <v>0</v>
      </c>
      <c r="AK1079" s="13">
        <f>IF($D1079="",0,IF($E1079="",0,IF(VLOOKUP($E1079,paramètres!$E$33:$F$44,2,FALSE)&lt;=VLOOKUP($AK$18,paramètres!$E$33:$F$44,2,FALSE),Y1079*$D1079,0)))</f>
        <v>0</v>
      </c>
      <c r="AL1079" s="13">
        <f>IF($D1079="",0,IF($E1079="",0,IF(VLOOKUP($E1079,paramètres!$E$33:$F$44,2,FALSE)&lt;=VLOOKUP($AL$18,paramètres!$E$33:$F$44,2,FALSE),Z1079*$D1079,0)))</f>
        <v>0</v>
      </c>
      <c r="AM1079" s="126">
        <f>IF($D1079="",0,IF($E1079="",0,IF(VLOOKUP($E1079,paramètres!$E$33:$F$44,2,FALSE)&lt;=VLOOKUP($AM$18,paramètres!$E$33:$F$44,2,FALSE),AA1079*$D1079,0)))</f>
        <v>0</v>
      </c>
      <c r="AN1079" s="121" t="str">
        <f>IF(paramètres!$B$28=1,((SUM(P1079:Y1079)/1.02)+SUM(Z1079:AA1079))*0.0303/9*COUNT(P1079:X1079),IF(paramètres!$B$28=2,(SUM(P1079:AA1079))*0.0303/9*COUNT(P1079:X1079),"Missing Delta option"))</f>
        <v>Missing Delta option</v>
      </c>
      <c r="AO1079" s="13" t="str">
        <f>IF(paramètres!$B$28=1,(((SUM(P1079:Y1079)/1.02)+SUM(Z1079:AA1079))+((SUM(AB1079:AK1079)/1.02)+SUM(AL1079:AN1079)))*cotpatr,IF(paramètres!$B$28=2,(SUM(P1079:AN1079)*cotpatr),"Missing Delta Option"))</f>
        <v>Missing Delta Option</v>
      </c>
      <c r="AP1079" s="13" t="str" cm="1">
        <f t="array" ref="AP1079">IF(paramètres!$B$28=1,(((SUM(P1079:Y1079)/1.02)+SUM(Z1079:AA1079))+((SUM(AB1079:AM1079)/1.02)+SUM(AL1079:AM1079)))/12*pécule,IF(paramètres!$B$28=2,SUM(P1079:AM1079)/12*pécule,"Missing Delta Option"))</f>
        <v>Missing Delta Option</v>
      </c>
      <c r="AQ1079" s="105" t="e">
        <f>IF(paramètres!$B$28=1,(((SUM(P1079:Y1079)/1.02)+SUM(Z1079:AA1079))+((SUM(AB1079:AM1079)/1.02)+SUM(AL1079:AM1079)))+AN1079+AO1079+AP1079,SUM(P1079:AM1079)+AN1079+AO1079+AP1079)</f>
        <v>#VALUE!</v>
      </c>
    </row>
    <row r="1080" spans="1:43" x14ac:dyDescent="0.25">
      <c r="A1080" s="104"/>
      <c r="B1080" s="39"/>
      <c r="C1080" s="39"/>
      <c r="D1080" s="70"/>
      <c r="E1080" s="49"/>
      <c r="F1080" s="40"/>
      <c r="G1080" s="38"/>
      <c r="H1080" s="71"/>
      <c r="I1080" s="40"/>
      <c r="J1080" s="38"/>
      <c r="K1080" s="71"/>
      <c r="L1080" s="40"/>
      <c r="M1080" s="38"/>
      <c r="N1080" s="71"/>
      <c r="O1080" s="49"/>
      <c r="P1080" s="177"/>
      <c r="Q1080" s="178"/>
      <c r="R1080" s="178"/>
      <c r="S1080" s="178"/>
      <c r="T1080" s="178"/>
      <c r="U1080" s="178"/>
      <c r="V1080" s="178"/>
      <c r="W1080" s="178"/>
      <c r="X1080" s="178"/>
      <c r="Y1080" s="178"/>
      <c r="Z1080" s="178"/>
      <c r="AA1080" s="179"/>
      <c r="AB1080" s="121">
        <f>IF($D1080="",0,IF($E1080="",0,IF(VLOOKUP($E1080,paramètres!$E$33:$F$44,2,FALSE)&lt;=VLOOKUP($AB$18,paramètres!$E$33:$F$44,2,FALSE),P1080*$D1080,0)))</f>
        <v>0</v>
      </c>
      <c r="AC1080" s="13">
        <f>IF($D1080="",0,IF($E1080="",0,IF(VLOOKUP($E1080,paramètres!$E$33:$F$44,2,FALSE)&lt;=VLOOKUP($AC$18,paramètres!$E$33:$F$44,2,FALSE),Q1080*$D1080,0)))</f>
        <v>0</v>
      </c>
      <c r="AD1080" s="13">
        <f>IF($D1080="",0,IF($E1080="",0,IF(VLOOKUP($E1080,paramètres!$E$33:$F$44,2,FALSE)&lt;=VLOOKUP($AD$18,paramètres!$E$33:$F$44,2,FALSE),R1080*$D1080,0)))</f>
        <v>0</v>
      </c>
      <c r="AE1080" s="13">
        <f>IF($D1080="",0,IF($E1080="",0,IF(VLOOKUP($E1080,paramètres!$E$33:$F$44,2,FALSE)&lt;=VLOOKUP($AE$18,paramètres!$E$33:$F$44,2,FALSE),S1080*$D1080,0)))</f>
        <v>0</v>
      </c>
      <c r="AF1080" s="13">
        <f>IF($D1080="",0,IF($E1080="",0,IF(VLOOKUP($E1080,paramètres!$E$33:$F$44,2,FALSE)&lt;=VLOOKUP($AF$18,paramètres!$E$33:$F$44,2,FALSE),T1080*$D1080,0)))</f>
        <v>0</v>
      </c>
      <c r="AG1080" s="13">
        <f>IF($D1080="",0,IF($E1080="",0,IF(VLOOKUP($E1080,paramètres!$E$33:$F$44,2,FALSE)&lt;=VLOOKUP($AG$18,paramètres!$E$33:$F$44,2,FALSE),U1080*$D1080,0)))</f>
        <v>0</v>
      </c>
      <c r="AH1080" s="13">
        <f>IF($D1080="",0,IF($E1080="",0,IF(VLOOKUP($E1080,paramètres!$E$33:$F$44,2,FALSE)&lt;=VLOOKUP($AH$18,paramètres!$E$33:$F$44,2,FALSE),V1080*$D1080,0)))</f>
        <v>0</v>
      </c>
      <c r="AI1080" s="13">
        <f>IF($D1080="",0,IF($E1080="",0,IF(VLOOKUP($E1080,paramètres!$E$33:$F$44,2,FALSE)&lt;=VLOOKUP($AI$18,paramètres!$E$33:$F$44,2,FALSE),W1080*$D1080,0)))</f>
        <v>0</v>
      </c>
      <c r="AJ1080" s="13">
        <f>IF($D1080="",0,IF($E1080="",0,IF(VLOOKUP($E1080,paramètres!$E$33:$F$44,2,FALSE)&lt;=VLOOKUP($AJ$18,paramètres!$E$33:$F$44,2,FALSE),X1080*$D1080,0)))</f>
        <v>0</v>
      </c>
      <c r="AK1080" s="13">
        <f>IF($D1080="",0,IF($E1080="",0,IF(VLOOKUP($E1080,paramètres!$E$33:$F$44,2,FALSE)&lt;=VLOOKUP($AK$18,paramètres!$E$33:$F$44,2,FALSE),Y1080*$D1080,0)))</f>
        <v>0</v>
      </c>
      <c r="AL1080" s="13">
        <f>IF($D1080="",0,IF($E1080="",0,IF(VLOOKUP($E1080,paramètres!$E$33:$F$44,2,FALSE)&lt;=VLOOKUP($AL$18,paramètres!$E$33:$F$44,2,FALSE),Z1080*$D1080,0)))</f>
        <v>0</v>
      </c>
      <c r="AM1080" s="126">
        <f>IF($D1080="",0,IF($E1080="",0,IF(VLOOKUP($E1080,paramètres!$E$33:$F$44,2,FALSE)&lt;=VLOOKUP($AM$18,paramètres!$E$33:$F$44,2,FALSE),AA1080*$D1080,0)))</f>
        <v>0</v>
      </c>
      <c r="AN1080" s="121" t="str">
        <f>IF(paramètres!$B$28=1,((SUM(P1080:Y1080)/1.02)+SUM(Z1080:AA1080))*0.0303/9*COUNT(P1080:X1080),IF(paramètres!$B$28=2,(SUM(P1080:AA1080))*0.0303/9*COUNT(P1080:X1080),"Missing Delta option"))</f>
        <v>Missing Delta option</v>
      </c>
      <c r="AO1080" s="13" t="str">
        <f>IF(paramètres!$B$28=1,(((SUM(P1080:Y1080)/1.02)+SUM(Z1080:AA1080))+((SUM(AB1080:AK1080)/1.02)+SUM(AL1080:AN1080)))*cotpatr,IF(paramètres!$B$28=2,(SUM(P1080:AN1080)*cotpatr),"Missing Delta Option"))</f>
        <v>Missing Delta Option</v>
      </c>
      <c r="AP1080" s="13" t="str" cm="1">
        <f t="array" ref="AP1080">IF(paramètres!$B$28=1,(((SUM(P1080:Y1080)/1.02)+SUM(Z1080:AA1080))+((SUM(AB1080:AM1080)/1.02)+SUM(AL1080:AM1080)))/12*pécule,IF(paramètres!$B$28=2,SUM(P1080:AM1080)/12*pécule,"Missing Delta Option"))</f>
        <v>Missing Delta Option</v>
      </c>
      <c r="AQ1080" s="105" t="e">
        <f>IF(paramètres!$B$28=1,(((SUM(P1080:Y1080)/1.02)+SUM(Z1080:AA1080))+((SUM(AB1080:AM1080)/1.02)+SUM(AL1080:AM1080)))+AN1080+AO1080+AP1080,SUM(P1080:AM1080)+AN1080+AO1080+AP1080)</f>
        <v>#VALUE!</v>
      </c>
    </row>
    <row r="1081" spans="1:43" x14ac:dyDescent="0.25">
      <c r="A1081" s="104"/>
      <c r="B1081" s="39"/>
      <c r="C1081" s="39"/>
      <c r="D1081" s="70"/>
      <c r="E1081" s="49"/>
      <c r="F1081" s="40"/>
      <c r="G1081" s="38"/>
      <c r="H1081" s="71"/>
      <c r="I1081" s="40"/>
      <c r="J1081" s="38"/>
      <c r="K1081" s="71"/>
      <c r="L1081" s="40"/>
      <c r="M1081" s="38"/>
      <c r="N1081" s="71"/>
      <c r="O1081" s="49"/>
      <c r="P1081" s="177"/>
      <c r="Q1081" s="178"/>
      <c r="R1081" s="178"/>
      <c r="S1081" s="178"/>
      <c r="T1081" s="178"/>
      <c r="U1081" s="178"/>
      <c r="V1081" s="178"/>
      <c r="W1081" s="178"/>
      <c r="X1081" s="178"/>
      <c r="Y1081" s="178"/>
      <c r="Z1081" s="178"/>
      <c r="AA1081" s="179"/>
      <c r="AB1081" s="121">
        <f>IF($D1081="",0,IF($E1081="",0,IF(VLOOKUP($E1081,paramètres!$E$33:$F$44,2,FALSE)&lt;=VLOOKUP($AB$18,paramètres!$E$33:$F$44,2,FALSE),P1081*$D1081,0)))</f>
        <v>0</v>
      </c>
      <c r="AC1081" s="13">
        <f>IF($D1081="",0,IF($E1081="",0,IF(VLOOKUP($E1081,paramètres!$E$33:$F$44,2,FALSE)&lt;=VLOOKUP($AC$18,paramètres!$E$33:$F$44,2,FALSE),Q1081*$D1081,0)))</f>
        <v>0</v>
      </c>
      <c r="AD1081" s="13">
        <f>IF($D1081="",0,IF($E1081="",0,IF(VLOOKUP($E1081,paramètres!$E$33:$F$44,2,FALSE)&lt;=VLOOKUP($AD$18,paramètres!$E$33:$F$44,2,FALSE),R1081*$D1081,0)))</f>
        <v>0</v>
      </c>
      <c r="AE1081" s="13">
        <f>IF($D1081="",0,IF($E1081="",0,IF(VLOOKUP($E1081,paramètres!$E$33:$F$44,2,FALSE)&lt;=VLOOKUP($AE$18,paramètres!$E$33:$F$44,2,FALSE),S1081*$D1081,0)))</f>
        <v>0</v>
      </c>
      <c r="AF1081" s="13">
        <f>IF($D1081="",0,IF($E1081="",0,IF(VLOOKUP($E1081,paramètres!$E$33:$F$44,2,FALSE)&lt;=VLOOKUP($AF$18,paramètres!$E$33:$F$44,2,FALSE),T1081*$D1081,0)))</f>
        <v>0</v>
      </c>
      <c r="AG1081" s="13">
        <f>IF($D1081="",0,IF($E1081="",0,IF(VLOOKUP($E1081,paramètres!$E$33:$F$44,2,FALSE)&lt;=VLOOKUP($AG$18,paramètres!$E$33:$F$44,2,FALSE),U1081*$D1081,0)))</f>
        <v>0</v>
      </c>
      <c r="AH1081" s="13">
        <f>IF($D1081="",0,IF($E1081="",0,IF(VLOOKUP($E1081,paramètres!$E$33:$F$44,2,FALSE)&lt;=VLOOKUP($AH$18,paramètres!$E$33:$F$44,2,FALSE),V1081*$D1081,0)))</f>
        <v>0</v>
      </c>
      <c r="AI1081" s="13">
        <f>IF($D1081="",0,IF($E1081="",0,IF(VLOOKUP($E1081,paramètres!$E$33:$F$44,2,FALSE)&lt;=VLOOKUP($AI$18,paramètres!$E$33:$F$44,2,FALSE),W1081*$D1081,0)))</f>
        <v>0</v>
      </c>
      <c r="AJ1081" s="13">
        <f>IF($D1081="",0,IF($E1081="",0,IF(VLOOKUP($E1081,paramètres!$E$33:$F$44,2,FALSE)&lt;=VLOOKUP($AJ$18,paramètres!$E$33:$F$44,2,FALSE),X1081*$D1081,0)))</f>
        <v>0</v>
      </c>
      <c r="AK1081" s="13">
        <f>IF($D1081="",0,IF($E1081="",0,IF(VLOOKUP($E1081,paramètres!$E$33:$F$44,2,FALSE)&lt;=VLOOKUP($AK$18,paramètres!$E$33:$F$44,2,FALSE),Y1081*$D1081,0)))</f>
        <v>0</v>
      </c>
      <c r="AL1081" s="13">
        <f>IF($D1081="",0,IF($E1081="",0,IF(VLOOKUP($E1081,paramètres!$E$33:$F$44,2,FALSE)&lt;=VLOOKUP($AL$18,paramètres!$E$33:$F$44,2,FALSE),Z1081*$D1081,0)))</f>
        <v>0</v>
      </c>
      <c r="AM1081" s="126">
        <f>IF($D1081="",0,IF($E1081="",0,IF(VLOOKUP($E1081,paramètres!$E$33:$F$44,2,FALSE)&lt;=VLOOKUP($AM$18,paramètres!$E$33:$F$44,2,FALSE),AA1081*$D1081,0)))</f>
        <v>0</v>
      </c>
      <c r="AN1081" s="121" t="str">
        <f>IF(paramètres!$B$28=1,((SUM(P1081:Y1081)/1.02)+SUM(Z1081:AA1081))*0.0303/9*COUNT(P1081:X1081),IF(paramètres!$B$28=2,(SUM(P1081:AA1081))*0.0303/9*COUNT(P1081:X1081),"Missing Delta option"))</f>
        <v>Missing Delta option</v>
      </c>
      <c r="AO1081" s="13" t="str">
        <f>IF(paramètres!$B$28=1,(((SUM(P1081:Y1081)/1.02)+SUM(Z1081:AA1081))+((SUM(AB1081:AK1081)/1.02)+SUM(AL1081:AN1081)))*cotpatr,IF(paramètres!$B$28=2,(SUM(P1081:AN1081)*cotpatr),"Missing Delta Option"))</f>
        <v>Missing Delta Option</v>
      </c>
      <c r="AP1081" s="13" t="str" cm="1">
        <f t="array" ref="AP1081">IF(paramètres!$B$28=1,(((SUM(P1081:Y1081)/1.02)+SUM(Z1081:AA1081))+((SUM(AB1081:AM1081)/1.02)+SUM(AL1081:AM1081)))/12*pécule,IF(paramètres!$B$28=2,SUM(P1081:AM1081)/12*pécule,"Missing Delta Option"))</f>
        <v>Missing Delta Option</v>
      </c>
      <c r="AQ1081" s="105" t="e">
        <f>IF(paramètres!$B$28=1,(((SUM(P1081:Y1081)/1.02)+SUM(Z1081:AA1081))+((SUM(AB1081:AM1081)/1.02)+SUM(AL1081:AM1081)))+AN1081+AO1081+AP1081,SUM(P1081:AM1081)+AN1081+AO1081+AP1081)</f>
        <v>#VALUE!</v>
      </c>
    </row>
    <row r="1082" spans="1:43" x14ac:dyDescent="0.25">
      <c r="A1082" s="104"/>
      <c r="B1082" s="39"/>
      <c r="C1082" s="39"/>
      <c r="D1082" s="70"/>
      <c r="E1082" s="49"/>
      <c r="F1082" s="40"/>
      <c r="G1082" s="38"/>
      <c r="H1082" s="71"/>
      <c r="I1082" s="40"/>
      <c r="J1082" s="38"/>
      <c r="K1082" s="71"/>
      <c r="L1082" s="40"/>
      <c r="M1082" s="38"/>
      <c r="N1082" s="71"/>
      <c r="O1082" s="49"/>
      <c r="P1082" s="177"/>
      <c r="Q1082" s="178"/>
      <c r="R1082" s="178"/>
      <c r="S1082" s="178"/>
      <c r="T1082" s="178"/>
      <c r="U1082" s="178"/>
      <c r="V1082" s="178"/>
      <c r="W1082" s="178"/>
      <c r="X1082" s="178"/>
      <c r="Y1082" s="178"/>
      <c r="Z1082" s="178"/>
      <c r="AA1082" s="179"/>
      <c r="AB1082" s="121">
        <f>IF($D1082="",0,IF($E1082="",0,IF(VLOOKUP($E1082,paramètres!$E$33:$F$44,2,FALSE)&lt;=VLOOKUP($AB$18,paramètres!$E$33:$F$44,2,FALSE),P1082*$D1082,0)))</f>
        <v>0</v>
      </c>
      <c r="AC1082" s="13">
        <f>IF($D1082="",0,IF($E1082="",0,IF(VLOOKUP($E1082,paramètres!$E$33:$F$44,2,FALSE)&lt;=VLOOKUP($AC$18,paramètres!$E$33:$F$44,2,FALSE),Q1082*$D1082,0)))</f>
        <v>0</v>
      </c>
      <c r="AD1082" s="13">
        <f>IF($D1082="",0,IF($E1082="",0,IF(VLOOKUP($E1082,paramètres!$E$33:$F$44,2,FALSE)&lt;=VLOOKUP($AD$18,paramètres!$E$33:$F$44,2,FALSE),R1082*$D1082,0)))</f>
        <v>0</v>
      </c>
      <c r="AE1082" s="13">
        <f>IF($D1082="",0,IF($E1082="",0,IF(VLOOKUP($E1082,paramètres!$E$33:$F$44,2,FALSE)&lt;=VLOOKUP($AE$18,paramètres!$E$33:$F$44,2,FALSE),S1082*$D1082,0)))</f>
        <v>0</v>
      </c>
      <c r="AF1082" s="13">
        <f>IF($D1082="",0,IF($E1082="",0,IF(VLOOKUP($E1082,paramètres!$E$33:$F$44,2,FALSE)&lt;=VLOOKUP($AF$18,paramètres!$E$33:$F$44,2,FALSE),T1082*$D1082,0)))</f>
        <v>0</v>
      </c>
      <c r="AG1082" s="13">
        <f>IF($D1082="",0,IF($E1082="",0,IF(VLOOKUP($E1082,paramètres!$E$33:$F$44,2,FALSE)&lt;=VLOOKUP($AG$18,paramètres!$E$33:$F$44,2,FALSE),U1082*$D1082,0)))</f>
        <v>0</v>
      </c>
      <c r="AH1082" s="13">
        <f>IF($D1082="",0,IF($E1082="",0,IF(VLOOKUP($E1082,paramètres!$E$33:$F$44,2,FALSE)&lt;=VLOOKUP($AH$18,paramètres!$E$33:$F$44,2,FALSE),V1082*$D1082,0)))</f>
        <v>0</v>
      </c>
      <c r="AI1082" s="13">
        <f>IF($D1082="",0,IF($E1082="",0,IF(VLOOKUP($E1082,paramètres!$E$33:$F$44,2,FALSE)&lt;=VLOOKUP($AI$18,paramètres!$E$33:$F$44,2,FALSE),W1082*$D1082,0)))</f>
        <v>0</v>
      </c>
      <c r="AJ1082" s="13">
        <f>IF($D1082="",0,IF($E1082="",0,IF(VLOOKUP($E1082,paramètres!$E$33:$F$44,2,FALSE)&lt;=VLOOKUP($AJ$18,paramètres!$E$33:$F$44,2,FALSE),X1082*$D1082,0)))</f>
        <v>0</v>
      </c>
      <c r="AK1082" s="13">
        <f>IF($D1082="",0,IF($E1082="",0,IF(VLOOKUP($E1082,paramètres!$E$33:$F$44,2,FALSE)&lt;=VLOOKUP($AK$18,paramètres!$E$33:$F$44,2,FALSE),Y1082*$D1082,0)))</f>
        <v>0</v>
      </c>
      <c r="AL1082" s="13">
        <f>IF($D1082="",0,IF($E1082="",0,IF(VLOOKUP($E1082,paramètres!$E$33:$F$44,2,FALSE)&lt;=VLOOKUP($AL$18,paramètres!$E$33:$F$44,2,FALSE),Z1082*$D1082,0)))</f>
        <v>0</v>
      </c>
      <c r="AM1082" s="126">
        <f>IF($D1082="",0,IF($E1082="",0,IF(VLOOKUP($E1082,paramètres!$E$33:$F$44,2,FALSE)&lt;=VLOOKUP($AM$18,paramètres!$E$33:$F$44,2,FALSE),AA1082*$D1082,0)))</f>
        <v>0</v>
      </c>
      <c r="AN1082" s="121" t="str">
        <f>IF(paramètres!$B$28=1,((SUM(P1082:Y1082)/1.02)+SUM(Z1082:AA1082))*0.0303/9*COUNT(P1082:X1082),IF(paramètres!$B$28=2,(SUM(P1082:AA1082))*0.0303/9*COUNT(P1082:X1082),"Missing Delta option"))</f>
        <v>Missing Delta option</v>
      </c>
      <c r="AO1082" s="13" t="str">
        <f>IF(paramètres!$B$28=1,(((SUM(P1082:Y1082)/1.02)+SUM(Z1082:AA1082))+((SUM(AB1082:AK1082)/1.02)+SUM(AL1082:AN1082)))*cotpatr,IF(paramètres!$B$28=2,(SUM(P1082:AN1082)*cotpatr),"Missing Delta Option"))</f>
        <v>Missing Delta Option</v>
      </c>
      <c r="AP1082" s="13" t="str" cm="1">
        <f t="array" ref="AP1082">IF(paramètres!$B$28=1,(((SUM(P1082:Y1082)/1.02)+SUM(Z1082:AA1082))+((SUM(AB1082:AM1082)/1.02)+SUM(AL1082:AM1082)))/12*pécule,IF(paramètres!$B$28=2,SUM(P1082:AM1082)/12*pécule,"Missing Delta Option"))</f>
        <v>Missing Delta Option</v>
      </c>
      <c r="AQ1082" s="105" t="e">
        <f>IF(paramètres!$B$28=1,(((SUM(P1082:Y1082)/1.02)+SUM(Z1082:AA1082))+((SUM(AB1082:AM1082)/1.02)+SUM(AL1082:AM1082)))+AN1082+AO1082+AP1082,SUM(P1082:AM1082)+AN1082+AO1082+AP1082)</f>
        <v>#VALUE!</v>
      </c>
    </row>
    <row r="1083" spans="1:43" x14ac:dyDescent="0.25">
      <c r="A1083" s="104"/>
      <c r="B1083" s="39"/>
      <c r="C1083" s="39"/>
      <c r="D1083" s="70"/>
      <c r="E1083" s="49"/>
      <c r="F1083" s="40"/>
      <c r="G1083" s="38"/>
      <c r="H1083" s="71"/>
      <c r="I1083" s="40"/>
      <c r="J1083" s="38"/>
      <c r="K1083" s="71"/>
      <c r="L1083" s="40"/>
      <c r="M1083" s="38"/>
      <c r="N1083" s="71"/>
      <c r="O1083" s="49"/>
      <c r="P1083" s="177"/>
      <c r="Q1083" s="178"/>
      <c r="R1083" s="178"/>
      <c r="S1083" s="178"/>
      <c r="T1083" s="178"/>
      <c r="U1083" s="178"/>
      <c r="V1083" s="178"/>
      <c r="W1083" s="178"/>
      <c r="X1083" s="178"/>
      <c r="Y1083" s="178"/>
      <c r="Z1083" s="178"/>
      <c r="AA1083" s="179"/>
      <c r="AB1083" s="121">
        <f>IF($D1083="",0,IF($E1083="",0,IF(VLOOKUP($E1083,paramètres!$E$33:$F$44,2,FALSE)&lt;=VLOOKUP($AB$18,paramètres!$E$33:$F$44,2,FALSE),P1083*$D1083,0)))</f>
        <v>0</v>
      </c>
      <c r="AC1083" s="13">
        <f>IF($D1083="",0,IF($E1083="",0,IF(VLOOKUP($E1083,paramètres!$E$33:$F$44,2,FALSE)&lt;=VLOOKUP($AC$18,paramètres!$E$33:$F$44,2,FALSE),Q1083*$D1083,0)))</f>
        <v>0</v>
      </c>
      <c r="AD1083" s="13">
        <f>IF($D1083="",0,IF($E1083="",0,IF(VLOOKUP($E1083,paramètres!$E$33:$F$44,2,FALSE)&lt;=VLOOKUP($AD$18,paramètres!$E$33:$F$44,2,FALSE),R1083*$D1083,0)))</f>
        <v>0</v>
      </c>
      <c r="AE1083" s="13">
        <f>IF($D1083="",0,IF($E1083="",0,IF(VLOOKUP($E1083,paramètres!$E$33:$F$44,2,FALSE)&lt;=VLOOKUP($AE$18,paramètres!$E$33:$F$44,2,FALSE),S1083*$D1083,0)))</f>
        <v>0</v>
      </c>
      <c r="AF1083" s="13">
        <f>IF($D1083="",0,IF($E1083="",0,IF(VLOOKUP($E1083,paramètres!$E$33:$F$44,2,FALSE)&lt;=VLOOKUP($AF$18,paramètres!$E$33:$F$44,2,FALSE),T1083*$D1083,0)))</f>
        <v>0</v>
      </c>
      <c r="AG1083" s="13">
        <f>IF($D1083="",0,IF($E1083="",0,IF(VLOOKUP($E1083,paramètres!$E$33:$F$44,2,FALSE)&lt;=VLOOKUP($AG$18,paramètres!$E$33:$F$44,2,FALSE),U1083*$D1083,0)))</f>
        <v>0</v>
      </c>
      <c r="AH1083" s="13">
        <f>IF($D1083="",0,IF($E1083="",0,IF(VLOOKUP($E1083,paramètres!$E$33:$F$44,2,FALSE)&lt;=VLOOKUP($AH$18,paramètres!$E$33:$F$44,2,FALSE),V1083*$D1083,0)))</f>
        <v>0</v>
      </c>
      <c r="AI1083" s="13">
        <f>IF($D1083="",0,IF($E1083="",0,IF(VLOOKUP($E1083,paramètres!$E$33:$F$44,2,FALSE)&lt;=VLOOKUP($AI$18,paramètres!$E$33:$F$44,2,FALSE),W1083*$D1083,0)))</f>
        <v>0</v>
      </c>
      <c r="AJ1083" s="13">
        <f>IF($D1083="",0,IF($E1083="",0,IF(VLOOKUP($E1083,paramètres!$E$33:$F$44,2,FALSE)&lt;=VLOOKUP($AJ$18,paramètres!$E$33:$F$44,2,FALSE),X1083*$D1083,0)))</f>
        <v>0</v>
      </c>
      <c r="AK1083" s="13">
        <f>IF($D1083="",0,IF($E1083="",0,IF(VLOOKUP($E1083,paramètres!$E$33:$F$44,2,FALSE)&lt;=VLOOKUP($AK$18,paramètres!$E$33:$F$44,2,FALSE),Y1083*$D1083,0)))</f>
        <v>0</v>
      </c>
      <c r="AL1083" s="13">
        <f>IF($D1083="",0,IF($E1083="",0,IF(VLOOKUP($E1083,paramètres!$E$33:$F$44,2,FALSE)&lt;=VLOOKUP($AL$18,paramètres!$E$33:$F$44,2,FALSE),Z1083*$D1083,0)))</f>
        <v>0</v>
      </c>
      <c r="AM1083" s="126">
        <f>IF($D1083="",0,IF($E1083="",0,IF(VLOOKUP($E1083,paramètres!$E$33:$F$44,2,FALSE)&lt;=VLOOKUP($AM$18,paramètres!$E$33:$F$44,2,FALSE),AA1083*$D1083,0)))</f>
        <v>0</v>
      </c>
      <c r="AN1083" s="121" t="str">
        <f>IF(paramètres!$B$28=1,((SUM(P1083:Y1083)/1.02)+SUM(Z1083:AA1083))*0.0303/9*COUNT(P1083:X1083),IF(paramètres!$B$28=2,(SUM(P1083:AA1083))*0.0303/9*COUNT(P1083:X1083),"Missing Delta option"))</f>
        <v>Missing Delta option</v>
      </c>
      <c r="AO1083" s="13" t="str">
        <f>IF(paramètres!$B$28=1,(((SUM(P1083:Y1083)/1.02)+SUM(Z1083:AA1083))+((SUM(AB1083:AK1083)/1.02)+SUM(AL1083:AN1083)))*cotpatr,IF(paramètres!$B$28=2,(SUM(P1083:AN1083)*cotpatr),"Missing Delta Option"))</f>
        <v>Missing Delta Option</v>
      </c>
      <c r="AP1083" s="13" t="str" cm="1">
        <f t="array" ref="AP1083">IF(paramètres!$B$28=1,(((SUM(P1083:Y1083)/1.02)+SUM(Z1083:AA1083))+((SUM(AB1083:AM1083)/1.02)+SUM(AL1083:AM1083)))/12*pécule,IF(paramètres!$B$28=2,SUM(P1083:AM1083)/12*pécule,"Missing Delta Option"))</f>
        <v>Missing Delta Option</v>
      </c>
      <c r="AQ1083" s="105" t="e">
        <f>IF(paramètres!$B$28=1,(((SUM(P1083:Y1083)/1.02)+SUM(Z1083:AA1083))+((SUM(AB1083:AM1083)/1.02)+SUM(AL1083:AM1083)))+AN1083+AO1083+AP1083,SUM(P1083:AM1083)+AN1083+AO1083+AP1083)</f>
        <v>#VALUE!</v>
      </c>
    </row>
    <row r="1084" spans="1:43" x14ac:dyDescent="0.25">
      <c r="A1084" s="104"/>
      <c r="B1084" s="39"/>
      <c r="C1084" s="39"/>
      <c r="D1084" s="70"/>
      <c r="E1084" s="49"/>
      <c r="F1084" s="40"/>
      <c r="G1084" s="38"/>
      <c r="H1084" s="71"/>
      <c r="I1084" s="40"/>
      <c r="J1084" s="38"/>
      <c r="K1084" s="71"/>
      <c r="L1084" s="40"/>
      <c r="M1084" s="38"/>
      <c r="N1084" s="71"/>
      <c r="O1084" s="49"/>
      <c r="P1084" s="177"/>
      <c r="Q1084" s="178"/>
      <c r="R1084" s="178"/>
      <c r="S1084" s="178"/>
      <c r="T1084" s="178"/>
      <c r="U1084" s="178"/>
      <c r="V1084" s="178"/>
      <c r="W1084" s="178"/>
      <c r="X1084" s="178"/>
      <c r="Y1084" s="178"/>
      <c r="Z1084" s="178"/>
      <c r="AA1084" s="179"/>
      <c r="AB1084" s="121">
        <f>IF($D1084="",0,IF($E1084="",0,IF(VLOOKUP($E1084,paramètres!$E$33:$F$44,2,FALSE)&lt;=VLOOKUP($AB$18,paramètres!$E$33:$F$44,2,FALSE),P1084*$D1084,0)))</f>
        <v>0</v>
      </c>
      <c r="AC1084" s="13">
        <f>IF($D1084="",0,IF($E1084="",0,IF(VLOOKUP($E1084,paramètres!$E$33:$F$44,2,FALSE)&lt;=VLOOKUP($AC$18,paramètres!$E$33:$F$44,2,FALSE),Q1084*$D1084,0)))</f>
        <v>0</v>
      </c>
      <c r="AD1084" s="13">
        <f>IF($D1084="",0,IF($E1084="",0,IF(VLOOKUP($E1084,paramètres!$E$33:$F$44,2,FALSE)&lt;=VLOOKUP($AD$18,paramètres!$E$33:$F$44,2,FALSE),R1084*$D1084,0)))</f>
        <v>0</v>
      </c>
      <c r="AE1084" s="13">
        <f>IF($D1084="",0,IF($E1084="",0,IF(VLOOKUP($E1084,paramètres!$E$33:$F$44,2,FALSE)&lt;=VLOOKUP($AE$18,paramètres!$E$33:$F$44,2,FALSE),S1084*$D1084,0)))</f>
        <v>0</v>
      </c>
      <c r="AF1084" s="13">
        <f>IF($D1084="",0,IF($E1084="",0,IF(VLOOKUP($E1084,paramètres!$E$33:$F$44,2,FALSE)&lt;=VLOOKUP($AF$18,paramètres!$E$33:$F$44,2,FALSE),T1084*$D1084,0)))</f>
        <v>0</v>
      </c>
      <c r="AG1084" s="13">
        <f>IF($D1084="",0,IF($E1084="",0,IF(VLOOKUP($E1084,paramètres!$E$33:$F$44,2,FALSE)&lt;=VLOOKUP($AG$18,paramètres!$E$33:$F$44,2,FALSE),U1084*$D1084,0)))</f>
        <v>0</v>
      </c>
      <c r="AH1084" s="13">
        <f>IF($D1084="",0,IF($E1084="",0,IF(VLOOKUP($E1084,paramètres!$E$33:$F$44,2,FALSE)&lt;=VLOOKUP($AH$18,paramètres!$E$33:$F$44,2,FALSE),V1084*$D1084,0)))</f>
        <v>0</v>
      </c>
      <c r="AI1084" s="13">
        <f>IF($D1084="",0,IF($E1084="",0,IF(VLOOKUP($E1084,paramètres!$E$33:$F$44,2,FALSE)&lt;=VLOOKUP($AI$18,paramètres!$E$33:$F$44,2,FALSE),W1084*$D1084,0)))</f>
        <v>0</v>
      </c>
      <c r="AJ1084" s="13">
        <f>IF($D1084="",0,IF($E1084="",0,IF(VLOOKUP($E1084,paramètres!$E$33:$F$44,2,FALSE)&lt;=VLOOKUP($AJ$18,paramètres!$E$33:$F$44,2,FALSE),X1084*$D1084,0)))</f>
        <v>0</v>
      </c>
      <c r="AK1084" s="13">
        <f>IF($D1084="",0,IF($E1084="",0,IF(VLOOKUP($E1084,paramètres!$E$33:$F$44,2,FALSE)&lt;=VLOOKUP($AK$18,paramètres!$E$33:$F$44,2,FALSE),Y1084*$D1084,0)))</f>
        <v>0</v>
      </c>
      <c r="AL1084" s="13">
        <f>IF($D1084="",0,IF($E1084="",0,IF(VLOOKUP($E1084,paramètres!$E$33:$F$44,2,FALSE)&lt;=VLOOKUP($AL$18,paramètres!$E$33:$F$44,2,FALSE),Z1084*$D1084,0)))</f>
        <v>0</v>
      </c>
      <c r="AM1084" s="126">
        <f>IF($D1084="",0,IF($E1084="",0,IF(VLOOKUP($E1084,paramètres!$E$33:$F$44,2,FALSE)&lt;=VLOOKUP($AM$18,paramètres!$E$33:$F$44,2,FALSE),AA1084*$D1084,0)))</f>
        <v>0</v>
      </c>
      <c r="AN1084" s="121" t="str">
        <f>IF(paramètres!$B$28=1,((SUM(P1084:Y1084)/1.02)+SUM(Z1084:AA1084))*0.0303/9*COUNT(P1084:X1084),IF(paramètres!$B$28=2,(SUM(P1084:AA1084))*0.0303/9*COUNT(P1084:X1084),"Missing Delta option"))</f>
        <v>Missing Delta option</v>
      </c>
      <c r="AO1084" s="13" t="str">
        <f>IF(paramètres!$B$28=1,(((SUM(P1084:Y1084)/1.02)+SUM(Z1084:AA1084))+((SUM(AB1084:AK1084)/1.02)+SUM(AL1084:AN1084)))*cotpatr,IF(paramètres!$B$28=2,(SUM(P1084:AN1084)*cotpatr),"Missing Delta Option"))</f>
        <v>Missing Delta Option</v>
      </c>
      <c r="AP1084" s="13" t="str" cm="1">
        <f t="array" ref="AP1084">IF(paramètres!$B$28=1,(((SUM(P1084:Y1084)/1.02)+SUM(Z1084:AA1084))+((SUM(AB1084:AM1084)/1.02)+SUM(AL1084:AM1084)))/12*pécule,IF(paramètres!$B$28=2,SUM(P1084:AM1084)/12*pécule,"Missing Delta Option"))</f>
        <v>Missing Delta Option</v>
      </c>
      <c r="AQ1084" s="105" t="e">
        <f>IF(paramètres!$B$28=1,(((SUM(P1084:Y1084)/1.02)+SUM(Z1084:AA1084))+((SUM(AB1084:AM1084)/1.02)+SUM(AL1084:AM1084)))+AN1084+AO1084+AP1084,SUM(P1084:AM1084)+AN1084+AO1084+AP1084)</f>
        <v>#VALUE!</v>
      </c>
    </row>
    <row r="1085" spans="1:43" x14ac:dyDescent="0.25">
      <c r="A1085" s="104"/>
      <c r="B1085" s="39"/>
      <c r="C1085" s="39"/>
      <c r="D1085" s="70"/>
      <c r="E1085" s="49"/>
      <c r="F1085" s="40"/>
      <c r="G1085" s="38"/>
      <c r="H1085" s="71"/>
      <c r="I1085" s="40"/>
      <c r="J1085" s="38"/>
      <c r="K1085" s="71"/>
      <c r="L1085" s="40"/>
      <c r="M1085" s="38"/>
      <c r="N1085" s="71"/>
      <c r="O1085" s="49"/>
      <c r="P1085" s="177"/>
      <c r="Q1085" s="178"/>
      <c r="R1085" s="178"/>
      <c r="S1085" s="178"/>
      <c r="T1085" s="178"/>
      <c r="U1085" s="178"/>
      <c r="V1085" s="178"/>
      <c r="W1085" s="178"/>
      <c r="X1085" s="178"/>
      <c r="Y1085" s="178"/>
      <c r="Z1085" s="178"/>
      <c r="AA1085" s="179"/>
      <c r="AB1085" s="121">
        <f>IF($D1085="",0,IF($E1085="",0,IF(VLOOKUP($E1085,paramètres!$E$33:$F$44,2,FALSE)&lt;=VLOOKUP($AB$18,paramètres!$E$33:$F$44,2,FALSE),P1085*$D1085,0)))</f>
        <v>0</v>
      </c>
      <c r="AC1085" s="13">
        <f>IF($D1085="",0,IF($E1085="",0,IF(VLOOKUP($E1085,paramètres!$E$33:$F$44,2,FALSE)&lt;=VLOOKUP($AC$18,paramètres!$E$33:$F$44,2,FALSE),Q1085*$D1085,0)))</f>
        <v>0</v>
      </c>
      <c r="AD1085" s="13">
        <f>IF($D1085="",0,IF($E1085="",0,IF(VLOOKUP($E1085,paramètres!$E$33:$F$44,2,FALSE)&lt;=VLOOKUP($AD$18,paramètres!$E$33:$F$44,2,FALSE),R1085*$D1085,0)))</f>
        <v>0</v>
      </c>
      <c r="AE1085" s="13">
        <f>IF($D1085="",0,IF($E1085="",0,IF(VLOOKUP($E1085,paramètres!$E$33:$F$44,2,FALSE)&lt;=VLOOKUP($AE$18,paramètres!$E$33:$F$44,2,FALSE),S1085*$D1085,0)))</f>
        <v>0</v>
      </c>
      <c r="AF1085" s="13">
        <f>IF($D1085="",0,IF($E1085="",0,IF(VLOOKUP($E1085,paramètres!$E$33:$F$44,2,FALSE)&lt;=VLOOKUP($AF$18,paramètres!$E$33:$F$44,2,FALSE),T1085*$D1085,0)))</f>
        <v>0</v>
      </c>
      <c r="AG1085" s="13">
        <f>IF($D1085="",0,IF($E1085="",0,IF(VLOOKUP($E1085,paramètres!$E$33:$F$44,2,FALSE)&lt;=VLOOKUP($AG$18,paramètres!$E$33:$F$44,2,FALSE),U1085*$D1085,0)))</f>
        <v>0</v>
      </c>
      <c r="AH1085" s="13">
        <f>IF($D1085="",0,IF($E1085="",0,IF(VLOOKUP($E1085,paramètres!$E$33:$F$44,2,FALSE)&lt;=VLOOKUP($AH$18,paramètres!$E$33:$F$44,2,FALSE),V1085*$D1085,0)))</f>
        <v>0</v>
      </c>
      <c r="AI1085" s="13">
        <f>IF($D1085="",0,IF($E1085="",0,IF(VLOOKUP($E1085,paramètres!$E$33:$F$44,2,FALSE)&lt;=VLOOKUP($AI$18,paramètres!$E$33:$F$44,2,FALSE),W1085*$D1085,0)))</f>
        <v>0</v>
      </c>
      <c r="AJ1085" s="13">
        <f>IF($D1085="",0,IF($E1085="",0,IF(VLOOKUP($E1085,paramètres!$E$33:$F$44,2,FALSE)&lt;=VLOOKUP($AJ$18,paramètres!$E$33:$F$44,2,FALSE),X1085*$D1085,0)))</f>
        <v>0</v>
      </c>
      <c r="AK1085" s="13">
        <f>IF($D1085="",0,IF($E1085="",0,IF(VLOOKUP($E1085,paramètres!$E$33:$F$44,2,FALSE)&lt;=VLOOKUP($AK$18,paramètres!$E$33:$F$44,2,FALSE),Y1085*$D1085,0)))</f>
        <v>0</v>
      </c>
      <c r="AL1085" s="13">
        <f>IF($D1085="",0,IF($E1085="",0,IF(VLOOKUP($E1085,paramètres!$E$33:$F$44,2,FALSE)&lt;=VLOOKUP($AL$18,paramètres!$E$33:$F$44,2,FALSE),Z1085*$D1085,0)))</f>
        <v>0</v>
      </c>
      <c r="AM1085" s="126">
        <f>IF($D1085="",0,IF($E1085="",0,IF(VLOOKUP($E1085,paramètres!$E$33:$F$44,2,FALSE)&lt;=VLOOKUP($AM$18,paramètres!$E$33:$F$44,2,FALSE),AA1085*$D1085,0)))</f>
        <v>0</v>
      </c>
      <c r="AN1085" s="121" t="str">
        <f>IF(paramètres!$B$28=1,((SUM(P1085:Y1085)/1.02)+SUM(Z1085:AA1085))*0.0303/9*COUNT(P1085:X1085),IF(paramètres!$B$28=2,(SUM(P1085:AA1085))*0.0303/9*COUNT(P1085:X1085),"Missing Delta option"))</f>
        <v>Missing Delta option</v>
      </c>
      <c r="AO1085" s="13" t="str">
        <f>IF(paramètres!$B$28=1,(((SUM(P1085:Y1085)/1.02)+SUM(Z1085:AA1085))+((SUM(AB1085:AK1085)/1.02)+SUM(AL1085:AN1085)))*cotpatr,IF(paramètres!$B$28=2,(SUM(P1085:AN1085)*cotpatr),"Missing Delta Option"))</f>
        <v>Missing Delta Option</v>
      </c>
      <c r="AP1085" s="13" t="str" cm="1">
        <f t="array" ref="AP1085">IF(paramètres!$B$28=1,(((SUM(P1085:Y1085)/1.02)+SUM(Z1085:AA1085))+((SUM(AB1085:AM1085)/1.02)+SUM(AL1085:AM1085)))/12*pécule,IF(paramètres!$B$28=2,SUM(P1085:AM1085)/12*pécule,"Missing Delta Option"))</f>
        <v>Missing Delta Option</v>
      </c>
      <c r="AQ1085" s="105" t="e">
        <f>IF(paramètres!$B$28=1,(((SUM(P1085:Y1085)/1.02)+SUM(Z1085:AA1085))+((SUM(AB1085:AM1085)/1.02)+SUM(AL1085:AM1085)))+AN1085+AO1085+AP1085,SUM(P1085:AM1085)+AN1085+AO1085+AP1085)</f>
        <v>#VALUE!</v>
      </c>
    </row>
    <row r="1086" spans="1:43" x14ac:dyDescent="0.25">
      <c r="A1086" s="104"/>
      <c r="B1086" s="39"/>
      <c r="C1086" s="39"/>
      <c r="D1086" s="70"/>
      <c r="E1086" s="49"/>
      <c r="F1086" s="40"/>
      <c r="G1086" s="38"/>
      <c r="H1086" s="71"/>
      <c r="I1086" s="40"/>
      <c r="J1086" s="38"/>
      <c r="K1086" s="71"/>
      <c r="L1086" s="40"/>
      <c r="M1086" s="38"/>
      <c r="N1086" s="71"/>
      <c r="O1086" s="49"/>
      <c r="P1086" s="177"/>
      <c r="Q1086" s="178"/>
      <c r="R1086" s="178"/>
      <c r="S1086" s="178"/>
      <c r="T1086" s="178"/>
      <c r="U1086" s="178"/>
      <c r="V1086" s="178"/>
      <c r="W1086" s="178"/>
      <c r="X1086" s="178"/>
      <c r="Y1086" s="178"/>
      <c r="Z1086" s="178"/>
      <c r="AA1086" s="179"/>
      <c r="AB1086" s="121">
        <f>IF($D1086="",0,IF($E1086="",0,IF(VLOOKUP($E1086,paramètres!$E$33:$F$44,2,FALSE)&lt;=VLOOKUP($AB$18,paramètres!$E$33:$F$44,2,FALSE),P1086*$D1086,0)))</f>
        <v>0</v>
      </c>
      <c r="AC1086" s="13">
        <f>IF($D1086="",0,IF($E1086="",0,IF(VLOOKUP($E1086,paramètres!$E$33:$F$44,2,FALSE)&lt;=VLOOKUP($AC$18,paramètres!$E$33:$F$44,2,FALSE),Q1086*$D1086,0)))</f>
        <v>0</v>
      </c>
      <c r="AD1086" s="13">
        <f>IF($D1086="",0,IF($E1086="",0,IF(VLOOKUP($E1086,paramètres!$E$33:$F$44,2,FALSE)&lt;=VLOOKUP($AD$18,paramètres!$E$33:$F$44,2,FALSE),R1086*$D1086,0)))</f>
        <v>0</v>
      </c>
      <c r="AE1086" s="13">
        <f>IF($D1086="",0,IF($E1086="",0,IF(VLOOKUP($E1086,paramètres!$E$33:$F$44,2,FALSE)&lt;=VLOOKUP($AE$18,paramètres!$E$33:$F$44,2,FALSE),S1086*$D1086,0)))</f>
        <v>0</v>
      </c>
      <c r="AF1086" s="13">
        <f>IF($D1086="",0,IF($E1086="",0,IF(VLOOKUP($E1086,paramètres!$E$33:$F$44,2,FALSE)&lt;=VLOOKUP($AF$18,paramètres!$E$33:$F$44,2,FALSE),T1086*$D1086,0)))</f>
        <v>0</v>
      </c>
      <c r="AG1086" s="13">
        <f>IF($D1086="",0,IF($E1086="",0,IF(VLOOKUP($E1086,paramètres!$E$33:$F$44,2,FALSE)&lt;=VLOOKUP($AG$18,paramètres!$E$33:$F$44,2,FALSE),U1086*$D1086,0)))</f>
        <v>0</v>
      </c>
      <c r="AH1086" s="13">
        <f>IF($D1086="",0,IF($E1086="",0,IF(VLOOKUP($E1086,paramètres!$E$33:$F$44,2,FALSE)&lt;=VLOOKUP($AH$18,paramètres!$E$33:$F$44,2,FALSE),V1086*$D1086,0)))</f>
        <v>0</v>
      </c>
      <c r="AI1086" s="13">
        <f>IF($D1086="",0,IF($E1086="",0,IF(VLOOKUP($E1086,paramètres!$E$33:$F$44,2,FALSE)&lt;=VLOOKUP($AI$18,paramètres!$E$33:$F$44,2,FALSE),W1086*$D1086,0)))</f>
        <v>0</v>
      </c>
      <c r="AJ1086" s="13">
        <f>IF($D1086="",0,IF($E1086="",0,IF(VLOOKUP($E1086,paramètres!$E$33:$F$44,2,FALSE)&lt;=VLOOKUP($AJ$18,paramètres!$E$33:$F$44,2,FALSE),X1086*$D1086,0)))</f>
        <v>0</v>
      </c>
      <c r="AK1086" s="13">
        <f>IF($D1086="",0,IF($E1086="",0,IF(VLOOKUP($E1086,paramètres!$E$33:$F$44,2,FALSE)&lt;=VLOOKUP($AK$18,paramètres!$E$33:$F$44,2,FALSE),Y1086*$D1086,0)))</f>
        <v>0</v>
      </c>
      <c r="AL1086" s="13">
        <f>IF($D1086="",0,IF($E1086="",0,IF(VLOOKUP($E1086,paramètres!$E$33:$F$44,2,FALSE)&lt;=VLOOKUP($AL$18,paramètres!$E$33:$F$44,2,FALSE),Z1086*$D1086,0)))</f>
        <v>0</v>
      </c>
      <c r="AM1086" s="126">
        <f>IF($D1086="",0,IF($E1086="",0,IF(VLOOKUP($E1086,paramètres!$E$33:$F$44,2,FALSE)&lt;=VLOOKUP($AM$18,paramètres!$E$33:$F$44,2,FALSE),AA1086*$D1086,0)))</f>
        <v>0</v>
      </c>
      <c r="AN1086" s="121" t="str">
        <f>IF(paramètres!$B$28=1,((SUM(P1086:Y1086)/1.02)+SUM(Z1086:AA1086))*0.0303/9*COUNT(P1086:X1086),IF(paramètres!$B$28=2,(SUM(P1086:AA1086))*0.0303/9*COUNT(P1086:X1086),"Missing Delta option"))</f>
        <v>Missing Delta option</v>
      </c>
      <c r="AO1086" s="13" t="str">
        <f>IF(paramètres!$B$28=1,(((SUM(P1086:Y1086)/1.02)+SUM(Z1086:AA1086))+((SUM(AB1086:AK1086)/1.02)+SUM(AL1086:AN1086)))*cotpatr,IF(paramètres!$B$28=2,(SUM(P1086:AN1086)*cotpatr),"Missing Delta Option"))</f>
        <v>Missing Delta Option</v>
      </c>
      <c r="AP1086" s="13" t="str" cm="1">
        <f t="array" ref="AP1086">IF(paramètres!$B$28=1,(((SUM(P1086:Y1086)/1.02)+SUM(Z1086:AA1086))+((SUM(AB1086:AM1086)/1.02)+SUM(AL1086:AM1086)))/12*pécule,IF(paramètres!$B$28=2,SUM(P1086:AM1086)/12*pécule,"Missing Delta Option"))</f>
        <v>Missing Delta Option</v>
      </c>
      <c r="AQ1086" s="105" t="e">
        <f>IF(paramètres!$B$28=1,(((SUM(P1086:Y1086)/1.02)+SUM(Z1086:AA1086))+((SUM(AB1086:AM1086)/1.02)+SUM(AL1086:AM1086)))+AN1086+AO1086+AP1086,SUM(P1086:AM1086)+AN1086+AO1086+AP1086)</f>
        <v>#VALUE!</v>
      </c>
    </row>
    <row r="1087" spans="1:43" x14ac:dyDescent="0.25">
      <c r="A1087" s="104"/>
      <c r="B1087" s="39"/>
      <c r="C1087" s="39"/>
      <c r="D1087" s="70"/>
      <c r="E1087" s="49"/>
      <c r="F1087" s="40"/>
      <c r="G1087" s="38"/>
      <c r="H1087" s="71"/>
      <c r="I1087" s="40"/>
      <c r="J1087" s="38"/>
      <c r="K1087" s="71"/>
      <c r="L1087" s="40"/>
      <c r="M1087" s="38"/>
      <c r="N1087" s="71"/>
      <c r="O1087" s="49"/>
      <c r="P1087" s="177"/>
      <c r="Q1087" s="178"/>
      <c r="R1087" s="178"/>
      <c r="S1087" s="178"/>
      <c r="T1087" s="178"/>
      <c r="U1087" s="178"/>
      <c r="V1087" s="178"/>
      <c r="W1087" s="178"/>
      <c r="X1087" s="178"/>
      <c r="Y1087" s="178"/>
      <c r="Z1087" s="178"/>
      <c r="AA1087" s="179"/>
      <c r="AB1087" s="121">
        <f>IF($D1087="",0,IF($E1087="",0,IF(VLOOKUP($E1087,paramètres!$E$33:$F$44,2,FALSE)&lt;=VLOOKUP($AB$18,paramètres!$E$33:$F$44,2,FALSE),P1087*$D1087,0)))</f>
        <v>0</v>
      </c>
      <c r="AC1087" s="13">
        <f>IF($D1087="",0,IF($E1087="",0,IF(VLOOKUP($E1087,paramètres!$E$33:$F$44,2,FALSE)&lt;=VLOOKUP($AC$18,paramètres!$E$33:$F$44,2,FALSE),Q1087*$D1087,0)))</f>
        <v>0</v>
      </c>
      <c r="AD1087" s="13">
        <f>IF($D1087="",0,IF($E1087="",0,IF(VLOOKUP($E1087,paramètres!$E$33:$F$44,2,FALSE)&lt;=VLOOKUP($AD$18,paramètres!$E$33:$F$44,2,FALSE),R1087*$D1087,0)))</f>
        <v>0</v>
      </c>
      <c r="AE1087" s="13">
        <f>IF($D1087="",0,IF($E1087="",0,IF(VLOOKUP($E1087,paramètres!$E$33:$F$44,2,FALSE)&lt;=VLOOKUP($AE$18,paramètres!$E$33:$F$44,2,FALSE),S1087*$D1087,0)))</f>
        <v>0</v>
      </c>
      <c r="AF1087" s="13">
        <f>IF($D1087="",0,IF($E1087="",0,IF(VLOOKUP($E1087,paramètres!$E$33:$F$44,2,FALSE)&lt;=VLOOKUP($AF$18,paramètres!$E$33:$F$44,2,FALSE),T1087*$D1087,0)))</f>
        <v>0</v>
      </c>
      <c r="AG1087" s="13">
        <f>IF($D1087="",0,IF($E1087="",0,IF(VLOOKUP($E1087,paramètres!$E$33:$F$44,2,FALSE)&lt;=VLOOKUP($AG$18,paramètres!$E$33:$F$44,2,FALSE),U1087*$D1087,0)))</f>
        <v>0</v>
      </c>
      <c r="AH1087" s="13">
        <f>IF($D1087="",0,IF($E1087="",0,IF(VLOOKUP($E1087,paramètres!$E$33:$F$44,2,FALSE)&lt;=VLOOKUP($AH$18,paramètres!$E$33:$F$44,2,FALSE),V1087*$D1087,0)))</f>
        <v>0</v>
      </c>
      <c r="AI1087" s="13">
        <f>IF($D1087="",0,IF($E1087="",0,IF(VLOOKUP($E1087,paramètres!$E$33:$F$44,2,FALSE)&lt;=VLOOKUP($AI$18,paramètres!$E$33:$F$44,2,FALSE),W1087*$D1087,0)))</f>
        <v>0</v>
      </c>
      <c r="AJ1087" s="13">
        <f>IF($D1087="",0,IF($E1087="",0,IF(VLOOKUP($E1087,paramètres!$E$33:$F$44,2,FALSE)&lt;=VLOOKUP($AJ$18,paramètres!$E$33:$F$44,2,FALSE),X1087*$D1087,0)))</f>
        <v>0</v>
      </c>
      <c r="AK1087" s="13">
        <f>IF($D1087="",0,IF($E1087="",0,IF(VLOOKUP($E1087,paramètres!$E$33:$F$44,2,FALSE)&lt;=VLOOKUP($AK$18,paramètres!$E$33:$F$44,2,FALSE),Y1087*$D1087,0)))</f>
        <v>0</v>
      </c>
      <c r="AL1087" s="13">
        <f>IF($D1087="",0,IF($E1087="",0,IF(VLOOKUP($E1087,paramètres!$E$33:$F$44,2,FALSE)&lt;=VLOOKUP($AL$18,paramètres!$E$33:$F$44,2,FALSE),Z1087*$D1087,0)))</f>
        <v>0</v>
      </c>
      <c r="AM1087" s="126">
        <f>IF($D1087="",0,IF($E1087="",0,IF(VLOOKUP($E1087,paramètres!$E$33:$F$44,2,FALSE)&lt;=VLOOKUP($AM$18,paramètres!$E$33:$F$44,2,FALSE),AA1087*$D1087,0)))</f>
        <v>0</v>
      </c>
      <c r="AN1087" s="121" t="str">
        <f>IF(paramètres!$B$28=1,((SUM(P1087:Y1087)/1.02)+SUM(Z1087:AA1087))*0.0303/9*COUNT(P1087:X1087),IF(paramètres!$B$28=2,(SUM(P1087:AA1087))*0.0303/9*COUNT(P1087:X1087),"Missing Delta option"))</f>
        <v>Missing Delta option</v>
      </c>
      <c r="AO1087" s="13" t="str">
        <f>IF(paramètres!$B$28=1,(((SUM(P1087:Y1087)/1.02)+SUM(Z1087:AA1087))+((SUM(AB1087:AK1087)/1.02)+SUM(AL1087:AN1087)))*cotpatr,IF(paramètres!$B$28=2,(SUM(P1087:AN1087)*cotpatr),"Missing Delta Option"))</f>
        <v>Missing Delta Option</v>
      </c>
      <c r="AP1087" s="13" t="str" cm="1">
        <f t="array" ref="AP1087">IF(paramètres!$B$28=1,(((SUM(P1087:Y1087)/1.02)+SUM(Z1087:AA1087))+((SUM(AB1087:AM1087)/1.02)+SUM(AL1087:AM1087)))/12*pécule,IF(paramètres!$B$28=2,SUM(P1087:AM1087)/12*pécule,"Missing Delta Option"))</f>
        <v>Missing Delta Option</v>
      </c>
      <c r="AQ1087" s="105" t="e">
        <f>IF(paramètres!$B$28=1,(((SUM(P1087:Y1087)/1.02)+SUM(Z1087:AA1087))+((SUM(AB1087:AM1087)/1.02)+SUM(AL1087:AM1087)))+AN1087+AO1087+AP1087,SUM(P1087:AM1087)+AN1087+AO1087+AP1087)</f>
        <v>#VALUE!</v>
      </c>
    </row>
    <row r="1088" spans="1:43" x14ac:dyDescent="0.25">
      <c r="A1088" s="104"/>
      <c r="B1088" s="39"/>
      <c r="C1088" s="39"/>
      <c r="D1088" s="70"/>
      <c r="E1088" s="49"/>
      <c r="F1088" s="40"/>
      <c r="G1088" s="38"/>
      <c r="H1088" s="71"/>
      <c r="I1088" s="40"/>
      <c r="J1088" s="38"/>
      <c r="K1088" s="71"/>
      <c r="L1088" s="40"/>
      <c r="M1088" s="38"/>
      <c r="N1088" s="71"/>
      <c r="O1088" s="49"/>
      <c r="P1088" s="177"/>
      <c r="Q1088" s="178"/>
      <c r="R1088" s="178"/>
      <c r="S1088" s="178"/>
      <c r="T1088" s="178"/>
      <c r="U1088" s="178"/>
      <c r="V1088" s="178"/>
      <c r="W1088" s="178"/>
      <c r="X1088" s="178"/>
      <c r="Y1088" s="178"/>
      <c r="Z1088" s="178"/>
      <c r="AA1088" s="179"/>
      <c r="AB1088" s="121">
        <f>IF($D1088="",0,IF($E1088="",0,IF(VLOOKUP($E1088,paramètres!$E$33:$F$44,2,FALSE)&lt;=VLOOKUP($AB$18,paramètres!$E$33:$F$44,2,FALSE),P1088*$D1088,0)))</f>
        <v>0</v>
      </c>
      <c r="AC1088" s="13">
        <f>IF($D1088="",0,IF($E1088="",0,IF(VLOOKUP($E1088,paramètres!$E$33:$F$44,2,FALSE)&lt;=VLOOKUP($AC$18,paramètres!$E$33:$F$44,2,FALSE),Q1088*$D1088,0)))</f>
        <v>0</v>
      </c>
      <c r="AD1088" s="13">
        <f>IF($D1088="",0,IF($E1088="",0,IF(VLOOKUP($E1088,paramètres!$E$33:$F$44,2,FALSE)&lt;=VLOOKUP($AD$18,paramètres!$E$33:$F$44,2,FALSE),R1088*$D1088,0)))</f>
        <v>0</v>
      </c>
      <c r="AE1088" s="13">
        <f>IF($D1088="",0,IF($E1088="",0,IF(VLOOKUP($E1088,paramètres!$E$33:$F$44,2,FALSE)&lt;=VLOOKUP($AE$18,paramètres!$E$33:$F$44,2,FALSE),S1088*$D1088,0)))</f>
        <v>0</v>
      </c>
      <c r="AF1088" s="13">
        <f>IF($D1088="",0,IF($E1088="",0,IF(VLOOKUP($E1088,paramètres!$E$33:$F$44,2,FALSE)&lt;=VLOOKUP($AF$18,paramètres!$E$33:$F$44,2,FALSE),T1088*$D1088,0)))</f>
        <v>0</v>
      </c>
      <c r="AG1088" s="13">
        <f>IF($D1088="",0,IF($E1088="",0,IF(VLOOKUP($E1088,paramètres!$E$33:$F$44,2,FALSE)&lt;=VLOOKUP($AG$18,paramètres!$E$33:$F$44,2,FALSE),U1088*$D1088,0)))</f>
        <v>0</v>
      </c>
      <c r="AH1088" s="13">
        <f>IF($D1088="",0,IF($E1088="",0,IF(VLOOKUP($E1088,paramètres!$E$33:$F$44,2,FALSE)&lt;=VLOOKUP($AH$18,paramètres!$E$33:$F$44,2,FALSE),V1088*$D1088,0)))</f>
        <v>0</v>
      </c>
      <c r="AI1088" s="13">
        <f>IF($D1088="",0,IF($E1088="",0,IF(VLOOKUP($E1088,paramètres!$E$33:$F$44,2,FALSE)&lt;=VLOOKUP($AI$18,paramètres!$E$33:$F$44,2,FALSE),W1088*$D1088,0)))</f>
        <v>0</v>
      </c>
      <c r="AJ1088" s="13">
        <f>IF($D1088="",0,IF($E1088="",0,IF(VLOOKUP($E1088,paramètres!$E$33:$F$44,2,FALSE)&lt;=VLOOKUP($AJ$18,paramètres!$E$33:$F$44,2,FALSE),X1088*$D1088,0)))</f>
        <v>0</v>
      </c>
      <c r="AK1088" s="13">
        <f>IF($D1088="",0,IF($E1088="",0,IF(VLOOKUP($E1088,paramètres!$E$33:$F$44,2,FALSE)&lt;=VLOOKUP($AK$18,paramètres!$E$33:$F$44,2,FALSE),Y1088*$D1088,0)))</f>
        <v>0</v>
      </c>
      <c r="AL1088" s="13">
        <f>IF($D1088="",0,IF($E1088="",0,IF(VLOOKUP($E1088,paramètres!$E$33:$F$44,2,FALSE)&lt;=VLOOKUP($AL$18,paramètres!$E$33:$F$44,2,FALSE),Z1088*$D1088,0)))</f>
        <v>0</v>
      </c>
      <c r="AM1088" s="126">
        <f>IF($D1088="",0,IF($E1088="",0,IF(VLOOKUP($E1088,paramètres!$E$33:$F$44,2,FALSE)&lt;=VLOOKUP($AM$18,paramètres!$E$33:$F$44,2,FALSE),AA1088*$D1088,0)))</f>
        <v>0</v>
      </c>
      <c r="AN1088" s="121" t="str">
        <f>IF(paramètres!$B$28=1,((SUM(P1088:Y1088)/1.02)+SUM(Z1088:AA1088))*0.0303/9*COUNT(P1088:X1088),IF(paramètres!$B$28=2,(SUM(P1088:AA1088))*0.0303/9*COUNT(P1088:X1088),"Missing Delta option"))</f>
        <v>Missing Delta option</v>
      </c>
      <c r="AO1088" s="13" t="str">
        <f>IF(paramètres!$B$28=1,(((SUM(P1088:Y1088)/1.02)+SUM(Z1088:AA1088))+((SUM(AB1088:AK1088)/1.02)+SUM(AL1088:AN1088)))*cotpatr,IF(paramètres!$B$28=2,(SUM(P1088:AN1088)*cotpatr),"Missing Delta Option"))</f>
        <v>Missing Delta Option</v>
      </c>
      <c r="AP1088" s="13" t="str" cm="1">
        <f t="array" ref="AP1088">IF(paramètres!$B$28=1,(((SUM(P1088:Y1088)/1.02)+SUM(Z1088:AA1088))+((SUM(AB1088:AM1088)/1.02)+SUM(AL1088:AM1088)))/12*pécule,IF(paramètres!$B$28=2,SUM(P1088:AM1088)/12*pécule,"Missing Delta Option"))</f>
        <v>Missing Delta Option</v>
      </c>
      <c r="AQ1088" s="105" t="e">
        <f>IF(paramètres!$B$28=1,(((SUM(P1088:Y1088)/1.02)+SUM(Z1088:AA1088))+((SUM(AB1088:AM1088)/1.02)+SUM(AL1088:AM1088)))+AN1088+AO1088+AP1088,SUM(P1088:AM1088)+AN1088+AO1088+AP1088)</f>
        <v>#VALUE!</v>
      </c>
    </row>
    <row r="1089" spans="1:43" x14ac:dyDescent="0.25">
      <c r="A1089" s="104"/>
      <c r="B1089" s="39"/>
      <c r="C1089" s="39"/>
      <c r="D1089" s="70"/>
      <c r="E1089" s="49"/>
      <c r="F1089" s="40"/>
      <c r="G1089" s="38"/>
      <c r="H1089" s="71"/>
      <c r="I1089" s="40"/>
      <c r="J1089" s="38"/>
      <c r="K1089" s="71"/>
      <c r="L1089" s="40"/>
      <c r="M1089" s="38"/>
      <c r="N1089" s="71"/>
      <c r="O1089" s="49"/>
      <c r="P1089" s="177"/>
      <c r="Q1089" s="178"/>
      <c r="R1089" s="178"/>
      <c r="S1089" s="178"/>
      <c r="T1089" s="178"/>
      <c r="U1089" s="178"/>
      <c r="V1089" s="178"/>
      <c r="W1089" s="178"/>
      <c r="X1089" s="178"/>
      <c r="Y1089" s="178"/>
      <c r="Z1089" s="178"/>
      <c r="AA1089" s="179"/>
      <c r="AB1089" s="121">
        <f>IF($D1089="",0,IF($E1089="",0,IF(VLOOKUP($E1089,paramètres!$E$33:$F$44,2,FALSE)&lt;=VLOOKUP($AB$18,paramètres!$E$33:$F$44,2,FALSE),P1089*$D1089,0)))</f>
        <v>0</v>
      </c>
      <c r="AC1089" s="13">
        <f>IF($D1089="",0,IF($E1089="",0,IF(VLOOKUP($E1089,paramètres!$E$33:$F$44,2,FALSE)&lt;=VLOOKUP($AC$18,paramètres!$E$33:$F$44,2,FALSE),Q1089*$D1089,0)))</f>
        <v>0</v>
      </c>
      <c r="AD1089" s="13">
        <f>IF($D1089="",0,IF($E1089="",0,IF(VLOOKUP($E1089,paramètres!$E$33:$F$44,2,FALSE)&lt;=VLOOKUP($AD$18,paramètres!$E$33:$F$44,2,FALSE),R1089*$D1089,0)))</f>
        <v>0</v>
      </c>
      <c r="AE1089" s="13">
        <f>IF($D1089="",0,IF($E1089="",0,IF(VLOOKUP($E1089,paramètres!$E$33:$F$44,2,FALSE)&lt;=VLOOKUP($AE$18,paramètres!$E$33:$F$44,2,FALSE),S1089*$D1089,0)))</f>
        <v>0</v>
      </c>
      <c r="AF1089" s="13">
        <f>IF($D1089="",0,IF($E1089="",0,IF(VLOOKUP($E1089,paramètres!$E$33:$F$44,2,FALSE)&lt;=VLOOKUP($AF$18,paramètres!$E$33:$F$44,2,FALSE),T1089*$D1089,0)))</f>
        <v>0</v>
      </c>
      <c r="AG1089" s="13">
        <f>IF($D1089="",0,IF($E1089="",0,IF(VLOOKUP($E1089,paramètres!$E$33:$F$44,2,FALSE)&lt;=VLOOKUP($AG$18,paramètres!$E$33:$F$44,2,FALSE),U1089*$D1089,0)))</f>
        <v>0</v>
      </c>
      <c r="AH1089" s="13">
        <f>IF($D1089="",0,IF($E1089="",0,IF(VLOOKUP($E1089,paramètres!$E$33:$F$44,2,FALSE)&lt;=VLOOKUP($AH$18,paramètres!$E$33:$F$44,2,FALSE),V1089*$D1089,0)))</f>
        <v>0</v>
      </c>
      <c r="AI1089" s="13">
        <f>IF($D1089="",0,IF($E1089="",0,IF(VLOOKUP($E1089,paramètres!$E$33:$F$44,2,FALSE)&lt;=VLOOKUP($AI$18,paramètres!$E$33:$F$44,2,FALSE),W1089*$D1089,0)))</f>
        <v>0</v>
      </c>
      <c r="AJ1089" s="13">
        <f>IF($D1089="",0,IF($E1089="",0,IF(VLOOKUP($E1089,paramètres!$E$33:$F$44,2,FALSE)&lt;=VLOOKUP($AJ$18,paramètres!$E$33:$F$44,2,FALSE),X1089*$D1089,0)))</f>
        <v>0</v>
      </c>
      <c r="AK1089" s="13">
        <f>IF($D1089="",0,IF($E1089="",0,IF(VLOOKUP($E1089,paramètres!$E$33:$F$44,2,FALSE)&lt;=VLOOKUP($AK$18,paramètres!$E$33:$F$44,2,FALSE),Y1089*$D1089,0)))</f>
        <v>0</v>
      </c>
      <c r="AL1089" s="13">
        <f>IF($D1089="",0,IF($E1089="",0,IF(VLOOKUP($E1089,paramètres!$E$33:$F$44,2,FALSE)&lt;=VLOOKUP($AL$18,paramètres!$E$33:$F$44,2,FALSE),Z1089*$D1089,0)))</f>
        <v>0</v>
      </c>
      <c r="AM1089" s="126">
        <f>IF($D1089="",0,IF($E1089="",0,IF(VLOOKUP($E1089,paramètres!$E$33:$F$44,2,FALSE)&lt;=VLOOKUP($AM$18,paramètres!$E$33:$F$44,2,FALSE),AA1089*$D1089,0)))</f>
        <v>0</v>
      </c>
      <c r="AN1089" s="121" t="str">
        <f>IF(paramètres!$B$28=1,((SUM(P1089:Y1089)/1.02)+SUM(Z1089:AA1089))*0.0303/9*COUNT(P1089:X1089),IF(paramètres!$B$28=2,(SUM(P1089:AA1089))*0.0303/9*COUNT(P1089:X1089),"Missing Delta option"))</f>
        <v>Missing Delta option</v>
      </c>
      <c r="AO1089" s="13" t="str">
        <f>IF(paramètres!$B$28=1,(((SUM(P1089:Y1089)/1.02)+SUM(Z1089:AA1089))+((SUM(AB1089:AK1089)/1.02)+SUM(AL1089:AN1089)))*cotpatr,IF(paramètres!$B$28=2,(SUM(P1089:AN1089)*cotpatr),"Missing Delta Option"))</f>
        <v>Missing Delta Option</v>
      </c>
      <c r="AP1089" s="13" t="str" cm="1">
        <f t="array" ref="AP1089">IF(paramètres!$B$28=1,(((SUM(P1089:Y1089)/1.02)+SUM(Z1089:AA1089))+((SUM(AB1089:AM1089)/1.02)+SUM(AL1089:AM1089)))/12*pécule,IF(paramètres!$B$28=2,SUM(P1089:AM1089)/12*pécule,"Missing Delta Option"))</f>
        <v>Missing Delta Option</v>
      </c>
      <c r="AQ1089" s="105" t="e">
        <f>IF(paramètres!$B$28=1,(((SUM(P1089:Y1089)/1.02)+SUM(Z1089:AA1089))+((SUM(AB1089:AM1089)/1.02)+SUM(AL1089:AM1089)))+AN1089+AO1089+AP1089,SUM(P1089:AM1089)+AN1089+AO1089+AP1089)</f>
        <v>#VALUE!</v>
      </c>
    </row>
    <row r="1090" spans="1:43" x14ac:dyDescent="0.25">
      <c r="A1090" s="104"/>
      <c r="B1090" s="39"/>
      <c r="C1090" s="39"/>
      <c r="D1090" s="70"/>
      <c r="E1090" s="49"/>
      <c r="F1090" s="40"/>
      <c r="G1090" s="38"/>
      <c r="H1090" s="71"/>
      <c r="I1090" s="40"/>
      <c r="J1090" s="38"/>
      <c r="K1090" s="71"/>
      <c r="L1090" s="40"/>
      <c r="M1090" s="38"/>
      <c r="N1090" s="71"/>
      <c r="O1090" s="49"/>
      <c r="P1090" s="177"/>
      <c r="Q1090" s="178"/>
      <c r="R1090" s="178"/>
      <c r="S1090" s="178"/>
      <c r="T1090" s="178"/>
      <c r="U1090" s="178"/>
      <c r="V1090" s="178"/>
      <c r="W1090" s="178"/>
      <c r="X1090" s="178"/>
      <c r="Y1090" s="178"/>
      <c r="Z1090" s="178"/>
      <c r="AA1090" s="179"/>
      <c r="AB1090" s="121">
        <f>IF($D1090="",0,IF($E1090="",0,IF(VLOOKUP($E1090,paramètres!$E$33:$F$44,2,FALSE)&lt;=VLOOKUP($AB$18,paramètres!$E$33:$F$44,2,FALSE),P1090*$D1090,0)))</f>
        <v>0</v>
      </c>
      <c r="AC1090" s="13">
        <f>IF($D1090="",0,IF($E1090="",0,IF(VLOOKUP($E1090,paramètres!$E$33:$F$44,2,FALSE)&lt;=VLOOKUP($AC$18,paramètres!$E$33:$F$44,2,FALSE),Q1090*$D1090,0)))</f>
        <v>0</v>
      </c>
      <c r="AD1090" s="13">
        <f>IF($D1090="",0,IF($E1090="",0,IF(VLOOKUP($E1090,paramètres!$E$33:$F$44,2,FALSE)&lt;=VLOOKUP($AD$18,paramètres!$E$33:$F$44,2,FALSE),R1090*$D1090,0)))</f>
        <v>0</v>
      </c>
      <c r="AE1090" s="13">
        <f>IF($D1090="",0,IF($E1090="",0,IF(VLOOKUP($E1090,paramètres!$E$33:$F$44,2,FALSE)&lt;=VLOOKUP($AE$18,paramètres!$E$33:$F$44,2,FALSE),S1090*$D1090,0)))</f>
        <v>0</v>
      </c>
      <c r="AF1090" s="13">
        <f>IF($D1090="",0,IF($E1090="",0,IF(VLOOKUP($E1090,paramètres!$E$33:$F$44,2,FALSE)&lt;=VLOOKUP($AF$18,paramètres!$E$33:$F$44,2,FALSE),T1090*$D1090,0)))</f>
        <v>0</v>
      </c>
      <c r="AG1090" s="13">
        <f>IF($D1090="",0,IF($E1090="",0,IF(VLOOKUP($E1090,paramètres!$E$33:$F$44,2,FALSE)&lt;=VLOOKUP($AG$18,paramètres!$E$33:$F$44,2,FALSE),U1090*$D1090,0)))</f>
        <v>0</v>
      </c>
      <c r="AH1090" s="13">
        <f>IF($D1090="",0,IF($E1090="",0,IF(VLOOKUP($E1090,paramètres!$E$33:$F$44,2,FALSE)&lt;=VLOOKUP($AH$18,paramètres!$E$33:$F$44,2,FALSE),V1090*$D1090,0)))</f>
        <v>0</v>
      </c>
      <c r="AI1090" s="13">
        <f>IF($D1090="",0,IF($E1090="",0,IF(VLOOKUP($E1090,paramètres!$E$33:$F$44,2,FALSE)&lt;=VLOOKUP($AI$18,paramètres!$E$33:$F$44,2,FALSE),W1090*$D1090,0)))</f>
        <v>0</v>
      </c>
      <c r="AJ1090" s="13">
        <f>IF($D1090="",0,IF($E1090="",0,IF(VLOOKUP($E1090,paramètres!$E$33:$F$44,2,FALSE)&lt;=VLOOKUP($AJ$18,paramètres!$E$33:$F$44,2,FALSE),X1090*$D1090,0)))</f>
        <v>0</v>
      </c>
      <c r="AK1090" s="13">
        <f>IF($D1090="",0,IF($E1090="",0,IF(VLOOKUP($E1090,paramètres!$E$33:$F$44,2,FALSE)&lt;=VLOOKUP($AK$18,paramètres!$E$33:$F$44,2,FALSE),Y1090*$D1090,0)))</f>
        <v>0</v>
      </c>
      <c r="AL1090" s="13">
        <f>IF($D1090="",0,IF($E1090="",0,IF(VLOOKUP($E1090,paramètres!$E$33:$F$44,2,FALSE)&lt;=VLOOKUP($AL$18,paramètres!$E$33:$F$44,2,FALSE),Z1090*$D1090,0)))</f>
        <v>0</v>
      </c>
      <c r="AM1090" s="126">
        <f>IF($D1090="",0,IF($E1090="",0,IF(VLOOKUP($E1090,paramètres!$E$33:$F$44,2,FALSE)&lt;=VLOOKUP($AM$18,paramètres!$E$33:$F$44,2,FALSE),AA1090*$D1090,0)))</f>
        <v>0</v>
      </c>
      <c r="AN1090" s="121" t="str">
        <f>IF(paramètres!$B$28=1,((SUM(P1090:Y1090)/1.02)+SUM(Z1090:AA1090))*0.0303/9*COUNT(P1090:X1090),IF(paramètres!$B$28=2,(SUM(P1090:AA1090))*0.0303/9*COUNT(P1090:X1090),"Missing Delta option"))</f>
        <v>Missing Delta option</v>
      </c>
      <c r="AO1090" s="13" t="str">
        <f>IF(paramètres!$B$28=1,(((SUM(P1090:Y1090)/1.02)+SUM(Z1090:AA1090))+((SUM(AB1090:AK1090)/1.02)+SUM(AL1090:AN1090)))*cotpatr,IF(paramètres!$B$28=2,(SUM(P1090:AN1090)*cotpatr),"Missing Delta Option"))</f>
        <v>Missing Delta Option</v>
      </c>
      <c r="AP1090" s="13" t="str" cm="1">
        <f t="array" ref="AP1090">IF(paramètres!$B$28=1,(((SUM(P1090:Y1090)/1.02)+SUM(Z1090:AA1090))+((SUM(AB1090:AM1090)/1.02)+SUM(AL1090:AM1090)))/12*pécule,IF(paramètres!$B$28=2,SUM(P1090:AM1090)/12*pécule,"Missing Delta Option"))</f>
        <v>Missing Delta Option</v>
      </c>
      <c r="AQ1090" s="105" t="e">
        <f>IF(paramètres!$B$28=1,(((SUM(P1090:Y1090)/1.02)+SUM(Z1090:AA1090))+((SUM(AB1090:AM1090)/1.02)+SUM(AL1090:AM1090)))+AN1090+AO1090+AP1090,SUM(P1090:AM1090)+AN1090+AO1090+AP1090)</f>
        <v>#VALUE!</v>
      </c>
    </row>
    <row r="1091" spans="1:43" x14ac:dyDescent="0.25">
      <c r="A1091" s="104"/>
      <c r="B1091" s="39"/>
      <c r="C1091" s="39"/>
      <c r="D1091" s="70"/>
      <c r="E1091" s="49"/>
      <c r="F1091" s="40"/>
      <c r="G1091" s="38"/>
      <c r="H1091" s="71"/>
      <c r="I1091" s="40"/>
      <c r="J1091" s="38"/>
      <c r="K1091" s="71"/>
      <c r="L1091" s="40"/>
      <c r="M1091" s="38"/>
      <c r="N1091" s="71"/>
      <c r="O1091" s="49"/>
      <c r="P1091" s="177"/>
      <c r="Q1091" s="178"/>
      <c r="R1091" s="178"/>
      <c r="S1091" s="178"/>
      <c r="T1091" s="178"/>
      <c r="U1091" s="178"/>
      <c r="V1091" s="178"/>
      <c r="W1091" s="178"/>
      <c r="X1091" s="178"/>
      <c r="Y1091" s="178"/>
      <c r="Z1091" s="178"/>
      <c r="AA1091" s="179"/>
      <c r="AB1091" s="121">
        <f>IF($D1091="",0,IF($E1091="",0,IF(VLOOKUP($E1091,paramètres!$E$33:$F$44,2,FALSE)&lt;=VLOOKUP($AB$18,paramètres!$E$33:$F$44,2,FALSE),P1091*$D1091,0)))</f>
        <v>0</v>
      </c>
      <c r="AC1091" s="13">
        <f>IF($D1091="",0,IF($E1091="",0,IF(VLOOKUP($E1091,paramètres!$E$33:$F$44,2,FALSE)&lt;=VLOOKUP($AC$18,paramètres!$E$33:$F$44,2,FALSE),Q1091*$D1091,0)))</f>
        <v>0</v>
      </c>
      <c r="AD1091" s="13">
        <f>IF($D1091="",0,IF($E1091="",0,IF(VLOOKUP($E1091,paramètres!$E$33:$F$44,2,FALSE)&lt;=VLOOKUP($AD$18,paramètres!$E$33:$F$44,2,FALSE),R1091*$D1091,0)))</f>
        <v>0</v>
      </c>
      <c r="AE1091" s="13">
        <f>IF($D1091="",0,IF($E1091="",0,IF(VLOOKUP($E1091,paramètres!$E$33:$F$44,2,FALSE)&lt;=VLOOKUP($AE$18,paramètres!$E$33:$F$44,2,FALSE),S1091*$D1091,0)))</f>
        <v>0</v>
      </c>
      <c r="AF1091" s="13">
        <f>IF($D1091="",0,IF($E1091="",0,IF(VLOOKUP($E1091,paramètres!$E$33:$F$44,2,FALSE)&lt;=VLOOKUP($AF$18,paramètres!$E$33:$F$44,2,FALSE),T1091*$D1091,0)))</f>
        <v>0</v>
      </c>
      <c r="AG1091" s="13">
        <f>IF($D1091="",0,IF($E1091="",0,IF(VLOOKUP($E1091,paramètres!$E$33:$F$44,2,FALSE)&lt;=VLOOKUP($AG$18,paramètres!$E$33:$F$44,2,FALSE),U1091*$D1091,0)))</f>
        <v>0</v>
      </c>
      <c r="AH1091" s="13">
        <f>IF($D1091="",0,IF($E1091="",0,IF(VLOOKUP($E1091,paramètres!$E$33:$F$44,2,FALSE)&lt;=VLOOKUP($AH$18,paramètres!$E$33:$F$44,2,FALSE),V1091*$D1091,0)))</f>
        <v>0</v>
      </c>
      <c r="AI1091" s="13">
        <f>IF($D1091="",0,IF($E1091="",0,IF(VLOOKUP($E1091,paramètres!$E$33:$F$44,2,FALSE)&lt;=VLOOKUP($AI$18,paramètres!$E$33:$F$44,2,FALSE),W1091*$D1091,0)))</f>
        <v>0</v>
      </c>
      <c r="AJ1091" s="13">
        <f>IF($D1091="",0,IF($E1091="",0,IF(VLOOKUP($E1091,paramètres!$E$33:$F$44,2,FALSE)&lt;=VLOOKUP($AJ$18,paramètres!$E$33:$F$44,2,FALSE),X1091*$D1091,0)))</f>
        <v>0</v>
      </c>
      <c r="AK1091" s="13">
        <f>IF($D1091="",0,IF($E1091="",0,IF(VLOOKUP($E1091,paramètres!$E$33:$F$44,2,FALSE)&lt;=VLOOKUP($AK$18,paramètres!$E$33:$F$44,2,FALSE),Y1091*$D1091,0)))</f>
        <v>0</v>
      </c>
      <c r="AL1091" s="13">
        <f>IF($D1091="",0,IF($E1091="",0,IF(VLOOKUP($E1091,paramètres!$E$33:$F$44,2,FALSE)&lt;=VLOOKUP($AL$18,paramètres!$E$33:$F$44,2,FALSE),Z1091*$D1091,0)))</f>
        <v>0</v>
      </c>
      <c r="AM1091" s="126">
        <f>IF($D1091="",0,IF($E1091="",0,IF(VLOOKUP($E1091,paramètres!$E$33:$F$44,2,FALSE)&lt;=VLOOKUP($AM$18,paramètres!$E$33:$F$44,2,FALSE),AA1091*$D1091,0)))</f>
        <v>0</v>
      </c>
      <c r="AN1091" s="121" t="str">
        <f>IF(paramètres!$B$28=1,((SUM(P1091:Y1091)/1.02)+SUM(Z1091:AA1091))*0.0303/9*COUNT(P1091:X1091),IF(paramètres!$B$28=2,(SUM(P1091:AA1091))*0.0303/9*COUNT(P1091:X1091),"Missing Delta option"))</f>
        <v>Missing Delta option</v>
      </c>
      <c r="AO1091" s="13" t="str">
        <f>IF(paramètres!$B$28=1,(((SUM(P1091:Y1091)/1.02)+SUM(Z1091:AA1091))+((SUM(AB1091:AK1091)/1.02)+SUM(AL1091:AN1091)))*cotpatr,IF(paramètres!$B$28=2,(SUM(P1091:AN1091)*cotpatr),"Missing Delta Option"))</f>
        <v>Missing Delta Option</v>
      </c>
      <c r="AP1091" s="13" t="str" cm="1">
        <f t="array" ref="AP1091">IF(paramètres!$B$28=1,(((SUM(P1091:Y1091)/1.02)+SUM(Z1091:AA1091))+((SUM(AB1091:AM1091)/1.02)+SUM(AL1091:AM1091)))/12*pécule,IF(paramètres!$B$28=2,SUM(P1091:AM1091)/12*pécule,"Missing Delta Option"))</f>
        <v>Missing Delta Option</v>
      </c>
      <c r="AQ1091" s="105" t="e">
        <f>IF(paramètres!$B$28=1,(((SUM(P1091:Y1091)/1.02)+SUM(Z1091:AA1091))+((SUM(AB1091:AM1091)/1.02)+SUM(AL1091:AM1091)))+AN1091+AO1091+AP1091,SUM(P1091:AM1091)+AN1091+AO1091+AP1091)</f>
        <v>#VALUE!</v>
      </c>
    </row>
    <row r="1092" spans="1:43" x14ac:dyDescent="0.25">
      <c r="A1092" s="104"/>
      <c r="B1092" s="39"/>
      <c r="C1092" s="39"/>
      <c r="D1092" s="70"/>
      <c r="E1092" s="49"/>
      <c r="F1092" s="40"/>
      <c r="G1092" s="38"/>
      <c r="H1092" s="71"/>
      <c r="I1092" s="40"/>
      <c r="J1092" s="38"/>
      <c r="K1092" s="71"/>
      <c r="L1092" s="40"/>
      <c r="M1092" s="38"/>
      <c r="N1092" s="71"/>
      <c r="O1092" s="49"/>
      <c r="P1092" s="177"/>
      <c r="Q1092" s="178"/>
      <c r="R1092" s="178"/>
      <c r="S1092" s="178"/>
      <c r="T1092" s="178"/>
      <c r="U1092" s="178"/>
      <c r="V1092" s="178"/>
      <c r="W1092" s="178"/>
      <c r="X1092" s="178"/>
      <c r="Y1092" s="178"/>
      <c r="Z1092" s="178"/>
      <c r="AA1092" s="179"/>
      <c r="AB1092" s="121">
        <f>IF($D1092="",0,IF($E1092="",0,IF(VLOOKUP($E1092,paramètres!$E$33:$F$44,2,FALSE)&lt;=VLOOKUP($AB$18,paramètres!$E$33:$F$44,2,FALSE),P1092*$D1092,0)))</f>
        <v>0</v>
      </c>
      <c r="AC1092" s="13">
        <f>IF($D1092="",0,IF($E1092="",0,IF(VLOOKUP($E1092,paramètres!$E$33:$F$44,2,FALSE)&lt;=VLOOKUP($AC$18,paramètres!$E$33:$F$44,2,FALSE),Q1092*$D1092,0)))</f>
        <v>0</v>
      </c>
      <c r="AD1092" s="13">
        <f>IF($D1092="",0,IF($E1092="",0,IF(VLOOKUP($E1092,paramètres!$E$33:$F$44,2,FALSE)&lt;=VLOOKUP($AD$18,paramètres!$E$33:$F$44,2,FALSE),R1092*$D1092,0)))</f>
        <v>0</v>
      </c>
      <c r="AE1092" s="13">
        <f>IF($D1092="",0,IF($E1092="",0,IF(VLOOKUP($E1092,paramètres!$E$33:$F$44,2,FALSE)&lt;=VLOOKUP($AE$18,paramètres!$E$33:$F$44,2,FALSE),S1092*$D1092,0)))</f>
        <v>0</v>
      </c>
      <c r="AF1092" s="13">
        <f>IF($D1092="",0,IF($E1092="",0,IF(VLOOKUP($E1092,paramètres!$E$33:$F$44,2,FALSE)&lt;=VLOOKUP($AF$18,paramètres!$E$33:$F$44,2,FALSE),T1092*$D1092,0)))</f>
        <v>0</v>
      </c>
      <c r="AG1092" s="13">
        <f>IF($D1092="",0,IF($E1092="",0,IF(VLOOKUP($E1092,paramètres!$E$33:$F$44,2,FALSE)&lt;=VLOOKUP($AG$18,paramètres!$E$33:$F$44,2,FALSE),U1092*$D1092,0)))</f>
        <v>0</v>
      </c>
      <c r="AH1092" s="13">
        <f>IF($D1092="",0,IF($E1092="",0,IF(VLOOKUP($E1092,paramètres!$E$33:$F$44,2,FALSE)&lt;=VLOOKUP($AH$18,paramètres!$E$33:$F$44,2,FALSE),V1092*$D1092,0)))</f>
        <v>0</v>
      </c>
      <c r="AI1092" s="13">
        <f>IF($D1092="",0,IF($E1092="",0,IF(VLOOKUP($E1092,paramètres!$E$33:$F$44,2,FALSE)&lt;=VLOOKUP($AI$18,paramètres!$E$33:$F$44,2,FALSE),W1092*$D1092,0)))</f>
        <v>0</v>
      </c>
      <c r="AJ1092" s="13">
        <f>IF($D1092="",0,IF($E1092="",0,IF(VLOOKUP($E1092,paramètres!$E$33:$F$44,2,FALSE)&lt;=VLOOKUP($AJ$18,paramètres!$E$33:$F$44,2,FALSE),X1092*$D1092,0)))</f>
        <v>0</v>
      </c>
      <c r="AK1092" s="13">
        <f>IF($D1092="",0,IF($E1092="",0,IF(VLOOKUP($E1092,paramètres!$E$33:$F$44,2,FALSE)&lt;=VLOOKUP($AK$18,paramètres!$E$33:$F$44,2,FALSE),Y1092*$D1092,0)))</f>
        <v>0</v>
      </c>
      <c r="AL1092" s="13">
        <f>IF($D1092="",0,IF($E1092="",0,IF(VLOOKUP($E1092,paramètres!$E$33:$F$44,2,FALSE)&lt;=VLOOKUP($AL$18,paramètres!$E$33:$F$44,2,FALSE),Z1092*$D1092,0)))</f>
        <v>0</v>
      </c>
      <c r="AM1092" s="126">
        <f>IF($D1092="",0,IF($E1092="",0,IF(VLOOKUP($E1092,paramètres!$E$33:$F$44,2,FALSE)&lt;=VLOOKUP($AM$18,paramètres!$E$33:$F$44,2,FALSE),AA1092*$D1092,0)))</f>
        <v>0</v>
      </c>
      <c r="AN1092" s="121" t="str">
        <f>IF(paramètres!$B$28=1,((SUM(P1092:Y1092)/1.02)+SUM(Z1092:AA1092))*0.0303/9*COUNT(P1092:X1092),IF(paramètres!$B$28=2,(SUM(P1092:AA1092))*0.0303/9*COUNT(P1092:X1092),"Missing Delta option"))</f>
        <v>Missing Delta option</v>
      </c>
      <c r="AO1092" s="13" t="str">
        <f>IF(paramètres!$B$28=1,(((SUM(P1092:Y1092)/1.02)+SUM(Z1092:AA1092))+((SUM(AB1092:AK1092)/1.02)+SUM(AL1092:AN1092)))*cotpatr,IF(paramètres!$B$28=2,(SUM(P1092:AN1092)*cotpatr),"Missing Delta Option"))</f>
        <v>Missing Delta Option</v>
      </c>
      <c r="AP1092" s="13" t="str" cm="1">
        <f t="array" ref="AP1092">IF(paramètres!$B$28=1,(((SUM(P1092:Y1092)/1.02)+SUM(Z1092:AA1092))+((SUM(AB1092:AM1092)/1.02)+SUM(AL1092:AM1092)))/12*pécule,IF(paramètres!$B$28=2,SUM(P1092:AM1092)/12*pécule,"Missing Delta Option"))</f>
        <v>Missing Delta Option</v>
      </c>
      <c r="AQ1092" s="105" t="e">
        <f>IF(paramètres!$B$28=1,(((SUM(P1092:Y1092)/1.02)+SUM(Z1092:AA1092))+((SUM(AB1092:AM1092)/1.02)+SUM(AL1092:AM1092)))+AN1092+AO1092+AP1092,SUM(P1092:AM1092)+AN1092+AO1092+AP1092)</f>
        <v>#VALUE!</v>
      </c>
    </row>
    <row r="1093" spans="1:43" x14ac:dyDescent="0.25">
      <c r="A1093" s="104"/>
      <c r="B1093" s="39"/>
      <c r="C1093" s="39"/>
      <c r="D1093" s="70"/>
      <c r="E1093" s="49"/>
      <c r="F1093" s="40"/>
      <c r="G1093" s="38"/>
      <c r="H1093" s="71"/>
      <c r="I1093" s="40"/>
      <c r="J1093" s="38"/>
      <c r="K1093" s="71"/>
      <c r="L1093" s="40"/>
      <c r="M1093" s="38"/>
      <c r="N1093" s="71"/>
      <c r="O1093" s="49"/>
      <c r="P1093" s="177"/>
      <c r="Q1093" s="178"/>
      <c r="R1093" s="178"/>
      <c r="S1093" s="178"/>
      <c r="T1093" s="178"/>
      <c r="U1093" s="178"/>
      <c r="V1093" s="178"/>
      <c r="W1093" s="178"/>
      <c r="X1093" s="178"/>
      <c r="Y1093" s="178"/>
      <c r="Z1093" s="178"/>
      <c r="AA1093" s="179"/>
      <c r="AB1093" s="121">
        <f>IF($D1093="",0,IF($E1093="",0,IF(VLOOKUP($E1093,paramètres!$E$33:$F$44,2,FALSE)&lt;=VLOOKUP($AB$18,paramètres!$E$33:$F$44,2,FALSE),P1093*$D1093,0)))</f>
        <v>0</v>
      </c>
      <c r="AC1093" s="13">
        <f>IF($D1093="",0,IF($E1093="",0,IF(VLOOKUP($E1093,paramètres!$E$33:$F$44,2,FALSE)&lt;=VLOOKUP($AC$18,paramètres!$E$33:$F$44,2,FALSE),Q1093*$D1093,0)))</f>
        <v>0</v>
      </c>
      <c r="AD1093" s="13">
        <f>IF($D1093="",0,IF($E1093="",0,IF(VLOOKUP($E1093,paramètres!$E$33:$F$44,2,FALSE)&lt;=VLOOKUP($AD$18,paramètres!$E$33:$F$44,2,FALSE),R1093*$D1093,0)))</f>
        <v>0</v>
      </c>
      <c r="AE1093" s="13">
        <f>IF($D1093="",0,IF($E1093="",0,IF(VLOOKUP($E1093,paramètres!$E$33:$F$44,2,FALSE)&lt;=VLOOKUP($AE$18,paramètres!$E$33:$F$44,2,FALSE),S1093*$D1093,0)))</f>
        <v>0</v>
      </c>
      <c r="AF1093" s="13">
        <f>IF($D1093="",0,IF($E1093="",0,IF(VLOOKUP($E1093,paramètres!$E$33:$F$44,2,FALSE)&lt;=VLOOKUP($AF$18,paramètres!$E$33:$F$44,2,FALSE),T1093*$D1093,0)))</f>
        <v>0</v>
      </c>
      <c r="AG1093" s="13">
        <f>IF($D1093="",0,IF($E1093="",0,IF(VLOOKUP($E1093,paramètres!$E$33:$F$44,2,FALSE)&lt;=VLOOKUP($AG$18,paramètres!$E$33:$F$44,2,FALSE),U1093*$D1093,0)))</f>
        <v>0</v>
      </c>
      <c r="AH1093" s="13">
        <f>IF($D1093="",0,IF($E1093="",0,IF(VLOOKUP($E1093,paramètres!$E$33:$F$44,2,FALSE)&lt;=VLOOKUP($AH$18,paramètres!$E$33:$F$44,2,FALSE),V1093*$D1093,0)))</f>
        <v>0</v>
      </c>
      <c r="AI1093" s="13">
        <f>IF($D1093="",0,IF($E1093="",0,IF(VLOOKUP($E1093,paramètres!$E$33:$F$44,2,FALSE)&lt;=VLOOKUP($AI$18,paramètres!$E$33:$F$44,2,FALSE),W1093*$D1093,0)))</f>
        <v>0</v>
      </c>
      <c r="AJ1093" s="13">
        <f>IF($D1093="",0,IF($E1093="",0,IF(VLOOKUP($E1093,paramètres!$E$33:$F$44,2,FALSE)&lt;=VLOOKUP($AJ$18,paramètres!$E$33:$F$44,2,FALSE),X1093*$D1093,0)))</f>
        <v>0</v>
      </c>
      <c r="AK1093" s="13">
        <f>IF($D1093="",0,IF($E1093="",0,IF(VLOOKUP($E1093,paramètres!$E$33:$F$44,2,FALSE)&lt;=VLOOKUP($AK$18,paramètres!$E$33:$F$44,2,FALSE),Y1093*$D1093,0)))</f>
        <v>0</v>
      </c>
      <c r="AL1093" s="13">
        <f>IF($D1093="",0,IF($E1093="",0,IF(VLOOKUP($E1093,paramètres!$E$33:$F$44,2,FALSE)&lt;=VLOOKUP($AL$18,paramètres!$E$33:$F$44,2,FALSE),Z1093*$D1093,0)))</f>
        <v>0</v>
      </c>
      <c r="AM1093" s="126">
        <f>IF($D1093="",0,IF($E1093="",0,IF(VLOOKUP($E1093,paramètres!$E$33:$F$44,2,FALSE)&lt;=VLOOKUP($AM$18,paramètres!$E$33:$F$44,2,FALSE),AA1093*$D1093,0)))</f>
        <v>0</v>
      </c>
      <c r="AN1093" s="121" t="str">
        <f>IF(paramètres!$B$28=1,((SUM(P1093:Y1093)/1.02)+SUM(Z1093:AA1093))*0.0303/9*COUNT(P1093:X1093),IF(paramètres!$B$28=2,(SUM(P1093:AA1093))*0.0303/9*COUNT(P1093:X1093),"Missing Delta option"))</f>
        <v>Missing Delta option</v>
      </c>
      <c r="AO1093" s="13" t="str">
        <f>IF(paramètres!$B$28=1,(((SUM(P1093:Y1093)/1.02)+SUM(Z1093:AA1093))+((SUM(AB1093:AK1093)/1.02)+SUM(AL1093:AN1093)))*cotpatr,IF(paramètres!$B$28=2,(SUM(P1093:AN1093)*cotpatr),"Missing Delta Option"))</f>
        <v>Missing Delta Option</v>
      </c>
      <c r="AP1093" s="13" t="str" cm="1">
        <f t="array" ref="AP1093">IF(paramètres!$B$28=1,(((SUM(P1093:Y1093)/1.02)+SUM(Z1093:AA1093))+((SUM(AB1093:AM1093)/1.02)+SUM(AL1093:AM1093)))/12*pécule,IF(paramètres!$B$28=2,SUM(P1093:AM1093)/12*pécule,"Missing Delta Option"))</f>
        <v>Missing Delta Option</v>
      </c>
      <c r="AQ1093" s="105" t="e">
        <f>IF(paramètres!$B$28=1,(((SUM(P1093:Y1093)/1.02)+SUM(Z1093:AA1093))+((SUM(AB1093:AM1093)/1.02)+SUM(AL1093:AM1093)))+AN1093+AO1093+AP1093,SUM(P1093:AM1093)+AN1093+AO1093+AP1093)</f>
        <v>#VALUE!</v>
      </c>
    </row>
    <row r="1094" spans="1:43" x14ac:dyDescent="0.25">
      <c r="A1094" s="104"/>
      <c r="B1094" s="39"/>
      <c r="C1094" s="39"/>
      <c r="D1094" s="70"/>
      <c r="E1094" s="49"/>
      <c r="F1094" s="40"/>
      <c r="G1094" s="38"/>
      <c r="H1094" s="71"/>
      <c r="I1094" s="40"/>
      <c r="J1094" s="38"/>
      <c r="K1094" s="71"/>
      <c r="L1094" s="40"/>
      <c r="M1094" s="38"/>
      <c r="N1094" s="71"/>
      <c r="O1094" s="49"/>
      <c r="P1094" s="177"/>
      <c r="Q1094" s="178"/>
      <c r="R1094" s="178"/>
      <c r="S1094" s="178"/>
      <c r="T1094" s="178"/>
      <c r="U1094" s="178"/>
      <c r="V1094" s="178"/>
      <c r="W1094" s="178"/>
      <c r="X1094" s="178"/>
      <c r="Y1094" s="178"/>
      <c r="Z1094" s="178"/>
      <c r="AA1094" s="179"/>
      <c r="AB1094" s="121">
        <f>IF($D1094="",0,IF($E1094="",0,IF(VLOOKUP($E1094,paramètres!$E$33:$F$44,2,FALSE)&lt;=VLOOKUP($AB$18,paramètres!$E$33:$F$44,2,FALSE),P1094*$D1094,0)))</f>
        <v>0</v>
      </c>
      <c r="AC1094" s="13">
        <f>IF($D1094="",0,IF($E1094="",0,IF(VLOOKUP($E1094,paramètres!$E$33:$F$44,2,FALSE)&lt;=VLOOKUP($AC$18,paramètres!$E$33:$F$44,2,FALSE),Q1094*$D1094,0)))</f>
        <v>0</v>
      </c>
      <c r="AD1094" s="13">
        <f>IF($D1094="",0,IF($E1094="",0,IF(VLOOKUP($E1094,paramètres!$E$33:$F$44,2,FALSE)&lt;=VLOOKUP($AD$18,paramètres!$E$33:$F$44,2,FALSE),R1094*$D1094,0)))</f>
        <v>0</v>
      </c>
      <c r="AE1094" s="13">
        <f>IF($D1094="",0,IF($E1094="",0,IF(VLOOKUP($E1094,paramètres!$E$33:$F$44,2,FALSE)&lt;=VLOOKUP($AE$18,paramètres!$E$33:$F$44,2,FALSE),S1094*$D1094,0)))</f>
        <v>0</v>
      </c>
      <c r="AF1094" s="13">
        <f>IF($D1094="",0,IF($E1094="",0,IF(VLOOKUP($E1094,paramètres!$E$33:$F$44,2,FALSE)&lt;=VLOOKUP($AF$18,paramètres!$E$33:$F$44,2,FALSE),T1094*$D1094,0)))</f>
        <v>0</v>
      </c>
      <c r="AG1094" s="13">
        <f>IF($D1094="",0,IF($E1094="",0,IF(VLOOKUP($E1094,paramètres!$E$33:$F$44,2,FALSE)&lt;=VLOOKUP($AG$18,paramètres!$E$33:$F$44,2,FALSE),U1094*$D1094,0)))</f>
        <v>0</v>
      </c>
      <c r="AH1094" s="13">
        <f>IF($D1094="",0,IF($E1094="",0,IF(VLOOKUP($E1094,paramètres!$E$33:$F$44,2,FALSE)&lt;=VLOOKUP($AH$18,paramètres!$E$33:$F$44,2,FALSE),V1094*$D1094,0)))</f>
        <v>0</v>
      </c>
      <c r="AI1094" s="13">
        <f>IF($D1094="",0,IF($E1094="",0,IF(VLOOKUP($E1094,paramètres!$E$33:$F$44,2,FALSE)&lt;=VLOOKUP($AI$18,paramètres!$E$33:$F$44,2,FALSE),W1094*$D1094,0)))</f>
        <v>0</v>
      </c>
      <c r="AJ1094" s="13">
        <f>IF($D1094="",0,IF($E1094="",0,IF(VLOOKUP($E1094,paramètres!$E$33:$F$44,2,FALSE)&lt;=VLOOKUP($AJ$18,paramètres!$E$33:$F$44,2,FALSE),X1094*$D1094,0)))</f>
        <v>0</v>
      </c>
      <c r="AK1094" s="13">
        <f>IF($D1094="",0,IF($E1094="",0,IF(VLOOKUP($E1094,paramètres!$E$33:$F$44,2,FALSE)&lt;=VLOOKUP($AK$18,paramètres!$E$33:$F$44,2,FALSE),Y1094*$D1094,0)))</f>
        <v>0</v>
      </c>
      <c r="AL1094" s="13">
        <f>IF($D1094="",0,IF($E1094="",0,IF(VLOOKUP($E1094,paramètres!$E$33:$F$44,2,FALSE)&lt;=VLOOKUP($AL$18,paramètres!$E$33:$F$44,2,FALSE),Z1094*$D1094,0)))</f>
        <v>0</v>
      </c>
      <c r="AM1094" s="126">
        <f>IF($D1094="",0,IF($E1094="",0,IF(VLOOKUP($E1094,paramètres!$E$33:$F$44,2,FALSE)&lt;=VLOOKUP($AM$18,paramètres!$E$33:$F$44,2,FALSE),AA1094*$D1094,0)))</f>
        <v>0</v>
      </c>
      <c r="AN1094" s="121" t="str">
        <f>IF(paramètres!$B$28=1,((SUM(P1094:Y1094)/1.02)+SUM(Z1094:AA1094))*0.0303/9*COUNT(P1094:X1094),IF(paramètres!$B$28=2,(SUM(P1094:AA1094))*0.0303/9*COUNT(P1094:X1094),"Missing Delta option"))</f>
        <v>Missing Delta option</v>
      </c>
      <c r="AO1094" s="13" t="str">
        <f>IF(paramètres!$B$28=1,(((SUM(P1094:Y1094)/1.02)+SUM(Z1094:AA1094))+((SUM(AB1094:AK1094)/1.02)+SUM(AL1094:AN1094)))*cotpatr,IF(paramètres!$B$28=2,(SUM(P1094:AN1094)*cotpatr),"Missing Delta Option"))</f>
        <v>Missing Delta Option</v>
      </c>
      <c r="AP1094" s="13" t="str" cm="1">
        <f t="array" ref="AP1094">IF(paramètres!$B$28=1,(((SUM(P1094:Y1094)/1.02)+SUM(Z1094:AA1094))+((SUM(AB1094:AM1094)/1.02)+SUM(AL1094:AM1094)))/12*pécule,IF(paramètres!$B$28=2,SUM(P1094:AM1094)/12*pécule,"Missing Delta Option"))</f>
        <v>Missing Delta Option</v>
      </c>
      <c r="AQ1094" s="105" t="e">
        <f>IF(paramètres!$B$28=1,(((SUM(P1094:Y1094)/1.02)+SUM(Z1094:AA1094))+((SUM(AB1094:AM1094)/1.02)+SUM(AL1094:AM1094)))+AN1094+AO1094+AP1094,SUM(P1094:AM1094)+AN1094+AO1094+AP1094)</f>
        <v>#VALUE!</v>
      </c>
    </row>
    <row r="1095" spans="1:43" x14ac:dyDescent="0.25">
      <c r="A1095" s="104"/>
      <c r="B1095" s="39"/>
      <c r="C1095" s="39"/>
      <c r="D1095" s="70"/>
      <c r="E1095" s="49"/>
      <c r="F1095" s="40"/>
      <c r="G1095" s="38"/>
      <c r="H1095" s="71"/>
      <c r="I1095" s="40"/>
      <c r="J1095" s="38"/>
      <c r="K1095" s="71"/>
      <c r="L1095" s="40"/>
      <c r="M1095" s="38"/>
      <c r="N1095" s="71"/>
      <c r="O1095" s="49"/>
      <c r="P1095" s="177"/>
      <c r="Q1095" s="178"/>
      <c r="R1095" s="178"/>
      <c r="S1095" s="178"/>
      <c r="T1095" s="178"/>
      <c r="U1095" s="178"/>
      <c r="V1095" s="178"/>
      <c r="W1095" s="178"/>
      <c r="X1095" s="178"/>
      <c r="Y1095" s="178"/>
      <c r="Z1095" s="178"/>
      <c r="AA1095" s="179"/>
      <c r="AB1095" s="121">
        <f>IF($D1095="",0,IF($E1095="",0,IF(VLOOKUP($E1095,paramètres!$E$33:$F$44,2,FALSE)&lt;=VLOOKUP($AB$18,paramètres!$E$33:$F$44,2,FALSE),P1095*$D1095,0)))</f>
        <v>0</v>
      </c>
      <c r="AC1095" s="13">
        <f>IF($D1095="",0,IF($E1095="",0,IF(VLOOKUP($E1095,paramètres!$E$33:$F$44,2,FALSE)&lt;=VLOOKUP($AC$18,paramètres!$E$33:$F$44,2,FALSE),Q1095*$D1095,0)))</f>
        <v>0</v>
      </c>
      <c r="AD1095" s="13">
        <f>IF($D1095="",0,IF($E1095="",0,IF(VLOOKUP($E1095,paramètres!$E$33:$F$44,2,FALSE)&lt;=VLOOKUP($AD$18,paramètres!$E$33:$F$44,2,FALSE),R1095*$D1095,0)))</f>
        <v>0</v>
      </c>
      <c r="AE1095" s="13">
        <f>IF($D1095="",0,IF($E1095="",0,IF(VLOOKUP($E1095,paramètres!$E$33:$F$44,2,FALSE)&lt;=VLOOKUP($AE$18,paramètres!$E$33:$F$44,2,FALSE),S1095*$D1095,0)))</f>
        <v>0</v>
      </c>
      <c r="AF1095" s="13">
        <f>IF($D1095="",0,IF($E1095="",0,IF(VLOOKUP($E1095,paramètres!$E$33:$F$44,2,FALSE)&lt;=VLOOKUP($AF$18,paramètres!$E$33:$F$44,2,FALSE),T1095*$D1095,0)))</f>
        <v>0</v>
      </c>
      <c r="AG1095" s="13">
        <f>IF($D1095="",0,IF($E1095="",0,IF(VLOOKUP($E1095,paramètres!$E$33:$F$44,2,FALSE)&lt;=VLOOKUP($AG$18,paramètres!$E$33:$F$44,2,FALSE),U1095*$D1095,0)))</f>
        <v>0</v>
      </c>
      <c r="AH1095" s="13">
        <f>IF($D1095="",0,IF($E1095="",0,IF(VLOOKUP($E1095,paramètres!$E$33:$F$44,2,FALSE)&lt;=VLOOKUP($AH$18,paramètres!$E$33:$F$44,2,FALSE),V1095*$D1095,0)))</f>
        <v>0</v>
      </c>
      <c r="AI1095" s="13">
        <f>IF($D1095="",0,IF($E1095="",0,IF(VLOOKUP($E1095,paramètres!$E$33:$F$44,2,FALSE)&lt;=VLOOKUP($AI$18,paramètres!$E$33:$F$44,2,FALSE),W1095*$D1095,0)))</f>
        <v>0</v>
      </c>
      <c r="AJ1095" s="13">
        <f>IF($D1095="",0,IF($E1095="",0,IF(VLOOKUP($E1095,paramètres!$E$33:$F$44,2,FALSE)&lt;=VLOOKUP($AJ$18,paramètres!$E$33:$F$44,2,FALSE),X1095*$D1095,0)))</f>
        <v>0</v>
      </c>
      <c r="AK1095" s="13">
        <f>IF($D1095="",0,IF($E1095="",0,IF(VLOOKUP($E1095,paramètres!$E$33:$F$44,2,FALSE)&lt;=VLOOKUP($AK$18,paramètres!$E$33:$F$44,2,FALSE),Y1095*$D1095,0)))</f>
        <v>0</v>
      </c>
      <c r="AL1095" s="13">
        <f>IF($D1095="",0,IF($E1095="",0,IF(VLOOKUP($E1095,paramètres!$E$33:$F$44,2,FALSE)&lt;=VLOOKUP($AL$18,paramètres!$E$33:$F$44,2,FALSE),Z1095*$D1095,0)))</f>
        <v>0</v>
      </c>
      <c r="AM1095" s="126">
        <f>IF($D1095="",0,IF($E1095="",0,IF(VLOOKUP($E1095,paramètres!$E$33:$F$44,2,FALSE)&lt;=VLOOKUP($AM$18,paramètres!$E$33:$F$44,2,FALSE),AA1095*$D1095,0)))</f>
        <v>0</v>
      </c>
      <c r="AN1095" s="121" t="str">
        <f>IF(paramètres!$B$28=1,((SUM(P1095:Y1095)/1.02)+SUM(Z1095:AA1095))*0.0303/9*COUNT(P1095:X1095),IF(paramètres!$B$28=2,(SUM(P1095:AA1095))*0.0303/9*COUNT(P1095:X1095),"Missing Delta option"))</f>
        <v>Missing Delta option</v>
      </c>
      <c r="AO1095" s="13" t="str">
        <f>IF(paramètres!$B$28=1,(((SUM(P1095:Y1095)/1.02)+SUM(Z1095:AA1095))+((SUM(AB1095:AK1095)/1.02)+SUM(AL1095:AN1095)))*cotpatr,IF(paramètres!$B$28=2,(SUM(P1095:AN1095)*cotpatr),"Missing Delta Option"))</f>
        <v>Missing Delta Option</v>
      </c>
      <c r="AP1095" s="13" t="str" cm="1">
        <f t="array" ref="AP1095">IF(paramètres!$B$28=1,(((SUM(P1095:Y1095)/1.02)+SUM(Z1095:AA1095))+((SUM(AB1095:AM1095)/1.02)+SUM(AL1095:AM1095)))/12*pécule,IF(paramètres!$B$28=2,SUM(P1095:AM1095)/12*pécule,"Missing Delta Option"))</f>
        <v>Missing Delta Option</v>
      </c>
      <c r="AQ1095" s="105" t="e">
        <f>IF(paramètres!$B$28=1,(((SUM(P1095:Y1095)/1.02)+SUM(Z1095:AA1095))+((SUM(AB1095:AM1095)/1.02)+SUM(AL1095:AM1095)))+AN1095+AO1095+AP1095,SUM(P1095:AM1095)+AN1095+AO1095+AP1095)</f>
        <v>#VALUE!</v>
      </c>
    </row>
    <row r="1096" spans="1:43" x14ac:dyDescent="0.25">
      <c r="A1096" s="104"/>
      <c r="B1096" s="39"/>
      <c r="C1096" s="39"/>
      <c r="D1096" s="70"/>
      <c r="E1096" s="49"/>
      <c r="F1096" s="40"/>
      <c r="G1096" s="38"/>
      <c r="H1096" s="71"/>
      <c r="I1096" s="40"/>
      <c r="J1096" s="38"/>
      <c r="K1096" s="71"/>
      <c r="L1096" s="40"/>
      <c r="M1096" s="38"/>
      <c r="N1096" s="71"/>
      <c r="O1096" s="49"/>
      <c r="P1096" s="177"/>
      <c r="Q1096" s="178"/>
      <c r="R1096" s="178"/>
      <c r="S1096" s="178"/>
      <c r="T1096" s="178"/>
      <c r="U1096" s="178"/>
      <c r="V1096" s="178"/>
      <c r="W1096" s="178"/>
      <c r="X1096" s="178"/>
      <c r="Y1096" s="178"/>
      <c r="Z1096" s="178"/>
      <c r="AA1096" s="179"/>
      <c r="AB1096" s="121">
        <f>IF($D1096="",0,IF($E1096="",0,IF(VLOOKUP($E1096,paramètres!$E$33:$F$44,2,FALSE)&lt;=VLOOKUP($AB$18,paramètres!$E$33:$F$44,2,FALSE),P1096*$D1096,0)))</f>
        <v>0</v>
      </c>
      <c r="AC1096" s="13">
        <f>IF($D1096="",0,IF($E1096="",0,IF(VLOOKUP($E1096,paramètres!$E$33:$F$44,2,FALSE)&lt;=VLOOKUP($AC$18,paramètres!$E$33:$F$44,2,FALSE),Q1096*$D1096,0)))</f>
        <v>0</v>
      </c>
      <c r="AD1096" s="13">
        <f>IF($D1096="",0,IF($E1096="",0,IF(VLOOKUP($E1096,paramètres!$E$33:$F$44,2,FALSE)&lt;=VLOOKUP($AD$18,paramètres!$E$33:$F$44,2,FALSE),R1096*$D1096,0)))</f>
        <v>0</v>
      </c>
      <c r="AE1096" s="13">
        <f>IF($D1096="",0,IF($E1096="",0,IF(VLOOKUP($E1096,paramètres!$E$33:$F$44,2,FALSE)&lt;=VLOOKUP($AE$18,paramètres!$E$33:$F$44,2,FALSE),S1096*$D1096,0)))</f>
        <v>0</v>
      </c>
      <c r="AF1096" s="13">
        <f>IF($D1096="",0,IF($E1096="",0,IF(VLOOKUP($E1096,paramètres!$E$33:$F$44,2,FALSE)&lt;=VLOOKUP($AF$18,paramètres!$E$33:$F$44,2,FALSE),T1096*$D1096,0)))</f>
        <v>0</v>
      </c>
      <c r="AG1096" s="13">
        <f>IF($D1096="",0,IF($E1096="",0,IF(VLOOKUP($E1096,paramètres!$E$33:$F$44,2,FALSE)&lt;=VLOOKUP($AG$18,paramètres!$E$33:$F$44,2,FALSE),U1096*$D1096,0)))</f>
        <v>0</v>
      </c>
      <c r="AH1096" s="13">
        <f>IF($D1096="",0,IF($E1096="",0,IF(VLOOKUP($E1096,paramètres!$E$33:$F$44,2,FALSE)&lt;=VLOOKUP($AH$18,paramètres!$E$33:$F$44,2,FALSE),V1096*$D1096,0)))</f>
        <v>0</v>
      </c>
      <c r="AI1096" s="13">
        <f>IF($D1096="",0,IF($E1096="",0,IF(VLOOKUP($E1096,paramètres!$E$33:$F$44,2,FALSE)&lt;=VLOOKUP($AI$18,paramètres!$E$33:$F$44,2,FALSE),W1096*$D1096,0)))</f>
        <v>0</v>
      </c>
      <c r="AJ1096" s="13">
        <f>IF($D1096="",0,IF($E1096="",0,IF(VLOOKUP($E1096,paramètres!$E$33:$F$44,2,FALSE)&lt;=VLOOKUP($AJ$18,paramètres!$E$33:$F$44,2,FALSE),X1096*$D1096,0)))</f>
        <v>0</v>
      </c>
      <c r="AK1096" s="13">
        <f>IF($D1096="",0,IF($E1096="",0,IF(VLOOKUP($E1096,paramètres!$E$33:$F$44,2,FALSE)&lt;=VLOOKUP($AK$18,paramètres!$E$33:$F$44,2,FALSE),Y1096*$D1096,0)))</f>
        <v>0</v>
      </c>
      <c r="AL1096" s="13">
        <f>IF($D1096="",0,IF($E1096="",0,IF(VLOOKUP($E1096,paramètres!$E$33:$F$44,2,FALSE)&lt;=VLOOKUP($AL$18,paramètres!$E$33:$F$44,2,FALSE),Z1096*$D1096,0)))</f>
        <v>0</v>
      </c>
      <c r="AM1096" s="126">
        <f>IF($D1096="",0,IF($E1096="",0,IF(VLOOKUP($E1096,paramètres!$E$33:$F$44,2,FALSE)&lt;=VLOOKUP($AM$18,paramètres!$E$33:$F$44,2,FALSE),AA1096*$D1096,0)))</f>
        <v>0</v>
      </c>
      <c r="AN1096" s="121" t="str">
        <f>IF(paramètres!$B$28=1,((SUM(P1096:Y1096)/1.02)+SUM(Z1096:AA1096))*0.0303/9*COUNT(P1096:X1096),IF(paramètres!$B$28=2,(SUM(P1096:AA1096))*0.0303/9*COUNT(P1096:X1096),"Missing Delta option"))</f>
        <v>Missing Delta option</v>
      </c>
      <c r="AO1096" s="13" t="str">
        <f>IF(paramètres!$B$28=1,(((SUM(P1096:Y1096)/1.02)+SUM(Z1096:AA1096))+((SUM(AB1096:AK1096)/1.02)+SUM(AL1096:AN1096)))*cotpatr,IF(paramètres!$B$28=2,(SUM(P1096:AN1096)*cotpatr),"Missing Delta Option"))</f>
        <v>Missing Delta Option</v>
      </c>
      <c r="AP1096" s="13" t="str" cm="1">
        <f t="array" ref="AP1096">IF(paramètres!$B$28=1,(((SUM(P1096:Y1096)/1.02)+SUM(Z1096:AA1096))+((SUM(AB1096:AM1096)/1.02)+SUM(AL1096:AM1096)))/12*pécule,IF(paramètres!$B$28=2,SUM(P1096:AM1096)/12*pécule,"Missing Delta Option"))</f>
        <v>Missing Delta Option</v>
      </c>
      <c r="AQ1096" s="105" t="e">
        <f>IF(paramètres!$B$28=1,(((SUM(P1096:Y1096)/1.02)+SUM(Z1096:AA1096))+((SUM(AB1096:AM1096)/1.02)+SUM(AL1096:AM1096)))+AN1096+AO1096+AP1096,SUM(P1096:AM1096)+AN1096+AO1096+AP1096)</f>
        <v>#VALUE!</v>
      </c>
    </row>
    <row r="1097" spans="1:43" x14ac:dyDescent="0.25">
      <c r="A1097" s="104"/>
      <c r="B1097" s="39"/>
      <c r="C1097" s="39"/>
      <c r="D1097" s="70"/>
      <c r="E1097" s="49"/>
      <c r="F1097" s="40"/>
      <c r="G1097" s="38"/>
      <c r="H1097" s="71"/>
      <c r="I1097" s="40"/>
      <c r="J1097" s="38"/>
      <c r="K1097" s="71"/>
      <c r="L1097" s="40"/>
      <c r="M1097" s="38"/>
      <c r="N1097" s="71"/>
      <c r="O1097" s="49"/>
      <c r="P1097" s="177"/>
      <c r="Q1097" s="178"/>
      <c r="R1097" s="178"/>
      <c r="S1097" s="178"/>
      <c r="T1097" s="178"/>
      <c r="U1097" s="178"/>
      <c r="V1097" s="178"/>
      <c r="W1097" s="178"/>
      <c r="X1097" s="178"/>
      <c r="Y1097" s="178"/>
      <c r="Z1097" s="178"/>
      <c r="AA1097" s="179"/>
      <c r="AB1097" s="121">
        <f>IF($D1097="",0,IF($E1097="",0,IF(VLOOKUP($E1097,paramètres!$E$33:$F$44,2,FALSE)&lt;=VLOOKUP($AB$18,paramètres!$E$33:$F$44,2,FALSE),P1097*$D1097,0)))</f>
        <v>0</v>
      </c>
      <c r="AC1097" s="13">
        <f>IF($D1097="",0,IF($E1097="",0,IF(VLOOKUP($E1097,paramètres!$E$33:$F$44,2,FALSE)&lt;=VLOOKUP($AC$18,paramètres!$E$33:$F$44,2,FALSE),Q1097*$D1097,0)))</f>
        <v>0</v>
      </c>
      <c r="AD1097" s="13">
        <f>IF($D1097="",0,IF($E1097="",0,IF(VLOOKUP($E1097,paramètres!$E$33:$F$44,2,FALSE)&lt;=VLOOKUP($AD$18,paramètres!$E$33:$F$44,2,FALSE),R1097*$D1097,0)))</f>
        <v>0</v>
      </c>
      <c r="AE1097" s="13">
        <f>IF($D1097="",0,IF($E1097="",0,IF(VLOOKUP($E1097,paramètres!$E$33:$F$44,2,FALSE)&lt;=VLOOKUP($AE$18,paramètres!$E$33:$F$44,2,FALSE),S1097*$D1097,0)))</f>
        <v>0</v>
      </c>
      <c r="AF1097" s="13">
        <f>IF($D1097="",0,IF($E1097="",0,IF(VLOOKUP($E1097,paramètres!$E$33:$F$44,2,FALSE)&lt;=VLOOKUP($AF$18,paramètres!$E$33:$F$44,2,FALSE),T1097*$D1097,0)))</f>
        <v>0</v>
      </c>
      <c r="AG1097" s="13">
        <f>IF($D1097="",0,IF($E1097="",0,IF(VLOOKUP($E1097,paramètres!$E$33:$F$44,2,FALSE)&lt;=VLOOKUP($AG$18,paramètres!$E$33:$F$44,2,FALSE),U1097*$D1097,0)))</f>
        <v>0</v>
      </c>
      <c r="AH1097" s="13">
        <f>IF($D1097="",0,IF($E1097="",0,IF(VLOOKUP($E1097,paramètres!$E$33:$F$44,2,FALSE)&lt;=VLOOKUP($AH$18,paramètres!$E$33:$F$44,2,FALSE),V1097*$D1097,0)))</f>
        <v>0</v>
      </c>
      <c r="AI1097" s="13">
        <f>IF($D1097="",0,IF($E1097="",0,IF(VLOOKUP($E1097,paramètres!$E$33:$F$44,2,FALSE)&lt;=VLOOKUP($AI$18,paramètres!$E$33:$F$44,2,FALSE),W1097*$D1097,0)))</f>
        <v>0</v>
      </c>
      <c r="AJ1097" s="13">
        <f>IF($D1097="",0,IF($E1097="",0,IF(VLOOKUP($E1097,paramètres!$E$33:$F$44,2,FALSE)&lt;=VLOOKUP($AJ$18,paramètres!$E$33:$F$44,2,FALSE),X1097*$D1097,0)))</f>
        <v>0</v>
      </c>
      <c r="AK1097" s="13">
        <f>IF($D1097="",0,IF($E1097="",0,IF(VLOOKUP($E1097,paramètres!$E$33:$F$44,2,FALSE)&lt;=VLOOKUP($AK$18,paramètres!$E$33:$F$44,2,FALSE),Y1097*$D1097,0)))</f>
        <v>0</v>
      </c>
      <c r="AL1097" s="13">
        <f>IF($D1097="",0,IF($E1097="",0,IF(VLOOKUP($E1097,paramètres!$E$33:$F$44,2,FALSE)&lt;=VLOOKUP($AL$18,paramètres!$E$33:$F$44,2,FALSE),Z1097*$D1097,0)))</f>
        <v>0</v>
      </c>
      <c r="AM1097" s="126">
        <f>IF($D1097="",0,IF($E1097="",0,IF(VLOOKUP($E1097,paramètres!$E$33:$F$44,2,FALSE)&lt;=VLOOKUP($AM$18,paramètres!$E$33:$F$44,2,FALSE),AA1097*$D1097,0)))</f>
        <v>0</v>
      </c>
      <c r="AN1097" s="121" t="str">
        <f>IF(paramètres!$B$28=1,((SUM(P1097:Y1097)/1.02)+SUM(Z1097:AA1097))*0.0303/9*COUNT(P1097:X1097),IF(paramètres!$B$28=2,(SUM(P1097:AA1097))*0.0303/9*COUNT(P1097:X1097),"Missing Delta option"))</f>
        <v>Missing Delta option</v>
      </c>
      <c r="AO1097" s="13" t="str">
        <f>IF(paramètres!$B$28=1,(((SUM(P1097:Y1097)/1.02)+SUM(Z1097:AA1097))+((SUM(AB1097:AK1097)/1.02)+SUM(AL1097:AN1097)))*cotpatr,IF(paramètres!$B$28=2,(SUM(P1097:AN1097)*cotpatr),"Missing Delta Option"))</f>
        <v>Missing Delta Option</v>
      </c>
      <c r="AP1097" s="13" t="str" cm="1">
        <f t="array" ref="AP1097">IF(paramètres!$B$28=1,(((SUM(P1097:Y1097)/1.02)+SUM(Z1097:AA1097))+((SUM(AB1097:AM1097)/1.02)+SUM(AL1097:AM1097)))/12*pécule,IF(paramètres!$B$28=2,SUM(P1097:AM1097)/12*pécule,"Missing Delta Option"))</f>
        <v>Missing Delta Option</v>
      </c>
      <c r="AQ1097" s="105" t="e">
        <f>IF(paramètres!$B$28=1,(((SUM(P1097:Y1097)/1.02)+SUM(Z1097:AA1097))+((SUM(AB1097:AM1097)/1.02)+SUM(AL1097:AM1097)))+AN1097+AO1097+AP1097,SUM(P1097:AM1097)+AN1097+AO1097+AP1097)</f>
        <v>#VALUE!</v>
      </c>
    </row>
    <row r="1098" spans="1:43" x14ac:dyDescent="0.25">
      <c r="A1098" s="104"/>
      <c r="B1098" s="39"/>
      <c r="C1098" s="39"/>
      <c r="D1098" s="70"/>
      <c r="E1098" s="49"/>
      <c r="F1098" s="40"/>
      <c r="G1098" s="38"/>
      <c r="H1098" s="71"/>
      <c r="I1098" s="40"/>
      <c r="J1098" s="38"/>
      <c r="K1098" s="71"/>
      <c r="L1098" s="40"/>
      <c r="M1098" s="38"/>
      <c r="N1098" s="71"/>
      <c r="O1098" s="49"/>
      <c r="P1098" s="177"/>
      <c r="Q1098" s="178"/>
      <c r="R1098" s="178"/>
      <c r="S1098" s="178"/>
      <c r="T1098" s="178"/>
      <c r="U1098" s="178"/>
      <c r="V1098" s="178"/>
      <c r="W1098" s="178"/>
      <c r="X1098" s="178"/>
      <c r="Y1098" s="178"/>
      <c r="Z1098" s="178"/>
      <c r="AA1098" s="179"/>
      <c r="AB1098" s="121">
        <f>IF($D1098="",0,IF($E1098="",0,IF(VLOOKUP($E1098,paramètres!$E$33:$F$44,2,FALSE)&lt;=VLOOKUP($AB$18,paramètres!$E$33:$F$44,2,FALSE),P1098*$D1098,0)))</f>
        <v>0</v>
      </c>
      <c r="AC1098" s="13">
        <f>IF($D1098="",0,IF($E1098="",0,IF(VLOOKUP($E1098,paramètres!$E$33:$F$44,2,FALSE)&lt;=VLOOKUP($AC$18,paramètres!$E$33:$F$44,2,FALSE),Q1098*$D1098,0)))</f>
        <v>0</v>
      </c>
      <c r="AD1098" s="13">
        <f>IF($D1098="",0,IF($E1098="",0,IF(VLOOKUP($E1098,paramètres!$E$33:$F$44,2,FALSE)&lt;=VLOOKUP($AD$18,paramètres!$E$33:$F$44,2,FALSE),R1098*$D1098,0)))</f>
        <v>0</v>
      </c>
      <c r="AE1098" s="13">
        <f>IF($D1098="",0,IF($E1098="",0,IF(VLOOKUP($E1098,paramètres!$E$33:$F$44,2,FALSE)&lt;=VLOOKUP($AE$18,paramètres!$E$33:$F$44,2,FALSE),S1098*$D1098,0)))</f>
        <v>0</v>
      </c>
      <c r="AF1098" s="13">
        <f>IF($D1098="",0,IF($E1098="",0,IF(VLOOKUP($E1098,paramètres!$E$33:$F$44,2,FALSE)&lt;=VLOOKUP($AF$18,paramètres!$E$33:$F$44,2,FALSE),T1098*$D1098,0)))</f>
        <v>0</v>
      </c>
      <c r="AG1098" s="13">
        <f>IF($D1098="",0,IF($E1098="",0,IF(VLOOKUP($E1098,paramètres!$E$33:$F$44,2,FALSE)&lt;=VLOOKUP($AG$18,paramètres!$E$33:$F$44,2,FALSE),U1098*$D1098,0)))</f>
        <v>0</v>
      </c>
      <c r="AH1098" s="13">
        <f>IF($D1098="",0,IF($E1098="",0,IF(VLOOKUP($E1098,paramètres!$E$33:$F$44,2,FALSE)&lt;=VLOOKUP($AH$18,paramètres!$E$33:$F$44,2,FALSE),V1098*$D1098,0)))</f>
        <v>0</v>
      </c>
      <c r="AI1098" s="13">
        <f>IF($D1098="",0,IF($E1098="",0,IF(VLOOKUP($E1098,paramètres!$E$33:$F$44,2,FALSE)&lt;=VLOOKUP($AI$18,paramètres!$E$33:$F$44,2,FALSE),W1098*$D1098,0)))</f>
        <v>0</v>
      </c>
      <c r="AJ1098" s="13">
        <f>IF($D1098="",0,IF($E1098="",0,IF(VLOOKUP($E1098,paramètres!$E$33:$F$44,2,FALSE)&lt;=VLOOKUP($AJ$18,paramètres!$E$33:$F$44,2,FALSE),X1098*$D1098,0)))</f>
        <v>0</v>
      </c>
      <c r="AK1098" s="13">
        <f>IF($D1098="",0,IF($E1098="",0,IF(VLOOKUP($E1098,paramètres!$E$33:$F$44,2,FALSE)&lt;=VLOOKUP($AK$18,paramètres!$E$33:$F$44,2,FALSE),Y1098*$D1098,0)))</f>
        <v>0</v>
      </c>
      <c r="AL1098" s="13">
        <f>IF($D1098="",0,IF($E1098="",0,IF(VLOOKUP($E1098,paramètres!$E$33:$F$44,2,FALSE)&lt;=VLOOKUP($AL$18,paramètres!$E$33:$F$44,2,FALSE),Z1098*$D1098,0)))</f>
        <v>0</v>
      </c>
      <c r="AM1098" s="126">
        <f>IF($D1098="",0,IF($E1098="",0,IF(VLOOKUP($E1098,paramètres!$E$33:$F$44,2,FALSE)&lt;=VLOOKUP($AM$18,paramètres!$E$33:$F$44,2,FALSE),AA1098*$D1098,0)))</f>
        <v>0</v>
      </c>
      <c r="AN1098" s="121" t="str">
        <f>IF(paramètres!$B$28=1,((SUM(P1098:Y1098)/1.02)+SUM(Z1098:AA1098))*0.0303/9*COUNT(P1098:X1098),IF(paramètres!$B$28=2,(SUM(P1098:AA1098))*0.0303/9*COUNT(P1098:X1098),"Missing Delta option"))</f>
        <v>Missing Delta option</v>
      </c>
      <c r="AO1098" s="13" t="str">
        <f>IF(paramètres!$B$28=1,(((SUM(P1098:Y1098)/1.02)+SUM(Z1098:AA1098))+((SUM(AB1098:AK1098)/1.02)+SUM(AL1098:AN1098)))*cotpatr,IF(paramètres!$B$28=2,(SUM(P1098:AN1098)*cotpatr),"Missing Delta Option"))</f>
        <v>Missing Delta Option</v>
      </c>
      <c r="AP1098" s="13" t="str" cm="1">
        <f t="array" ref="AP1098">IF(paramètres!$B$28=1,(((SUM(P1098:Y1098)/1.02)+SUM(Z1098:AA1098))+((SUM(AB1098:AM1098)/1.02)+SUM(AL1098:AM1098)))/12*pécule,IF(paramètres!$B$28=2,SUM(P1098:AM1098)/12*pécule,"Missing Delta Option"))</f>
        <v>Missing Delta Option</v>
      </c>
      <c r="AQ1098" s="105" t="e">
        <f>IF(paramètres!$B$28=1,(((SUM(P1098:Y1098)/1.02)+SUM(Z1098:AA1098))+((SUM(AB1098:AM1098)/1.02)+SUM(AL1098:AM1098)))+AN1098+AO1098+AP1098,SUM(P1098:AM1098)+AN1098+AO1098+AP1098)</f>
        <v>#VALUE!</v>
      </c>
    </row>
    <row r="1099" spans="1:43" x14ac:dyDescent="0.25">
      <c r="A1099" s="104"/>
      <c r="B1099" s="39"/>
      <c r="C1099" s="39"/>
      <c r="D1099" s="70"/>
      <c r="E1099" s="49"/>
      <c r="F1099" s="40"/>
      <c r="G1099" s="38"/>
      <c r="H1099" s="71"/>
      <c r="I1099" s="40"/>
      <c r="J1099" s="38"/>
      <c r="K1099" s="71"/>
      <c r="L1099" s="40"/>
      <c r="M1099" s="38"/>
      <c r="N1099" s="71"/>
      <c r="O1099" s="49"/>
      <c r="P1099" s="177"/>
      <c r="Q1099" s="178"/>
      <c r="R1099" s="178"/>
      <c r="S1099" s="178"/>
      <c r="T1099" s="178"/>
      <c r="U1099" s="178"/>
      <c r="V1099" s="178"/>
      <c r="W1099" s="178"/>
      <c r="X1099" s="178"/>
      <c r="Y1099" s="178"/>
      <c r="Z1099" s="178"/>
      <c r="AA1099" s="179"/>
      <c r="AB1099" s="121">
        <f>IF($D1099="",0,IF($E1099="",0,IF(VLOOKUP($E1099,paramètres!$E$33:$F$44,2,FALSE)&lt;=VLOOKUP($AB$18,paramètres!$E$33:$F$44,2,FALSE),P1099*$D1099,0)))</f>
        <v>0</v>
      </c>
      <c r="AC1099" s="13">
        <f>IF($D1099="",0,IF($E1099="",0,IF(VLOOKUP($E1099,paramètres!$E$33:$F$44,2,FALSE)&lt;=VLOOKUP($AC$18,paramètres!$E$33:$F$44,2,FALSE),Q1099*$D1099,0)))</f>
        <v>0</v>
      </c>
      <c r="AD1099" s="13">
        <f>IF($D1099="",0,IF($E1099="",0,IF(VLOOKUP($E1099,paramètres!$E$33:$F$44,2,FALSE)&lt;=VLOOKUP($AD$18,paramètres!$E$33:$F$44,2,FALSE),R1099*$D1099,0)))</f>
        <v>0</v>
      </c>
      <c r="AE1099" s="13">
        <f>IF($D1099="",0,IF($E1099="",0,IF(VLOOKUP($E1099,paramètres!$E$33:$F$44,2,FALSE)&lt;=VLOOKUP($AE$18,paramètres!$E$33:$F$44,2,FALSE),S1099*$D1099,0)))</f>
        <v>0</v>
      </c>
      <c r="AF1099" s="13">
        <f>IF($D1099="",0,IF($E1099="",0,IF(VLOOKUP($E1099,paramètres!$E$33:$F$44,2,FALSE)&lt;=VLOOKUP($AF$18,paramètres!$E$33:$F$44,2,FALSE),T1099*$D1099,0)))</f>
        <v>0</v>
      </c>
      <c r="AG1099" s="13">
        <f>IF($D1099="",0,IF($E1099="",0,IF(VLOOKUP($E1099,paramètres!$E$33:$F$44,2,FALSE)&lt;=VLOOKUP($AG$18,paramètres!$E$33:$F$44,2,FALSE),U1099*$D1099,0)))</f>
        <v>0</v>
      </c>
      <c r="AH1099" s="13">
        <f>IF($D1099="",0,IF($E1099="",0,IF(VLOOKUP($E1099,paramètres!$E$33:$F$44,2,FALSE)&lt;=VLOOKUP($AH$18,paramètres!$E$33:$F$44,2,FALSE),V1099*$D1099,0)))</f>
        <v>0</v>
      </c>
      <c r="AI1099" s="13">
        <f>IF($D1099="",0,IF($E1099="",0,IF(VLOOKUP($E1099,paramètres!$E$33:$F$44,2,FALSE)&lt;=VLOOKUP($AI$18,paramètres!$E$33:$F$44,2,FALSE),W1099*$D1099,0)))</f>
        <v>0</v>
      </c>
      <c r="AJ1099" s="13">
        <f>IF($D1099="",0,IF($E1099="",0,IF(VLOOKUP($E1099,paramètres!$E$33:$F$44,2,FALSE)&lt;=VLOOKUP($AJ$18,paramètres!$E$33:$F$44,2,FALSE),X1099*$D1099,0)))</f>
        <v>0</v>
      </c>
      <c r="AK1099" s="13">
        <f>IF($D1099="",0,IF($E1099="",0,IF(VLOOKUP($E1099,paramètres!$E$33:$F$44,2,FALSE)&lt;=VLOOKUP($AK$18,paramètres!$E$33:$F$44,2,FALSE),Y1099*$D1099,0)))</f>
        <v>0</v>
      </c>
      <c r="AL1099" s="13">
        <f>IF($D1099="",0,IF($E1099="",0,IF(VLOOKUP($E1099,paramètres!$E$33:$F$44,2,FALSE)&lt;=VLOOKUP($AL$18,paramètres!$E$33:$F$44,2,FALSE),Z1099*$D1099,0)))</f>
        <v>0</v>
      </c>
      <c r="AM1099" s="126">
        <f>IF($D1099="",0,IF($E1099="",0,IF(VLOOKUP($E1099,paramètres!$E$33:$F$44,2,FALSE)&lt;=VLOOKUP($AM$18,paramètres!$E$33:$F$44,2,FALSE),AA1099*$D1099,0)))</f>
        <v>0</v>
      </c>
      <c r="AN1099" s="121" t="str">
        <f>IF(paramètres!$B$28=1,((SUM(P1099:Y1099)/1.02)+SUM(Z1099:AA1099))*0.0303/9*COUNT(P1099:X1099),IF(paramètres!$B$28=2,(SUM(P1099:AA1099))*0.0303/9*COUNT(P1099:X1099),"Missing Delta option"))</f>
        <v>Missing Delta option</v>
      </c>
      <c r="AO1099" s="13" t="str">
        <f>IF(paramètres!$B$28=1,(((SUM(P1099:Y1099)/1.02)+SUM(Z1099:AA1099))+((SUM(AB1099:AK1099)/1.02)+SUM(AL1099:AN1099)))*cotpatr,IF(paramètres!$B$28=2,(SUM(P1099:AN1099)*cotpatr),"Missing Delta Option"))</f>
        <v>Missing Delta Option</v>
      </c>
      <c r="AP1099" s="13" t="str" cm="1">
        <f t="array" ref="AP1099">IF(paramètres!$B$28=1,(((SUM(P1099:Y1099)/1.02)+SUM(Z1099:AA1099))+((SUM(AB1099:AM1099)/1.02)+SUM(AL1099:AM1099)))/12*pécule,IF(paramètres!$B$28=2,SUM(P1099:AM1099)/12*pécule,"Missing Delta Option"))</f>
        <v>Missing Delta Option</v>
      </c>
      <c r="AQ1099" s="105" t="e">
        <f>IF(paramètres!$B$28=1,(((SUM(P1099:Y1099)/1.02)+SUM(Z1099:AA1099))+((SUM(AB1099:AM1099)/1.02)+SUM(AL1099:AM1099)))+AN1099+AO1099+AP1099,SUM(P1099:AM1099)+AN1099+AO1099+AP1099)</f>
        <v>#VALUE!</v>
      </c>
    </row>
    <row r="1100" spans="1:43" x14ac:dyDescent="0.25">
      <c r="A1100" s="104"/>
      <c r="B1100" s="39"/>
      <c r="C1100" s="39"/>
      <c r="D1100" s="70"/>
      <c r="E1100" s="49"/>
      <c r="F1100" s="40"/>
      <c r="G1100" s="38"/>
      <c r="H1100" s="71"/>
      <c r="I1100" s="40"/>
      <c r="J1100" s="38"/>
      <c r="K1100" s="71"/>
      <c r="L1100" s="40"/>
      <c r="M1100" s="38"/>
      <c r="N1100" s="71"/>
      <c r="O1100" s="49"/>
      <c r="P1100" s="177"/>
      <c r="Q1100" s="178"/>
      <c r="R1100" s="178"/>
      <c r="S1100" s="178"/>
      <c r="T1100" s="178"/>
      <c r="U1100" s="178"/>
      <c r="V1100" s="178"/>
      <c r="W1100" s="178"/>
      <c r="X1100" s="178"/>
      <c r="Y1100" s="178"/>
      <c r="Z1100" s="178"/>
      <c r="AA1100" s="179"/>
      <c r="AB1100" s="121">
        <f>IF($D1100="",0,IF($E1100="",0,IF(VLOOKUP($E1100,paramètres!$E$33:$F$44,2,FALSE)&lt;=VLOOKUP($AB$18,paramètres!$E$33:$F$44,2,FALSE),P1100*$D1100,0)))</f>
        <v>0</v>
      </c>
      <c r="AC1100" s="13">
        <f>IF($D1100="",0,IF($E1100="",0,IF(VLOOKUP($E1100,paramètres!$E$33:$F$44,2,FALSE)&lt;=VLOOKUP($AC$18,paramètres!$E$33:$F$44,2,FALSE),Q1100*$D1100,0)))</f>
        <v>0</v>
      </c>
      <c r="AD1100" s="13">
        <f>IF($D1100="",0,IF($E1100="",0,IF(VLOOKUP($E1100,paramètres!$E$33:$F$44,2,FALSE)&lt;=VLOOKUP($AD$18,paramètres!$E$33:$F$44,2,FALSE),R1100*$D1100,0)))</f>
        <v>0</v>
      </c>
      <c r="AE1100" s="13">
        <f>IF($D1100="",0,IF($E1100="",0,IF(VLOOKUP($E1100,paramètres!$E$33:$F$44,2,FALSE)&lt;=VLOOKUP($AE$18,paramètres!$E$33:$F$44,2,FALSE),S1100*$D1100,0)))</f>
        <v>0</v>
      </c>
      <c r="AF1100" s="13">
        <f>IF($D1100="",0,IF($E1100="",0,IF(VLOOKUP($E1100,paramètres!$E$33:$F$44,2,FALSE)&lt;=VLOOKUP($AF$18,paramètres!$E$33:$F$44,2,FALSE),T1100*$D1100,0)))</f>
        <v>0</v>
      </c>
      <c r="AG1100" s="13">
        <f>IF($D1100="",0,IF($E1100="",0,IF(VLOOKUP($E1100,paramètres!$E$33:$F$44,2,FALSE)&lt;=VLOOKUP($AG$18,paramètres!$E$33:$F$44,2,FALSE),U1100*$D1100,0)))</f>
        <v>0</v>
      </c>
      <c r="AH1100" s="13">
        <f>IF($D1100="",0,IF($E1100="",0,IF(VLOOKUP($E1100,paramètres!$E$33:$F$44,2,FALSE)&lt;=VLOOKUP($AH$18,paramètres!$E$33:$F$44,2,FALSE),V1100*$D1100,0)))</f>
        <v>0</v>
      </c>
      <c r="AI1100" s="13">
        <f>IF($D1100="",0,IF($E1100="",0,IF(VLOOKUP($E1100,paramètres!$E$33:$F$44,2,FALSE)&lt;=VLOOKUP($AI$18,paramètres!$E$33:$F$44,2,FALSE),W1100*$D1100,0)))</f>
        <v>0</v>
      </c>
      <c r="AJ1100" s="13">
        <f>IF($D1100="",0,IF($E1100="",0,IF(VLOOKUP($E1100,paramètres!$E$33:$F$44,2,FALSE)&lt;=VLOOKUP($AJ$18,paramètres!$E$33:$F$44,2,FALSE),X1100*$D1100,0)))</f>
        <v>0</v>
      </c>
      <c r="AK1100" s="13">
        <f>IF($D1100="",0,IF($E1100="",0,IF(VLOOKUP($E1100,paramètres!$E$33:$F$44,2,FALSE)&lt;=VLOOKUP($AK$18,paramètres!$E$33:$F$44,2,FALSE),Y1100*$D1100,0)))</f>
        <v>0</v>
      </c>
      <c r="AL1100" s="13">
        <f>IF($D1100="",0,IF($E1100="",0,IF(VLOOKUP($E1100,paramètres!$E$33:$F$44,2,FALSE)&lt;=VLOOKUP($AL$18,paramètres!$E$33:$F$44,2,FALSE),Z1100*$D1100,0)))</f>
        <v>0</v>
      </c>
      <c r="AM1100" s="126">
        <f>IF($D1100="",0,IF($E1100="",0,IF(VLOOKUP($E1100,paramètres!$E$33:$F$44,2,FALSE)&lt;=VLOOKUP($AM$18,paramètres!$E$33:$F$44,2,FALSE),AA1100*$D1100,0)))</f>
        <v>0</v>
      </c>
      <c r="AN1100" s="121" t="str">
        <f>IF(paramètres!$B$28=1,((SUM(P1100:Y1100)/1.02)+SUM(Z1100:AA1100))*0.0303/9*COUNT(P1100:X1100),IF(paramètres!$B$28=2,(SUM(P1100:AA1100))*0.0303/9*COUNT(P1100:X1100),"Missing Delta option"))</f>
        <v>Missing Delta option</v>
      </c>
      <c r="AO1100" s="13" t="str">
        <f>IF(paramètres!$B$28=1,(((SUM(P1100:Y1100)/1.02)+SUM(Z1100:AA1100))+((SUM(AB1100:AK1100)/1.02)+SUM(AL1100:AN1100)))*cotpatr,IF(paramètres!$B$28=2,(SUM(P1100:AN1100)*cotpatr),"Missing Delta Option"))</f>
        <v>Missing Delta Option</v>
      </c>
      <c r="AP1100" s="13" t="str" cm="1">
        <f t="array" ref="AP1100">IF(paramètres!$B$28=1,(((SUM(P1100:Y1100)/1.02)+SUM(Z1100:AA1100))+((SUM(AB1100:AM1100)/1.02)+SUM(AL1100:AM1100)))/12*pécule,IF(paramètres!$B$28=2,SUM(P1100:AM1100)/12*pécule,"Missing Delta Option"))</f>
        <v>Missing Delta Option</v>
      </c>
      <c r="AQ1100" s="105" t="e">
        <f>IF(paramètres!$B$28=1,(((SUM(P1100:Y1100)/1.02)+SUM(Z1100:AA1100))+((SUM(AB1100:AM1100)/1.02)+SUM(AL1100:AM1100)))+AN1100+AO1100+AP1100,SUM(P1100:AM1100)+AN1100+AO1100+AP1100)</f>
        <v>#VALUE!</v>
      </c>
    </row>
    <row r="1101" spans="1:43" x14ac:dyDescent="0.25">
      <c r="A1101" s="104"/>
      <c r="B1101" s="39"/>
      <c r="C1101" s="39"/>
      <c r="D1101" s="70"/>
      <c r="E1101" s="49"/>
      <c r="F1101" s="40"/>
      <c r="G1101" s="38"/>
      <c r="H1101" s="71"/>
      <c r="I1101" s="40"/>
      <c r="J1101" s="38"/>
      <c r="K1101" s="71"/>
      <c r="L1101" s="40"/>
      <c r="M1101" s="38"/>
      <c r="N1101" s="71"/>
      <c r="O1101" s="49"/>
      <c r="P1101" s="177"/>
      <c r="Q1101" s="178"/>
      <c r="R1101" s="178"/>
      <c r="S1101" s="178"/>
      <c r="T1101" s="178"/>
      <c r="U1101" s="178"/>
      <c r="V1101" s="178"/>
      <c r="W1101" s="178"/>
      <c r="X1101" s="178"/>
      <c r="Y1101" s="178"/>
      <c r="Z1101" s="178"/>
      <c r="AA1101" s="179"/>
      <c r="AB1101" s="121">
        <f>IF($D1101="",0,IF($E1101="",0,IF(VLOOKUP($E1101,paramètres!$E$33:$F$44,2,FALSE)&lt;=VLOOKUP($AB$18,paramètres!$E$33:$F$44,2,FALSE),P1101*$D1101,0)))</f>
        <v>0</v>
      </c>
      <c r="AC1101" s="13">
        <f>IF($D1101="",0,IF($E1101="",0,IF(VLOOKUP($E1101,paramètres!$E$33:$F$44,2,FALSE)&lt;=VLOOKUP($AC$18,paramètres!$E$33:$F$44,2,FALSE),Q1101*$D1101,0)))</f>
        <v>0</v>
      </c>
      <c r="AD1101" s="13">
        <f>IF($D1101="",0,IF($E1101="",0,IF(VLOOKUP($E1101,paramètres!$E$33:$F$44,2,FALSE)&lt;=VLOOKUP($AD$18,paramètres!$E$33:$F$44,2,FALSE),R1101*$D1101,0)))</f>
        <v>0</v>
      </c>
      <c r="AE1101" s="13">
        <f>IF($D1101="",0,IF($E1101="",0,IF(VLOOKUP($E1101,paramètres!$E$33:$F$44,2,FALSE)&lt;=VLOOKUP($AE$18,paramètres!$E$33:$F$44,2,FALSE),S1101*$D1101,0)))</f>
        <v>0</v>
      </c>
      <c r="AF1101" s="13">
        <f>IF($D1101="",0,IF($E1101="",0,IF(VLOOKUP($E1101,paramètres!$E$33:$F$44,2,FALSE)&lt;=VLOOKUP($AF$18,paramètres!$E$33:$F$44,2,FALSE),T1101*$D1101,0)))</f>
        <v>0</v>
      </c>
      <c r="AG1101" s="13">
        <f>IF($D1101="",0,IF($E1101="",0,IF(VLOOKUP($E1101,paramètres!$E$33:$F$44,2,FALSE)&lt;=VLOOKUP($AG$18,paramètres!$E$33:$F$44,2,FALSE),U1101*$D1101,0)))</f>
        <v>0</v>
      </c>
      <c r="AH1101" s="13">
        <f>IF($D1101="",0,IF($E1101="",0,IF(VLOOKUP($E1101,paramètres!$E$33:$F$44,2,FALSE)&lt;=VLOOKUP($AH$18,paramètres!$E$33:$F$44,2,FALSE),V1101*$D1101,0)))</f>
        <v>0</v>
      </c>
      <c r="AI1101" s="13">
        <f>IF($D1101="",0,IF($E1101="",0,IF(VLOOKUP($E1101,paramètres!$E$33:$F$44,2,FALSE)&lt;=VLOOKUP($AI$18,paramètres!$E$33:$F$44,2,FALSE),W1101*$D1101,0)))</f>
        <v>0</v>
      </c>
      <c r="AJ1101" s="13">
        <f>IF($D1101="",0,IF($E1101="",0,IF(VLOOKUP($E1101,paramètres!$E$33:$F$44,2,FALSE)&lt;=VLOOKUP($AJ$18,paramètres!$E$33:$F$44,2,FALSE),X1101*$D1101,0)))</f>
        <v>0</v>
      </c>
      <c r="AK1101" s="13">
        <f>IF($D1101="",0,IF($E1101="",0,IF(VLOOKUP($E1101,paramètres!$E$33:$F$44,2,FALSE)&lt;=VLOOKUP($AK$18,paramètres!$E$33:$F$44,2,FALSE),Y1101*$D1101,0)))</f>
        <v>0</v>
      </c>
      <c r="AL1101" s="13">
        <f>IF($D1101="",0,IF($E1101="",0,IF(VLOOKUP($E1101,paramètres!$E$33:$F$44,2,FALSE)&lt;=VLOOKUP($AL$18,paramètres!$E$33:$F$44,2,FALSE),Z1101*$D1101,0)))</f>
        <v>0</v>
      </c>
      <c r="AM1101" s="126">
        <f>IF($D1101="",0,IF($E1101="",0,IF(VLOOKUP($E1101,paramètres!$E$33:$F$44,2,FALSE)&lt;=VLOOKUP($AM$18,paramètres!$E$33:$F$44,2,FALSE),AA1101*$D1101,0)))</f>
        <v>0</v>
      </c>
      <c r="AN1101" s="121" t="str">
        <f>IF(paramètres!$B$28=1,((SUM(P1101:Y1101)/1.02)+SUM(Z1101:AA1101))*0.0303/9*COUNT(P1101:X1101),IF(paramètres!$B$28=2,(SUM(P1101:AA1101))*0.0303/9*COUNT(P1101:X1101),"Missing Delta option"))</f>
        <v>Missing Delta option</v>
      </c>
      <c r="AO1101" s="13" t="str">
        <f>IF(paramètres!$B$28=1,(((SUM(P1101:Y1101)/1.02)+SUM(Z1101:AA1101))+((SUM(AB1101:AK1101)/1.02)+SUM(AL1101:AN1101)))*cotpatr,IF(paramètres!$B$28=2,(SUM(P1101:AN1101)*cotpatr),"Missing Delta Option"))</f>
        <v>Missing Delta Option</v>
      </c>
      <c r="AP1101" s="13" t="str" cm="1">
        <f t="array" ref="AP1101">IF(paramètres!$B$28=1,(((SUM(P1101:Y1101)/1.02)+SUM(Z1101:AA1101))+((SUM(AB1101:AM1101)/1.02)+SUM(AL1101:AM1101)))/12*pécule,IF(paramètres!$B$28=2,SUM(P1101:AM1101)/12*pécule,"Missing Delta Option"))</f>
        <v>Missing Delta Option</v>
      </c>
      <c r="AQ1101" s="105" t="e">
        <f>IF(paramètres!$B$28=1,(((SUM(P1101:Y1101)/1.02)+SUM(Z1101:AA1101))+((SUM(AB1101:AM1101)/1.02)+SUM(AL1101:AM1101)))+AN1101+AO1101+AP1101,SUM(P1101:AM1101)+AN1101+AO1101+AP1101)</f>
        <v>#VALUE!</v>
      </c>
    </row>
    <row r="1102" spans="1:43" x14ac:dyDescent="0.25">
      <c r="A1102" s="104"/>
      <c r="B1102" s="39"/>
      <c r="C1102" s="39"/>
      <c r="D1102" s="70"/>
      <c r="E1102" s="49"/>
      <c r="F1102" s="40"/>
      <c r="G1102" s="38"/>
      <c r="H1102" s="71"/>
      <c r="I1102" s="40"/>
      <c r="J1102" s="38"/>
      <c r="K1102" s="71"/>
      <c r="L1102" s="40"/>
      <c r="M1102" s="38"/>
      <c r="N1102" s="71"/>
      <c r="O1102" s="49"/>
      <c r="P1102" s="177"/>
      <c r="Q1102" s="178"/>
      <c r="R1102" s="178"/>
      <c r="S1102" s="178"/>
      <c r="T1102" s="178"/>
      <c r="U1102" s="178"/>
      <c r="V1102" s="178"/>
      <c r="W1102" s="178"/>
      <c r="X1102" s="178"/>
      <c r="Y1102" s="178"/>
      <c r="Z1102" s="178"/>
      <c r="AA1102" s="179"/>
      <c r="AB1102" s="121">
        <f>IF($D1102="",0,IF($E1102="",0,IF(VLOOKUP($E1102,paramètres!$E$33:$F$44,2,FALSE)&lt;=VLOOKUP($AB$18,paramètres!$E$33:$F$44,2,FALSE),P1102*$D1102,0)))</f>
        <v>0</v>
      </c>
      <c r="AC1102" s="13">
        <f>IF($D1102="",0,IF($E1102="",0,IF(VLOOKUP($E1102,paramètres!$E$33:$F$44,2,FALSE)&lt;=VLOOKUP($AC$18,paramètres!$E$33:$F$44,2,FALSE),Q1102*$D1102,0)))</f>
        <v>0</v>
      </c>
      <c r="AD1102" s="13">
        <f>IF($D1102="",0,IF($E1102="",0,IF(VLOOKUP($E1102,paramètres!$E$33:$F$44,2,FALSE)&lt;=VLOOKUP($AD$18,paramètres!$E$33:$F$44,2,FALSE),R1102*$D1102,0)))</f>
        <v>0</v>
      </c>
      <c r="AE1102" s="13">
        <f>IF($D1102="",0,IF($E1102="",0,IF(VLOOKUP($E1102,paramètres!$E$33:$F$44,2,FALSE)&lt;=VLOOKUP($AE$18,paramètres!$E$33:$F$44,2,FALSE),S1102*$D1102,0)))</f>
        <v>0</v>
      </c>
      <c r="AF1102" s="13">
        <f>IF($D1102="",0,IF($E1102="",0,IF(VLOOKUP($E1102,paramètres!$E$33:$F$44,2,FALSE)&lt;=VLOOKUP($AF$18,paramètres!$E$33:$F$44,2,FALSE),T1102*$D1102,0)))</f>
        <v>0</v>
      </c>
      <c r="AG1102" s="13">
        <f>IF($D1102="",0,IF($E1102="",0,IF(VLOOKUP($E1102,paramètres!$E$33:$F$44,2,FALSE)&lt;=VLOOKUP($AG$18,paramètres!$E$33:$F$44,2,FALSE),U1102*$D1102,0)))</f>
        <v>0</v>
      </c>
      <c r="AH1102" s="13">
        <f>IF($D1102="",0,IF($E1102="",0,IF(VLOOKUP($E1102,paramètres!$E$33:$F$44,2,FALSE)&lt;=VLOOKUP($AH$18,paramètres!$E$33:$F$44,2,FALSE),V1102*$D1102,0)))</f>
        <v>0</v>
      </c>
      <c r="AI1102" s="13">
        <f>IF($D1102="",0,IF($E1102="",0,IF(VLOOKUP($E1102,paramètres!$E$33:$F$44,2,FALSE)&lt;=VLOOKUP($AI$18,paramètres!$E$33:$F$44,2,FALSE),W1102*$D1102,0)))</f>
        <v>0</v>
      </c>
      <c r="AJ1102" s="13">
        <f>IF($D1102="",0,IF($E1102="",0,IF(VLOOKUP($E1102,paramètres!$E$33:$F$44,2,FALSE)&lt;=VLOOKUP($AJ$18,paramètres!$E$33:$F$44,2,FALSE),X1102*$D1102,0)))</f>
        <v>0</v>
      </c>
      <c r="AK1102" s="13">
        <f>IF($D1102="",0,IF($E1102="",0,IF(VLOOKUP($E1102,paramètres!$E$33:$F$44,2,FALSE)&lt;=VLOOKUP($AK$18,paramètres!$E$33:$F$44,2,FALSE),Y1102*$D1102,0)))</f>
        <v>0</v>
      </c>
      <c r="AL1102" s="13">
        <f>IF($D1102="",0,IF($E1102="",0,IF(VLOOKUP($E1102,paramètres!$E$33:$F$44,2,FALSE)&lt;=VLOOKUP($AL$18,paramètres!$E$33:$F$44,2,FALSE),Z1102*$D1102,0)))</f>
        <v>0</v>
      </c>
      <c r="AM1102" s="126">
        <f>IF($D1102="",0,IF($E1102="",0,IF(VLOOKUP($E1102,paramètres!$E$33:$F$44,2,FALSE)&lt;=VLOOKUP($AM$18,paramètres!$E$33:$F$44,2,FALSE),AA1102*$D1102,0)))</f>
        <v>0</v>
      </c>
      <c r="AN1102" s="121" t="str">
        <f>IF(paramètres!$B$28=1,((SUM(P1102:Y1102)/1.02)+SUM(Z1102:AA1102))*0.0303/9*COUNT(P1102:X1102),IF(paramètres!$B$28=2,(SUM(P1102:AA1102))*0.0303/9*COUNT(P1102:X1102),"Missing Delta option"))</f>
        <v>Missing Delta option</v>
      </c>
      <c r="AO1102" s="13" t="str">
        <f>IF(paramètres!$B$28=1,(((SUM(P1102:Y1102)/1.02)+SUM(Z1102:AA1102))+((SUM(AB1102:AK1102)/1.02)+SUM(AL1102:AN1102)))*cotpatr,IF(paramètres!$B$28=2,(SUM(P1102:AN1102)*cotpatr),"Missing Delta Option"))</f>
        <v>Missing Delta Option</v>
      </c>
      <c r="AP1102" s="13" t="str" cm="1">
        <f t="array" ref="AP1102">IF(paramètres!$B$28=1,(((SUM(P1102:Y1102)/1.02)+SUM(Z1102:AA1102))+((SUM(AB1102:AM1102)/1.02)+SUM(AL1102:AM1102)))/12*pécule,IF(paramètres!$B$28=2,SUM(P1102:AM1102)/12*pécule,"Missing Delta Option"))</f>
        <v>Missing Delta Option</v>
      </c>
      <c r="AQ1102" s="105" t="e">
        <f>IF(paramètres!$B$28=1,(((SUM(P1102:Y1102)/1.02)+SUM(Z1102:AA1102))+((SUM(AB1102:AM1102)/1.02)+SUM(AL1102:AM1102)))+AN1102+AO1102+AP1102,SUM(P1102:AM1102)+AN1102+AO1102+AP1102)</f>
        <v>#VALUE!</v>
      </c>
    </row>
    <row r="1103" spans="1:43" x14ac:dyDescent="0.25">
      <c r="A1103" s="104"/>
      <c r="B1103" s="39"/>
      <c r="C1103" s="39"/>
      <c r="D1103" s="70"/>
      <c r="E1103" s="49"/>
      <c r="F1103" s="40"/>
      <c r="G1103" s="38"/>
      <c r="H1103" s="71"/>
      <c r="I1103" s="40"/>
      <c r="J1103" s="38"/>
      <c r="K1103" s="71"/>
      <c r="L1103" s="40"/>
      <c r="M1103" s="38"/>
      <c r="N1103" s="71"/>
      <c r="O1103" s="49"/>
      <c r="P1103" s="177"/>
      <c r="Q1103" s="178"/>
      <c r="R1103" s="178"/>
      <c r="S1103" s="178"/>
      <c r="T1103" s="178"/>
      <c r="U1103" s="178"/>
      <c r="V1103" s="178"/>
      <c r="W1103" s="178"/>
      <c r="X1103" s="178"/>
      <c r="Y1103" s="178"/>
      <c r="Z1103" s="178"/>
      <c r="AA1103" s="179"/>
      <c r="AB1103" s="121">
        <f>IF($D1103="",0,IF($E1103="",0,IF(VLOOKUP($E1103,paramètres!$E$33:$F$44,2,FALSE)&lt;=VLOOKUP($AB$18,paramètres!$E$33:$F$44,2,FALSE),P1103*$D1103,0)))</f>
        <v>0</v>
      </c>
      <c r="AC1103" s="13">
        <f>IF($D1103="",0,IF($E1103="",0,IF(VLOOKUP($E1103,paramètres!$E$33:$F$44,2,FALSE)&lt;=VLOOKUP($AC$18,paramètres!$E$33:$F$44,2,FALSE),Q1103*$D1103,0)))</f>
        <v>0</v>
      </c>
      <c r="AD1103" s="13">
        <f>IF($D1103="",0,IF($E1103="",0,IF(VLOOKUP($E1103,paramètres!$E$33:$F$44,2,FALSE)&lt;=VLOOKUP($AD$18,paramètres!$E$33:$F$44,2,FALSE),R1103*$D1103,0)))</f>
        <v>0</v>
      </c>
      <c r="AE1103" s="13">
        <f>IF($D1103="",0,IF($E1103="",0,IF(VLOOKUP($E1103,paramètres!$E$33:$F$44,2,FALSE)&lt;=VLOOKUP($AE$18,paramètres!$E$33:$F$44,2,FALSE),S1103*$D1103,0)))</f>
        <v>0</v>
      </c>
      <c r="AF1103" s="13">
        <f>IF($D1103="",0,IF($E1103="",0,IF(VLOOKUP($E1103,paramètres!$E$33:$F$44,2,FALSE)&lt;=VLOOKUP($AF$18,paramètres!$E$33:$F$44,2,FALSE),T1103*$D1103,0)))</f>
        <v>0</v>
      </c>
      <c r="AG1103" s="13">
        <f>IF($D1103="",0,IF($E1103="",0,IF(VLOOKUP($E1103,paramètres!$E$33:$F$44,2,FALSE)&lt;=VLOOKUP($AG$18,paramètres!$E$33:$F$44,2,FALSE),U1103*$D1103,0)))</f>
        <v>0</v>
      </c>
      <c r="AH1103" s="13">
        <f>IF($D1103="",0,IF($E1103="",0,IF(VLOOKUP($E1103,paramètres!$E$33:$F$44,2,FALSE)&lt;=VLOOKUP($AH$18,paramètres!$E$33:$F$44,2,FALSE),V1103*$D1103,0)))</f>
        <v>0</v>
      </c>
      <c r="AI1103" s="13">
        <f>IF($D1103="",0,IF($E1103="",0,IF(VLOOKUP($E1103,paramètres!$E$33:$F$44,2,FALSE)&lt;=VLOOKUP($AI$18,paramètres!$E$33:$F$44,2,FALSE),W1103*$D1103,0)))</f>
        <v>0</v>
      </c>
      <c r="AJ1103" s="13">
        <f>IF($D1103="",0,IF($E1103="",0,IF(VLOOKUP($E1103,paramètres!$E$33:$F$44,2,FALSE)&lt;=VLOOKUP($AJ$18,paramètres!$E$33:$F$44,2,FALSE),X1103*$D1103,0)))</f>
        <v>0</v>
      </c>
      <c r="AK1103" s="13">
        <f>IF($D1103="",0,IF($E1103="",0,IF(VLOOKUP($E1103,paramètres!$E$33:$F$44,2,FALSE)&lt;=VLOOKUP($AK$18,paramètres!$E$33:$F$44,2,FALSE),Y1103*$D1103,0)))</f>
        <v>0</v>
      </c>
      <c r="AL1103" s="13">
        <f>IF($D1103="",0,IF($E1103="",0,IF(VLOOKUP($E1103,paramètres!$E$33:$F$44,2,FALSE)&lt;=VLOOKUP($AL$18,paramètres!$E$33:$F$44,2,FALSE),Z1103*$D1103,0)))</f>
        <v>0</v>
      </c>
      <c r="AM1103" s="126">
        <f>IF($D1103="",0,IF($E1103="",0,IF(VLOOKUP($E1103,paramètres!$E$33:$F$44,2,FALSE)&lt;=VLOOKUP($AM$18,paramètres!$E$33:$F$44,2,FALSE),AA1103*$D1103,0)))</f>
        <v>0</v>
      </c>
      <c r="AN1103" s="121" t="str">
        <f>IF(paramètres!$B$28=1,((SUM(P1103:Y1103)/1.02)+SUM(Z1103:AA1103))*0.0303/9*COUNT(P1103:X1103),IF(paramètres!$B$28=2,(SUM(P1103:AA1103))*0.0303/9*COUNT(P1103:X1103),"Missing Delta option"))</f>
        <v>Missing Delta option</v>
      </c>
      <c r="AO1103" s="13" t="str">
        <f>IF(paramètres!$B$28=1,(((SUM(P1103:Y1103)/1.02)+SUM(Z1103:AA1103))+((SUM(AB1103:AK1103)/1.02)+SUM(AL1103:AN1103)))*cotpatr,IF(paramètres!$B$28=2,(SUM(P1103:AN1103)*cotpatr),"Missing Delta Option"))</f>
        <v>Missing Delta Option</v>
      </c>
      <c r="AP1103" s="13" t="str" cm="1">
        <f t="array" ref="AP1103">IF(paramètres!$B$28=1,(((SUM(P1103:Y1103)/1.02)+SUM(Z1103:AA1103))+((SUM(AB1103:AM1103)/1.02)+SUM(AL1103:AM1103)))/12*pécule,IF(paramètres!$B$28=2,SUM(P1103:AM1103)/12*pécule,"Missing Delta Option"))</f>
        <v>Missing Delta Option</v>
      </c>
      <c r="AQ1103" s="105" t="e">
        <f>IF(paramètres!$B$28=1,(((SUM(P1103:Y1103)/1.02)+SUM(Z1103:AA1103))+((SUM(AB1103:AM1103)/1.02)+SUM(AL1103:AM1103)))+AN1103+AO1103+AP1103,SUM(P1103:AM1103)+AN1103+AO1103+AP1103)</f>
        <v>#VALUE!</v>
      </c>
    </row>
    <row r="1104" spans="1:43" x14ac:dyDescent="0.25">
      <c r="A1104" s="104"/>
      <c r="B1104" s="39"/>
      <c r="C1104" s="39"/>
      <c r="D1104" s="70"/>
      <c r="E1104" s="49"/>
      <c r="F1104" s="40"/>
      <c r="G1104" s="38"/>
      <c r="H1104" s="71"/>
      <c r="I1104" s="40"/>
      <c r="J1104" s="38"/>
      <c r="K1104" s="71"/>
      <c r="L1104" s="40"/>
      <c r="M1104" s="38"/>
      <c r="N1104" s="71"/>
      <c r="O1104" s="49"/>
      <c r="P1104" s="177"/>
      <c r="Q1104" s="178"/>
      <c r="R1104" s="178"/>
      <c r="S1104" s="178"/>
      <c r="T1104" s="178"/>
      <c r="U1104" s="178"/>
      <c r="V1104" s="178"/>
      <c r="W1104" s="178"/>
      <c r="X1104" s="178"/>
      <c r="Y1104" s="178"/>
      <c r="Z1104" s="178"/>
      <c r="AA1104" s="179"/>
      <c r="AB1104" s="121">
        <f>IF($D1104="",0,IF($E1104="",0,IF(VLOOKUP($E1104,paramètres!$E$33:$F$44,2,FALSE)&lt;=VLOOKUP($AB$18,paramètres!$E$33:$F$44,2,FALSE),P1104*$D1104,0)))</f>
        <v>0</v>
      </c>
      <c r="AC1104" s="13">
        <f>IF($D1104="",0,IF($E1104="",0,IF(VLOOKUP($E1104,paramètres!$E$33:$F$44,2,FALSE)&lt;=VLOOKUP($AC$18,paramètres!$E$33:$F$44,2,FALSE),Q1104*$D1104,0)))</f>
        <v>0</v>
      </c>
      <c r="AD1104" s="13">
        <f>IF($D1104="",0,IF($E1104="",0,IF(VLOOKUP($E1104,paramètres!$E$33:$F$44,2,FALSE)&lt;=VLOOKUP($AD$18,paramètres!$E$33:$F$44,2,FALSE),R1104*$D1104,0)))</f>
        <v>0</v>
      </c>
      <c r="AE1104" s="13">
        <f>IF($D1104="",0,IF($E1104="",0,IF(VLOOKUP($E1104,paramètres!$E$33:$F$44,2,FALSE)&lt;=VLOOKUP($AE$18,paramètres!$E$33:$F$44,2,FALSE),S1104*$D1104,0)))</f>
        <v>0</v>
      </c>
      <c r="AF1104" s="13">
        <f>IF($D1104="",0,IF($E1104="",0,IF(VLOOKUP($E1104,paramètres!$E$33:$F$44,2,FALSE)&lt;=VLOOKUP($AF$18,paramètres!$E$33:$F$44,2,FALSE),T1104*$D1104,0)))</f>
        <v>0</v>
      </c>
      <c r="AG1104" s="13">
        <f>IF($D1104="",0,IF($E1104="",0,IF(VLOOKUP($E1104,paramètres!$E$33:$F$44,2,FALSE)&lt;=VLOOKUP($AG$18,paramètres!$E$33:$F$44,2,FALSE),U1104*$D1104,0)))</f>
        <v>0</v>
      </c>
      <c r="AH1104" s="13">
        <f>IF($D1104="",0,IF($E1104="",0,IF(VLOOKUP($E1104,paramètres!$E$33:$F$44,2,FALSE)&lt;=VLOOKUP($AH$18,paramètres!$E$33:$F$44,2,FALSE),V1104*$D1104,0)))</f>
        <v>0</v>
      </c>
      <c r="AI1104" s="13">
        <f>IF($D1104="",0,IF($E1104="",0,IF(VLOOKUP($E1104,paramètres!$E$33:$F$44,2,FALSE)&lt;=VLOOKUP($AI$18,paramètres!$E$33:$F$44,2,FALSE),W1104*$D1104,0)))</f>
        <v>0</v>
      </c>
      <c r="AJ1104" s="13">
        <f>IF($D1104="",0,IF($E1104="",0,IF(VLOOKUP($E1104,paramètres!$E$33:$F$44,2,FALSE)&lt;=VLOOKUP($AJ$18,paramètres!$E$33:$F$44,2,FALSE),X1104*$D1104,0)))</f>
        <v>0</v>
      </c>
      <c r="AK1104" s="13">
        <f>IF($D1104="",0,IF($E1104="",0,IF(VLOOKUP($E1104,paramètres!$E$33:$F$44,2,FALSE)&lt;=VLOOKUP($AK$18,paramètres!$E$33:$F$44,2,FALSE),Y1104*$D1104,0)))</f>
        <v>0</v>
      </c>
      <c r="AL1104" s="13">
        <f>IF($D1104="",0,IF($E1104="",0,IF(VLOOKUP($E1104,paramètres!$E$33:$F$44,2,FALSE)&lt;=VLOOKUP($AL$18,paramètres!$E$33:$F$44,2,FALSE),Z1104*$D1104,0)))</f>
        <v>0</v>
      </c>
      <c r="AM1104" s="126">
        <f>IF($D1104="",0,IF($E1104="",0,IF(VLOOKUP($E1104,paramètres!$E$33:$F$44,2,FALSE)&lt;=VLOOKUP($AM$18,paramètres!$E$33:$F$44,2,FALSE),AA1104*$D1104,0)))</f>
        <v>0</v>
      </c>
      <c r="AN1104" s="121" t="str">
        <f>IF(paramètres!$B$28=1,((SUM(P1104:Y1104)/1.02)+SUM(Z1104:AA1104))*0.0303/9*COUNT(P1104:X1104),IF(paramètres!$B$28=2,(SUM(P1104:AA1104))*0.0303/9*COUNT(P1104:X1104),"Missing Delta option"))</f>
        <v>Missing Delta option</v>
      </c>
      <c r="AO1104" s="13" t="str">
        <f>IF(paramètres!$B$28=1,(((SUM(P1104:Y1104)/1.02)+SUM(Z1104:AA1104))+((SUM(AB1104:AK1104)/1.02)+SUM(AL1104:AN1104)))*cotpatr,IF(paramètres!$B$28=2,(SUM(P1104:AN1104)*cotpatr),"Missing Delta Option"))</f>
        <v>Missing Delta Option</v>
      </c>
      <c r="AP1104" s="13" t="str" cm="1">
        <f t="array" ref="AP1104">IF(paramètres!$B$28=1,(((SUM(P1104:Y1104)/1.02)+SUM(Z1104:AA1104))+((SUM(AB1104:AM1104)/1.02)+SUM(AL1104:AM1104)))/12*pécule,IF(paramètres!$B$28=2,SUM(P1104:AM1104)/12*pécule,"Missing Delta Option"))</f>
        <v>Missing Delta Option</v>
      </c>
      <c r="AQ1104" s="105" t="e">
        <f>IF(paramètres!$B$28=1,(((SUM(P1104:Y1104)/1.02)+SUM(Z1104:AA1104))+((SUM(AB1104:AM1104)/1.02)+SUM(AL1104:AM1104)))+AN1104+AO1104+AP1104,SUM(P1104:AM1104)+AN1104+AO1104+AP1104)</f>
        <v>#VALUE!</v>
      </c>
    </row>
    <row r="1105" spans="1:43" x14ac:dyDescent="0.25">
      <c r="A1105" s="104"/>
      <c r="B1105" s="39"/>
      <c r="C1105" s="39"/>
      <c r="D1105" s="70"/>
      <c r="E1105" s="49"/>
      <c r="F1105" s="40"/>
      <c r="G1105" s="38"/>
      <c r="H1105" s="71"/>
      <c r="I1105" s="40"/>
      <c r="J1105" s="38"/>
      <c r="K1105" s="71"/>
      <c r="L1105" s="40"/>
      <c r="M1105" s="38"/>
      <c r="N1105" s="71"/>
      <c r="O1105" s="49"/>
      <c r="P1105" s="177"/>
      <c r="Q1105" s="178"/>
      <c r="R1105" s="178"/>
      <c r="S1105" s="178"/>
      <c r="T1105" s="178"/>
      <c r="U1105" s="178"/>
      <c r="V1105" s="178"/>
      <c r="W1105" s="178"/>
      <c r="X1105" s="178"/>
      <c r="Y1105" s="178"/>
      <c r="Z1105" s="178"/>
      <c r="AA1105" s="179"/>
      <c r="AB1105" s="121">
        <f>IF($D1105="",0,IF($E1105="",0,IF(VLOOKUP($E1105,paramètres!$E$33:$F$44,2,FALSE)&lt;=VLOOKUP($AB$18,paramètres!$E$33:$F$44,2,FALSE),P1105*$D1105,0)))</f>
        <v>0</v>
      </c>
      <c r="AC1105" s="13">
        <f>IF($D1105="",0,IF($E1105="",0,IF(VLOOKUP($E1105,paramètres!$E$33:$F$44,2,FALSE)&lt;=VLOOKUP($AC$18,paramètres!$E$33:$F$44,2,FALSE),Q1105*$D1105,0)))</f>
        <v>0</v>
      </c>
      <c r="AD1105" s="13">
        <f>IF($D1105="",0,IF($E1105="",0,IF(VLOOKUP($E1105,paramètres!$E$33:$F$44,2,FALSE)&lt;=VLOOKUP($AD$18,paramètres!$E$33:$F$44,2,FALSE),R1105*$D1105,0)))</f>
        <v>0</v>
      </c>
      <c r="AE1105" s="13">
        <f>IF($D1105="",0,IF($E1105="",0,IF(VLOOKUP($E1105,paramètres!$E$33:$F$44,2,FALSE)&lt;=VLOOKUP($AE$18,paramètres!$E$33:$F$44,2,FALSE),S1105*$D1105,0)))</f>
        <v>0</v>
      </c>
      <c r="AF1105" s="13">
        <f>IF($D1105="",0,IF($E1105="",0,IF(VLOOKUP($E1105,paramètres!$E$33:$F$44,2,FALSE)&lt;=VLOOKUP($AF$18,paramètres!$E$33:$F$44,2,FALSE),T1105*$D1105,0)))</f>
        <v>0</v>
      </c>
      <c r="AG1105" s="13">
        <f>IF($D1105="",0,IF($E1105="",0,IF(VLOOKUP($E1105,paramètres!$E$33:$F$44,2,FALSE)&lt;=VLOOKUP($AG$18,paramètres!$E$33:$F$44,2,FALSE),U1105*$D1105,0)))</f>
        <v>0</v>
      </c>
      <c r="AH1105" s="13">
        <f>IF($D1105="",0,IF($E1105="",0,IF(VLOOKUP($E1105,paramètres!$E$33:$F$44,2,FALSE)&lt;=VLOOKUP($AH$18,paramètres!$E$33:$F$44,2,FALSE),V1105*$D1105,0)))</f>
        <v>0</v>
      </c>
      <c r="AI1105" s="13">
        <f>IF($D1105="",0,IF($E1105="",0,IF(VLOOKUP($E1105,paramètres!$E$33:$F$44,2,FALSE)&lt;=VLOOKUP($AI$18,paramètres!$E$33:$F$44,2,FALSE),W1105*$D1105,0)))</f>
        <v>0</v>
      </c>
      <c r="AJ1105" s="13">
        <f>IF($D1105="",0,IF($E1105="",0,IF(VLOOKUP($E1105,paramètres!$E$33:$F$44,2,FALSE)&lt;=VLOOKUP($AJ$18,paramètres!$E$33:$F$44,2,FALSE),X1105*$D1105,0)))</f>
        <v>0</v>
      </c>
      <c r="AK1105" s="13">
        <f>IF($D1105="",0,IF($E1105="",0,IF(VLOOKUP($E1105,paramètres!$E$33:$F$44,2,FALSE)&lt;=VLOOKUP($AK$18,paramètres!$E$33:$F$44,2,FALSE),Y1105*$D1105,0)))</f>
        <v>0</v>
      </c>
      <c r="AL1105" s="13">
        <f>IF($D1105="",0,IF($E1105="",0,IF(VLOOKUP($E1105,paramètres!$E$33:$F$44,2,FALSE)&lt;=VLOOKUP($AL$18,paramètres!$E$33:$F$44,2,FALSE),Z1105*$D1105,0)))</f>
        <v>0</v>
      </c>
      <c r="AM1105" s="126">
        <f>IF($D1105="",0,IF($E1105="",0,IF(VLOOKUP($E1105,paramètres!$E$33:$F$44,2,FALSE)&lt;=VLOOKUP($AM$18,paramètres!$E$33:$F$44,2,FALSE),AA1105*$D1105,0)))</f>
        <v>0</v>
      </c>
      <c r="AN1105" s="121" t="str">
        <f>IF(paramètres!$B$28=1,((SUM(P1105:Y1105)/1.02)+SUM(Z1105:AA1105))*0.0303/9*COUNT(P1105:X1105),IF(paramètres!$B$28=2,(SUM(P1105:AA1105))*0.0303/9*COUNT(P1105:X1105),"Missing Delta option"))</f>
        <v>Missing Delta option</v>
      </c>
      <c r="AO1105" s="13" t="str">
        <f>IF(paramètres!$B$28=1,(((SUM(P1105:Y1105)/1.02)+SUM(Z1105:AA1105))+((SUM(AB1105:AK1105)/1.02)+SUM(AL1105:AN1105)))*cotpatr,IF(paramètres!$B$28=2,(SUM(P1105:AN1105)*cotpatr),"Missing Delta Option"))</f>
        <v>Missing Delta Option</v>
      </c>
      <c r="AP1105" s="13" t="str" cm="1">
        <f t="array" ref="AP1105">IF(paramètres!$B$28=1,(((SUM(P1105:Y1105)/1.02)+SUM(Z1105:AA1105))+((SUM(AB1105:AM1105)/1.02)+SUM(AL1105:AM1105)))/12*pécule,IF(paramètres!$B$28=2,SUM(P1105:AM1105)/12*pécule,"Missing Delta Option"))</f>
        <v>Missing Delta Option</v>
      </c>
      <c r="AQ1105" s="105" t="e">
        <f>IF(paramètres!$B$28=1,(((SUM(P1105:Y1105)/1.02)+SUM(Z1105:AA1105))+((SUM(AB1105:AM1105)/1.02)+SUM(AL1105:AM1105)))+AN1105+AO1105+AP1105,SUM(P1105:AM1105)+AN1105+AO1105+AP1105)</f>
        <v>#VALUE!</v>
      </c>
    </row>
    <row r="1106" spans="1:43" x14ac:dyDescent="0.25">
      <c r="A1106" s="104"/>
      <c r="B1106" s="39"/>
      <c r="C1106" s="39"/>
      <c r="D1106" s="70"/>
      <c r="E1106" s="49"/>
      <c r="F1106" s="40"/>
      <c r="G1106" s="38"/>
      <c r="H1106" s="71"/>
      <c r="I1106" s="40"/>
      <c r="J1106" s="38"/>
      <c r="K1106" s="71"/>
      <c r="L1106" s="40"/>
      <c r="M1106" s="38"/>
      <c r="N1106" s="71"/>
      <c r="O1106" s="49"/>
      <c r="P1106" s="177"/>
      <c r="Q1106" s="178"/>
      <c r="R1106" s="178"/>
      <c r="S1106" s="178"/>
      <c r="T1106" s="178"/>
      <c r="U1106" s="178"/>
      <c r="V1106" s="178"/>
      <c r="W1106" s="178"/>
      <c r="X1106" s="178"/>
      <c r="Y1106" s="178"/>
      <c r="Z1106" s="178"/>
      <c r="AA1106" s="179"/>
      <c r="AB1106" s="121">
        <f>IF($D1106="",0,IF($E1106="",0,IF(VLOOKUP($E1106,paramètres!$E$33:$F$44,2,FALSE)&lt;=VLOOKUP($AB$18,paramètres!$E$33:$F$44,2,FALSE),P1106*$D1106,0)))</f>
        <v>0</v>
      </c>
      <c r="AC1106" s="13">
        <f>IF($D1106="",0,IF($E1106="",0,IF(VLOOKUP($E1106,paramètres!$E$33:$F$44,2,FALSE)&lt;=VLOOKUP($AC$18,paramètres!$E$33:$F$44,2,FALSE),Q1106*$D1106,0)))</f>
        <v>0</v>
      </c>
      <c r="AD1106" s="13">
        <f>IF($D1106="",0,IF($E1106="",0,IF(VLOOKUP($E1106,paramètres!$E$33:$F$44,2,FALSE)&lt;=VLOOKUP($AD$18,paramètres!$E$33:$F$44,2,FALSE),R1106*$D1106,0)))</f>
        <v>0</v>
      </c>
      <c r="AE1106" s="13">
        <f>IF($D1106="",0,IF($E1106="",0,IF(VLOOKUP($E1106,paramètres!$E$33:$F$44,2,FALSE)&lt;=VLOOKUP($AE$18,paramètres!$E$33:$F$44,2,FALSE),S1106*$D1106,0)))</f>
        <v>0</v>
      </c>
      <c r="AF1106" s="13">
        <f>IF($D1106="",0,IF($E1106="",0,IF(VLOOKUP($E1106,paramètres!$E$33:$F$44,2,FALSE)&lt;=VLOOKUP($AF$18,paramètres!$E$33:$F$44,2,FALSE),T1106*$D1106,0)))</f>
        <v>0</v>
      </c>
      <c r="AG1106" s="13">
        <f>IF($D1106="",0,IF($E1106="",0,IF(VLOOKUP($E1106,paramètres!$E$33:$F$44,2,FALSE)&lt;=VLOOKUP($AG$18,paramètres!$E$33:$F$44,2,FALSE),U1106*$D1106,0)))</f>
        <v>0</v>
      </c>
      <c r="AH1106" s="13">
        <f>IF($D1106="",0,IF($E1106="",0,IF(VLOOKUP($E1106,paramètres!$E$33:$F$44,2,FALSE)&lt;=VLOOKUP($AH$18,paramètres!$E$33:$F$44,2,FALSE),V1106*$D1106,0)))</f>
        <v>0</v>
      </c>
      <c r="AI1106" s="13">
        <f>IF($D1106="",0,IF($E1106="",0,IF(VLOOKUP($E1106,paramètres!$E$33:$F$44,2,FALSE)&lt;=VLOOKUP($AI$18,paramètres!$E$33:$F$44,2,FALSE),W1106*$D1106,0)))</f>
        <v>0</v>
      </c>
      <c r="AJ1106" s="13">
        <f>IF($D1106="",0,IF($E1106="",0,IF(VLOOKUP($E1106,paramètres!$E$33:$F$44,2,FALSE)&lt;=VLOOKUP($AJ$18,paramètres!$E$33:$F$44,2,FALSE),X1106*$D1106,0)))</f>
        <v>0</v>
      </c>
      <c r="AK1106" s="13">
        <f>IF($D1106="",0,IF($E1106="",0,IF(VLOOKUP($E1106,paramètres!$E$33:$F$44,2,FALSE)&lt;=VLOOKUP($AK$18,paramètres!$E$33:$F$44,2,FALSE),Y1106*$D1106,0)))</f>
        <v>0</v>
      </c>
      <c r="AL1106" s="13">
        <f>IF($D1106="",0,IF($E1106="",0,IF(VLOOKUP($E1106,paramètres!$E$33:$F$44,2,FALSE)&lt;=VLOOKUP($AL$18,paramètres!$E$33:$F$44,2,FALSE),Z1106*$D1106,0)))</f>
        <v>0</v>
      </c>
      <c r="AM1106" s="126">
        <f>IF($D1106="",0,IF($E1106="",0,IF(VLOOKUP($E1106,paramètres!$E$33:$F$44,2,FALSE)&lt;=VLOOKUP($AM$18,paramètres!$E$33:$F$44,2,FALSE),AA1106*$D1106,0)))</f>
        <v>0</v>
      </c>
      <c r="AN1106" s="121" t="str">
        <f>IF(paramètres!$B$28=1,((SUM(P1106:Y1106)/1.02)+SUM(Z1106:AA1106))*0.0303/9*COUNT(P1106:X1106),IF(paramètres!$B$28=2,(SUM(P1106:AA1106))*0.0303/9*COUNT(P1106:X1106),"Missing Delta option"))</f>
        <v>Missing Delta option</v>
      </c>
      <c r="AO1106" s="13" t="str">
        <f>IF(paramètres!$B$28=1,(((SUM(P1106:Y1106)/1.02)+SUM(Z1106:AA1106))+((SUM(AB1106:AK1106)/1.02)+SUM(AL1106:AN1106)))*cotpatr,IF(paramètres!$B$28=2,(SUM(P1106:AN1106)*cotpatr),"Missing Delta Option"))</f>
        <v>Missing Delta Option</v>
      </c>
      <c r="AP1106" s="13" t="str" cm="1">
        <f t="array" ref="AP1106">IF(paramètres!$B$28=1,(((SUM(P1106:Y1106)/1.02)+SUM(Z1106:AA1106))+((SUM(AB1106:AM1106)/1.02)+SUM(AL1106:AM1106)))/12*pécule,IF(paramètres!$B$28=2,SUM(P1106:AM1106)/12*pécule,"Missing Delta Option"))</f>
        <v>Missing Delta Option</v>
      </c>
      <c r="AQ1106" s="105" t="e">
        <f>IF(paramètres!$B$28=1,(((SUM(P1106:Y1106)/1.02)+SUM(Z1106:AA1106))+((SUM(AB1106:AM1106)/1.02)+SUM(AL1106:AM1106)))+AN1106+AO1106+AP1106,SUM(P1106:AM1106)+AN1106+AO1106+AP1106)</f>
        <v>#VALUE!</v>
      </c>
    </row>
    <row r="1107" spans="1:43" x14ac:dyDescent="0.25">
      <c r="A1107" s="104"/>
      <c r="B1107" s="39"/>
      <c r="C1107" s="39"/>
      <c r="D1107" s="70"/>
      <c r="E1107" s="49"/>
      <c r="F1107" s="40"/>
      <c r="G1107" s="38"/>
      <c r="H1107" s="71"/>
      <c r="I1107" s="40"/>
      <c r="J1107" s="38"/>
      <c r="K1107" s="71"/>
      <c r="L1107" s="40"/>
      <c r="M1107" s="38"/>
      <c r="N1107" s="71"/>
      <c r="O1107" s="49"/>
      <c r="P1107" s="177"/>
      <c r="Q1107" s="178"/>
      <c r="R1107" s="178"/>
      <c r="S1107" s="178"/>
      <c r="T1107" s="178"/>
      <c r="U1107" s="178"/>
      <c r="V1107" s="178"/>
      <c r="W1107" s="178"/>
      <c r="X1107" s="178"/>
      <c r="Y1107" s="178"/>
      <c r="Z1107" s="178"/>
      <c r="AA1107" s="179"/>
      <c r="AB1107" s="121">
        <f>IF($D1107="",0,IF($E1107="",0,IF(VLOOKUP($E1107,paramètres!$E$33:$F$44,2,FALSE)&lt;=VLOOKUP($AB$18,paramètres!$E$33:$F$44,2,FALSE),P1107*$D1107,0)))</f>
        <v>0</v>
      </c>
      <c r="AC1107" s="13">
        <f>IF($D1107="",0,IF($E1107="",0,IF(VLOOKUP($E1107,paramètres!$E$33:$F$44,2,FALSE)&lt;=VLOOKUP($AC$18,paramètres!$E$33:$F$44,2,FALSE),Q1107*$D1107,0)))</f>
        <v>0</v>
      </c>
      <c r="AD1107" s="13">
        <f>IF($D1107="",0,IF($E1107="",0,IF(VLOOKUP($E1107,paramètres!$E$33:$F$44,2,FALSE)&lt;=VLOOKUP($AD$18,paramètres!$E$33:$F$44,2,FALSE),R1107*$D1107,0)))</f>
        <v>0</v>
      </c>
      <c r="AE1107" s="13">
        <f>IF($D1107="",0,IF($E1107="",0,IF(VLOOKUP($E1107,paramètres!$E$33:$F$44,2,FALSE)&lt;=VLOOKUP($AE$18,paramètres!$E$33:$F$44,2,FALSE),S1107*$D1107,0)))</f>
        <v>0</v>
      </c>
      <c r="AF1107" s="13">
        <f>IF($D1107="",0,IF($E1107="",0,IF(VLOOKUP($E1107,paramètres!$E$33:$F$44,2,FALSE)&lt;=VLOOKUP($AF$18,paramètres!$E$33:$F$44,2,FALSE),T1107*$D1107,0)))</f>
        <v>0</v>
      </c>
      <c r="AG1107" s="13">
        <f>IF($D1107="",0,IF($E1107="",0,IF(VLOOKUP($E1107,paramètres!$E$33:$F$44,2,FALSE)&lt;=VLOOKUP($AG$18,paramètres!$E$33:$F$44,2,FALSE),U1107*$D1107,0)))</f>
        <v>0</v>
      </c>
      <c r="AH1107" s="13">
        <f>IF($D1107="",0,IF($E1107="",0,IF(VLOOKUP($E1107,paramètres!$E$33:$F$44,2,FALSE)&lt;=VLOOKUP($AH$18,paramètres!$E$33:$F$44,2,FALSE),V1107*$D1107,0)))</f>
        <v>0</v>
      </c>
      <c r="AI1107" s="13">
        <f>IF($D1107="",0,IF($E1107="",0,IF(VLOOKUP($E1107,paramètres!$E$33:$F$44,2,FALSE)&lt;=VLOOKUP($AI$18,paramètres!$E$33:$F$44,2,FALSE),W1107*$D1107,0)))</f>
        <v>0</v>
      </c>
      <c r="AJ1107" s="13">
        <f>IF($D1107="",0,IF($E1107="",0,IF(VLOOKUP($E1107,paramètres!$E$33:$F$44,2,FALSE)&lt;=VLOOKUP($AJ$18,paramètres!$E$33:$F$44,2,FALSE),X1107*$D1107,0)))</f>
        <v>0</v>
      </c>
      <c r="AK1107" s="13">
        <f>IF($D1107="",0,IF($E1107="",0,IF(VLOOKUP($E1107,paramètres!$E$33:$F$44,2,FALSE)&lt;=VLOOKUP($AK$18,paramètres!$E$33:$F$44,2,FALSE),Y1107*$D1107,0)))</f>
        <v>0</v>
      </c>
      <c r="AL1107" s="13">
        <f>IF($D1107="",0,IF($E1107="",0,IF(VLOOKUP($E1107,paramètres!$E$33:$F$44,2,FALSE)&lt;=VLOOKUP($AL$18,paramètres!$E$33:$F$44,2,FALSE),Z1107*$D1107,0)))</f>
        <v>0</v>
      </c>
      <c r="AM1107" s="126">
        <f>IF($D1107="",0,IF($E1107="",0,IF(VLOOKUP($E1107,paramètres!$E$33:$F$44,2,FALSE)&lt;=VLOOKUP($AM$18,paramètres!$E$33:$F$44,2,FALSE),AA1107*$D1107,0)))</f>
        <v>0</v>
      </c>
      <c r="AN1107" s="121" t="str">
        <f>IF(paramètres!$B$28=1,((SUM(P1107:Y1107)/1.02)+SUM(Z1107:AA1107))*0.0303/9*COUNT(P1107:X1107),IF(paramètres!$B$28=2,(SUM(P1107:AA1107))*0.0303/9*COUNT(P1107:X1107),"Missing Delta option"))</f>
        <v>Missing Delta option</v>
      </c>
      <c r="AO1107" s="13" t="str">
        <f>IF(paramètres!$B$28=1,(((SUM(P1107:Y1107)/1.02)+SUM(Z1107:AA1107))+((SUM(AB1107:AK1107)/1.02)+SUM(AL1107:AN1107)))*cotpatr,IF(paramètres!$B$28=2,(SUM(P1107:AN1107)*cotpatr),"Missing Delta Option"))</f>
        <v>Missing Delta Option</v>
      </c>
      <c r="AP1107" s="13" t="str" cm="1">
        <f t="array" ref="AP1107">IF(paramètres!$B$28=1,(((SUM(P1107:Y1107)/1.02)+SUM(Z1107:AA1107))+((SUM(AB1107:AM1107)/1.02)+SUM(AL1107:AM1107)))/12*pécule,IF(paramètres!$B$28=2,SUM(P1107:AM1107)/12*pécule,"Missing Delta Option"))</f>
        <v>Missing Delta Option</v>
      </c>
      <c r="AQ1107" s="105" t="e">
        <f>IF(paramètres!$B$28=1,(((SUM(P1107:Y1107)/1.02)+SUM(Z1107:AA1107))+((SUM(AB1107:AM1107)/1.02)+SUM(AL1107:AM1107)))+AN1107+AO1107+AP1107,SUM(P1107:AM1107)+AN1107+AO1107+AP1107)</f>
        <v>#VALUE!</v>
      </c>
    </row>
    <row r="1108" spans="1:43" x14ac:dyDescent="0.25">
      <c r="A1108" s="104"/>
      <c r="B1108" s="39"/>
      <c r="C1108" s="39"/>
      <c r="D1108" s="70"/>
      <c r="E1108" s="49"/>
      <c r="F1108" s="40"/>
      <c r="G1108" s="38"/>
      <c r="H1108" s="71"/>
      <c r="I1108" s="40"/>
      <c r="J1108" s="38"/>
      <c r="K1108" s="71"/>
      <c r="L1108" s="40"/>
      <c r="M1108" s="38"/>
      <c r="N1108" s="71"/>
      <c r="O1108" s="49"/>
      <c r="P1108" s="177"/>
      <c r="Q1108" s="178"/>
      <c r="R1108" s="178"/>
      <c r="S1108" s="178"/>
      <c r="T1108" s="178"/>
      <c r="U1108" s="178"/>
      <c r="V1108" s="178"/>
      <c r="W1108" s="178"/>
      <c r="X1108" s="178"/>
      <c r="Y1108" s="178"/>
      <c r="Z1108" s="178"/>
      <c r="AA1108" s="179"/>
      <c r="AB1108" s="121">
        <f>IF($D1108="",0,IF($E1108="",0,IF(VLOOKUP($E1108,paramètres!$E$33:$F$44,2,FALSE)&lt;=VLOOKUP($AB$18,paramètres!$E$33:$F$44,2,FALSE),P1108*$D1108,0)))</f>
        <v>0</v>
      </c>
      <c r="AC1108" s="13">
        <f>IF($D1108="",0,IF($E1108="",0,IF(VLOOKUP($E1108,paramètres!$E$33:$F$44,2,FALSE)&lt;=VLOOKUP($AC$18,paramètres!$E$33:$F$44,2,FALSE),Q1108*$D1108,0)))</f>
        <v>0</v>
      </c>
      <c r="AD1108" s="13">
        <f>IF($D1108="",0,IF($E1108="",0,IF(VLOOKUP($E1108,paramètres!$E$33:$F$44,2,FALSE)&lt;=VLOOKUP($AD$18,paramètres!$E$33:$F$44,2,FALSE),R1108*$D1108,0)))</f>
        <v>0</v>
      </c>
      <c r="AE1108" s="13">
        <f>IF($D1108="",0,IF($E1108="",0,IF(VLOOKUP($E1108,paramètres!$E$33:$F$44,2,FALSE)&lt;=VLOOKUP($AE$18,paramètres!$E$33:$F$44,2,FALSE),S1108*$D1108,0)))</f>
        <v>0</v>
      </c>
      <c r="AF1108" s="13">
        <f>IF($D1108="",0,IF($E1108="",0,IF(VLOOKUP($E1108,paramètres!$E$33:$F$44,2,FALSE)&lt;=VLOOKUP($AF$18,paramètres!$E$33:$F$44,2,FALSE),T1108*$D1108,0)))</f>
        <v>0</v>
      </c>
      <c r="AG1108" s="13">
        <f>IF($D1108="",0,IF($E1108="",0,IF(VLOOKUP($E1108,paramètres!$E$33:$F$44,2,FALSE)&lt;=VLOOKUP($AG$18,paramètres!$E$33:$F$44,2,FALSE),U1108*$D1108,0)))</f>
        <v>0</v>
      </c>
      <c r="AH1108" s="13">
        <f>IF($D1108="",0,IF($E1108="",0,IF(VLOOKUP($E1108,paramètres!$E$33:$F$44,2,FALSE)&lt;=VLOOKUP($AH$18,paramètres!$E$33:$F$44,2,FALSE),V1108*$D1108,0)))</f>
        <v>0</v>
      </c>
      <c r="AI1108" s="13">
        <f>IF($D1108="",0,IF($E1108="",0,IF(VLOOKUP($E1108,paramètres!$E$33:$F$44,2,FALSE)&lt;=VLOOKUP($AI$18,paramètres!$E$33:$F$44,2,FALSE),W1108*$D1108,0)))</f>
        <v>0</v>
      </c>
      <c r="AJ1108" s="13">
        <f>IF($D1108="",0,IF($E1108="",0,IF(VLOOKUP($E1108,paramètres!$E$33:$F$44,2,FALSE)&lt;=VLOOKUP($AJ$18,paramètres!$E$33:$F$44,2,FALSE),X1108*$D1108,0)))</f>
        <v>0</v>
      </c>
      <c r="AK1108" s="13">
        <f>IF($D1108="",0,IF($E1108="",0,IF(VLOOKUP($E1108,paramètres!$E$33:$F$44,2,FALSE)&lt;=VLOOKUP($AK$18,paramètres!$E$33:$F$44,2,FALSE),Y1108*$D1108,0)))</f>
        <v>0</v>
      </c>
      <c r="AL1108" s="13">
        <f>IF($D1108="",0,IF($E1108="",0,IF(VLOOKUP($E1108,paramètres!$E$33:$F$44,2,FALSE)&lt;=VLOOKUP($AL$18,paramètres!$E$33:$F$44,2,FALSE),Z1108*$D1108,0)))</f>
        <v>0</v>
      </c>
      <c r="AM1108" s="126">
        <f>IF($D1108="",0,IF($E1108="",0,IF(VLOOKUP($E1108,paramètres!$E$33:$F$44,2,FALSE)&lt;=VLOOKUP($AM$18,paramètres!$E$33:$F$44,2,FALSE),AA1108*$D1108,0)))</f>
        <v>0</v>
      </c>
      <c r="AN1108" s="121" t="str">
        <f>IF(paramètres!$B$28=1,((SUM(P1108:Y1108)/1.02)+SUM(Z1108:AA1108))*0.0303/9*COUNT(P1108:X1108),IF(paramètres!$B$28=2,(SUM(P1108:AA1108))*0.0303/9*COUNT(P1108:X1108),"Missing Delta option"))</f>
        <v>Missing Delta option</v>
      </c>
      <c r="AO1108" s="13" t="str">
        <f>IF(paramètres!$B$28=1,(((SUM(P1108:Y1108)/1.02)+SUM(Z1108:AA1108))+((SUM(AB1108:AK1108)/1.02)+SUM(AL1108:AN1108)))*cotpatr,IF(paramètres!$B$28=2,(SUM(P1108:AN1108)*cotpatr),"Missing Delta Option"))</f>
        <v>Missing Delta Option</v>
      </c>
      <c r="AP1108" s="13" t="str" cm="1">
        <f t="array" ref="AP1108">IF(paramètres!$B$28=1,(((SUM(P1108:Y1108)/1.02)+SUM(Z1108:AA1108))+((SUM(AB1108:AM1108)/1.02)+SUM(AL1108:AM1108)))/12*pécule,IF(paramètres!$B$28=2,SUM(P1108:AM1108)/12*pécule,"Missing Delta Option"))</f>
        <v>Missing Delta Option</v>
      </c>
      <c r="AQ1108" s="105" t="e">
        <f>IF(paramètres!$B$28=1,(((SUM(P1108:Y1108)/1.02)+SUM(Z1108:AA1108))+((SUM(AB1108:AM1108)/1.02)+SUM(AL1108:AM1108)))+AN1108+AO1108+AP1108,SUM(P1108:AM1108)+AN1108+AO1108+AP1108)</f>
        <v>#VALUE!</v>
      </c>
    </row>
    <row r="1109" spans="1:43" x14ac:dyDescent="0.25">
      <c r="A1109" s="104"/>
      <c r="B1109" s="39"/>
      <c r="C1109" s="39"/>
      <c r="D1109" s="70"/>
      <c r="E1109" s="49"/>
      <c r="F1109" s="40"/>
      <c r="G1109" s="38"/>
      <c r="H1109" s="71"/>
      <c r="I1109" s="40"/>
      <c r="J1109" s="38"/>
      <c r="K1109" s="71"/>
      <c r="L1109" s="40"/>
      <c r="M1109" s="38"/>
      <c r="N1109" s="71"/>
      <c r="O1109" s="49"/>
      <c r="P1109" s="177"/>
      <c r="Q1109" s="178"/>
      <c r="R1109" s="178"/>
      <c r="S1109" s="178"/>
      <c r="T1109" s="178"/>
      <c r="U1109" s="178"/>
      <c r="V1109" s="178"/>
      <c r="W1109" s="178"/>
      <c r="X1109" s="178"/>
      <c r="Y1109" s="178"/>
      <c r="Z1109" s="178"/>
      <c r="AA1109" s="179"/>
      <c r="AB1109" s="121">
        <f>IF($D1109="",0,IF($E1109="",0,IF(VLOOKUP($E1109,paramètres!$E$33:$F$44,2,FALSE)&lt;=VLOOKUP($AB$18,paramètres!$E$33:$F$44,2,FALSE),P1109*$D1109,0)))</f>
        <v>0</v>
      </c>
      <c r="AC1109" s="13">
        <f>IF($D1109="",0,IF($E1109="",0,IF(VLOOKUP($E1109,paramètres!$E$33:$F$44,2,FALSE)&lt;=VLOOKUP($AC$18,paramètres!$E$33:$F$44,2,FALSE),Q1109*$D1109,0)))</f>
        <v>0</v>
      </c>
      <c r="AD1109" s="13">
        <f>IF($D1109="",0,IF($E1109="",0,IF(VLOOKUP($E1109,paramètres!$E$33:$F$44,2,FALSE)&lt;=VLOOKUP($AD$18,paramètres!$E$33:$F$44,2,FALSE),R1109*$D1109,0)))</f>
        <v>0</v>
      </c>
      <c r="AE1109" s="13">
        <f>IF($D1109="",0,IF($E1109="",0,IF(VLOOKUP($E1109,paramètres!$E$33:$F$44,2,FALSE)&lt;=VLOOKUP($AE$18,paramètres!$E$33:$F$44,2,FALSE),S1109*$D1109,0)))</f>
        <v>0</v>
      </c>
      <c r="AF1109" s="13">
        <f>IF($D1109="",0,IF($E1109="",0,IF(VLOOKUP($E1109,paramètres!$E$33:$F$44,2,FALSE)&lt;=VLOOKUP($AF$18,paramètres!$E$33:$F$44,2,FALSE),T1109*$D1109,0)))</f>
        <v>0</v>
      </c>
      <c r="AG1109" s="13">
        <f>IF($D1109="",0,IF($E1109="",0,IF(VLOOKUP($E1109,paramètres!$E$33:$F$44,2,FALSE)&lt;=VLOOKUP($AG$18,paramètres!$E$33:$F$44,2,FALSE),U1109*$D1109,0)))</f>
        <v>0</v>
      </c>
      <c r="AH1109" s="13">
        <f>IF($D1109="",0,IF($E1109="",0,IF(VLOOKUP($E1109,paramètres!$E$33:$F$44,2,FALSE)&lt;=VLOOKUP($AH$18,paramètres!$E$33:$F$44,2,FALSE),V1109*$D1109,0)))</f>
        <v>0</v>
      </c>
      <c r="AI1109" s="13">
        <f>IF($D1109="",0,IF($E1109="",0,IF(VLOOKUP($E1109,paramètres!$E$33:$F$44,2,FALSE)&lt;=VLOOKUP($AI$18,paramètres!$E$33:$F$44,2,FALSE),W1109*$D1109,0)))</f>
        <v>0</v>
      </c>
      <c r="AJ1109" s="13">
        <f>IF($D1109="",0,IF($E1109="",0,IF(VLOOKUP($E1109,paramètres!$E$33:$F$44,2,FALSE)&lt;=VLOOKUP($AJ$18,paramètres!$E$33:$F$44,2,FALSE),X1109*$D1109,0)))</f>
        <v>0</v>
      </c>
      <c r="AK1109" s="13">
        <f>IF($D1109="",0,IF($E1109="",0,IF(VLOOKUP($E1109,paramètres!$E$33:$F$44,2,FALSE)&lt;=VLOOKUP($AK$18,paramètres!$E$33:$F$44,2,FALSE),Y1109*$D1109,0)))</f>
        <v>0</v>
      </c>
      <c r="AL1109" s="13">
        <f>IF($D1109="",0,IF($E1109="",0,IF(VLOOKUP($E1109,paramètres!$E$33:$F$44,2,FALSE)&lt;=VLOOKUP($AL$18,paramètres!$E$33:$F$44,2,FALSE),Z1109*$D1109,0)))</f>
        <v>0</v>
      </c>
      <c r="AM1109" s="126">
        <f>IF($D1109="",0,IF($E1109="",0,IF(VLOOKUP($E1109,paramètres!$E$33:$F$44,2,FALSE)&lt;=VLOOKUP($AM$18,paramètres!$E$33:$F$44,2,FALSE),AA1109*$D1109,0)))</f>
        <v>0</v>
      </c>
      <c r="AN1109" s="121" t="str">
        <f>IF(paramètres!$B$28=1,((SUM(P1109:Y1109)/1.02)+SUM(Z1109:AA1109))*0.0303/9*COUNT(P1109:X1109),IF(paramètres!$B$28=2,(SUM(P1109:AA1109))*0.0303/9*COUNT(P1109:X1109),"Missing Delta option"))</f>
        <v>Missing Delta option</v>
      </c>
      <c r="AO1109" s="13" t="str">
        <f>IF(paramètres!$B$28=1,(((SUM(P1109:Y1109)/1.02)+SUM(Z1109:AA1109))+((SUM(AB1109:AK1109)/1.02)+SUM(AL1109:AN1109)))*cotpatr,IF(paramètres!$B$28=2,(SUM(P1109:AN1109)*cotpatr),"Missing Delta Option"))</f>
        <v>Missing Delta Option</v>
      </c>
      <c r="AP1109" s="13" t="str" cm="1">
        <f t="array" ref="AP1109">IF(paramètres!$B$28=1,(((SUM(P1109:Y1109)/1.02)+SUM(Z1109:AA1109))+((SUM(AB1109:AM1109)/1.02)+SUM(AL1109:AM1109)))/12*pécule,IF(paramètres!$B$28=2,SUM(P1109:AM1109)/12*pécule,"Missing Delta Option"))</f>
        <v>Missing Delta Option</v>
      </c>
      <c r="AQ1109" s="105" t="e">
        <f>IF(paramètres!$B$28=1,(((SUM(P1109:Y1109)/1.02)+SUM(Z1109:AA1109))+((SUM(AB1109:AM1109)/1.02)+SUM(AL1109:AM1109)))+AN1109+AO1109+AP1109,SUM(P1109:AM1109)+AN1109+AO1109+AP1109)</f>
        <v>#VALUE!</v>
      </c>
    </row>
    <row r="1110" spans="1:43" x14ac:dyDescent="0.25">
      <c r="A1110" s="104"/>
      <c r="B1110" s="39"/>
      <c r="C1110" s="39"/>
      <c r="D1110" s="70"/>
      <c r="E1110" s="49"/>
      <c r="F1110" s="40"/>
      <c r="G1110" s="38"/>
      <c r="H1110" s="71"/>
      <c r="I1110" s="40"/>
      <c r="J1110" s="38"/>
      <c r="K1110" s="71"/>
      <c r="L1110" s="40"/>
      <c r="M1110" s="38"/>
      <c r="N1110" s="71"/>
      <c r="O1110" s="49"/>
      <c r="P1110" s="177"/>
      <c r="Q1110" s="178"/>
      <c r="R1110" s="178"/>
      <c r="S1110" s="178"/>
      <c r="T1110" s="178"/>
      <c r="U1110" s="178"/>
      <c r="V1110" s="178"/>
      <c r="W1110" s="178"/>
      <c r="X1110" s="178"/>
      <c r="Y1110" s="178"/>
      <c r="Z1110" s="178"/>
      <c r="AA1110" s="179"/>
      <c r="AB1110" s="121">
        <f>IF($D1110="",0,IF($E1110="",0,IF(VLOOKUP($E1110,paramètres!$E$33:$F$44,2,FALSE)&lt;=VLOOKUP($AB$18,paramètres!$E$33:$F$44,2,FALSE),P1110*$D1110,0)))</f>
        <v>0</v>
      </c>
      <c r="AC1110" s="13">
        <f>IF($D1110="",0,IF($E1110="",0,IF(VLOOKUP($E1110,paramètres!$E$33:$F$44,2,FALSE)&lt;=VLOOKUP($AC$18,paramètres!$E$33:$F$44,2,FALSE),Q1110*$D1110,0)))</f>
        <v>0</v>
      </c>
      <c r="AD1110" s="13">
        <f>IF($D1110="",0,IF($E1110="",0,IF(VLOOKUP($E1110,paramètres!$E$33:$F$44,2,FALSE)&lt;=VLOOKUP($AD$18,paramètres!$E$33:$F$44,2,FALSE),R1110*$D1110,0)))</f>
        <v>0</v>
      </c>
      <c r="AE1110" s="13">
        <f>IF($D1110="",0,IF($E1110="",0,IF(VLOOKUP($E1110,paramètres!$E$33:$F$44,2,FALSE)&lt;=VLOOKUP($AE$18,paramètres!$E$33:$F$44,2,FALSE),S1110*$D1110,0)))</f>
        <v>0</v>
      </c>
      <c r="AF1110" s="13">
        <f>IF($D1110="",0,IF($E1110="",0,IF(VLOOKUP($E1110,paramètres!$E$33:$F$44,2,FALSE)&lt;=VLOOKUP($AF$18,paramètres!$E$33:$F$44,2,FALSE),T1110*$D1110,0)))</f>
        <v>0</v>
      </c>
      <c r="AG1110" s="13">
        <f>IF($D1110="",0,IF($E1110="",0,IF(VLOOKUP($E1110,paramètres!$E$33:$F$44,2,FALSE)&lt;=VLOOKUP($AG$18,paramètres!$E$33:$F$44,2,FALSE),U1110*$D1110,0)))</f>
        <v>0</v>
      </c>
      <c r="AH1110" s="13">
        <f>IF($D1110="",0,IF($E1110="",0,IF(VLOOKUP($E1110,paramètres!$E$33:$F$44,2,FALSE)&lt;=VLOOKUP($AH$18,paramètres!$E$33:$F$44,2,FALSE),V1110*$D1110,0)))</f>
        <v>0</v>
      </c>
      <c r="AI1110" s="13">
        <f>IF($D1110="",0,IF($E1110="",0,IF(VLOOKUP($E1110,paramètres!$E$33:$F$44,2,FALSE)&lt;=VLOOKUP($AI$18,paramètres!$E$33:$F$44,2,FALSE),W1110*$D1110,0)))</f>
        <v>0</v>
      </c>
      <c r="AJ1110" s="13">
        <f>IF($D1110="",0,IF($E1110="",0,IF(VLOOKUP($E1110,paramètres!$E$33:$F$44,2,FALSE)&lt;=VLOOKUP($AJ$18,paramètres!$E$33:$F$44,2,FALSE),X1110*$D1110,0)))</f>
        <v>0</v>
      </c>
      <c r="AK1110" s="13">
        <f>IF($D1110="",0,IF($E1110="",0,IF(VLOOKUP($E1110,paramètres!$E$33:$F$44,2,FALSE)&lt;=VLOOKUP($AK$18,paramètres!$E$33:$F$44,2,FALSE),Y1110*$D1110,0)))</f>
        <v>0</v>
      </c>
      <c r="AL1110" s="13">
        <f>IF($D1110="",0,IF($E1110="",0,IF(VLOOKUP($E1110,paramètres!$E$33:$F$44,2,FALSE)&lt;=VLOOKUP($AL$18,paramètres!$E$33:$F$44,2,FALSE),Z1110*$D1110,0)))</f>
        <v>0</v>
      </c>
      <c r="AM1110" s="126">
        <f>IF($D1110="",0,IF($E1110="",0,IF(VLOOKUP($E1110,paramètres!$E$33:$F$44,2,FALSE)&lt;=VLOOKUP($AM$18,paramètres!$E$33:$F$44,2,FALSE),AA1110*$D1110,0)))</f>
        <v>0</v>
      </c>
      <c r="AN1110" s="121" t="str">
        <f>IF(paramètres!$B$28=1,((SUM(P1110:Y1110)/1.02)+SUM(Z1110:AA1110))*0.0303/9*COUNT(P1110:X1110),IF(paramètres!$B$28=2,(SUM(P1110:AA1110))*0.0303/9*COUNT(P1110:X1110),"Missing Delta option"))</f>
        <v>Missing Delta option</v>
      </c>
      <c r="AO1110" s="13" t="str">
        <f>IF(paramètres!$B$28=1,(((SUM(P1110:Y1110)/1.02)+SUM(Z1110:AA1110))+((SUM(AB1110:AK1110)/1.02)+SUM(AL1110:AN1110)))*cotpatr,IF(paramètres!$B$28=2,(SUM(P1110:AN1110)*cotpatr),"Missing Delta Option"))</f>
        <v>Missing Delta Option</v>
      </c>
      <c r="AP1110" s="13" t="str" cm="1">
        <f t="array" ref="AP1110">IF(paramètres!$B$28=1,(((SUM(P1110:Y1110)/1.02)+SUM(Z1110:AA1110))+((SUM(AB1110:AM1110)/1.02)+SUM(AL1110:AM1110)))/12*pécule,IF(paramètres!$B$28=2,SUM(P1110:AM1110)/12*pécule,"Missing Delta Option"))</f>
        <v>Missing Delta Option</v>
      </c>
      <c r="AQ1110" s="105" t="e">
        <f>IF(paramètres!$B$28=1,(((SUM(P1110:Y1110)/1.02)+SUM(Z1110:AA1110))+((SUM(AB1110:AM1110)/1.02)+SUM(AL1110:AM1110)))+AN1110+AO1110+AP1110,SUM(P1110:AM1110)+AN1110+AO1110+AP1110)</f>
        <v>#VALUE!</v>
      </c>
    </row>
    <row r="1111" spans="1:43" x14ac:dyDescent="0.25">
      <c r="A1111" s="104"/>
      <c r="B1111" s="39"/>
      <c r="C1111" s="39"/>
      <c r="D1111" s="70"/>
      <c r="E1111" s="49"/>
      <c r="F1111" s="40"/>
      <c r="G1111" s="38"/>
      <c r="H1111" s="71"/>
      <c r="I1111" s="40"/>
      <c r="J1111" s="38"/>
      <c r="K1111" s="71"/>
      <c r="L1111" s="40"/>
      <c r="M1111" s="38"/>
      <c r="N1111" s="71"/>
      <c r="O1111" s="49"/>
      <c r="P1111" s="177"/>
      <c r="Q1111" s="178"/>
      <c r="R1111" s="178"/>
      <c r="S1111" s="178"/>
      <c r="T1111" s="178"/>
      <c r="U1111" s="178"/>
      <c r="V1111" s="178"/>
      <c r="W1111" s="178"/>
      <c r="X1111" s="178"/>
      <c r="Y1111" s="178"/>
      <c r="Z1111" s="178"/>
      <c r="AA1111" s="179"/>
      <c r="AB1111" s="121">
        <f>IF($D1111="",0,IF($E1111="",0,IF(VLOOKUP($E1111,paramètres!$E$33:$F$44,2,FALSE)&lt;=VLOOKUP($AB$18,paramètres!$E$33:$F$44,2,FALSE),P1111*$D1111,0)))</f>
        <v>0</v>
      </c>
      <c r="AC1111" s="13">
        <f>IF($D1111="",0,IF($E1111="",0,IF(VLOOKUP($E1111,paramètres!$E$33:$F$44,2,FALSE)&lt;=VLOOKUP($AC$18,paramètres!$E$33:$F$44,2,FALSE),Q1111*$D1111,0)))</f>
        <v>0</v>
      </c>
      <c r="AD1111" s="13">
        <f>IF($D1111="",0,IF($E1111="",0,IF(VLOOKUP($E1111,paramètres!$E$33:$F$44,2,FALSE)&lt;=VLOOKUP($AD$18,paramètres!$E$33:$F$44,2,FALSE),R1111*$D1111,0)))</f>
        <v>0</v>
      </c>
      <c r="AE1111" s="13">
        <f>IF($D1111="",0,IF($E1111="",0,IF(VLOOKUP($E1111,paramètres!$E$33:$F$44,2,FALSE)&lt;=VLOOKUP($AE$18,paramètres!$E$33:$F$44,2,FALSE),S1111*$D1111,0)))</f>
        <v>0</v>
      </c>
      <c r="AF1111" s="13">
        <f>IF($D1111="",0,IF($E1111="",0,IF(VLOOKUP($E1111,paramètres!$E$33:$F$44,2,FALSE)&lt;=VLOOKUP($AF$18,paramètres!$E$33:$F$44,2,FALSE),T1111*$D1111,0)))</f>
        <v>0</v>
      </c>
      <c r="AG1111" s="13">
        <f>IF($D1111="",0,IF($E1111="",0,IF(VLOOKUP($E1111,paramètres!$E$33:$F$44,2,FALSE)&lt;=VLOOKUP($AG$18,paramètres!$E$33:$F$44,2,FALSE),U1111*$D1111,0)))</f>
        <v>0</v>
      </c>
      <c r="AH1111" s="13">
        <f>IF($D1111="",0,IF($E1111="",0,IF(VLOOKUP($E1111,paramètres!$E$33:$F$44,2,FALSE)&lt;=VLOOKUP($AH$18,paramètres!$E$33:$F$44,2,FALSE),V1111*$D1111,0)))</f>
        <v>0</v>
      </c>
      <c r="AI1111" s="13">
        <f>IF($D1111="",0,IF($E1111="",0,IF(VLOOKUP($E1111,paramètres!$E$33:$F$44,2,FALSE)&lt;=VLOOKUP($AI$18,paramètres!$E$33:$F$44,2,FALSE),W1111*$D1111,0)))</f>
        <v>0</v>
      </c>
      <c r="AJ1111" s="13">
        <f>IF($D1111="",0,IF($E1111="",0,IF(VLOOKUP($E1111,paramètres!$E$33:$F$44,2,FALSE)&lt;=VLOOKUP($AJ$18,paramètres!$E$33:$F$44,2,FALSE),X1111*$D1111,0)))</f>
        <v>0</v>
      </c>
      <c r="AK1111" s="13">
        <f>IF($D1111="",0,IF($E1111="",0,IF(VLOOKUP($E1111,paramètres!$E$33:$F$44,2,FALSE)&lt;=VLOOKUP($AK$18,paramètres!$E$33:$F$44,2,FALSE),Y1111*$D1111,0)))</f>
        <v>0</v>
      </c>
      <c r="AL1111" s="13">
        <f>IF($D1111="",0,IF($E1111="",0,IF(VLOOKUP($E1111,paramètres!$E$33:$F$44,2,FALSE)&lt;=VLOOKUP($AL$18,paramètres!$E$33:$F$44,2,FALSE),Z1111*$D1111,0)))</f>
        <v>0</v>
      </c>
      <c r="AM1111" s="126">
        <f>IF($D1111="",0,IF($E1111="",0,IF(VLOOKUP($E1111,paramètres!$E$33:$F$44,2,FALSE)&lt;=VLOOKUP($AM$18,paramètres!$E$33:$F$44,2,FALSE),AA1111*$D1111,0)))</f>
        <v>0</v>
      </c>
      <c r="AN1111" s="121" t="str">
        <f>IF(paramètres!$B$28=1,((SUM(P1111:Y1111)/1.02)+SUM(Z1111:AA1111))*0.0303/9*COUNT(P1111:X1111),IF(paramètres!$B$28=2,(SUM(P1111:AA1111))*0.0303/9*COUNT(P1111:X1111),"Missing Delta option"))</f>
        <v>Missing Delta option</v>
      </c>
      <c r="AO1111" s="13" t="str">
        <f>IF(paramètres!$B$28=1,(((SUM(P1111:Y1111)/1.02)+SUM(Z1111:AA1111))+((SUM(AB1111:AK1111)/1.02)+SUM(AL1111:AN1111)))*cotpatr,IF(paramètres!$B$28=2,(SUM(P1111:AN1111)*cotpatr),"Missing Delta Option"))</f>
        <v>Missing Delta Option</v>
      </c>
      <c r="AP1111" s="13" t="str" cm="1">
        <f t="array" ref="AP1111">IF(paramètres!$B$28=1,(((SUM(P1111:Y1111)/1.02)+SUM(Z1111:AA1111))+((SUM(AB1111:AM1111)/1.02)+SUM(AL1111:AM1111)))/12*pécule,IF(paramètres!$B$28=2,SUM(P1111:AM1111)/12*pécule,"Missing Delta Option"))</f>
        <v>Missing Delta Option</v>
      </c>
      <c r="AQ1111" s="105" t="e">
        <f>IF(paramètres!$B$28=1,(((SUM(P1111:Y1111)/1.02)+SUM(Z1111:AA1111))+((SUM(AB1111:AM1111)/1.02)+SUM(AL1111:AM1111)))+AN1111+AO1111+AP1111,SUM(P1111:AM1111)+AN1111+AO1111+AP1111)</f>
        <v>#VALUE!</v>
      </c>
    </row>
    <row r="1112" spans="1:43" x14ac:dyDescent="0.25">
      <c r="A1112" s="104"/>
      <c r="B1112" s="39"/>
      <c r="C1112" s="39"/>
      <c r="D1112" s="70"/>
      <c r="E1112" s="49"/>
      <c r="F1112" s="40"/>
      <c r="G1112" s="38"/>
      <c r="H1112" s="71"/>
      <c r="I1112" s="40"/>
      <c r="J1112" s="38"/>
      <c r="K1112" s="71"/>
      <c r="L1112" s="40"/>
      <c r="M1112" s="38"/>
      <c r="N1112" s="71"/>
      <c r="O1112" s="49"/>
      <c r="P1112" s="177"/>
      <c r="Q1112" s="178"/>
      <c r="R1112" s="178"/>
      <c r="S1112" s="178"/>
      <c r="T1112" s="178"/>
      <c r="U1112" s="178"/>
      <c r="V1112" s="178"/>
      <c r="W1112" s="178"/>
      <c r="X1112" s="178"/>
      <c r="Y1112" s="178"/>
      <c r="Z1112" s="178"/>
      <c r="AA1112" s="179"/>
      <c r="AB1112" s="121">
        <f>IF($D1112="",0,IF($E1112="",0,IF(VLOOKUP($E1112,paramètres!$E$33:$F$44,2,FALSE)&lt;=VLOOKUP($AB$18,paramètres!$E$33:$F$44,2,FALSE),P1112*$D1112,0)))</f>
        <v>0</v>
      </c>
      <c r="AC1112" s="13">
        <f>IF($D1112="",0,IF($E1112="",0,IF(VLOOKUP($E1112,paramètres!$E$33:$F$44,2,FALSE)&lt;=VLOOKUP($AC$18,paramètres!$E$33:$F$44,2,FALSE),Q1112*$D1112,0)))</f>
        <v>0</v>
      </c>
      <c r="AD1112" s="13">
        <f>IF($D1112="",0,IF($E1112="",0,IF(VLOOKUP($E1112,paramètres!$E$33:$F$44,2,FALSE)&lt;=VLOOKUP($AD$18,paramètres!$E$33:$F$44,2,FALSE),R1112*$D1112,0)))</f>
        <v>0</v>
      </c>
      <c r="AE1112" s="13">
        <f>IF($D1112="",0,IF($E1112="",0,IF(VLOOKUP($E1112,paramètres!$E$33:$F$44,2,FALSE)&lt;=VLOOKUP($AE$18,paramètres!$E$33:$F$44,2,FALSE),S1112*$D1112,0)))</f>
        <v>0</v>
      </c>
      <c r="AF1112" s="13">
        <f>IF($D1112="",0,IF($E1112="",0,IF(VLOOKUP($E1112,paramètres!$E$33:$F$44,2,FALSE)&lt;=VLOOKUP($AF$18,paramètres!$E$33:$F$44,2,FALSE),T1112*$D1112,0)))</f>
        <v>0</v>
      </c>
      <c r="AG1112" s="13">
        <f>IF($D1112="",0,IF($E1112="",0,IF(VLOOKUP($E1112,paramètres!$E$33:$F$44,2,FALSE)&lt;=VLOOKUP($AG$18,paramètres!$E$33:$F$44,2,FALSE),U1112*$D1112,0)))</f>
        <v>0</v>
      </c>
      <c r="AH1112" s="13">
        <f>IF($D1112="",0,IF($E1112="",0,IF(VLOOKUP($E1112,paramètres!$E$33:$F$44,2,FALSE)&lt;=VLOOKUP($AH$18,paramètres!$E$33:$F$44,2,FALSE),V1112*$D1112,0)))</f>
        <v>0</v>
      </c>
      <c r="AI1112" s="13">
        <f>IF($D1112="",0,IF($E1112="",0,IF(VLOOKUP($E1112,paramètres!$E$33:$F$44,2,FALSE)&lt;=VLOOKUP($AI$18,paramètres!$E$33:$F$44,2,FALSE),W1112*$D1112,0)))</f>
        <v>0</v>
      </c>
      <c r="AJ1112" s="13">
        <f>IF($D1112="",0,IF($E1112="",0,IF(VLOOKUP($E1112,paramètres!$E$33:$F$44,2,FALSE)&lt;=VLOOKUP($AJ$18,paramètres!$E$33:$F$44,2,FALSE),X1112*$D1112,0)))</f>
        <v>0</v>
      </c>
      <c r="AK1112" s="13">
        <f>IF($D1112="",0,IF($E1112="",0,IF(VLOOKUP($E1112,paramètres!$E$33:$F$44,2,FALSE)&lt;=VLOOKUP($AK$18,paramètres!$E$33:$F$44,2,FALSE),Y1112*$D1112,0)))</f>
        <v>0</v>
      </c>
      <c r="AL1112" s="13">
        <f>IF($D1112="",0,IF($E1112="",0,IF(VLOOKUP($E1112,paramètres!$E$33:$F$44,2,FALSE)&lt;=VLOOKUP($AL$18,paramètres!$E$33:$F$44,2,FALSE),Z1112*$D1112,0)))</f>
        <v>0</v>
      </c>
      <c r="AM1112" s="126">
        <f>IF($D1112="",0,IF($E1112="",0,IF(VLOOKUP($E1112,paramètres!$E$33:$F$44,2,FALSE)&lt;=VLOOKUP($AM$18,paramètres!$E$33:$F$44,2,FALSE),AA1112*$D1112,0)))</f>
        <v>0</v>
      </c>
      <c r="AN1112" s="121" t="str">
        <f>IF(paramètres!$B$28=1,((SUM(P1112:Y1112)/1.02)+SUM(Z1112:AA1112))*0.0303/9*COUNT(P1112:X1112),IF(paramètres!$B$28=2,(SUM(P1112:AA1112))*0.0303/9*COUNT(P1112:X1112),"Missing Delta option"))</f>
        <v>Missing Delta option</v>
      </c>
      <c r="AO1112" s="13" t="str">
        <f>IF(paramètres!$B$28=1,(((SUM(P1112:Y1112)/1.02)+SUM(Z1112:AA1112))+((SUM(AB1112:AK1112)/1.02)+SUM(AL1112:AN1112)))*cotpatr,IF(paramètres!$B$28=2,(SUM(P1112:AN1112)*cotpatr),"Missing Delta Option"))</f>
        <v>Missing Delta Option</v>
      </c>
      <c r="AP1112" s="13" t="str" cm="1">
        <f t="array" ref="AP1112">IF(paramètres!$B$28=1,(((SUM(P1112:Y1112)/1.02)+SUM(Z1112:AA1112))+((SUM(AB1112:AM1112)/1.02)+SUM(AL1112:AM1112)))/12*pécule,IF(paramètres!$B$28=2,SUM(P1112:AM1112)/12*pécule,"Missing Delta Option"))</f>
        <v>Missing Delta Option</v>
      </c>
      <c r="AQ1112" s="105" t="e">
        <f>IF(paramètres!$B$28=1,(((SUM(P1112:Y1112)/1.02)+SUM(Z1112:AA1112))+((SUM(AB1112:AM1112)/1.02)+SUM(AL1112:AM1112)))+AN1112+AO1112+AP1112,SUM(P1112:AM1112)+AN1112+AO1112+AP1112)</f>
        <v>#VALUE!</v>
      </c>
    </row>
    <row r="1113" spans="1:43" x14ac:dyDescent="0.25">
      <c r="A1113" s="104"/>
      <c r="B1113" s="39"/>
      <c r="C1113" s="39"/>
      <c r="D1113" s="70"/>
      <c r="E1113" s="49"/>
      <c r="F1113" s="40"/>
      <c r="G1113" s="38"/>
      <c r="H1113" s="71"/>
      <c r="I1113" s="40"/>
      <c r="J1113" s="38"/>
      <c r="K1113" s="71"/>
      <c r="L1113" s="40"/>
      <c r="M1113" s="38"/>
      <c r="N1113" s="71"/>
      <c r="O1113" s="49"/>
      <c r="P1113" s="177"/>
      <c r="Q1113" s="178"/>
      <c r="R1113" s="178"/>
      <c r="S1113" s="178"/>
      <c r="T1113" s="178"/>
      <c r="U1113" s="178"/>
      <c r="V1113" s="178"/>
      <c r="W1113" s="178"/>
      <c r="X1113" s="178"/>
      <c r="Y1113" s="178"/>
      <c r="Z1113" s="178"/>
      <c r="AA1113" s="179"/>
      <c r="AB1113" s="121">
        <f>IF($D1113="",0,IF($E1113="",0,IF(VLOOKUP($E1113,paramètres!$E$33:$F$44,2,FALSE)&lt;=VLOOKUP($AB$18,paramètres!$E$33:$F$44,2,FALSE),P1113*$D1113,0)))</f>
        <v>0</v>
      </c>
      <c r="AC1113" s="13">
        <f>IF($D1113="",0,IF($E1113="",0,IF(VLOOKUP($E1113,paramètres!$E$33:$F$44,2,FALSE)&lt;=VLOOKUP($AC$18,paramètres!$E$33:$F$44,2,FALSE),Q1113*$D1113,0)))</f>
        <v>0</v>
      </c>
      <c r="AD1113" s="13">
        <f>IF($D1113="",0,IF($E1113="",0,IF(VLOOKUP($E1113,paramètres!$E$33:$F$44,2,FALSE)&lt;=VLOOKUP($AD$18,paramètres!$E$33:$F$44,2,FALSE),R1113*$D1113,0)))</f>
        <v>0</v>
      </c>
      <c r="AE1113" s="13">
        <f>IF($D1113="",0,IF($E1113="",0,IF(VLOOKUP($E1113,paramètres!$E$33:$F$44,2,FALSE)&lt;=VLOOKUP($AE$18,paramètres!$E$33:$F$44,2,FALSE),S1113*$D1113,0)))</f>
        <v>0</v>
      </c>
      <c r="AF1113" s="13">
        <f>IF($D1113="",0,IF($E1113="",0,IF(VLOOKUP($E1113,paramètres!$E$33:$F$44,2,FALSE)&lt;=VLOOKUP($AF$18,paramètres!$E$33:$F$44,2,FALSE),T1113*$D1113,0)))</f>
        <v>0</v>
      </c>
      <c r="AG1113" s="13">
        <f>IF($D1113="",0,IF($E1113="",0,IF(VLOOKUP($E1113,paramètres!$E$33:$F$44,2,FALSE)&lt;=VLOOKUP($AG$18,paramètres!$E$33:$F$44,2,FALSE),U1113*$D1113,0)))</f>
        <v>0</v>
      </c>
      <c r="AH1113" s="13">
        <f>IF($D1113="",0,IF($E1113="",0,IF(VLOOKUP($E1113,paramètres!$E$33:$F$44,2,FALSE)&lt;=VLOOKUP($AH$18,paramètres!$E$33:$F$44,2,FALSE),V1113*$D1113,0)))</f>
        <v>0</v>
      </c>
      <c r="AI1113" s="13">
        <f>IF($D1113="",0,IF($E1113="",0,IF(VLOOKUP($E1113,paramètres!$E$33:$F$44,2,FALSE)&lt;=VLOOKUP($AI$18,paramètres!$E$33:$F$44,2,FALSE),W1113*$D1113,0)))</f>
        <v>0</v>
      </c>
      <c r="AJ1113" s="13">
        <f>IF($D1113="",0,IF($E1113="",0,IF(VLOOKUP($E1113,paramètres!$E$33:$F$44,2,FALSE)&lt;=VLOOKUP($AJ$18,paramètres!$E$33:$F$44,2,FALSE),X1113*$D1113,0)))</f>
        <v>0</v>
      </c>
      <c r="AK1113" s="13">
        <f>IF($D1113="",0,IF($E1113="",0,IF(VLOOKUP($E1113,paramètres!$E$33:$F$44,2,FALSE)&lt;=VLOOKUP($AK$18,paramètres!$E$33:$F$44,2,FALSE),Y1113*$D1113,0)))</f>
        <v>0</v>
      </c>
      <c r="AL1113" s="13">
        <f>IF($D1113="",0,IF($E1113="",0,IF(VLOOKUP($E1113,paramètres!$E$33:$F$44,2,FALSE)&lt;=VLOOKUP($AL$18,paramètres!$E$33:$F$44,2,FALSE),Z1113*$D1113,0)))</f>
        <v>0</v>
      </c>
      <c r="AM1113" s="126">
        <f>IF($D1113="",0,IF($E1113="",0,IF(VLOOKUP($E1113,paramètres!$E$33:$F$44,2,FALSE)&lt;=VLOOKUP($AM$18,paramètres!$E$33:$F$44,2,FALSE),AA1113*$D1113,0)))</f>
        <v>0</v>
      </c>
      <c r="AN1113" s="121" t="str">
        <f>IF(paramètres!$B$28=1,((SUM(P1113:Y1113)/1.02)+SUM(Z1113:AA1113))*0.0303/9*COUNT(P1113:X1113),IF(paramètres!$B$28=2,(SUM(P1113:AA1113))*0.0303/9*COUNT(P1113:X1113),"Missing Delta option"))</f>
        <v>Missing Delta option</v>
      </c>
      <c r="AO1113" s="13" t="str">
        <f>IF(paramètres!$B$28=1,(((SUM(P1113:Y1113)/1.02)+SUM(Z1113:AA1113))+((SUM(AB1113:AK1113)/1.02)+SUM(AL1113:AN1113)))*cotpatr,IF(paramètres!$B$28=2,(SUM(P1113:AN1113)*cotpatr),"Missing Delta Option"))</f>
        <v>Missing Delta Option</v>
      </c>
      <c r="AP1113" s="13" t="str" cm="1">
        <f t="array" ref="AP1113">IF(paramètres!$B$28=1,(((SUM(P1113:Y1113)/1.02)+SUM(Z1113:AA1113))+((SUM(AB1113:AM1113)/1.02)+SUM(AL1113:AM1113)))/12*pécule,IF(paramètres!$B$28=2,SUM(P1113:AM1113)/12*pécule,"Missing Delta Option"))</f>
        <v>Missing Delta Option</v>
      </c>
      <c r="AQ1113" s="105" t="e">
        <f>IF(paramètres!$B$28=1,(((SUM(P1113:Y1113)/1.02)+SUM(Z1113:AA1113))+((SUM(AB1113:AM1113)/1.02)+SUM(AL1113:AM1113)))+AN1113+AO1113+AP1113,SUM(P1113:AM1113)+AN1113+AO1113+AP1113)</f>
        <v>#VALUE!</v>
      </c>
    </row>
    <row r="1114" spans="1:43" x14ac:dyDescent="0.25">
      <c r="A1114" s="104"/>
      <c r="B1114" s="39"/>
      <c r="C1114" s="39"/>
      <c r="D1114" s="70"/>
      <c r="E1114" s="49"/>
      <c r="F1114" s="40"/>
      <c r="G1114" s="38"/>
      <c r="H1114" s="71"/>
      <c r="I1114" s="40"/>
      <c r="J1114" s="38"/>
      <c r="K1114" s="71"/>
      <c r="L1114" s="40"/>
      <c r="M1114" s="38"/>
      <c r="N1114" s="71"/>
      <c r="O1114" s="49"/>
      <c r="P1114" s="177"/>
      <c r="Q1114" s="178"/>
      <c r="R1114" s="178"/>
      <c r="S1114" s="178"/>
      <c r="T1114" s="178"/>
      <c r="U1114" s="178"/>
      <c r="V1114" s="178"/>
      <c r="W1114" s="178"/>
      <c r="X1114" s="178"/>
      <c r="Y1114" s="178"/>
      <c r="Z1114" s="178"/>
      <c r="AA1114" s="179"/>
      <c r="AB1114" s="121">
        <f>IF($D1114="",0,IF($E1114="",0,IF(VLOOKUP($E1114,paramètres!$E$33:$F$44,2,FALSE)&lt;=VLOOKUP($AB$18,paramètres!$E$33:$F$44,2,FALSE),P1114*$D1114,0)))</f>
        <v>0</v>
      </c>
      <c r="AC1114" s="13">
        <f>IF($D1114="",0,IF($E1114="",0,IF(VLOOKUP($E1114,paramètres!$E$33:$F$44,2,FALSE)&lt;=VLOOKUP($AC$18,paramètres!$E$33:$F$44,2,FALSE),Q1114*$D1114,0)))</f>
        <v>0</v>
      </c>
      <c r="AD1114" s="13">
        <f>IF($D1114="",0,IF($E1114="",0,IF(VLOOKUP($E1114,paramètres!$E$33:$F$44,2,FALSE)&lt;=VLOOKUP($AD$18,paramètres!$E$33:$F$44,2,FALSE),R1114*$D1114,0)))</f>
        <v>0</v>
      </c>
      <c r="AE1114" s="13">
        <f>IF($D1114="",0,IF($E1114="",0,IF(VLOOKUP($E1114,paramètres!$E$33:$F$44,2,FALSE)&lt;=VLOOKUP($AE$18,paramètres!$E$33:$F$44,2,FALSE),S1114*$D1114,0)))</f>
        <v>0</v>
      </c>
      <c r="AF1114" s="13">
        <f>IF($D1114="",0,IF($E1114="",0,IF(VLOOKUP($E1114,paramètres!$E$33:$F$44,2,FALSE)&lt;=VLOOKUP($AF$18,paramètres!$E$33:$F$44,2,FALSE),T1114*$D1114,0)))</f>
        <v>0</v>
      </c>
      <c r="AG1114" s="13">
        <f>IF($D1114="",0,IF($E1114="",0,IF(VLOOKUP($E1114,paramètres!$E$33:$F$44,2,FALSE)&lt;=VLOOKUP($AG$18,paramètres!$E$33:$F$44,2,FALSE),U1114*$D1114,0)))</f>
        <v>0</v>
      </c>
      <c r="AH1114" s="13">
        <f>IF($D1114="",0,IF($E1114="",0,IF(VLOOKUP($E1114,paramètres!$E$33:$F$44,2,FALSE)&lt;=VLOOKUP($AH$18,paramètres!$E$33:$F$44,2,FALSE),V1114*$D1114,0)))</f>
        <v>0</v>
      </c>
      <c r="AI1114" s="13">
        <f>IF($D1114="",0,IF($E1114="",0,IF(VLOOKUP($E1114,paramètres!$E$33:$F$44,2,FALSE)&lt;=VLOOKUP($AI$18,paramètres!$E$33:$F$44,2,FALSE),W1114*$D1114,0)))</f>
        <v>0</v>
      </c>
      <c r="AJ1114" s="13">
        <f>IF($D1114="",0,IF($E1114="",0,IF(VLOOKUP($E1114,paramètres!$E$33:$F$44,2,FALSE)&lt;=VLOOKUP($AJ$18,paramètres!$E$33:$F$44,2,FALSE),X1114*$D1114,0)))</f>
        <v>0</v>
      </c>
      <c r="AK1114" s="13">
        <f>IF($D1114="",0,IF($E1114="",0,IF(VLOOKUP($E1114,paramètres!$E$33:$F$44,2,FALSE)&lt;=VLOOKUP($AK$18,paramètres!$E$33:$F$44,2,FALSE),Y1114*$D1114,0)))</f>
        <v>0</v>
      </c>
      <c r="AL1114" s="13">
        <f>IF($D1114="",0,IF($E1114="",0,IF(VLOOKUP($E1114,paramètres!$E$33:$F$44,2,FALSE)&lt;=VLOOKUP($AL$18,paramètres!$E$33:$F$44,2,FALSE),Z1114*$D1114,0)))</f>
        <v>0</v>
      </c>
      <c r="AM1114" s="126">
        <f>IF($D1114="",0,IF($E1114="",0,IF(VLOOKUP($E1114,paramètres!$E$33:$F$44,2,FALSE)&lt;=VLOOKUP($AM$18,paramètres!$E$33:$F$44,2,FALSE),AA1114*$D1114,0)))</f>
        <v>0</v>
      </c>
      <c r="AN1114" s="121" t="str">
        <f>IF(paramètres!$B$28=1,((SUM(P1114:Y1114)/1.02)+SUM(Z1114:AA1114))*0.0303/9*COUNT(P1114:X1114),IF(paramètres!$B$28=2,(SUM(P1114:AA1114))*0.0303/9*COUNT(P1114:X1114),"Missing Delta option"))</f>
        <v>Missing Delta option</v>
      </c>
      <c r="AO1114" s="13" t="str">
        <f>IF(paramètres!$B$28=1,(((SUM(P1114:Y1114)/1.02)+SUM(Z1114:AA1114))+((SUM(AB1114:AK1114)/1.02)+SUM(AL1114:AN1114)))*cotpatr,IF(paramètres!$B$28=2,(SUM(P1114:AN1114)*cotpatr),"Missing Delta Option"))</f>
        <v>Missing Delta Option</v>
      </c>
      <c r="AP1114" s="13" t="str" cm="1">
        <f t="array" ref="AP1114">IF(paramètres!$B$28=1,(((SUM(P1114:Y1114)/1.02)+SUM(Z1114:AA1114))+((SUM(AB1114:AM1114)/1.02)+SUM(AL1114:AM1114)))/12*pécule,IF(paramètres!$B$28=2,SUM(P1114:AM1114)/12*pécule,"Missing Delta Option"))</f>
        <v>Missing Delta Option</v>
      </c>
      <c r="AQ1114" s="105" t="e">
        <f>IF(paramètres!$B$28=1,(((SUM(P1114:Y1114)/1.02)+SUM(Z1114:AA1114))+((SUM(AB1114:AM1114)/1.02)+SUM(AL1114:AM1114)))+AN1114+AO1114+AP1114,SUM(P1114:AM1114)+AN1114+AO1114+AP1114)</f>
        <v>#VALUE!</v>
      </c>
    </row>
    <row r="1115" spans="1:43" x14ac:dyDescent="0.25">
      <c r="A1115" s="104"/>
      <c r="B1115" s="39"/>
      <c r="C1115" s="39"/>
      <c r="D1115" s="70"/>
      <c r="E1115" s="49"/>
      <c r="F1115" s="40"/>
      <c r="G1115" s="38"/>
      <c r="H1115" s="71"/>
      <c r="I1115" s="40"/>
      <c r="J1115" s="38"/>
      <c r="K1115" s="71"/>
      <c r="L1115" s="40"/>
      <c r="M1115" s="38"/>
      <c r="N1115" s="71"/>
      <c r="O1115" s="49"/>
      <c r="P1115" s="177"/>
      <c r="Q1115" s="178"/>
      <c r="R1115" s="178"/>
      <c r="S1115" s="178"/>
      <c r="T1115" s="178"/>
      <c r="U1115" s="178"/>
      <c r="V1115" s="178"/>
      <c r="W1115" s="178"/>
      <c r="X1115" s="178"/>
      <c r="Y1115" s="178"/>
      <c r="Z1115" s="178"/>
      <c r="AA1115" s="179"/>
      <c r="AB1115" s="121">
        <f>IF($D1115="",0,IF($E1115="",0,IF(VLOOKUP($E1115,paramètres!$E$33:$F$44,2,FALSE)&lt;=VLOOKUP($AB$18,paramètres!$E$33:$F$44,2,FALSE),P1115*$D1115,0)))</f>
        <v>0</v>
      </c>
      <c r="AC1115" s="13">
        <f>IF($D1115="",0,IF($E1115="",0,IF(VLOOKUP($E1115,paramètres!$E$33:$F$44,2,FALSE)&lt;=VLOOKUP($AC$18,paramètres!$E$33:$F$44,2,FALSE),Q1115*$D1115,0)))</f>
        <v>0</v>
      </c>
      <c r="AD1115" s="13">
        <f>IF($D1115="",0,IF($E1115="",0,IF(VLOOKUP($E1115,paramètres!$E$33:$F$44,2,FALSE)&lt;=VLOOKUP($AD$18,paramètres!$E$33:$F$44,2,FALSE),R1115*$D1115,0)))</f>
        <v>0</v>
      </c>
      <c r="AE1115" s="13">
        <f>IF($D1115="",0,IF($E1115="",0,IF(VLOOKUP($E1115,paramètres!$E$33:$F$44,2,FALSE)&lt;=VLOOKUP($AE$18,paramètres!$E$33:$F$44,2,FALSE),S1115*$D1115,0)))</f>
        <v>0</v>
      </c>
      <c r="AF1115" s="13">
        <f>IF($D1115="",0,IF($E1115="",0,IF(VLOOKUP($E1115,paramètres!$E$33:$F$44,2,FALSE)&lt;=VLOOKUP($AF$18,paramètres!$E$33:$F$44,2,FALSE),T1115*$D1115,0)))</f>
        <v>0</v>
      </c>
      <c r="AG1115" s="13">
        <f>IF($D1115="",0,IF($E1115="",0,IF(VLOOKUP($E1115,paramètres!$E$33:$F$44,2,FALSE)&lt;=VLOOKUP($AG$18,paramètres!$E$33:$F$44,2,FALSE),U1115*$D1115,0)))</f>
        <v>0</v>
      </c>
      <c r="AH1115" s="13">
        <f>IF($D1115="",0,IF($E1115="",0,IF(VLOOKUP($E1115,paramètres!$E$33:$F$44,2,FALSE)&lt;=VLOOKUP($AH$18,paramètres!$E$33:$F$44,2,FALSE),V1115*$D1115,0)))</f>
        <v>0</v>
      </c>
      <c r="AI1115" s="13">
        <f>IF($D1115="",0,IF($E1115="",0,IF(VLOOKUP($E1115,paramètres!$E$33:$F$44,2,FALSE)&lt;=VLOOKUP($AI$18,paramètres!$E$33:$F$44,2,FALSE),W1115*$D1115,0)))</f>
        <v>0</v>
      </c>
      <c r="AJ1115" s="13">
        <f>IF($D1115="",0,IF($E1115="",0,IF(VLOOKUP($E1115,paramètres!$E$33:$F$44,2,FALSE)&lt;=VLOOKUP($AJ$18,paramètres!$E$33:$F$44,2,FALSE),X1115*$D1115,0)))</f>
        <v>0</v>
      </c>
      <c r="AK1115" s="13">
        <f>IF($D1115="",0,IF($E1115="",0,IF(VLOOKUP($E1115,paramètres!$E$33:$F$44,2,FALSE)&lt;=VLOOKUP($AK$18,paramètres!$E$33:$F$44,2,FALSE),Y1115*$D1115,0)))</f>
        <v>0</v>
      </c>
      <c r="AL1115" s="13">
        <f>IF($D1115="",0,IF($E1115="",0,IF(VLOOKUP($E1115,paramètres!$E$33:$F$44,2,FALSE)&lt;=VLOOKUP($AL$18,paramètres!$E$33:$F$44,2,FALSE),Z1115*$D1115,0)))</f>
        <v>0</v>
      </c>
      <c r="AM1115" s="126">
        <f>IF($D1115="",0,IF($E1115="",0,IF(VLOOKUP($E1115,paramètres!$E$33:$F$44,2,FALSE)&lt;=VLOOKUP($AM$18,paramètres!$E$33:$F$44,2,FALSE),AA1115*$D1115,0)))</f>
        <v>0</v>
      </c>
      <c r="AN1115" s="121" t="str">
        <f>IF(paramètres!$B$28=1,((SUM(P1115:Y1115)/1.02)+SUM(Z1115:AA1115))*0.0303/9*COUNT(P1115:X1115),IF(paramètres!$B$28=2,(SUM(P1115:AA1115))*0.0303/9*COUNT(P1115:X1115),"Missing Delta option"))</f>
        <v>Missing Delta option</v>
      </c>
      <c r="AO1115" s="13" t="str">
        <f>IF(paramètres!$B$28=1,(((SUM(P1115:Y1115)/1.02)+SUM(Z1115:AA1115))+((SUM(AB1115:AK1115)/1.02)+SUM(AL1115:AN1115)))*cotpatr,IF(paramètres!$B$28=2,(SUM(P1115:AN1115)*cotpatr),"Missing Delta Option"))</f>
        <v>Missing Delta Option</v>
      </c>
      <c r="AP1115" s="13" t="str" cm="1">
        <f t="array" ref="AP1115">IF(paramètres!$B$28=1,(((SUM(P1115:Y1115)/1.02)+SUM(Z1115:AA1115))+((SUM(AB1115:AM1115)/1.02)+SUM(AL1115:AM1115)))/12*pécule,IF(paramètres!$B$28=2,SUM(P1115:AM1115)/12*pécule,"Missing Delta Option"))</f>
        <v>Missing Delta Option</v>
      </c>
      <c r="AQ1115" s="105" t="e">
        <f>IF(paramètres!$B$28=1,(((SUM(P1115:Y1115)/1.02)+SUM(Z1115:AA1115))+((SUM(AB1115:AM1115)/1.02)+SUM(AL1115:AM1115)))+AN1115+AO1115+AP1115,SUM(P1115:AM1115)+AN1115+AO1115+AP1115)</f>
        <v>#VALUE!</v>
      </c>
    </row>
    <row r="1116" spans="1:43" x14ac:dyDescent="0.25">
      <c r="A1116" s="104"/>
      <c r="B1116" s="39"/>
      <c r="C1116" s="39"/>
      <c r="D1116" s="70"/>
      <c r="E1116" s="49"/>
      <c r="F1116" s="40"/>
      <c r="G1116" s="38"/>
      <c r="H1116" s="71"/>
      <c r="I1116" s="40"/>
      <c r="J1116" s="38"/>
      <c r="K1116" s="71"/>
      <c r="L1116" s="40"/>
      <c r="M1116" s="38"/>
      <c r="N1116" s="71"/>
      <c r="O1116" s="49"/>
      <c r="P1116" s="177"/>
      <c r="Q1116" s="178"/>
      <c r="R1116" s="178"/>
      <c r="S1116" s="178"/>
      <c r="T1116" s="178"/>
      <c r="U1116" s="178"/>
      <c r="V1116" s="178"/>
      <c r="W1116" s="178"/>
      <c r="X1116" s="178"/>
      <c r="Y1116" s="178"/>
      <c r="Z1116" s="178"/>
      <c r="AA1116" s="179"/>
      <c r="AB1116" s="121">
        <f>IF($D1116="",0,IF($E1116="",0,IF(VLOOKUP($E1116,paramètres!$E$33:$F$44,2,FALSE)&lt;=VLOOKUP($AB$18,paramètres!$E$33:$F$44,2,FALSE),P1116*$D1116,0)))</f>
        <v>0</v>
      </c>
      <c r="AC1116" s="13">
        <f>IF($D1116="",0,IF($E1116="",0,IF(VLOOKUP($E1116,paramètres!$E$33:$F$44,2,FALSE)&lt;=VLOOKUP($AC$18,paramètres!$E$33:$F$44,2,FALSE),Q1116*$D1116,0)))</f>
        <v>0</v>
      </c>
      <c r="AD1116" s="13">
        <f>IF($D1116="",0,IF($E1116="",0,IF(VLOOKUP($E1116,paramètres!$E$33:$F$44,2,FALSE)&lt;=VLOOKUP($AD$18,paramètres!$E$33:$F$44,2,FALSE),R1116*$D1116,0)))</f>
        <v>0</v>
      </c>
      <c r="AE1116" s="13">
        <f>IF($D1116="",0,IF($E1116="",0,IF(VLOOKUP($E1116,paramètres!$E$33:$F$44,2,FALSE)&lt;=VLOOKUP($AE$18,paramètres!$E$33:$F$44,2,FALSE),S1116*$D1116,0)))</f>
        <v>0</v>
      </c>
      <c r="AF1116" s="13">
        <f>IF($D1116="",0,IF($E1116="",0,IF(VLOOKUP($E1116,paramètres!$E$33:$F$44,2,FALSE)&lt;=VLOOKUP($AF$18,paramètres!$E$33:$F$44,2,FALSE),T1116*$D1116,0)))</f>
        <v>0</v>
      </c>
      <c r="AG1116" s="13">
        <f>IF($D1116="",0,IF($E1116="",0,IF(VLOOKUP($E1116,paramètres!$E$33:$F$44,2,FALSE)&lt;=VLOOKUP($AG$18,paramètres!$E$33:$F$44,2,FALSE),U1116*$D1116,0)))</f>
        <v>0</v>
      </c>
      <c r="AH1116" s="13">
        <f>IF($D1116="",0,IF($E1116="",0,IF(VLOOKUP($E1116,paramètres!$E$33:$F$44,2,FALSE)&lt;=VLOOKUP($AH$18,paramètres!$E$33:$F$44,2,FALSE),V1116*$D1116,0)))</f>
        <v>0</v>
      </c>
      <c r="AI1116" s="13">
        <f>IF($D1116="",0,IF($E1116="",0,IF(VLOOKUP($E1116,paramètres!$E$33:$F$44,2,FALSE)&lt;=VLOOKUP($AI$18,paramètres!$E$33:$F$44,2,FALSE),W1116*$D1116,0)))</f>
        <v>0</v>
      </c>
      <c r="AJ1116" s="13">
        <f>IF($D1116="",0,IF($E1116="",0,IF(VLOOKUP($E1116,paramètres!$E$33:$F$44,2,FALSE)&lt;=VLOOKUP($AJ$18,paramètres!$E$33:$F$44,2,FALSE),X1116*$D1116,0)))</f>
        <v>0</v>
      </c>
      <c r="AK1116" s="13">
        <f>IF($D1116="",0,IF($E1116="",0,IF(VLOOKUP($E1116,paramètres!$E$33:$F$44,2,FALSE)&lt;=VLOOKUP($AK$18,paramètres!$E$33:$F$44,2,FALSE),Y1116*$D1116,0)))</f>
        <v>0</v>
      </c>
      <c r="AL1116" s="13">
        <f>IF($D1116="",0,IF($E1116="",0,IF(VLOOKUP($E1116,paramètres!$E$33:$F$44,2,FALSE)&lt;=VLOOKUP($AL$18,paramètres!$E$33:$F$44,2,FALSE),Z1116*$D1116,0)))</f>
        <v>0</v>
      </c>
      <c r="AM1116" s="126">
        <f>IF($D1116="",0,IF($E1116="",0,IF(VLOOKUP($E1116,paramètres!$E$33:$F$44,2,FALSE)&lt;=VLOOKUP($AM$18,paramètres!$E$33:$F$44,2,FALSE),AA1116*$D1116,0)))</f>
        <v>0</v>
      </c>
      <c r="AN1116" s="121" t="str">
        <f>IF(paramètres!$B$28=1,((SUM(P1116:Y1116)/1.02)+SUM(Z1116:AA1116))*0.0303/9*COUNT(P1116:X1116),IF(paramètres!$B$28=2,(SUM(P1116:AA1116))*0.0303/9*COUNT(P1116:X1116),"Missing Delta option"))</f>
        <v>Missing Delta option</v>
      </c>
      <c r="AO1116" s="13" t="str">
        <f>IF(paramètres!$B$28=1,(((SUM(P1116:Y1116)/1.02)+SUM(Z1116:AA1116))+((SUM(AB1116:AK1116)/1.02)+SUM(AL1116:AN1116)))*cotpatr,IF(paramètres!$B$28=2,(SUM(P1116:AN1116)*cotpatr),"Missing Delta Option"))</f>
        <v>Missing Delta Option</v>
      </c>
      <c r="AP1116" s="13" t="str" cm="1">
        <f t="array" ref="AP1116">IF(paramètres!$B$28=1,(((SUM(P1116:Y1116)/1.02)+SUM(Z1116:AA1116))+((SUM(AB1116:AM1116)/1.02)+SUM(AL1116:AM1116)))/12*pécule,IF(paramètres!$B$28=2,SUM(P1116:AM1116)/12*pécule,"Missing Delta Option"))</f>
        <v>Missing Delta Option</v>
      </c>
      <c r="AQ1116" s="105" t="e">
        <f>IF(paramètres!$B$28=1,(((SUM(P1116:Y1116)/1.02)+SUM(Z1116:AA1116))+((SUM(AB1116:AM1116)/1.02)+SUM(AL1116:AM1116)))+AN1116+AO1116+AP1116,SUM(P1116:AM1116)+AN1116+AO1116+AP1116)</f>
        <v>#VALUE!</v>
      </c>
    </row>
    <row r="1117" spans="1:43" x14ac:dyDescent="0.25">
      <c r="A1117" s="104"/>
      <c r="B1117" s="39"/>
      <c r="C1117" s="39"/>
      <c r="D1117" s="70"/>
      <c r="E1117" s="49"/>
      <c r="F1117" s="40"/>
      <c r="G1117" s="38"/>
      <c r="H1117" s="71"/>
      <c r="I1117" s="40"/>
      <c r="J1117" s="38"/>
      <c r="K1117" s="71"/>
      <c r="L1117" s="40"/>
      <c r="M1117" s="38"/>
      <c r="N1117" s="71"/>
      <c r="O1117" s="49"/>
      <c r="P1117" s="177"/>
      <c r="Q1117" s="178"/>
      <c r="R1117" s="178"/>
      <c r="S1117" s="178"/>
      <c r="T1117" s="178"/>
      <c r="U1117" s="178"/>
      <c r="V1117" s="178"/>
      <c r="W1117" s="178"/>
      <c r="X1117" s="178"/>
      <c r="Y1117" s="178"/>
      <c r="Z1117" s="178"/>
      <c r="AA1117" s="179"/>
      <c r="AB1117" s="121">
        <f>IF($D1117="",0,IF($E1117="",0,IF(VLOOKUP($E1117,paramètres!$E$33:$F$44,2,FALSE)&lt;=VLOOKUP($AB$18,paramètres!$E$33:$F$44,2,FALSE),P1117*$D1117,0)))</f>
        <v>0</v>
      </c>
      <c r="AC1117" s="13">
        <f>IF($D1117="",0,IF($E1117="",0,IF(VLOOKUP($E1117,paramètres!$E$33:$F$44,2,FALSE)&lt;=VLOOKUP($AC$18,paramètres!$E$33:$F$44,2,FALSE),Q1117*$D1117,0)))</f>
        <v>0</v>
      </c>
      <c r="AD1117" s="13">
        <f>IF($D1117="",0,IF($E1117="",0,IF(VLOOKUP($E1117,paramètres!$E$33:$F$44,2,FALSE)&lt;=VLOOKUP($AD$18,paramètres!$E$33:$F$44,2,FALSE),R1117*$D1117,0)))</f>
        <v>0</v>
      </c>
      <c r="AE1117" s="13">
        <f>IF($D1117="",0,IF($E1117="",0,IF(VLOOKUP($E1117,paramètres!$E$33:$F$44,2,FALSE)&lt;=VLOOKUP($AE$18,paramètres!$E$33:$F$44,2,FALSE),S1117*$D1117,0)))</f>
        <v>0</v>
      </c>
      <c r="AF1117" s="13">
        <f>IF($D1117="",0,IF($E1117="",0,IF(VLOOKUP($E1117,paramètres!$E$33:$F$44,2,FALSE)&lt;=VLOOKUP($AF$18,paramètres!$E$33:$F$44,2,FALSE),T1117*$D1117,0)))</f>
        <v>0</v>
      </c>
      <c r="AG1117" s="13">
        <f>IF($D1117="",0,IF($E1117="",0,IF(VLOOKUP($E1117,paramètres!$E$33:$F$44,2,FALSE)&lt;=VLOOKUP($AG$18,paramètres!$E$33:$F$44,2,FALSE),U1117*$D1117,0)))</f>
        <v>0</v>
      </c>
      <c r="AH1117" s="13">
        <f>IF($D1117="",0,IF($E1117="",0,IF(VLOOKUP($E1117,paramètres!$E$33:$F$44,2,FALSE)&lt;=VLOOKUP($AH$18,paramètres!$E$33:$F$44,2,FALSE),V1117*$D1117,0)))</f>
        <v>0</v>
      </c>
      <c r="AI1117" s="13">
        <f>IF($D1117="",0,IF($E1117="",0,IF(VLOOKUP($E1117,paramètres!$E$33:$F$44,2,FALSE)&lt;=VLOOKUP($AI$18,paramètres!$E$33:$F$44,2,FALSE),W1117*$D1117,0)))</f>
        <v>0</v>
      </c>
      <c r="AJ1117" s="13">
        <f>IF($D1117="",0,IF($E1117="",0,IF(VLOOKUP($E1117,paramètres!$E$33:$F$44,2,FALSE)&lt;=VLOOKUP($AJ$18,paramètres!$E$33:$F$44,2,FALSE),X1117*$D1117,0)))</f>
        <v>0</v>
      </c>
      <c r="AK1117" s="13">
        <f>IF($D1117="",0,IF($E1117="",0,IF(VLOOKUP($E1117,paramètres!$E$33:$F$44,2,FALSE)&lt;=VLOOKUP($AK$18,paramètres!$E$33:$F$44,2,FALSE),Y1117*$D1117,0)))</f>
        <v>0</v>
      </c>
      <c r="AL1117" s="13">
        <f>IF($D1117="",0,IF($E1117="",0,IF(VLOOKUP($E1117,paramètres!$E$33:$F$44,2,FALSE)&lt;=VLOOKUP($AL$18,paramètres!$E$33:$F$44,2,FALSE),Z1117*$D1117,0)))</f>
        <v>0</v>
      </c>
      <c r="AM1117" s="126">
        <f>IF($D1117="",0,IF($E1117="",0,IF(VLOOKUP($E1117,paramètres!$E$33:$F$44,2,FALSE)&lt;=VLOOKUP($AM$18,paramètres!$E$33:$F$44,2,FALSE),AA1117*$D1117,0)))</f>
        <v>0</v>
      </c>
      <c r="AN1117" s="121" t="str">
        <f>IF(paramètres!$B$28=1,((SUM(P1117:Y1117)/1.02)+SUM(Z1117:AA1117))*0.0303/9*COUNT(P1117:X1117),IF(paramètres!$B$28=2,(SUM(P1117:AA1117))*0.0303/9*COUNT(P1117:X1117),"Missing Delta option"))</f>
        <v>Missing Delta option</v>
      </c>
      <c r="AO1117" s="13" t="str">
        <f>IF(paramètres!$B$28=1,(((SUM(P1117:Y1117)/1.02)+SUM(Z1117:AA1117))+((SUM(AB1117:AK1117)/1.02)+SUM(AL1117:AN1117)))*cotpatr,IF(paramètres!$B$28=2,(SUM(P1117:AN1117)*cotpatr),"Missing Delta Option"))</f>
        <v>Missing Delta Option</v>
      </c>
      <c r="AP1117" s="13" t="str" cm="1">
        <f t="array" ref="AP1117">IF(paramètres!$B$28=1,(((SUM(P1117:Y1117)/1.02)+SUM(Z1117:AA1117))+((SUM(AB1117:AM1117)/1.02)+SUM(AL1117:AM1117)))/12*pécule,IF(paramètres!$B$28=2,SUM(P1117:AM1117)/12*pécule,"Missing Delta Option"))</f>
        <v>Missing Delta Option</v>
      </c>
      <c r="AQ1117" s="105" t="e">
        <f>IF(paramètres!$B$28=1,(((SUM(P1117:Y1117)/1.02)+SUM(Z1117:AA1117))+((SUM(AB1117:AM1117)/1.02)+SUM(AL1117:AM1117)))+AN1117+AO1117+AP1117,SUM(P1117:AM1117)+AN1117+AO1117+AP1117)</f>
        <v>#VALUE!</v>
      </c>
    </row>
    <row r="1118" spans="1:43" x14ac:dyDescent="0.25">
      <c r="A1118" s="104"/>
      <c r="B1118" s="39"/>
      <c r="C1118" s="39"/>
      <c r="D1118" s="70"/>
      <c r="E1118" s="49"/>
      <c r="F1118" s="40"/>
      <c r="G1118" s="38"/>
      <c r="H1118" s="71"/>
      <c r="I1118" s="40"/>
      <c r="J1118" s="38"/>
      <c r="K1118" s="71"/>
      <c r="L1118" s="40"/>
      <c r="M1118" s="38"/>
      <c r="N1118" s="71"/>
      <c r="O1118" s="49"/>
      <c r="P1118" s="177"/>
      <c r="Q1118" s="178"/>
      <c r="R1118" s="178"/>
      <c r="S1118" s="178"/>
      <c r="T1118" s="178"/>
      <c r="U1118" s="178"/>
      <c r="V1118" s="178"/>
      <c r="W1118" s="178"/>
      <c r="X1118" s="178"/>
      <c r="Y1118" s="178"/>
      <c r="Z1118" s="178"/>
      <c r="AA1118" s="179"/>
      <c r="AB1118" s="121">
        <f>IF($D1118="",0,IF($E1118="",0,IF(VLOOKUP($E1118,paramètres!$E$33:$F$44,2,FALSE)&lt;=VLOOKUP($AB$18,paramètres!$E$33:$F$44,2,FALSE),P1118*$D1118,0)))</f>
        <v>0</v>
      </c>
      <c r="AC1118" s="13">
        <f>IF($D1118="",0,IF($E1118="",0,IF(VLOOKUP($E1118,paramètres!$E$33:$F$44,2,FALSE)&lt;=VLOOKUP($AC$18,paramètres!$E$33:$F$44,2,FALSE),Q1118*$D1118,0)))</f>
        <v>0</v>
      </c>
      <c r="AD1118" s="13">
        <f>IF($D1118="",0,IF($E1118="",0,IF(VLOOKUP($E1118,paramètres!$E$33:$F$44,2,FALSE)&lt;=VLOOKUP($AD$18,paramètres!$E$33:$F$44,2,FALSE),R1118*$D1118,0)))</f>
        <v>0</v>
      </c>
      <c r="AE1118" s="13">
        <f>IF($D1118="",0,IF($E1118="",0,IF(VLOOKUP($E1118,paramètres!$E$33:$F$44,2,FALSE)&lt;=VLOOKUP($AE$18,paramètres!$E$33:$F$44,2,FALSE),S1118*$D1118,0)))</f>
        <v>0</v>
      </c>
      <c r="AF1118" s="13">
        <f>IF($D1118="",0,IF($E1118="",0,IF(VLOOKUP($E1118,paramètres!$E$33:$F$44,2,FALSE)&lt;=VLOOKUP($AF$18,paramètres!$E$33:$F$44,2,FALSE),T1118*$D1118,0)))</f>
        <v>0</v>
      </c>
      <c r="AG1118" s="13">
        <f>IF($D1118="",0,IF($E1118="",0,IF(VLOOKUP($E1118,paramètres!$E$33:$F$44,2,FALSE)&lt;=VLOOKUP($AG$18,paramètres!$E$33:$F$44,2,FALSE),U1118*$D1118,0)))</f>
        <v>0</v>
      </c>
      <c r="AH1118" s="13">
        <f>IF($D1118="",0,IF($E1118="",0,IF(VLOOKUP($E1118,paramètres!$E$33:$F$44,2,FALSE)&lt;=VLOOKUP($AH$18,paramètres!$E$33:$F$44,2,FALSE),V1118*$D1118,0)))</f>
        <v>0</v>
      </c>
      <c r="AI1118" s="13">
        <f>IF($D1118="",0,IF($E1118="",0,IF(VLOOKUP($E1118,paramètres!$E$33:$F$44,2,FALSE)&lt;=VLOOKUP($AI$18,paramètres!$E$33:$F$44,2,FALSE),W1118*$D1118,0)))</f>
        <v>0</v>
      </c>
      <c r="AJ1118" s="13">
        <f>IF($D1118="",0,IF($E1118="",0,IF(VLOOKUP($E1118,paramètres!$E$33:$F$44,2,FALSE)&lt;=VLOOKUP($AJ$18,paramètres!$E$33:$F$44,2,FALSE),X1118*$D1118,0)))</f>
        <v>0</v>
      </c>
      <c r="AK1118" s="13">
        <f>IF($D1118="",0,IF($E1118="",0,IF(VLOOKUP($E1118,paramètres!$E$33:$F$44,2,FALSE)&lt;=VLOOKUP($AK$18,paramètres!$E$33:$F$44,2,FALSE),Y1118*$D1118,0)))</f>
        <v>0</v>
      </c>
      <c r="AL1118" s="13">
        <f>IF($D1118="",0,IF($E1118="",0,IF(VLOOKUP($E1118,paramètres!$E$33:$F$44,2,FALSE)&lt;=VLOOKUP($AL$18,paramètres!$E$33:$F$44,2,FALSE),Z1118*$D1118,0)))</f>
        <v>0</v>
      </c>
      <c r="AM1118" s="126">
        <f>IF($D1118="",0,IF($E1118="",0,IF(VLOOKUP($E1118,paramètres!$E$33:$F$44,2,FALSE)&lt;=VLOOKUP($AM$18,paramètres!$E$33:$F$44,2,FALSE),AA1118*$D1118,0)))</f>
        <v>0</v>
      </c>
      <c r="AN1118" s="121" t="str">
        <f>IF(paramètres!$B$28=1,((SUM(P1118:Y1118)/1.02)+SUM(Z1118:AA1118))*0.0303/9*COUNT(P1118:X1118),IF(paramètres!$B$28=2,(SUM(P1118:AA1118))*0.0303/9*COUNT(P1118:X1118),"Missing Delta option"))</f>
        <v>Missing Delta option</v>
      </c>
      <c r="AO1118" s="13" t="str">
        <f>IF(paramètres!$B$28=1,(((SUM(P1118:Y1118)/1.02)+SUM(Z1118:AA1118))+((SUM(AB1118:AK1118)/1.02)+SUM(AL1118:AN1118)))*cotpatr,IF(paramètres!$B$28=2,(SUM(P1118:AN1118)*cotpatr),"Missing Delta Option"))</f>
        <v>Missing Delta Option</v>
      </c>
      <c r="AP1118" s="13" t="str" cm="1">
        <f t="array" ref="AP1118">IF(paramètres!$B$28=1,(((SUM(P1118:Y1118)/1.02)+SUM(Z1118:AA1118))+((SUM(AB1118:AM1118)/1.02)+SUM(AL1118:AM1118)))/12*pécule,IF(paramètres!$B$28=2,SUM(P1118:AM1118)/12*pécule,"Missing Delta Option"))</f>
        <v>Missing Delta Option</v>
      </c>
      <c r="AQ1118" s="105" t="e">
        <f>IF(paramètres!$B$28=1,(((SUM(P1118:Y1118)/1.02)+SUM(Z1118:AA1118))+((SUM(AB1118:AM1118)/1.02)+SUM(AL1118:AM1118)))+AN1118+AO1118+AP1118,SUM(P1118:AM1118)+AN1118+AO1118+AP1118)</f>
        <v>#VALUE!</v>
      </c>
    </row>
    <row r="1119" spans="1:43" x14ac:dyDescent="0.25">
      <c r="A1119" s="104"/>
      <c r="B1119" s="39"/>
      <c r="C1119" s="39"/>
      <c r="D1119" s="70"/>
      <c r="E1119" s="49"/>
      <c r="F1119" s="40"/>
      <c r="G1119" s="38"/>
      <c r="H1119" s="71"/>
      <c r="I1119" s="40"/>
      <c r="J1119" s="38"/>
      <c r="K1119" s="71"/>
      <c r="L1119" s="40"/>
      <c r="M1119" s="38"/>
      <c r="N1119" s="71"/>
      <c r="O1119" s="49"/>
      <c r="P1119" s="177"/>
      <c r="Q1119" s="178"/>
      <c r="R1119" s="178"/>
      <c r="S1119" s="178"/>
      <c r="T1119" s="178"/>
      <c r="U1119" s="178"/>
      <c r="V1119" s="178"/>
      <c r="W1119" s="178"/>
      <c r="X1119" s="178"/>
      <c r="Y1119" s="178"/>
      <c r="Z1119" s="178"/>
      <c r="AA1119" s="179"/>
      <c r="AB1119" s="121">
        <f>IF($D1119="",0,IF($E1119="",0,IF(VLOOKUP($E1119,paramètres!$E$33:$F$44,2,FALSE)&lt;=VLOOKUP($AB$18,paramètres!$E$33:$F$44,2,FALSE),P1119*$D1119,0)))</f>
        <v>0</v>
      </c>
      <c r="AC1119" s="13">
        <f>IF($D1119="",0,IF($E1119="",0,IF(VLOOKUP($E1119,paramètres!$E$33:$F$44,2,FALSE)&lt;=VLOOKUP($AC$18,paramètres!$E$33:$F$44,2,FALSE),Q1119*$D1119,0)))</f>
        <v>0</v>
      </c>
      <c r="AD1119" s="13">
        <f>IF($D1119="",0,IF($E1119="",0,IF(VLOOKUP($E1119,paramètres!$E$33:$F$44,2,FALSE)&lt;=VLOOKUP($AD$18,paramètres!$E$33:$F$44,2,FALSE),R1119*$D1119,0)))</f>
        <v>0</v>
      </c>
      <c r="AE1119" s="13">
        <f>IF($D1119="",0,IF($E1119="",0,IF(VLOOKUP($E1119,paramètres!$E$33:$F$44,2,FALSE)&lt;=VLOOKUP($AE$18,paramètres!$E$33:$F$44,2,FALSE),S1119*$D1119,0)))</f>
        <v>0</v>
      </c>
      <c r="AF1119" s="13">
        <f>IF($D1119="",0,IF($E1119="",0,IF(VLOOKUP($E1119,paramètres!$E$33:$F$44,2,FALSE)&lt;=VLOOKUP($AF$18,paramètres!$E$33:$F$44,2,FALSE),T1119*$D1119,0)))</f>
        <v>0</v>
      </c>
      <c r="AG1119" s="13">
        <f>IF($D1119="",0,IF($E1119="",0,IF(VLOOKUP($E1119,paramètres!$E$33:$F$44,2,FALSE)&lt;=VLOOKUP($AG$18,paramètres!$E$33:$F$44,2,FALSE),U1119*$D1119,0)))</f>
        <v>0</v>
      </c>
      <c r="AH1119" s="13">
        <f>IF($D1119="",0,IF($E1119="",0,IF(VLOOKUP($E1119,paramètres!$E$33:$F$44,2,FALSE)&lt;=VLOOKUP($AH$18,paramètres!$E$33:$F$44,2,FALSE),V1119*$D1119,0)))</f>
        <v>0</v>
      </c>
      <c r="AI1119" s="13">
        <f>IF($D1119="",0,IF($E1119="",0,IF(VLOOKUP($E1119,paramètres!$E$33:$F$44,2,FALSE)&lt;=VLOOKUP($AI$18,paramètres!$E$33:$F$44,2,FALSE),W1119*$D1119,0)))</f>
        <v>0</v>
      </c>
      <c r="AJ1119" s="13">
        <f>IF($D1119="",0,IF($E1119="",0,IF(VLOOKUP($E1119,paramètres!$E$33:$F$44,2,FALSE)&lt;=VLOOKUP($AJ$18,paramètres!$E$33:$F$44,2,FALSE),X1119*$D1119,0)))</f>
        <v>0</v>
      </c>
      <c r="AK1119" s="13">
        <f>IF($D1119="",0,IF($E1119="",0,IF(VLOOKUP($E1119,paramètres!$E$33:$F$44,2,FALSE)&lt;=VLOOKUP($AK$18,paramètres!$E$33:$F$44,2,FALSE),Y1119*$D1119,0)))</f>
        <v>0</v>
      </c>
      <c r="AL1119" s="13">
        <f>IF($D1119="",0,IF($E1119="",0,IF(VLOOKUP($E1119,paramètres!$E$33:$F$44,2,FALSE)&lt;=VLOOKUP($AL$18,paramètres!$E$33:$F$44,2,FALSE),Z1119*$D1119,0)))</f>
        <v>0</v>
      </c>
      <c r="AM1119" s="126">
        <f>IF($D1119="",0,IF($E1119="",0,IF(VLOOKUP($E1119,paramètres!$E$33:$F$44,2,FALSE)&lt;=VLOOKUP($AM$18,paramètres!$E$33:$F$44,2,FALSE),AA1119*$D1119,0)))</f>
        <v>0</v>
      </c>
      <c r="AN1119" s="121" t="str">
        <f>IF(paramètres!$B$28=1,((SUM(P1119:Y1119)/1.02)+SUM(Z1119:AA1119))*0.0303/9*COUNT(P1119:X1119),IF(paramètres!$B$28=2,(SUM(P1119:AA1119))*0.0303/9*COUNT(P1119:X1119),"Missing Delta option"))</f>
        <v>Missing Delta option</v>
      </c>
      <c r="AO1119" s="13" t="str">
        <f>IF(paramètres!$B$28=1,(((SUM(P1119:Y1119)/1.02)+SUM(Z1119:AA1119))+((SUM(AB1119:AK1119)/1.02)+SUM(AL1119:AN1119)))*cotpatr,IF(paramètres!$B$28=2,(SUM(P1119:AN1119)*cotpatr),"Missing Delta Option"))</f>
        <v>Missing Delta Option</v>
      </c>
      <c r="AP1119" s="13" t="str" cm="1">
        <f t="array" ref="AP1119">IF(paramètres!$B$28=1,(((SUM(P1119:Y1119)/1.02)+SUM(Z1119:AA1119))+((SUM(AB1119:AM1119)/1.02)+SUM(AL1119:AM1119)))/12*pécule,IF(paramètres!$B$28=2,SUM(P1119:AM1119)/12*pécule,"Missing Delta Option"))</f>
        <v>Missing Delta Option</v>
      </c>
      <c r="AQ1119" s="105" t="e">
        <f>IF(paramètres!$B$28=1,(((SUM(P1119:Y1119)/1.02)+SUM(Z1119:AA1119))+((SUM(AB1119:AM1119)/1.02)+SUM(AL1119:AM1119)))+AN1119+AO1119+AP1119,SUM(P1119:AM1119)+AN1119+AO1119+AP1119)</f>
        <v>#VALUE!</v>
      </c>
    </row>
    <row r="1120" spans="1:43" x14ac:dyDescent="0.25">
      <c r="A1120" s="104"/>
      <c r="B1120" s="39"/>
      <c r="C1120" s="39"/>
      <c r="D1120" s="70"/>
      <c r="E1120" s="49"/>
      <c r="F1120" s="40"/>
      <c r="G1120" s="38"/>
      <c r="H1120" s="71"/>
      <c r="I1120" s="40"/>
      <c r="J1120" s="38"/>
      <c r="K1120" s="71"/>
      <c r="L1120" s="40"/>
      <c r="M1120" s="38"/>
      <c r="N1120" s="71"/>
      <c r="O1120" s="49"/>
      <c r="P1120" s="177"/>
      <c r="Q1120" s="178"/>
      <c r="R1120" s="178"/>
      <c r="S1120" s="178"/>
      <c r="T1120" s="178"/>
      <c r="U1120" s="178"/>
      <c r="V1120" s="178"/>
      <c r="W1120" s="178"/>
      <c r="X1120" s="178"/>
      <c r="Y1120" s="178"/>
      <c r="Z1120" s="178"/>
      <c r="AA1120" s="179"/>
      <c r="AB1120" s="121">
        <f>IF($D1120="",0,IF($E1120="",0,IF(VLOOKUP($E1120,paramètres!$E$33:$F$44,2,FALSE)&lt;=VLOOKUP($AB$18,paramètres!$E$33:$F$44,2,FALSE),P1120*$D1120,0)))</f>
        <v>0</v>
      </c>
      <c r="AC1120" s="13">
        <f>IF($D1120="",0,IF($E1120="",0,IF(VLOOKUP($E1120,paramètres!$E$33:$F$44,2,FALSE)&lt;=VLOOKUP($AC$18,paramètres!$E$33:$F$44,2,FALSE),Q1120*$D1120,0)))</f>
        <v>0</v>
      </c>
      <c r="AD1120" s="13">
        <f>IF($D1120="",0,IF($E1120="",0,IF(VLOOKUP($E1120,paramètres!$E$33:$F$44,2,FALSE)&lt;=VLOOKUP($AD$18,paramètres!$E$33:$F$44,2,FALSE),R1120*$D1120,0)))</f>
        <v>0</v>
      </c>
      <c r="AE1120" s="13">
        <f>IF($D1120="",0,IF($E1120="",0,IF(VLOOKUP($E1120,paramètres!$E$33:$F$44,2,FALSE)&lt;=VLOOKUP($AE$18,paramètres!$E$33:$F$44,2,FALSE),S1120*$D1120,0)))</f>
        <v>0</v>
      </c>
      <c r="AF1120" s="13">
        <f>IF($D1120="",0,IF($E1120="",0,IF(VLOOKUP($E1120,paramètres!$E$33:$F$44,2,FALSE)&lt;=VLOOKUP($AF$18,paramètres!$E$33:$F$44,2,FALSE),T1120*$D1120,0)))</f>
        <v>0</v>
      </c>
      <c r="AG1120" s="13">
        <f>IF($D1120="",0,IF($E1120="",0,IF(VLOOKUP($E1120,paramètres!$E$33:$F$44,2,FALSE)&lt;=VLOOKUP($AG$18,paramètres!$E$33:$F$44,2,FALSE),U1120*$D1120,0)))</f>
        <v>0</v>
      </c>
      <c r="AH1120" s="13">
        <f>IF($D1120="",0,IF($E1120="",0,IF(VLOOKUP($E1120,paramètres!$E$33:$F$44,2,FALSE)&lt;=VLOOKUP($AH$18,paramètres!$E$33:$F$44,2,FALSE),V1120*$D1120,0)))</f>
        <v>0</v>
      </c>
      <c r="AI1120" s="13">
        <f>IF($D1120="",0,IF($E1120="",0,IF(VLOOKUP($E1120,paramètres!$E$33:$F$44,2,FALSE)&lt;=VLOOKUP($AI$18,paramètres!$E$33:$F$44,2,FALSE),W1120*$D1120,0)))</f>
        <v>0</v>
      </c>
      <c r="AJ1120" s="13">
        <f>IF($D1120="",0,IF($E1120="",0,IF(VLOOKUP($E1120,paramètres!$E$33:$F$44,2,FALSE)&lt;=VLOOKUP($AJ$18,paramètres!$E$33:$F$44,2,FALSE),X1120*$D1120,0)))</f>
        <v>0</v>
      </c>
      <c r="AK1120" s="13">
        <f>IF($D1120="",0,IF($E1120="",0,IF(VLOOKUP($E1120,paramètres!$E$33:$F$44,2,FALSE)&lt;=VLOOKUP($AK$18,paramètres!$E$33:$F$44,2,FALSE),Y1120*$D1120,0)))</f>
        <v>0</v>
      </c>
      <c r="AL1120" s="13">
        <f>IF($D1120="",0,IF($E1120="",0,IF(VLOOKUP($E1120,paramètres!$E$33:$F$44,2,FALSE)&lt;=VLOOKUP($AL$18,paramètres!$E$33:$F$44,2,FALSE),Z1120*$D1120,0)))</f>
        <v>0</v>
      </c>
      <c r="AM1120" s="126">
        <f>IF($D1120="",0,IF($E1120="",0,IF(VLOOKUP($E1120,paramètres!$E$33:$F$44,2,FALSE)&lt;=VLOOKUP($AM$18,paramètres!$E$33:$F$44,2,FALSE),AA1120*$D1120,0)))</f>
        <v>0</v>
      </c>
      <c r="AN1120" s="121" t="str">
        <f>IF(paramètres!$B$28=1,((SUM(P1120:Y1120)/1.02)+SUM(Z1120:AA1120))*0.0303/9*COUNT(P1120:X1120),IF(paramètres!$B$28=2,(SUM(P1120:AA1120))*0.0303/9*COUNT(P1120:X1120),"Missing Delta option"))</f>
        <v>Missing Delta option</v>
      </c>
      <c r="AO1120" s="13" t="str">
        <f>IF(paramètres!$B$28=1,(((SUM(P1120:Y1120)/1.02)+SUM(Z1120:AA1120))+((SUM(AB1120:AK1120)/1.02)+SUM(AL1120:AN1120)))*cotpatr,IF(paramètres!$B$28=2,(SUM(P1120:AN1120)*cotpatr),"Missing Delta Option"))</f>
        <v>Missing Delta Option</v>
      </c>
      <c r="AP1120" s="13" t="str" cm="1">
        <f t="array" ref="AP1120">IF(paramètres!$B$28=1,(((SUM(P1120:Y1120)/1.02)+SUM(Z1120:AA1120))+((SUM(AB1120:AM1120)/1.02)+SUM(AL1120:AM1120)))/12*pécule,IF(paramètres!$B$28=2,SUM(P1120:AM1120)/12*pécule,"Missing Delta Option"))</f>
        <v>Missing Delta Option</v>
      </c>
      <c r="AQ1120" s="105" t="e">
        <f>IF(paramètres!$B$28=1,(((SUM(P1120:Y1120)/1.02)+SUM(Z1120:AA1120))+((SUM(AB1120:AM1120)/1.02)+SUM(AL1120:AM1120)))+AN1120+AO1120+AP1120,SUM(P1120:AM1120)+AN1120+AO1120+AP1120)</f>
        <v>#VALUE!</v>
      </c>
    </row>
    <row r="1121" spans="1:43" x14ac:dyDescent="0.25">
      <c r="A1121" s="104"/>
      <c r="B1121" s="39"/>
      <c r="C1121" s="39"/>
      <c r="D1121" s="70"/>
      <c r="E1121" s="49"/>
      <c r="F1121" s="40"/>
      <c r="G1121" s="38"/>
      <c r="H1121" s="71"/>
      <c r="I1121" s="40"/>
      <c r="J1121" s="38"/>
      <c r="K1121" s="71"/>
      <c r="L1121" s="40"/>
      <c r="M1121" s="38"/>
      <c r="N1121" s="71"/>
      <c r="O1121" s="49"/>
      <c r="P1121" s="177"/>
      <c r="Q1121" s="178"/>
      <c r="R1121" s="178"/>
      <c r="S1121" s="178"/>
      <c r="T1121" s="178"/>
      <c r="U1121" s="178"/>
      <c r="V1121" s="178"/>
      <c r="W1121" s="178"/>
      <c r="X1121" s="178"/>
      <c r="Y1121" s="178"/>
      <c r="Z1121" s="178"/>
      <c r="AA1121" s="179"/>
      <c r="AB1121" s="121">
        <f>IF($D1121="",0,IF($E1121="",0,IF(VLOOKUP($E1121,paramètres!$E$33:$F$44,2,FALSE)&lt;=VLOOKUP($AB$18,paramètres!$E$33:$F$44,2,FALSE),P1121*$D1121,0)))</f>
        <v>0</v>
      </c>
      <c r="AC1121" s="13">
        <f>IF($D1121="",0,IF($E1121="",0,IF(VLOOKUP($E1121,paramètres!$E$33:$F$44,2,FALSE)&lt;=VLOOKUP($AC$18,paramètres!$E$33:$F$44,2,FALSE),Q1121*$D1121,0)))</f>
        <v>0</v>
      </c>
      <c r="AD1121" s="13">
        <f>IF($D1121="",0,IF($E1121="",0,IF(VLOOKUP($E1121,paramètres!$E$33:$F$44,2,FALSE)&lt;=VLOOKUP($AD$18,paramètres!$E$33:$F$44,2,FALSE),R1121*$D1121,0)))</f>
        <v>0</v>
      </c>
      <c r="AE1121" s="13">
        <f>IF($D1121="",0,IF($E1121="",0,IF(VLOOKUP($E1121,paramètres!$E$33:$F$44,2,FALSE)&lt;=VLOOKUP($AE$18,paramètres!$E$33:$F$44,2,FALSE),S1121*$D1121,0)))</f>
        <v>0</v>
      </c>
      <c r="AF1121" s="13">
        <f>IF($D1121="",0,IF($E1121="",0,IF(VLOOKUP($E1121,paramètres!$E$33:$F$44,2,FALSE)&lt;=VLOOKUP($AF$18,paramètres!$E$33:$F$44,2,FALSE),T1121*$D1121,0)))</f>
        <v>0</v>
      </c>
      <c r="AG1121" s="13">
        <f>IF($D1121="",0,IF($E1121="",0,IF(VLOOKUP($E1121,paramètres!$E$33:$F$44,2,FALSE)&lt;=VLOOKUP($AG$18,paramètres!$E$33:$F$44,2,FALSE),U1121*$D1121,0)))</f>
        <v>0</v>
      </c>
      <c r="AH1121" s="13">
        <f>IF($D1121="",0,IF($E1121="",0,IF(VLOOKUP($E1121,paramètres!$E$33:$F$44,2,FALSE)&lt;=VLOOKUP($AH$18,paramètres!$E$33:$F$44,2,FALSE),V1121*$D1121,0)))</f>
        <v>0</v>
      </c>
      <c r="AI1121" s="13">
        <f>IF($D1121="",0,IF($E1121="",0,IF(VLOOKUP($E1121,paramètres!$E$33:$F$44,2,FALSE)&lt;=VLOOKUP($AI$18,paramètres!$E$33:$F$44,2,FALSE),W1121*$D1121,0)))</f>
        <v>0</v>
      </c>
      <c r="AJ1121" s="13">
        <f>IF($D1121="",0,IF($E1121="",0,IF(VLOOKUP($E1121,paramètres!$E$33:$F$44,2,FALSE)&lt;=VLOOKUP($AJ$18,paramètres!$E$33:$F$44,2,FALSE),X1121*$D1121,0)))</f>
        <v>0</v>
      </c>
      <c r="AK1121" s="13">
        <f>IF($D1121="",0,IF($E1121="",0,IF(VLOOKUP($E1121,paramètres!$E$33:$F$44,2,FALSE)&lt;=VLOOKUP($AK$18,paramètres!$E$33:$F$44,2,FALSE),Y1121*$D1121,0)))</f>
        <v>0</v>
      </c>
      <c r="AL1121" s="13">
        <f>IF($D1121="",0,IF($E1121="",0,IF(VLOOKUP($E1121,paramètres!$E$33:$F$44,2,FALSE)&lt;=VLOOKUP($AL$18,paramètres!$E$33:$F$44,2,FALSE),Z1121*$D1121,0)))</f>
        <v>0</v>
      </c>
      <c r="AM1121" s="126">
        <f>IF($D1121="",0,IF($E1121="",0,IF(VLOOKUP($E1121,paramètres!$E$33:$F$44,2,FALSE)&lt;=VLOOKUP($AM$18,paramètres!$E$33:$F$44,2,FALSE),AA1121*$D1121,0)))</f>
        <v>0</v>
      </c>
      <c r="AN1121" s="121" t="str">
        <f>IF(paramètres!$B$28=1,((SUM(P1121:Y1121)/1.02)+SUM(Z1121:AA1121))*0.0303/9*COUNT(P1121:X1121),IF(paramètres!$B$28=2,(SUM(P1121:AA1121))*0.0303/9*COUNT(P1121:X1121),"Missing Delta option"))</f>
        <v>Missing Delta option</v>
      </c>
      <c r="AO1121" s="13" t="str">
        <f>IF(paramètres!$B$28=1,(((SUM(P1121:Y1121)/1.02)+SUM(Z1121:AA1121))+((SUM(AB1121:AK1121)/1.02)+SUM(AL1121:AN1121)))*cotpatr,IF(paramètres!$B$28=2,(SUM(P1121:AN1121)*cotpatr),"Missing Delta Option"))</f>
        <v>Missing Delta Option</v>
      </c>
      <c r="AP1121" s="13" t="str" cm="1">
        <f t="array" ref="AP1121">IF(paramètres!$B$28=1,(((SUM(P1121:Y1121)/1.02)+SUM(Z1121:AA1121))+((SUM(AB1121:AM1121)/1.02)+SUM(AL1121:AM1121)))/12*pécule,IF(paramètres!$B$28=2,SUM(P1121:AM1121)/12*pécule,"Missing Delta Option"))</f>
        <v>Missing Delta Option</v>
      </c>
      <c r="AQ1121" s="105" t="e">
        <f>IF(paramètres!$B$28=1,(((SUM(P1121:Y1121)/1.02)+SUM(Z1121:AA1121))+((SUM(AB1121:AM1121)/1.02)+SUM(AL1121:AM1121)))+AN1121+AO1121+AP1121,SUM(P1121:AM1121)+AN1121+AO1121+AP1121)</f>
        <v>#VALUE!</v>
      </c>
    </row>
    <row r="1122" spans="1:43" x14ac:dyDescent="0.25">
      <c r="A1122" s="104"/>
      <c r="B1122" s="39"/>
      <c r="C1122" s="39"/>
      <c r="D1122" s="70"/>
      <c r="E1122" s="49"/>
      <c r="F1122" s="40"/>
      <c r="G1122" s="38"/>
      <c r="H1122" s="71"/>
      <c r="I1122" s="40"/>
      <c r="J1122" s="38"/>
      <c r="K1122" s="71"/>
      <c r="L1122" s="40"/>
      <c r="M1122" s="38"/>
      <c r="N1122" s="71"/>
      <c r="O1122" s="49"/>
      <c r="P1122" s="177"/>
      <c r="Q1122" s="178"/>
      <c r="R1122" s="178"/>
      <c r="S1122" s="178"/>
      <c r="T1122" s="178"/>
      <c r="U1122" s="178"/>
      <c r="V1122" s="178"/>
      <c r="W1122" s="178"/>
      <c r="X1122" s="178"/>
      <c r="Y1122" s="178"/>
      <c r="Z1122" s="178"/>
      <c r="AA1122" s="179"/>
      <c r="AB1122" s="121">
        <f>IF($D1122="",0,IF($E1122="",0,IF(VLOOKUP($E1122,paramètres!$E$33:$F$44,2,FALSE)&lt;=VLOOKUP($AB$18,paramètres!$E$33:$F$44,2,FALSE),P1122*$D1122,0)))</f>
        <v>0</v>
      </c>
      <c r="AC1122" s="13">
        <f>IF($D1122="",0,IF($E1122="",0,IF(VLOOKUP($E1122,paramètres!$E$33:$F$44,2,FALSE)&lt;=VLOOKUP($AC$18,paramètres!$E$33:$F$44,2,FALSE),Q1122*$D1122,0)))</f>
        <v>0</v>
      </c>
      <c r="AD1122" s="13">
        <f>IF($D1122="",0,IF($E1122="",0,IF(VLOOKUP($E1122,paramètres!$E$33:$F$44,2,FALSE)&lt;=VLOOKUP($AD$18,paramètres!$E$33:$F$44,2,FALSE),R1122*$D1122,0)))</f>
        <v>0</v>
      </c>
      <c r="AE1122" s="13">
        <f>IF($D1122="",0,IF($E1122="",0,IF(VLOOKUP($E1122,paramètres!$E$33:$F$44,2,FALSE)&lt;=VLOOKUP($AE$18,paramètres!$E$33:$F$44,2,FALSE),S1122*$D1122,0)))</f>
        <v>0</v>
      </c>
      <c r="AF1122" s="13">
        <f>IF($D1122="",0,IF($E1122="",0,IF(VLOOKUP($E1122,paramètres!$E$33:$F$44,2,FALSE)&lt;=VLOOKUP($AF$18,paramètres!$E$33:$F$44,2,FALSE),T1122*$D1122,0)))</f>
        <v>0</v>
      </c>
      <c r="AG1122" s="13">
        <f>IF($D1122="",0,IF($E1122="",0,IF(VLOOKUP($E1122,paramètres!$E$33:$F$44,2,FALSE)&lt;=VLOOKUP($AG$18,paramètres!$E$33:$F$44,2,FALSE),U1122*$D1122,0)))</f>
        <v>0</v>
      </c>
      <c r="AH1122" s="13">
        <f>IF($D1122="",0,IF($E1122="",0,IF(VLOOKUP($E1122,paramètres!$E$33:$F$44,2,FALSE)&lt;=VLOOKUP($AH$18,paramètres!$E$33:$F$44,2,FALSE),V1122*$D1122,0)))</f>
        <v>0</v>
      </c>
      <c r="AI1122" s="13">
        <f>IF($D1122="",0,IF($E1122="",0,IF(VLOOKUP($E1122,paramètres!$E$33:$F$44,2,FALSE)&lt;=VLOOKUP($AI$18,paramètres!$E$33:$F$44,2,FALSE),W1122*$D1122,0)))</f>
        <v>0</v>
      </c>
      <c r="AJ1122" s="13">
        <f>IF($D1122="",0,IF($E1122="",0,IF(VLOOKUP($E1122,paramètres!$E$33:$F$44,2,FALSE)&lt;=VLOOKUP($AJ$18,paramètres!$E$33:$F$44,2,FALSE),X1122*$D1122,0)))</f>
        <v>0</v>
      </c>
      <c r="AK1122" s="13">
        <f>IF($D1122="",0,IF($E1122="",0,IF(VLOOKUP($E1122,paramètres!$E$33:$F$44,2,FALSE)&lt;=VLOOKUP($AK$18,paramètres!$E$33:$F$44,2,FALSE),Y1122*$D1122,0)))</f>
        <v>0</v>
      </c>
      <c r="AL1122" s="13">
        <f>IF($D1122="",0,IF($E1122="",0,IF(VLOOKUP($E1122,paramètres!$E$33:$F$44,2,FALSE)&lt;=VLOOKUP($AL$18,paramètres!$E$33:$F$44,2,FALSE),Z1122*$D1122,0)))</f>
        <v>0</v>
      </c>
      <c r="AM1122" s="126">
        <f>IF($D1122="",0,IF($E1122="",0,IF(VLOOKUP($E1122,paramètres!$E$33:$F$44,2,FALSE)&lt;=VLOOKUP($AM$18,paramètres!$E$33:$F$44,2,FALSE),AA1122*$D1122,0)))</f>
        <v>0</v>
      </c>
      <c r="AN1122" s="121" t="str">
        <f>IF(paramètres!$B$28=1,((SUM(P1122:Y1122)/1.02)+SUM(Z1122:AA1122))*0.0303/9*COUNT(P1122:X1122),IF(paramètres!$B$28=2,(SUM(P1122:AA1122))*0.0303/9*COUNT(P1122:X1122),"Missing Delta option"))</f>
        <v>Missing Delta option</v>
      </c>
      <c r="AO1122" s="13" t="str">
        <f>IF(paramètres!$B$28=1,(((SUM(P1122:Y1122)/1.02)+SUM(Z1122:AA1122))+((SUM(AB1122:AK1122)/1.02)+SUM(AL1122:AN1122)))*cotpatr,IF(paramètres!$B$28=2,(SUM(P1122:AN1122)*cotpatr),"Missing Delta Option"))</f>
        <v>Missing Delta Option</v>
      </c>
      <c r="AP1122" s="13" t="str" cm="1">
        <f t="array" ref="AP1122">IF(paramètres!$B$28=1,(((SUM(P1122:Y1122)/1.02)+SUM(Z1122:AA1122))+((SUM(AB1122:AM1122)/1.02)+SUM(AL1122:AM1122)))/12*pécule,IF(paramètres!$B$28=2,SUM(P1122:AM1122)/12*pécule,"Missing Delta Option"))</f>
        <v>Missing Delta Option</v>
      </c>
      <c r="AQ1122" s="105" t="e">
        <f>IF(paramètres!$B$28=1,(((SUM(P1122:Y1122)/1.02)+SUM(Z1122:AA1122))+((SUM(AB1122:AM1122)/1.02)+SUM(AL1122:AM1122)))+AN1122+AO1122+AP1122,SUM(P1122:AM1122)+AN1122+AO1122+AP1122)</f>
        <v>#VALUE!</v>
      </c>
    </row>
    <row r="1123" spans="1:43" x14ac:dyDescent="0.25">
      <c r="A1123" s="104"/>
      <c r="B1123" s="39"/>
      <c r="C1123" s="39"/>
      <c r="D1123" s="70"/>
      <c r="E1123" s="49"/>
      <c r="F1123" s="40"/>
      <c r="G1123" s="38"/>
      <c r="H1123" s="71"/>
      <c r="I1123" s="40"/>
      <c r="J1123" s="38"/>
      <c r="K1123" s="71"/>
      <c r="L1123" s="40"/>
      <c r="M1123" s="38"/>
      <c r="N1123" s="71"/>
      <c r="O1123" s="49"/>
      <c r="P1123" s="177"/>
      <c r="Q1123" s="178"/>
      <c r="R1123" s="178"/>
      <c r="S1123" s="178"/>
      <c r="T1123" s="178"/>
      <c r="U1123" s="178"/>
      <c r="V1123" s="178"/>
      <c r="W1123" s="178"/>
      <c r="X1123" s="178"/>
      <c r="Y1123" s="178"/>
      <c r="Z1123" s="178"/>
      <c r="AA1123" s="179"/>
      <c r="AB1123" s="121">
        <f>IF($D1123="",0,IF($E1123="",0,IF(VLOOKUP($E1123,paramètres!$E$33:$F$44,2,FALSE)&lt;=VLOOKUP($AB$18,paramètres!$E$33:$F$44,2,FALSE),P1123*$D1123,0)))</f>
        <v>0</v>
      </c>
      <c r="AC1123" s="13">
        <f>IF($D1123="",0,IF($E1123="",0,IF(VLOOKUP($E1123,paramètres!$E$33:$F$44,2,FALSE)&lt;=VLOOKUP($AC$18,paramètres!$E$33:$F$44,2,FALSE),Q1123*$D1123,0)))</f>
        <v>0</v>
      </c>
      <c r="AD1123" s="13">
        <f>IF($D1123="",0,IF($E1123="",0,IF(VLOOKUP($E1123,paramètres!$E$33:$F$44,2,FALSE)&lt;=VLOOKUP($AD$18,paramètres!$E$33:$F$44,2,FALSE),R1123*$D1123,0)))</f>
        <v>0</v>
      </c>
      <c r="AE1123" s="13">
        <f>IF($D1123="",0,IF($E1123="",0,IF(VLOOKUP($E1123,paramètres!$E$33:$F$44,2,FALSE)&lt;=VLOOKUP($AE$18,paramètres!$E$33:$F$44,2,FALSE),S1123*$D1123,0)))</f>
        <v>0</v>
      </c>
      <c r="AF1123" s="13">
        <f>IF($D1123="",0,IF($E1123="",0,IF(VLOOKUP($E1123,paramètres!$E$33:$F$44,2,FALSE)&lt;=VLOOKUP($AF$18,paramètres!$E$33:$F$44,2,FALSE),T1123*$D1123,0)))</f>
        <v>0</v>
      </c>
      <c r="AG1123" s="13">
        <f>IF($D1123="",0,IF($E1123="",0,IF(VLOOKUP($E1123,paramètres!$E$33:$F$44,2,FALSE)&lt;=VLOOKUP($AG$18,paramètres!$E$33:$F$44,2,FALSE),U1123*$D1123,0)))</f>
        <v>0</v>
      </c>
      <c r="AH1123" s="13">
        <f>IF($D1123="",0,IF($E1123="",0,IF(VLOOKUP($E1123,paramètres!$E$33:$F$44,2,FALSE)&lt;=VLOOKUP($AH$18,paramètres!$E$33:$F$44,2,FALSE),V1123*$D1123,0)))</f>
        <v>0</v>
      </c>
      <c r="AI1123" s="13">
        <f>IF($D1123="",0,IF($E1123="",0,IF(VLOOKUP($E1123,paramètres!$E$33:$F$44,2,FALSE)&lt;=VLOOKUP($AI$18,paramètres!$E$33:$F$44,2,FALSE),W1123*$D1123,0)))</f>
        <v>0</v>
      </c>
      <c r="AJ1123" s="13">
        <f>IF($D1123="",0,IF($E1123="",0,IF(VLOOKUP($E1123,paramètres!$E$33:$F$44,2,FALSE)&lt;=VLOOKUP($AJ$18,paramètres!$E$33:$F$44,2,FALSE),X1123*$D1123,0)))</f>
        <v>0</v>
      </c>
      <c r="AK1123" s="13">
        <f>IF($D1123="",0,IF($E1123="",0,IF(VLOOKUP($E1123,paramètres!$E$33:$F$44,2,FALSE)&lt;=VLOOKUP($AK$18,paramètres!$E$33:$F$44,2,FALSE),Y1123*$D1123,0)))</f>
        <v>0</v>
      </c>
      <c r="AL1123" s="13">
        <f>IF($D1123="",0,IF($E1123="",0,IF(VLOOKUP($E1123,paramètres!$E$33:$F$44,2,FALSE)&lt;=VLOOKUP($AL$18,paramètres!$E$33:$F$44,2,FALSE),Z1123*$D1123,0)))</f>
        <v>0</v>
      </c>
      <c r="AM1123" s="126">
        <f>IF($D1123="",0,IF($E1123="",0,IF(VLOOKUP($E1123,paramètres!$E$33:$F$44,2,FALSE)&lt;=VLOOKUP($AM$18,paramètres!$E$33:$F$44,2,FALSE),AA1123*$D1123,0)))</f>
        <v>0</v>
      </c>
      <c r="AN1123" s="121" t="str">
        <f>IF(paramètres!$B$28=1,((SUM(P1123:Y1123)/1.02)+SUM(Z1123:AA1123))*0.0303/9*COUNT(P1123:X1123),IF(paramètres!$B$28=2,(SUM(P1123:AA1123))*0.0303/9*COUNT(P1123:X1123),"Missing Delta option"))</f>
        <v>Missing Delta option</v>
      </c>
      <c r="AO1123" s="13" t="str">
        <f>IF(paramètres!$B$28=1,(((SUM(P1123:Y1123)/1.02)+SUM(Z1123:AA1123))+((SUM(AB1123:AK1123)/1.02)+SUM(AL1123:AN1123)))*cotpatr,IF(paramètres!$B$28=2,(SUM(P1123:AN1123)*cotpatr),"Missing Delta Option"))</f>
        <v>Missing Delta Option</v>
      </c>
      <c r="AP1123" s="13" t="str" cm="1">
        <f t="array" ref="AP1123">IF(paramètres!$B$28=1,(((SUM(P1123:Y1123)/1.02)+SUM(Z1123:AA1123))+((SUM(AB1123:AM1123)/1.02)+SUM(AL1123:AM1123)))/12*pécule,IF(paramètres!$B$28=2,SUM(P1123:AM1123)/12*pécule,"Missing Delta Option"))</f>
        <v>Missing Delta Option</v>
      </c>
      <c r="AQ1123" s="105" t="e">
        <f>IF(paramètres!$B$28=1,(((SUM(P1123:Y1123)/1.02)+SUM(Z1123:AA1123))+((SUM(AB1123:AM1123)/1.02)+SUM(AL1123:AM1123)))+AN1123+AO1123+AP1123,SUM(P1123:AM1123)+AN1123+AO1123+AP1123)</f>
        <v>#VALUE!</v>
      </c>
    </row>
    <row r="1124" spans="1:43" x14ac:dyDescent="0.25">
      <c r="A1124" s="104"/>
      <c r="B1124" s="39"/>
      <c r="C1124" s="39"/>
      <c r="D1124" s="70"/>
      <c r="E1124" s="49"/>
      <c r="F1124" s="40"/>
      <c r="G1124" s="38"/>
      <c r="H1124" s="71"/>
      <c r="I1124" s="40"/>
      <c r="J1124" s="38"/>
      <c r="K1124" s="71"/>
      <c r="L1124" s="40"/>
      <c r="M1124" s="38"/>
      <c r="N1124" s="71"/>
      <c r="O1124" s="49"/>
      <c r="P1124" s="177"/>
      <c r="Q1124" s="178"/>
      <c r="R1124" s="178"/>
      <c r="S1124" s="178"/>
      <c r="T1124" s="178"/>
      <c r="U1124" s="178"/>
      <c r="V1124" s="178"/>
      <c r="W1124" s="178"/>
      <c r="X1124" s="178"/>
      <c r="Y1124" s="178"/>
      <c r="Z1124" s="178"/>
      <c r="AA1124" s="179"/>
      <c r="AB1124" s="121">
        <f>IF($D1124="",0,IF($E1124="",0,IF(VLOOKUP($E1124,paramètres!$E$33:$F$44,2,FALSE)&lt;=VLOOKUP($AB$18,paramètres!$E$33:$F$44,2,FALSE),P1124*$D1124,0)))</f>
        <v>0</v>
      </c>
      <c r="AC1124" s="13">
        <f>IF($D1124="",0,IF($E1124="",0,IF(VLOOKUP($E1124,paramètres!$E$33:$F$44,2,FALSE)&lt;=VLOOKUP($AC$18,paramètres!$E$33:$F$44,2,FALSE),Q1124*$D1124,0)))</f>
        <v>0</v>
      </c>
      <c r="AD1124" s="13">
        <f>IF($D1124="",0,IF($E1124="",0,IF(VLOOKUP($E1124,paramètres!$E$33:$F$44,2,FALSE)&lt;=VLOOKUP($AD$18,paramètres!$E$33:$F$44,2,FALSE),R1124*$D1124,0)))</f>
        <v>0</v>
      </c>
      <c r="AE1124" s="13">
        <f>IF($D1124="",0,IF($E1124="",0,IF(VLOOKUP($E1124,paramètres!$E$33:$F$44,2,FALSE)&lt;=VLOOKUP($AE$18,paramètres!$E$33:$F$44,2,FALSE),S1124*$D1124,0)))</f>
        <v>0</v>
      </c>
      <c r="AF1124" s="13">
        <f>IF($D1124="",0,IF($E1124="",0,IF(VLOOKUP($E1124,paramètres!$E$33:$F$44,2,FALSE)&lt;=VLOOKUP($AF$18,paramètres!$E$33:$F$44,2,FALSE),T1124*$D1124,0)))</f>
        <v>0</v>
      </c>
      <c r="AG1124" s="13">
        <f>IF($D1124="",0,IF($E1124="",0,IF(VLOOKUP($E1124,paramètres!$E$33:$F$44,2,FALSE)&lt;=VLOOKUP($AG$18,paramètres!$E$33:$F$44,2,FALSE),U1124*$D1124,0)))</f>
        <v>0</v>
      </c>
      <c r="AH1124" s="13">
        <f>IF($D1124="",0,IF($E1124="",0,IF(VLOOKUP($E1124,paramètres!$E$33:$F$44,2,FALSE)&lt;=VLOOKUP($AH$18,paramètres!$E$33:$F$44,2,FALSE),V1124*$D1124,0)))</f>
        <v>0</v>
      </c>
      <c r="AI1124" s="13">
        <f>IF($D1124="",0,IF($E1124="",0,IF(VLOOKUP($E1124,paramètres!$E$33:$F$44,2,FALSE)&lt;=VLOOKUP($AI$18,paramètres!$E$33:$F$44,2,FALSE),W1124*$D1124,0)))</f>
        <v>0</v>
      </c>
      <c r="AJ1124" s="13">
        <f>IF($D1124="",0,IF($E1124="",0,IF(VLOOKUP($E1124,paramètres!$E$33:$F$44,2,FALSE)&lt;=VLOOKUP($AJ$18,paramètres!$E$33:$F$44,2,FALSE),X1124*$D1124,0)))</f>
        <v>0</v>
      </c>
      <c r="AK1124" s="13">
        <f>IF($D1124="",0,IF($E1124="",0,IF(VLOOKUP($E1124,paramètres!$E$33:$F$44,2,FALSE)&lt;=VLOOKUP($AK$18,paramètres!$E$33:$F$44,2,FALSE),Y1124*$D1124,0)))</f>
        <v>0</v>
      </c>
      <c r="AL1124" s="13">
        <f>IF($D1124="",0,IF($E1124="",0,IF(VLOOKUP($E1124,paramètres!$E$33:$F$44,2,FALSE)&lt;=VLOOKUP($AL$18,paramètres!$E$33:$F$44,2,FALSE),Z1124*$D1124,0)))</f>
        <v>0</v>
      </c>
      <c r="AM1124" s="126">
        <f>IF($D1124="",0,IF($E1124="",0,IF(VLOOKUP($E1124,paramètres!$E$33:$F$44,2,FALSE)&lt;=VLOOKUP($AM$18,paramètres!$E$33:$F$44,2,FALSE),AA1124*$D1124,0)))</f>
        <v>0</v>
      </c>
      <c r="AN1124" s="121" t="str">
        <f>IF(paramètres!$B$28=1,((SUM(P1124:Y1124)/1.02)+SUM(Z1124:AA1124))*0.0303/9*COUNT(P1124:X1124),IF(paramètres!$B$28=2,(SUM(P1124:AA1124))*0.0303/9*COUNT(P1124:X1124),"Missing Delta option"))</f>
        <v>Missing Delta option</v>
      </c>
      <c r="AO1124" s="13" t="str">
        <f>IF(paramètres!$B$28=1,(((SUM(P1124:Y1124)/1.02)+SUM(Z1124:AA1124))+((SUM(AB1124:AK1124)/1.02)+SUM(AL1124:AN1124)))*cotpatr,IF(paramètres!$B$28=2,(SUM(P1124:AN1124)*cotpatr),"Missing Delta Option"))</f>
        <v>Missing Delta Option</v>
      </c>
      <c r="AP1124" s="13" t="str" cm="1">
        <f t="array" ref="AP1124">IF(paramètres!$B$28=1,(((SUM(P1124:Y1124)/1.02)+SUM(Z1124:AA1124))+((SUM(AB1124:AM1124)/1.02)+SUM(AL1124:AM1124)))/12*pécule,IF(paramètres!$B$28=2,SUM(P1124:AM1124)/12*pécule,"Missing Delta Option"))</f>
        <v>Missing Delta Option</v>
      </c>
      <c r="AQ1124" s="105" t="e">
        <f>IF(paramètres!$B$28=1,(((SUM(P1124:Y1124)/1.02)+SUM(Z1124:AA1124))+((SUM(AB1124:AM1124)/1.02)+SUM(AL1124:AM1124)))+AN1124+AO1124+AP1124,SUM(P1124:AM1124)+AN1124+AO1124+AP1124)</f>
        <v>#VALUE!</v>
      </c>
    </row>
    <row r="1125" spans="1:43" x14ac:dyDescent="0.25">
      <c r="A1125" s="104"/>
      <c r="B1125" s="39"/>
      <c r="C1125" s="39"/>
      <c r="D1125" s="70"/>
      <c r="E1125" s="49"/>
      <c r="F1125" s="40"/>
      <c r="G1125" s="38"/>
      <c r="H1125" s="71"/>
      <c r="I1125" s="40"/>
      <c r="J1125" s="38"/>
      <c r="K1125" s="71"/>
      <c r="L1125" s="40"/>
      <c r="M1125" s="38"/>
      <c r="N1125" s="71"/>
      <c r="O1125" s="49"/>
      <c r="P1125" s="177"/>
      <c r="Q1125" s="178"/>
      <c r="R1125" s="178"/>
      <c r="S1125" s="178"/>
      <c r="T1125" s="178"/>
      <c r="U1125" s="178"/>
      <c r="V1125" s="178"/>
      <c r="W1125" s="178"/>
      <c r="X1125" s="178"/>
      <c r="Y1125" s="178"/>
      <c r="Z1125" s="178"/>
      <c r="AA1125" s="179"/>
      <c r="AB1125" s="121">
        <f>IF($D1125="",0,IF($E1125="",0,IF(VLOOKUP($E1125,paramètres!$E$33:$F$44,2,FALSE)&lt;=VLOOKUP($AB$18,paramètres!$E$33:$F$44,2,FALSE),P1125*$D1125,0)))</f>
        <v>0</v>
      </c>
      <c r="AC1125" s="13">
        <f>IF($D1125="",0,IF($E1125="",0,IF(VLOOKUP($E1125,paramètres!$E$33:$F$44,2,FALSE)&lt;=VLOOKUP($AC$18,paramètres!$E$33:$F$44,2,FALSE),Q1125*$D1125,0)))</f>
        <v>0</v>
      </c>
      <c r="AD1125" s="13">
        <f>IF($D1125="",0,IF($E1125="",0,IF(VLOOKUP($E1125,paramètres!$E$33:$F$44,2,FALSE)&lt;=VLOOKUP($AD$18,paramètres!$E$33:$F$44,2,FALSE),R1125*$D1125,0)))</f>
        <v>0</v>
      </c>
      <c r="AE1125" s="13">
        <f>IF($D1125="",0,IF($E1125="",0,IF(VLOOKUP($E1125,paramètres!$E$33:$F$44,2,FALSE)&lt;=VLOOKUP($AE$18,paramètres!$E$33:$F$44,2,FALSE),S1125*$D1125,0)))</f>
        <v>0</v>
      </c>
      <c r="AF1125" s="13">
        <f>IF($D1125="",0,IF($E1125="",0,IF(VLOOKUP($E1125,paramètres!$E$33:$F$44,2,FALSE)&lt;=VLOOKUP($AF$18,paramètres!$E$33:$F$44,2,FALSE),T1125*$D1125,0)))</f>
        <v>0</v>
      </c>
      <c r="AG1125" s="13">
        <f>IF($D1125="",0,IF($E1125="",0,IF(VLOOKUP($E1125,paramètres!$E$33:$F$44,2,FALSE)&lt;=VLOOKUP($AG$18,paramètres!$E$33:$F$44,2,FALSE),U1125*$D1125,0)))</f>
        <v>0</v>
      </c>
      <c r="AH1125" s="13">
        <f>IF($D1125="",0,IF($E1125="",0,IF(VLOOKUP($E1125,paramètres!$E$33:$F$44,2,FALSE)&lt;=VLOOKUP($AH$18,paramètres!$E$33:$F$44,2,FALSE),V1125*$D1125,0)))</f>
        <v>0</v>
      </c>
      <c r="AI1125" s="13">
        <f>IF($D1125="",0,IF($E1125="",0,IF(VLOOKUP($E1125,paramètres!$E$33:$F$44,2,FALSE)&lt;=VLOOKUP($AI$18,paramètres!$E$33:$F$44,2,FALSE),W1125*$D1125,0)))</f>
        <v>0</v>
      </c>
      <c r="AJ1125" s="13">
        <f>IF($D1125="",0,IF($E1125="",0,IF(VLOOKUP($E1125,paramètres!$E$33:$F$44,2,FALSE)&lt;=VLOOKUP($AJ$18,paramètres!$E$33:$F$44,2,FALSE),X1125*$D1125,0)))</f>
        <v>0</v>
      </c>
      <c r="AK1125" s="13">
        <f>IF($D1125="",0,IF($E1125="",0,IF(VLOOKUP($E1125,paramètres!$E$33:$F$44,2,FALSE)&lt;=VLOOKUP($AK$18,paramètres!$E$33:$F$44,2,FALSE),Y1125*$D1125,0)))</f>
        <v>0</v>
      </c>
      <c r="AL1125" s="13">
        <f>IF($D1125="",0,IF($E1125="",0,IF(VLOOKUP($E1125,paramètres!$E$33:$F$44,2,FALSE)&lt;=VLOOKUP($AL$18,paramètres!$E$33:$F$44,2,FALSE),Z1125*$D1125,0)))</f>
        <v>0</v>
      </c>
      <c r="AM1125" s="126">
        <f>IF($D1125="",0,IF($E1125="",0,IF(VLOOKUP($E1125,paramètres!$E$33:$F$44,2,FALSE)&lt;=VLOOKUP($AM$18,paramètres!$E$33:$F$44,2,FALSE),AA1125*$D1125,0)))</f>
        <v>0</v>
      </c>
      <c r="AN1125" s="121" t="str">
        <f>IF(paramètres!$B$28=1,((SUM(P1125:Y1125)/1.02)+SUM(Z1125:AA1125))*0.0303/9*COUNT(P1125:X1125),IF(paramètres!$B$28=2,(SUM(P1125:AA1125))*0.0303/9*COUNT(P1125:X1125),"Missing Delta option"))</f>
        <v>Missing Delta option</v>
      </c>
      <c r="AO1125" s="13" t="str">
        <f>IF(paramètres!$B$28=1,(((SUM(P1125:Y1125)/1.02)+SUM(Z1125:AA1125))+((SUM(AB1125:AK1125)/1.02)+SUM(AL1125:AN1125)))*cotpatr,IF(paramètres!$B$28=2,(SUM(P1125:AN1125)*cotpatr),"Missing Delta Option"))</f>
        <v>Missing Delta Option</v>
      </c>
      <c r="AP1125" s="13" t="str" cm="1">
        <f t="array" ref="AP1125">IF(paramètres!$B$28=1,(((SUM(P1125:Y1125)/1.02)+SUM(Z1125:AA1125))+((SUM(AB1125:AM1125)/1.02)+SUM(AL1125:AM1125)))/12*pécule,IF(paramètres!$B$28=2,SUM(P1125:AM1125)/12*pécule,"Missing Delta Option"))</f>
        <v>Missing Delta Option</v>
      </c>
      <c r="AQ1125" s="105" t="e">
        <f>IF(paramètres!$B$28=1,(((SUM(P1125:Y1125)/1.02)+SUM(Z1125:AA1125))+((SUM(AB1125:AM1125)/1.02)+SUM(AL1125:AM1125)))+AN1125+AO1125+AP1125,SUM(P1125:AM1125)+AN1125+AO1125+AP1125)</f>
        <v>#VALUE!</v>
      </c>
    </row>
    <row r="1126" spans="1:43" x14ac:dyDescent="0.25">
      <c r="A1126" s="104"/>
      <c r="B1126" s="39"/>
      <c r="C1126" s="39"/>
      <c r="D1126" s="70"/>
      <c r="E1126" s="49"/>
      <c r="F1126" s="40"/>
      <c r="G1126" s="38"/>
      <c r="H1126" s="71"/>
      <c r="I1126" s="40"/>
      <c r="J1126" s="38"/>
      <c r="K1126" s="71"/>
      <c r="L1126" s="40"/>
      <c r="M1126" s="38"/>
      <c r="N1126" s="71"/>
      <c r="O1126" s="49"/>
      <c r="P1126" s="177"/>
      <c r="Q1126" s="178"/>
      <c r="R1126" s="178"/>
      <c r="S1126" s="178"/>
      <c r="T1126" s="178"/>
      <c r="U1126" s="178"/>
      <c r="V1126" s="178"/>
      <c r="W1126" s="178"/>
      <c r="X1126" s="178"/>
      <c r="Y1126" s="178"/>
      <c r="Z1126" s="178"/>
      <c r="AA1126" s="179"/>
      <c r="AB1126" s="121">
        <f>IF($D1126="",0,IF($E1126="",0,IF(VLOOKUP($E1126,paramètres!$E$33:$F$44,2,FALSE)&lt;=VLOOKUP($AB$18,paramètres!$E$33:$F$44,2,FALSE),P1126*$D1126,0)))</f>
        <v>0</v>
      </c>
      <c r="AC1126" s="13">
        <f>IF($D1126="",0,IF($E1126="",0,IF(VLOOKUP($E1126,paramètres!$E$33:$F$44,2,FALSE)&lt;=VLOOKUP($AC$18,paramètres!$E$33:$F$44,2,FALSE),Q1126*$D1126,0)))</f>
        <v>0</v>
      </c>
      <c r="AD1126" s="13">
        <f>IF($D1126="",0,IF($E1126="",0,IF(VLOOKUP($E1126,paramètres!$E$33:$F$44,2,FALSE)&lt;=VLOOKUP($AD$18,paramètres!$E$33:$F$44,2,FALSE),R1126*$D1126,0)))</f>
        <v>0</v>
      </c>
      <c r="AE1126" s="13">
        <f>IF($D1126="",0,IF($E1126="",0,IF(VLOOKUP($E1126,paramètres!$E$33:$F$44,2,FALSE)&lt;=VLOOKUP($AE$18,paramètres!$E$33:$F$44,2,FALSE),S1126*$D1126,0)))</f>
        <v>0</v>
      </c>
      <c r="AF1126" s="13">
        <f>IF($D1126="",0,IF($E1126="",0,IF(VLOOKUP($E1126,paramètres!$E$33:$F$44,2,FALSE)&lt;=VLOOKUP($AF$18,paramètres!$E$33:$F$44,2,FALSE),T1126*$D1126,0)))</f>
        <v>0</v>
      </c>
      <c r="AG1126" s="13">
        <f>IF($D1126="",0,IF($E1126="",0,IF(VLOOKUP($E1126,paramètres!$E$33:$F$44,2,FALSE)&lt;=VLOOKUP($AG$18,paramètres!$E$33:$F$44,2,FALSE),U1126*$D1126,0)))</f>
        <v>0</v>
      </c>
      <c r="AH1126" s="13">
        <f>IF($D1126="",0,IF($E1126="",0,IF(VLOOKUP($E1126,paramètres!$E$33:$F$44,2,FALSE)&lt;=VLOOKUP($AH$18,paramètres!$E$33:$F$44,2,FALSE),V1126*$D1126,0)))</f>
        <v>0</v>
      </c>
      <c r="AI1126" s="13">
        <f>IF($D1126="",0,IF($E1126="",0,IF(VLOOKUP($E1126,paramètres!$E$33:$F$44,2,FALSE)&lt;=VLOOKUP($AI$18,paramètres!$E$33:$F$44,2,FALSE),W1126*$D1126,0)))</f>
        <v>0</v>
      </c>
      <c r="AJ1126" s="13">
        <f>IF($D1126="",0,IF($E1126="",0,IF(VLOOKUP($E1126,paramètres!$E$33:$F$44,2,FALSE)&lt;=VLOOKUP($AJ$18,paramètres!$E$33:$F$44,2,FALSE),X1126*$D1126,0)))</f>
        <v>0</v>
      </c>
      <c r="AK1126" s="13">
        <f>IF($D1126="",0,IF($E1126="",0,IF(VLOOKUP($E1126,paramètres!$E$33:$F$44,2,FALSE)&lt;=VLOOKUP($AK$18,paramètres!$E$33:$F$44,2,FALSE),Y1126*$D1126,0)))</f>
        <v>0</v>
      </c>
      <c r="AL1126" s="13">
        <f>IF($D1126="",0,IF($E1126="",0,IF(VLOOKUP($E1126,paramètres!$E$33:$F$44,2,FALSE)&lt;=VLOOKUP($AL$18,paramètres!$E$33:$F$44,2,FALSE),Z1126*$D1126,0)))</f>
        <v>0</v>
      </c>
      <c r="AM1126" s="126">
        <f>IF($D1126="",0,IF($E1126="",0,IF(VLOOKUP($E1126,paramètres!$E$33:$F$44,2,FALSE)&lt;=VLOOKUP($AM$18,paramètres!$E$33:$F$44,2,FALSE),AA1126*$D1126,0)))</f>
        <v>0</v>
      </c>
      <c r="AN1126" s="121" t="str">
        <f>IF(paramètres!$B$28=1,((SUM(P1126:Y1126)/1.02)+SUM(Z1126:AA1126))*0.0303/9*COUNT(P1126:X1126),IF(paramètres!$B$28=2,(SUM(P1126:AA1126))*0.0303/9*COUNT(P1126:X1126),"Missing Delta option"))</f>
        <v>Missing Delta option</v>
      </c>
      <c r="AO1126" s="13" t="str">
        <f>IF(paramètres!$B$28=1,(((SUM(P1126:Y1126)/1.02)+SUM(Z1126:AA1126))+((SUM(AB1126:AK1126)/1.02)+SUM(AL1126:AN1126)))*cotpatr,IF(paramètres!$B$28=2,(SUM(P1126:AN1126)*cotpatr),"Missing Delta Option"))</f>
        <v>Missing Delta Option</v>
      </c>
      <c r="AP1126" s="13" t="str" cm="1">
        <f t="array" ref="AP1126">IF(paramètres!$B$28=1,(((SUM(P1126:Y1126)/1.02)+SUM(Z1126:AA1126))+((SUM(AB1126:AM1126)/1.02)+SUM(AL1126:AM1126)))/12*pécule,IF(paramètres!$B$28=2,SUM(P1126:AM1126)/12*pécule,"Missing Delta Option"))</f>
        <v>Missing Delta Option</v>
      </c>
      <c r="AQ1126" s="105" t="e">
        <f>IF(paramètres!$B$28=1,(((SUM(P1126:Y1126)/1.02)+SUM(Z1126:AA1126))+((SUM(AB1126:AM1126)/1.02)+SUM(AL1126:AM1126)))+AN1126+AO1126+AP1126,SUM(P1126:AM1126)+AN1126+AO1126+AP1126)</f>
        <v>#VALUE!</v>
      </c>
    </row>
    <row r="1127" spans="1:43" x14ac:dyDescent="0.25">
      <c r="A1127" s="104"/>
      <c r="B1127" s="39"/>
      <c r="C1127" s="39"/>
      <c r="D1127" s="70"/>
      <c r="E1127" s="49"/>
      <c r="F1127" s="40"/>
      <c r="G1127" s="38"/>
      <c r="H1127" s="71"/>
      <c r="I1127" s="40"/>
      <c r="J1127" s="38"/>
      <c r="K1127" s="71"/>
      <c r="L1127" s="40"/>
      <c r="M1127" s="38"/>
      <c r="N1127" s="71"/>
      <c r="O1127" s="49"/>
      <c r="P1127" s="177"/>
      <c r="Q1127" s="178"/>
      <c r="R1127" s="178"/>
      <c r="S1127" s="178"/>
      <c r="T1127" s="178"/>
      <c r="U1127" s="178"/>
      <c r="V1127" s="178"/>
      <c r="W1127" s="178"/>
      <c r="X1127" s="178"/>
      <c r="Y1127" s="178"/>
      <c r="Z1127" s="178"/>
      <c r="AA1127" s="179"/>
      <c r="AB1127" s="121">
        <f>IF($D1127="",0,IF($E1127="",0,IF(VLOOKUP($E1127,paramètres!$E$33:$F$44,2,FALSE)&lt;=VLOOKUP($AB$18,paramètres!$E$33:$F$44,2,FALSE),P1127*$D1127,0)))</f>
        <v>0</v>
      </c>
      <c r="AC1127" s="13">
        <f>IF($D1127="",0,IF($E1127="",0,IF(VLOOKUP($E1127,paramètres!$E$33:$F$44,2,FALSE)&lt;=VLOOKUP($AC$18,paramètres!$E$33:$F$44,2,FALSE),Q1127*$D1127,0)))</f>
        <v>0</v>
      </c>
      <c r="AD1127" s="13">
        <f>IF($D1127="",0,IF($E1127="",0,IF(VLOOKUP($E1127,paramètres!$E$33:$F$44,2,FALSE)&lt;=VLOOKUP($AD$18,paramètres!$E$33:$F$44,2,FALSE),R1127*$D1127,0)))</f>
        <v>0</v>
      </c>
      <c r="AE1127" s="13">
        <f>IF($D1127="",0,IF($E1127="",0,IF(VLOOKUP($E1127,paramètres!$E$33:$F$44,2,FALSE)&lt;=VLOOKUP($AE$18,paramètres!$E$33:$F$44,2,FALSE),S1127*$D1127,0)))</f>
        <v>0</v>
      </c>
      <c r="AF1127" s="13">
        <f>IF($D1127="",0,IF($E1127="",0,IF(VLOOKUP($E1127,paramètres!$E$33:$F$44,2,FALSE)&lt;=VLOOKUP($AF$18,paramètres!$E$33:$F$44,2,FALSE),T1127*$D1127,0)))</f>
        <v>0</v>
      </c>
      <c r="AG1127" s="13">
        <f>IF($D1127="",0,IF($E1127="",0,IF(VLOOKUP($E1127,paramètres!$E$33:$F$44,2,FALSE)&lt;=VLOOKUP($AG$18,paramètres!$E$33:$F$44,2,FALSE),U1127*$D1127,0)))</f>
        <v>0</v>
      </c>
      <c r="AH1127" s="13">
        <f>IF($D1127="",0,IF($E1127="",0,IF(VLOOKUP($E1127,paramètres!$E$33:$F$44,2,FALSE)&lt;=VLOOKUP($AH$18,paramètres!$E$33:$F$44,2,FALSE),V1127*$D1127,0)))</f>
        <v>0</v>
      </c>
      <c r="AI1127" s="13">
        <f>IF($D1127="",0,IF($E1127="",0,IF(VLOOKUP($E1127,paramètres!$E$33:$F$44,2,FALSE)&lt;=VLOOKUP($AI$18,paramètres!$E$33:$F$44,2,FALSE),W1127*$D1127,0)))</f>
        <v>0</v>
      </c>
      <c r="AJ1127" s="13">
        <f>IF($D1127="",0,IF($E1127="",0,IF(VLOOKUP($E1127,paramètres!$E$33:$F$44,2,FALSE)&lt;=VLOOKUP($AJ$18,paramètres!$E$33:$F$44,2,FALSE),X1127*$D1127,0)))</f>
        <v>0</v>
      </c>
      <c r="AK1127" s="13">
        <f>IF($D1127="",0,IF($E1127="",0,IF(VLOOKUP($E1127,paramètres!$E$33:$F$44,2,FALSE)&lt;=VLOOKUP($AK$18,paramètres!$E$33:$F$44,2,FALSE),Y1127*$D1127,0)))</f>
        <v>0</v>
      </c>
      <c r="AL1127" s="13">
        <f>IF($D1127="",0,IF($E1127="",0,IF(VLOOKUP($E1127,paramètres!$E$33:$F$44,2,FALSE)&lt;=VLOOKUP($AL$18,paramètres!$E$33:$F$44,2,FALSE),Z1127*$D1127,0)))</f>
        <v>0</v>
      </c>
      <c r="AM1127" s="126">
        <f>IF($D1127="",0,IF($E1127="",0,IF(VLOOKUP($E1127,paramètres!$E$33:$F$44,2,FALSE)&lt;=VLOOKUP($AM$18,paramètres!$E$33:$F$44,2,FALSE),AA1127*$D1127,0)))</f>
        <v>0</v>
      </c>
      <c r="AN1127" s="121" t="str">
        <f>IF(paramètres!$B$28=1,((SUM(P1127:Y1127)/1.02)+SUM(Z1127:AA1127))*0.0303/9*COUNT(P1127:X1127),IF(paramètres!$B$28=2,(SUM(P1127:AA1127))*0.0303/9*COUNT(P1127:X1127),"Missing Delta option"))</f>
        <v>Missing Delta option</v>
      </c>
      <c r="AO1127" s="13" t="str">
        <f>IF(paramètres!$B$28=1,(((SUM(P1127:Y1127)/1.02)+SUM(Z1127:AA1127))+((SUM(AB1127:AK1127)/1.02)+SUM(AL1127:AN1127)))*cotpatr,IF(paramètres!$B$28=2,(SUM(P1127:AN1127)*cotpatr),"Missing Delta Option"))</f>
        <v>Missing Delta Option</v>
      </c>
      <c r="AP1127" s="13" t="str" cm="1">
        <f t="array" ref="AP1127">IF(paramètres!$B$28=1,(((SUM(P1127:Y1127)/1.02)+SUM(Z1127:AA1127))+((SUM(AB1127:AM1127)/1.02)+SUM(AL1127:AM1127)))/12*pécule,IF(paramètres!$B$28=2,SUM(P1127:AM1127)/12*pécule,"Missing Delta Option"))</f>
        <v>Missing Delta Option</v>
      </c>
      <c r="AQ1127" s="105" t="e">
        <f>IF(paramètres!$B$28=1,(((SUM(P1127:Y1127)/1.02)+SUM(Z1127:AA1127))+((SUM(AB1127:AM1127)/1.02)+SUM(AL1127:AM1127)))+AN1127+AO1127+AP1127,SUM(P1127:AM1127)+AN1127+AO1127+AP1127)</f>
        <v>#VALUE!</v>
      </c>
    </row>
    <row r="1128" spans="1:43" x14ac:dyDescent="0.25">
      <c r="A1128" s="104"/>
      <c r="B1128" s="39"/>
      <c r="C1128" s="39"/>
      <c r="D1128" s="70"/>
      <c r="E1128" s="49"/>
      <c r="F1128" s="40"/>
      <c r="G1128" s="38"/>
      <c r="H1128" s="71"/>
      <c r="I1128" s="40"/>
      <c r="J1128" s="38"/>
      <c r="K1128" s="71"/>
      <c r="L1128" s="40"/>
      <c r="M1128" s="38"/>
      <c r="N1128" s="71"/>
      <c r="O1128" s="49"/>
      <c r="P1128" s="177"/>
      <c r="Q1128" s="178"/>
      <c r="R1128" s="178"/>
      <c r="S1128" s="178"/>
      <c r="T1128" s="178"/>
      <c r="U1128" s="178"/>
      <c r="V1128" s="178"/>
      <c r="W1128" s="178"/>
      <c r="X1128" s="178"/>
      <c r="Y1128" s="178"/>
      <c r="Z1128" s="178"/>
      <c r="AA1128" s="179"/>
      <c r="AB1128" s="121">
        <f>IF($D1128="",0,IF($E1128="",0,IF(VLOOKUP($E1128,paramètres!$E$33:$F$44,2,FALSE)&lt;=VLOOKUP($AB$18,paramètres!$E$33:$F$44,2,FALSE),P1128*$D1128,0)))</f>
        <v>0</v>
      </c>
      <c r="AC1128" s="13">
        <f>IF($D1128="",0,IF($E1128="",0,IF(VLOOKUP($E1128,paramètres!$E$33:$F$44,2,FALSE)&lt;=VLOOKUP($AC$18,paramètres!$E$33:$F$44,2,FALSE),Q1128*$D1128,0)))</f>
        <v>0</v>
      </c>
      <c r="AD1128" s="13">
        <f>IF($D1128="",0,IF($E1128="",0,IF(VLOOKUP($E1128,paramètres!$E$33:$F$44,2,FALSE)&lt;=VLOOKUP($AD$18,paramètres!$E$33:$F$44,2,FALSE),R1128*$D1128,0)))</f>
        <v>0</v>
      </c>
      <c r="AE1128" s="13">
        <f>IF($D1128="",0,IF($E1128="",0,IF(VLOOKUP($E1128,paramètres!$E$33:$F$44,2,FALSE)&lt;=VLOOKUP($AE$18,paramètres!$E$33:$F$44,2,FALSE),S1128*$D1128,0)))</f>
        <v>0</v>
      </c>
      <c r="AF1128" s="13">
        <f>IF($D1128="",0,IF($E1128="",0,IF(VLOOKUP($E1128,paramètres!$E$33:$F$44,2,FALSE)&lt;=VLOOKUP($AF$18,paramètres!$E$33:$F$44,2,FALSE),T1128*$D1128,0)))</f>
        <v>0</v>
      </c>
      <c r="AG1128" s="13">
        <f>IF($D1128="",0,IF($E1128="",0,IF(VLOOKUP($E1128,paramètres!$E$33:$F$44,2,FALSE)&lt;=VLOOKUP($AG$18,paramètres!$E$33:$F$44,2,FALSE),U1128*$D1128,0)))</f>
        <v>0</v>
      </c>
      <c r="AH1128" s="13">
        <f>IF($D1128="",0,IF($E1128="",0,IF(VLOOKUP($E1128,paramètres!$E$33:$F$44,2,FALSE)&lt;=VLOOKUP($AH$18,paramètres!$E$33:$F$44,2,FALSE),V1128*$D1128,0)))</f>
        <v>0</v>
      </c>
      <c r="AI1128" s="13">
        <f>IF($D1128="",0,IF($E1128="",0,IF(VLOOKUP($E1128,paramètres!$E$33:$F$44,2,FALSE)&lt;=VLOOKUP($AI$18,paramètres!$E$33:$F$44,2,FALSE),W1128*$D1128,0)))</f>
        <v>0</v>
      </c>
      <c r="AJ1128" s="13">
        <f>IF($D1128="",0,IF($E1128="",0,IF(VLOOKUP($E1128,paramètres!$E$33:$F$44,2,FALSE)&lt;=VLOOKUP($AJ$18,paramètres!$E$33:$F$44,2,FALSE),X1128*$D1128,0)))</f>
        <v>0</v>
      </c>
      <c r="AK1128" s="13">
        <f>IF($D1128="",0,IF($E1128="",0,IF(VLOOKUP($E1128,paramètres!$E$33:$F$44,2,FALSE)&lt;=VLOOKUP($AK$18,paramètres!$E$33:$F$44,2,FALSE),Y1128*$D1128,0)))</f>
        <v>0</v>
      </c>
      <c r="AL1128" s="13">
        <f>IF($D1128="",0,IF($E1128="",0,IF(VLOOKUP($E1128,paramètres!$E$33:$F$44,2,FALSE)&lt;=VLOOKUP($AL$18,paramètres!$E$33:$F$44,2,FALSE),Z1128*$D1128,0)))</f>
        <v>0</v>
      </c>
      <c r="AM1128" s="126">
        <f>IF($D1128="",0,IF($E1128="",0,IF(VLOOKUP($E1128,paramètres!$E$33:$F$44,2,FALSE)&lt;=VLOOKUP($AM$18,paramètres!$E$33:$F$44,2,FALSE),AA1128*$D1128,0)))</f>
        <v>0</v>
      </c>
      <c r="AN1128" s="121" t="str">
        <f>IF(paramètres!$B$28=1,((SUM(P1128:Y1128)/1.02)+SUM(Z1128:AA1128))*0.0303/9*COUNT(P1128:X1128),IF(paramètres!$B$28=2,(SUM(P1128:AA1128))*0.0303/9*COUNT(P1128:X1128),"Missing Delta option"))</f>
        <v>Missing Delta option</v>
      </c>
      <c r="AO1128" s="13" t="str">
        <f>IF(paramètres!$B$28=1,(((SUM(P1128:Y1128)/1.02)+SUM(Z1128:AA1128))+((SUM(AB1128:AK1128)/1.02)+SUM(AL1128:AN1128)))*cotpatr,IF(paramètres!$B$28=2,(SUM(P1128:AN1128)*cotpatr),"Missing Delta Option"))</f>
        <v>Missing Delta Option</v>
      </c>
      <c r="AP1128" s="13" t="str" cm="1">
        <f t="array" ref="AP1128">IF(paramètres!$B$28=1,(((SUM(P1128:Y1128)/1.02)+SUM(Z1128:AA1128))+((SUM(AB1128:AM1128)/1.02)+SUM(AL1128:AM1128)))/12*pécule,IF(paramètres!$B$28=2,SUM(P1128:AM1128)/12*pécule,"Missing Delta Option"))</f>
        <v>Missing Delta Option</v>
      </c>
      <c r="AQ1128" s="105" t="e">
        <f>IF(paramètres!$B$28=1,(((SUM(P1128:Y1128)/1.02)+SUM(Z1128:AA1128))+((SUM(AB1128:AM1128)/1.02)+SUM(AL1128:AM1128)))+AN1128+AO1128+AP1128,SUM(P1128:AM1128)+AN1128+AO1128+AP1128)</f>
        <v>#VALUE!</v>
      </c>
    </row>
    <row r="1129" spans="1:43" x14ac:dyDescent="0.25">
      <c r="A1129" s="104"/>
      <c r="B1129" s="39"/>
      <c r="C1129" s="39"/>
      <c r="D1129" s="70"/>
      <c r="E1129" s="49"/>
      <c r="F1129" s="40"/>
      <c r="G1129" s="38"/>
      <c r="H1129" s="71"/>
      <c r="I1129" s="40"/>
      <c r="J1129" s="38"/>
      <c r="K1129" s="71"/>
      <c r="L1129" s="40"/>
      <c r="M1129" s="38"/>
      <c r="N1129" s="71"/>
      <c r="O1129" s="49"/>
      <c r="P1129" s="177"/>
      <c r="Q1129" s="178"/>
      <c r="R1129" s="178"/>
      <c r="S1129" s="178"/>
      <c r="T1129" s="178"/>
      <c r="U1129" s="178"/>
      <c r="V1129" s="178"/>
      <c r="W1129" s="178"/>
      <c r="X1129" s="178"/>
      <c r="Y1129" s="178"/>
      <c r="Z1129" s="178"/>
      <c r="AA1129" s="179"/>
      <c r="AB1129" s="121">
        <f>IF($D1129="",0,IF($E1129="",0,IF(VLOOKUP($E1129,paramètres!$E$33:$F$44,2,FALSE)&lt;=VLOOKUP($AB$18,paramètres!$E$33:$F$44,2,FALSE),P1129*$D1129,0)))</f>
        <v>0</v>
      </c>
      <c r="AC1129" s="13">
        <f>IF($D1129="",0,IF($E1129="",0,IF(VLOOKUP($E1129,paramètres!$E$33:$F$44,2,FALSE)&lt;=VLOOKUP($AC$18,paramètres!$E$33:$F$44,2,FALSE),Q1129*$D1129,0)))</f>
        <v>0</v>
      </c>
      <c r="AD1129" s="13">
        <f>IF($D1129="",0,IF($E1129="",0,IF(VLOOKUP($E1129,paramètres!$E$33:$F$44,2,FALSE)&lt;=VLOOKUP($AD$18,paramètres!$E$33:$F$44,2,FALSE),R1129*$D1129,0)))</f>
        <v>0</v>
      </c>
      <c r="AE1129" s="13">
        <f>IF($D1129="",0,IF($E1129="",0,IF(VLOOKUP($E1129,paramètres!$E$33:$F$44,2,FALSE)&lt;=VLOOKUP($AE$18,paramètres!$E$33:$F$44,2,FALSE),S1129*$D1129,0)))</f>
        <v>0</v>
      </c>
      <c r="AF1129" s="13">
        <f>IF($D1129="",0,IF($E1129="",0,IF(VLOOKUP($E1129,paramètres!$E$33:$F$44,2,FALSE)&lt;=VLOOKUP($AF$18,paramètres!$E$33:$F$44,2,FALSE),T1129*$D1129,0)))</f>
        <v>0</v>
      </c>
      <c r="AG1129" s="13">
        <f>IF($D1129="",0,IF($E1129="",0,IF(VLOOKUP($E1129,paramètres!$E$33:$F$44,2,FALSE)&lt;=VLOOKUP($AG$18,paramètres!$E$33:$F$44,2,FALSE),U1129*$D1129,0)))</f>
        <v>0</v>
      </c>
      <c r="AH1129" s="13">
        <f>IF($D1129="",0,IF($E1129="",0,IF(VLOOKUP($E1129,paramètres!$E$33:$F$44,2,FALSE)&lt;=VLOOKUP($AH$18,paramètres!$E$33:$F$44,2,FALSE),V1129*$D1129,0)))</f>
        <v>0</v>
      </c>
      <c r="AI1129" s="13">
        <f>IF($D1129="",0,IF($E1129="",0,IF(VLOOKUP($E1129,paramètres!$E$33:$F$44,2,FALSE)&lt;=VLOOKUP($AI$18,paramètres!$E$33:$F$44,2,FALSE),W1129*$D1129,0)))</f>
        <v>0</v>
      </c>
      <c r="AJ1129" s="13">
        <f>IF($D1129="",0,IF($E1129="",0,IF(VLOOKUP($E1129,paramètres!$E$33:$F$44,2,FALSE)&lt;=VLOOKUP($AJ$18,paramètres!$E$33:$F$44,2,FALSE),X1129*$D1129,0)))</f>
        <v>0</v>
      </c>
      <c r="AK1129" s="13">
        <f>IF($D1129="",0,IF($E1129="",0,IF(VLOOKUP($E1129,paramètres!$E$33:$F$44,2,FALSE)&lt;=VLOOKUP($AK$18,paramètres!$E$33:$F$44,2,FALSE),Y1129*$D1129,0)))</f>
        <v>0</v>
      </c>
      <c r="AL1129" s="13">
        <f>IF($D1129="",0,IF($E1129="",0,IF(VLOOKUP($E1129,paramètres!$E$33:$F$44,2,FALSE)&lt;=VLOOKUP($AL$18,paramètres!$E$33:$F$44,2,FALSE),Z1129*$D1129,0)))</f>
        <v>0</v>
      </c>
      <c r="AM1129" s="126">
        <f>IF($D1129="",0,IF($E1129="",0,IF(VLOOKUP($E1129,paramètres!$E$33:$F$44,2,FALSE)&lt;=VLOOKUP($AM$18,paramètres!$E$33:$F$44,2,FALSE),AA1129*$D1129,0)))</f>
        <v>0</v>
      </c>
      <c r="AN1129" s="121" t="str">
        <f>IF(paramètres!$B$28=1,((SUM(P1129:Y1129)/1.02)+SUM(Z1129:AA1129))*0.0303/9*COUNT(P1129:X1129),IF(paramètres!$B$28=2,(SUM(P1129:AA1129))*0.0303/9*COUNT(P1129:X1129),"Missing Delta option"))</f>
        <v>Missing Delta option</v>
      </c>
      <c r="AO1129" s="13" t="str">
        <f>IF(paramètres!$B$28=1,(((SUM(P1129:Y1129)/1.02)+SUM(Z1129:AA1129))+((SUM(AB1129:AK1129)/1.02)+SUM(AL1129:AN1129)))*cotpatr,IF(paramètres!$B$28=2,(SUM(P1129:AN1129)*cotpatr),"Missing Delta Option"))</f>
        <v>Missing Delta Option</v>
      </c>
      <c r="AP1129" s="13" t="str" cm="1">
        <f t="array" ref="AP1129">IF(paramètres!$B$28=1,(((SUM(P1129:Y1129)/1.02)+SUM(Z1129:AA1129))+((SUM(AB1129:AM1129)/1.02)+SUM(AL1129:AM1129)))/12*pécule,IF(paramètres!$B$28=2,SUM(P1129:AM1129)/12*pécule,"Missing Delta Option"))</f>
        <v>Missing Delta Option</v>
      </c>
      <c r="AQ1129" s="105" t="e">
        <f>IF(paramètres!$B$28=1,(((SUM(P1129:Y1129)/1.02)+SUM(Z1129:AA1129))+((SUM(AB1129:AM1129)/1.02)+SUM(AL1129:AM1129)))+AN1129+AO1129+AP1129,SUM(P1129:AM1129)+AN1129+AO1129+AP1129)</f>
        <v>#VALUE!</v>
      </c>
    </row>
    <row r="1130" spans="1:43" x14ac:dyDescent="0.25">
      <c r="A1130" s="104"/>
      <c r="B1130" s="39"/>
      <c r="C1130" s="39"/>
      <c r="D1130" s="70"/>
      <c r="E1130" s="49"/>
      <c r="F1130" s="40"/>
      <c r="G1130" s="38"/>
      <c r="H1130" s="71"/>
      <c r="I1130" s="40"/>
      <c r="J1130" s="38"/>
      <c r="K1130" s="71"/>
      <c r="L1130" s="40"/>
      <c r="M1130" s="38"/>
      <c r="N1130" s="71"/>
      <c r="O1130" s="49"/>
      <c r="P1130" s="177"/>
      <c r="Q1130" s="178"/>
      <c r="R1130" s="178"/>
      <c r="S1130" s="178"/>
      <c r="T1130" s="178"/>
      <c r="U1130" s="178"/>
      <c r="V1130" s="178"/>
      <c r="W1130" s="178"/>
      <c r="X1130" s="178"/>
      <c r="Y1130" s="178"/>
      <c r="Z1130" s="178"/>
      <c r="AA1130" s="179"/>
      <c r="AB1130" s="121">
        <f>IF($D1130="",0,IF($E1130="",0,IF(VLOOKUP($E1130,paramètres!$E$33:$F$44,2,FALSE)&lt;=VLOOKUP($AB$18,paramètres!$E$33:$F$44,2,FALSE),P1130*$D1130,0)))</f>
        <v>0</v>
      </c>
      <c r="AC1130" s="13">
        <f>IF($D1130="",0,IF($E1130="",0,IF(VLOOKUP($E1130,paramètres!$E$33:$F$44,2,FALSE)&lt;=VLOOKUP($AC$18,paramètres!$E$33:$F$44,2,FALSE),Q1130*$D1130,0)))</f>
        <v>0</v>
      </c>
      <c r="AD1130" s="13">
        <f>IF($D1130="",0,IF($E1130="",0,IF(VLOOKUP($E1130,paramètres!$E$33:$F$44,2,FALSE)&lt;=VLOOKUP($AD$18,paramètres!$E$33:$F$44,2,FALSE),R1130*$D1130,0)))</f>
        <v>0</v>
      </c>
      <c r="AE1130" s="13">
        <f>IF($D1130="",0,IF($E1130="",0,IF(VLOOKUP($E1130,paramètres!$E$33:$F$44,2,FALSE)&lt;=VLOOKUP($AE$18,paramètres!$E$33:$F$44,2,FALSE),S1130*$D1130,0)))</f>
        <v>0</v>
      </c>
      <c r="AF1130" s="13">
        <f>IF($D1130="",0,IF($E1130="",0,IF(VLOOKUP($E1130,paramètres!$E$33:$F$44,2,FALSE)&lt;=VLOOKUP($AF$18,paramètres!$E$33:$F$44,2,FALSE),T1130*$D1130,0)))</f>
        <v>0</v>
      </c>
      <c r="AG1130" s="13">
        <f>IF($D1130="",0,IF($E1130="",0,IF(VLOOKUP($E1130,paramètres!$E$33:$F$44,2,FALSE)&lt;=VLOOKUP($AG$18,paramètres!$E$33:$F$44,2,FALSE),U1130*$D1130,0)))</f>
        <v>0</v>
      </c>
      <c r="AH1130" s="13">
        <f>IF($D1130="",0,IF($E1130="",0,IF(VLOOKUP($E1130,paramètres!$E$33:$F$44,2,FALSE)&lt;=VLOOKUP($AH$18,paramètres!$E$33:$F$44,2,FALSE),V1130*$D1130,0)))</f>
        <v>0</v>
      </c>
      <c r="AI1130" s="13">
        <f>IF($D1130="",0,IF($E1130="",0,IF(VLOOKUP($E1130,paramètres!$E$33:$F$44,2,FALSE)&lt;=VLOOKUP($AI$18,paramètres!$E$33:$F$44,2,FALSE),W1130*$D1130,0)))</f>
        <v>0</v>
      </c>
      <c r="AJ1130" s="13">
        <f>IF($D1130="",0,IF($E1130="",0,IF(VLOOKUP($E1130,paramètres!$E$33:$F$44,2,FALSE)&lt;=VLOOKUP($AJ$18,paramètres!$E$33:$F$44,2,FALSE),X1130*$D1130,0)))</f>
        <v>0</v>
      </c>
      <c r="AK1130" s="13">
        <f>IF($D1130="",0,IF($E1130="",0,IF(VLOOKUP($E1130,paramètres!$E$33:$F$44,2,FALSE)&lt;=VLOOKUP($AK$18,paramètres!$E$33:$F$44,2,FALSE),Y1130*$D1130,0)))</f>
        <v>0</v>
      </c>
      <c r="AL1130" s="13">
        <f>IF($D1130="",0,IF($E1130="",0,IF(VLOOKUP($E1130,paramètres!$E$33:$F$44,2,FALSE)&lt;=VLOOKUP($AL$18,paramètres!$E$33:$F$44,2,FALSE),Z1130*$D1130,0)))</f>
        <v>0</v>
      </c>
      <c r="AM1130" s="126">
        <f>IF($D1130="",0,IF($E1130="",0,IF(VLOOKUP($E1130,paramètres!$E$33:$F$44,2,FALSE)&lt;=VLOOKUP($AM$18,paramètres!$E$33:$F$44,2,FALSE),AA1130*$D1130,0)))</f>
        <v>0</v>
      </c>
      <c r="AN1130" s="121" t="str">
        <f>IF(paramètres!$B$28=1,((SUM(P1130:Y1130)/1.02)+SUM(Z1130:AA1130))*0.0303/9*COUNT(P1130:X1130),IF(paramètres!$B$28=2,(SUM(P1130:AA1130))*0.0303/9*COUNT(P1130:X1130),"Missing Delta option"))</f>
        <v>Missing Delta option</v>
      </c>
      <c r="AO1130" s="13" t="str">
        <f>IF(paramètres!$B$28=1,(((SUM(P1130:Y1130)/1.02)+SUM(Z1130:AA1130))+((SUM(AB1130:AK1130)/1.02)+SUM(AL1130:AN1130)))*cotpatr,IF(paramètres!$B$28=2,(SUM(P1130:AN1130)*cotpatr),"Missing Delta Option"))</f>
        <v>Missing Delta Option</v>
      </c>
      <c r="AP1130" s="13" t="str" cm="1">
        <f t="array" ref="AP1130">IF(paramètres!$B$28=1,(((SUM(P1130:Y1130)/1.02)+SUM(Z1130:AA1130))+((SUM(AB1130:AM1130)/1.02)+SUM(AL1130:AM1130)))/12*pécule,IF(paramètres!$B$28=2,SUM(P1130:AM1130)/12*pécule,"Missing Delta Option"))</f>
        <v>Missing Delta Option</v>
      </c>
      <c r="AQ1130" s="105" t="e">
        <f>IF(paramètres!$B$28=1,(((SUM(P1130:Y1130)/1.02)+SUM(Z1130:AA1130))+((SUM(AB1130:AM1130)/1.02)+SUM(AL1130:AM1130)))+AN1130+AO1130+AP1130,SUM(P1130:AM1130)+AN1130+AO1130+AP1130)</f>
        <v>#VALUE!</v>
      </c>
    </row>
    <row r="1131" spans="1:43" x14ac:dyDescent="0.25">
      <c r="A1131" s="104"/>
      <c r="B1131" s="39"/>
      <c r="C1131" s="39"/>
      <c r="D1131" s="70"/>
      <c r="E1131" s="49"/>
      <c r="F1131" s="40"/>
      <c r="G1131" s="38"/>
      <c r="H1131" s="71"/>
      <c r="I1131" s="40"/>
      <c r="J1131" s="38"/>
      <c r="K1131" s="71"/>
      <c r="L1131" s="40"/>
      <c r="M1131" s="38"/>
      <c r="N1131" s="71"/>
      <c r="O1131" s="49"/>
      <c r="P1131" s="177"/>
      <c r="Q1131" s="178"/>
      <c r="R1131" s="178"/>
      <c r="S1131" s="178"/>
      <c r="T1131" s="178"/>
      <c r="U1131" s="178"/>
      <c r="V1131" s="178"/>
      <c r="W1131" s="178"/>
      <c r="X1131" s="178"/>
      <c r="Y1131" s="178"/>
      <c r="Z1131" s="178"/>
      <c r="AA1131" s="179"/>
      <c r="AB1131" s="121">
        <f>IF($D1131="",0,IF($E1131="",0,IF(VLOOKUP($E1131,paramètres!$E$33:$F$44,2,FALSE)&lt;=VLOOKUP($AB$18,paramètres!$E$33:$F$44,2,FALSE),P1131*$D1131,0)))</f>
        <v>0</v>
      </c>
      <c r="AC1131" s="13">
        <f>IF($D1131="",0,IF($E1131="",0,IF(VLOOKUP($E1131,paramètres!$E$33:$F$44,2,FALSE)&lt;=VLOOKUP($AC$18,paramètres!$E$33:$F$44,2,FALSE),Q1131*$D1131,0)))</f>
        <v>0</v>
      </c>
      <c r="AD1131" s="13">
        <f>IF($D1131="",0,IF($E1131="",0,IF(VLOOKUP($E1131,paramètres!$E$33:$F$44,2,FALSE)&lt;=VLOOKUP($AD$18,paramètres!$E$33:$F$44,2,FALSE),R1131*$D1131,0)))</f>
        <v>0</v>
      </c>
      <c r="AE1131" s="13">
        <f>IF($D1131="",0,IF($E1131="",0,IF(VLOOKUP($E1131,paramètres!$E$33:$F$44,2,FALSE)&lt;=VLOOKUP($AE$18,paramètres!$E$33:$F$44,2,FALSE),S1131*$D1131,0)))</f>
        <v>0</v>
      </c>
      <c r="AF1131" s="13">
        <f>IF($D1131="",0,IF($E1131="",0,IF(VLOOKUP($E1131,paramètres!$E$33:$F$44,2,FALSE)&lt;=VLOOKUP($AF$18,paramètres!$E$33:$F$44,2,FALSE),T1131*$D1131,0)))</f>
        <v>0</v>
      </c>
      <c r="AG1131" s="13">
        <f>IF($D1131="",0,IF($E1131="",0,IF(VLOOKUP($E1131,paramètres!$E$33:$F$44,2,FALSE)&lt;=VLOOKUP($AG$18,paramètres!$E$33:$F$44,2,FALSE),U1131*$D1131,0)))</f>
        <v>0</v>
      </c>
      <c r="AH1131" s="13">
        <f>IF($D1131="",0,IF($E1131="",0,IF(VLOOKUP($E1131,paramètres!$E$33:$F$44,2,FALSE)&lt;=VLOOKUP($AH$18,paramètres!$E$33:$F$44,2,FALSE),V1131*$D1131,0)))</f>
        <v>0</v>
      </c>
      <c r="AI1131" s="13">
        <f>IF($D1131="",0,IF($E1131="",0,IF(VLOOKUP($E1131,paramètres!$E$33:$F$44,2,FALSE)&lt;=VLOOKUP($AI$18,paramètres!$E$33:$F$44,2,FALSE),W1131*$D1131,0)))</f>
        <v>0</v>
      </c>
      <c r="AJ1131" s="13">
        <f>IF($D1131="",0,IF($E1131="",0,IF(VLOOKUP($E1131,paramètres!$E$33:$F$44,2,FALSE)&lt;=VLOOKUP($AJ$18,paramètres!$E$33:$F$44,2,FALSE),X1131*$D1131,0)))</f>
        <v>0</v>
      </c>
      <c r="AK1131" s="13">
        <f>IF($D1131="",0,IF($E1131="",0,IF(VLOOKUP($E1131,paramètres!$E$33:$F$44,2,FALSE)&lt;=VLOOKUP($AK$18,paramètres!$E$33:$F$44,2,FALSE),Y1131*$D1131,0)))</f>
        <v>0</v>
      </c>
      <c r="AL1131" s="13">
        <f>IF($D1131="",0,IF($E1131="",0,IF(VLOOKUP($E1131,paramètres!$E$33:$F$44,2,FALSE)&lt;=VLOOKUP($AL$18,paramètres!$E$33:$F$44,2,FALSE),Z1131*$D1131,0)))</f>
        <v>0</v>
      </c>
      <c r="AM1131" s="126">
        <f>IF($D1131="",0,IF($E1131="",0,IF(VLOOKUP($E1131,paramètres!$E$33:$F$44,2,FALSE)&lt;=VLOOKUP($AM$18,paramètres!$E$33:$F$44,2,FALSE),AA1131*$D1131,0)))</f>
        <v>0</v>
      </c>
      <c r="AN1131" s="121" t="str">
        <f>IF(paramètres!$B$28=1,((SUM(P1131:Y1131)/1.02)+SUM(Z1131:AA1131))*0.0303/9*COUNT(P1131:X1131),IF(paramètres!$B$28=2,(SUM(P1131:AA1131))*0.0303/9*COUNT(P1131:X1131),"Missing Delta option"))</f>
        <v>Missing Delta option</v>
      </c>
      <c r="AO1131" s="13" t="str">
        <f>IF(paramètres!$B$28=1,(((SUM(P1131:Y1131)/1.02)+SUM(Z1131:AA1131))+((SUM(AB1131:AK1131)/1.02)+SUM(AL1131:AN1131)))*cotpatr,IF(paramètres!$B$28=2,(SUM(P1131:AN1131)*cotpatr),"Missing Delta Option"))</f>
        <v>Missing Delta Option</v>
      </c>
      <c r="AP1131" s="13" t="str" cm="1">
        <f t="array" ref="AP1131">IF(paramètres!$B$28=1,(((SUM(P1131:Y1131)/1.02)+SUM(Z1131:AA1131))+((SUM(AB1131:AM1131)/1.02)+SUM(AL1131:AM1131)))/12*pécule,IF(paramètres!$B$28=2,SUM(P1131:AM1131)/12*pécule,"Missing Delta Option"))</f>
        <v>Missing Delta Option</v>
      </c>
      <c r="AQ1131" s="105" t="e">
        <f>IF(paramètres!$B$28=1,(((SUM(P1131:Y1131)/1.02)+SUM(Z1131:AA1131))+((SUM(AB1131:AM1131)/1.02)+SUM(AL1131:AM1131)))+AN1131+AO1131+AP1131,SUM(P1131:AM1131)+AN1131+AO1131+AP1131)</f>
        <v>#VALUE!</v>
      </c>
    </row>
    <row r="1132" spans="1:43" x14ac:dyDescent="0.25">
      <c r="A1132" s="104"/>
      <c r="B1132" s="39"/>
      <c r="C1132" s="39"/>
      <c r="D1132" s="70"/>
      <c r="E1132" s="49"/>
      <c r="F1132" s="40"/>
      <c r="G1132" s="38"/>
      <c r="H1132" s="71"/>
      <c r="I1132" s="40"/>
      <c r="J1132" s="38"/>
      <c r="K1132" s="71"/>
      <c r="L1132" s="40"/>
      <c r="M1132" s="38"/>
      <c r="N1132" s="71"/>
      <c r="O1132" s="49"/>
      <c r="P1132" s="177"/>
      <c r="Q1132" s="178"/>
      <c r="R1132" s="178"/>
      <c r="S1132" s="178"/>
      <c r="T1132" s="178"/>
      <c r="U1132" s="178"/>
      <c r="V1132" s="178"/>
      <c r="W1132" s="178"/>
      <c r="X1132" s="178"/>
      <c r="Y1132" s="178"/>
      <c r="Z1132" s="178"/>
      <c r="AA1132" s="179"/>
      <c r="AB1132" s="121">
        <f>IF($D1132="",0,IF($E1132="",0,IF(VLOOKUP($E1132,paramètres!$E$33:$F$44,2,FALSE)&lt;=VLOOKUP($AB$18,paramètres!$E$33:$F$44,2,FALSE),P1132*$D1132,0)))</f>
        <v>0</v>
      </c>
      <c r="AC1132" s="13">
        <f>IF($D1132="",0,IF($E1132="",0,IF(VLOOKUP($E1132,paramètres!$E$33:$F$44,2,FALSE)&lt;=VLOOKUP($AC$18,paramètres!$E$33:$F$44,2,FALSE),Q1132*$D1132,0)))</f>
        <v>0</v>
      </c>
      <c r="AD1132" s="13">
        <f>IF($D1132="",0,IF($E1132="",0,IF(VLOOKUP($E1132,paramètres!$E$33:$F$44,2,FALSE)&lt;=VLOOKUP($AD$18,paramètres!$E$33:$F$44,2,FALSE),R1132*$D1132,0)))</f>
        <v>0</v>
      </c>
      <c r="AE1132" s="13">
        <f>IF($D1132="",0,IF($E1132="",0,IF(VLOOKUP($E1132,paramètres!$E$33:$F$44,2,FALSE)&lt;=VLOOKUP($AE$18,paramètres!$E$33:$F$44,2,FALSE),S1132*$D1132,0)))</f>
        <v>0</v>
      </c>
      <c r="AF1132" s="13">
        <f>IF($D1132="",0,IF($E1132="",0,IF(VLOOKUP($E1132,paramètres!$E$33:$F$44,2,FALSE)&lt;=VLOOKUP($AF$18,paramètres!$E$33:$F$44,2,FALSE),T1132*$D1132,0)))</f>
        <v>0</v>
      </c>
      <c r="AG1132" s="13">
        <f>IF($D1132="",0,IF($E1132="",0,IF(VLOOKUP($E1132,paramètres!$E$33:$F$44,2,FALSE)&lt;=VLOOKUP($AG$18,paramètres!$E$33:$F$44,2,FALSE),U1132*$D1132,0)))</f>
        <v>0</v>
      </c>
      <c r="AH1132" s="13">
        <f>IF($D1132="",0,IF($E1132="",0,IF(VLOOKUP($E1132,paramètres!$E$33:$F$44,2,FALSE)&lt;=VLOOKUP($AH$18,paramètres!$E$33:$F$44,2,FALSE),V1132*$D1132,0)))</f>
        <v>0</v>
      </c>
      <c r="AI1132" s="13">
        <f>IF($D1132="",0,IF($E1132="",0,IF(VLOOKUP($E1132,paramètres!$E$33:$F$44,2,FALSE)&lt;=VLOOKUP($AI$18,paramètres!$E$33:$F$44,2,FALSE),W1132*$D1132,0)))</f>
        <v>0</v>
      </c>
      <c r="AJ1132" s="13">
        <f>IF($D1132="",0,IF($E1132="",0,IF(VLOOKUP($E1132,paramètres!$E$33:$F$44,2,FALSE)&lt;=VLOOKUP($AJ$18,paramètres!$E$33:$F$44,2,FALSE),X1132*$D1132,0)))</f>
        <v>0</v>
      </c>
      <c r="AK1132" s="13">
        <f>IF($D1132="",0,IF($E1132="",0,IF(VLOOKUP($E1132,paramètres!$E$33:$F$44,2,FALSE)&lt;=VLOOKUP($AK$18,paramètres!$E$33:$F$44,2,FALSE),Y1132*$D1132,0)))</f>
        <v>0</v>
      </c>
      <c r="AL1132" s="13">
        <f>IF($D1132="",0,IF($E1132="",0,IF(VLOOKUP($E1132,paramètres!$E$33:$F$44,2,FALSE)&lt;=VLOOKUP($AL$18,paramètres!$E$33:$F$44,2,FALSE),Z1132*$D1132,0)))</f>
        <v>0</v>
      </c>
      <c r="AM1132" s="126">
        <f>IF($D1132="",0,IF($E1132="",0,IF(VLOOKUP($E1132,paramètres!$E$33:$F$44,2,FALSE)&lt;=VLOOKUP($AM$18,paramètres!$E$33:$F$44,2,FALSE),AA1132*$D1132,0)))</f>
        <v>0</v>
      </c>
      <c r="AN1132" s="121" t="str">
        <f>IF(paramètres!$B$28=1,((SUM(P1132:Y1132)/1.02)+SUM(Z1132:AA1132))*0.0303/9*COUNT(P1132:X1132),IF(paramètres!$B$28=2,(SUM(P1132:AA1132))*0.0303/9*COUNT(P1132:X1132),"Missing Delta option"))</f>
        <v>Missing Delta option</v>
      </c>
      <c r="AO1132" s="13" t="str">
        <f>IF(paramètres!$B$28=1,(((SUM(P1132:Y1132)/1.02)+SUM(Z1132:AA1132))+((SUM(AB1132:AK1132)/1.02)+SUM(AL1132:AN1132)))*cotpatr,IF(paramètres!$B$28=2,(SUM(P1132:AN1132)*cotpatr),"Missing Delta Option"))</f>
        <v>Missing Delta Option</v>
      </c>
      <c r="AP1132" s="13" t="str" cm="1">
        <f t="array" ref="AP1132">IF(paramètres!$B$28=1,(((SUM(P1132:Y1132)/1.02)+SUM(Z1132:AA1132))+((SUM(AB1132:AM1132)/1.02)+SUM(AL1132:AM1132)))/12*pécule,IF(paramètres!$B$28=2,SUM(P1132:AM1132)/12*pécule,"Missing Delta Option"))</f>
        <v>Missing Delta Option</v>
      </c>
      <c r="AQ1132" s="105" t="e">
        <f>IF(paramètres!$B$28=1,(((SUM(P1132:Y1132)/1.02)+SUM(Z1132:AA1132))+((SUM(AB1132:AM1132)/1.02)+SUM(AL1132:AM1132)))+AN1132+AO1132+AP1132,SUM(P1132:AM1132)+AN1132+AO1132+AP1132)</f>
        <v>#VALUE!</v>
      </c>
    </row>
    <row r="1133" spans="1:43" x14ac:dyDescent="0.25">
      <c r="A1133" s="104"/>
      <c r="B1133" s="39"/>
      <c r="C1133" s="39"/>
      <c r="D1133" s="70"/>
      <c r="E1133" s="49"/>
      <c r="F1133" s="40"/>
      <c r="G1133" s="38"/>
      <c r="H1133" s="71"/>
      <c r="I1133" s="40"/>
      <c r="J1133" s="38"/>
      <c r="K1133" s="71"/>
      <c r="L1133" s="40"/>
      <c r="M1133" s="38"/>
      <c r="N1133" s="71"/>
      <c r="O1133" s="49"/>
      <c r="P1133" s="177"/>
      <c r="Q1133" s="178"/>
      <c r="R1133" s="178"/>
      <c r="S1133" s="178"/>
      <c r="T1133" s="178"/>
      <c r="U1133" s="178"/>
      <c r="V1133" s="178"/>
      <c r="W1133" s="178"/>
      <c r="X1133" s="178"/>
      <c r="Y1133" s="178"/>
      <c r="Z1133" s="178"/>
      <c r="AA1133" s="179"/>
      <c r="AB1133" s="121">
        <f>IF($D1133="",0,IF($E1133="",0,IF(VLOOKUP($E1133,paramètres!$E$33:$F$44,2,FALSE)&lt;=VLOOKUP($AB$18,paramètres!$E$33:$F$44,2,FALSE),P1133*$D1133,0)))</f>
        <v>0</v>
      </c>
      <c r="AC1133" s="13">
        <f>IF($D1133="",0,IF($E1133="",0,IF(VLOOKUP($E1133,paramètres!$E$33:$F$44,2,FALSE)&lt;=VLOOKUP($AC$18,paramètres!$E$33:$F$44,2,FALSE),Q1133*$D1133,0)))</f>
        <v>0</v>
      </c>
      <c r="AD1133" s="13">
        <f>IF($D1133="",0,IF($E1133="",0,IF(VLOOKUP($E1133,paramètres!$E$33:$F$44,2,FALSE)&lt;=VLOOKUP($AD$18,paramètres!$E$33:$F$44,2,FALSE),R1133*$D1133,0)))</f>
        <v>0</v>
      </c>
      <c r="AE1133" s="13">
        <f>IF($D1133="",0,IF($E1133="",0,IF(VLOOKUP($E1133,paramètres!$E$33:$F$44,2,FALSE)&lt;=VLOOKUP($AE$18,paramètres!$E$33:$F$44,2,FALSE),S1133*$D1133,0)))</f>
        <v>0</v>
      </c>
      <c r="AF1133" s="13">
        <f>IF($D1133="",0,IF($E1133="",0,IF(VLOOKUP($E1133,paramètres!$E$33:$F$44,2,FALSE)&lt;=VLOOKUP($AF$18,paramètres!$E$33:$F$44,2,FALSE),T1133*$D1133,0)))</f>
        <v>0</v>
      </c>
      <c r="AG1133" s="13">
        <f>IF($D1133="",0,IF($E1133="",0,IF(VLOOKUP($E1133,paramètres!$E$33:$F$44,2,FALSE)&lt;=VLOOKUP($AG$18,paramètres!$E$33:$F$44,2,FALSE),U1133*$D1133,0)))</f>
        <v>0</v>
      </c>
      <c r="AH1133" s="13">
        <f>IF($D1133="",0,IF($E1133="",0,IF(VLOOKUP($E1133,paramètres!$E$33:$F$44,2,FALSE)&lt;=VLOOKUP($AH$18,paramètres!$E$33:$F$44,2,FALSE),V1133*$D1133,0)))</f>
        <v>0</v>
      </c>
      <c r="AI1133" s="13">
        <f>IF($D1133="",0,IF($E1133="",0,IF(VLOOKUP($E1133,paramètres!$E$33:$F$44,2,FALSE)&lt;=VLOOKUP($AI$18,paramètres!$E$33:$F$44,2,FALSE),W1133*$D1133,0)))</f>
        <v>0</v>
      </c>
      <c r="AJ1133" s="13">
        <f>IF($D1133="",0,IF($E1133="",0,IF(VLOOKUP($E1133,paramètres!$E$33:$F$44,2,FALSE)&lt;=VLOOKUP($AJ$18,paramètres!$E$33:$F$44,2,FALSE),X1133*$D1133,0)))</f>
        <v>0</v>
      </c>
      <c r="AK1133" s="13">
        <f>IF($D1133="",0,IF($E1133="",0,IF(VLOOKUP($E1133,paramètres!$E$33:$F$44,2,FALSE)&lt;=VLOOKUP($AK$18,paramètres!$E$33:$F$44,2,FALSE),Y1133*$D1133,0)))</f>
        <v>0</v>
      </c>
      <c r="AL1133" s="13">
        <f>IF($D1133="",0,IF($E1133="",0,IF(VLOOKUP($E1133,paramètres!$E$33:$F$44,2,FALSE)&lt;=VLOOKUP($AL$18,paramètres!$E$33:$F$44,2,FALSE),Z1133*$D1133,0)))</f>
        <v>0</v>
      </c>
      <c r="AM1133" s="126">
        <f>IF($D1133="",0,IF($E1133="",0,IF(VLOOKUP($E1133,paramètres!$E$33:$F$44,2,FALSE)&lt;=VLOOKUP($AM$18,paramètres!$E$33:$F$44,2,FALSE),AA1133*$D1133,0)))</f>
        <v>0</v>
      </c>
      <c r="AN1133" s="121" t="str">
        <f>IF(paramètres!$B$28=1,((SUM(P1133:Y1133)/1.02)+SUM(Z1133:AA1133))*0.0303/9*COUNT(P1133:X1133),IF(paramètres!$B$28=2,(SUM(P1133:AA1133))*0.0303/9*COUNT(P1133:X1133),"Missing Delta option"))</f>
        <v>Missing Delta option</v>
      </c>
      <c r="AO1133" s="13" t="str">
        <f>IF(paramètres!$B$28=1,(((SUM(P1133:Y1133)/1.02)+SUM(Z1133:AA1133))+((SUM(AB1133:AK1133)/1.02)+SUM(AL1133:AN1133)))*cotpatr,IF(paramètres!$B$28=2,(SUM(P1133:AN1133)*cotpatr),"Missing Delta Option"))</f>
        <v>Missing Delta Option</v>
      </c>
      <c r="AP1133" s="13" t="str" cm="1">
        <f t="array" ref="AP1133">IF(paramètres!$B$28=1,(((SUM(P1133:Y1133)/1.02)+SUM(Z1133:AA1133))+((SUM(AB1133:AM1133)/1.02)+SUM(AL1133:AM1133)))/12*pécule,IF(paramètres!$B$28=2,SUM(P1133:AM1133)/12*pécule,"Missing Delta Option"))</f>
        <v>Missing Delta Option</v>
      </c>
      <c r="AQ1133" s="105" t="e">
        <f>IF(paramètres!$B$28=1,(((SUM(P1133:Y1133)/1.02)+SUM(Z1133:AA1133))+((SUM(AB1133:AM1133)/1.02)+SUM(AL1133:AM1133)))+AN1133+AO1133+AP1133,SUM(P1133:AM1133)+AN1133+AO1133+AP1133)</f>
        <v>#VALUE!</v>
      </c>
    </row>
    <row r="1134" spans="1:43" x14ac:dyDescent="0.25">
      <c r="A1134" s="104"/>
      <c r="B1134" s="39"/>
      <c r="C1134" s="39"/>
      <c r="D1134" s="70"/>
      <c r="E1134" s="49"/>
      <c r="F1134" s="40"/>
      <c r="G1134" s="38"/>
      <c r="H1134" s="71"/>
      <c r="I1134" s="40"/>
      <c r="J1134" s="38"/>
      <c r="K1134" s="71"/>
      <c r="L1134" s="40"/>
      <c r="M1134" s="38"/>
      <c r="N1134" s="71"/>
      <c r="O1134" s="49"/>
      <c r="P1134" s="177"/>
      <c r="Q1134" s="178"/>
      <c r="R1134" s="178"/>
      <c r="S1134" s="178"/>
      <c r="T1134" s="178"/>
      <c r="U1134" s="178"/>
      <c r="V1134" s="178"/>
      <c r="W1134" s="178"/>
      <c r="X1134" s="178"/>
      <c r="Y1134" s="178"/>
      <c r="Z1134" s="178"/>
      <c r="AA1134" s="179"/>
      <c r="AB1134" s="121">
        <f>IF($D1134="",0,IF($E1134="",0,IF(VLOOKUP($E1134,paramètres!$E$33:$F$44,2,FALSE)&lt;=VLOOKUP($AB$18,paramètres!$E$33:$F$44,2,FALSE),P1134*$D1134,0)))</f>
        <v>0</v>
      </c>
      <c r="AC1134" s="13">
        <f>IF($D1134="",0,IF($E1134="",0,IF(VLOOKUP($E1134,paramètres!$E$33:$F$44,2,FALSE)&lt;=VLOOKUP($AC$18,paramètres!$E$33:$F$44,2,FALSE),Q1134*$D1134,0)))</f>
        <v>0</v>
      </c>
      <c r="AD1134" s="13">
        <f>IF($D1134="",0,IF($E1134="",0,IF(VLOOKUP($E1134,paramètres!$E$33:$F$44,2,FALSE)&lt;=VLOOKUP($AD$18,paramètres!$E$33:$F$44,2,FALSE),R1134*$D1134,0)))</f>
        <v>0</v>
      </c>
      <c r="AE1134" s="13">
        <f>IF($D1134="",0,IF($E1134="",0,IF(VLOOKUP($E1134,paramètres!$E$33:$F$44,2,FALSE)&lt;=VLOOKUP($AE$18,paramètres!$E$33:$F$44,2,FALSE),S1134*$D1134,0)))</f>
        <v>0</v>
      </c>
      <c r="AF1134" s="13">
        <f>IF($D1134="",0,IF($E1134="",0,IF(VLOOKUP($E1134,paramètres!$E$33:$F$44,2,FALSE)&lt;=VLOOKUP($AF$18,paramètres!$E$33:$F$44,2,FALSE),T1134*$D1134,0)))</f>
        <v>0</v>
      </c>
      <c r="AG1134" s="13">
        <f>IF($D1134="",0,IF($E1134="",0,IF(VLOOKUP($E1134,paramètres!$E$33:$F$44,2,FALSE)&lt;=VLOOKUP($AG$18,paramètres!$E$33:$F$44,2,FALSE),U1134*$D1134,0)))</f>
        <v>0</v>
      </c>
      <c r="AH1134" s="13">
        <f>IF($D1134="",0,IF($E1134="",0,IF(VLOOKUP($E1134,paramètres!$E$33:$F$44,2,FALSE)&lt;=VLOOKUP($AH$18,paramètres!$E$33:$F$44,2,FALSE),V1134*$D1134,0)))</f>
        <v>0</v>
      </c>
      <c r="AI1134" s="13">
        <f>IF($D1134="",0,IF($E1134="",0,IF(VLOOKUP($E1134,paramètres!$E$33:$F$44,2,FALSE)&lt;=VLOOKUP($AI$18,paramètres!$E$33:$F$44,2,FALSE),W1134*$D1134,0)))</f>
        <v>0</v>
      </c>
      <c r="AJ1134" s="13">
        <f>IF($D1134="",0,IF($E1134="",0,IF(VLOOKUP($E1134,paramètres!$E$33:$F$44,2,FALSE)&lt;=VLOOKUP($AJ$18,paramètres!$E$33:$F$44,2,FALSE),X1134*$D1134,0)))</f>
        <v>0</v>
      </c>
      <c r="AK1134" s="13">
        <f>IF($D1134="",0,IF($E1134="",0,IF(VLOOKUP($E1134,paramètres!$E$33:$F$44,2,FALSE)&lt;=VLOOKUP($AK$18,paramètres!$E$33:$F$44,2,FALSE),Y1134*$D1134,0)))</f>
        <v>0</v>
      </c>
      <c r="AL1134" s="13">
        <f>IF($D1134="",0,IF($E1134="",0,IF(VLOOKUP($E1134,paramètres!$E$33:$F$44,2,FALSE)&lt;=VLOOKUP($AL$18,paramètres!$E$33:$F$44,2,FALSE),Z1134*$D1134,0)))</f>
        <v>0</v>
      </c>
      <c r="AM1134" s="126">
        <f>IF($D1134="",0,IF($E1134="",0,IF(VLOOKUP($E1134,paramètres!$E$33:$F$44,2,FALSE)&lt;=VLOOKUP($AM$18,paramètres!$E$33:$F$44,2,FALSE),AA1134*$D1134,0)))</f>
        <v>0</v>
      </c>
      <c r="AN1134" s="121" t="str">
        <f>IF(paramètres!$B$28=1,((SUM(P1134:Y1134)/1.02)+SUM(Z1134:AA1134))*0.0303/9*COUNT(P1134:X1134),IF(paramètres!$B$28=2,(SUM(P1134:AA1134))*0.0303/9*COUNT(P1134:X1134),"Missing Delta option"))</f>
        <v>Missing Delta option</v>
      </c>
      <c r="AO1134" s="13" t="str">
        <f>IF(paramètres!$B$28=1,(((SUM(P1134:Y1134)/1.02)+SUM(Z1134:AA1134))+((SUM(AB1134:AK1134)/1.02)+SUM(AL1134:AN1134)))*cotpatr,IF(paramètres!$B$28=2,(SUM(P1134:AN1134)*cotpatr),"Missing Delta Option"))</f>
        <v>Missing Delta Option</v>
      </c>
      <c r="AP1134" s="13" t="str" cm="1">
        <f t="array" ref="AP1134">IF(paramètres!$B$28=1,(((SUM(P1134:Y1134)/1.02)+SUM(Z1134:AA1134))+((SUM(AB1134:AM1134)/1.02)+SUM(AL1134:AM1134)))/12*pécule,IF(paramètres!$B$28=2,SUM(P1134:AM1134)/12*pécule,"Missing Delta Option"))</f>
        <v>Missing Delta Option</v>
      </c>
      <c r="AQ1134" s="105" t="e">
        <f>IF(paramètres!$B$28=1,(((SUM(P1134:Y1134)/1.02)+SUM(Z1134:AA1134))+((SUM(AB1134:AM1134)/1.02)+SUM(AL1134:AM1134)))+AN1134+AO1134+AP1134,SUM(P1134:AM1134)+AN1134+AO1134+AP1134)</f>
        <v>#VALUE!</v>
      </c>
    </row>
    <row r="1135" spans="1:43" x14ac:dyDescent="0.25">
      <c r="A1135" s="104"/>
      <c r="B1135" s="39"/>
      <c r="C1135" s="39"/>
      <c r="D1135" s="70"/>
      <c r="E1135" s="49"/>
      <c r="F1135" s="40"/>
      <c r="G1135" s="38"/>
      <c r="H1135" s="71"/>
      <c r="I1135" s="40"/>
      <c r="J1135" s="38"/>
      <c r="K1135" s="71"/>
      <c r="L1135" s="40"/>
      <c r="M1135" s="38"/>
      <c r="N1135" s="71"/>
      <c r="O1135" s="49"/>
      <c r="P1135" s="177"/>
      <c r="Q1135" s="178"/>
      <c r="R1135" s="178"/>
      <c r="S1135" s="178"/>
      <c r="T1135" s="178"/>
      <c r="U1135" s="178"/>
      <c r="V1135" s="178"/>
      <c r="W1135" s="178"/>
      <c r="X1135" s="178"/>
      <c r="Y1135" s="178"/>
      <c r="Z1135" s="178"/>
      <c r="AA1135" s="179"/>
      <c r="AB1135" s="121">
        <f>IF($D1135="",0,IF($E1135="",0,IF(VLOOKUP($E1135,paramètres!$E$33:$F$44,2,FALSE)&lt;=VLOOKUP($AB$18,paramètres!$E$33:$F$44,2,FALSE),P1135*$D1135,0)))</f>
        <v>0</v>
      </c>
      <c r="AC1135" s="13">
        <f>IF($D1135="",0,IF($E1135="",0,IF(VLOOKUP($E1135,paramètres!$E$33:$F$44,2,FALSE)&lt;=VLOOKUP($AC$18,paramètres!$E$33:$F$44,2,FALSE),Q1135*$D1135,0)))</f>
        <v>0</v>
      </c>
      <c r="AD1135" s="13">
        <f>IF($D1135="",0,IF($E1135="",0,IF(VLOOKUP($E1135,paramètres!$E$33:$F$44,2,FALSE)&lt;=VLOOKUP($AD$18,paramètres!$E$33:$F$44,2,FALSE),R1135*$D1135,0)))</f>
        <v>0</v>
      </c>
      <c r="AE1135" s="13">
        <f>IF($D1135="",0,IF($E1135="",0,IF(VLOOKUP($E1135,paramètres!$E$33:$F$44,2,FALSE)&lt;=VLOOKUP($AE$18,paramètres!$E$33:$F$44,2,FALSE),S1135*$D1135,0)))</f>
        <v>0</v>
      </c>
      <c r="AF1135" s="13">
        <f>IF($D1135="",0,IF($E1135="",0,IF(VLOOKUP($E1135,paramètres!$E$33:$F$44,2,FALSE)&lt;=VLOOKUP($AF$18,paramètres!$E$33:$F$44,2,FALSE),T1135*$D1135,0)))</f>
        <v>0</v>
      </c>
      <c r="AG1135" s="13">
        <f>IF($D1135="",0,IF($E1135="",0,IF(VLOOKUP($E1135,paramètres!$E$33:$F$44,2,FALSE)&lt;=VLOOKUP($AG$18,paramètres!$E$33:$F$44,2,FALSE),U1135*$D1135,0)))</f>
        <v>0</v>
      </c>
      <c r="AH1135" s="13">
        <f>IF($D1135="",0,IF($E1135="",0,IF(VLOOKUP($E1135,paramètres!$E$33:$F$44,2,FALSE)&lt;=VLOOKUP($AH$18,paramètres!$E$33:$F$44,2,FALSE),V1135*$D1135,0)))</f>
        <v>0</v>
      </c>
      <c r="AI1135" s="13">
        <f>IF($D1135="",0,IF($E1135="",0,IF(VLOOKUP($E1135,paramètres!$E$33:$F$44,2,FALSE)&lt;=VLOOKUP($AI$18,paramètres!$E$33:$F$44,2,FALSE),W1135*$D1135,0)))</f>
        <v>0</v>
      </c>
      <c r="AJ1135" s="13">
        <f>IF($D1135="",0,IF($E1135="",0,IF(VLOOKUP($E1135,paramètres!$E$33:$F$44,2,FALSE)&lt;=VLOOKUP($AJ$18,paramètres!$E$33:$F$44,2,FALSE),X1135*$D1135,0)))</f>
        <v>0</v>
      </c>
      <c r="AK1135" s="13">
        <f>IF($D1135="",0,IF($E1135="",0,IF(VLOOKUP($E1135,paramètres!$E$33:$F$44,2,FALSE)&lt;=VLOOKUP($AK$18,paramètres!$E$33:$F$44,2,FALSE),Y1135*$D1135,0)))</f>
        <v>0</v>
      </c>
      <c r="AL1135" s="13">
        <f>IF($D1135="",0,IF($E1135="",0,IF(VLOOKUP($E1135,paramètres!$E$33:$F$44,2,FALSE)&lt;=VLOOKUP($AL$18,paramètres!$E$33:$F$44,2,FALSE),Z1135*$D1135,0)))</f>
        <v>0</v>
      </c>
      <c r="AM1135" s="126">
        <f>IF($D1135="",0,IF($E1135="",0,IF(VLOOKUP($E1135,paramètres!$E$33:$F$44,2,FALSE)&lt;=VLOOKUP($AM$18,paramètres!$E$33:$F$44,2,FALSE),AA1135*$D1135,0)))</f>
        <v>0</v>
      </c>
      <c r="AN1135" s="121" t="str">
        <f>IF(paramètres!$B$28=1,((SUM(P1135:Y1135)/1.02)+SUM(Z1135:AA1135))*0.0303/9*COUNT(P1135:X1135),IF(paramètres!$B$28=2,(SUM(P1135:AA1135))*0.0303/9*COUNT(P1135:X1135),"Missing Delta option"))</f>
        <v>Missing Delta option</v>
      </c>
      <c r="AO1135" s="13" t="str">
        <f>IF(paramètres!$B$28=1,(((SUM(P1135:Y1135)/1.02)+SUM(Z1135:AA1135))+((SUM(AB1135:AK1135)/1.02)+SUM(AL1135:AN1135)))*cotpatr,IF(paramètres!$B$28=2,(SUM(P1135:AN1135)*cotpatr),"Missing Delta Option"))</f>
        <v>Missing Delta Option</v>
      </c>
      <c r="AP1135" s="13" t="str" cm="1">
        <f t="array" ref="AP1135">IF(paramètres!$B$28=1,(((SUM(P1135:Y1135)/1.02)+SUM(Z1135:AA1135))+((SUM(AB1135:AM1135)/1.02)+SUM(AL1135:AM1135)))/12*pécule,IF(paramètres!$B$28=2,SUM(P1135:AM1135)/12*pécule,"Missing Delta Option"))</f>
        <v>Missing Delta Option</v>
      </c>
      <c r="AQ1135" s="105" t="e">
        <f>IF(paramètres!$B$28=1,(((SUM(P1135:Y1135)/1.02)+SUM(Z1135:AA1135))+((SUM(AB1135:AM1135)/1.02)+SUM(AL1135:AM1135)))+AN1135+AO1135+AP1135,SUM(P1135:AM1135)+AN1135+AO1135+AP1135)</f>
        <v>#VALUE!</v>
      </c>
    </row>
    <row r="1136" spans="1:43" x14ac:dyDescent="0.25">
      <c r="A1136" s="104"/>
      <c r="B1136" s="39"/>
      <c r="C1136" s="39"/>
      <c r="D1136" s="70"/>
      <c r="E1136" s="49"/>
      <c r="F1136" s="40"/>
      <c r="G1136" s="38"/>
      <c r="H1136" s="71"/>
      <c r="I1136" s="40"/>
      <c r="J1136" s="38"/>
      <c r="K1136" s="71"/>
      <c r="L1136" s="40"/>
      <c r="M1136" s="38"/>
      <c r="N1136" s="71"/>
      <c r="O1136" s="49"/>
      <c r="P1136" s="177"/>
      <c r="Q1136" s="178"/>
      <c r="R1136" s="178"/>
      <c r="S1136" s="178"/>
      <c r="T1136" s="178"/>
      <c r="U1136" s="178"/>
      <c r="V1136" s="178"/>
      <c r="W1136" s="178"/>
      <c r="X1136" s="178"/>
      <c r="Y1136" s="178"/>
      <c r="Z1136" s="178"/>
      <c r="AA1136" s="179"/>
      <c r="AB1136" s="121">
        <f>IF($D1136="",0,IF($E1136="",0,IF(VLOOKUP($E1136,paramètres!$E$33:$F$44,2,FALSE)&lt;=VLOOKUP($AB$18,paramètres!$E$33:$F$44,2,FALSE),P1136*$D1136,0)))</f>
        <v>0</v>
      </c>
      <c r="AC1136" s="13">
        <f>IF($D1136="",0,IF($E1136="",0,IF(VLOOKUP($E1136,paramètres!$E$33:$F$44,2,FALSE)&lt;=VLOOKUP($AC$18,paramètres!$E$33:$F$44,2,FALSE),Q1136*$D1136,0)))</f>
        <v>0</v>
      </c>
      <c r="AD1136" s="13">
        <f>IF($D1136="",0,IF($E1136="",0,IF(VLOOKUP($E1136,paramètres!$E$33:$F$44,2,FALSE)&lt;=VLOOKUP($AD$18,paramètres!$E$33:$F$44,2,FALSE),R1136*$D1136,0)))</f>
        <v>0</v>
      </c>
      <c r="AE1136" s="13">
        <f>IF($D1136="",0,IF($E1136="",0,IF(VLOOKUP($E1136,paramètres!$E$33:$F$44,2,FALSE)&lt;=VLOOKUP($AE$18,paramètres!$E$33:$F$44,2,FALSE),S1136*$D1136,0)))</f>
        <v>0</v>
      </c>
      <c r="AF1136" s="13">
        <f>IF($D1136="",0,IF($E1136="",0,IF(VLOOKUP($E1136,paramètres!$E$33:$F$44,2,FALSE)&lt;=VLOOKUP($AF$18,paramètres!$E$33:$F$44,2,FALSE),T1136*$D1136,0)))</f>
        <v>0</v>
      </c>
      <c r="AG1136" s="13">
        <f>IF($D1136="",0,IF($E1136="",0,IF(VLOOKUP($E1136,paramètres!$E$33:$F$44,2,FALSE)&lt;=VLOOKUP($AG$18,paramètres!$E$33:$F$44,2,FALSE),U1136*$D1136,0)))</f>
        <v>0</v>
      </c>
      <c r="AH1136" s="13">
        <f>IF($D1136="",0,IF($E1136="",0,IF(VLOOKUP($E1136,paramètres!$E$33:$F$44,2,FALSE)&lt;=VLOOKUP($AH$18,paramètres!$E$33:$F$44,2,FALSE),V1136*$D1136,0)))</f>
        <v>0</v>
      </c>
      <c r="AI1136" s="13">
        <f>IF($D1136="",0,IF($E1136="",0,IF(VLOOKUP($E1136,paramètres!$E$33:$F$44,2,FALSE)&lt;=VLOOKUP($AI$18,paramètres!$E$33:$F$44,2,FALSE),W1136*$D1136,0)))</f>
        <v>0</v>
      </c>
      <c r="AJ1136" s="13">
        <f>IF($D1136="",0,IF($E1136="",0,IF(VLOOKUP($E1136,paramètres!$E$33:$F$44,2,FALSE)&lt;=VLOOKUP($AJ$18,paramètres!$E$33:$F$44,2,FALSE),X1136*$D1136,0)))</f>
        <v>0</v>
      </c>
      <c r="AK1136" s="13">
        <f>IF($D1136="",0,IF($E1136="",0,IF(VLOOKUP($E1136,paramètres!$E$33:$F$44,2,FALSE)&lt;=VLOOKUP($AK$18,paramètres!$E$33:$F$44,2,FALSE),Y1136*$D1136,0)))</f>
        <v>0</v>
      </c>
      <c r="AL1136" s="13">
        <f>IF($D1136="",0,IF($E1136="",0,IF(VLOOKUP($E1136,paramètres!$E$33:$F$44,2,FALSE)&lt;=VLOOKUP($AL$18,paramètres!$E$33:$F$44,2,FALSE),Z1136*$D1136,0)))</f>
        <v>0</v>
      </c>
      <c r="AM1136" s="126">
        <f>IF($D1136="",0,IF($E1136="",0,IF(VLOOKUP($E1136,paramètres!$E$33:$F$44,2,FALSE)&lt;=VLOOKUP($AM$18,paramètres!$E$33:$F$44,2,FALSE),AA1136*$D1136,0)))</f>
        <v>0</v>
      </c>
      <c r="AN1136" s="121" t="str">
        <f>IF(paramètres!$B$28=1,((SUM(P1136:Y1136)/1.02)+SUM(Z1136:AA1136))*0.0303/9*COUNT(P1136:X1136),IF(paramètres!$B$28=2,(SUM(P1136:AA1136))*0.0303/9*COUNT(P1136:X1136),"Missing Delta option"))</f>
        <v>Missing Delta option</v>
      </c>
      <c r="AO1136" s="13" t="str">
        <f>IF(paramètres!$B$28=1,(((SUM(P1136:Y1136)/1.02)+SUM(Z1136:AA1136))+((SUM(AB1136:AK1136)/1.02)+SUM(AL1136:AN1136)))*cotpatr,IF(paramètres!$B$28=2,(SUM(P1136:AN1136)*cotpatr),"Missing Delta Option"))</f>
        <v>Missing Delta Option</v>
      </c>
      <c r="AP1136" s="13" t="str" cm="1">
        <f t="array" ref="AP1136">IF(paramètres!$B$28=1,(((SUM(P1136:Y1136)/1.02)+SUM(Z1136:AA1136))+((SUM(AB1136:AM1136)/1.02)+SUM(AL1136:AM1136)))/12*pécule,IF(paramètres!$B$28=2,SUM(P1136:AM1136)/12*pécule,"Missing Delta Option"))</f>
        <v>Missing Delta Option</v>
      </c>
      <c r="AQ1136" s="105" t="e">
        <f>IF(paramètres!$B$28=1,(((SUM(P1136:Y1136)/1.02)+SUM(Z1136:AA1136))+((SUM(AB1136:AM1136)/1.02)+SUM(AL1136:AM1136)))+AN1136+AO1136+AP1136,SUM(P1136:AM1136)+AN1136+AO1136+AP1136)</f>
        <v>#VALUE!</v>
      </c>
    </row>
    <row r="1137" spans="1:43" x14ac:dyDescent="0.25">
      <c r="A1137" s="104"/>
      <c r="B1137" s="39"/>
      <c r="C1137" s="39"/>
      <c r="D1137" s="70"/>
      <c r="E1137" s="49"/>
      <c r="F1137" s="40"/>
      <c r="G1137" s="38"/>
      <c r="H1137" s="71"/>
      <c r="I1137" s="40"/>
      <c r="J1137" s="38"/>
      <c r="K1137" s="71"/>
      <c r="L1137" s="40"/>
      <c r="M1137" s="38"/>
      <c r="N1137" s="71"/>
      <c r="O1137" s="49"/>
      <c r="P1137" s="177"/>
      <c r="Q1137" s="178"/>
      <c r="R1137" s="178"/>
      <c r="S1137" s="178"/>
      <c r="T1137" s="178"/>
      <c r="U1137" s="178"/>
      <c r="V1137" s="178"/>
      <c r="W1137" s="178"/>
      <c r="X1137" s="178"/>
      <c r="Y1137" s="178"/>
      <c r="Z1137" s="178"/>
      <c r="AA1137" s="179"/>
      <c r="AB1137" s="121">
        <f>IF($D1137="",0,IF($E1137="",0,IF(VLOOKUP($E1137,paramètres!$E$33:$F$44,2,FALSE)&lt;=VLOOKUP($AB$18,paramètres!$E$33:$F$44,2,FALSE),P1137*$D1137,0)))</f>
        <v>0</v>
      </c>
      <c r="AC1137" s="13">
        <f>IF($D1137="",0,IF($E1137="",0,IF(VLOOKUP($E1137,paramètres!$E$33:$F$44,2,FALSE)&lt;=VLOOKUP($AC$18,paramètres!$E$33:$F$44,2,FALSE),Q1137*$D1137,0)))</f>
        <v>0</v>
      </c>
      <c r="AD1137" s="13">
        <f>IF($D1137="",0,IF($E1137="",0,IF(VLOOKUP($E1137,paramètres!$E$33:$F$44,2,FALSE)&lt;=VLOOKUP($AD$18,paramètres!$E$33:$F$44,2,FALSE),R1137*$D1137,0)))</f>
        <v>0</v>
      </c>
      <c r="AE1137" s="13">
        <f>IF($D1137="",0,IF($E1137="",0,IF(VLOOKUP($E1137,paramètres!$E$33:$F$44,2,FALSE)&lt;=VLOOKUP($AE$18,paramètres!$E$33:$F$44,2,FALSE),S1137*$D1137,0)))</f>
        <v>0</v>
      </c>
      <c r="AF1137" s="13">
        <f>IF($D1137="",0,IF($E1137="",0,IF(VLOOKUP($E1137,paramètres!$E$33:$F$44,2,FALSE)&lt;=VLOOKUP($AF$18,paramètres!$E$33:$F$44,2,FALSE),T1137*$D1137,0)))</f>
        <v>0</v>
      </c>
      <c r="AG1137" s="13">
        <f>IF($D1137="",0,IF($E1137="",0,IF(VLOOKUP($E1137,paramètres!$E$33:$F$44,2,FALSE)&lt;=VLOOKUP($AG$18,paramètres!$E$33:$F$44,2,FALSE),U1137*$D1137,0)))</f>
        <v>0</v>
      </c>
      <c r="AH1137" s="13">
        <f>IF($D1137="",0,IF($E1137="",0,IF(VLOOKUP($E1137,paramètres!$E$33:$F$44,2,FALSE)&lt;=VLOOKUP($AH$18,paramètres!$E$33:$F$44,2,FALSE),V1137*$D1137,0)))</f>
        <v>0</v>
      </c>
      <c r="AI1137" s="13">
        <f>IF($D1137="",0,IF($E1137="",0,IF(VLOOKUP($E1137,paramètres!$E$33:$F$44,2,FALSE)&lt;=VLOOKUP($AI$18,paramètres!$E$33:$F$44,2,FALSE),W1137*$D1137,0)))</f>
        <v>0</v>
      </c>
      <c r="AJ1137" s="13">
        <f>IF($D1137="",0,IF($E1137="",0,IF(VLOOKUP($E1137,paramètres!$E$33:$F$44,2,FALSE)&lt;=VLOOKUP($AJ$18,paramètres!$E$33:$F$44,2,FALSE),X1137*$D1137,0)))</f>
        <v>0</v>
      </c>
      <c r="AK1137" s="13">
        <f>IF($D1137="",0,IF($E1137="",0,IF(VLOOKUP($E1137,paramètres!$E$33:$F$44,2,FALSE)&lt;=VLOOKUP($AK$18,paramètres!$E$33:$F$44,2,FALSE),Y1137*$D1137,0)))</f>
        <v>0</v>
      </c>
      <c r="AL1137" s="13">
        <f>IF($D1137="",0,IF($E1137="",0,IF(VLOOKUP($E1137,paramètres!$E$33:$F$44,2,FALSE)&lt;=VLOOKUP($AL$18,paramètres!$E$33:$F$44,2,FALSE),Z1137*$D1137,0)))</f>
        <v>0</v>
      </c>
      <c r="AM1137" s="126">
        <f>IF($D1137="",0,IF($E1137="",0,IF(VLOOKUP($E1137,paramètres!$E$33:$F$44,2,FALSE)&lt;=VLOOKUP($AM$18,paramètres!$E$33:$F$44,2,FALSE),AA1137*$D1137,0)))</f>
        <v>0</v>
      </c>
      <c r="AN1137" s="121" t="str">
        <f>IF(paramètres!$B$28=1,((SUM(P1137:Y1137)/1.02)+SUM(Z1137:AA1137))*0.0303/9*COUNT(P1137:X1137),IF(paramètres!$B$28=2,(SUM(P1137:AA1137))*0.0303/9*COUNT(P1137:X1137),"Missing Delta option"))</f>
        <v>Missing Delta option</v>
      </c>
      <c r="AO1137" s="13" t="str">
        <f>IF(paramètres!$B$28=1,(((SUM(P1137:Y1137)/1.02)+SUM(Z1137:AA1137))+((SUM(AB1137:AK1137)/1.02)+SUM(AL1137:AN1137)))*cotpatr,IF(paramètres!$B$28=2,(SUM(P1137:AN1137)*cotpatr),"Missing Delta Option"))</f>
        <v>Missing Delta Option</v>
      </c>
      <c r="AP1137" s="13" t="str" cm="1">
        <f t="array" ref="AP1137">IF(paramètres!$B$28=1,(((SUM(P1137:Y1137)/1.02)+SUM(Z1137:AA1137))+((SUM(AB1137:AM1137)/1.02)+SUM(AL1137:AM1137)))/12*pécule,IF(paramètres!$B$28=2,SUM(P1137:AM1137)/12*pécule,"Missing Delta Option"))</f>
        <v>Missing Delta Option</v>
      </c>
      <c r="AQ1137" s="105" t="e">
        <f>IF(paramètres!$B$28=1,(((SUM(P1137:Y1137)/1.02)+SUM(Z1137:AA1137))+((SUM(AB1137:AM1137)/1.02)+SUM(AL1137:AM1137)))+AN1137+AO1137+AP1137,SUM(P1137:AM1137)+AN1137+AO1137+AP1137)</f>
        <v>#VALUE!</v>
      </c>
    </row>
    <row r="1138" spans="1:43" x14ac:dyDescent="0.25">
      <c r="A1138" s="104"/>
      <c r="B1138" s="39"/>
      <c r="C1138" s="39"/>
      <c r="D1138" s="70"/>
      <c r="E1138" s="49"/>
      <c r="F1138" s="40"/>
      <c r="G1138" s="38"/>
      <c r="H1138" s="71"/>
      <c r="I1138" s="40"/>
      <c r="J1138" s="38"/>
      <c r="K1138" s="71"/>
      <c r="L1138" s="40"/>
      <c r="M1138" s="38"/>
      <c r="N1138" s="71"/>
      <c r="O1138" s="49"/>
      <c r="P1138" s="177"/>
      <c r="Q1138" s="178"/>
      <c r="R1138" s="178"/>
      <c r="S1138" s="178"/>
      <c r="T1138" s="178"/>
      <c r="U1138" s="178"/>
      <c r="V1138" s="178"/>
      <c r="W1138" s="178"/>
      <c r="X1138" s="178"/>
      <c r="Y1138" s="178"/>
      <c r="Z1138" s="178"/>
      <c r="AA1138" s="179"/>
      <c r="AB1138" s="121">
        <f>IF($D1138="",0,IF($E1138="",0,IF(VLOOKUP($E1138,paramètres!$E$33:$F$44,2,FALSE)&lt;=VLOOKUP($AB$18,paramètres!$E$33:$F$44,2,FALSE),P1138*$D1138,0)))</f>
        <v>0</v>
      </c>
      <c r="AC1138" s="13">
        <f>IF($D1138="",0,IF($E1138="",0,IF(VLOOKUP($E1138,paramètres!$E$33:$F$44,2,FALSE)&lt;=VLOOKUP($AC$18,paramètres!$E$33:$F$44,2,FALSE),Q1138*$D1138,0)))</f>
        <v>0</v>
      </c>
      <c r="AD1138" s="13">
        <f>IF($D1138="",0,IF($E1138="",0,IF(VLOOKUP($E1138,paramètres!$E$33:$F$44,2,FALSE)&lt;=VLOOKUP($AD$18,paramètres!$E$33:$F$44,2,FALSE),R1138*$D1138,0)))</f>
        <v>0</v>
      </c>
      <c r="AE1138" s="13">
        <f>IF($D1138="",0,IF($E1138="",0,IF(VLOOKUP($E1138,paramètres!$E$33:$F$44,2,FALSE)&lt;=VLOOKUP($AE$18,paramètres!$E$33:$F$44,2,FALSE),S1138*$D1138,0)))</f>
        <v>0</v>
      </c>
      <c r="AF1138" s="13">
        <f>IF($D1138="",0,IF($E1138="",0,IF(VLOOKUP($E1138,paramètres!$E$33:$F$44,2,FALSE)&lt;=VLOOKUP($AF$18,paramètres!$E$33:$F$44,2,FALSE),T1138*$D1138,0)))</f>
        <v>0</v>
      </c>
      <c r="AG1138" s="13">
        <f>IF($D1138="",0,IF($E1138="",0,IF(VLOOKUP($E1138,paramètres!$E$33:$F$44,2,FALSE)&lt;=VLOOKUP($AG$18,paramètres!$E$33:$F$44,2,FALSE),U1138*$D1138,0)))</f>
        <v>0</v>
      </c>
      <c r="AH1138" s="13">
        <f>IF($D1138="",0,IF($E1138="",0,IF(VLOOKUP($E1138,paramètres!$E$33:$F$44,2,FALSE)&lt;=VLOOKUP($AH$18,paramètres!$E$33:$F$44,2,FALSE),V1138*$D1138,0)))</f>
        <v>0</v>
      </c>
      <c r="AI1138" s="13">
        <f>IF($D1138="",0,IF($E1138="",0,IF(VLOOKUP($E1138,paramètres!$E$33:$F$44,2,FALSE)&lt;=VLOOKUP($AI$18,paramètres!$E$33:$F$44,2,FALSE),W1138*$D1138,0)))</f>
        <v>0</v>
      </c>
      <c r="AJ1138" s="13">
        <f>IF($D1138="",0,IF($E1138="",0,IF(VLOOKUP($E1138,paramètres!$E$33:$F$44,2,FALSE)&lt;=VLOOKUP($AJ$18,paramètres!$E$33:$F$44,2,FALSE),X1138*$D1138,0)))</f>
        <v>0</v>
      </c>
      <c r="AK1138" s="13">
        <f>IF($D1138="",0,IF($E1138="",0,IF(VLOOKUP($E1138,paramètres!$E$33:$F$44,2,FALSE)&lt;=VLOOKUP($AK$18,paramètres!$E$33:$F$44,2,FALSE),Y1138*$D1138,0)))</f>
        <v>0</v>
      </c>
      <c r="AL1138" s="13">
        <f>IF($D1138="",0,IF($E1138="",0,IF(VLOOKUP($E1138,paramètres!$E$33:$F$44,2,FALSE)&lt;=VLOOKUP($AL$18,paramètres!$E$33:$F$44,2,FALSE),Z1138*$D1138,0)))</f>
        <v>0</v>
      </c>
      <c r="AM1138" s="126">
        <f>IF($D1138="",0,IF($E1138="",0,IF(VLOOKUP($E1138,paramètres!$E$33:$F$44,2,FALSE)&lt;=VLOOKUP($AM$18,paramètres!$E$33:$F$44,2,FALSE),AA1138*$D1138,0)))</f>
        <v>0</v>
      </c>
      <c r="AN1138" s="121" t="str">
        <f>IF(paramètres!$B$28=1,((SUM(P1138:Y1138)/1.02)+SUM(Z1138:AA1138))*0.0303/9*COUNT(P1138:X1138),IF(paramètres!$B$28=2,(SUM(P1138:AA1138))*0.0303/9*COUNT(P1138:X1138),"Missing Delta option"))</f>
        <v>Missing Delta option</v>
      </c>
      <c r="AO1138" s="13" t="str">
        <f>IF(paramètres!$B$28=1,(((SUM(P1138:Y1138)/1.02)+SUM(Z1138:AA1138))+((SUM(AB1138:AK1138)/1.02)+SUM(AL1138:AN1138)))*cotpatr,IF(paramètres!$B$28=2,(SUM(P1138:AN1138)*cotpatr),"Missing Delta Option"))</f>
        <v>Missing Delta Option</v>
      </c>
      <c r="AP1138" s="13" t="str" cm="1">
        <f t="array" ref="AP1138">IF(paramètres!$B$28=1,(((SUM(P1138:Y1138)/1.02)+SUM(Z1138:AA1138))+((SUM(AB1138:AM1138)/1.02)+SUM(AL1138:AM1138)))/12*pécule,IF(paramètres!$B$28=2,SUM(P1138:AM1138)/12*pécule,"Missing Delta Option"))</f>
        <v>Missing Delta Option</v>
      </c>
      <c r="AQ1138" s="105" t="e">
        <f>IF(paramètres!$B$28=1,(((SUM(P1138:Y1138)/1.02)+SUM(Z1138:AA1138))+((SUM(AB1138:AM1138)/1.02)+SUM(AL1138:AM1138)))+AN1138+AO1138+AP1138,SUM(P1138:AM1138)+AN1138+AO1138+AP1138)</f>
        <v>#VALUE!</v>
      </c>
    </row>
    <row r="1139" spans="1:43" x14ac:dyDescent="0.25">
      <c r="A1139" s="104"/>
      <c r="B1139" s="39"/>
      <c r="C1139" s="39"/>
      <c r="D1139" s="70"/>
      <c r="E1139" s="49"/>
      <c r="F1139" s="40"/>
      <c r="G1139" s="38"/>
      <c r="H1139" s="71"/>
      <c r="I1139" s="40"/>
      <c r="J1139" s="38"/>
      <c r="K1139" s="71"/>
      <c r="L1139" s="40"/>
      <c r="M1139" s="38"/>
      <c r="N1139" s="71"/>
      <c r="O1139" s="49"/>
      <c r="P1139" s="177"/>
      <c r="Q1139" s="178"/>
      <c r="R1139" s="178"/>
      <c r="S1139" s="178"/>
      <c r="T1139" s="178"/>
      <c r="U1139" s="178"/>
      <c r="V1139" s="178"/>
      <c r="W1139" s="178"/>
      <c r="X1139" s="178"/>
      <c r="Y1139" s="178"/>
      <c r="Z1139" s="178"/>
      <c r="AA1139" s="179"/>
      <c r="AB1139" s="121">
        <f>IF($D1139="",0,IF($E1139="",0,IF(VLOOKUP($E1139,paramètres!$E$33:$F$44,2,FALSE)&lt;=VLOOKUP($AB$18,paramètres!$E$33:$F$44,2,FALSE),P1139*$D1139,0)))</f>
        <v>0</v>
      </c>
      <c r="AC1139" s="13">
        <f>IF($D1139="",0,IF($E1139="",0,IF(VLOOKUP($E1139,paramètres!$E$33:$F$44,2,FALSE)&lt;=VLOOKUP($AC$18,paramètres!$E$33:$F$44,2,FALSE),Q1139*$D1139,0)))</f>
        <v>0</v>
      </c>
      <c r="AD1139" s="13">
        <f>IF($D1139="",0,IF($E1139="",0,IF(VLOOKUP($E1139,paramètres!$E$33:$F$44,2,FALSE)&lt;=VLOOKUP($AD$18,paramètres!$E$33:$F$44,2,FALSE),R1139*$D1139,0)))</f>
        <v>0</v>
      </c>
      <c r="AE1139" s="13">
        <f>IF($D1139="",0,IF($E1139="",0,IF(VLOOKUP($E1139,paramètres!$E$33:$F$44,2,FALSE)&lt;=VLOOKUP($AE$18,paramètres!$E$33:$F$44,2,FALSE),S1139*$D1139,0)))</f>
        <v>0</v>
      </c>
      <c r="AF1139" s="13">
        <f>IF($D1139="",0,IF($E1139="",0,IF(VLOOKUP($E1139,paramètres!$E$33:$F$44,2,FALSE)&lt;=VLOOKUP($AF$18,paramètres!$E$33:$F$44,2,FALSE),T1139*$D1139,0)))</f>
        <v>0</v>
      </c>
      <c r="AG1139" s="13">
        <f>IF($D1139="",0,IF($E1139="",0,IF(VLOOKUP($E1139,paramètres!$E$33:$F$44,2,FALSE)&lt;=VLOOKUP($AG$18,paramètres!$E$33:$F$44,2,FALSE),U1139*$D1139,0)))</f>
        <v>0</v>
      </c>
      <c r="AH1139" s="13">
        <f>IF($D1139="",0,IF($E1139="",0,IF(VLOOKUP($E1139,paramètres!$E$33:$F$44,2,FALSE)&lt;=VLOOKUP($AH$18,paramètres!$E$33:$F$44,2,FALSE),V1139*$D1139,0)))</f>
        <v>0</v>
      </c>
      <c r="AI1139" s="13">
        <f>IF($D1139="",0,IF($E1139="",0,IF(VLOOKUP($E1139,paramètres!$E$33:$F$44,2,FALSE)&lt;=VLOOKUP($AI$18,paramètres!$E$33:$F$44,2,FALSE),W1139*$D1139,0)))</f>
        <v>0</v>
      </c>
      <c r="AJ1139" s="13">
        <f>IF($D1139="",0,IF($E1139="",0,IF(VLOOKUP($E1139,paramètres!$E$33:$F$44,2,FALSE)&lt;=VLOOKUP($AJ$18,paramètres!$E$33:$F$44,2,FALSE),X1139*$D1139,0)))</f>
        <v>0</v>
      </c>
      <c r="AK1139" s="13">
        <f>IF($D1139="",0,IF($E1139="",0,IF(VLOOKUP($E1139,paramètres!$E$33:$F$44,2,FALSE)&lt;=VLOOKUP($AK$18,paramètres!$E$33:$F$44,2,FALSE),Y1139*$D1139,0)))</f>
        <v>0</v>
      </c>
      <c r="AL1139" s="13">
        <f>IF($D1139="",0,IF($E1139="",0,IF(VLOOKUP($E1139,paramètres!$E$33:$F$44,2,FALSE)&lt;=VLOOKUP($AL$18,paramètres!$E$33:$F$44,2,FALSE),Z1139*$D1139,0)))</f>
        <v>0</v>
      </c>
      <c r="AM1139" s="126">
        <f>IF($D1139="",0,IF($E1139="",0,IF(VLOOKUP($E1139,paramètres!$E$33:$F$44,2,FALSE)&lt;=VLOOKUP($AM$18,paramètres!$E$33:$F$44,2,FALSE),AA1139*$D1139,0)))</f>
        <v>0</v>
      </c>
      <c r="AN1139" s="121" t="str">
        <f>IF(paramètres!$B$28=1,((SUM(P1139:Y1139)/1.02)+SUM(Z1139:AA1139))*0.0303/9*COUNT(P1139:X1139),IF(paramètres!$B$28=2,(SUM(P1139:AA1139))*0.0303/9*COUNT(P1139:X1139),"Missing Delta option"))</f>
        <v>Missing Delta option</v>
      </c>
      <c r="AO1139" s="13" t="str">
        <f>IF(paramètres!$B$28=1,(((SUM(P1139:Y1139)/1.02)+SUM(Z1139:AA1139))+((SUM(AB1139:AK1139)/1.02)+SUM(AL1139:AN1139)))*cotpatr,IF(paramètres!$B$28=2,(SUM(P1139:AN1139)*cotpatr),"Missing Delta Option"))</f>
        <v>Missing Delta Option</v>
      </c>
      <c r="AP1139" s="13" t="str" cm="1">
        <f t="array" ref="AP1139">IF(paramètres!$B$28=1,(((SUM(P1139:Y1139)/1.02)+SUM(Z1139:AA1139))+((SUM(AB1139:AM1139)/1.02)+SUM(AL1139:AM1139)))/12*pécule,IF(paramètres!$B$28=2,SUM(P1139:AM1139)/12*pécule,"Missing Delta Option"))</f>
        <v>Missing Delta Option</v>
      </c>
      <c r="AQ1139" s="105" t="e">
        <f>IF(paramètres!$B$28=1,(((SUM(P1139:Y1139)/1.02)+SUM(Z1139:AA1139))+((SUM(AB1139:AM1139)/1.02)+SUM(AL1139:AM1139)))+AN1139+AO1139+AP1139,SUM(P1139:AM1139)+AN1139+AO1139+AP1139)</f>
        <v>#VALUE!</v>
      </c>
    </row>
    <row r="1140" spans="1:43" x14ac:dyDescent="0.25">
      <c r="A1140" s="104"/>
      <c r="B1140" s="39"/>
      <c r="C1140" s="39"/>
      <c r="D1140" s="70"/>
      <c r="E1140" s="49"/>
      <c r="F1140" s="40"/>
      <c r="G1140" s="38"/>
      <c r="H1140" s="71"/>
      <c r="I1140" s="40"/>
      <c r="J1140" s="38"/>
      <c r="K1140" s="71"/>
      <c r="L1140" s="40"/>
      <c r="M1140" s="38"/>
      <c r="N1140" s="71"/>
      <c r="O1140" s="49"/>
      <c r="P1140" s="177"/>
      <c r="Q1140" s="178"/>
      <c r="R1140" s="178"/>
      <c r="S1140" s="178"/>
      <c r="T1140" s="178"/>
      <c r="U1140" s="178"/>
      <c r="V1140" s="178"/>
      <c r="W1140" s="178"/>
      <c r="X1140" s="178"/>
      <c r="Y1140" s="178"/>
      <c r="Z1140" s="178"/>
      <c r="AA1140" s="179"/>
      <c r="AB1140" s="121">
        <f>IF($D1140="",0,IF($E1140="",0,IF(VLOOKUP($E1140,paramètres!$E$33:$F$44,2,FALSE)&lt;=VLOOKUP($AB$18,paramètres!$E$33:$F$44,2,FALSE),P1140*$D1140,0)))</f>
        <v>0</v>
      </c>
      <c r="AC1140" s="13">
        <f>IF($D1140="",0,IF($E1140="",0,IF(VLOOKUP($E1140,paramètres!$E$33:$F$44,2,FALSE)&lt;=VLOOKUP($AC$18,paramètres!$E$33:$F$44,2,FALSE),Q1140*$D1140,0)))</f>
        <v>0</v>
      </c>
      <c r="AD1140" s="13">
        <f>IF($D1140="",0,IF($E1140="",0,IF(VLOOKUP($E1140,paramètres!$E$33:$F$44,2,FALSE)&lt;=VLOOKUP($AD$18,paramètres!$E$33:$F$44,2,FALSE),R1140*$D1140,0)))</f>
        <v>0</v>
      </c>
      <c r="AE1140" s="13">
        <f>IF($D1140="",0,IF($E1140="",0,IF(VLOOKUP($E1140,paramètres!$E$33:$F$44,2,FALSE)&lt;=VLOOKUP($AE$18,paramètres!$E$33:$F$44,2,FALSE),S1140*$D1140,0)))</f>
        <v>0</v>
      </c>
      <c r="AF1140" s="13">
        <f>IF($D1140="",0,IF($E1140="",0,IF(VLOOKUP($E1140,paramètres!$E$33:$F$44,2,FALSE)&lt;=VLOOKUP($AF$18,paramètres!$E$33:$F$44,2,FALSE),T1140*$D1140,0)))</f>
        <v>0</v>
      </c>
      <c r="AG1140" s="13">
        <f>IF($D1140="",0,IF($E1140="",0,IF(VLOOKUP($E1140,paramètres!$E$33:$F$44,2,FALSE)&lt;=VLOOKUP($AG$18,paramètres!$E$33:$F$44,2,FALSE),U1140*$D1140,0)))</f>
        <v>0</v>
      </c>
      <c r="AH1140" s="13">
        <f>IF($D1140="",0,IF($E1140="",0,IF(VLOOKUP($E1140,paramètres!$E$33:$F$44,2,FALSE)&lt;=VLOOKUP($AH$18,paramètres!$E$33:$F$44,2,FALSE),V1140*$D1140,0)))</f>
        <v>0</v>
      </c>
      <c r="AI1140" s="13">
        <f>IF($D1140="",0,IF($E1140="",0,IF(VLOOKUP($E1140,paramètres!$E$33:$F$44,2,FALSE)&lt;=VLOOKUP($AI$18,paramètres!$E$33:$F$44,2,FALSE),W1140*$D1140,0)))</f>
        <v>0</v>
      </c>
      <c r="AJ1140" s="13">
        <f>IF($D1140="",0,IF($E1140="",0,IF(VLOOKUP($E1140,paramètres!$E$33:$F$44,2,FALSE)&lt;=VLOOKUP($AJ$18,paramètres!$E$33:$F$44,2,FALSE),X1140*$D1140,0)))</f>
        <v>0</v>
      </c>
      <c r="AK1140" s="13">
        <f>IF($D1140="",0,IF($E1140="",0,IF(VLOOKUP($E1140,paramètres!$E$33:$F$44,2,FALSE)&lt;=VLOOKUP($AK$18,paramètres!$E$33:$F$44,2,FALSE),Y1140*$D1140,0)))</f>
        <v>0</v>
      </c>
      <c r="AL1140" s="13">
        <f>IF($D1140="",0,IF($E1140="",0,IF(VLOOKUP($E1140,paramètres!$E$33:$F$44,2,FALSE)&lt;=VLOOKUP($AL$18,paramètres!$E$33:$F$44,2,FALSE),Z1140*$D1140,0)))</f>
        <v>0</v>
      </c>
      <c r="AM1140" s="126">
        <f>IF($D1140="",0,IF($E1140="",0,IF(VLOOKUP($E1140,paramètres!$E$33:$F$44,2,FALSE)&lt;=VLOOKUP($AM$18,paramètres!$E$33:$F$44,2,FALSE),AA1140*$D1140,0)))</f>
        <v>0</v>
      </c>
      <c r="AN1140" s="121" t="str">
        <f>IF(paramètres!$B$28=1,((SUM(P1140:Y1140)/1.02)+SUM(Z1140:AA1140))*0.0303/9*COUNT(P1140:X1140),IF(paramètres!$B$28=2,(SUM(P1140:AA1140))*0.0303/9*COUNT(P1140:X1140),"Missing Delta option"))</f>
        <v>Missing Delta option</v>
      </c>
      <c r="AO1140" s="13" t="str">
        <f>IF(paramètres!$B$28=1,(((SUM(P1140:Y1140)/1.02)+SUM(Z1140:AA1140))+((SUM(AB1140:AK1140)/1.02)+SUM(AL1140:AN1140)))*cotpatr,IF(paramètres!$B$28=2,(SUM(P1140:AN1140)*cotpatr),"Missing Delta Option"))</f>
        <v>Missing Delta Option</v>
      </c>
      <c r="AP1140" s="13" t="str" cm="1">
        <f t="array" ref="AP1140">IF(paramètres!$B$28=1,(((SUM(P1140:Y1140)/1.02)+SUM(Z1140:AA1140))+((SUM(AB1140:AM1140)/1.02)+SUM(AL1140:AM1140)))/12*pécule,IF(paramètres!$B$28=2,SUM(P1140:AM1140)/12*pécule,"Missing Delta Option"))</f>
        <v>Missing Delta Option</v>
      </c>
      <c r="AQ1140" s="105" t="e">
        <f>IF(paramètres!$B$28=1,(((SUM(P1140:Y1140)/1.02)+SUM(Z1140:AA1140))+((SUM(AB1140:AM1140)/1.02)+SUM(AL1140:AM1140)))+AN1140+AO1140+AP1140,SUM(P1140:AM1140)+AN1140+AO1140+AP1140)</f>
        <v>#VALUE!</v>
      </c>
    </row>
    <row r="1141" spans="1:43" x14ac:dyDescent="0.25">
      <c r="A1141" s="104"/>
      <c r="B1141" s="39"/>
      <c r="C1141" s="39"/>
      <c r="D1141" s="70"/>
      <c r="E1141" s="49"/>
      <c r="F1141" s="40"/>
      <c r="G1141" s="38"/>
      <c r="H1141" s="71"/>
      <c r="I1141" s="40"/>
      <c r="J1141" s="38"/>
      <c r="K1141" s="71"/>
      <c r="L1141" s="40"/>
      <c r="M1141" s="38"/>
      <c r="N1141" s="71"/>
      <c r="O1141" s="49"/>
      <c r="P1141" s="177"/>
      <c r="Q1141" s="178"/>
      <c r="R1141" s="178"/>
      <c r="S1141" s="178"/>
      <c r="T1141" s="178"/>
      <c r="U1141" s="178"/>
      <c r="V1141" s="178"/>
      <c r="W1141" s="178"/>
      <c r="X1141" s="178"/>
      <c r="Y1141" s="178"/>
      <c r="Z1141" s="178"/>
      <c r="AA1141" s="179"/>
      <c r="AB1141" s="121">
        <f>IF($D1141="",0,IF($E1141="",0,IF(VLOOKUP($E1141,paramètres!$E$33:$F$44,2,FALSE)&lt;=VLOOKUP($AB$18,paramètres!$E$33:$F$44,2,FALSE),P1141*$D1141,0)))</f>
        <v>0</v>
      </c>
      <c r="AC1141" s="13">
        <f>IF($D1141="",0,IF($E1141="",0,IF(VLOOKUP($E1141,paramètres!$E$33:$F$44,2,FALSE)&lt;=VLOOKUP($AC$18,paramètres!$E$33:$F$44,2,FALSE),Q1141*$D1141,0)))</f>
        <v>0</v>
      </c>
      <c r="AD1141" s="13">
        <f>IF($D1141="",0,IF($E1141="",0,IF(VLOOKUP($E1141,paramètres!$E$33:$F$44,2,FALSE)&lt;=VLOOKUP($AD$18,paramètres!$E$33:$F$44,2,FALSE),R1141*$D1141,0)))</f>
        <v>0</v>
      </c>
      <c r="AE1141" s="13">
        <f>IF($D1141="",0,IF($E1141="",0,IF(VLOOKUP($E1141,paramètres!$E$33:$F$44,2,FALSE)&lt;=VLOOKUP($AE$18,paramètres!$E$33:$F$44,2,FALSE),S1141*$D1141,0)))</f>
        <v>0</v>
      </c>
      <c r="AF1141" s="13">
        <f>IF($D1141="",0,IF($E1141="",0,IF(VLOOKUP($E1141,paramètres!$E$33:$F$44,2,FALSE)&lt;=VLOOKUP($AF$18,paramètres!$E$33:$F$44,2,FALSE),T1141*$D1141,0)))</f>
        <v>0</v>
      </c>
      <c r="AG1141" s="13">
        <f>IF($D1141="",0,IF($E1141="",0,IF(VLOOKUP($E1141,paramètres!$E$33:$F$44,2,FALSE)&lt;=VLOOKUP($AG$18,paramètres!$E$33:$F$44,2,FALSE),U1141*$D1141,0)))</f>
        <v>0</v>
      </c>
      <c r="AH1141" s="13">
        <f>IF($D1141="",0,IF($E1141="",0,IF(VLOOKUP($E1141,paramètres!$E$33:$F$44,2,FALSE)&lt;=VLOOKUP($AH$18,paramètres!$E$33:$F$44,2,FALSE),V1141*$D1141,0)))</f>
        <v>0</v>
      </c>
      <c r="AI1141" s="13">
        <f>IF($D1141="",0,IF($E1141="",0,IF(VLOOKUP($E1141,paramètres!$E$33:$F$44,2,FALSE)&lt;=VLOOKUP($AI$18,paramètres!$E$33:$F$44,2,FALSE),W1141*$D1141,0)))</f>
        <v>0</v>
      </c>
      <c r="AJ1141" s="13">
        <f>IF($D1141="",0,IF($E1141="",0,IF(VLOOKUP($E1141,paramètres!$E$33:$F$44,2,FALSE)&lt;=VLOOKUP($AJ$18,paramètres!$E$33:$F$44,2,FALSE),X1141*$D1141,0)))</f>
        <v>0</v>
      </c>
      <c r="AK1141" s="13">
        <f>IF($D1141="",0,IF($E1141="",0,IF(VLOOKUP($E1141,paramètres!$E$33:$F$44,2,FALSE)&lt;=VLOOKUP($AK$18,paramètres!$E$33:$F$44,2,FALSE),Y1141*$D1141,0)))</f>
        <v>0</v>
      </c>
      <c r="AL1141" s="13">
        <f>IF($D1141="",0,IF($E1141="",0,IF(VLOOKUP($E1141,paramètres!$E$33:$F$44,2,FALSE)&lt;=VLOOKUP($AL$18,paramètres!$E$33:$F$44,2,FALSE),Z1141*$D1141,0)))</f>
        <v>0</v>
      </c>
      <c r="AM1141" s="126">
        <f>IF($D1141="",0,IF($E1141="",0,IF(VLOOKUP($E1141,paramètres!$E$33:$F$44,2,FALSE)&lt;=VLOOKUP($AM$18,paramètres!$E$33:$F$44,2,FALSE),AA1141*$D1141,0)))</f>
        <v>0</v>
      </c>
      <c r="AN1141" s="121" t="str">
        <f>IF(paramètres!$B$28=1,((SUM(P1141:Y1141)/1.02)+SUM(Z1141:AA1141))*0.0303/9*COUNT(P1141:X1141),IF(paramètres!$B$28=2,(SUM(P1141:AA1141))*0.0303/9*COUNT(P1141:X1141),"Missing Delta option"))</f>
        <v>Missing Delta option</v>
      </c>
      <c r="AO1141" s="13" t="str">
        <f>IF(paramètres!$B$28=1,(((SUM(P1141:Y1141)/1.02)+SUM(Z1141:AA1141))+((SUM(AB1141:AK1141)/1.02)+SUM(AL1141:AN1141)))*cotpatr,IF(paramètres!$B$28=2,(SUM(P1141:AN1141)*cotpatr),"Missing Delta Option"))</f>
        <v>Missing Delta Option</v>
      </c>
      <c r="AP1141" s="13" t="str" cm="1">
        <f t="array" ref="AP1141">IF(paramètres!$B$28=1,(((SUM(P1141:Y1141)/1.02)+SUM(Z1141:AA1141))+((SUM(AB1141:AM1141)/1.02)+SUM(AL1141:AM1141)))/12*pécule,IF(paramètres!$B$28=2,SUM(P1141:AM1141)/12*pécule,"Missing Delta Option"))</f>
        <v>Missing Delta Option</v>
      </c>
      <c r="AQ1141" s="105" t="e">
        <f>IF(paramètres!$B$28=1,(((SUM(P1141:Y1141)/1.02)+SUM(Z1141:AA1141))+((SUM(AB1141:AM1141)/1.02)+SUM(AL1141:AM1141)))+AN1141+AO1141+AP1141,SUM(P1141:AM1141)+AN1141+AO1141+AP1141)</f>
        <v>#VALUE!</v>
      </c>
    </row>
    <row r="1142" spans="1:43" x14ac:dyDescent="0.25">
      <c r="A1142" s="104"/>
      <c r="B1142" s="39"/>
      <c r="C1142" s="39"/>
      <c r="D1142" s="70"/>
      <c r="E1142" s="49"/>
      <c r="F1142" s="40"/>
      <c r="G1142" s="38"/>
      <c r="H1142" s="71"/>
      <c r="I1142" s="40"/>
      <c r="J1142" s="38"/>
      <c r="K1142" s="71"/>
      <c r="L1142" s="40"/>
      <c r="M1142" s="38"/>
      <c r="N1142" s="71"/>
      <c r="O1142" s="49"/>
      <c r="P1142" s="177"/>
      <c r="Q1142" s="178"/>
      <c r="R1142" s="178"/>
      <c r="S1142" s="178"/>
      <c r="T1142" s="178"/>
      <c r="U1142" s="178"/>
      <c r="V1142" s="178"/>
      <c r="W1142" s="178"/>
      <c r="X1142" s="178"/>
      <c r="Y1142" s="178"/>
      <c r="Z1142" s="178"/>
      <c r="AA1142" s="179"/>
      <c r="AB1142" s="121">
        <f>IF($D1142="",0,IF($E1142="",0,IF(VLOOKUP($E1142,paramètres!$E$33:$F$44,2,FALSE)&lt;=VLOOKUP($AB$18,paramètres!$E$33:$F$44,2,FALSE),P1142*$D1142,0)))</f>
        <v>0</v>
      </c>
      <c r="AC1142" s="13">
        <f>IF($D1142="",0,IF($E1142="",0,IF(VLOOKUP($E1142,paramètres!$E$33:$F$44,2,FALSE)&lt;=VLOOKUP($AC$18,paramètres!$E$33:$F$44,2,FALSE),Q1142*$D1142,0)))</f>
        <v>0</v>
      </c>
      <c r="AD1142" s="13">
        <f>IF($D1142="",0,IF($E1142="",0,IF(VLOOKUP($E1142,paramètres!$E$33:$F$44,2,FALSE)&lt;=VLOOKUP($AD$18,paramètres!$E$33:$F$44,2,FALSE),R1142*$D1142,0)))</f>
        <v>0</v>
      </c>
      <c r="AE1142" s="13">
        <f>IF($D1142="",0,IF($E1142="",0,IF(VLOOKUP($E1142,paramètres!$E$33:$F$44,2,FALSE)&lt;=VLOOKUP($AE$18,paramètres!$E$33:$F$44,2,FALSE),S1142*$D1142,0)))</f>
        <v>0</v>
      </c>
      <c r="AF1142" s="13">
        <f>IF($D1142="",0,IF($E1142="",0,IF(VLOOKUP($E1142,paramètres!$E$33:$F$44,2,FALSE)&lt;=VLOOKUP($AF$18,paramètres!$E$33:$F$44,2,FALSE),T1142*$D1142,0)))</f>
        <v>0</v>
      </c>
      <c r="AG1142" s="13">
        <f>IF($D1142="",0,IF($E1142="",0,IF(VLOOKUP($E1142,paramètres!$E$33:$F$44,2,FALSE)&lt;=VLOOKUP($AG$18,paramètres!$E$33:$F$44,2,FALSE),U1142*$D1142,0)))</f>
        <v>0</v>
      </c>
      <c r="AH1142" s="13">
        <f>IF($D1142="",0,IF($E1142="",0,IF(VLOOKUP($E1142,paramètres!$E$33:$F$44,2,FALSE)&lt;=VLOOKUP($AH$18,paramètres!$E$33:$F$44,2,FALSE),V1142*$D1142,0)))</f>
        <v>0</v>
      </c>
      <c r="AI1142" s="13">
        <f>IF($D1142="",0,IF($E1142="",0,IF(VLOOKUP($E1142,paramètres!$E$33:$F$44,2,FALSE)&lt;=VLOOKUP($AI$18,paramètres!$E$33:$F$44,2,FALSE),W1142*$D1142,0)))</f>
        <v>0</v>
      </c>
      <c r="AJ1142" s="13">
        <f>IF($D1142="",0,IF($E1142="",0,IF(VLOOKUP($E1142,paramètres!$E$33:$F$44,2,FALSE)&lt;=VLOOKUP($AJ$18,paramètres!$E$33:$F$44,2,FALSE),X1142*$D1142,0)))</f>
        <v>0</v>
      </c>
      <c r="AK1142" s="13">
        <f>IF($D1142="",0,IF($E1142="",0,IF(VLOOKUP($E1142,paramètres!$E$33:$F$44,2,FALSE)&lt;=VLOOKUP($AK$18,paramètres!$E$33:$F$44,2,FALSE),Y1142*$D1142,0)))</f>
        <v>0</v>
      </c>
      <c r="AL1142" s="13">
        <f>IF($D1142="",0,IF($E1142="",0,IF(VLOOKUP($E1142,paramètres!$E$33:$F$44,2,FALSE)&lt;=VLOOKUP($AL$18,paramètres!$E$33:$F$44,2,FALSE),Z1142*$D1142,0)))</f>
        <v>0</v>
      </c>
      <c r="AM1142" s="126">
        <f>IF($D1142="",0,IF($E1142="",0,IF(VLOOKUP($E1142,paramètres!$E$33:$F$44,2,FALSE)&lt;=VLOOKUP($AM$18,paramètres!$E$33:$F$44,2,FALSE),AA1142*$D1142,0)))</f>
        <v>0</v>
      </c>
      <c r="AN1142" s="121" t="str">
        <f>IF(paramètres!$B$28=1,((SUM(P1142:Y1142)/1.02)+SUM(Z1142:AA1142))*0.0303/9*COUNT(P1142:X1142),IF(paramètres!$B$28=2,(SUM(P1142:AA1142))*0.0303/9*COUNT(P1142:X1142),"Missing Delta option"))</f>
        <v>Missing Delta option</v>
      </c>
      <c r="AO1142" s="13" t="str">
        <f>IF(paramètres!$B$28=1,(((SUM(P1142:Y1142)/1.02)+SUM(Z1142:AA1142))+((SUM(AB1142:AK1142)/1.02)+SUM(AL1142:AN1142)))*cotpatr,IF(paramètres!$B$28=2,(SUM(P1142:AN1142)*cotpatr),"Missing Delta Option"))</f>
        <v>Missing Delta Option</v>
      </c>
      <c r="AP1142" s="13" t="str" cm="1">
        <f t="array" ref="AP1142">IF(paramètres!$B$28=1,(((SUM(P1142:Y1142)/1.02)+SUM(Z1142:AA1142))+((SUM(AB1142:AM1142)/1.02)+SUM(AL1142:AM1142)))/12*pécule,IF(paramètres!$B$28=2,SUM(P1142:AM1142)/12*pécule,"Missing Delta Option"))</f>
        <v>Missing Delta Option</v>
      </c>
      <c r="AQ1142" s="105" t="e">
        <f>IF(paramètres!$B$28=1,(((SUM(P1142:Y1142)/1.02)+SUM(Z1142:AA1142))+((SUM(AB1142:AM1142)/1.02)+SUM(AL1142:AM1142)))+AN1142+AO1142+AP1142,SUM(P1142:AM1142)+AN1142+AO1142+AP1142)</f>
        <v>#VALUE!</v>
      </c>
    </row>
    <row r="1143" spans="1:43" x14ac:dyDescent="0.25">
      <c r="A1143" s="104"/>
      <c r="B1143" s="39"/>
      <c r="C1143" s="39"/>
      <c r="D1143" s="70"/>
      <c r="E1143" s="49"/>
      <c r="F1143" s="40"/>
      <c r="G1143" s="38"/>
      <c r="H1143" s="71"/>
      <c r="I1143" s="40"/>
      <c r="J1143" s="38"/>
      <c r="K1143" s="71"/>
      <c r="L1143" s="40"/>
      <c r="M1143" s="38"/>
      <c r="N1143" s="71"/>
      <c r="O1143" s="49"/>
      <c r="P1143" s="177"/>
      <c r="Q1143" s="178"/>
      <c r="R1143" s="178"/>
      <c r="S1143" s="178"/>
      <c r="T1143" s="178"/>
      <c r="U1143" s="178"/>
      <c r="V1143" s="178"/>
      <c r="W1143" s="178"/>
      <c r="X1143" s="178"/>
      <c r="Y1143" s="178"/>
      <c r="Z1143" s="178"/>
      <c r="AA1143" s="179"/>
      <c r="AB1143" s="121">
        <f>IF($D1143="",0,IF($E1143="",0,IF(VLOOKUP($E1143,paramètres!$E$33:$F$44,2,FALSE)&lt;=VLOOKUP($AB$18,paramètres!$E$33:$F$44,2,FALSE),P1143*$D1143,0)))</f>
        <v>0</v>
      </c>
      <c r="AC1143" s="13">
        <f>IF($D1143="",0,IF($E1143="",0,IF(VLOOKUP($E1143,paramètres!$E$33:$F$44,2,FALSE)&lt;=VLOOKUP($AC$18,paramètres!$E$33:$F$44,2,FALSE),Q1143*$D1143,0)))</f>
        <v>0</v>
      </c>
      <c r="AD1143" s="13">
        <f>IF($D1143="",0,IF($E1143="",0,IF(VLOOKUP($E1143,paramètres!$E$33:$F$44,2,FALSE)&lt;=VLOOKUP($AD$18,paramètres!$E$33:$F$44,2,FALSE),R1143*$D1143,0)))</f>
        <v>0</v>
      </c>
      <c r="AE1143" s="13">
        <f>IF($D1143="",0,IF($E1143="",0,IF(VLOOKUP($E1143,paramètres!$E$33:$F$44,2,FALSE)&lt;=VLOOKUP($AE$18,paramètres!$E$33:$F$44,2,FALSE),S1143*$D1143,0)))</f>
        <v>0</v>
      </c>
      <c r="AF1143" s="13">
        <f>IF($D1143="",0,IF($E1143="",0,IF(VLOOKUP($E1143,paramètres!$E$33:$F$44,2,FALSE)&lt;=VLOOKUP($AF$18,paramètres!$E$33:$F$44,2,FALSE),T1143*$D1143,0)))</f>
        <v>0</v>
      </c>
      <c r="AG1143" s="13">
        <f>IF($D1143="",0,IF($E1143="",0,IF(VLOOKUP($E1143,paramètres!$E$33:$F$44,2,FALSE)&lt;=VLOOKUP($AG$18,paramètres!$E$33:$F$44,2,FALSE),U1143*$D1143,0)))</f>
        <v>0</v>
      </c>
      <c r="AH1143" s="13">
        <f>IF($D1143="",0,IF($E1143="",0,IF(VLOOKUP($E1143,paramètres!$E$33:$F$44,2,FALSE)&lt;=VLOOKUP($AH$18,paramètres!$E$33:$F$44,2,FALSE),V1143*$D1143,0)))</f>
        <v>0</v>
      </c>
      <c r="AI1143" s="13">
        <f>IF($D1143="",0,IF($E1143="",0,IF(VLOOKUP($E1143,paramètres!$E$33:$F$44,2,FALSE)&lt;=VLOOKUP($AI$18,paramètres!$E$33:$F$44,2,FALSE),W1143*$D1143,0)))</f>
        <v>0</v>
      </c>
      <c r="AJ1143" s="13">
        <f>IF($D1143="",0,IF($E1143="",0,IF(VLOOKUP($E1143,paramètres!$E$33:$F$44,2,FALSE)&lt;=VLOOKUP($AJ$18,paramètres!$E$33:$F$44,2,FALSE),X1143*$D1143,0)))</f>
        <v>0</v>
      </c>
      <c r="AK1143" s="13">
        <f>IF($D1143="",0,IF($E1143="",0,IF(VLOOKUP($E1143,paramètres!$E$33:$F$44,2,FALSE)&lt;=VLOOKUP($AK$18,paramètres!$E$33:$F$44,2,FALSE),Y1143*$D1143,0)))</f>
        <v>0</v>
      </c>
      <c r="AL1143" s="13">
        <f>IF($D1143="",0,IF($E1143="",0,IF(VLOOKUP($E1143,paramètres!$E$33:$F$44,2,FALSE)&lt;=VLOOKUP($AL$18,paramètres!$E$33:$F$44,2,FALSE),Z1143*$D1143,0)))</f>
        <v>0</v>
      </c>
      <c r="AM1143" s="126">
        <f>IF($D1143="",0,IF($E1143="",0,IF(VLOOKUP($E1143,paramètres!$E$33:$F$44,2,FALSE)&lt;=VLOOKUP($AM$18,paramètres!$E$33:$F$44,2,FALSE),AA1143*$D1143,0)))</f>
        <v>0</v>
      </c>
      <c r="AN1143" s="121" t="str">
        <f>IF(paramètres!$B$28=1,((SUM(P1143:Y1143)/1.02)+SUM(Z1143:AA1143))*0.0303/9*COUNT(P1143:X1143),IF(paramètres!$B$28=2,(SUM(P1143:AA1143))*0.0303/9*COUNT(P1143:X1143),"Missing Delta option"))</f>
        <v>Missing Delta option</v>
      </c>
      <c r="AO1143" s="13" t="str">
        <f>IF(paramètres!$B$28=1,(((SUM(P1143:Y1143)/1.02)+SUM(Z1143:AA1143))+((SUM(AB1143:AK1143)/1.02)+SUM(AL1143:AN1143)))*cotpatr,IF(paramètres!$B$28=2,(SUM(P1143:AN1143)*cotpatr),"Missing Delta Option"))</f>
        <v>Missing Delta Option</v>
      </c>
      <c r="AP1143" s="13" t="str" cm="1">
        <f t="array" ref="AP1143">IF(paramètres!$B$28=1,(((SUM(P1143:Y1143)/1.02)+SUM(Z1143:AA1143))+((SUM(AB1143:AM1143)/1.02)+SUM(AL1143:AM1143)))/12*pécule,IF(paramètres!$B$28=2,SUM(P1143:AM1143)/12*pécule,"Missing Delta Option"))</f>
        <v>Missing Delta Option</v>
      </c>
      <c r="AQ1143" s="105" t="e">
        <f>IF(paramètres!$B$28=1,(((SUM(P1143:Y1143)/1.02)+SUM(Z1143:AA1143))+((SUM(AB1143:AM1143)/1.02)+SUM(AL1143:AM1143)))+AN1143+AO1143+AP1143,SUM(P1143:AM1143)+AN1143+AO1143+AP1143)</f>
        <v>#VALUE!</v>
      </c>
    </row>
    <row r="1144" spans="1:43" x14ac:dyDescent="0.25">
      <c r="A1144" s="104"/>
      <c r="B1144" s="39"/>
      <c r="C1144" s="39"/>
      <c r="D1144" s="70"/>
      <c r="E1144" s="49"/>
      <c r="F1144" s="40"/>
      <c r="G1144" s="38"/>
      <c r="H1144" s="71"/>
      <c r="I1144" s="40"/>
      <c r="J1144" s="38"/>
      <c r="K1144" s="71"/>
      <c r="L1144" s="40"/>
      <c r="M1144" s="38"/>
      <c r="N1144" s="71"/>
      <c r="O1144" s="49"/>
      <c r="P1144" s="177"/>
      <c r="Q1144" s="178"/>
      <c r="R1144" s="178"/>
      <c r="S1144" s="178"/>
      <c r="T1144" s="178"/>
      <c r="U1144" s="178"/>
      <c r="V1144" s="178"/>
      <c r="W1144" s="178"/>
      <c r="X1144" s="178"/>
      <c r="Y1144" s="178"/>
      <c r="Z1144" s="178"/>
      <c r="AA1144" s="179"/>
      <c r="AB1144" s="121">
        <f>IF($D1144="",0,IF($E1144="",0,IF(VLOOKUP($E1144,paramètres!$E$33:$F$44,2,FALSE)&lt;=VLOOKUP($AB$18,paramètres!$E$33:$F$44,2,FALSE),P1144*$D1144,0)))</f>
        <v>0</v>
      </c>
      <c r="AC1144" s="13">
        <f>IF($D1144="",0,IF($E1144="",0,IF(VLOOKUP($E1144,paramètres!$E$33:$F$44,2,FALSE)&lt;=VLOOKUP($AC$18,paramètres!$E$33:$F$44,2,FALSE),Q1144*$D1144,0)))</f>
        <v>0</v>
      </c>
      <c r="AD1144" s="13">
        <f>IF($D1144="",0,IF($E1144="",0,IF(VLOOKUP($E1144,paramètres!$E$33:$F$44,2,FALSE)&lt;=VLOOKUP($AD$18,paramètres!$E$33:$F$44,2,FALSE),R1144*$D1144,0)))</f>
        <v>0</v>
      </c>
      <c r="AE1144" s="13">
        <f>IF($D1144="",0,IF($E1144="",0,IF(VLOOKUP($E1144,paramètres!$E$33:$F$44,2,FALSE)&lt;=VLOOKUP($AE$18,paramètres!$E$33:$F$44,2,FALSE),S1144*$D1144,0)))</f>
        <v>0</v>
      </c>
      <c r="AF1144" s="13">
        <f>IF($D1144="",0,IF($E1144="",0,IF(VLOOKUP($E1144,paramètres!$E$33:$F$44,2,FALSE)&lt;=VLOOKUP($AF$18,paramètres!$E$33:$F$44,2,FALSE),T1144*$D1144,0)))</f>
        <v>0</v>
      </c>
      <c r="AG1144" s="13">
        <f>IF($D1144="",0,IF($E1144="",0,IF(VLOOKUP($E1144,paramètres!$E$33:$F$44,2,FALSE)&lt;=VLOOKUP($AG$18,paramètres!$E$33:$F$44,2,FALSE),U1144*$D1144,0)))</f>
        <v>0</v>
      </c>
      <c r="AH1144" s="13">
        <f>IF($D1144="",0,IF($E1144="",0,IF(VLOOKUP($E1144,paramètres!$E$33:$F$44,2,FALSE)&lt;=VLOOKUP($AH$18,paramètres!$E$33:$F$44,2,FALSE),V1144*$D1144,0)))</f>
        <v>0</v>
      </c>
      <c r="AI1144" s="13">
        <f>IF($D1144="",0,IF($E1144="",0,IF(VLOOKUP($E1144,paramètres!$E$33:$F$44,2,FALSE)&lt;=VLOOKUP($AI$18,paramètres!$E$33:$F$44,2,FALSE),W1144*$D1144,0)))</f>
        <v>0</v>
      </c>
      <c r="AJ1144" s="13">
        <f>IF($D1144="",0,IF($E1144="",0,IF(VLOOKUP($E1144,paramètres!$E$33:$F$44,2,FALSE)&lt;=VLOOKUP($AJ$18,paramètres!$E$33:$F$44,2,FALSE),X1144*$D1144,0)))</f>
        <v>0</v>
      </c>
      <c r="AK1144" s="13">
        <f>IF($D1144="",0,IF($E1144="",0,IF(VLOOKUP($E1144,paramètres!$E$33:$F$44,2,FALSE)&lt;=VLOOKUP($AK$18,paramètres!$E$33:$F$44,2,FALSE),Y1144*$D1144,0)))</f>
        <v>0</v>
      </c>
      <c r="AL1144" s="13">
        <f>IF($D1144="",0,IF($E1144="",0,IF(VLOOKUP($E1144,paramètres!$E$33:$F$44,2,FALSE)&lt;=VLOOKUP($AL$18,paramètres!$E$33:$F$44,2,FALSE),Z1144*$D1144,0)))</f>
        <v>0</v>
      </c>
      <c r="AM1144" s="126">
        <f>IF($D1144="",0,IF($E1144="",0,IF(VLOOKUP($E1144,paramètres!$E$33:$F$44,2,FALSE)&lt;=VLOOKUP($AM$18,paramètres!$E$33:$F$44,2,FALSE),AA1144*$D1144,0)))</f>
        <v>0</v>
      </c>
      <c r="AN1144" s="121" t="str">
        <f>IF(paramètres!$B$28=1,((SUM(P1144:Y1144)/1.02)+SUM(Z1144:AA1144))*0.0303/9*COUNT(P1144:X1144),IF(paramètres!$B$28=2,(SUM(P1144:AA1144))*0.0303/9*COUNT(P1144:X1144),"Missing Delta option"))</f>
        <v>Missing Delta option</v>
      </c>
      <c r="AO1144" s="13" t="str">
        <f>IF(paramètres!$B$28=1,(((SUM(P1144:Y1144)/1.02)+SUM(Z1144:AA1144))+((SUM(AB1144:AK1144)/1.02)+SUM(AL1144:AN1144)))*cotpatr,IF(paramètres!$B$28=2,(SUM(P1144:AN1144)*cotpatr),"Missing Delta Option"))</f>
        <v>Missing Delta Option</v>
      </c>
      <c r="AP1144" s="13" t="str" cm="1">
        <f t="array" ref="AP1144">IF(paramètres!$B$28=1,(((SUM(P1144:Y1144)/1.02)+SUM(Z1144:AA1144))+((SUM(AB1144:AM1144)/1.02)+SUM(AL1144:AM1144)))/12*pécule,IF(paramètres!$B$28=2,SUM(P1144:AM1144)/12*pécule,"Missing Delta Option"))</f>
        <v>Missing Delta Option</v>
      </c>
      <c r="AQ1144" s="105" t="e">
        <f>IF(paramètres!$B$28=1,(((SUM(P1144:Y1144)/1.02)+SUM(Z1144:AA1144))+((SUM(AB1144:AM1144)/1.02)+SUM(AL1144:AM1144)))+AN1144+AO1144+AP1144,SUM(P1144:AM1144)+AN1144+AO1144+AP1144)</f>
        <v>#VALUE!</v>
      </c>
    </row>
    <row r="1145" spans="1:43" x14ac:dyDescent="0.25">
      <c r="A1145" s="104"/>
      <c r="B1145" s="39"/>
      <c r="C1145" s="39"/>
      <c r="D1145" s="70"/>
      <c r="E1145" s="49"/>
      <c r="F1145" s="40"/>
      <c r="G1145" s="38"/>
      <c r="H1145" s="71"/>
      <c r="I1145" s="40"/>
      <c r="J1145" s="38"/>
      <c r="K1145" s="71"/>
      <c r="L1145" s="40"/>
      <c r="M1145" s="38"/>
      <c r="N1145" s="71"/>
      <c r="O1145" s="49"/>
      <c r="P1145" s="177"/>
      <c r="Q1145" s="178"/>
      <c r="R1145" s="178"/>
      <c r="S1145" s="178"/>
      <c r="T1145" s="178"/>
      <c r="U1145" s="178"/>
      <c r="V1145" s="178"/>
      <c r="W1145" s="178"/>
      <c r="X1145" s="178"/>
      <c r="Y1145" s="178"/>
      <c r="Z1145" s="178"/>
      <c r="AA1145" s="179"/>
      <c r="AB1145" s="121">
        <f>IF($D1145="",0,IF($E1145="",0,IF(VLOOKUP($E1145,paramètres!$E$33:$F$44,2,FALSE)&lt;=VLOOKUP($AB$18,paramètres!$E$33:$F$44,2,FALSE),P1145*$D1145,0)))</f>
        <v>0</v>
      </c>
      <c r="AC1145" s="13">
        <f>IF($D1145="",0,IF($E1145="",0,IF(VLOOKUP($E1145,paramètres!$E$33:$F$44,2,FALSE)&lt;=VLOOKUP($AC$18,paramètres!$E$33:$F$44,2,FALSE),Q1145*$D1145,0)))</f>
        <v>0</v>
      </c>
      <c r="AD1145" s="13">
        <f>IF($D1145="",0,IF($E1145="",0,IF(VLOOKUP($E1145,paramètres!$E$33:$F$44,2,FALSE)&lt;=VLOOKUP($AD$18,paramètres!$E$33:$F$44,2,FALSE),R1145*$D1145,0)))</f>
        <v>0</v>
      </c>
      <c r="AE1145" s="13">
        <f>IF($D1145="",0,IF($E1145="",0,IF(VLOOKUP($E1145,paramètres!$E$33:$F$44,2,FALSE)&lt;=VLOOKUP($AE$18,paramètres!$E$33:$F$44,2,FALSE),S1145*$D1145,0)))</f>
        <v>0</v>
      </c>
      <c r="AF1145" s="13">
        <f>IF($D1145="",0,IF($E1145="",0,IF(VLOOKUP($E1145,paramètres!$E$33:$F$44,2,FALSE)&lt;=VLOOKUP($AF$18,paramètres!$E$33:$F$44,2,FALSE),T1145*$D1145,0)))</f>
        <v>0</v>
      </c>
      <c r="AG1145" s="13">
        <f>IF($D1145="",0,IF($E1145="",0,IF(VLOOKUP($E1145,paramètres!$E$33:$F$44,2,FALSE)&lt;=VLOOKUP($AG$18,paramètres!$E$33:$F$44,2,FALSE),U1145*$D1145,0)))</f>
        <v>0</v>
      </c>
      <c r="AH1145" s="13">
        <f>IF($D1145="",0,IF($E1145="",0,IF(VLOOKUP($E1145,paramètres!$E$33:$F$44,2,FALSE)&lt;=VLOOKUP($AH$18,paramètres!$E$33:$F$44,2,FALSE),V1145*$D1145,0)))</f>
        <v>0</v>
      </c>
      <c r="AI1145" s="13">
        <f>IF($D1145="",0,IF($E1145="",0,IF(VLOOKUP($E1145,paramètres!$E$33:$F$44,2,FALSE)&lt;=VLOOKUP($AI$18,paramètres!$E$33:$F$44,2,FALSE),W1145*$D1145,0)))</f>
        <v>0</v>
      </c>
      <c r="AJ1145" s="13">
        <f>IF($D1145="",0,IF($E1145="",0,IF(VLOOKUP($E1145,paramètres!$E$33:$F$44,2,FALSE)&lt;=VLOOKUP($AJ$18,paramètres!$E$33:$F$44,2,FALSE),X1145*$D1145,0)))</f>
        <v>0</v>
      </c>
      <c r="AK1145" s="13">
        <f>IF($D1145="",0,IF($E1145="",0,IF(VLOOKUP($E1145,paramètres!$E$33:$F$44,2,FALSE)&lt;=VLOOKUP($AK$18,paramètres!$E$33:$F$44,2,FALSE),Y1145*$D1145,0)))</f>
        <v>0</v>
      </c>
      <c r="AL1145" s="13">
        <f>IF($D1145="",0,IF($E1145="",0,IF(VLOOKUP($E1145,paramètres!$E$33:$F$44,2,FALSE)&lt;=VLOOKUP($AL$18,paramètres!$E$33:$F$44,2,FALSE),Z1145*$D1145,0)))</f>
        <v>0</v>
      </c>
      <c r="AM1145" s="126">
        <f>IF($D1145="",0,IF($E1145="",0,IF(VLOOKUP($E1145,paramètres!$E$33:$F$44,2,FALSE)&lt;=VLOOKUP($AM$18,paramètres!$E$33:$F$44,2,FALSE),AA1145*$D1145,0)))</f>
        <v>0</v>
      </c>
      <c r="AN1145" s="121" t="str">
        <f>IF(paramètres!$B$28=1,((SUM(P1145:Y1145)/1.02)+SUM(Z1145:AA1145))*0.0303/9*COUNT(P1145:X1145),IF(paramètres!$B$28=2,(SUM(P1145:AA1145))*0.0303/9*COUNT(P1145:X1145),"Missing Delta option"))</f>
        <v>Missing Delta option</v>
      </c>
      <c r="AO1145" s="13" t="str">
        <f>IF(paramètres!$B$28=1,(((SUM(P1145:Y1145)/1.02)+SUM(Z1145:AA1145))+((SUM(AB1145:AK1145)/1.02)+SUM(AL1145:AN1145)))*cotpatr,IF(paramètres!$B$28=2,(SUM(P1145:AN1145)*cotpatr),"Missing Delta Option"))</f>
        <v>Missing Delta Option</v>
      </c>
      <c r="AP1145" s="13" t="str" cm="1">
        <f t="array" ref="AP1145">IF(paramètres!$B$28=1,(((SUM(P1145:Y1145)/1.02)+SUM(Z1145:AA1145))+((SUM(AB1145:AM1145)/1.02)+SUM(AL1145:AM1145)))/12*pécule,IF(paramètres!$B$28=2,SUM(P1145:AM1145)/12*pécule,"Missing Delta Option"))</f>
        <v>Missing Delta Option</v>
      </c>
      <c r="AQ1145" s="105" t="e">
        <f>IF(paramètres!$B$28=1,(((SUM(P1145:Y1145)/1.02)+SUM(Z1145:AA1145))+((SUM(AB1145:AM1145)/1.02)+SUM(AL1145:AM1145)))+AN1145+AO1145+AP1145,SUM(P1145:AM1145)+AN1145+AO1145+AP1145)</f>
        <v>#VALUE!</v>
      </c>
    </row>
    <row r="1146" spans="1:43" x14ac:dyDescent="0.25">
      <c r="A1146" s="104"/>
      <c r="B1146" s="39"/>
      <c r="C1146" s="39"/>
      <c r="D1146" s="70"/>
      <c r="E1146" s="49"/>
      <c r="F1146" s="40"/>
      <c r="G1146" s="38"/>
      <c r="H1146" s="71"/>
      <c r="I1146" s="40"/>
      <c r="J1146" s="38"/>
      <c r="K1146" s="71"/>
      <c r="L1146" s="40"/>
      <c r="M1146" s="38"/>
      <c r="N1146" s="71"/>
      <c r="O1146" s="49"/>
      <c r="P1146" s="177"/>
      <c r="Q1146" s="178"/>
      <c r="R1146" s="178"/>
      <c r="S1146" s="178"/>
      <c r="T1146" s="178"/>
      <c r="U1146" s="178"/>
      <c r="V1146" s="178"/>
      <c r="W1146" s="178"/>
      <c r="X1146" s="178"/>
      <c r="Y1146" s="178"/>
      <c r="Z1146" s="178"/>
      <c r="AA1146" s="179"/>
      <c r="AB1146" s="121">
        <f>IF($D1146="",0,IF($E1146="",0,IF(VLOOKUP($E1146,paramètres!$E$33:$F$44,2,FALSE)&lt;=VLOOKUP($AB$18,paramètres!$E$33:$F$44,2,FALSE),P1146*$D1146,0)))</f>
        <v>0</v>
      </c>
      <c r="AC1146" s="13">
        <f>IF($D1146="",0,IF($E1146="",0,IF(VLOOKUP($E1146,paramètres!$E$33:$F$44,2,FALSE)&lt;=VLOOKUP($AC$18,paramètres!$E$33:$F$44,2,FALSE),Q1146*$D1146,0)))</f>
        <v>0</v>
      </c>
      <c r="AD1146" s="13">
        <f>IF($D1146="",0,IF($E1146="",0,IF(VLOOKUP($E1146,paramètres!$E$33:$F$44,2,FALSE)&lt;=VLOOKUP($AD$18,paramètres!$E$33:$F$44,2,FALSE),R1146*$D1146,0)))</f>
        <v>0</v>
      </c>
      <c r="AE1146" s="13">
        <f>IF($D1146="",0,IF($E1146="",0,IF(VLOOKUP($E1146,paramètres!$E$33:$F$44,2,FALSE)&lt;=VLOOKUP($AE$18,paramètres!$E$33:$F$44,2,FALSE),S1146*$D1146,0)))</f>
        <v>0</v>
      </c>
      <c r="AF1146" s="13">
        <f>IF($D1146="",0,IF($E1146="",0,IF(VLOOKUP($E1146,paramètres!$E$33:$F$44,2,FALSE)&lt;=VLOOKUP($AF$18,paramètres!$E$33:$F$44,2,FALSE),T1146*$D1146,0)))</f>
        <v>0</v>
      </c>
      <c r="AG1146" s="13">
        <f>IF($D1146="",0,IF($E1146="",0,IF(VLOOKUP($E1146,paramètres!$E$33:$F$44,2,FALSE)&lt;=VLOOKUP($AG$18,paramètres!$E$33:$F$44,2,FALSE),U1146*$D1146,0)))</f>
        <v>0</v>
      </c>
      <c r="AH1146" s="13">
        <f>IF($D1146="",0,IF($E1146="",0,IF(VLOOKUP($E1146,paramètres!$E$33:$F$44,2,FALSE)&lt;=VLOOKUP($AH$18,paramètres!$E$33:$F$44,2,FALSE),V1146*$D1146,0)))</f>
        <v>0</v>
      </c>
      <c r="AI1146" s="13">
        <f>IF($D1146="",0,IF($E1146="",0,IF(VLOOKUP($E1146,paramètres!$E$33:$F$44,2,FALSE)&lt;=VLOOKUP($AI$18,paramètres!$E$33:$F$44,2,FALSE),W1146*$D1146,0)))</f>
        <v>0</v>
      </c>
      <c r="AJ1146" s="13">
        <f>IF($D1146="",0,IF($E1146="",0,IF(VLOOKUP($E1146,paramètres!$E$33:$F$44,2,FALSE)&lt;=VLOOKUP($AJ$18,paramètres!$E$33:$F$44,2,FALSE),X1146*$D1146,0)))</f>
        <v>0</v>
      </c>
      <c r="AK1146" s="13">
        <f>IF($D1146="",0,IF($E1146="",0,IF(VLOOKUP($E1146,paramètres!$E$33:$F$44,2,FALSE)&lt;=VLOOKUP($AK$18,paramètres!$E$33:$F$44,2,FALSE),Y1146*$D1146,0)))</f>
        <v>0</v>
      </c>
      <c r="AL1146" s="13">
        <f>IF($D1146="",0,IF($E1146="",0,IF(VLOOKUP($E1146,paramètres!$E$33:$F$44,2,FALSE)&lt;=VLOOKUP($AL$18,paramètres!$E$33:$F$44,2,FALSE),Z1146*$D1146,0)))</f>
        <v>0</v>
      </c>
      <c r="AM1146" s="126">
        <f>IF($D1146="",0,IF($E1146="",0,IF(VLOOKUP($E1146,paramètres!$E$33:$F$44,2,FALSE)&lt;=VLOOKUP($AM$18,paramètres!$E$33:$F$44,2,FALSE),AA1146*$D1146,0)))</f>
        <v>0</v>
      </c>
      <c r="AN1146" s="121" t="str">
        <f>IF(paramètres!$B$28=1,((SUM(P1146:Y1146)/1.02)+SUM(Z1146:AA1146))*0.0303/9*COUNT(P1146:X1146),IF(paramètres!$B$28=2,(SUM(P1146:AA1146))*0.0303/9*COUNT(P1146:X1146),"Missing Delta option"))</f>
        <v>Missing Delta option</v>
      </c>
      <c r="AO1146" s="13" t="str">
        <f>IF(paramètres!$B$28=1,(((SUM(P1146:Y1146)/1.02)+SUM(Z1146:AA1146))+((SUM(AB1146:AK1146)/1.02)+SUM(AL1146:AN1146)))*cotpatr,IF(paramètres!$B$28=2,(SUM(P1146:AN1146)*cotpatr),"Missing Delta Option"))</f>
        <v>Missing Delta Option</v>
      </c>
      <c r="AP1146" s="13" t="str" cm="1">
        <f t="array" ref="AP1146">IF(paramètres!$B$28=1,(((SUM(P1146:Y1146)/1.02)+SUM(Z1146:AA1146))+((SUM(AB1146:AM1146)/1.02)+SUM(AL1146:AM1146)))/12*pécule,IF(paramètres!$B$28=2,SUM(P1146:AM1146)/12*pécule,"Missing Delta Option"))</f>
        <v>Missing Delta Option</v>
      </c>
      <c r="AQ1146" s="105" t="e">
        <f>IF(paramètres!$B$28=1,(((SUM(P1146:Y1146)/1.02)+SUM(Z1146:AA1146))+((SUM(AB1146:AM1146)/1.02)+SUM(AL1146:AM1146)))+AN1146+AO1146+AP1146,SUM(P1146:AM1146)+AN1146+AO1146+AP1146)</f>
        <v>#VALUE!</v>
      </c>
    </row>
    <row r="1147" spans="1:43" x14ac:dyDescent="0.25">
      <c r="A1147" s="104"/>
      <c r="B1147" s="39"/>
      <c r="C1147" s="39"/>
      <c r="D1147" s="70"/>
      <c r="E1147" s="49"/>
      <c r="F1147" s="40"/>
      <c r="G1147" s="38"/>
      <c r="H1147" s="71"/>
      <c r="I1147" s="40"/>
      <c r="J1147" s="38"/>
      <c r="K1147" s="71"/>
      <c r="L1147" s="40"/>
      <c r="M1147" s="38"/>
      <c r="N1147" s="71"/>
      <c r="O1147" s="49"/>
      <c r="P1147" s="177"/>
      <c r="Q1147" s="178"/>
      <c r="R1147" s="178"/>
      <c r="S1147" s="178"/>
      <c r="T1147" s="178"/>
      <c r="U1147" s="178"/>
      <c r="V1147" s="178"/>
      <c r="W1147" s="178"/>
      <c r="X1147" s="178"/>
      <c r="Y1147" s="178"/>
      <c r="Z1147" s="178"/>
      <c r="AA1147" s="179"/>
      <c r="AB1147" s="121">
        <f>IF($D1147="",0,IF($E1147="",0,IF(VLOOKUP($E1147,paramètres!$E$33:$F$44,2,FALSE)&lt;=VLOOKUP($AB$18,paramètres!$E$33:$F$44,2,FALSE),P1147*$D1147,0)))</f>
        <v>0</v>
      </c>
      <c r="AC1147" s="13">
        <f>IF($D1147="",0,IF($E1147="",0,IF(VLOOKUP($E1147,paramètres!$E$33:$F$44,2,FALSE)&lt;=VLOOKUP($AC$18,paramètres!$E$33:$F$44,2,FALSE),Q1147*$D1147,0)))</f>
        <v>0</v>
      </c>
      <c r="AD1147" s="13">
        <f>IF($D1147="",0,IF($E1147="",0,IF(VLOOKUP($E1147,paramètres!$E$33:$F$44,2,FALSE)&lt;=VLOOKUP($AD$18,paramètres!$E$33:$F$44,2,FALSE),R1147*$D1147,0)))</f>
        <v>0</v>
      </c>
      <c r="AE1147" s="13">
        <f>IF($D1147="",0,IF($E1147="",0,IF(VLOOKUP($E1147,paramètres!$E$33:$F$44,2,FALSE)&lt;=VLOOKUP($AE$18,paramètres!$E$33:$F$44,2,FALSE),S1147*$D1147,0)))</f>
        <v>0</v>
      </c>
      <c r="AF1147" s="13">
        <f>IF($D1147="",0,IF($E1147="",0,IF(VLOOKUP($E1147,paramètres!$E$33:$F$44,2,FALSE)&lt;=VLOOKUP($AF$18,paramètres!$E$33:$F$44,2,FALSE),T1147*$D1147,0)))</f>
        <v>0</v>
      </c>
      <c r="AG1147" s="13">
        <f>IF($D1147="",0,IF($E1147="",0,IF(VLOOKUP($E1147,paramètres!$E$33:$F$44,2,FALSE)&lt;=VLOOKUP($AG$18,paramètres!$E$33:$F$44,2,FALSE),U1147*$D1147,0)))</f>
        <v>0</v>
      </c>
      <c r="AH1147" s="13">
        <f>IF($D1147="",0,IF($E1147="",0,IF(VLOOKUP($E1147,paramètres!$E$33:$F$44,2,FALSE)&lt;=VLOOKUP($AH$18,paramètres!$E$33:$F$44,2,FALSE),V1147*$D1147,0)))</f>
        <v>0</v>
      </c>
      <c r="AI1147" s="13">
        <f>IF($D1147="",0,IF($E1147="",0,IF(VLOOKUP($E1147,paramètres!$E$33:$F$44,2,FALSE)&lt;=VLOOKUP($AI$18,paramètres!$E$33:$F$44,2,FALSE),W1147*$D1147,0)))</f>
        <v>0</v>
      </c>
      <c r="AJ1147" s="13">
        <f>IF($D1147="",0,IF($E1147="",0,IF(VLOOKUP($E1147,paramètres!$E$33:$F$44,2,FALSE)&lt;=VLOOKUP($AJ$18,paramètres!$E$33:$F$44,2,FALSE),X1147*$D1147,0)))</f>
        <v>0</v>
      </c>
      <c r="AK1147" s="13">
        <f>IF($D1147="",0,IF($E1147="",0,IF(VLOOKUP($E1147,paramètres!$E$33:$F$44,2,FALSE)&lt;=VLOOKUP($AK$18,paramètres!$E$33:$F$44,2,FALSE),Y1147*$D1147,0)))</f>
        <v>0</v>
      </c>
      <c r="AL1147" s="13">
        <f>IF($D1147="",0,IF($E1147="",0,IF(VLOOKUP($E1147,paramètres!$E$33:$F$44,2,FALSE)&lt;=VLOOKUP($AL$18,paramètres!$E$33:$F$44,2,FALSE),Z1147*$D1147,0)))</f>
        <v>0</v>
      </c>
      <c r="AM1147" s="126">
        <f>IF($D1147="",0,IF($E1147="",0,IF(VLOOKUP($E1147,paramètres!$E$33:$F$44,2,FALSE)&lt;=VLOOKUP($AM$18,paramètres!$E$33:$F$44,2,FALSE),AA1147*$D1147,0)))</f>
        <v>0</v>
      </c>
      <c r="AN1147" s="121" t="str">
        <f>IF(paramètres!$B$28=1,((SUM(P1147:Y1147)/1.02)+SUM(Z1147:AA1147))*0.0303/9*COUNT(P1147:X1147),IF(paramètres!$B$28=2,(SUM(P1147:AA1147))*0.0303/9*COUNT(P1147:X1147),"Missing Delta option"))</f>
        <v>Missing Delta option</v>
      </c>
      <c r="AO1147" s="13" t="str">
        <f>IF(paramètres!$B$28=1,(((SUM(P1147:Y1147)/1.02)+SUM(Z1147:AA1147))+((SUM(AB1147:AK1147)/1.02)+SUM(AL1147:AN1147)))*cotpatr,IF(paramètres!$B$28=2,(SUM(P1147:AN1147)*cotpatr),"Missing Delta Option"))</f>
        <v>Missing Delta Option</v>
      </c>
      <c r="AP1147" s="13" t="str" cm="1">
        <f t="array" ref="AP1147">IF(paramètres!$B$28=1,(((SUM(P1147:Y1147)/1.02)+SUM(Z1147:AA1147))+((SUM(AB1147:AM1147)/1.02)+SUM(AL1147:AM1147)))/12*pécule,IF(paramètres!$B$28=2,SUM(P1147:AM1147)/12*pécule,"Missing Delta Option"))</f>
        <v>Missing Delta Option</v>
      </c>
      <c r="AQ1147" s="105" t="e">
        <f>IF(paramètres!$B$28=1,(((SUM(P1147:Y1147)/1.02)+SUM(Z1147:AA1147))+((SUM(AB1147:AM1147)/1.02)+SUM(AL1147:AM1147)))+AN1147+AO1147+AP1147,SUM(P1147:AM1147)+AN1147+AO1147+AP1147)</f>
        <v>#VALUE!</v>
      </c>
    </row>
    <row r="1148" spans="1:43" x14ac:dyDescent="0.25">
      <c r="A1148" s="104"/>
      <c r="B1148" s="39"/>
      <c r="C1148" s="39"/>
      <c r="D1148" s="70"/>
      <c r="E1148" s="49"/>
      <c r="F1148" s="40"/>
      <c r="G1148" s="38"/>
      <c r="H1148" s="71"/>
      <c r="I1148" s="40"/>
      <c r="J1148" s="38"/>
      <c r="K1148" s="71"/>
      <c r="L1148" s="40"/>
      <c r="M1148" s="38"/>
      <c r="N1148" s="71"/>
      <c r="O1148" s="49"/>
      <c r="P1148" s="177"/>
      <c r="Q1148" s="178"/>
      <c r="R1148" s="178"/>
      <c r="S1148" s="178"/>
      <c r="T1148" s="178"/>
      <c r="U1148" s="178"/>
      <c r="V1148" s="178"/>
      <c r="W1148" s="178"/>
      <c r="X1148" s="178"/>
      <c r="Y1148" s="178"/>
      <c r="Z1148" s="178"/>
      <c r="AA1148" s="179"/>
      <c r="AB1148" s="121">
        <f>IF($D1148="",0,IF($E1148="",0,IF(VLOOKUP($E1148,paramètres!$E$33:$F$44,2,FALSE)&lt;=VLOOKUP($AB$18,paramètres!$E$33:$F$44,2,FALSE),P1148*$D1148,0)))</f>
        <v>0</v>
      </c>
      <c r="AC1148" s="13">
        <f>IF($D1148="",0,IF($E1148="",0,IF(VLOOKUP($E1148,paramètres!$E$33:$F$44,2,FALSE)&lt;=VLOOKUP($AC$18,paramètres!$E$33:$F$44,2,FALSE),Q1148*$D1148,0)))</f>
        <v>0</v>
      </c>
      <c r="AD1148" s="13">
        <f>IF($D1148="",0,IF($E1148="",0,IF(VLOOKUP($E1148,paramètres!$E$33:$F$44,2,FALSE)&lt;=VLOOKUP($AD$18,paramètres!$E$33:$F$44,2,FALSE),R1148*$D1148,0)))</f>
        <v>0</v>
      </c>
      <c r="AE1148" s="13">
        <f>IF($D1148="",0,IF($E1148="",0,IF(VLOOKUP($E1148,paramètres!$E$33:$F$44,2,FALSE)&lt;=VLOOKUP($AE$18,paramètres!$E$33:$F$44,2,FALSE),S1148*$D1148,0)))</f>
        <v>0</v>
      </c>
      <c r="AF1148" s="13">
        <f>IF($D1148="",0,IF($E1148="",0,IF(VLOOKUP($E1148,paramètres!$E$33:$F$44,2,FALSE)&lt;=VLOOKUP($AF$18,paramètres!$E$33:$F$44,2,FALSE),T1148*$D1148,0)))</f>
        <v>0</v>
      </c>
      <c r="AG1148" s="13">
        <f>IF($D1148="",0,IF($E1148="",0,IF(VLOOKUP($E1148,paramètres!$E$33:$F$44,2,FALSE)&lt;=VLOOKUP($AG$18,paramètres!$E$33:$F$44,2,FALSE),U1148*$D1148,0)))</f>
        <v>0</v>
      </c>
      <c r="AH1148" s="13">
        <f>IF($D1148="",0,IF($E1148="",0,IF(VLOOKUP($E1148,paramètres!$E$33:$F$44,2,FALSE)&lt;=VLOOKUP($AH$18,paramètres!$E$33:$F$44,2,FALSE),V1148*$D1148,0)))</f>
        <v>0</v>
      </c>
      <c r="AI1148" s="13">
        <f>IF($D1148="",0,IF($E1148="",0,IF(VLOOKUP($E1148,paramètres!$E$33:$F$44,2,FALSE)&lt;=VLOOKUP($AI$18,paramètres!$E$33:$F$44,2,FALSE),W1148*$D1148,0)))</f>
        <v>0</v>
      </c>
      <c r="AJ1148" s="13">
        <f>IF($D1148="",0,IF($E1148="",0,IF(VLOOKUP($E1148,paramètres!$E$33:$F$44,2,FALSE)&lt;=VLOOKUP($AJ$18,paramètres!$E$33:$F$44,2,FALSE),X1148*$D1148,0)))</f>
        <v>0</v>
      </c>
      <c r="AK1148" s="13">
        <f>IF($D1148="",0,IF($E1148="",0,IF(VLOOKUP($E1148,paramètres!$E$33:$F$44,2,FALSE)&lt;=VLOOKUP($AK$18,paramètres!$E$33:$F$44,2,FALSE),Y1148*$D1148,0)))</f>
        <v>0</v>
      </c>
      <c r="AL1148" s="13">
        <f>IF($D1148="",0,IF($E1148="",0,IF(VLOOKUP($E1148,paramètres!$E$33:$F$44,2,FALSE)&lt;=VLOOKUP($AL$18,paramètres!$E$33:$F$44,2,FALSE),Z1148*$D1148,0)))</f>
        <v>0</v>
      </c>
      <c r="AM1148" s="126">
        <f>IF($D1148="",0,IF($E1148="",0,IF(VLOOKUP($E1148,paramètres!$E$33:$F$44,2,FALSE)&lt;=VLOOKUP($AM$18,paramètres!$E$33:$F$44,2,FALSE),AA1148*$D1148,0)))</f>
        <v>0</v>
      </c>
      <c r="AN1148" s="121" t="str">
        <f>IF(paramètres!$B$28=1,((SUM(P1148:Y1148)/1.02)+SUM(Z1148:AA1148))*0.0303/9*COUNT(P1148:X1148),IF(paramètres!$B$28=2,(SUM(P1148:AA1148))*0.0303/9*COUNT(P1148:X1148),"Missing Delta option"))</f>
        <v>Missing Delta option</v>
      </c>
      <c r="AO1148" s="13" t="str">
        <f>IF(paramètres!$B$28=1,(((SUM(P1148:Y1148)/1.02)+SUM(Z1148:AA1148))+((SUM(AB1148:AK1148)/1.02)+SUM(AL1148:AN1148)))*cotpatr,IF(paramètres!$B$28=2,(SUM(P1148:AN1148)*cotpatr),"Missing Delta Option"))</f>
        <v>Missing Delta Option</v>
      </c>
      <c r="AP1148" s="13" t="str" cm="1">
        <f t="array" ref="AP1148">IF(paramètres!$B$28=1,(((SUM(P1148:Y1148)/1.02)+SUM(Z1148:AA1148))+((SUM(AB1148:AM1148)/1.02)+SUM(AL1148:AM1148)))/12*pécule,IF(paramètres!$B$28=2,SUM(P1148:AM1148)/12*pécule,"Missing Delta Option"))</f>
        <v>Missing Delta Option</v>
      </c>
      <c r="AQ1148" s="105" t="e">
        <f>IF(paramètres!$B$28=1,(((SUM(P1148:Y1148)/1.02)+SUM(Z1148:AA1148))+((SUM(AB1148:AM1148)/1.02)+SUM(AL1148:AM1148)))+AN1148+AO1148+AP1148,SUM(P1148:AM1148)+AN1148+AO1148+AP1148)</f>
        <v>#VALUE!</v>
      </c>
    </row>
    <row r="1149" spans="1:43" x14ac:dyDescent="0.25">
      <c r="A1149" s="104"/>
      <c r="B1149" s="39"/>
      <c r="C1149" s="39"/>
      <c r="D1149" s="70"/>
      <c r="E1149" s="49"/>
      <c r="F1149" s="40"/>
      <c r="G1149" s="38"/>
      <c r="H1149" s="71"/>
      <c r="I1149" s="40"/>
      <c r="J1149" s="38"/>
      <c r="K1149" s="71"/>
      <c r="L1149" s="40"/>
      <c r="M1149" s="38"/>
      <c r="N1149" s="71"/>
      <c r="O1149" s="49"/>
      <c r="P1149" s="177"/>
      <c r="Q1149" s="178"/>
      <c r="R1149" s="178"/>
      <c r="S1149" s="178"/>
      <c r="T1149" s="178"/>
      <c r="U1149" s="178"/>
      <c r="V1149" s="178"/>
      <c r="W1149" s="178"/>
      <c r="X1149" s="178"/>
      <c r="Y1149" s="178"/>
      <c r="Z1149" s="178"/>
      <c r="AA1149" s="179"/>
      <c r="AB1149" s="121">
        <f>IF($D1149="",0,IF($E1149="",0,IF(VLOOKUP($E1149,paramètres!$E$33:$F$44,2,FALSE)&lt;=VLOOKUP($AB$18,paramètres!$E$33:$F$44,2,FALSE),P1149*$D1149,0)))</f>
        <v>0</v>
      </c>
      <c r="AC1149" s="13">
        <f>IF($D1149="",0,IF($E1149="",0,IF(VLOOKUP($E1149,paramètres!$E$33:$F$44,2,FALSE)&lt;=VLOOKUP($AC$18,paramètres!$E$33:$F$44,2,FALSE),Q1149*$D1149,0)))</f>
        <v>0</v>
      </c>
      <c r="AD1149" s="13">
        <f>IF($D1149="",0,IF($E1149="",0,IF(VLOOKUP($E1149,paramètres!$E$33:$F$44,2,FALSE)&lt;=VLOOKUP($AD$18,paramètres!$E$33:$F$44,2,FALSE),R1149*$D1149,0)))</f>
        <v>0</v>
      </c>
      <c r="AE1149" s="13">
        <f>IF($D1149="",0,IF($E1149="",0,IF(VLOOKUP($E1149,paramètres!$E$33:$F$44,2,FALSE)&lt;=VLOOKUP($AE$18,paramètres!$E$33:$F$44,2,FALSE),S1149*$D1149,0)))</f>
        <v>0</v>
      </c>
      <c r="AF1149" s="13">
        <f>IF($D1149="",0,IF($E1149="",0,IF(VLOOKUP($E1149,paramètres!$E$33:$F$44,2,FALSE)&lt;=VLOOKUP($AF$18,paramètres!$E$33:$F$44,2,FALSE),T1149*$D1149,0)))</f>
        <v>0</v>
      </c>
      <c r="AG1149" s="13">
        <f>IF($D1149="",0,IF($E1149="",0,IF(VLOOKUP($E1149,paramètres!$E$33:$F$44,2,FALSE)&lt;=VLOOKUP($AG$18,paramètres!$E$33:$F$44,2,FALSE),U1149*$D1149,0)))</f>
        <v>0</v>
      </c>
      <c r="AH1149" s="13">
        <f>IF($D1149="",0,IF($E1149="",0,IF(VLOOKUP($E1149,paramètres!$E$33:$F$44,2,FALSE)&lt;=VLOOKUP($AH$18,paramètres!$E$33:$F$44,2,FALSE),V1149*$D1149,0)))</f>
        <v>0</v>
      </c>
      <c r="AI1149" s="13">
        <f>IF($D1149="",0,IF($E1149="",0,IF(VLOOKUP($E1149,paramètres!$E$33:$F$44,2,FALSE)&lt;=VLOOKUP($AI$18,paramètres!$E$33:$F$44,2,FALSE),W1149*$D1149,0)))</f>
        <v>0</v>
      </c>
      <c r="AJ1149" s="13">
        <f>IF($D1149="",0,IF($E1149="",0,IF(VLOOKUP($E1149,paramètres!$E$33:$F$44,2,FALSE)&lt;=VLOOKUP($AJ$18,paramètres!$E$33:$F$44,2,FALSE),X1149*$D1149,0)))</f>
        <v>0</v>
      </c>
      <c r="AK1149" s="13">
        <f>IF($D1149="",0,IF($E1149="",0,IF(VLOOKUP($E1149,paramètres!$E$33:$F$44,2,FALSE)&lt;=VLOOKUP($AK$18,paramètres!$E$33:$F$44,2,FALSE),Y1149*$D1149,0)))</f>
        <v>0</v>
      </c>
      <c r="AL1149" s="13">
        <f>IF($D1149="",0,IF($E1149="",0,IF(VLOOKUP($E1149,paramètres!$E$33:$F$44,2,FALSE)&lt;=VLOOKUP($AL$18,paramètres!$E$33:$F$44,2,FALSE),Z1149*$D1149,0)))</f>
        <v>0</v>
      </c>
      <c r="AM1149" s="126">
        <f>IF($D1149="",0,IF($E1149="",0,IF(VLOOKUP($E1149,paramètres!$E$33:$F$44,2,FALSE)&lt;=VLOOKUP($AM$18,paramètres!$E$33:$F$44,2,FALSE),AA1149*$D1149,0)))</f>
        <v>0</v>
      </c>
      <c r="AN1149" s="121" t="str">
        <f>IF(paramètres!$B$28=1,((SUM(P1149:Y1149)/1.02)+SUM(Z1149:AA1149))*0.0303/9*COUNT(P1149:X1149),IF(paramètres!$B$28=2,(SUM(P1149:AA1149))*0.0303/9*COUNT(P1149:X1149),"Missing Delta option"))</f>
        <v>Missing Delta option</v>
      </c>
      <c r="AO1149" s="13" t="str">
        <f>IF(paramètres!$B$28=1,(((SUM(P1149:Y1149)/1.02)+SUM(Z1149:AA1149))+((SUM(AB1149:AK1149)/1.02)+SUM(AL1149:AN1149)))*cotpatr,IF(paramètres!$B$28=2,(SUM(P1149:AN1149)*cotpatr),"Missing Delta Option"))</f>
        <v>Missing Delta Option</v>
      </c>
      <c r="AP1149" s="13" t="str" cm="1">
        <f t="array" ref="AP1149">IF(paramètres!$B$28=1,(((SUM(P1149:Y1149)/1.02)+SUM(Z1149:AA1149))+((SUM(AB1149:AM1149)/1.02)+SUM(AL1149:AM1149)))/12*pécule,IF(paramètres!$B$28=2,SUM(P1149:AM1149)/12*pécule,"Missing Delta Option"))</f>
        <v>Missing Delta Option</v>
      </c>
      <c r="AQ1149" s="105" t="e">
        <f>IF(paramètres!$B$28=1,(((SUM(P1149:Y1149)/1.02)+SUM(Z1149:AA1149))+((SUM(AB1149:AM1149)/1.02)+SUM(AL1149:AM1149)))+AN1149+AO1149+AP1149,SUM(P1149:AM1149)+AN1149+AO1149+AP1149)</f>
        <v>#VALUE!</v>
      </c>
    </row>
    <row r="1150" spans="1:43" x14ac:dyDescent="0.25">
      <c r="A1150" s="104"/>
      <c r="B1150" s="39"/>
      <c r="C1150" s="39"/>
      <c r="D1150" s="70"/>
      <c r="E1150" s="49"/>
      <c r="F1150" s="40"/>
      <c r="G1150" s="38"/>
      <c r="H1150" s="71"/>
      <c r="I1150" s="40"/>
      <c r="J1150" s="38"/>
      <c r="K1150" s="71"/>
      <c r="L1150" s="40"/>
      <c r="M1150" s="38"/>
      <c r="N1150" s="71"/>
      <c r="O1150" s="49"/>
      <c r="P1150" s="177"/>
      <c r="Q1150" s="178"/>
      <c r="R1150" s="178"/>
      <c r="S1150" s="178"/>
      <c r="T1150" s="178"/>
      <c r="U1150" s="178"/>
      <c r="V1150" s="178"/>
      <c r="W1150" s="178"/>
      <c r="X1150" s="178"/>
      <c r="Y1150" s="178"/>
      <c r="Z1150" s="178"/>
      <c r="AA1150" s="179"/>
      <c r="AB1150" s="121">
        <f>IF($D1150="",0,IF($E1150="",0,IF(VLOOKUP($E1150,paramètres!$E$33:$F$44,2,FALSE)&lt;=VLOOKUP($AB$18,paramètres!$E$33:$F$44,2,FALSE),P1150*$D1150,0)))</f>
        <v>0</v>
      </c>
      <c r="AC1150" s="13">
        <f>IF($D1150="",0,IF($E1150="",0,IF(VLOOKUP($E1150,paramètres!$E$33:$F$44,2,FALSE)&lt;=VLOOKUP($AC$18,paramètres!$E$33:$F$44,2,FALSE),Q1150*$D1150,0)))</f>
        <v>0</v>
      </c>
      <c r="AD1150" s="13">
        <f>IF($D1150="",0,IF($E1150="",0,IF(VLOOKUP($E1150,paramètres!$E$33:$F$44,2,FALSE)&lt;=VLOOKUP($AD$18,paramètres!$E$33:$F$44,2,FALSE),R1150*$D1150,0)))</f>
        <v>0</v>
      </c>
      <c r="AE1150" s="13">
        <f>IF($D1150="",0,IF($E1150="",0,IF(VLOOKUP($E1150,paramètres!$E$33:$F$44,2,FALSE)&lt;=VLOOKUP($AE$18,paramètres!$E$33:$F$44,2,FALSE),S1150*$D1150,0)))</f>
        <v>0</v>
      </c>
      <c r="AF1150" s="13">
        <f>IF($D1150="",0,IF($E1150="",0,IF(VLOOKUP($E1150,paramètres!$E$33:$F$44,2,FALSE)&lt;=VLOOKUP($AF$18,paramètres!$E$33:$F$44,2,FALSE),T1150*$D1150,0)))</f>
        <v>0</v>
      </c>
      <c r="AG1150" s="13">
        <f>IF($D1150="",0,IF($E1150="",0,IF(VLOOKUP($E1150,paramètres!$E$33:$F$44,2,FALSE)&lt;=VLOOKUP($AG$18,paramètres!$E$33:$F$44,2,FALSE),U1150*$D1150,0)))</f>
        <v>0</v>
      </c>
      <c r="AH1150" s="13">
        <f>IF($D1150="",0,IF($E1150="",0,IF(VLOOKUP($E1150,paramètres!$E$33:$F$44,2,FALSE)&lt;=VLOOKUP($AH$18,paramètres!$E$33:$F$44,2,FALSE),V1150*$D1150,0)))</f>
        <v>0</v>
      </c>
      <c r="AI1150" s="13">
        <f>IF($D1150="",0,IF($E1150="",0,IF(VLOOKUP($E1150,paramètres!$E$33:$F$44,2,FALSE)&lt;=VLOOKUP($AI$18,paramètres!$E$33:$F$44,2,FALSE),W1150*$D1150,0)))</f>
        <v>0</v>
      </c>
      <c r="AJ1150" s="13">
        <f>IF($D1150="",0,IF($E1150="",0,IF(VLOOKUP($E1150,paramètres!$E$33:$F$44,2,FALSE)&lt;=VLOOKUP($AJ$18,paramètres!$E$33:$F$44,2,FALSE),X1150*$D1150,0)))</f>
        <v>0</v>
      </c>
      <c r="AK1150" s="13">
        <f>IF($D1150="",0,IF($E1150="",0,IF(VLOOKUP($E1150,paramètres!$E$33:$F$44,2,FALSE)&lt;=VLOOKUP($AK$18,paramètres!$E$33:$F$44,2,FALSE),Y1150*$D1150,0)))</f>
        <v>0</v>
      </c>
      <c r="AL1150" s="13">
        <f>IF($D1150="",0,IF($E1150="",0,IF(VLOOKUP($E1150,paramètres!$E$33:$F$44,2,FALSE)&lt;=VLOOKUP($AL$18,paramètres!$E$33:$F$44,2,FALSE),Z1150*$D1150,0)))</f>
        <v>0</v>
      </c>
      <c r="AM1150" s="126">
        <f>IF($D1150="",0,IF($E1150="",0,IF(VLOOKUP($E1150,paramètres!$E$33:$F$44,2,FALSE)&lt;=VLOOKUP($AM$18,paramètres!$E$33:$F$44,2,FALSE),AA1150*$D1150,0)))</f>
        <v>0</v>
      </c>
      <c r="AN1150" s="121" t="str">
        <f>IF(paramètres!$B$28=1,((SUM(P1150:Y1150)/1.02)+SUM(Z1150:AA1150))*0.0303/9*COUNT(P1150:X1150),IF(paramètres!$B$28=2,(SUM(P1150:AA1150))*0.0303/9*COUNT(P1150:X1150),"Missing Delta option"))</f>
        <v>Missing Delta option</v>
      </c>
      <c r="AO1150" s="13" t="str">
        <f>IF(paramètres!$B$28=1,(((SUM(P1150:Y1150)/1.02)+SUM(Z1150:AA1150))+((SUM(AB1150:AK1150)/1.02)+SUM(AL1150:AN1150)))*cotpatr,IF(paramètres!$B$28=2,(SUM(P1150:AN1150)*cotpatr),"Missing Delta Option"))</f>
        <v>Missing Delta Option</v>
      </c>
      <c r="AP1150" s="13" t="str" cm="1">
        <f t="array" ref="AP1150">IF(paramètres!$B$28=1,(((SUM(P1150:Y1150)/1.02)+SUM(Z1150:AA1150))+((SUM(AB1150:AM1150)/1.02)+SUM(AL1150:AM1150)))/12*pécule,IF(paramètres!$B$28=2,SUM(P1150:AM1150)/12*pécule,"Missing Delta Option"))</f>
        <v>Missing Delta Option</v>
      </c>
      <c r="AQ1150" s="105" t="e">
        <f>IF(paramètres!$B$28=1,(((SUM(P1150:Y1150)/1.02)+SUM(Z1150:AA1150))+((SUM(AB1150:AM1150)/1.02)+SUM(AL1150:AM1150)))+AN1150+AO1150+AP1150,SUM(P1150:AM1150)+AN1150+AO1150+AP1150)</f>
        <v>#VALUE!</v>
      </c>
    </row>
    <row r="1151" spans="1:43" x14ac:dyDescent="0.25">
      <c r="A1151" s="104"/>
      <c r="B1151" s="39"/>
      <c r="C1151" s="39"/>
      <c r="D1151" s="70"/>
      <c r="E1151" s="49"/>
      <c r="F1151" s="40"/>
      <c r="G1151" s="38"/>
      <c r="H1151" s="71"/>
      <c r="I1151" s="40"/>
      <c r="J1151" s="38"/>
      <c r="K1151" s="71"/>
      <c r="L1151" s="40"/>
      <c r="M1151" s="38"/>
      <c r="N1151" s="71"/>
      <c r="O1151" s="49"/>
      <c r="P1151" s="177"/>
      <c r="Q1151" s="178"/>
      <c r="R1151" s="178"/>
      <c r="S1151" s="178"/>
      <c r="T1151" s="178"/>
      <c r="U1151" s="178"/>
      <c r="V1151" s="178"/>
      <c r="W1151" s="178"/>
      <c r="X1151" s="178"/>
      <c r="Y1151" s="178"/>
      <c r="Z1151" s="178"/>
      <c r="AA1151" s="179"/>
      <c r="AB1151" s="121">
        <f>IF($D1151="",0,IF($E1151="",0,IF(VLOOKUP($E1151,paramètres!$E$33:$F$44,2,FALSE)&lt;=VLOOKUP($AB$18,paramètres!$E$33:$F$44,2,FALSE),P1151*$D1151,0)))</f>
        <v>0</v>
      </c>
      <c r="AC1151" s="13">
        <f>IF($D1151="",0,IF($E1151="",0,IF(VLOOKUP($E1151,paramètres!$E$33:$F$44,2,FALSE)&lt;=VLOOKUP($AC$18,paramètres!$E$33:$F$44,2,FALSE),Q1151*$D1151,0)))</f>
        <v>0</v>
      </c>
      <c r="AD1151" s="13">
        <f>IF($D1151="",0,IF($E1151="",0,IF(VLOOKUP($E1151,paramètres!$E$33:$F$44,2,FALSE)&lt;=VLOOKUP($AD$18,paramètres!$E$33:$F$44,2,FALSE),R1151*$D1151,0)))</f>
        <v>0</v>
      </c>
      <c r="AE1151" s="13">
        <f>IF($D1151="",0,IF($E1151="",0,IF(VLOOKUP($E1151,paramètres!$E$33:$F$44,2,FALSE)&lt;=VLOOKUP($AE$18,paramètres!$E$33:$F$44,2,FALSE),S1151*$D1151,0)))</f>
        <v>0</v>
      </c>
      <c r="AF1151" s="13">
        <f>IF($D1151="",0,IF($E1151="",0,IF(VLOOKUP($E1151,paramètres!$E$33:$F$44,2,FALSE)&lt;=VLOOKUP($AF$18,paramètres!$E$33:$F$44,2,FALSE),T1151*$D1151,0)))</f>
        <v>0</v>
      </c>
      <c r="AG1151" s="13">
        <f>IF($D1151="",0,IF($E1151="",0,IF(VLOOKUP($E1151,paramètres!$E$33:$F$44,2,FALSE)&lt;=VLOOKUP($AG$18,paramètres!$E$33:$F$44,2,FALSE),U1151*$D1151,0)))</f>
        <v>0</v>
      </c>
      <c r="AH1151" s="13">
        <f>IF($D1151="",0,IF($E1151="",0,IF(VLOOKUP($E1151,paramètres!$E$33:$F$44,2,FALSE)&lt;=VLOOKUP($AH$18,paramètres!$E$33:$F$44,2,FALSE),V1151*$D1151,0)))</f>
        <v>0</v>
      </c>
      <c r="AI1151" s="13">
        <f>IF($D1151="",0,IF($E1151="",0,IF(VLOOKUP($E1151,paramètres!$E$33:$F$44,2,FALSE)&lt;=VLOOKUP($AI$18,paramètres!$E$33:$F$44,2,FALSE),W1151*$D1151,0)))</f>
        <v>0</v>
      </c>
      <c r="AJ1151" s="13">
        <f>IF($D1151="",0,IF($E1151="",0,IF(VLOOKUP($E1151,paramètres!$E$33:$F$44,2,FALSE)&lt;=VLOOKUP($AJ$18,paramètres!$E$33:$F$44,2,FALSE),X1151*$D1151,0)))</f>
        <v>0</v>
      </c>
      <c r="AK1151" s="13">
        <f>IF($D1151="",0,IF($E1151="",0,IF(VLOOKUP($E1151,paramètres!$E$33:$F$44,2,FALSE)&lt;=VLOOKUP($AK$18,paramètres!$E$33:$F$44,2,FALSE),Y1151*$D1151,0)))</f>
        <v>0</v>
      </c>
      <c r="AL1151" s="13">
        <f>IF($D1151="",0,IF($E1151="",0,IF(VLOOKUP($E1151,paramètres!$E$33:$F$44,2,FALSE)&lt;=VLOOKUP($AL$18,paramètres!$E$33:$F$44,2,FALSE),Z1151*$D1151,0)))</f>
        <v>0</v>
      </c>
      <c r="AM1151" s="126">
        <f>IF($D1151="",0,IF($E1151="",0,IF(VLOOKUP($E1151,paramètres!$E$33:$F$44,2,FALSE)&lt;=VLOOKUP($AM$18,paramètres!$E$33:$F$44,2,FALSE),AA1151*$D1151,0)))</f>
        <v>0</v>
      </c>
      <c r="AN1151" s="121" t="str">
        <f>IF(paramètres!$B$28=1,((SUM(P1151:Y1151)/1.02)+SUM(Z1151:AA1151))*0.0303/9*COUNT(P1151:X1151),IF(paramètres!$B$28=2,(SUM(P1151:AA1151))*0.0303/9*COUNT(P1151:X1151),"Missing Delta option"))</f>
        <v>Missing Delta option</v>
      </c>
      <c r="AO1151" s="13" t="str">
        <f>IF(paramètres!$B$28=1,(((SUM(P1151:Y1151)/1.02)+SUM(Z1151:AA1151))+((SUM(AB1151:AK1151)/1.02)+SUM(AL1151:AN1151)))*cotpatr,IF(paramètres!$B$28=2,(SUM(P1151:AN1151)*cotpatr),"Missing Delta Option"))</f>
        <v>Missing Delta Option</v>
      </c>
      <c r="AP1151" s="13" t="str" cm="1">
        <f t="array" ref="AP1151">IF(paramètres!$B$28=1,(((SUM(P1151:Y1151)/1.02)+SUM(Z1151:AA1151))+((SUM(AB1151:AM1151)/1.02)+SUM(AL1151:AM1151)))/12*pécule,IF(paramètres!$B$28=2,SUM(P1151:AM1151)/12*pécule,"Missing Delta Option"))</f>
        <v>Missing Delta Option</v>
      </c>
      <c r="AQ1151" s="105" t="e">
        <f>IF(paramètres!$B$28=1,(((SUM(P1151:Y1151)/1.02)+SUM(Z1151:AA1151))+((SUM(AB1151:AM1151)/1.02)+SUM(AL1151:AM1151)))+AN1151+AO1151+AP1151,SUM(P1151:AM1151)+AN1151+AO1151+AP1151)</f>
        <v>#VALUE!</v>
      </c>
    </row>
    <row r="1152" spans="1:43" x14ac:dyDescent="0.25">
      <c r="A1152" s="104"/>
      <c r="B1152" s="39"/>
      <c r="C1152" s="39"/>
      <c r="D1152" s="70"/>
      <c r="E1152" s="49"/>
      <c r="F1152" s="40"/>
      <c r="G1152" s="38"/>
      <c r="H1152" s="71"/>
      <c r="I1152" s="40"/>
      <c r="J1152" s="38"/>
      <c r="K1152" s="71"/>
      <c r="L1152" s="40"/>
      <c r="M1152" s="38"/>
      <c r="N1152" s="71"/>
      <c r="O1152" s="49"/>
      <c r="P1152" s="177"/>
      <c r="Q1152" s="178"/>
      <c r="R1152" s="178"/>
      <c r="S1152" s="178"/>
      <c r="T1152" s="178"/>
      <c r="U1152" s="178"/>
      <c r="V1152" s="178"/>
      <c r="W1152" s="178"/>
      <c r="X1152" s="178"/>
      <c r="Y1152" s="178"/>
      <c r="Z1152" s="178"/>
      <c r="AA1152" s="179"/>
      <c r="AB1152" s="121">
        <f>IF($D1152="",0,IF($E1152="",0,IF(VLOOKUP($E1152,paramètres!$E$33:$F$44,2,FALSE)&lt;=VLOOKUP($AB$18,paramètres!$E$33:$F$44,2,FALSE),P1152*$D1152,0)))</f>
        <v>0</v>
      </c>
      <c r="AC1152" s="13">
        <f>IF($D1152="",0,IF($E1152="",0,IF(VLOOKUP($E1152,paramètres!$E$33:$F$44,2,FALSE)&lt;=VLOOKUP($AC$18,paramètres!$E$33:$F$44,2,FALSE),Q1152*$D1152,0)))</f>
        <v>0</v>
      </c>
      <c r="AD1152" s="13">
        <f>IF($D1152="",0,IF($E1152="",0,IF(VLOOKUP($E1152,paramètres!$E$33:$F$44,2,FALSE)&lt;=VLOOKUP($AD$18,paramètres!$E$33:$F$44,2,FALSE),R1152*$D1152,0)))</f>
        <v>0</v>
      </c>
      <c r="AE1152" s="13">
        <f>IF($D1152="",0,IF($E1152="",0,IF(VLOOKUP($E1152,paramètres!$E$33:$F$44,2,FALSE)&lt;=VLOOKUP($AE$18,paramètres!$E$33:$F$44,2,FALSE),S1152*$D1152,0)))</f>
        <v>0</v>
      </c>
      <c r="AF1152" s="13">
        <f>IF($D1152="",0,IF($E1152="",0,IF(VLOOKUP($E1152,paramètres!$E$33:$F$44,2,FALSE)&lt;=VLOOKUP($AF$18,paramètres!$E$33:$F$44,2,FALSE),T1152*$D1152,0)))</f>
        <v>0</v>
      </c>
      <c r="AG1152" s="13">
        <f>IF($D1152="",0,IF($E1152="",0,IF(VLOOKUP($E1152,paramètres!$E$33:$F$44,2,FALSE)&lt;=VLOOKUP($AG$18,paramètres!$E$33:$F$44,2,FALSE),U1152*$D1152,0)))</f>
        <v>0</v>
      </c>
      <c r="AH1152" s="13">
        <f>IF($D1152="",0,IF($E1152="",0,IF(VLOOKUP($E1152,paramètres!$E$33:$F$44,2,FALSE)&lt;=VLOOKUP($AH$18,paramètres!$E$33:$F$44,2,FALSE),V1152*$D1152,0)))</f>
        <v>0</v>
      </c>
      <c r="AI1152" s="13">
        <f>IF($D1152="",0,IF($E1152="",0,IF(VLOOKUP($E1152,paramètres!$E$33:$F$44,2,FALSE)&lt;=VLOOKUP($AI$18,paramètres!$E$33:$F$44,2,FALSE),W1152*$D1152,0)))</f>
        <v>0</v>
      </c>
      <c r="AJ1152" s="13">
        <f>IF($D1152="",0,IF($E1152="",0,IF(VLOOKUP($E1152,paramètres!$E$33:$F$44,2,FALSE)&lt;=VLOOKUP($AJ$18,paramètres!$E$33:$F$44,2,FALSE),X1152*$D1152,0)))</f>
        <v>0</v>
      </c>
      <c r="AK1152" s="13">
        <f>IF($D1152="",0,IF($E1152="",0,IF(VLOOKUP($E1152,paramètres!$E$33:$F$44,2,FALSE)&lt;=VLOOKUP($AK$18,paramètres!$E$33:$F$44,2,FALSE),Y1152*$D1152,0)))</f>
        <v>0</v>
      </c>
      <c r="AL1152" s="13">
        <f>IF($D1152="",0,IF($E1152="",0,IF(VLOOKUP($E1152,paramètres!$E$33:$F$44,2,FALSE)&lt;=VLOOKUP($AL$18,paramètres!$E$33:$F$44,2,FALSE),Z1152*$D1152,0)))</f>
        <v>0</v>
      </c>
      <c r="AM1152" s="126">
        <f>IF($D1152="",0,IF($E1152="",0,IF(VLOOKUP($E1152,paramètres!$E$33:$F$44,2,FALSE)&lt;=VLOOKUP($AM$18,paramètres!$E$33:$F$44,2,FALSE),AA1152*$D1152,0)))</f>
        <v>0</v>
      </c>
      <c r="AN1152" s="121" t="str">
        <f>IF(paramètres!$B$28=1,((SUM(P1152:Y1152)/1.02)+SUM(Z1152:AA1152))*0.0303/9*COUNT(P1152:X1152),IF(paramètres!$B$28=2,(SUM(P1152:AA1152))*0.0303/9*COUNT(P1152:X1152),"Missing Delta option"))</f>
        <v>Missing Delta option</v>
      </c>
      <c r="AO1152" s="13" t="str">
        <f>IF(paramètres!$B$28=1,(((SUM(P1152:Y1152)/1.02)+SUM(Z1152:AA1152))+((SUM(AB1152:AK1152)/1.02)+SUM(AL1152:AN1152)))*cotpatr,IF(paramètres!$B$28=2,(SUM(P1152:AN1152)*cotpatr),"Missing Delta Option"))</f>
        <v>Missing Delta Option</v>
      </c>
      <c r="AP1152" s="13" t="str" cm="1">
        <f t="array" ref="AP1152">IF(paramètres!$B$28=1,(((SUM(P1152:Y1152)/1.02)+SUM(Z1152:AA1152))+((SUM(AB1152:AM1152)/1.02)+SUM(AL1152:AM1152)))/12*pécule,IF(paramètres!$B$28=2,SUM(P1152:AM1152)/12*pécule,"Missing Delta Option"))</f>
        <v>Missing Delta Option</v>
      </c>
      <c r="AQ1152" s="105" t="e">
        <f>IF(paramètres!$B$28=1,(((SUM(P1152:Y1152)/1.02)+SUM(Z1152:AA1152))+((SUM(AB1152:AM1152)/1.02)+SUM(AL1152:AM1152)))+AN1152+AO1152+AP1152,SUM(P1152:AM1152)+AN1152+AO1152+AP1152)</f>
        <v>#VALUE!</v>
      </c>
    </row>
    <row r="1153" spans="1:43" x14ac:dyDescent="0.25">
      <c r="A1153" s="104"/>
      <c r="B1153" s="39"/>
      <c r="C1153" s="39"/>
      <c r="D1153" s="70"/>
      <c r="E1153" s="49"/>
      <c r="F1153" s="40"/>
      <c r="G1153" s="38"/>
      <c r="H1153" s="71"/>
      <c r="I1153" s="40"/>
      <c r="J1153" s="38"/>
      <c r="K1153" s="71"/>
      <c r="L1153" s="40"/>
      <c r="M1153" s="38"/>
      <c r="N1153" s="71"/>
      <c r="O1153" s="49"/>
      <c r="P1153" s="177"/>
      <c r="Q1153" s="178"/>
      <c r="R1153" s="178"/>
      <c r="S1153" s="178"/>
      <c r="T1153" s="178"/>
      <c r="U1153" s="178"/>
      <c r="V1153" s="178"/>
      <c r="W1153" s="178"/>
      <c r="X1153" s="178"/>
      <c r="Y1153" s="178"/>
      <c r="Z1153" s="178"/>
      <c r="AA1153" s="179"/>
      <c r="AB1153" s="121">
        <f>IF($D1153="",0,IF($E1153="",0,IF(VLOOKUP($E1153,paramètres!$E$33:$F$44,2,FALSE)&lt;=VLOOKUP($AB$18,paramètres!$E$33:$F$44,2,FALSE),P1153*$D1153,0)))</f>
        <v>0</v>
      </c>
      <c r="AC1153" s="13">
        <f>IF($D1153="",0,IF($E1153="",0,IF(VLOOKUP($E1153,paramètres!$E$33:$F$44,2,FALSE)&lt;=VLOOKUP($AC$18,paramètres!$E$33:$F$44,2,FALSE),Q1153*$D1153,0)))</f>
        <v>0</v>
      </c>
      <c r="AD1153" s="13">
        <f>IF($D1153="",0,IF($E1153="",0,IF(VLOOKUP($E1153,paramètres!$E$33:$F$44,2,FALSE)&lt;=VLOOKUP($AD$18,paramètres!$E$33:$F$44,2,FALSE),R1153*$D1153,0)))</f>
        <v>0</v>
      </c>
      <c r="AE1153" s="13">
        <f>IF($D1153="",0,IF($E1153="",0,IF(VLOOKUP($E1153,paramètres!$E$33:$F$44,2,FALSE)&lt;=VLOOKUP($AE$18,paramètres!$E$33:$F$44,2,FALSE),S1153*$D1153,0)))</f>
        <v>0</v>
      </c>
      <c r="AF1153" s="13">
        <f>IF($D1153="",0,IF($E1153="",0,IF(VLOOKUP($E1153,paramètres!$E$33:$F$44,2,FALSE)&lt;=VLOOKUP($AF$18,paramètres!$E$33:$F$44,2,FALSE),T1153*$D1153,0)))</f>
        <v>0</v>
      </c>
      <c r="AG1153" s="13">
        <f>IF($D1153="",0,IF($E1153="",0,IF(VLOOKUP($E1153,paramètres!$E$33:$F$44,2,FALSE)&lt;=VLOOKUP($AG$18,paramètres!$E$33:$F$44,2,FALSE),U1153*$D1153,0)))</f>
        <v>0</v>
      </c>
      <c r="AH1153" s="13">
        <f>IF($D1153="",0,IF($E1153="",0,IF(VLOOKUP($E1153,paramètres!$E$33:$F$44,2,FALSE)&lt;=VLOOKUP($AH$18,paramètres!$E$33:$F$44,2,FALSE),V1153*$D1153,0)))</f>
        <v>0</v>
      </c>
      <c r="AI1153" s="13">
        <f>IF($D1153="",0,IF($E1153="",0,IF(VLOOKUP($E1153,paramètres!$E$33:$F$44,2,FALSE)&lt;=VLOOKUP($AI$18,paramètres!$E$33:$F$44,2,FALSE),W1153*$D1153,0)))</f>
        <v>0</v>
      </c>
      <c r="AJ1153" s="13">
        <f>IF($D1153="",0,IF($E1153="",0,IF(VLOOKUP($E1153,paramètres!$E$33:$F$44,2,FALSE)&lt;=VLOOKUP($AJ$18,paramètres!$E$33:$F$44,2,FALSE),X1153*$D1153,0)))</f>
        <v>0</v>
      </c>
      <c r="AK1153" s="13">
        <f>IF($D1153="",0,IF($E1153="",0,IF(VLOOKUP($E1153,paramètres!$E$33:$F$44,2,FALSE)&lt;=VLOOKUP($AK$18,paramètres!$E$33:$F$44,2,FALSE),Y1153*$D1153,0)))</f>
        <v>0</v>
      </c>
      <c r="AL1153" s="13">
        <f>IF($D1153="",0,IF($E1153="",0,IF(VLOOKUP($E1153,paramètres!$E$33:$F$44,2,FALSE)&lt;=VLOOKUP($AL$18,paramètres!$E$33:$F$44,2,FALSE),Z1153*$D1153,0)))</f>
        <v>0</v>
      </c>
      <c r="AM1153" s="126">
        <f>IF($D1153="",0,IF($E1153="",0,IF(VLOOKUP($E1153,paramètres!$E$33:$F$44,2,FALSE)&lt;=VLOOKUP($AM$18,paramètres!$E$33:$F$44,2,FALSE),AA1153*$D1153,0)))</f>
        <v>0</v>
      </c>
      <c r="AN1153" s="121" t="str">
        <f>IF(paramètres!$B$28=1,((SUM(P1153:Y1153)/1.02)+SUM(Z1153:AA1153))*0.0303/9*COUNT(P1153:X1153),IF(paramètres!$B$28=2,(SUM(P1153:AA1153))*0.0303/9*COUNT(P1153:X1153),"Missing Delta option"))</f>
        <v>Missing Delta option</v>
      </c>
      <c r="AO1153" s="13" t="str">
        <f>IF(paramètres!$B$28=1,(((SUM(P1153:Y1153)/1.02)+SUM(Z1153:AA1153))+((SUM(AB1153:AK1153)/1.02)+SUM(AL1153:AN1153)))*cotpatr,IF(paramètres!$B$28=2,(SUM(P1153:AN1153)*cotpatr),"Missing Delta Option"))</f>
        <v>Missing Delta Option</v>
      </c>
      <c r="AP1153" s="13" t="str" cm="1">
        <f t="array" ref="AP1153">IF(paramètres!$B$28=1,(((SUM(P1153:Y1153)/1.02)+SUM(Z1153:AA1153))+((SUM(AB1153:AM1153)/1.02)+SUM(AL1153:AM1153)))/12*pécule,IF(paramètres!$B$28=2,SUM(P1153:AM1153)/12*pécule,"Missing Delta Option"))</f>
        <v>Missing Delta Option</v>
      </c>
      <c r="AQ1153" s="105" t="e">
        <f>IF(paramètres!$B$28=1,(((SUM(P1153:Y1153)/1.02)+SUM(Z1153:AA1153))+((SUM(AB1153:AM1153)/1.02)+SUM(AL1153:AM1153)))+AN1153+AO1153+AP1153,SUM(P1153:AM1153)+AN1153+AO1153+AP1153)</f>
        <v>#VALUE!</v>
      </c>
    </row>
    <row r="1154" spans="1:43" x14ac:dyDescent="0.25">
      <c r="A1154" s="104"/>
      <c r="B1154" s="39"/>
      <c r="C1154" s="39"/>
      <c r="D1154" s="70"/>
      <c r="E1154" s="49"/>
      <c r="F1154" s="40"/>
      <c r="G1154" s="38"/>
      <c r="H1154" s="71"/>
      <c r="I1154" s="40"/>
      <c r="J1154" s="38"/>
      <c r="K1154" s="71"/>
      <c r="L1154" s="40"/>
      <c r="M1154" s="38"/>
      <c r="N1154" s="71"/>
      <c r="O1154" s="49"/>
      <c r="P1154" s="177"/>
      <c r="Q1154" s="178"/>
      <c r="R1154" s="178"/>
      <c r="S1154" s="178"/>
      <c r="T1154" s="178"/>
      <c r="U1154" s="178"/>
      <c r="V1154" s="178"/>
      <c r="W1154" s="178"/>
      <c r="X1154" s="178"/>
      <c r="Y1154" s="178"/>
      <c r="Z1154" s="178"/>
      <c r="AA1154" s="179"/>
      <c r="AB1154" s="121">
        <f>IF($D1154="",0,IF($E1154="",0,IF(VLOOKUP($E1154,paramètres!$E$33:$F$44,2,FALSE)&lt;=VLOOKUP($AB$18,paramètres!$E$33:$F$44,2,FALSE),P1154*$D1154,0)))</f>
        <v>0</v>
      </c>
      <c r="AC1154" s="13">
        <f>IF($D1154="",0,IF($E1154="",0,IF(VLOOKUP($E1154,paramètres!$E$33:$F$44,2,FALSE)&lt;=VLOOKUP($AC$18,paramètres!$E$33:$F$44,2,FALSE),Q1154*$D1154,0)))</f>
        <v>0</v>
      </c>
      <c r="AD1154" s="13">
        <f>IF($D1154="",0,IF($E1154="",0,IF(VLOOKUP($E1154,paramètres!$E$33:$F$44,2,FALSE)&lt;=VLOOKUP($AD$18,paramètres!$E$33:$F$44,2,FALSE),R1154*$D1154,0)))</f>
        <v>0</v>
      </c>
      <c r="AE1154" s="13">
        <f>IF($D1154="",0,IF($E1154="",0,IF(VLOOKUP($E1154,paramètres!$E$33:$F$44,2,FALSE)&lt;=VLOOKUP($AE$18,paramètres!$E$33:$F$44,2,FALSE),S1154*$D1154,0)))</f>
        <v>0</v>
      </c>
      <c r="AF1154" s="13">
        <f>IF($D1154="",0,IF($E1154="",0,IF(VLOOKUP($E1154,paramètres!$E$33:$F$44,2,FALSE)&lt;=VLOOKUP($AF$18,paramètres!$E$33:$F$44,2,FALSE),T1154*$D1154,0)))</f>
        <v>0</v>
      </c>
      <c r="AG1154" s="13">
        <f>IF($D1154="",0,IF($E1154="",0,IF(VLOOKUP($E1154,paramètres!$E$33:$F$44,2,FALSE)&lt;=VLOOKUP($AG$18,paramètres!$E$33:$F$44,2,FALSE),U1154*$D1154,0)))</f>
        <v>0</v>
      </c>
      <c r="AH1154" s="13">
        <f>IF($D1154="",0,IF($E1154="",0,IF(VLOOKUP($E1154,paramètres!$E$33:$F$44,2,FALSE)&lt;=VLOOKUP($AH$18,paramètres!$E$33:$F$44,2,FALSE),V1154*$D1154,0)))</f>
        <v>0</v>
      </c>
      <c r="AI1154" s="13">
        <f>IF($D1154="",0,IF($E1154="",0,IF(VLOOKUP($E1154,paramètres!$E$33:$F$44,2,FALSE)&lt;=VLOOKUP($AI$18,paramètres!$E$33:$F$44,2,FALSE),W1154*$D1154,0)))</f>
        <v>0</v>
      </c>
      <c r="AJ1154" s="13">
        <f>IF($D1154="",0,IF($E1154="",0,IF(VLOOKUP($E1154,paramètres!$E$33:$F$44,2,FALSE)&lt;=VLOOKUP($AJ$18,paramètres!$E$33:$F$44,2,FALSE),X1154*$D1154,0)))</f>
        <v>0</v>
      </c>
      <c r="AK1154" s="13">
        <f>IF($D1154="",0,IF($E1154="",0,IF(VLOOKUP($E1154,paramètres!$E$33:$F$44,2,FALSE)&lt;=VLOOKUP($AK$18,paramètres!$E$33:$F$44,2,FALSE),Y1154*$D1154,0)))</f>
        <v>0</v>
      </c>
      <c r="AL1154" s="13">
        <f>IF($D1154="",0,IF($E1154="",0,IF(VLOOKUP($E1154,paramètres!$E$33:$F$44,2,FALSE)&lt;=VLOOKUP($AL$18,paramètres!$E$33:$F$44,2,FALSE),Z1154*$D1154,0)))</f>
        <v>0</v>
      </c>
      <c r="AM1154" s="126">
        <f>IF($D1154="",0,IF($E1154="",0,IF(VLOOKUP($E1154,paramètres!$E$33:$F$44,2,FALSE)&lt;=VLOOKUP($AM$18,paramètres!$E$33:$F$44,2,FALSE),AA1154*$D1154,0)))</f>
        <v>0</v>
      </c>
      <c r="AN1154" s="121" t="str">
        <f>IF(paramètres!$B$28=1,((SUM(P1154:Y1154)/1.02)+SUM(Z1154:AA1154))*0.0303/9*COUNT(P1154:X1154),IF(paramètres!$B$28=2,(SUM(P1154:AA1154))*0.0303/9*COUNT(P1154:X1154),"Missing Delta option"))</f>
        <v>Missing Delta option</v>
      </c>
      <c r="AO1154" s="13" t="str">
        <f>IF(paramètres!$B$28=1,(((SUM(P1154:Y1154)/1.02)+SUM(Z1154:AA1154))+((SUM(AB1154:AK1154)/1.02)+SUM(AL1154:AN1154)))*cotpatr,IF(paramètres!$B$28=2,(SUM(P1154:AN1154)*cotpatr),"Missing Delta Option"))</f>
        <v>Missing Delta Option</v>
      </c>
      <c r="AP1154" s="13" t="str" cm="1">
        <f t="array" ref="AP1154">IF(paramètres!$B$28=1,(((SUM(P1154:Y1154)/1.02)+SUM(Z1154:AA1154))+((SUM(AB1154:AM1154)/1.02)+SUM(AL1154:AM1154)))/12*pécule,IF(paramètres!$B$28=2,SUM(P1154:AM1154)/12*pécule,"Missing Delta Option"))</f>
        <v>Missing Delta Option</v>
      </c>
      <c r="AQ1154" s="105" t="e">
        <f>IF(paramètres!$B$28=1,(((SUM(P1154:Y1154)/1.02)+SUM(Z1154:AA1154))+((SUM(AB1154:AM1154)/1.02)+SUM(AL1154:AM1154)))+AN1154+AO1154+AP1154,SUM(P1154:AM1154)+AN1154+AO1154+AP1154)</f>
        <v>#VALUE!</v>
      </c>
    </row>
    <row r="1155" spans="1:43" x14ac:dyDescent="0.25">
      <c r="A1155" s="104"/>
      <c r="B1155" s="39"/>
      <c r="C1155" s="39"/>
      <c r="D1155" s="70"/>
      <c r="E1155" s="49"/>
      <c r="F1155" s="40"/>
      <c r="G1155" s="38"/>
      <c r="H1155" s="71"/>
      <c r="I1155" s="40"/>
      <c r="J1155" s="38"/>
      <c r="K1155" s="71"/>
      <c r="L1155" s="40"/>
      <c r="M1155" s="38"/>
      <c r="N1155" s="71"/>
      <c r="O1155" s="49"/>
      <c r="P1155" s="177"/>
      <c r="Q1155" s="178"/>
      <c r="R1155" s="178"/>
      <c r="S1155" s="178"/>
      <c r="T1155" s="178"/>
      <c r="U1155" s="178"/>
      <c r="V1155" s="178"/>
      <c r="W1155" s="178"/>
      <c r="X1155" s="178"/>
      <c r="Y1155" s="178"/>
      <c r="Z1155" s="178"/>
      <c r="AA1155" s="179"/>
      <c r="AB1155" s="121">
        <f>IF($D1155="",0,IF($E1155="",0,IF(VLOOKUP($E1155,paramètres!$E$33:$F$44,2,FALSE)&lt;=VLOOKUP($AB$18,paramètres!$E$33:$F$44,2,FALSE),P1155*$D1155,0)))</f>
        <v>0</v>
      </c>
      <c r="AC1155" s="13">
        <f>IF($D1155="",0,IF($E1155="",0,IF(VLOOKUP($E1155,paramètres!$E$33:$F$44,2,FALSE)&lt;=VLOOKUP($AC$18,paramètres!$E$33:$F$44,2,FALSE),Q1155*$D1155,0)))</f>
        <v>0</v>
      </c>
      <c r="AD1155" s="13">
        <f>IF($D1155="",0,IF($E1155="",0,IF(VLOOKUP($E1155,paramètres!$E$33:$F$44,2,FALSE)&lt;=VLOOKUP($AD$18,paramètres!$E$33:$F$44,2,FALSE),R1155*$D1155,0)))</f>
        <v>0</v>
      </c>
      <c r="AE1155" s="13">
        <f>IF($D1155="",0,IF($E1155="",0,IF(VLOOKUP($E1155,paramètres!$E$33:$F$44,2,FALSE)&lt;=VLOOKUP($AE$18,paramètres!$E$33:$F$44,2,FALSE),S1155*$D1155,0)))</f>
        <v>0</v>
      </c>
      <c r="AF1155" s="13">
        <f>IF($D1155="",0,IF($E1155="",0,IF(VLOOKUP($E1155,paramètres!$E$33:$F$44,2,FALSE)&lt;=VLOOKUP($AF$18,paramètres!$E$33:$F$44,2,FALSE),T1155*$D1155,0)))</f>
        <v>0</v>
      </c>
      <c r="AG1155" s="13">
        <f>IF($D1155="",0,IF($E1155="",0,IF(VLOOKUP($E1155,paramètres!$E$33:$F$44,2,FALSE)&lt;=VLOOKUP($AG$18,paramètres!$E$33:$F$44,2,FALSE),U1155*$D1155,0)))</f>
        <v>0</v>
      </c>
      <c r="AH1155" s="13">
        <f>IF($D1155="",0,IF($E1155="",0,IF(VLOOKUP($E1155,paramètres!$E$33:$F$44,2,FALSE)&lt;=VLOOKUP($AH$18,paramètres!$E$33:$F$44,2,FALSE),V1155*$D1155,0)))</f>
        <v>0</v>
      </c>
      <c r="AI1155" s="13">
        <f>IF($D1155="",0,IF($E1155="",0,IF(VLOOKUP($E1155,paramètres!$E$33:$F$44,2,FALSE)&lt;=VLOOKUP($AI$18,paramètres!$E$33:$F$44,2,FALSE),W1155*$D1155,0)))</f>
        <v>0</v>
      </c>
      <c r="AJ1155" s="13">
        <f>IF($D1155="",0,IF($E1155="",0,IF(VLOOKUP($E1155,paramètres!$E$33:$F$44,2,FALSE)&lt;=VLOOKUP($AJ$18,paramètres!$E$33:$F$44,2,FALSE),X1155*$D1155,0)))</f>
        <v>0</v>
      </c>
      <c r="AK1155" s="13">
        <f>IF($D1155="",0,IF($E1155="",0,IF(VLOOKUP($E1155,paramètres!$E$33:$F$44,2,FALSE)&lt;=VLOOKUP($AK$18,paramètres!$E$33:$F$44,2,FALSE),Y1155*$D1155,0)))</f>
        <v>0</v>
      </c>
      <c r="AL1155" s="13">
        <f>IF($D1155="",0,IF($E1155="",0,IF(VLOOKUP($E1155,paramètres!$E$33:$F$44,2,FALSE)&lt;=VLOOKUP($AL$18,paramètres!$E$33:$F$44,2,FALSE),Z1155*$D1155,0)))</f>
        <v>0</v>
      </c>
      <c r="AM1155" s="126">
        <f>IF($D1155="",0,IF($E1155="",0,IF(VLOOKUP($E1155,paramètres!$E$33:$F$44,2,FALSE)&lt;=VLOOKUP($AM$18,paramètres!$E$33:$F$44,2,FALSE),AA1155*$D1155,0)))</f>
        <v>0</v>
      </c>
      <c r="AN1155" s="121" t="str">
        <f>IF(paramètres!$B$28=1,((SUM(P1155:Y1155)/1.02)+SUM(Z1155:AA1155))*0.0303/9*COUNT(P1155:X1155),IF(paramètres!$B$28=2,(SUM(P1155:AA1155))*0.0303/9*COUNT(P1155:X1155),"Missing Delta option"))</f>
        <v>Missing Delta option</v>
      </c>
      <c r="AO1155" s="13" t="str">
        <f>IF(paramètres!$B$28=1,(((SUM(P1155:Y1155)/1.02)+SUM(Z1155:AA1155))+((SUM(AB1155:AK1155)/1.02)+SUM(AL1155:AN1155)))*cotpatr,IF(paramètres!$B$28=2,(SUM(P1155:AN1155)*cotpatr),"Missing Delta Option"))</f>
        <v>Missing Delta Option</v>
      </c>
      <c r="AP1155" s="13" t="str" cm="1">
        <f t="array" ref="AP1155">IF(paramètres!$B$28=1,(((SUM(P1155:Y1155)/1.02)+SUM(Z1155:AA1155))+((SUM(AB1155:AM1155)/1.02)+SUM(AL1155:AM1155)))/12*pécule,IF(paramètres!$B$28=2,SUM(P1155:AM1155)/12*pécule,"Missing Delta Option"))</f>
        <v>Missing Delta Option</v>
      </c>
      <c r="AQ1155" s="105" t="e">
        <f>IF(paramètres!$B$28=1,(((SUM(P1155:Y1155)/1.02)+SUM(Z1155:AA1155))+((SUM(AB1155:AM1155)/1.02)+SUM(AL1155:AM1155)))+AN1155+AO1155+AP1155,SUM(P1155:AM1155)+AN1155+AO1155+AP1155)</f>
        <v>#VALUE!</v>
      </c>
    </row>
    <row r="1156" spans="1:43" x14ac:dyDescent="0.25">
      <c r="A1156" s="104"/>
      <c r="B1156" s="39"/>
      <c r="C1156" s="39"/>
      <c r="D1156" s="70"/>
      <c r="E1156" s="49"/>
      <c r="F1156" s="40"/>
      <c r="G1156" s="38"/>
      <c r="H1156" s="71"/>
      <c r="I1156" s="40"/>
      <c r="J1156" s="38"/>
      <c r="K1156" s="71"/>
      <c r="L1156" s="40"/>
      <c r="M1156" s="38"/>
      <c r="N1156" s="71"/>
      <c r="O1156" s="49"/>
      <c r="P1156" s="177"/>
      <c r="Q1156" s="178"/>
      <c r="R1156" s="178"/>
      <c r="S1156" s="178"/>
      <c r="T1156" s="178"/>
      <c r="U1156" s="178"/>
      <c r="V1156" s="178"/>
      <c r="W1156" s="178"/>
      <c r="X1156" s="178"/>
      <c r="Y1156" s="178"/>
      <c r="Z1156" s="178"/>
      <c r="AA1156" s="179"/>
      <c r="AB1156" s="121">
        <f>IF($D1156="",0,IF($E1156="",0,IF(VLOOKUP($E1156,paramètres!$E$33:$F$44,2,FALSE)&lt;=VLOOKUP($AB$18,paramètres!$E$33:$F$44,2,FALSE),P1156*$D1156,0)))</f>
        <v>0</v>
      </c>
      <c r="AC1156" s="13">
        <f>IF($D1156="",0,IF($E1156="",0,IF(VLOOKUP($E1156,paramètres!$E$33:$F$44,2,FALSE)&lt;=VLOOKUP($AC$18,paramètres!$E$33:$F$44,2,FALSE),Q1156*$D1156,0)))</f>
        <v>0</v>
      </c>
      <c r="AD1156" s="13">
        <f>IF($D1156="",0,IF($E1156="",0,IF(VLOOKUP($E1156,paramètres!$E$33:$F$44,2,FALSE)&lt;=VLOOKUP($AD$18,paramètres!$E$33:$F$44,2,FALSE),R1156*$D1156,0)))</f>
        <v>0</v>
      </c>
      <c r="AE1156" s="13">
        <f>IF($D1156="",0,IF($E1156="",0,IF(VLOOKUP($E1156,paramètres!$E$33:$F$44,2,FALSE)&lt;=VLOOKUP($AE$18,paramètres!$E$33:$F$44,2,FALSE),S1156*$D1156,0)))</f>
        <v>0</v>
      </c>
      <c r="AF1156" s="13">
        <f>IF($D1156="",0,IF($E1156="",0,IF(VLOOKUP($E1156,paramètres!$E$33:$F$44,2,FALSE)&lt;=VLOOKUP($AF$18,paramètres!$E$33:$F$44,2,FALSE),T1156*$D1156,0)))</f>
        <v>0</v>
      </c>
      <c r="AG1156" s="13">
        <f>IF($D1156="",0,IF($E1156="",0,IF(VLOOKUP($E1156,paramètres!$E$33:$F$44,2,FALSE)&lt;=VLOOKUP($AG$18,paramètres!$E$33:$F$44,2,FALSE),U1156*$D1156,0)))</f>
        <v>0</v>
      </c>
      <c r="AH1156" s="13">
        <f>IF($D1156="",0,IF($E1156="",0,IF(VLOOKUP($E1156,paramètres!$E$33:$F$44,2,FALSE)&lt;=VLOOKUP($AH$18,paramètres!$E$33:$F$44,2,FALSE),V1156*$D1156,0)))</f>
        <v>0</v>
      </c>
      <c r="AI1156" s="13">
        <f>IF($D1156="",0,IF($E1156="",0,IF(VLOOKUP($E1156,paramètres!$E$33:$F$44,2,FALSE)&lt;=VLOOKUP($AI$18,paramètres!$E$33:$F$44,2,FALSE),W1156*$D1156,0)))</f>
        <v>0</v>
      </c>
      <c r="AJ1156" s="13">
        <f>IF($D1156="",0,IF($E1156="",0,IF(VLOOKUP($E1156,paramètres!$E$33:$F$44,2,FALSE)&lt;=VLOOKUP($AJ$18,paramètres!$E$33:$F$44,2,FALSE),X1156*$D1156,0)))</f>
        <v>0</v>
      </c>
      <c r="AK1156" s="13">
        <f>IF($D1156="",0,IF($E1156="",0,IF(VLOOKUP($E1156,paramètres!$E$33:$F$44,2,FALSE)&lt;=VLOOKUP($AK$18,paramètres!$E$33:$F$44,2,FALSE),Y1156*$D1156,0)))</f>
        <v>0</v>
      </c>
      <c r="AL1156" s="13">
        <f>IF($D1156="",0,IF($E1156="",0,IF(VLOOKUP($E1156,paramètres!$E$33:$F$44,2,FALSE)&lt;=VLOOKUP($AL$18,paramètres!$E$33:$F$44,2,FALSE),Z1156*$D1156,0)))</f>
        <v>0</v>
      </c>
      <c r="AM1156" s="126">
        <f>IF($D1156="",0,IF($E1156="",0,IF(VLOOKUP($E1156,paramètres!$E$33:$F$44,2,FALSE)&lt;=VLOOKUP($AM$18,paramètres!$E$33:$F$44,2,FALSE),AA1156*$D1156,0)))</f>
        <v>0</v>
      </c>
      <c r="AN1156" s="121" t="str">
        <f>IF(paramètres!$B$28=1,((SUM(P1156:Y1156)/1.02)+SUM(Z1156:AA1156))*0.0303/9*COUNT(P1156:X1156),IF(paramètres!$B$28=2,(SUM(P1156:AA1156))*0.0303/9*COUNT(P1156:X1156),"Missing Delta option"))</f>
        <v>Missing Delta option</v>
      </c>
      <c r="AO1156" s="13" t="str">
        <f>IF(paramètres!$B$28=1,(((SUM(P1156:Y1156)/1.02)+SUM(Z1156:AA1156))+((SUM(AB1156:AK1156)/1.02)+SUM(AL1156:AN1156)))*cotpatr,IF(paramètres!$B$28=2,(SUM(P1156:AN1156)*cotpatr),"Missing Delta Option"))</f>
        <v>Missing Delta Option</v>
      </c>
      <c r="AP1156" s="13" t="str" cm="1">
        <f t="array" ref="AP1156">IF(paramètres!$B$28=1,(((SUM(P1156:Y1156)/1.02)+SUM(Z1156:AA1156))+((SUM(AB1156:AM1156)/1.02)+SUM(AL1156:AM1156)))/12*pécule,IF(paramètres!$B$28=2,SUM(P1156:AM1156)/12*pécule,"Missing Delta Option"))</f>
        <v>Missing Delta Option</v>
      </c>
      <c r="AQ1156" s="105" t="e">
        <f>IF(paramètres!$B$28=1,(((SUM(P1156:Y1156)/1.02)+SUM(Z1156:AA1156))+((SUM(AB1156:AM1156)/1.02)+SUM(AL1156:AM1156)))+AN1156+AO1156+AP1156,SUM(P1156:AM1156)+AN1156+AO1156+AP1156)</f>
        <v>#VALUE!</v>
      </c>
    </row>
    <row r="1157" spans="1:43" x14ac:dyDescent="0.25">
      <c r="A1157" s="104"/>
      <c r="B1157" s="39"/>
      <c r="C1157" s="39"/>
      <c r="D1157" s="70"/>
      <c r="E1157" s="49"/>
      <c r="F1157" s="40"/>
      <c r="G1157" s="38"/>
      <c r="H1157" s="71"/>
      <c r="I1157" s="40"/>
      <c r="J1157" s="38"/>
      <c r="K1157" s="71"/>
      <c r="L1157" s="40"/>
      <c r="M1157" s="38"/>
      <c r="N1157" s="71"/>
      <c r="O1157" s="49"/>
      <c r="P1157" s="177"/>
      <c r="Q1157" s="178"/>
      <c r="R1157" s="178"/>
      <c r="S1157" s="178"/>
      <c r="T1157" s="178"/>
      <c r="U1157" s="178"/>
      <c r="V1157" s="178"/>
      <c r="W1157" s="178"/>
      <c r="X1157" s="178"/>
      <c r="Y1157" s="178"/>
      <c r="Z1157" s="178"/>
      <c r="AA1157" s="179"/>
      <c r="AB1157" s="121">
        <f>IF($D1157="",0,IF($E1157="",0,IF(VLOOKUP($E1157,paramètres!$E$33:$F$44,2,FALSE)&lt;=VLOOKUP($AB$18,paramètres!$E$33:$F$44,2,FALSE),P1157*$D1157,0)))</f>
        <v>0</v>
      </c>
      <c r="AC1157" s="13">
        <f>IF($D1157="",0,IF($E1157="",0,IF(VLOOKUP($E1157,paramètres!$E$33:$F$44,2,FALSE)&lt;=VLOOKUP($AC$18,paramètres!$E$33:$F$44,2,FALSE),Q1157*$D1157,0)))</f>
        <v>0</v>
      </c>
      <c r="AD1157" s="13">
        <f>IF($D1157="",0,IF($E1157="",0,IF(VLOOKUP($E1157,paramètres!$E$33:$F$44,2,FALSE)&lt;=VLOOKUP($AD$18,paramètres!$E$33:$F$44,2,FALSE),R1157*$D1157,0)))</f>
        <v>0</v>
      </c>
      <c r="AE1157" s="13">
        <f>IF($D1157="",0,IF($E1157="",0,IF(VLOOKUP($E1157,paramètres!$E$33:$F$44,2,FALSE)&lt;=VLOOKUP($AE$18,paramètres!$E$33:$F$44,2,FALSE),S1157*$D1157,0)))</f>
        <v>0</v>
      </c>
      <c r="AF1157" s="13">
        <f>IF($D1157="",0,IF($E1157="",0,IF(VLOOKUP($E1157,paramètres!$E$33:$F$44,2,FALSE)&lt;=VLOOKUP($AF$18,paramètres!$E$33:$F$44,2,FALSE),T1157*$D1157,0)))</f>
        <v>0</v>
      </c>
      <c r="AG1157" s="13">
        <f>IF($D1157="",0,IF($E1157="",0,IF(VLOOKUP($E1157,paramètres!$E$33:$F$44,2,FALSE)&lt;=VLOOKUP($AG$18,paramètres!$E$33:$F$44,2,FALSE),U1157*$D1157,0)))</f>
        <v>0</v>
      </c>
      <c r="AH1157" s="13">
        <f>IF($D1157="",0,IF($E1157="",0,IF(VLOOKUP($E1157,paramètres!$E$33:$F$44,2,FALSE)&lt;=VLOOKUP($AH$18,paramètres!$E$33:$F$44,2,FALSE),V1157*$D1157,0)))</f>
        <v>0</v>
      </c>
      <c r="AI1157" s="13">
        <f>IF($D1157="",0,IF($E1157="",0,IF(VLOOKUP($E1157,paramètres!$E$33:$F$44,2,FALSE)&lt;=VLOOKUP($AI$18,paramètres!$E$33:$F$44,2,FALSE),W1157*$D1157,0)))</f>
        <v>0</v>
      </c>
      <c r="AJ1157" s="13">
        <f>IF($D1157="",0,IF($E1157="",0,IF(VLOOKUP($E1157,paramètres!$E$33:$F$44,2,FALSE)&lt;=VLOOKUP($AJ$18,paramètres!$E$33:$F$44,2,FALSE),X1157*$D1157,0)))</f>
        <v>0</v>
      </c>
      <c r="AK1157" s="13">
        <f>IF($D1157="",0,IF($E1157="",0,IF(VLOOKUP($E1157,paramètres!$E$33:$F$44,2,FALSE)&lt;=VLOOKUP($AK$18,paramètres!$E$33:$F$44,2,FALSE),Y1157*$D1157,0)))</f>
        <v>0</v>
      </c>
      <c r="AL1157" s="13">
        <f>IF($D1157="",0,IF($E1157="",0,IF(VLOOKUP($E1157,paramètres!$E$33:$F$44,2,FALSE)&lt;=VLOOKUP($AL$18,paramètres!$E$33:$F$44,2,FALSE),Z1157*$D1157,0)))</f>
        <v>0</v>
      </c>
      <c r="AM1157" s="126">
        <f>IF($D1157="",0,IF($E1157="",0,IF(VLOOKUP($E1157,paramètres!$E$33:$F$44,2,FALSE)&lt;=VLOOKUP($AM$18,paramètres!$E$33:$F$44,2,FALSE),AA1157*$D1157,0)))</f>
        <v>0</v>
      </c>
      <c r="AN1157" s="121" t="str">
        <f>IF(paramètres!$B$28=1,((SUM(P1157:Y1157)/1.02)+SUM(Z1157:AA1157))*0.0303/9*COUNT(P1157:X1157),IF(paramètres!$B$28=2,(SUM(P1157:AA1157))*0.0303/9*COUNT(P1157:X1157),"Missing Delta option"))</f>
        <v>Missing Delta option</v>
      </c>
      <c r="AO1157" s="13" t="str">
        <f>IF(paramètres!$B$28=1,(((SUM(P1157:Y1157)/1.02)+SUM(Z1157:AA1157))+((SUM(AB1157:AK1157)/1.02)+SUM(AL1157:AN1157)))*cotpatr,IF(paramètres!$B$28=2,(SUM(P1157:AN1157)*cotpatr),"Missing Delta Option"))</f>
        <v>Missing Delta Option</v>
      </c>
      <c r="AP1157" s="13" t="str" cm="1">
        <f t="array" ref="AP1157">IF(paramètres!$B$28=1,(((SUM(P1157:Y1157)/1.02)+SUM(Z1157:AA1157))+((SUM(AB1157:AM1157)/1.02)+SUM(AL1157:AM1157)))/12*pécule,IF(paramètres!$B$28=2,SUM(P1157:AM1157)/12*pécule,"Missing Delta Option"))</f>
        <v>Missing Delta Option</v>
      </c>
      <c r="AQ1157" s="105" t="e">
        <f>IF(paramètres!$B$28=1,(((SUM(P1157:Y1157)/1.02)+SUM(Z1157:AA1157))+((SUM(AB1157:AM1157)/1.02)+SUM(AL1157:AM1157)))+AN1157+AO1157+AP1157,SUM(P1157:AM1157)+AN1157+AO1157+AP1157)</f>
        <v>#VALUE!</v>
      </c>
    </row>
    <row r="1158" spans="1:43" x14ac:dyDescent="0.25">
      <c r="A1158" s="104"/>
      <c r="B1158" s="39"/>
      <c r="C1158" s="39"/>
      <c r="D1158" s="70"/>
      <c r="E1158" s="49"/>
      <c r="F1158" s="40"/>
      <c r="G1158" s="38"/>
      <c r="H1158" s="71"/>
      <c r="I1158" s="40"/>
      <c r="J1158" s="38"/>
      <c r="K1158" s="71"/>
      <c r="L1158" s="40"/>
      <c r="M1158" s="38"/>
      <c r="N1158" s="71"/>
      <c r="O1158" s="49"/>
      <c r="P1158" s="177"/>
      <c r="Q1158" s="178"/>
      <c r="R1158" s="178"/>
      <c r="S1158" s="178"/>
      <c r="T1158" s="178"/>
      <c r="U1158" s="178"/>
      <c r="V1158" s="178"/>
      <c r="W1158" s="178"/>
      <c r="X1158" s="178"/>
      <c r="Y1158" s="178"/>
      <c r="Z1158" s="178"/>
      <c r="AA1158" s="179"/>
      <c r="AB1158" s="121">
        <f>IF($D1158="",0,IF($E1158="",0,IF(VLOOKUP($E1158,paramètres!$E$33:$F$44,2,FALSE)&lt;=VLOOKUP($AB$18,paramètres!$E$33:$F$44,2,FALSE),P1158*$D1158,0)))</f>
        <v>0</v>
      </c>
      <c r="AC1158" s="13">
        <f>IF($D1158="",0,IF($E1158="",0,IF(VLOOKUP($E1158,paramètres!$E$33:$F$44,2,FALSE)&lt;=VLOOKUP($AC$18,paramètres!$E$33:$F$44,2,FALSE),Q1158*$D1158,0)))</f>
        <v>0</v>
      </c>
      <c r="AD1158" s="13">
        <f>IF($D1158="",0,IF($E1158="",0,IF(VLOOKUP($E1158,paramètres!$E$33:$F$44,2,FALSE)&lt;=VLOOKUP($AD$18,paramètres!$E$33:$F$44,2,FALSE),R1158*$D1158,0)))</f>
        <v>0</v>
      </c>
      <c r="AE1158" s="13">
        <f>IF($D1158="",0,IF($E1158="",0,IF(VLOOKUP($E1158,paramètres!$E$33:$F$44,2,FALSE)&lt;=VLOOKUP($AE$18,paramètres!$E$33:$F$44,2,FALSE),S1158*$D1158,0)))</f>
        <v>0</v>
      </c>
      <c r="AF1158" s="13">
        <f>IF($D1158="",0,IF($E1158="",0,IF(VLOOKUP($E1158,paramètres!$E$33:$F$44,2,FALSE)&lt;=VLOOKUP($AF$18,paramètres!$E$33:$F$44,2,FALSE),T1158*$D1158,0)))</f>
        <v>0</v>
      </c>
      <c r="AG1158" s="13">
        <f>IF($D1158="",0,IF($E1158="",0,IF(VLOOKUP($E1158,paramètres!$E$33:$F$44,2,FALSE)&lt;=VLOOKUP($AG$18,paramètres!$E$33:$F$44,2,FALSE),U1158*$D1158,0)))</f>
        <v>0</v>
      </c>
      <c r="AH1158" s="13">
        <f>IF($D1158="",0,IF($E1158="",0,IF(VLOOKUP($E1158,paramètres!$E$33:$F$44,2,FALSE)&lt;=VLOOKUP($AH$18,paramètres!$E$33:$F$44,2,FALSE),V1158*$D1158,0)))</f>
        <v>0</v>
      </c>
      <c r="AI1158" s="13">
        <f>IF($D1158="",0,IF($E1158="",0,IF(VLOOKUP($E1158,paramètres!$E$33:$F$44,2,FALSE)&lt;=VLOOKUP($AI$18,paramètres!$E$33:$F$44,2,FALSE),W1158*$D1158,0)))</f>
        <v>0</v>
      </c>
      <c r="AJ1158" s="13">
        <f>IF($D1158="",0,IF($E1158="",0,IF(VLOOKUP($E1158,paramètres!$E$33:$F$44,2,FALSE)&lt;=VLOOKUP($AJ$18,paramètres!$E$33:$F$44,2,FALSE),X1158*$D1158,0)))</f>
        <v>0</v>
      </c>
      <c r="AK1158" s="13">
        <f>IF($D1158="",0,IF($E1158="",0,IF(VLOOKUP($E1158,paramètres!$E$33:$F$44,2,FALSE)&lt;=VLOOKUP($AK$18,paramètres!$E$33:$F$44,2,FALSE),Y1158*$D1158,0)))</f>
        <v>0</v>
      </c>
      <c r="AL1158" s="13">
        <f>IF($D1158="",0,IF($E1158="",0,IF(VLOOKUP($E1158,paramètres!$E$33:$F$44,2,FALSE)&lt;=VLOOKUP($AL$18,paramètres!$E$33:$F$44,2,FALSE),Z1158*$D1158,0)))</f>
        <v>0</v>
      </c>
      <c r="AM1158" s="126">
        <f>IF($D1158="",0,IF($E1158="",0,IF(VLOOKUP($E1158,paramètres!$E$33:$F$44,2,FALSE)&lt;=VLOOKUP($AM$18,paramètres!$E$33:$F$44,2,FALSE),AA1158*$D1158,0)))</f>
        <v>0</v>
      </c>
      <c r="AN1158" s="121" t="str">
        <f>IF(paramètres!$B$28=1,((SUM(P1158:Y1158)/1.02)+SUM(Z1158:AA1158))*0.0303/9*COUNT(P1158:X1158),IF(paramètres!$B$28=2,(SUM(P1158:AA1158))*0.0303/9*COUNT(P1158:X1158),"Missing Delta option"))</f>
        <v>Missing Delta option</v>
      </c>
      <c r="AO1158" s="13" t="str">
        <f>IF(paramètres!$B$28=1,(((SUM(P1158:Y1158)/1.02)+SUM(Z1158:AA1158))+((SUM(AB1158:AK1158)/1.02)+SUM(AL1158:AN1158)))*cotpatr,IF(paramètres!$B$28=2,(SUM(P1158:AN1158)*cotpatr),"Missing Delta Option"))</f>
        <v>Missing Delta Option</v>
      </c>
      <c r="AP1158" s="13" t="str" cm="1">
        <f t="array" ref="AP1158">IF(paramètres!$B$28=1,(((SUM(P1158:Y1158)/1.02)+SUM(Z1158:AA1158))+((SUM(AB1158:AM1158)/1.02)+SUM(AL1158:AM1158)))/12*pécule,IF(paramètres!$B$28=2,SUM(P1158:AM1158)/12*pécule,"Missing Delta Option"))</f>
        <v>Missing Delta Option</v>
      </c>
      <c r="AQ1158" s="105" t="e">
        <f>IF(paramètres!$B$28=1,(((SUM(P1158:Y1158)/1.02)+SUM(Z1158:AA1158))+((SUM(AB1158:AM1158)/1.02)+SUM(AL1158:AM1158)))+AN1158+AO1158+AP1158,SUM(P1158:AM1158)+AN1158+AO1158+AP1158)</f>
        <v>#VALUE!</v>
      </c>
    </row>
    <row r="1159" spans="1:43" x14ac:dyDescent="0.25">
      <c r="A1159" s="104"/>
      <c r="B1159" s="39"/>
      <c r="C1159" s="39"/>
      <c r="D1159" s="70"/>
      <c r="E1159" s="49"/>
      <c r="F1159" s="40"/>
      <c r="G1159" s="38"/>
      <c r="H1159" s="71"/>
      <c r="I1159" s="40"/>
      <c r="J1159" s="38"/>
      <c r="K1159" s="71"/>
      <c r="L1159" s="40"/>
      <c r="M1159" s="38"/>
      <c r="N1159" s="71"/>
      <c r="O1159" s="49"/>
      <c r="P1159" s="177"/>
      <c r="Q1159" s="178"/>
      <c r="R1159" s="178"/>
      <c r="S1159" s="178"/>
      <c r="T1159" s="178"/>
      <c r="U1159" s="178"/>
      <c r="V1159" s="178"/>
      <c r="W1159" s="178"/>
      <c r="X1159" s="178"/>
      <c r="Y1159" s="178"/>
      <c r="Z1159" s="178"/>
      <c r="AA1159" s="179"/>
      <c r="AB1159" s="121">
        <f>IF($D1159="",0,IF($E1159="",0,IF(VLOOKUP($E1159,paramètres!$E$33:$F$44,2,FALSE)&lt;=VLOOKUP($AB$18,paramètres!$E$33:$F$44,2,FALSE),P1159*$D1159,0)))</f>
        <v>0</v>
      </c>
      <c r="AC1159" s="13">
        <f>IF($D1159="",0,IF($E1159="",0,IF(VLOOKUP($E1159,paramètres!$E$33:$F$44,2,FALSE)&lt;=VLOOKUP($AC$18,paramètres!$E$33:$F$44,2,FALSE),Q1159*$D1159,0)))</f>
        <v>0</v>
      </c>
      <c r="AD1159" s="13">
        <f>IF($D1159="",0,IF($E1159="",0,IF(VLOOKUP($E1159,paramètres!$E$33:$F$44,2,FALSE)&lt;=VLOOKUP($AD$18,paramètres!$E$33:$F$44,2,FALSE),R1159*$D1159,0)))</f>
        <v>0</v>
      </c>
      <c r="AE1159" s="13">
        <f>IF($D1159="",0,IF($E1159="",0,IF(VLOOKUP($E1159,paramètres!$E$33:$F$44,2,FALSE)&lt;=VLOOKUP($AE$18,paramètres!$E$33:$F$44,2,FALSE),S1159*$D1159,0)))</f>
        <v>0</v>
      </c>
      <c r="AF1159" s="13">
        <f>IF($D1159="",0,IF($E1159="",0,IF(VLOOKUP($E1159,paramètres!$E$33:$F$44,2,FALSE)&lt;=VLOOKUP($AF$18,paramètres!$E$33:$F$44,2,FALSE),T1159*$D1159,0)))</f>
        <v>0</v>
      </c>
      <c r="AG1159" s="13">
        <f>IF($D1159="",0,IF($E1159="",0,IF(VLOOKUP($E1159,paramètres!$E$33:$F$44,2,FALSE)&lt;=VLOOKUP($AG$18,paramètres!$E$33:$F$44,2,FALSE),U1159*$D1159,0)))</f>
        <v>0</v>
      </c>
      <c r="AH1159" s="13">
        <f>IF($D1159="",0,IF($E1159="",0,IF(VLOOKUP($E1159,paramètres!$E$33:$F$44,2,FALSE)&lt;=VLOOKUP($AH$18,paramètres!$E$33:$F$44,2,FALSE),V1159*$D1159,0)))</f>
        <v>0</v>
      </c>
      <c r="AI1159" s="13">
        <f>IF($D1159="",0,IF($E1159="",0,IF(VLOOKUP($E1159,paramètres!$E$33:$F$44,2,FALSE)&lt;=VLOOKUP($AI$18,paramètres!$E$33:$F$44,2,FALSE),W1159*$D1159,0)))</f>
        <v>0</v>
      </c>
      <c r="AJ1159" s="13">
        <f>IF($D1159="",0,IF($E1159="",0,IF(VLOOKUP($E1159,paramètres!$E$33:$F$44,2,FALSE)&lt;=VLOOKUP($AJ$18,paramètres!$E$33:$F$44,2,FALSE),X1159*$D1159,0)))</f>
        <v>0</v>
      </c>
      <c r="AK1159" s="13">
        <f>IF($D1159="",0,IF($E1159="",0,IF(VLOOKUP($E1159,paramètres!$E$33:$F$44,2,FALSE)&lt;=VLOOKUP($AK$18,paramètres!$E$33:$F$44,2,FALSE),Y1159*$D1159,0)))</f>
        <v>0</v>
      </c>
      <c r="AL1159" s="13">
        <f>IF($D1159="",0,IF($E1159="",0,IF(VLOOKUP($E1159,paramètres!$E$33:$F$44,2,FALSE)&lt;=VLOOKUP($AL$18,paramètres!$E$33:$F$44,2,FALSE),Z1159*$D1159,0)))</f>
        <v>0</v>
      </c>
      <c r="AM1159" s="126">
        <f>IF($D1159="",0,IF($E1159="",0,IF(VLOOKUP($E1159,paramètres!$E$33:$F$44,2,FALSE)&lt;=VLOOKUP($AM$18,paramètres!$E$33:$F$44,2,FALSE),AA1159*$D1159,0)))</f>
        <v>0</v>
      </c>
      <c r="AN1159" s="121" t="str">
        <f>IF(paramètres!$B$28=1,((SUM(P1159:Y1159)/1.02)+SUM(Z1159:AA1159))*0.0303/9*COUNT(P1159:X1159),IF(paramètres!$B$28=2,(SUM(P1159:AA1159))*0.0303/9*COUNT(P1159:X1159),"Missing Delta option"))</f>
        <v>Missing Delta option</v>
      </c>
      <c r="AO1159" s="13" t="str">
        <f>IF(paramètres!$B$28=1,(((SUM(P1159:Y1159)/1.02)+SUM(Z1159:AA1159))+((SUM(AB1159:AK1159)/1.02)+SUM(AL1159:AN1159)))*cotpatr,IF(paramètres!$B$28=2,(SUM(P1159:AN1159)*cotpatr),"Missing Delta Option"))</f>
        <v>Missing Delta Option</v>
      </c>
      <c r="AP1159" s="13" t="str" cm="1">
        <f t="array" ref="AP1159">IF(paramètres!$B$28=1,(((SUM(P1159:Y1159)/1.02)+SUM(Z1159:AA1159))+((SUM(AB1159:AM1159)/1.02)+SUM(AL1159:AM1159)))/12*pécule,IF(paramètres!$B$28=2,SUM(P1159:AM1159)/12*pécule,"Missing Delta Option"))</f>
        <v>Missing Delta Option</v>
      </c>
      <c r="AQ1159" s="105" t="e">
        <f>IF(paramètres!$B$28=1,(((SUM(P1159:Y1159)/1.02)+SUM(Z1159:AA1159))+((SUM(AB1159:AM1159)/1.02)+SUM(AL1159:AM1159)))+AN1159+AO1159+AP1159,SUM(P1159:AM1159)+AN1159+AO1159+AP1159)</f>
        <v>#VALUE!</v>
      </c>
    </row>
    <row r="1160" spans="1:43" x14ac:dyDescent="0.25">
      <c r="A1160" s="104"/>
      <c r="B1160" s="39"/>
      <c r="C1160" s="39"/>
      <c r="D1160" s="70"/>
      <c r="E1160" s="49"/>
      <c r="F1160" s="40"/>
      <c r="G1160" s="38"/>
      <c r="H1160" s="71"/>
      <c r="I1160" s="40"/>
      <c r="J1160" s="38"/>
      <c r="K1160" s="71"/>
      <c r="L1160" s="40"/>
      <c r="M1160" s="38"/>
      <c r="N1160" s="71"/>
      <c r="O1160" s="49"/>
      <c r="P1160" s="177"/>
      <c r="Q1160" s="178"/>
      <c r="R1160" s="178"/>
      <c r="S1160" s="178"/>
      <c r="T1160" s="178"/>
      <c r="U1160" s="178"/>
      <c r="V1160" s="178"/>
      <c r="W1160" s="178"/>
      <c r="X1160" s="178"/>
      <c r="Y1160" s="178"/>
      <c r="Z1160" s="178"/>
      <c r="AA1160" s="179"/>
      <c r="AB1160" s="121">
        <f>IF($D1160="",0,IF($E1160="",0,IF(VLOOKUP($E1160,paramètres!$E$33:$F$44,2,FALSE)&lt;=VLOOKUP($AB$18,paramètres!$E$33:$F$44,2,FALSE),P1160*$D1160,0)))</f>
        <v>0</v>
      </c>
      <c r="AC1160" s="13">
        <f>IF($D1160="",0,IF($E1160="",0,IF(VLOOKUP($E1160,paramètres!$E$33:$F$44,2,FALSE)&lt;=VLOOKUP($AC$18,paramètres!$E$33:$F$44,2,FALSE),Q1160*$D1160,0)))</f>
        <v>0</v>
      </c>
      <c r="AD1160" s="13">
        <f>IF($D1160="",0,IF($E1160="",0,IF(VLOOKUP($E1160,paramètres!$E$33:$F$44,2,FALSE)&lt;=VLOOKUP($AD$18,paramètres!$E$33:$F$44,2,FALSE),R1160*$D1160,0)))</f>
        <v>0</v>
      </c>
      <c r="AE1160" s="13">
        <f>IF($D1160="",0,IF($E1160="",0,IF(VLOOKUP($E1160,paramètres!$E$33:$F$44,2,FALSE)&lt;=VLOOKUP($AE$18,paramètres!$E$33:$F$44,2,FALSE),S1160*$D1160,0)))</f>
        <v>0</v>
      </c>
      <c r="AF1160" s="13">
        <f>IF($D1160="",0,IF($E1160="",0,IF(VLOOKUP($E1160,paramètres!$E$33:$F$44,2,FALSE)&lt;=VLOOKUP($AF$18,paramètres!$E$33:$F$44,2,FALSE),T1160*$D1160,0)))</f>
        <v>0</v>
      </c>
      <c r="AG1160" s="13">
        <f>IF($D1160="",0,IF($E1160="",0,IF(VLOOKUP($E1160,paramètres!$E$33:$F$44,2,FALSE)&lt;=VLOOKUP($AG$18,paramètres!$E$33:$F$44,2,FALSE),U1160*$D1160,0)))</f>
        <v>0</v>
      </c>
      <c r="AH1160" s="13">
        <f>IF($D1160="",0,IF($E1160="",0,IF(VLOOKUP($E1160,paramètres!$E$33:$F$44,2,FALSE)&lt;=VLOOKUP($AH$18,paramètres!$E$33:$F$44,2,FALSE),V1160*$D1160,0)))</f>
        <v>0</v>
      </c>
      <c r="AI1160" s="13">
        <f>IF($D1160="",0,IF($E1160="",0,IF(VLOOKUP($E1160,paramètres!$E$33:$F$44,2,FALSE)&lt;=VLOOKUP($AI$18,paramètres!$E$33:$F$44,2,FALSE),W1160*$D1160,0)))</f>
        <v>0</v>
      </c>
      <c r="AJ1160" s="13">
        <f>IF($D1160="",0,IF($E1160="",0,IF(VLOOKUP($E1160,paramètres!$E$33:$F$44,2,FALSE)&lt;=VLOOKUP($AJ$18,paramètres!$E$33:$F$44,2,FALSE),X1160*$D1160,0)))</f>
        <v>0</v>
      </c>
      <c r="AK1160" s="13">
        <f>IF($D1160="",0,IF($E1160="",0,IF(VLOOKUP($E1160,paramètres!$E$33:$F$44,2,FALSE)&lt;=VLOOKUP($AK$18,paramètres!$E$33:$F$44,2,FALSE),Y1160*$D1160,0)))</f>
        <v>0</v>
      </c>
      <c r="AL1160" s="13">
        <f>IF($D1160="",0,IF($E1160="",0,IF(VLOOKUP($E1160,paramètres!$E$33:$F$44,2,FALSE)&lt;=VLOOKUP($AL$18,paramètres!$E$33:$F$44,2,FALSE),Z1160*$D1160,0)))</f>
        <v>0</v>
      </c>
      <c r="AM1160" s="126">
        <f>IF($D1160="",0,IF($E1160="",0,IF(VLOOKUP($E1160,paramètres!$E$33:$F$44,2,FALSE)&lt;=VLOOKUP($AM$18,paramètres!$E$33:$F$44,2,FALSE),AA1160*$D1160,0)))</f>
        <v>0</v>
      </c>
      <c r="AN1160" s="121" t="str">
        <f>IF(paramètres!$B$28=1,((SUM(P1160:Y1160)/1.02)+SUM(Z1160:AA1160))*0.0303/9*COUNT(P1160:X1160),IF(paramètres!$B$28=2,(SUM(P1160:AA1160))*0.0303/9*COUNT(P1160:X1160),"Missing Delta option"))</f>
        <v>Missing Delta option</v>
      </c>
      <c r="AO1160" s="13" t="str">
        <f>IF(paramètres!$B$28=1,(((SUM(P1160:Y1160)/1.02)+SUM(Z1160:AA1160))+((SUM(AB1160:AK1160)/1.02)+SUM(AL1160:AN1160)))*cotpatr,IF(paramètres!$B$28=2,(SUM(P1160:AN1160)*cotpatr),"Missing Delta Option"))</f>
        <v>Missing Delta Option</v>
      </c>
      <c r="AP1160" s="13" t="str" cm="1">
        <f t="array" ref="AP1160">IF(paramètres!$B$28=1,(((SUM(P1160:Y1160)/1.02)+SUM(Z1160:AA1160))+((SUM(AB1160:AM1160)/1.02)+SUM(AL1160:AM1160)))/12*pécule,IF(paramètres!$B$28=2,SUM(P1160:AM1160)/12*pécule,"Missing Delta Option"))</f>
        <v>Missing Delta Option</v>
      </c>
      <c r="AQ1160" s="105" t="e">
        <f>IF(paramètres!$B$28=1,(((SUM(P1160:Y1160)/1.02)+SUM(Z1160:AA1160))+((SUM(AB1160:AM1160)/1.02)+SUM(AL1160:AM1160)))+AN1160+AO1160+AP1160,SUM(P1160:AM1160)+AN1160+AO1160+AP1160)</f>
        <v>#VALUE!</v>
      </c>
    </row>
    <row r="1161" spans="1:43" x14ac:dyDescent="0.25">
      <c r="A1161" s="104"/>
      <c r="B1161" s="39"/>
      <c r="C1161" s="39"/>
      <c r="D1161" s="70"/>
      <c r="E1161" s="49"/>
      <c r="F1161" s="40"/>
      <c r="G1161" s="38"/>
      <c r="H1161" s="71"/>
      <c r="I1161" s="40"/>
      <c r="J1161" s="38"/>
      <c r="K1161" s="71"/>
      <c r="L1161" s="40"/>
      <c r="M1161" s="38"/>
      <c r="N1161" s="71"/>
      <c r="O1161" s="49"/>
      <c r="P1161" s="177"/>
      <c r="Q1161" s="178"/>
      <c r="R1161" s="178"/>
      <c r="S1161" s="178"/>
      <c r="T1161" s="178"/>
      <c r="U1161" s="178"/>
      <c r="V1161" s="178"/>
      <c r="W1161" s="178"/>
      <c r="X1161" s="178"/>
      <c r="Y1161" s="178"/>
      <c r="Z1161" s="178"/>
      <c r="AA1161" s="179"/>
      <c r="AB1161" s="121">
        <f>IF($D1161="",0,IF($E1161="",0,IF(VLOOKUP($E1161,paramètres!$E$33:$F$44,2,FALSE)&lt;=VLOOKUP($AB$18,paramètres!$E$33:$F$44,2,FALSE),P1161*$D1161,0)))</f>
        <v>0</v>
      </c>
      <c r="AC1161" s="13">
        <f>IF($D1161="",0,IF($E1161="",0,IF(VLOOKUP($E1161,paramètres!$E$33:$F$44,2,FALSE)&lt;=VLOOKUP($AC$18,paramètres!$E$33:$F$44,2,FALSE),Q1161*$D1161,0)))</f>
        <v>0</v>
      </c>
      <c r="AD1161" s="13">
        <f>IF($D1161="",0,IF($E1161="",0,IF(VLOOKUP($E1161,paramètres!$E$33:$F$44,2,FALSE)&lt;=VLOOKUP($AD$18,paramètres!$E$33:$F$44,2,FALSE),R1161*$D1161,0)))</f>
        <v>0</v>
      </c>
      <c r="AE1161" s="13">
        <f>IF($D1161="",0,IF($E1161="",0,IF(VLOOKUP($E1161,paramètres!$E$33:$F$44,2,FALSE)&lt;=VLOOKUP($AE$18,paramètres!$E$33:$F$44,2,FALSE),S1161*$D1161,0)))</f>
        <v>0</v>
      </c>
      <c r="AF1161" s="13">
        <f>IF($D1161="",0,IF($E1161="",0,IF(VLOOKUP($E1161,paramètres!$E$33:$F$44,2,FALSE)&lt;=VLOOKUP($AF$18,paramètres!$E$33:$F$44,2,FALSE),T1161*$D1161,0)))</f>
        <v>0</v>
      </c>
      <c r="AG1161" s="13">
        <f>IF($D1161="",0,IF($E1161="",0,IF(VLOOKUP($E1161,paramètres!$E$33:$F$44,2,FALSE)&lt;=VLOOKUP($AG$18,paramètres!$E$33:$F$44,2,FALSE),U1161*$D1161,0)))</f>
        <v>0</v>
      </c>
      <c r="AH1161" s="13">
        <f>IF($D1161="",0,IF($E1161="",0,IF(VLOOKUP($E1161,paramètres!$E$33:$F$44,2,FALSE)&lt;=VLOOKUP($AH$18,paramètres!$E$33:$F$44,2,FALSE),V1161*$D1161,0)))</f>
        <v>0</v>
      </c>
      <c r="AI1161" s="13">
        <f>IF($D1161="",0,IF($E1161="",0,IF(VLOOKUP($E1161,paramètres!$E$33:$F$44,2,FALSE)&lt;=VLOOKUP($AI$18,paramètres!$E$33:$F$44,2,FALSE),W1161*$D1161,0)))</f>
        <v>0</v>
      </c>
      <c r="AJ1161" s="13">
        <f>IF($D1161="",0,IF($E1161="",0,IF(VLOOKUP($E1161,paramètres!$E$33:$F$44,2,FALSE)&lt;=VLOOKUP($AJ$18,paramètres!$E$33:$F$44,2,FALSE),X1161*$D1161,0)))</f>
        <v>0</v>
      </c>
      <c r="AK1161" s="13">
        <f>IF($D1161="",0,IF($E1161="",0,IF(VLOOKUP($E1161,paramètres!$E$33:$F$44,2,FALSE)&lt;=VLOOKUP($AK$18,paramètres!$E$33:$F$44,2,FALSE),Y1161*$D1161,0)))</f>
        <v>0</v>
      </c>
      <c r="AL1161" s="13">
        <f>IF($D1161="",0,IF($E1161="",0,IF(VLOOKUP($E1161,paramètres!$E$33:$F$44,2,FALSE)&lt;=VLOOKUP($AL$18,paramètres!$E$33:$F$44,2,FALSE),Z1161*$D1161,0)))</f>
        <v>0</v>
      </c>
      <c r="AM1161" s="126">
        <f>IF($D1161="",0,IF($E1161="",0,IF(VLOOKUP($E1161,paramètres!$E$33:$F$44,2,FALSE)&lt;=VLOOKUP($AM$18,paramètres!$E$33:$F$44,2,FALSE),AA1161*$D1161,0)))</f>
        <v>0</v>
      </c>
      <c r="AN1161" s="121" t="str">
        <f>IF(paramètres!$B$28=1,((SUM(P1161:Y1161)/1.02)+SUM(Z1161:AA1161))*0.0303/9*COUNT(P1161:X1161),IF(paramètres!$B$28=2,(SUM(P1161:AA1161))*0.0303/9*COUNT(P1161:X1161),"Missing Delta option"))</f>
        <v>Missing Delta option</v>
      </c>
      <c r="AO1161" s="13" t="str">
        <f>IF(paramètres!$B$28=1,(((SUM(P1161:Y1161)/1.02)+SUM(Z1161:AA1161))+((SUM(AB1161:AK1161)/1.02)+SUM(AL1161:AN1161)))*cotpatr,IF(paramètres!$B$28=2,(SUM(P1161:AN1161)*cotpatr),"Missing Delta Option"))</f>
        <v>Missing Delta Option</v>
      </c>
      <c r="AP1161" s="13" t="str" cm="1">
        <f t="array" ref="AP1161">IF(paramètres!$B$28=1,(((SUM(P1161:Y1161)/1.02)+SUM(Z1161:AA1161))+((SUM(AB1161:AM1161)/1.02)+SUM(AL1161:AM1161)))/12*pécule,IF(paramètres!$B$28=2,SUM(P1161:AM1161)/12*pécule,"Missing Delta Option"))</f>
        <v>Missing Delta Option</v>
      </c>
      <c r="AQ1161" s="105" t="e">
        <f>IF(paramètres!$B$28=1,(((SUM(P1161:Y1161)/1.02)+SUM(Z1161:AA1161))+((SUM(AB1161:AM1161)/1.02)+SUM(AL1161:AM1161)))+AN1161+AO1161+AP1161,SUM(P1161:AM1161)+AN1161+AO1161+AP1161)</f>
        <v>#VALUE!</v>
      </c>
    </row>
    <row r="1162" spans="1:43" x14ac:dyDescent="0.25">
      <c r="A1162" s="104"/>
      <c r="B1162" s="39"/>
      <c r="C1162" s="39"/>
      <c r="D1162" s="70"/>
      <c r="E1162" s="49"/>
      <c r="F1162" s="40"/>
      <c r="G1162" s="38"/>
      <c r="H1162" s="71"/>
      <c r="I1162" s="40"/>
      <c r="J1162" s="38"/>
      <c r="K1162" s="71"/>
      <c r="L1162" s="40"/>
      <c r="M1162" s="38"/>
      <c r="N1162" s="71"/>
      <c r="O1162" s="49"/>
      <c r="P1162" s="177"/>
      <c r="Q1162" s="178"/>
      <c r="R1162" s="178"/>
      <c r="S1162" s="178"/>
      <c r="T1162" s="178"/>
      <c r="U1162" s="178"/>
      <c r="V1162" s="178"/>
      <c r="W1162" s="178"/>
      <c r="X1162" s="178"/>
      <c r="Y1162" s="178"/>
      <c r="Z1162" s="178"/>
      <c r="AA1162" s="179"/>
      <c r="AB1162" s="121">
        <f>IF($D1162="",0,IF($E1162="",0,IF(VLOOKUP($E1162,paramètres!$E$33:$F$44,2,FALSE)&lt;=VLOOKUP($AB$18,paramètres!$E$33:$F$44,2,FALSE),P1162*$D1162,0)))</f>
        <v>0</v>
      </c>
      <c r="AC1162" s="13">
        <f>IF($D1162="",0,IF($E1162="",0,IF(VLOOKUP($E1162,paramètres!$E$33:$F$44,2,FALSE)&lt;=VLOOKUP($AC$18,paramètres!$E$33:$F$44,2,FALSE),Q1162*$D1162,0)))</f>
        <v>0</v>
      </c>
      <c r="AD1162" s="13">
        <f>IF($D1162="",0,IF($E1162="",0,IF(VLOOKUP($E1162,paramètres!$E$33:$F$44,2,FALSE)&lt;=VLOOKUP($AD$18,paramètres!$E$33:$F$44,2,FALSE),R1162*$D1162,0)))</f>
        <v>0</v>
      </c>
      <c r="AE1162" s="13">
        <f>IF($D1162="",0,IF($E1162="",0,IF(VLOOKUP($E1162,paramètres!$E$33:$F$44,2,FALSE)&lt;=VLOOKUP($AE$18,paramètres!$E$33:$F$44,2,FALSE),S1162*$D1162,0)))</f>
        <v>0</v>
      </c>
      <c r="AF1162" s="13">
        <f>IF($D1162="",0,IF($E1162="",0,IF(VLOOKUP($E1162,paramètres!$E$33:$F$44,2,FALSE)&lt;=VLOOKUP($AF$18,paramètres!$E$33:$F$44,2,FALSE),T1162*$D1162,0)))</f>
        <v>0</v>
      </c>
      <c r="AG1162" s="13">
        <f>IF($D1162="",0,IF($E1162="",0,IF(VLOOKUP($E1162,paramètres!$E$33:$F$44,2,FALSE)&lt;=VLOOKUP($AG$18,paramètres!$E$33:$F$44,2,FALSE),U1162*$D1162,0)))</f>
        <v>0</v>
      </c>
      <c r="AH1162" s="13">
        <f>IF($D1162="",0,IF($E1162="",0,IF(VLOOKUP($E1162,paramètres!$E$33:$F$44,2,FALSE)&lt;=VLOOKUP($AH$18,paramètres!$E$33:$F$44,2,FALSE),V1162*$D1162,0)))</f>
        <v>0</v>
      </c>
      <c r="AI1162" s="13">
        <f>IF($D1162="",0,IF($E1162="",0,IF(VLOOKUP($E1162,paramètres!$E$33:$F$44,2,FALSE)&lt;=VLOOKUP($AI$18,paramètres!$E$33:$F$44,2,FALSE),W1162*$D1162,0)))</f>
        <v>0</v>
      </c>
      <c r="AJ1162" s="13">
        <f>IF($D1162="",0,IF($E1162="",0,IF(VLOOKUP($E1162,paramètres!$E$33:$F$44,2,FALSE)&lt;=VLOOKUP($AJ$18,paramètres!$E$33:$F$44,2,FALSE),X1162*$D1162,0)))</f>
        <v>0</v>
      </c>
      <c r="AK1162" s="13">
        <f>IF($D1162="",0,IF($E1162="",0,IF(VLOOKUP($E1162,paramètres!$E$33:$F$44,2,FALSE)&lt;=VLOOKUP($AK$18,paramètres!$E$33:$F$44,2,FALSE),Y1162*$D1162,0)))</f>
        <v>0</v>
      </c>
      <c r="AL1162" s="13">
        <f>IF($D1162="",0,IF($E1162="",0,IF(VLOOKUP($E1162,paramètres!$E$33:$F$44,2,FALSE)&lt;=VLOOKUP($AL$18,paramètres!$E$33:$F$44,2,FALSE),Z1162*$D1162,0)))</f>
        <v>0</v>
      </c>
      <c r="AM1162" s="126">
        <f>IF($D1162="",0,IF($E1162="",0,IF(VLOOKUP($E1162,paramètres!$E$33:$F$44,2,FALSE)&lt;=VLOOKUP($AM$18,paramètres!$E$33:$F$44,2,FALSE),AA1162*$D1162,0)))</f>
        <v>0</v>
      </c>
      <c r="AN1162" s="121" t="str">
        <f>IF(paramètres!$B$28=1,((SUM(P1162:Y1162)/1.02)+SUM(Z1162:AA1162))*0.0303/9*COUNT(P1162:X1162),IF(paramètres!$B$28=2,(SUM(P1162:AA1162))*0.0303/9*COUNT(P1162:X1162),"Missing Delta option"))</f>
        <v>Missing Delta option</v>
      </c>
      <c r="AO1162" s="13" t="str">
        <f>IF(paramètres!$B$28=1,(((SUM(P1162:Y1162)/1.02)+SUM(Z1162:AA1162))+((SUM(AB1162:AK1162)/1.02)+SUM(AL1162:AN1162)))*cotpatr,IF(paramètres!$B$28=2,(SUM(P1162:AN1162)*cotpatr),"Missing Delta Option"))</f>
        <v>Missing Delta Option</v>
      </c>
      <c r="AP1162" s="13" t="str" cm="1">
        <f t="array" ref="AP1162">IF(paramètres!$B$28=1,(((SUM(P1162:Y1162)/1.02)+SUM(Z1162:AA1162))+((SUM(AB1162:AM1162)/1.02)+SUM(AL1162:AM1162)))/12*pécule,IF(paramètres!$B$28=2,SUM(P1162:AM1162)/12*pécule,"Missing Delta Option"))</f>
        <v>Missing Delta Option</v>
      </c>
      <c r="AQ1162" s="105" t="e">
        <f>IF(paramètres!$B$28=1,(((SUM(P1162:Y1162)/1.02)+SUM(Z1162:AA1162))+((SUM(AB1162:AM1162)/1.02)+SUM(AL1162:AM1162)))+AN1162+AO1162+AP1162,SUM(P1162:AM1162)+AN1162+AO1162+AP1162)</f>
        <v>#VALUE!</v>
      </c>
    </row>
    <row r="1163" spans="1:43" x14ac:dyDescent="0.25">
      <c r="A1163" s="104"/>
      <c r="B1163" s="39"/>
      <c r="C1163" s="39"/>
      <c r="D1163" s="70"/>
      <c r="E1163" s="49"/>
      <c r="F1163" s="40"/>
      <c r="G1163" s="38"/>
      <c r="H1163" s="71"/>
      <c r="I1163" s="40"/>
      <c r="J1163" s="38"/>
      <c r="K1163" s="71"/>
      <c r="L1163" s="40"/>
      <c r="M1163" s="38"/>
      <c r="N1163" s="71"/>
      <c r="O1163" s="49"/>
      <c r="P1163" s="177"/>
      <c r="Q1163" s="178"/>
      <c r="R1163" s="178"/>
      <c r="S1163" s="178"/>
      <c r="T1163" s="178"/>
      <c r="U1163" s="178"/>
      <c r="V1163" s="178"/>
      <c r="W1163" s="178"/>
      <c r="X1163" s="178"/>
      <c r="Y1163" s="178"/>
      <c r="Z1163" s="178"/>
      <c r="AA1163" s="179"/>
      <c r="AB1163" s="121">
        <f>IF($D1163="",0,IF($E1163="",0,IF(VLOOKUP($E1163,paramètres!$E$33:$F$44,2,FALSE)&lt;=VLOOKUP($AB$18,paramètres!$E$33:$F$44,2,FALSE),P1163*$D1163,0)))</f>
        <v>0</v>
      </c>
      <c r="AC1163" s="13">
        <f>IF($D1163="",0,IF($E1163="",0,IF(VLOOKUP($E1163,paramètres!$E$33:$F$44,2,FALSE)&lt;=VLOOKUP($AC$18,paramètres!$E$33:$F$44,2,FALSE),Q1163*$D1163,0)))</f>
        <v>0</v>
      </c>
      <c r="AD1163" s="13">
        <f>IF($D1163="",0,IF($E1163="",0,IF(VLOOKUP($E1163,paramètres!$E$33:$F$44,2,FALSE)&lt;=VLOOKUP($AD$18,paramètres!$E$33:$F$44,2,FALSE),R1163*$D1163,0)))</f>
        <v>0</v>
      </c>
      <c r="AE1163" s="13">
        <f>IF($D1163="",0,IF($E1163="",0,IF(VLOOKUP($E1163,paramètres!$E$33:$F$44,2,FALSE)&lt;=VLOOKUP($AE$18,paramètres!$E$33:$F$44,2,FALSE),S1163*$D1163,0)))</f>
        <v>0</v>
      </c>
      <c r="AF1163" s="13">
        <f>IF($D1163="",0,IF($E1163="",0,IF(VLOOKUP($E1163,paramètres!$E$33:$F$44,2,FALSE)&lt;=VLOOKUP($AF$18,paramètres!$E$33:$F$44,2,FALSE),T1163*$D1163,0)))</f>
        <v>0</v>
      </c>
      <c r="AG1163" s="13">
        <f>IF($D1163="",0,IF($E1163="",0,IF(VLOOKUP($E1163,paramètres!$E$33:$F$44,2,FALSE)&lt;=VLOOKUP($AG$18,paramètres!$E$33:$F$44,2,FALSE),U1163*$D1163,0)))</f>
        <v>0</v>
      </c>
      <c r="AH1163" s="13">
        <f>IF($D1163="",0,IF($E1163="",0,IF(VLOOKUP($E1163,paramètres!$E$33:$F$44,2,FALSE)&lt;=VLOOKUP($AH$18,paramètres!$E$33:$F$44,2,FALSE),V1163*$D1163,0)))</f>
        <v>0</v>
      </c>
      <c r="AI1163" s="13">
        <f>IF($D1163="",0,IF($E1163="",0,IF(VLOOKUP($E1163,paramètres!$E$33:$F$44,2,FALSE)&lt;=VLOOKUP($AI$18,paramètres!$E$33:$F$44,2,FALSE),W1163*$D1163,0)))</f>
        <v>0</v>
      </c>
      <c r="AJ1163" s="13">
        <f>IF($D1163="",0,IF($E1163="",0,IF(VLOOKUP($E1163,paramètres!$E$33:$F$44,2,FALSE)&lt;=VLOOKUP($AJ$18,paramètres!$E$33:$F$44,2,FALSE),X1163*$D1163,0)))</f>
        <v>0</v>
      </c>
      <c r="AK1163" s="13">
        <f>IF($D1163="",0,IF($E1163="",0,IF(VLOOKUP($E1163,paramètres!$E$33:$F$44,2,FALSE)&lt;=VLOOKUP($AK$18,paramètres!$E$33:$F$44,2,FALSE),Y1163*$D1163,0)))</f>
        <v>0</v>
      </c>
      <c r="AL1163" s="13">
        <f>IF($D1163="",0,IF($E1163="",0,IF(VLOOKUP($E1163,paramètres!$E$33:$F$44,2,FALSE)&lt;=VLOOKUP($AL$18,paramètres!$E$33:$F$44,2,FALSE),Z1163*$D1163,0)))</f>
        <v>0</v>
      </c>
      <c r="AM1163" s="126">
        <f>IF($D1163="",0,IF($E1163="",0,IF(VLOOKUP($E1163,paramètres!$E$33:$F$44,2,FALSE)&lt;=VLOOKUP($AM$18,paramètres!$E$33:$F$44,2,FALSE),AA1163*$D1163,0)))</f>
        <v>0</v>
      </c>
      <c r="AN1163" s="121" t="str">
        <f>IF(paramètres!$B$28=1,((SUM(P1163:Y1163)/1.02)+SUM(Z1163:AA1163))*0.0303/9*COUNT(P1163:X1163),IF(paramètres!$B$28=2,(SUM(P1163:AA1163))*0.0303/9*COUNT(P1163:X1163),"Missing Delta option"))</f>
        <v>Missing Delta option</v>
      </c>
      <c r="AO1163" s="13" t="str">
        <f>IF(paramètres!$B$28=1,(((SUM(P1163:Y1163)/1.02)+SUM(Z1163:AA1163))+((SUM(AB1163:AK1163)/1.02)+SUM(AL1163:AN1163)))*cotpatr,IF(paramètres!$B$28=2,(SUM(P1163:AN1163)*cotpatr),"Missing Delta Option"))</f>
        <v>Missing Delta Option</v>
      </c>
      <c r="AP1163" s="13" t="str" cm="1">
        <f t="array" ref="AP1163">IF(paramètres!$B$28=1,(((SUM(P1163:Y1163)/1.02)+SUM(Z1163:AA1163))+((SUM(AB1163:AM1163)/1.02)+SUM(AL1163:AM1163)))/12*pécule,IF(paramètres!$B$28=2,SUM(P1163:AM1163)/12*pécule,"Missing Delta Option"))</f>
        <v>Missing Delta Option</v>
      </c>
      <c r="AQ1163" s="105" t="e">
        <f>IF(paramètres!$B$28=1,(((SUM(P1163:Y1163)/1.02)+SUM(Z1163:AA1163))+((SUM(AB1163:AM1163)/1.02)+SUM(AL1163:AM1163)))+AN1163+AO1163+AP1163,SUM(P1163:AM1163)+AN1163+AO1163+AP1163)</f>
        <v>#VALUE!</v>
      </c>
    </row>
    <row r="1164" spans="1:43" x14ac:dyDescent="0.25">
      <c r="A1164" s="104"/>
      <c r="B1164" s="39"/>
      <c r="C1164" s="39"/>
      <c r="D1164" s="70"/>
      <c r="E1164" s="49"/>
      <c r="F1164" s="40"/>
      <c r="G1164" s="38"/>
      <c r="H1164" s="71"/>
      <c r="I1164" s="40"/>
      <c r="J1164" s="38"/>
      <c r="K1164" s="71"/>
      <c r="L1164" s="40"/>
      <c r="M1164" s="38"/>
      <c r="N1164" s="71"/>
      <c r="O1164" s="49"/>
      <c r="P1164" s="177"/>
      <c r="Q1164" s="178"/>
      <c r="R1164" s="178"/>
      <c r="S1164" s="178"/>
      <c r="T1164" s="178"/>
      <c r="U1164" s="178"/>
      <c r="V1164" s="178"/>
      <c r="W1164" s="178"/>
      <c r="X1164" s="178"/>
      <c r="Y1164" s="178"/>
      <c r="Z1164" s="178"/>
      <c r="AA1164" s="179"/>
      <c r="AB1164" s="121">
        <f>IF($D1164="",0,IF($E1164="",0,IF(VLOOKUP($E1164,paramètres!$E$33:$F$44,2,FALSE)&lt;=VLOOKUP($AB$18,paramètres!$E$33:$F$44,2,FALSE),P1164*$D1164,0)))</f>
        <v>0</v>
      </c>
      <c r="AC1164" s="13">
        <f>IF($D1164="",0,IF($E1164="",0,IF(VLOOKUP($E1164,paramètres!$E$33:$F$44,2,FALSE)&lt;=VLOOKUP($AC$18,paramètres!$E$33:$F$44,2,FALSE),Q1164*$D1164,0)))</f>
        <v>0</v>
      </c>
      <c r="AD1164" s="13">
        <f>IF($D1164="",0,IF($E1164="",0,IF(VLOOKUP($E1164,paramètres!$E$33:$F$44,2,FALSE)&lt;=VLOOKUP($AD$18,paramètres!$E$33:$F$44,2,FALSE),R1164*$D1164,0)))</f>
        <v>0</v>
      </c>
      <c r="AE1164" s="13">
        <f>IF($D1164="",0,IF($E1164="",0,IF(VLOOKUP($E1164,paramètres!$E$33:$F$44,2,FALSE)&lt;=VLOOKUP($AE$18,paramètres!$E$33:$F$44,2,FALSE),S1164*$D1164,0)))</f>
        <v>0</v>
      </c>
      <c r="AF1164" s="13">
        <f>IF($D1164="",0,IF($E1164="",0,IF(VLOOKUP($E1164,paramètres!$E$33:$F$44,2,FALSE)&lt;=VLOOKUP($AF$18,paramètres!$E$33:$F$44,2,FALSE),T1164*$D1164,0)))</f>
        <v>0</v>
      </c>
      <c r="AG1164" s="13">
        <f>IF($D1164="",0,IF($E1164="",0,IF(VLOOKUP($E1164,paramètres!$E$33:$F$44,2,FALSE)&lt;=VLOOKUP($AG$18,paramètres!$E$33:$F$44,2,FALSE),U1164*$D1164,0)))</f>
        <v>0</v>
      </c>
      <c r="AH1164" s="13">
        <f>IF($D1164="",0,IF($E1164="",0,IF(VLOOKUP($E1164,paramètres!$E$33:$F$44,2,FALSE)&lt;=VLOOKUP($AH$18,paramètres!$E$33:$F$44,2,FALSE),V1164*$D1164,0)))</f>
        <v>0</v>
      </c>
      <c r="AI1164" s="13">
        <f>IF($D1164="",0,IF($E1164="",0,IF(VLOOKUP($E1164,paramètres!$E$33:$F$44,2,FALSE)&lt;=VLOOKUP($AI$18,paramètres!$E$33:$F$44,2,FALSE),W1164*$D1164,0)))</f>
        <v>0</v>
      </c>
      <c r="AJ1164" s="13">
        <f>IF($D1164="",0,IF($E1164="",0,IF(VLOOKUP($E1164,paramètres!$E$33:$F$44,2,FALSE)&lt;=VLOOKUP($AJ$18,paramètres!$E$33:$F$44,2,FALSE),X1164*$D1164,0)))</f>
        <v>0</v>
      </c>
      <c r="AK1164" s="13">
        <f>IF($D1164="",0,IF($E1164="",0,IF(VLOOKUP($E1164,paramètres!$E$33:$F$44,2,FALSE)&lt;=VLOOKUP($AK$18,paramètres!$E$33:$F$44,2,FALSE),Y1164*$D1164,0)))</f>
        <v>0</v>
      </c>
      <c r="AL1164" s="13">
        <f>IF($D1164="",0,IF($E1164="",0,IF(VLOOKUP($E1164,paramètres!$E$33:$F$44,2,FALSE)&lt;=VLOOKUP($AL$18,paramètres!$E$33:$F$44,2,FALSE),Z1164*$D1164,0)))</f>
        <v>0</v>
      </c>
      <c r="AM1164" s="126">
        <f>IF($D1164="",0,IF($E1164="",0,IF(VLOOKUP($E1164,paramètres!$E$33:$F$44,2,FALSE)&lt;=VLOOKUP($AM$18,paramètres!$E$33:$F$44,2,FALSE),AA1164*$D1164,0)))</f>
        <v>0</v>
      </c>
      <c r="AN1164" s="121" t="str">
        <f>IF(paramètres!$B$28=1,((SUM(P1164:Y1164)/1.02)+SUM(Z1164:AA1164))*0.0303/9*COUNT(P1164:X1164),IF(paramètres!$B$28=2,(SUM(P1164:AA1164))*0.0303/9*COUNT(P1164:X1164),"Missing Delta option"))</f>
        <v>Missing Delta option</v>
      </c>
      <c r="AO1164" s="13" t="str">
        <f>IF(paramètres!$B$28=1,(((SUM(P1164:Y1164)/1.02)+SUM(Z1164:AA1164))+((SUM(AB1164:AK1164)/1.02)+SUM(AL1164:AN1164)))*cotpatr,IF(paramètres!$B$28=2,(SUM(P1164:AN1164)*cotpatr),"Missing Delta Option"))</f>
        <v>Missing Delta Option</v>
      </c>
      <c r="AP1164" s="13" t="str" cm="1">
        <f t="array" ref="AP1164">IF(paramètres!$B$28=1,(((SUM(P1164:Y1164)/1.02)+SUM(Z1164:AA1164))+((SUM(AB1164:AM1164)/1.02)+SUM(AL1164:AM1164)))/12*pécule,IF(paramètres!$B$28=2,SUM(P1164:AM1164)/12*pécule,"Missing Delta Option"))</f>
        <v>Missing Delta Option</v>
      </c>
      <c r="AQ1164" s="105" t="e">
        <f>IF(paramètres!$B$28=1,(((SUM(P1164:Y1164)/1.02)+SUM(Z1164:AA1164))+((SUM(AB1164:AM1164)/1.02)+SUM(AL1164:AM1164)))+AN1164+AO1164+AP1164,SUM(P1164:AM1164)+AN1164+AO1164+AP1164)</f>
        <v>#VALUE!</v>
      </c>
    </row>
    <row r="1165" spans="1:43" x14ac:dyDescent="0.25">
      <c r="A1165" s="104"/>
      <c r="B1165" s="39"/>
      <c r="C1165" s="39"/>
      <c r="D1165" s="70"/>
      <c r="E1165" s="49"/>
      <c r="F1165" s="40"/>
      <c r="G1165" s="38"/>
      <c r="H1165" s="71"/>
      <c r="I1165" s="40"/>
      <c r="J1165" s="38"/>
      <c r="K1165" s="71"/>
      <c r="L1165" s="40"/>
      <c r="M1165" s="38"/>
      <c r="N1165" s="71"/>
      <c r="O1165" s="49"/>
      <c r="P1165" s="177"/>
      <c r="Q1165" s="178"/>
      <c r="R1165" s="178"/>
      <c r="S1165" s="178"/>
      <c r="T1165" s="178"/>
      <c r="U1165" s="178"/>
      <c r="V1165" s="178"/>
      <c r="W1165" s="178"/>
      <c r="X1165" s="178"/>
      <c r="Y1165" s="178"/>
      <c r="Z1165" s="178"/>
      <c r="AA1165" s="179"/>
      <c r="AB1165" s="121">
        <f>IF($D1165="",0,IF($E1165="",0,IF(VLOOKUP($E1165,paramètres!$E$33:$F$44,2,FALSE)&lt;=VLOOKUP($AB$18,paramètres!$E$33:$F$44,2,FALSE),P1165*$D1165,0)))</f>
        <v>0</v>
      </c>
      <c r="AC1165" s="13">
        <f>IF($D1165="",0,IF($E1165="",0,IF(VLOOKUP($E1165,paramètres!$E$33:$F$44,2,FALSE)&lt;=VLOOKUP($AC$18,paramètres!$E$33:$F$44,2,FALSE),Q1165*$D1165,0)))</f>
        <v>0</v>
      </c>
      <c r="AD1165" s="13">
        <f>IF($D1165="",0,IF($E1165="",0,IF(VLOOKUP($E1165,paramètres!$E$33:$F$44,2,FALSE)&lt;=VLOOKUP($AD$18,paramètres!$E$33:$F$44,2,FALSE),R1165*$D1165,0)))</f>
        <v>0</v>
      </c>
      <c r="AE1165" s="13">
        <f>IF($D1165="",0,IF($E1165="",0,IF(VLOOKUP($E1165,paramètres!$E$33:$F$44,2,FALSE)&lt;=VLOOKUP($AE$18,paramètres!$E$33:$F$44,2,FALSE),S1165*$D1165,0)))</f>
        <v>0</v>
      </c>
      <c r="AF1165" s="13">
        <f>IF($D1165="",0,IF($E1165="",0,IF(VLOOKUP($E1165,paramètres!$E$33:$F$44,2,FALSE)&lt;=VLOOKUP($AF$18,paramètres!$E$33:$F$44,2,FALSE),T1165*$D1165,0)))</f>
        <v>0</v>
      </c>
      <c r="AG1165" s="13">
        <f>IF($D1165="",0,IF($E1165="",0,IF(VLOOKUP($E1165,paramètres!$E$33:$F$44,2,FALSE)&lt;=VLOOKUP($AG$18,paramètres!$E$33:$F$44,2,FALSE),U1165*$D1165,0)))</f>
        <v>0</v>
      </c>
      <c r="AH1165" s="13">
        <f>IF($D1165="",0,IF($E1165="",0,IF(VLOOKUP($E1165,paramètres!$E$33:$F$44,2,FALSE)&lt;=VLOOKUP($AH$18,paramètres!$E$33:$F$44,2,FALSE),V1165*$D1165,0)))</f>
        <v>0</v>
      </c>
      <c r="AI1165" s="13">
        <f>IF($D1165="",0,IF($E1165="",0,IF(VLOOKUP($E1165,paramètres!$E$33:$F$44,2,FALSE)&lt;=VLOOKUP($AI$18,paramètres!$E$33:$F$44,2,FALSE),W1165*$D1165,0)))</f>
        <v>0</v>
      </c>
      <c r="AJ1165" s="13">
        <f>IF($D1165="",0,IF($E1165="",0,IF(VLOOKUP($E1165,paramètres!$E$33:$F$44,2,FALSE)&lt;=VLOOKUP($AJ$18,paramètres!$E$33:$F$44,2,FALSE),X1165*$D1165,0)))</f>
        <v>0</v>
      </c>
      <c r="AK1165" s="13">
        <f>IF($D1165="",0,IF($E1165="",0,IF(VLOOKUP($E1165,paramètres!$E$33:$F$44,2,FALSE)&lt;=VLOOKUP($AK$18,paramètres!$E$33:$F$44,2,FALSE),Y1165*$D1165,0)))</f>
        <v>0</v>
      </c>
      <c r="AL1165" s="13">
        <f>IF($D1165="",0,IF($E1165="",0,IF(VLOOKUP($E1165,paramètres!$E$33:$F$44,2,FALSE)&lt;=VLOOKUP($AL$18,paramètres!$E$33:$F$44,2,FALSE),Z1165*$D1165,0)))</f>
        <v>0</v>
      </c>
      <c r="AM1165" s="126">
        <f>IF($D1165="",0,IF($E1165="",0,IF(VLOOKUP($E1165,paramètres!$E$33:$F$44,2,FALSE)&lt;=VLOOKUP($AM$18,paramètres!$E$33:$F$44,2,FALSE),AA1165*$D1165,0)))</f>
        <v>0</v>
      </c>
      <c r="AN1165" s="121" t="str">
        <f>IF(paramètres!$B$28=1,((SUM(P1165:Y1165)/1.02)+SUM(Z1165:AA1165))*0.0303/9*COUNT(P1165:X1165),IF(paramètres!$B$28=2,(SUM(P1165:AA1165))*0.0303/9*COUNT(P1165:X1165),"Missing Delta option"))</f>
        <v>Missing Delta option</v>
      </c>
      <c r="AO1165" s="13" t="str">
        <f>IF(paramètres!$B$28=1,(((SUM(P1165:Y1165)/1.02)+SUM(Z1165:AA1165))+((SUM(AB1165:AK1165)/1.02)+SUM(AL1165:AN1165)))*cotpatr,IF(paramètres!$B$28=2,(SUM(P1165:AN1165)*cotpatr),"Missing Delta Option"))</f>
        <v>Missing Delta Option</v>
      </c>
      <c r="AP1165" s="13" t="str" cm="1">
        <f t="array" ref="AP1165">IF(paramètres!$B$28=1,(((SUM(P1165:Y1165)/1.02)+SUM(Z1165:AA1165))+((SUM(AB1165:AM1165)/1.02)+SUM(AL1165:AM1165)))/12*pécule,IF(paramètres!$B$28=2,SUM(P1165:AM1165)/12*pécule,"Missing Delta Option"))</f>
        <v>Missing Delta Option</v>
      </c>
      <c r="AQ1165" s="105" t="e">
        <f>IF(paramètres!$B$28=1,(((SUM(P1165:Y1165)/1.02)+SUM(Z1165:AA1165))+((SUM(AB1165:AM1165)/1.02)+SUM(AL1165:AM1165)))+AN1165+AO1165+AP1165,SUM(P1165:AM1165)+AN1165+AO1165+AP1165)</f>
        <v>#VALUE!</v>
      </c>
    </row>
    <row r="1166" spans="1:43" x14ac:dyDescent="0.25">
      <c r="A1166" s="104"/>
      <c r="B1166" s="39"/>
      <c r="C1166" s="39"/>
      <c r="D1166" s="70"/>
      <c r="E1166" s="49"/>
      <c r="F1166" s="40"/>
      <c r="G1166" s="38"/>
      <c r="H1166" s="71"/>
      <c r="I1166" s="40"/>
      <c r="J1166" s="38"/>
      <c r="K1166" s="71"/>
      <c r="L1166" s="40"/>
      <c r="M1166" s="38"/>
      <c r="N1166" s="71"/>
      <c r="O1166" s="49"/>
      <c r="P1166" s="177"/>
      <c r="Q1166" s="178"/>
      <c r="R1166" s="178"/>
      <c r="S1166" s="178"/>
      <c r="T1166" s="178"/>
      <c r="U1166" s="178"/>
      <c r="V1166" s="178"/>
      <c r="W1166" s="178"/>
      <c r="X1166" s="178"/>
      <c r="Y1166" s="178"/>
      <c r="Z1166" s="178"/>
      <c r="AA1166" s="179"/>
      <c r="AB1166" s="121">
        <f>IF($D1166="",0,IF($E1166="",0,IF(VLOOKUP($E1166,paramètres!$E$33:$F$44,2,FALSE)&lt;=VLOOKUP($AB$18,paramètres!$E$33:$F$44,2,FALSE),P1166*$D1166,0)))</f>
        <v>0</v>
      </c>
      <c r="AC1166" s="13">
        <f>IF($D1166="",0,IF($E1166="",0,IF(VLOOKUP($E1166,paramètres!$E$33:$F$44,2,FALSE)&lt;=VLOOKUP($AC$18,paramètres!$E$33:$F$44,2,FALSE),Q1166*$D1166,0)))</f>
        <v>0</v>
      </c>
      <c r="AD1166" s="13">
        <f>IF($D1166="",0,IF($E1166="",0,IF(VLOOKUP($E1166,paramètres!$E$33:$F$44,2,FALSE)&lt;=VLOOKUP($AD$18,paramètres!$E$33:$F$44,2,FALSE),R1166*$D1166,0)))</f>
        <v>0</v>
      </c>
      <c r="AE1166" s="13">
        <f>IF($D1166="",0,IF($E1166="",0,IF(VLOOKUP($E1166,paramètres!$E$33:$F$44,2,FALSE)&lt;=VLOOKUP($AE$18,paramètres!$E$33:$F$44,2,FALSE),S1166*$D1166,0)))</f>
        <v>0</v>
      </c>
      <c r="AF1166" s="13">
        <f>IF($D1166="",0,IF($E1166="",0,IF(VLOOKUP($E1166,paramètres!$E$33:$F$44,2,FALSE)&lt;=VLOOKUP($AF$18,paramètres!$E$33:$F$44,2,FALSE),T1166*$D1166,0)))</f>
        <v>0</v>
      </c>
      <c r="AG1166" s="13">
        <f>IF($D1166="",0,IF($E1166="",0,IF(VLOOKUP($E1166,paramètres!$E$33:$F$44,2,FALSE)&lt;=VLOOKUP($AG$18,paramètres!$E$33:$F$44,2,FALSE),U1166*$D1166,0)))</f>
        <v>0</v>
      </c>
      <c r="AH1166" s="13">
        <f>IF($D1166="",0,IF($E1166="",0,IF(VLOOKUP($E1166,paramètres!$E$33:$F$44,2,FALSE)&lt;=VLOOKUP($AH$18,paramètres!$E$33:$F$44,2,FALSE),V1166*$D1166,0)))</f>
        <v>0</v>
      </c>
      <c r="AI1166" s="13">
        <f>IF($D1166="",0,IF($E1166="",0,IF(VLOOKUP($E1166,paramètres!$E$33:$F$44,2,FALSE)&lt;=VLOOKUP($AI$18,paramètres!$E$33:$F$44,2,FALSE),W1166*$D1166,0)))</f>
        <v>0</v>
      </c>
      <c r="AJ1166" s="13">
        <f>IF($D1166="",0,IF($E1166="",0,IF(VLOOKUP($E1166,paramètres!$E$33:$F$44,2,FALSE)&lt;=VLOOKUP($AJ$18,paramètres!$E$33:$F$44,2,FALSE),X1166*$D1166,0)))</f>
        <v>0</v>
      </c>
      <c r="AK1166" s="13">
        <f>IF($D1166="",0,IF($E1166="",0,IF(VLOOKUP($E1166,paramètres!$E$33:$F$44,2,FALSE)&lt;=VLOOKUP($AK$18,paramètres!$E$33:$F$44,2,FALSE),Y1166*$D1166,0)))</f>
        <v>0</v>
      </c>
      <c r="AL1166" s="13">
        <f>IF($D1166="",0,IF($E1166="",0,IF(VLOOKUP($E1166,paramètres!$E$33:$F$44,2,FALSE)&lt;=VLOOKUP($AL$18,paramètres!$E$33:$F$44,2,FALSE),Z1166*$D1166,0)))</f>
        <v>0</v>
      </c>
      <c r="AM1166" s="126">
        <f>IF($D1166="",0,IF($E1166="",0,IF(VLOOKUP($E1166,paramètres!$E$33:$F$44,2,FALSE)&lt;=VLOOKUP($AM$18,paramètres!$E$33:$F$44,2,FALSE),AA1166*$D1166,0)))</f>
        <v>0</v>
      </c>
      <c r="AN1166" s="121" t="str">
        <f>IF(paramètres!$B$28=1,((SUM(P1166:Y1166)/1.02)+SUM(Z1166:AA1166))*0.0303/9*COUNT(P1166:X1166),IF(paramètres!$B$28=2,(SUM(P1166:AA1166))*0.0303/9*COUNT(P1166:X1166),"Missing Delta option"))</f>
        <v>Missing Delta option</v>
      </c>
      <c r="AO1166" s="13" t="str">
        <f>IF(paramètres!$B$28=1,(((SUM(P1166:Y1166)/1.02)+SUM(Z1166:AA1166))+((SUM(AB1166:AK1166)/1.02)+SUM(AL1166:AN1166)))*cotpatr,IF(paramètres!$B$28=2,(SUM(P1166:AN1166)*cotpatr),"Missing Delta Option"))</f>
        <v>Missing Delta Option</v>
      </c>
      <c r="AP1166" s="13" t="str" cm="1">
        <f t="array" ref="AP1166">IF(paramètres!$B$28=1,(((SUM(P1166:Y1166)/1.02)+SUM(Z1166:AA1166))+((SUM(AB1166:AM1166)/1.02)+SUM(AL1166:AM1166)))/12*pécule,IF(paramètres!$B$28=2,SUM(P1166:AM1166)/12*pécule,"Missing Delta Option"))</f>
        <v>Missing Delta Option</v>
      </c>
      <c r="AQ1166" s="105" t="e">
        <f>IF(paramètres!$B$28=1,(((SUM(P1166:Y1166)/1.02)+SUM(Z1166:AA1166))+((SUM(AB1166:AM1166)/1.02)+SUM(AL1166:AM1166)))+AN1166+AO1166+AP1166,SUM(P1166:AM1166)+AN1166+AO1166+AP1166)</f>
        <v>#VALUE!</v>
      </c>
    </row>
    <row r="1167" spans="1:43" x14ac:dyDescent="0.25">
      <c r="A1167" s="104"/>
      <c r="B1167" s="39"/>
      <c r="C1167" s="39"/>
      <c r="D1167" s="70"/>
      <c r="E1167" s="49"/>
      <c r="F1167" s="40"/>
      <c r="G1167" s="38"/>
      <c r="H1167" s="71"/>
      <c r="I1167" s="40"/>
      <c r="J1167" s="38"/>
      <c r="K1167" s="71"/>
      <c r="L1167" s="40"/>
      <c r="M1167" s="38"/>
      <c r="N1167" s="71"/>
      <c r="O1167" s="49"/>
      <c r="P1167" s="177"/>
      <c r="Q1167" s="178"/>
      <c r="R1167" s="178"/>
      <c r="S1167" s="178"/>
      <c r="T1167" s="178"/>
      <c r="U1167" s="178"/>
      <c r="V1167" s="178"/>
      <c r="W1167" s="178"/>
      <c r="X1167" s="178"/>
      <c r="Y1167" s="178"/>
      <c r="Z1167" s="178"/>
      <c r="AA1167" s="179"/>
      <c r="AB1167" s="121">
        <f>IF($D1167="",0,IF($E1167="",0,IF(VLOOKUP($E1167,paramètres!$E$33:$F$44,2,FALSE)&lt;=VLOOKUP($AB$18,paramètres!$E$33:$F$44,2,FALSE),P1167*$D1167,0)))</f>
        <v>0</v>
      </c>
      <c r="AC1167" s="13">
        <f>IF($D1167="",0,IF($E1167="",0,IF(VLOOKUP($E1167,paramètres!$E$33:$F$44,2,FALSE)&lt;=VLOOKUP($AC$18,paramètres!$E$33:$F$44,2,FALSE),Q1167*$D1167,0)))</f>
        <v>0</v>
      </c>
      <c r="AD1167" s="13">
        <f>IF($D1167="",0,IF($E1167="",0,IF(VLOOKUP($E1167,paramètres!$E$33:$F$44,2,FALSE)&lt;=VLOOKUP($AD$18,paramètres!$E$33:$F$44,2,FALSE),R1167*$D1167,0)))</f>
        <v>0</v>
      </c>
      <c r="AE1167" s="13">
        <f>IF($D1167="",0,IF($E1167="",0,IF(VLOOKUP($E1167,paramètres!$E$33:$F$44,2,FALSE)&lt;=VLOOKUP($AE$18,paramètres!$E$33:$F$44,2,FALSE),S1167*$D1167,0)))</f>
        <v>0</v>
      </c>
      <c r="AF1167" s="13">
        <f>IF($D1167="",0,IF($E1167="",0,IF(VLOOKUP($E1167,paramètres!$E$33:$F$44,2,FALSE)&lt;=VLOOKUP($AF$18,paramètres!$E$33:$F$44,2,FALSE),T1167*$D1167,0)))</f>
        <v>0</v>
      </c>
      <c r="AG1167" s="13">
        <f>IF($D1167="",0,IF($E1167="",0,IF(VLOOKUP($E1167,paramètres!$E$33:$F$44,2,FALSE)&lt;=VLOOKUP($AG$18,paramètres!$E$33:$F$44,2,FALSE),U1167*$D1167,0)))</f>
        <v>0</v>
      </c>
      <c r="AH1167" s="13">
        <f>IF($D1167="",0,IF($E1167="",0,IF(VLOOKUP($E1167,paramètres!$E$33:$F$44,2,FALSE)&lt;=VLOOKUP($AH$18,paramètres!$E$33:$F$44,2,FALSE),V1167*$D1167,0)))</f>
        <v>0</v>
      </c>
      <c r="AI1167" s="13">
        <f>IF($D1167="",0,IF($E1167="",0,IF(VLOOKUP($E1167,paramètres!$E$33:$F$44,2,FALSE)&lt;=VLOOKUP($AI$18,paramètres!$E$33:$F$44,2,FALSE),W1167*$D1167,0)))</f>
        <v>0</v>
      </c>
      <c r="AJ1167" s="13">
        <f>IF($D1167="",0,IF($E1167="",0,IF(VLOOKUP($E1167,paramètres!$E$33:$F$44,2,FALSE)&lt;=VLOOKUP($AJ$18,paramètres!$E$33:$F$44,2,FALSE),X1167*$D1167,0)))</f>
        <v>0</v>
      </c>
      <c r="AK1167" s="13">
        <f>IF($D1167="",0,IF($E1167="",0,IF(VLOOKUP($E1167,paramètres!$E$33:$F$44,2,FALSE)&lt;=VLOOKUP($AK$18,paramètres!$E$33:$F$44,2,FALSE),Y1167*$D1167,0)))</f>
        <v>0</v>
      </c>
      <c r="AL1167" s="13">
        <f>IF($D1167="",0,IF($E1167="",0,IF(VLOOKUP($E1167,paramètres!$E$33:$F$44,2,FALSE)&lt;=VLOOKUP($AL$18,paramètres!$E$33:$F$44,2,FALSE),Z1167*$D1167,0)))</f>
        <v>0</v>
      </c>
      <c r="AM1167" s="126">
        <f>IF($D1167="",0,IF($E1167="",0,IF(VLOOKUP($E1167,paramètres!$E$33:$F$44,2,FALSE)&lt;=VLOOKUP($AM$18,paramètres!$E$33:$F$44,2,FALSE),AA1167*$D1167,0)))</f>
        <v>0</v>
      </c>
      <c r="AN1167" s="121" t="str">
        <f>IF(paramètres!$B$28=1,((SUM(P1167:Y1167)/1.02)+SUM(Z1167:AA1167))*0.0303/9*COUNT(P1167:X1167),IF(paramètres!$B$28=2,(SUM(P1167:AA1167))*0.0303/9*COUNT(P1167:X1167),"Missing Delta option"))</f>
        <v>Missing Delta option</v>
      </c>
      <c r="AO1167" s="13" t="str">
        <f>IF(paramètres!$B$28=1,(((SUM(P1167:Y1167)/1.02)+SUM(Z1167:AA1167))+((SUM(AB1167:AK1167)/1.02)+SUM(AL1167:AN1167)))*cotpatr,IF(paramètres!$B$28=2,(SUM(P1167:AN1167)*cotpatr),"Missing Delta Option"))</f>
        <v>Missing Delta Option</v>
      </c>
      <c r="AP1167" s="13" t="str" cm="1">
        <f t="array" ref="AP1167">IF(paramètres!$B$28=1,(((SUM(P1167:Y1167)/1.02)+SUM(Z1167:AA1167))+((SUM(AB1167:AM1167)/1.02)+SUM(AL1167:AM1167)))/12*pécule,IF(paramètres!$B$28=2,SUM(P1167:AM1167)/12*pécule,"Missing Delta Option"))</f>
        <v>Missing Delta Option</v>
      </c>
      <c r="AQ1167" s="105" t="e">
        <f>IF(paramètres!$B$28=1,(((SUM(P1167:Y1167)/1.02)+SUM(Z1167:AA1167))+((SUM(AB1167:AM1167)/1.02)+SUM(AL1167:AM1167)))+AN1167+AO1167+AP1167,SUM(P1167:AM1167)+AN1167+AO1167+AP1167)</f>
        <v>#VALUE!</v>
      </c>
    </row>
    <row r="1168" spans="1:43" x14ac:dyDescent="0.25">
      <c r="A1168" s="104"/>
      <c r="B1168" s="39"/>
      <c r="C1168" s="39"/>
      <c r="D1168" s="70"/>
      <c r="E1168" s="49"/>
      <c r="F1168" s="40"/>
      <c r="G1168" s="38"/>
      <c r="H1168" s="71"/>
      <c r="I1168" s="40"/>
      <c r="J1168" s="38"/>
      <c r="K1168" s="71"/>
      <c r="L1168" s="40"/>
      <c r="M1168" s="38"/>
      <c r="N1168" s="71"/>
      <c r="O1168" s="49"/>
      <c r="P1168" s="177"/>
      <c r="Q1168" s="178"/>
      <c r="R1168" s="178"/>
      <c r="S1168" s="178"/>
      <c r="T1168" s="178"/>
      <c r="U1168" s="178"/>
      <c r="V1168" s="178"/>
      <c r="W1168" s="178"/>
      <c r="X1168" s="178"/>
      <c r="Y1168" s="178"/>
      <c r="Z1168" s="178"/>
      <c r="AA1168" s="179"/>
      <c r="AB1168" s="121">
        <f>IF($D1168="",0,IF($E1168="",0,IF(VLOOKUP($E1168,paramètres!$E$33:$F$44,2,FALSE)&lt;=VLOOKUP($AB$18,paramètres!$E$33:$F$44,2,FALSE),P1168*$D1168,0)))</f>
        <v>0</v>
      </c>
      <c r="AC1168" s="13">
        <f>IF($D1168="",0,IF($E1168="",0,IF(VLOOKUP($E1168,paramètres!$E$33:$F$44,2,FALSE)&lt;=VLOOKUP($AC$18,paramètres!$E$33:$F$44,2,FALSE),Q1168*$D1168,0)))</f>
        <v>0</v>
      </c>
      <c r="AD1168" s="13">
        <f>IF($D1168="",0,IF($E1168="",0,IF(VLOOKUP($E1168,paramètres!$E$33:$F$44,2,FALSE)&lt;=VLOOKUP($AD$18,paramètres!$E$33:$F$44,2,FALSE),R1168*$D1168,0)))</f>
        <v>0</v>
      </c>
      <c r="AE1168" s="13">
        <f>IF($D1168="",0,IF($E1168="",0,IF(VLOOKUP($E1168,paramètres!$E$33:$F$44,2,FALSE)&lt;=VLOOKUP($AE$18,paramètres!$E$33:$F$44,2,FALSE),S1168*$D1168,0)))</f>
        <v>0</v>
      </c>
      <c r="AF1168" s="13">
        <f>IF($D1168="",0,IF($E1168="",0,IF(VLOOKUP($E1168,paramètres!$E$33:$F$44,2,FALSE)&lt;=VLOOKUP($AF$18,paramètres!$E$33:$F$44,2,FALSE),T1168*$D1168,0)))</f>
        <v>0</v>
      </c>
      <c r="AG1168" s="13">
        <f>IF($D1168="",0,IF($E1168="",0,IF(VLOOKUP($E1168,paramètres!$E$33:$F$44,2,FALSE)&lt;=VLOOKUP($AG$18,paramètres!$E$33:$F$44,2,FALSE),U1168*$D1168,0)))</f>
        <v>0</v>
      </c>
      <c r="AH1168" s="13">
        <f>IF($D1168="",0,IF($E1168="",0,IF(VLOOKUP($E1168,paramètres!$E$33:$F$44,2,FALSE)&lt;=VLOOKUP($AH$18,paramètres!$E$33:$F$44,2,FALSE),V1168*$D1168,0)))</f>
        <v>0</v>
      </c>
      <c r="AI1168" s="13">
        <f>IF($D1168="",0,IF($E1168="",0,IF(VLOOKUP($E1168,paramètres!$E$33:$F$44,2,FALSE)&lt;=VLOOKUP($AI$18,paramètres!$E$33:$F$44,2,FALSE),W1168*$D1168,0)))</f>
        <v>0</v>
      </c>
      <c r="AJ1168" s="13">
        <f>IF($D1168="",0,IF($E1168="",0,IF(VLOOKUP($E1168,paramètres!$E$33:$F$44,2,FALSE)&lt;=VLOOKUP($AJ$18,paramètres!$E$33:$F$44,2,FALSE),X1168*$D1168,0)))</f>
        <v>0</v>
      </c>
      <c r="AK1168" s="13">
        <f>IF($D1168="",0,IF($E1168="",0,IF(VLOOKUP($E1168,paramètres!$E$33:$F$44,2,FALSE)&lt;=VLOOKUP($AK$18,paramètres!$E$33:$F$44,2,FALSE),Y1168*$D1168,0)))</f>
        <v>0</v>
      </c>
      <c r="AL1168" s="13">
        <f>IF($D1168="",0,IF($E1168="",0,IF(VLOOKUP($E1168,paramètres!$E$33:$F$44,2,FALSE)&lt;=VLOOKUP($AL$18,paramètres!$E$33:$F$44,2,FALSE),Z1168*$D1168,0)))</f>
        <v>0</v>
      </c>
      <c r="AM1168" s="126">
        <f>IF($D1168="",0,IF($E1168="",0,IF(VLOOKUP($E1168,paramètres!$E$33:$F$44,2,FALSE)&lt;=VLOOKUP($AM$18,paramètres!$E$33:$F$44,2,FALSE),AA1168*$D1168,0)))</f>
        <v>0</v>
      </c>
      <c r="AN1168" s="121" t="str">
        <f>IF(paramètres!$B$28=1,((SUM(P1168:Y1168)/1.02)+SUM(Z1168:AA1168))*0.0303/9*COUNT(P1168:X1168),IF(paramètres!$B$28=2,(SUM(P1168:AA1168))*0.0303/9*COUNT(P1168:X1168),"Missing Delta option"))</f>
        <v>Missing Delta option</v>
      </c>
      <c r="AO1168" s="13" t="str">
        <f>IF(paramètres!$B$28=1,(((SUM(P1168:Y1168)/1.02)+SUM(Z1168:AA1168))+((SUM(AB1168:AK1168)/1.02)+SUM(AL1168:AN1168)))*cotpatr,IF(paramètres!$B$28=2,(SUM(P1168:AN1168)*cotpatr),"Missing Delta Option"))</f>
        <v>Missing Delta Option</v>
      </c>
      <c r="AP1168" s="13" t="str" cm="1">
        <f t="array" ref="AP1168">IF(paramètres!$B$28=1,(((SUM(P1168:Y1168)/1.02)+SUM(Z1168:AA1168))+((SUM(AB1168:AM1168)/1.02)+SUM(AL1168:AM1168)))/12*pécule,IF(paramètres!$B$28=2,SUM(P1168:AM1168)/12*pécule,"Missing Delta Option"))</f>
        <v>Missing Delta Option</v>
      </c>
      <c r="AQ1168" s="105" t="e">
        <f>IF(paramètres!$B$28=1,(((SUM(P1168:Y1168)/1.02)+SUM(Z1168:AA1168))+((SUM(AB1168:AM1168)/1.02)+SUM(AL1168:AM1168)))+AN1168+AO1168+AP1168,SUM(P1168:AM1168)+AN1168+AO1168+AP1168)</f>
        <v>#VALUE!</v>
      </c>
    </row>
    <row r="1169" spans="1:43" x14ac:dyDescent="0.25">
      <c r="A1169" s="104"/>
      <c r="B1169" s="39"/>
      <c r="C1169" s="39"/>
      <c r="D1169" s="70"/>
      <c r="E1169" s="49"/>
      <c r="F1169" s="40"/>
      <c r="G1169" s="38"/>
      <c r="H1169" s="71"/>
      <c r="I1169" s="40"/>
      <c r="J1169" s="38"/>
      <c r="K1169" s="71"/>
      <c r="L1169" s="40"/>
      <c r="M1169" s="38"/>
      <c r="N1169" s="71"/>
      <c r="O1169" s="49"/>
      <c r="P1169" s="177"/>
      <c r="Q1169" s="178"/>
      <c r="R1169" s="178"/>
      <c r="S1169" s="178"/>
      <c r="T1169" s="178"/>
      <c r="U1169" s="178"/>
      <c r="V1169" s="178"/>
      <c r="W1169" s="178"/>
      <c r="X1169" s="178"/>
      <c r="Y1169" s="178"/>
      <c r="Z1169" s="178"/>
      <c r="AA1169" s="179"/>
      <c r="AB1169" s="121">
        <f>IF($D1169="",0,IF($E1169="",0,IF(VLOOKUP($E1169,paramètres!$E$33:$F$44,2,FALSE)&lt;=VLOOKUP($AB$18,paramètres!$E$33:$F$44,2,FALSE),P1169*$D1169,0)))</f>
        <v>0</v>
      </c>
      <c r="AC1169" s="13">
        <f>IF($D1169="",0,IF($E1169="",0,IF(VLOOKUP($E1169,paramètres!$E$33:$F$44,2,FALSE)&lt;=VLOOKUP($AC$18,paramètres!$E$33:$F$44,2,FALSE),Q1169*$D1169,0)))</f>
        <v>0</v>
      </c>
      <c r="AD1169" s="13">
        <f>IF($D1169="",0,IF($E1169="",0,IF(VLOOKUP($E1169,paramètres!$E$33:$F$44,2,FALSE)&lt;=VLOOKUP($AD$18,paramètres!$E$33:$F$44,2,FALSE),R1169*$D1169,0)))</f>
        <v>0</v>
      </c>
      <c r="AE1169" s="13">
        <f>IF($D1169="",0,IF($E1169="",0,IF(VLOOKUP($E1169,paramètres!$E$33:$F$44,2,FALSE)&lt;=VLOOKUP($AE$18,paramètres!$E$33:$F$44,2,FALSE),S1169*$D1169,0)))</f>
        <v>0</v>
      </c>
      <c r="AF1169" s="13">
        <f>IF($D1169="",0,IF($E1169="",0,IF(VLOOKUP($E1169,paramètres!$E$33:$F$44,2,FALSE)&lt;=VLOOKUP($AF$18,paramètres!$E$33:$F$44,2,FALSE),T1169*$D1169,0)))</f>
        <v>0</v>
      </c>
      <c r="AG1169" s="13">
        <f>IF($D1169="",0,IF($E1169="",0,IF(VLOOKUP($E1169,paramètres!$E$33:$F$44,2,FALSE)&lt;=VLOOKUP($AG$18,paramètres!$E$33:$F$44,2,FALSE),U1169*$D1169,0)))</f>
        <v>0</v>
      </c>
      <c r="AH1169" s="13">
        <f>IF($D1169="",0,IF($E1169="",0,IF(VLOOKUP($E1169,paramètres!$E$33:$F$44,2,FALSE)&lt;=VLOOKUP($AH$18,paramètres!$E$33:$F$44,2,FALSE),V1169*$D1169,0)))</f>
        <v>0</v>
      </c>
      <c r="AI1169" s="13">
        <f>IF($D1169="",0,IF($E1169="",0,IF(VLOOKUP($E1169,paramètres!$E$33:$F$44,2,FALSE)&lt;=VLOOKUP($AI$18,paramètres!$E$33:$F$44,2,FALSE),W1169*$D1169,0)))</f>
        <v>0</v>
      </c>
      <c r="AJ1169" s="13">
        <f>IF($D1169="",0,IF($E1169="",0,IF(VLOOKUP($E1169,paramètres!$E$33:$F$44,2,FALSE)&lt;=VLOOKUP($AJ$18,paramètres!$E$33:$F$44,2,FALSE),X1169*$D1169,0)))</f>
        <v>0</v>
      </c>
      <c r="AK1169" s="13">
        <f>IF($D1169="",0,IF($E1169="",0,IF(VLOOKUP($E1169,paramètres!$E$33:$F$44,2,FALSE)&lt;=VLOOKUP($AK$18,paramètres!$E$33:$F$44,2,FALSE),Y1169*$D1169,0)))</f>
        <v>0</v>
      </c>
      <c r="AL1169" s="13">
        <f>IF($D1169="",0,IF($E1169="",0,IF(VLOOKUP($E1169,paramètres!$E$33:$F$44,2,FALSE)&lt;=VLOOKUP($AL$18,paramètres!$E$33:$F$44,2,FALSE),Z1169*$D1169,0)))</f>
        <v>0</v>
      </c>
      <c r="AM1169" s="126">
        <f>IF($D1169="",0,IF($E1169="",0,IF(VLOOKUP($E1169,paramètres!$E$33:$F$44,2,FALSE)&lt;=VLOOKUP($AM$18,paramètres!$E$33:$F$44,2,FALSE),AA1169*$D1169,0)))</f>
        <v>0</v>
      </c>
      <c r="AN1169" s="121" t="str">
        <f>IF(paramètres!$B$28=1,((SUM(P1169:Y1169)/1.02)+SUM(Z1169:AA1169))*0.0303/9*COUNT(P1169:X1169),IF(paramètres!$B$28=2,(SUM(P1169:AA1169))*0.0303/9*COUNT(P1169:X1169),"Missing Delta option"))</f>
        <v>Missing Delta option</v>
      </c>
      <c r="AO1169" s="13" t="str">
        <f>IF(paramètres!$B$28=1,(((SUM(P1169:Y1169)/1.02)+SUM(Z1169:AA1169))+((SUM(AB1169:AK1169)/1.02)+SUM(AL1169:AN1169)))*cotpatr,IF(paramètres!$B$28=2,(SUM(P1169:AN1169)*cotpatr),"Missing Delta Option"))</f>
        <v>Missing Delta Option</v>
      </c>
      <c r="AP1169" s="13" t="str" cm="1">
        <f t="array" ref="AP1169">IF(paramètres!$B$28=1,(((SUM(P1169:Y1169)/1.02)+SUM(Z1169:AA1169))+((SUM(AB1169:AM1169)/1.02)+SUM(AL1169:AM1169)))/12*pécule,IF(paramètres!$B$28=2,SUM(P1169:AM1169)/12*pécule,"Missing Delta Option"))</f>
        <v>Missing Delta Option</v>
      </c>
      <c r="AQ1169" s="105" t="e">
        <f>IF(paramètres!$B$28=1,(((SUM(P1169:Y1169)/1.02)+SUM(Z1169:AA1169))+((SUM(AB1169:AM1169)/1.02)+SUM(AL1169:AM1169)))+AN1169+AO1169+AP1169,SUM(P1169:AM1169)+AN1169+AO1169+AP1169)</f>
        <v>#VALUE!</v>
      </c>
    </row>
    <row r="1170" spans="1:43" x14ac:dyDescent="0.25">
      <c r="A1170" s="104"/>
      <c r="B1170" s="39"/>
      <c r="C1170" s="39"/>
      <c r="D1170" s="70"/>
      <c r="E1170" s="49"/>
      <c r="F1170" s="40"/>
      <c r="G1170" s="38"/>
      <c r="H1170" s="71"/>
      <c r="I1170" s="40"/>
      <c r="J1170" s="38"/>
      <c r="K1170" s="71"/>
      <c r="L1170" s="40"/>
      <c r="M1170" s="38"/>
      <c r="N1170" s="71"/>
      <c r="O1170" s="49"/>
      <c r="P1170" s="177"/>
      <c r="Q1170" s="178"/>
      <c r="R1170" s="178"/>
      <c r="S1170" s="178"/>
      <c r="T1170" s="178"/>
      <c r="U1170" s="178"/>
      <c r="V1170" s="178"/>
      <c r="W1170" s="178"/>
      <c r="X1170" s="178"/>
      <c r="Y1170" s="178"/>
      <c r="Z1170" s="178"/>
      <c r="AA1170" s="179"/>
      <c r="AB1170" s="121">
        <f>IF($D1170="",0,IF($E1170="",0,IF(VLOOKUP($E1170,paramètres!$E$33:$F$44,2,FALSE)&lt;=VLOOKUP($AB$18,paramètres!$E$33:$F$44,2,FALSE),P1170*$D1170,0)))</f>
        <v>0</v>
      </c>
      <c r="AC1170" s="13">
        <f>IF($D1170="",0,IF($E1170="",0,IF(VLOOKUP($E1170,paramètres!$E$33:$F$44,2,FALSE)&lt;=VLOOKUP($AC$18,paramètres!$E$33:$F$44,2,FALSE),Q1170*$D1170,0)))</f>
        <v>0</v>
      </c>
      <c r="AD1170" s="13">
        <f>IF($D1170="",0,IF($E1170="",0,IF(VLOOKUP($E1170,paramètres!$E$33:$F$44,2,FALSE)&lt;=VLOOKUP($AD$18,paramètres!$E$33:$F$44,2,FALSE),R1170*$D1170,0)))</f>
        <v>0</v>
      </c>
      <c r="AE1170" s="13">
        <f>IF($D1170="",0,IF($E1170="",0,IF(VLOOKUP($E1170,paramètres!$E$33:$F$44,2,FALSE)&lt;=VLOOKUP($AE$18,paramètres!$E$33:$F$44,2,FALSE),S1170*$D1170,0)))</f>
        <v>0</v>
      </c>
      <c r="AF1170" s="13">
        <f>IF($D1170="",0,IF($E1170="",0,IF(VLOOKUP($E1170,paramètres!$E$33:$F$44,2,FALSE)&lt;=VLOOKUP($AF$18,paramètres!$E$33:$F$44,2,FALSE),T1170*$D1170,0)))</f>
        <v>0</v>
      </c>
      <c r="AG1170" s="13">
        <f>IF($D1170="",0,IF($E1170="",0,IF(VLOOKUP($E1170,paramètres!$E$33:$F$44,2,FALSE)&lt;=VLOOKUP($AG$18,paramètres!$E$33:$F$44,2,FALSE),U1170*$D1170,0)))</f>
        <v>0</v>
      </c>
      <c r="AH1170" s="13">
        <f>IF($D1170="",0,IF($E1170="",0,IF(VLOOKUP($E1170,paramètres!$E$33:$F$44,2,FALSE)&lt;=VLOOKUP($AH$18,paramètres!$E$33:$F$44,2,FALSE),V1170*$D1170,0)))</f>
        <v>0</v>
      </c>
      <c r="AI1170" s="13">
        <f>IF($D1170="",0,IF($E1170="",0,IF(VLOOKUP($E1170,paramètres!$E$33:$F$44,2,FALSE)&lt;=VLOOKUP($AI$18,paramètres!$E$33:$F$44,2,FALSE),W1170*$D1170,0)))</f>
        <v>0</v>
      </c>
      <c r="AJ1170" s="13">
        <f>IF($D1170="",0,IF($E1170="",0,IF(VLOOKUP($E1170,paramètres!$E$33:$F$44,2,FALSE)&lt;=VLOOKUP($AJ$18,paramètres!$E$33:$F$44,2,FALSE),X1170*$D1170,0)))</f>
        <v>0</v>
      </c>
      <c r="AK1170" s="13">
        <f>IF($D1170="",0,IF($E1170="",0,IF(VLOOKUP($E1170,paramètres!$E$33:$F$44,2,FALSE)&lt;=VLOOKUP($AK$18,paramètres!$E$33:$F$44,2,FALSE),Y1170*$D1170,0)))</f>
        <v>0</v>
      </c>
      <c r="AL1170" s="13">
        <f>IF($D1170="",0,IF($E1170="",0,IF(VLOOKUP($E1170,paramètres!$E$33:$F$44,2,FALSE)&lt;=VLOOKUP($AL$18,paramètres!$E$33:$F$44,2,FALSE),Z1170*$D1170,0)))</f>
        <v>0</v>
      </c>
      <c r="AM1170" s="126">
        <f>IF($D1170="",0,IF($E1170="",0,IF(VLOOKUP($E1170,paramètres!$E$33:$F$44,2,FALSE)&lt;=VLOOKUP($AM$18,paramètres!$E$33:$F$44,2,FALSE),AA1170*$D1170,0)))</f>
        <v>0</v>
      </c>
      <c r="AN1170" s="121" t="str">
        <f>IF(paramètres!$B$28=1,((SUM(P1170:Y1170)/1.02)+SUM(Z1170:AA1170))*0.0303/9*COUNT(P1170:X1170),IF(paramètres!$B$28=2,(SUM(P1170:AA1170))*0.0303/9*COUNT(P1170:X1170),"Missing Delta option"))</f>
        <v>Missing Delta option</v>
      </c>
      <c r="AO1170" s="13" t="str">
        <f>IF(paramètres!$B$28=1,(((SUM(P1170:Y1170)/1.02)+SUM(Z1170:AA1170))+((SUM(AB1170:AK1170)/1.02)+SUM(AL1170:AN1170)))*cotpatr,IF(paramètres!$B$28=2,(SUM(P1170:AN1170)*cotpatr),"Missing Delta Option"))</f>
        <v>Missing Delta Option</v>
      </c>
      <c r="AP1170" s="13" t="str" cm="1">
        <f t="array" ref="AP1170">IF(paramètres!$B$28=1,(((SUM(P1170:Y1170)/1.02)+SUM(Z1170:AA1170))+((SUM(AB1170:AM1170)/1.02)+SUM(AL1170:AM1170)))/12*pécule,IF(paramètres!$B$28=2,SUM(P1170:AM1170)/12*pécule,"Missing Delta Option"))</f>
        <v>Missing Delta Option</v>
      </c>
      <c r="AQ1170" s="105" t="e">
        <f>IF(paramètres!$B$28=1,(((SUM(P1170:Y1170)/1.02)+SUM(Z1170:AA1170))+((SUM(AB1170:AM1170)/1.02)+SUM(AL1170:AM1170)))+AN1170+AO1170+AP1170,SUM(P1170:AM1170)+AN1170+AO1170+AP1170)</f>
        <v>#VALUE!</v>
      </c>
    </row>
    <row r="1171" spans="1:43" x14ac:dyDescent="0.25">
      <c r="A1171" s="104"/>
      <c r="B1171" s="39"/>
      <c r="C1171" s="39"/>
      <c r="D1171" s="70"/>
      <c r="E1171" s="49"/>
      <c r="F1171" s="40"/>
      <c r="G1171" s="38"/>
      <c r="H1171" s="71"/>
      <c r="I1171" s="40"/>
      <c r="J1171" s="38"/>
      <c r="K1171" s="71"/>
      <c r="L1171" s="40"/>
      <c r="M1171" s="38"/>
      <c r="N1171" s="71"/>
      <c r="O1171" s="49"/>
      <c r="P1171" s="177"/>
      <c r="Q1171" s="178"/>
      <c r="R1171" s="178"/>
      <c r="S1171" s="178"/>
      <c r="T1171" s="178"/>
      <c r="U1171" s="178"/>
      <c r="V1171" s="178"/>
      <c r="W1171" s="178"/>
      <c r="X1171" s="178"/>
      <c r="Y1171" s="178"/>
      <c r="Z1171" s="178"/>
      <c r="AA1171" s="179"/>
      <c r="AB1171" s="121">
        <f>IF($D1171="",0,IF($E1171="",0,IF(VLOOKUP($E1171,paramètres!$E$33:$F$44,2,FALSE)&lt;=VLOOKUP($AB$18,paramètres!$E$33:$F$44,2,FALSE),P1171*$D1171,0)))</f>
        <v>0</v>
      </c>
      <c r="AC1171" s="13">
        <f>IF($D1171="",0,IF($E1171="",0,IF(VLOOKUP($E1171,paramètres!$E$33:$F$44,2,FALSE)&lt;=VLOOKUP($AC$18,paramètres!$E$33:$F$44,2,FALSE),Q1171*$D1171,0)))</f>
        <v>0</v>
      </c>
      <c r="AD1171" s="13">
        <f>IF($D1171="",0,IF($E1171="",0,IF(VLOOKUP($E1171,paramètres!$E$33:$F$44,2,FALSE)&lt;=VLOOKUP($AD$18,paramètres!$E$33:$F$44,2,FALSE),R1171*$D1171,0)))</f>
        <v>0</v>
      </c>
      <c r="AE1171" s="13">
        <f>IF($D1171="",0,IF($E1171="",0,IF(VLOOKUP($E1171,paramètres!$E$33:$F$44,2,FALSE)&lt;=VLOOKUP($AE$18,paramètres!$E$33:$F$44,2,FALSE),S1171*$D1171,0)))</f>
        <v>0</v>
      </c>
      <c r="AF1171" s="13">
        <f>IF($D1171="",0,IF($E1171="",0,IF(VLOOKUP($E1171,paramètres!$E$33:$F$44,2,FALSE)&lt;=VLOOKUP($AF$18,paramètres!$E$33:$F$44,2,FALSE),T1171*$D1171,0)))</f>
        <v>0</v>
      </c>
      <c r="AG1171" s="13">
        <f>IF($D1171="",0,IF($E1171="",0,IF(VLOOKUP($E1171,paramètres!$E$33:$F$44,2,FALSE)&lt;=VLOOKUP($AG$18,paramètres!$E$33:$F$44,2,FALSE),U1171*$D1171,0)))</f>
        <v>0</v>
      </c>
      <c r="AH1171" s="13">
        <f>IF($D1171="",0,IF($E1171="",0,IF(VLOOKUP($E1171,paramètres!$E$33:$F$44,2,FALSE)&lt;=VLOOKUP($AH$18,paramètres!$E$33:$F$44,2,FALSE),V1171*$D1171,0)))</f>
        <v>0</v>
      </c>
      <c r="AI1171" s="13">
        <f>IF($D1171="",0,IF($E1171="",0,IF(VLOOKUP($E1171,paramètres!$E$33:$F$44,2,FALSE)&lt;=VLOOKUP($AI$18,paramètres!$E$33:$F$44,2,FALSE),W1171*$D1171,0)))</f>
        <v>0</v>
      </c>
      <c r="AJ1171" s="13">
        <f>IF($D1171="",0,IF($E1171="",0,IF(VLOOKUP($E1171,paramètres!$E$33:$F$44,2,FALSE)&lt;=VLOOKUP($AJ$18,paramètres!$E$33:$F$44,2,FALSE),X1171*$D1171,0)))</f>
        <v>0</v>
      </c>
      <c r="AK1171" s="13">
        <f>IF($D1171="",0,IF($E1171="",0,IF(VLOOKUP($E1171,paramètres!$E$33:$F$44,2,FALSE)&lt;=VLOOKUP($AK$18,paramètres!$E$33:$F$44,2,FALSE),Y1171*$D1171,0)))</f>
        <v>0</v>
      </c>
      <c r="AL1171" s="13">
        <f>IF($D1171="",0,IF($E1171="",0,IF(VLOOKUP($E1171,paramètres!$E$33:$F$44,2,FALSE)&lt;=VLOOKUP($AL$18,paramètres!$E$33:$F$44,2,FALSE),Z1171*$D1171,0)))</f>
        <v>0</v>
      </c>
      <c r="AM1171" s="126">
        <f>IF($D1171="",0,IF($E1171="",0,IF(VLOOKUP($E1171,paramètres!$E$33:$F$44,2,FALSE)&lt;=VLOOKUP($AM$18,paramètres!$E$33:$F$44,2,FALSE),AA1171*$D1171,0)))</f>
        <v>0</v>
      </c>
      <c r="AN1171" s="121" t="str">
        <f>IF(paramètres!$B$28=1,((SUM(P1171:Y1171)/1.02)+SUM(Z1171:AA1171))*0.0303/9*COUNT(P1171:X1171),IF(paramètres!$B$28=2,(SUM(P1171:AA1171))*0.0303/9*COUNT(P1171:X1171),"Missing Delta option"))</f>
        <v>Missing Delta option</v>
      </c>
      <c r="AO1171" s="13" t="str">
        <f>IF(paramètres!$B$28=1,(((SUM(P1171:Y1171)/1.02)+SUM(Z1171:AA1171))+((SUM(AB1171:AK1171)/1.02)+SUM(AL1171:AN1171)))*cotpatr,IF(paramètres!$B$28=2,(SUM(P1171:AN1171)*cotpatr),"Missing Delta Option"))</f>
        <v>Missing Delta Option</v>
      </c>
      <c r="AP1171" s="13" t="str" cm="1">
        <f t="array" ref="AP1171">IF(paramètres!$B$28=1,(((SUM(P1171:Y1171)/1.02)+SUM(Z1171:AA1171))+((SUM(AB1171:AM1171)/1.02)+SUM(AL1171:AM1171)))/12*pécule,IF(paramètres!$B$28=2,SUM(P1171:AM1171)/12*pécule,"Missing Delta Option"))</f>
        <v>Missing Delta Option</v>
      </c>
      <c r="AQ1171" s="105" t="e">
        <f>IF(paramètres!$B$28=1,(((SUM(P1171:Y1171)/1.02)+SUM(Z1171:AA1171))+((SUM(AB1171:AM1171)/1.02)+SUM(AL1171:AM1171)))+AN1171+AO1171+AP1171,SUM(P1171:AM1171)+AN1171+AO1171+AP1171)</f>
        <v>#VALUE!</v>
      </c>
    </row>
    <row r="1172" spans="1:43" x14ac:dyDescent="0.25">
      <c r="A1172" s="104"/>
      <c r="B1172" s="39"/>
      <c r="C1172" s="39"/>
      <c r="D1172" s="70"/>
      <c r="E1172" s="49"/>
      <c r="F1172" s="40"/>
      <c r="G1172" s="38"/>
      <c r="H1172" s="71"/>
      <c r="I1172" s="40"/>
      <c r="J1172" s="38"/>
      <c r="K1172" s="71"/>
      <c r="L1172" s="40"/>
      <c r="M1172" s="38"/>
      <c r="N1172" s="71"/>
      <c r="O1172" s="49"/>
      <c r="P1172" s="177"/>
      <c r="Q1172" s="178"/>
      <c r="R1172" s="178"/>
      <c r="S1172" s="178"/>
      <c r="T1172" s="178"/>
      <c r="U1172" s="178"/>
      <c r="V1172" s="178"/>
      <c r="W1172" s="178"/>
      <c r="X1172" s="178"/>
      <c r="Y1172" s="178"/>
      <c r="Z1172" s="178"/>
      <c r="AA1172" s="179"/>
      <c r="AB1172" s="121">
        <f>IF($D1172="",0,IF($E1172="",0,IF(VLOOKUP($E1172,paramètres!$E$33:$F$44,2,FALSE)&lt;=VLOOKUP($AB$18,paramètres!$E$33:$F$44,2,FALSE),P1172*$D1172,0)))</f>
        <v>0</v>
      </c>
      <c r="AC1172" s="13">
        <f>IF($D1172="",0,IF($E1172="",0,IF(VLOOKUP($E1172,paramètres!$E$33:$F$44,2,FALSE)&lt;=VLOOKUP($AC$18,paramètres!$E$33:$F$44,2,FALSE),Q1172*$D1172,0)))</f>
        <v>0</v>
      </c>
      <c r="AD1172" s="13">
        <f>IF($D1172="",0,IF($E1172="",0,IF(VLOOKUP($E1172,paramètres!$E$33:$F$44,2,FALSE)&lt;=VLOOKUP($AD$18,paramètres!$E$33:$F$44,2,FALSE),R1172*$D1172,0)))</f>
        <v>0</v>
      </c>
      <c r="AE1172" s="13">
        <f>IF($D1172="",0,IF($E1172="",0,IF(VLOOKUP($E1172,paramètres!$E$33:$F$44,2,FALSE)&lt;=VLOOKUP($AE$18,paramètres!$E$33:$F$44,2,FALSE),S1172*$D1172,0)))</f>
        <v>0</v>
      </c>
      <c r="AF1172" s="13">
        <f>IF($D1172="",0,IF($E1172="",0,IF(VLOOKUP($E1172,paramètres!$E$33:$F$44,2,FALSE)&lt;=VLOOKUP($AF$18,paramètres!$E$33:$F$44,2,FALSE),T1172*$D1172,0)))</f>
        <v>0</v>
      </c>
      <c r="AG1172" s="13">
        <f>IF($D1172="",0,IF($E1172="",0,IF(VLOOKUP($E1172,paramètres!$E$33:$F$44,2,FALSE)&lt;=VLOOKUP($AG$18,paramètres!$E$33:$F$44,2,FALSE),U1172*$D1172,0)))</f>
        <v>0</v>
      </c>
      <c r="AH1172" s="13">
        <f>IF($D1172="",0,IF($E1172="",0,IF(VLOOKUP($E1172,paramètres!$E$33:$F$44,2,FALSE)&lt;=VLOOKUP($AH$18,paramètres!$E$33:$F$44,2,FALSE),V1172*$D1172,0)))</f>
        <v>0</v>
      </c>
      <c r="AI1172" s="13">
        <f>IF($D1172="",0,IF($E1172="",0,IF(VLOOKUP($E1172,paramètres!$E$33:$F$44,2,FALSE)&lt;=VLOOKUP($AI$18,paramètres!$E$33:$F$44,2,FALSE),W1172*$D1172,0)))</f>
        <v>0</v>
      </c>
      <c r="AJ1172" s="13">
        <f>IF($D1172="",0,IF($E1172="",0,IF(VLOOKUP($E1172,paramètres!$E$33:$F$44,2,FALSE)&lt;=VLOOKUP($AJ$18,paramètres!$E$33:$F$44,2,FALSE),X1172*$D1172,0)))</f>
        <v>0</v>
      </c>
      <c r="AK1172" s="13">
        <f>IF($D1172="",0,IF($E1172="",0,IF(VLOOKUP($E1172,paramètres!$E$33:$F$44,2,FALSE)&lt;=VLOOKUP($AK$18,paramètres!$E$33:$F$44,2,FALSE),Y1172*$D1172,0)))</f>
        <v>0</v>
      </c>
      <c r="AL1172" s="13">
        <f>IF($D1172="",0,IF($E1172="",0,IF(VLOOKUP($E1172,paramètres!$E$33:$F$44,2,FALSE)&lt;=VLOOKUP($AL$18,paramètres!$E$33:$F$44,2,FALSE),Z1172*$D1172,0)))</f>
        <v>0</v>
      </c>
      <c r="AM1172" s="126">
        <f>IF($D1172="",0,IF($E1172="",0,IF(VLOOKUP($E1172,paramètres!$E$33:$F$44,2,FALSE)&lt;=VLOOKUP($AM$18,paramètres!$E$33:$F$44,2,FALSE),AA1172*$D1172,0)))</f>
        <v>0</v>
      </c>
      <c r="AN1172" s="121" t="str">
        <f>IF(paramètres!$B$28=1,((SUM(P1172:Y1172)/1.02)+SUM(Z1172:AA1172))*0.0303/9*COUNT(P1172:X1172),IF(paramètres!$B$28=2,(SUM(P1172:AA1172))*0.0303/9*COUNT(P1172:X1172),"Missing Delta option"))</f>
        <v>Missing Delta option</v>
      </c>
      <c r="AO1172" s="13" t="str">
        <f>IF(paramètres!$B$28=1,(((SUM(P1172:Y1172)/1.02)+SUM(Z1172:AA1172))+((SUM(AB1172:AK1172)/1.02)+SUM(AL1172:AN1172)))*cotpatr,IF(paramètres!$B$28=2,(SUM(P1172:AN1172)*cotpatr),"Missing Delta Option"))</f>
        <v>Missing Delta Option</v>
      </c>
      <c r="AP1172" s="13" t="str" cm="1">
        <f t="array" ref="AP1172">IF(paramètres!$B$28=1,(((SUM(P1172:Y1172)/1.02)+SUM(Z1172:AA1172))+((SUM(AB1172:AM1172)/1.02)+SUM(AL1172:AM1172)))/12*pécule,IF(paramètres!$B$28=2,SUM(P1172:AM1172)/12*pécule,"Missing Delta Option"))</f>
        <v>Missing Delta Option</v>
      </c>
      <c r="AQ1172" s="105" t="e">
        <f>IF(paramètres!$B$28=1,(((SUM(P1172:Y1172)/1.02)+SUM(Z1172:AA1172))+((SUM(AB1172:AM1172)/1.02)+SUM(AL1172:AM1172)))+AN1172+AO1172+AP1172,SUM(P1172:AM1172)+AN1172+AO1172+AP1172)</f>
        <v>#VALUE!</v>
      </c>
    </row>
    <row r="1173" spans="1:43" x14ac:dyDescent="0.25">
      <c r="A1173" s="104"/>
      <c r="B1173" s="39"/>
      <c r="C1173" s="39"/>
      <c r="D1173" s="70"/>
      <c r="E1173" s="49"/>
      <c r="F1173" s="40"/>
      <c r="G1173" s="38"/>
      <c r="H1173" s="71"/>
      <c r="I1173" s="40"/>
      <c r="J1173" s="38"/>
      <c r="K1173" s="71"/>
      <c r="L1173" s="40"/>
      <c r="M1173" s="38"/>
      <c r="N1173" s="71"/>
      <c r="O1173" s="49"/>
      <c r="P1173" s="177"/>
      <c r="Q1173" s="178"/>
      <c r="R1173" s="178"/>
      <c r="S1173" s="178"/>
      <c r="T1173" s="178"/>
      <c r="U1173" s="178"/>
      <c r="V1173" s="178"/>
      <c r="W1173" s="178"/>
      <c r="X1173" s="178"/>
      <c r="Y1173" s="178"/>
      <c r="Z1173" s="178"/>
      <c r="AA1173" s="179"/>
      <c r="AB1173" s="121">
        <f>IF($D1173="",0,IF($E1173="",0,IF(VLOOKUP($E1173,paramètres!$E$33:$F$44,2,FALSE)&lt;=VLOOKUP($AB$18,paramètres!$E$33:$F$44,2,FALSE),P1173*$D1173,0)))</f>
        <v>0</v>
      </c>
      <c r="AC1173" s="13">
        <f>IF($D1173="",0,IF($E1173="",0,IF(VLOOKUP($E1173,paramètres!$E$33:$F$44,2,FALSE)&lt;=VLOOKUP($AC$18,paramètres!$E$33:$F$44,2,FALSE),Q1173*$D1173,0)))</f>
        <v>0</v>
      </c>
      <c r="AD1173" s="13">
        <f>IF($D1173="",0,IF($E1173="",0,IF(VLOOKUP($E1173,paramètres!$E$33:$F$44,2,FALSE)&lt;=VLOOKUP($AD$18,paramètres!$E$33:$F$44,2,FALSE),R1173*$D1173,0)))</f>
        <v>0</v>
      </c>
      <c r="AE1173" s="13">
        <f>IF($D1173="",0,IF($E1173="",0,IF(VLOOKUP($E1173,paramètres!$E$33:$F$44,2,FALSE)&lt;=VLOOKUP($AE$18,paramètres!$E$33:$F$44,2,FALSE),S1173*$D1173,0)))</f>
        <v>0</v>
      </c>
      <c r="AF1173" s="13">
        <f>IF($D1173="",0,IF($E1173="",0,IF(VLOOKUP($E1173,paramètres!$E$33:$F$44,2,FALSE)&lt;=VLOOKUP($AF$18,paramètres!$E$33:$F$44,2,FALSE),T1173*$D1173,0)))</f>
        <v>0</v>
      </c>
      <c r="AG1173" s="13">
        <f>IF($D1173="",0,IF($E1173="",0,IF(VLOOKUP($E1173,paramètres!$E$33:$F$44,2,FALSE)&lt;=VLOOKUP($AG$18,paramètres!$E$33:$F$44,2,FALSE),U1173*$D1173,0)))</f>
        <v>0</v>
      </c>
      <c r="AH1173" s="13">
        <f>IF($D1173="",0,IF($E1173="",0,IF(VLOOKUP($E1173,paramètres!$E$33:$F$44,2,FALSE)&lt;=VLOOKUP($AH$18,paramètres!$E$33:$F$44,2,FALSE),V1173*$D1173,0)))</f>
        <v>0</v>
      </c>
      <c r="AI1173" s="13">
        <f>IF($D1173="",0,IF($E1173="",0,IF(VLOOKUP($E1173,paramètres!$E$33:$F$44,2,FALSE)&lt;=VLOOKUP($AI$18,paramètres!$E$33:$F$44,2,FALSE),W1173*$D1173,0)))</f>
        <v>0</v>
      </c>
      <c r="AJ1173" s="13">
        <f>IF($D1173="",0,IF($E1173="",0,IF(VLOOKUP($E1173,paramètres!$E$33:$F$44,2,FALSE)&lt;=VLOOKUP($AJ$18,paramètres!$E$33:$F$44,2,FALSE),X1173*$D1173,0)))</f>
        <v>0</v>
      </c>
      <c r="AK1173" s="13">
        <f>IF($D1173="",0,IF($E1173="",0,IF(VLOOKUP($E1173,paramètres!$E$33:$F$44,2,FALSE)&lt;=VLOOKUP($AK$18,paramètres!$E$33:$F$44,2,FALSE),Y1173*$D1173,0)))</f>
        <v>0</v>
      </c>
      <c r="AL1173" s="13">
        <f>IF($D1173="",0,IF($E1173="",0,IF(VLOOKUP($E1173,paramètres!$E$33:$F$44,2,FALSE)&lt;=VLOOKUP($AL$18,paramètres!$E$33:$F$44,2,FALSE),Z1173*$D1173,0)))</f>
        <v>0</v>
      </c>
      <c r="AM1173" s="126">
        <f>IF($D1173="",0,IF($E1173="",0,IF(VLOOKUP($E1173,paramètres!$E$33:$F$44,2,FALSE)&lt;=VLOOKUP($AM$18,paramètres!$E$33:$F$44,2,FALSE),AA1173*$D1173,0)))</f>
        <v>0</v>
      </c>
      <c r="AN1173" s="121" t="str">
        <f>IF(paramètres!$B$28=1,((SUM(P1173:Y1173)/1.02)+SUM(Z1173:AA1173))*0.0303/9*COUNT(P1173:X1173),IF(paramètres!$B$28=2,(SUM(P1173:AA1173))*0.0303/9*COUNT(P1173:X1173),"Missing Delta option"))</f>
        <v>Missing Delta option</v>
      </c>
      <c r="AO1173" s="13" t="str">
        <f>IF(paramètres!$B$28=1,(((SUM(P1173:Y1173)/1.02)+SUM(Z1173:AA1173))+((SUM(AB1173:AK1173)/1.02)+SUM(AL1173:AN1173)))*cotpatr,IF(paramètres!$B$28=2,(SUM(P1173:AN1173)*cotpatr),"Missing Delta Option"))</f>
        <v>Missing Delta Option</v>
      </c>
      <c r="AP1173" s="13" t="str" cm="1">
        <f t="array" ref="AP1173">IF(paramètres!$B$28=1,(((SUM(P1173:Y1173)/1.02)+SUM(Z1173:AA1173))+((SUM(AB1173:AM1173)/1.02)+SUM(AL1173:AM1173)))/12*pécule,IF(paramètres!$B$28=2,SUM(P1173:AM1173)/12*pécule,"Missing Delta Option"))</f>
        <v>Missing Delta Option</v>
      </c>
      <c r="AQ1173" s="105" t="e">
        <f>IF(paramètres!$B$28=1,(((SUM(P1173:Y1173)/1.02)+SUM(Z1173:AA1173))+((SUM(AB1173:AM1173)/1.02)+SUM(AL1173:AM1173)))+AN1173+AO1173+AP1173,SUM(P1173:AM1173)+AN1173+AO1173+AP1173)</f>
        <v>#VALUE!</v>
      </c>
    </row>
    <row r="1174" spans="1:43" x14ac:dyDescent="0.25">
      <c r="A1174" s="104"/>
      <c r="B1174" s="39"/>
      <c r="C1174" s="39"/>
      <c r="D1174" s="70"/>
      <c r="E1174" s="49"/>
      <c r="F1174" s="40"/>
      <c r="G1174" s="38"/>
      <c r="H1174" s="71"/>
      <c r="I1174" s="40"/>
      <c r="J1174" s="38"/>
      <c r="K1174" s="71"/>
      <c r="L1174" s="40"/>
      <c r="M1174" s="38"/>
      <c r="N1174" s="71"/>
      <c r="O1174" s="49"/>
      <c r="P1174" s="177"/>
      <c r="Q1174" s="178"/>
      <c r="R1174" s="178"/>
      <c r="S1174" s="178"/>
      <c r="T1174" s="178"/>
      <c r="U1174" s="178"/>
      <c r="V1174" s="178"/>
      <c r="W1174" s="178"/>
      <c r="X1174" s="178"/>
      <c r="Y1174" s="178"/>
      <c r="Z1174" s="178"/>
      <c r="AA1174" s="179"/>
      <c r="AB1174" s="121">
        <f>IF($D1174="",0,IF($E1174="",0,IF(VLOOKUP($E1174,paramètres!$E$33:$F$44,2,FALSE)&lt;=VLOOKUP($AB$18,paramètres!$E$33:$F$44,2,FALSE),P1174*$D1174,0)))</f>
        <v>0</v>
      </c>
      <c r="AC1174" s="13">
        <f>IF($D1174="",0,IF($E1174="",0,IF(VLOOKUP($E1174,paramètres!$E$33:$F$44,2,FALSE)&lt;=VLOOKUP($AC$18,paramètres!$E$33:$F$44,2,FALSE),Q1174*$D1174,0)))</f>
        <v>0</v>
      </c>
      <c r="AD1174" s="13">
        <f>IF($D1174="",0,IF($E1174="",0,IF(VLOOKUP($E1174,paramètres!$E$33:$F$44,2,FALSE)&lt;=VLOOKUP($AD$18,paramètres!$E$33:$F$44,2,FALSE),R1174*$D1174,0)))</f>
        <v>0</v>
      </c>
      <c r="AE1174" s="13">
        <f>IF($D1174="",0,IF($E1174="",0,IF(VLOOKUP($E1174,paramètres!$E$33:$F$44,2,FALSE)&lt;=VLOOKUP($AE$18,paramètres!$E$33:$F$44,2,FALSE),S1174*$D1174,0)))</f>
        <v>0</v>
      </c>
      <c r="AF1174" s="13">
        <f>IF($D1174="",0,IF($E1174="",0,IF(VLOOKUP($E1174,paramètres!$E$33:$F$44,2,FALSE)&lt;=VLOOKUP($AF$18,paramètres!$E$33:$F$44,2,FALSE),T1174*$D1174,0)))</f>
        <v>0</v>
      </c>
      <c r="AG1174" s="13">
        <f>IF($D1174="",0,IF($E1174="",0,IF(VLOOKUP($E1174,paramètres!$E$33:$F$44,2,FALSE)&lt;=VLOOKUP($AG$18,paramètres!$E$33:$F$44,2,FALSE),U1174*$D1174,0)))</f>
        <v>0</v>
      </c>
      <c r="AH1174" s="13">
        <f>IF($D1174="",0,IF($E1174="",0,IF(VLOOKUP($E1174,paramètres!$E$33:$F$44,2,FALSE)&lt;=VLOOKUP($AH$18,paramètres!$E$33:$F$44,2,FALSE),V1174*$D1174,0)))</f>
        <v>0</v>
      </c>
      <c r="AI1174" s="13">
        <f>IF($D1174="",0,IF($E1174="",0,IF(VLOOKUP($E1174,paramètres!$E$33:$F$44,2,FALSE)&lt;=VLOOKUP($AI$18,paramètres!$E$33:$F$44,2,FALSE),W1174*$D1174,0)))</f>
        <v>0</v>
      </c>
      <c r="AJ1174" s="13">
        <f>IF($D1174="",0,IF($E1174="",0,IF(VLOOKUP($E1174,paramètres!$E$33:$F$44,2,FALSE)&lt;=VLOOKUP($AJ$18,paramètres!$E$33:$F$44,2,FALSE),X1174*$D1174,0)))</f>
        <v>0</v>
      </c>
      <c r="AK1174" s="13">
        <f>IF($D1174="",0,IF($E1174="",0,IF(VLOOKUP($E1174,paramètres!$E$33:$F$44,2,FALSE)&lt;=VLOOKUP($AK$18,paramètres!$E$33:$F$44,2,FALSE),Y1174*$D1174,0)))</f>
        <v>0</v>
      </c>
      <c r="AL1174" s="13">
        <f>IF($D1174="",0,IF($E1174="",0,IF(VLOOKUP($E1174,paramètres!$E$33:$F$44,2,FALSE)&lt;=VLOOKUP($AL$18,paramètres!$E$33:$F$44,2,FALSE),Z1174*$D1174,0)))</f>
        <v>0</v>
      </c>
      <c r="AM1174" s="126">
        <f>IF($D1174="",0,IF($E1174="",0,IF(VLOOKUP($E1174,paramètres!$E$33:$F$44,2,FALSE)&lt;=VLOOKUP($AM$18,paramètres!$E$33:$F$44,2,FALSE),AA1174*$D1174,0)))</f>
        <v>0</v>
      </c>
      <c r="AN1174" s="121" t="str">
        <f>IF(paramètres!$B$28=1,((SUM(P1174:Y1174)/1.02)+SUM(Z1174:AA1174))*0.0303/9*COUNT(P1174:X1174),IF(paramètres!$B$28=2,(SUM(P1174:AA1174))*0.0303/9*COUNT(P1174:X1174),"Missing Delta option"))</f>
        <v>Missing Delta option</v>
      </c>
      <c r="AO1174" s="13" t="str">
        <f>IF(paramètres!$B$28=1,(((SUM(P1174:Y1174)/1.02)+SUM(Z1174:AA1174))+((SUM(AB1174:AK1174)/1.02)+SUM(AL1174:AN1174)))*cotpatr,IF(paramètres!$B$28=2,(SUM(P1174:AN1174)*cotpatr),"Missing Delta Option"))</f>
        <v>Missing Delta Option</v>
      </c>
      <c r="AP1174" s="13" t="str" cm="1">
        <f t="array" ref="AP1174">IF(paramètres!$B$28=1,(((SUM(P1174:Y1174)/1.02)+SUM(Z1174:AA1174))+((SUM(AB1174:AM1174)/1.02)+SUM(AL1174:AM1174)))/12*pécule,IF(paramètres!$B$28=2,SUM(P1174:AM1174)/12*pécule,"Missing Delta Option"))</f>
        <v>Missing Delta Option</v>
      </c>
      <c r="AQ1174" s="105" t="e">
        <f>IF(paramètres!$B$28=1,(((SUM(P1174:Y1174)/1.02)+SUM(Z1174:AA1174))+((SUM(AB1174:AM1174)/1.02)+SUM(AL1174:AM1174)))+AN1174+AO1174+AP1174,SUM(P1174:AM1174)+AN1174+AO1174+AP1174)</f>
        <v>#VALUE!</v>
      </c>
    </row>
    <row r="1175" spans="1:43" x14ac:dyDescent="0.25">
      <c r="A1175" s="104"/>
      <c r="B1175" s="39"/>
      <c r="C1175" s="39"/>
      <c r="D1175" s="70"/>
      <c r="E1175" s="49"/>
      <c r="F1175" s="40"/>
      <c r="G1175" s="38"/>
      <c r="H1175" s="71"/>
      <c r="I1175" s="40"/>
      <c r="J1175" s="38"/>
      <c r="K1175" s="71"/>
      <c r="L1175" s="40"/>
      <c r="M1175" s="38"/>
      <c r="N1175" s="71"/>
      <c r="O1175" s="49"/>
      <c r="P1175" s="177"/>
      <c r="Q1175" s="178"/>
      <c r="R1175" s="178"/>
      <c r="S1175" s="178"/>
      <c r="T1175" s="178"/>
      <c r="U1175" s="178"/>
      <c r="V1175" s="178"/>
      <c r="W1175" s="178"/>
      <c r="X1175" s="178"/>
      <c r="Y1175" s="178"/>
      <c r="Z1175" s="178"/>
      <c r="AA1175" s="179"/>
      <c r="AB1175" s="121">
        <f>IF($D1175="",0,IF($E1175="",0,IF(VLOOKUP($E1175,paramètres!$E$33:$F$44,2,FALSE)&lt;=VLOOKUP($AB$18,paramètres!$E$33:$F$44,2,FALSE),P1175*$D1175,0)))</f>
        <v>0</v>
      </c>
      <c r="AC1175" s="13">
        <f>IF($D1175="",0,IF($E1175="",0,IF(VLOOKUP($E1175,paramètres!$E$33:$F$44,2,FALSE)&lt;=VLOOKUP($AC$18,paramètres!$E$33:$F$44,2,FALSE),Q1175*$D1175,0)))</f>
        <v>0</v>
      </c>
      <c r="AD1175" s="13">
        <f>IF($D1175="",0,IF($E1175="",0,IF(VLOOKUP($E1175,paramètres!$E$33:$F$44,2,FALSE)&lt;=VLOOKUP($AD$18,paramètres!$E$33:$F$44,2,FALSE),R1175*$D1175,0)))</f>
        <v>0</v>
      </c>
      <c r="AE1175" s="13">
        <f>IF($D1175="",0,IF($E1175="",0,IF(VLOOKUP($E1175,paramètres!$E$33:$F$44,2,FALSE)&lt;=VLOOKUP($AE$18,paramètres!$E$33:$F$44,2,FALSE),S1175*$D1175,0)))</f>
        <v>0</v>
      </c>
      <c r="AF1175" s="13">
        <f>IF($D1175="",0,IF($E1175="",0,IF(VLOOKUP($E1175,paramètres!$E$33:$F$44,2,FALSE)&lt;=VLOOKUP($AF$18,paramètres!$E$33:$F$44,2,FALSE),T1175*$D1175,0)))</f>
        <v>0</v>
      </c>
      <c r="AG1175" s="13">
        <f>IF($D1175="",0,IF($E1175="",0,IF(VLOOKUP($E1175,paramètres!$E$33:$F$44,2,FALSE)&lt;=VLOOKUP($AG$18,paramètres!$E$33:$F$44,2,FALSE),U1175*$D1175,0)))</f>
        <v>0</v>
      </c>
      <c r="AH1175" s="13">
        <f>IF($D1175="",0,IF($E1175="",0,IF(VLOOKUP($E1175,paramètres!$E$33:$F$44,2,FALSE)&lt;=VLOOKUP($AH$18,paramètres!$E$33:$F$44,2,FALSE),V1175*$D1175,0)))</f>
        <v>0</v>
      </c>
      <c r="AI1175" s="13">
        <f>IF($D1175="",0,IF($E1175="",0,IF(VLOOKUP($E1175,paramètres!$E$33:$F$44,2,FALSE)&lt;=VLOOKUP($AI$18,paramètres!$E$33:$F$44,2,FALSE),W1175*$D1175,0)))</f>
        <v>0</v>
      </c>
      <c r="AJ1175" s="13">
        <f>IF($D1175="",0,IF($E1175="",0,IF(VLOOKUP($E1175,paramètres!$E$33:$F$44,2,FALSE)&lt;=VLOOKUP($AJ$18,paramètres!$E$33:$F$44,2,FALSE),X1175*$D1175,0)))</f>
        <v>0</v>
      </c>
      <c r="AK1175" s="13">
        <f>IF($D1175="",0,IF($E1175="",0,IF(VLOOKUP($E1175,paramètres!$E$33:$F$44,2,FALSE)&lt;=VLOOKUP($AK$18,paramètres!$E$33:$F$44,2,FALSE),Y1175*$D1175,0)))</f>
        <v>0</v>
      </c>
      <c r="AL1175" s="13">
        <f>IF($D1175="",0,IF($E1175="",0,IF(VLOOKUP($E1175,paramètres!$E$33:$F$44,2,FALSE)&lt;=VLOOKUP($AL$18,paramètres!$E$33:$F$44,2,FALSE),Z1175*$D1175,0)))</f>
        <v>0</v>
      </c>
      <c r="AM1175" s="126">
        <f>IF($D1175="",0,IF($E1175="",0,IF(VLOOKUP($E1175,paramètres!$E$33:$F$44,2,FALSE)&lt;=VLOOKUP($AM$18,paramètres!$E$33:$F$44,2,FALSE),AA1175*$D1175,0)))</f>
        <v>0</v>
      </c>
      <c r="AN1175" s="121" t="str">
        <f>IF(paramètres!$B$28=1,((SUM(P1175:Y1175)/1.02)+SUM(Z1175:AA1175))*0.0303/9*COUNT(P1175:X1175),IF(paramètres!$B$28=2,(SUM(P1175:AA1175))*0.0303/9*COUNT(P1175:X1175),"Missing Delta option"))</f>
        <v>Missing Delta option</v>
      </c>
      <c r="AO1175" s="13" t="str">
        <f>IF(paramètres!$B$28=1,(((SUM(P1175:Y1175)/1.02)+SUM(Z1175:AA1175))+((SUM(AB1175:AK1175)/1.02)+SUM(AL1175:AN1175)))*cotpatr,IF(paramètres!$B$28=2,(SUM(P1175:AN1175)*cotpatr),"Missing Delta Option"))</f>
        <v>Missing Delta Option</v>
      </c>
      <c r="AP1175" s="13" t="str" cm="1">
        <f t="array" ref="AP1175">IF(paramètres!$B$28=1,(((SUM(P1175:Y1175)/1.02)+SUM(Z1175:AA1175))+((SUM(AB1175:AM1175)/1.02)+SUM(AL1175:AM1175)))/12*pécule,IF(paramètres!$B$28=2,SUM(P1175:AM1175)/12*pécule,"Missing Delta Option"))</f>
        <v>Missing Delta Option</v>
      </c>
      <c r="AQ1175" s="105" t="e">
        <f>IF(paramètres!$B$28=1,(((SUM(P1175:Y1175)/1.02)+SUM(Z1175:AA1175))+((SUM(AB1175:AM1175)/1.02)+SUM(AL1175:AM1175)))+AN1175+AO1175+AP1175,SUM(P1175:AM1175)+AN1175+AO1175+AP1175)</f>
        <v>#VALUE!</v>
      </c>
    </row>
    <row r="1176" spans="1:43" x14ac:dyDescent="0.25">
      <c r="A1176" s="104"/>
      <c r="B1176" s="39"/>
      <c r="C1176" s="39"/>
      <c r="D1176" s="70"/>
      <c r="E1176" s="49"/>
      <c r="F1176" s="40"/>
      <c r="G1176" s="38"/>
      <c r="H1176" s="71"/>
      <c r="I1176" s="40"/>
      <c r="J1176" s="38"/>
      <c r="K1176" s="71"/>
      <c r="L1176" s="40"/>
      <c r="M1176" s="38"/>
      <c r="N1176" s="71"/>
      <c r="O1176" s="49"/>
      <c r="P1176" s="177"/>
      <c r="Q1176" s="178"/>
      <c r="R1176" s="178"/>
      <c r="S1176" s="178"/>
      <c r="T1176" s="178"/>
      <c r="U1176" s="178"/>
      <c r="V1176" s="178"/>
      <c r="W1176" s="178"/>
      <c r="X1176" s="178"/>
      <c r="Y1176" s="178"/>
      <c r="Z1176" s="178"/>
      <c r="AA1176" s="179"/>
      <c r="AB1176" s="121">
        <f>IF($D1176="",0,IF($E1176="",0,IF(VLOOKUP($E1176,paramètres!$E$33:$F$44,2,FALSE)&lt;=VLOOKUP($AB$18,paramètres!$E$33:$F$44,2,FALSE),P1176*$D1176,0)))</f>
        <v>0</v>
      </c>
      <c r="AC1176" s="13">
        <f>IF($D1176="",0,IF($E1176="",0,IF(VLOOKUP($E1176,paramètres!$E$33:$F$44,2,FALSE)&lt;=VLOOKUP($AC$18,paramètres!$E$33:$F$44,2,FALSE),Q1176*$D1176,0)))</f>
        <v>0</v>
      </c>
      <c r="AD1176" s="13">
        <f>IF($D1176="",0,IF($E1176="",0,IF(VLOOKUP($E1176,paramètres!$E$33:$F$44,2,FALSE)&lt;=VLOOKUP($AD$18,paramètres!$E$33:$F$44,2,FALSE),R1176*$D1176,0)))</f>
        <v>0</v>
      </c>
      <c r="AE1176" s="13">
        <f>IF($D1176="",0,IF($E1176="",0,IF(VLOOKUP($E1176,paramètres!$E$33:$F$44,2,FALSE)&lt;=VLOOKUP($AE$18,paramètres!$E$33:$F$44,2,FALSE),S1176*$D1176,0)))</f>
        <v>0</v>
      </c>
      <c r="AF1176" s="13">
        <f>IF($D1176="",0,IF($E1176="",0,IF(VLOOKUP($E1176,paramètres!$E$33:$F$44,2,FALSE)&lt;=VLOOKUP($AF$18,paramètres!$E$33:$F$44,2,FALSE),T1176*$D1176,0)))</f>
        <v>0</v>
      </c>
      <c r="AG1176" s="13">
        <f>IF($D1176="",0,IF($E1176="",0,IF(VLOOKUP($E1176,paramètres!$E$33:$F$44,2,FALSE)&lt;=VLOOKUP($AG$18,paramètres!$E$33:$F$44,2,FALSE),U1176*$D1176,0)))</f>
        <v>0</v>
      </c>
      <c r="AH1176" s="13">
        <f>IF($D1176="",0,IF($E1176="",0,IF(VLOOKUP($E1176,paramètres!$E$33:$F$44,2,FALSE)&lt;=VLOOKUP($AH$18,paramètres!$E$33:$F$44,2,FALSE),V1176*$D1176,0)))</f>
        <v>0</v>
      </c>
      <c r="AI1176" s="13">
        <f>IF($D1176="",0,IF($E1176="",0,IF(VLOOKUP($E1176,paramètres!$E$33:$F$44,2,FALSE)&lt;=VLOOKUP($AI$18,paramètres!$E$33:$F$44,2,FALSE),W1176*$D1176,0)))</f>
        <v>0</v>
      </c>
      <c r="AJ1176" s="13">
        <f>IF($D1176="",0,IF($E1176="",0,IF(VLOOKUP($E1176,paramètres!$E$33:$F$44,2,FALSE)&lt;=VLOOKUP($AJ$18,paramètres!$E$33:$F$44,2,FALSE),X1176*$D1176,0)))</f>
        <v>0</v>
      </c>
      <c r="AK1176" s="13">
        <f>IF($D1176="",0,IF($E1176="",0,IF(VLOOKUP($E1176,paramètres!$E$33:$F$44,2,FALSE)&lt;=VLOOKUP($AK$18,paramètres!$E$33:$F$44,2,FALSE),Y1176*$D1176,0)))</f>
        <v>0</v>
      </c>
      <c r="AL1176" s="13">
        <f>IF($D1176="",0,IF($E1176="",0,IF(VLOOKUP($E1176,paramètres!$E$33:$F$44,2,FALSE)&lt;=VLOOKUP($AL$18,paramètres!$E$33:$F$44,2,FALSE),Z1176*$D1176,0)))</f>
        <v>0</v>
      </c>
      <c r="AM1176" s="126">
        <f>IF($D1176="",0,IF($E1176="",0,IF(VLOOKUP($E1176,paramètres!$E$33:$F$44,2,FALSE)&lt;=VLOOKUP($AM$18,paramètres!$E$33:$F$44,2,FALSE),AA1176*$D1176,0)))</f>
        <v>0</v>
      </c>
      <c r="AN1176" s="121" t="str">
        <f>IF(paramètres!$B$28=1,((SUM(P1176:Y1176)/1.02)+SUM(Z1176:AA1176))*0.0303/9*COUNT(P1176:X1176),IF(paramètres!$B$28=2,(SUM(P1176:AA1176))*0.0303/9*COUNT(P1176:X1176),"Missing Delta option"))</f>
        <v>Missing Delta option</v>
      </c>
      <c r="AO1176" s="13" t="str">
        <f>IF(paramètres!$B$28=1,(((SUM(P1176:Y1176)/1.02)+SUM(Z1176:AA1176))+((SUM(AB1176:AK1176)/1.02)+SUM(AL1176:AN1176)))*cotpatr,IF(paramètres!$B$28=2,(SUM(P1176:AN1176)*cotpatr),"Missing Delta Option"))</f>
        <v>Missing Delta Option</v>
      </c>
      <c r="AP1176" s="13" t="str" cm="1">
        <f t="array" ref="AP1176">IF(paramètres!$B$28=1,(((SUM(P1176:Y1176)/1.02)+SUM(Z1176:AA1176))+((SUM(AB1176:AM1176)/1.02)+SUM(AL1176:AM1176)))/12*pécule,IF(paramètres!$B$28=2,SUM(P1176:AM1176)/12*pécule,"Missing Delta Option"))</f>
        <v>Missing Delta Option</v>
      </c>
      <c r="AQ1176" s="105" t="e">
        <f>IF(paramètres!$B$28=1,(((SUM(P1176:Y1176)/1.02)+SUM(Z1176:AA1176))+((SUM(AB1176:AM1176)/1.02)+SUM(AL1176:AM1176)))+AN1176+AO1176+AP1176,SUM(P1176:AM1176)+AN1176+AO1176+AP1176)</f>
        <v>#VALUE!</v>
      </c>
    </row>
    <row r="1177" spans="1:43" x14ac:dyDescent="0.25">
      <c r="A1177" s="104"/>
      <c r="B1177" s="39"/>
      <c r="C1177" s="39"/>
      <c r="D1177" s="70"/>
      <c r="E1177" s="49"/>
      <c r="F1177" s="40"/>
      <c r="G1177" s="38"/>
      <c r="H1177" s="71"/>
      <c r="I1177" s="40"/>
      <c r="J1177" s="38"/>
      <c r="K1177" s="71"/>
      <c r="L1177" s="40"/>
      <c r="M1177" s="38"/>
      <c r="N1177" s="71"/>
      <c r="O1177" s="49"/>
      <c r="P1177" s="177"/>
      <c r="Q1177" s="178"/>
      <c r="R1177" s="178"/>
      <c r="S1177" s="178"/>
      <c r="T1177" s="178"/>
      <c r="U1177" s="178"/>
      <c r="V1177" s="178"/>
      <c r="W1177" s="178"/>
      <c r="X1177" s="178"/>
      <c r="Y1177" s="178"/>
      <c r="Z1177" s="178"/>
      <c r="AA1177" s="179"/>
      <c r="AB1177" s="121">
        <f>IF($D1177="",0,IF($E1177="",0,IF(VLOOKUP($E1177,paramètres!$E$33:$F$44,2,FALSE)&lt;=VLOOKUP($AB$18,paramètres!$E$33:$F$44,2,FALSE),P1177*$D1177,0)))</f>
        <v>0</v>
      </c>
      <c r="AC1177" s="13">
        <f>IF($D1177="",0,IF($E1177="",0,IF(VLOOKUP($E1177,paramètres!$E$33:$F$44,2,FALSE)&lt;=VLOOKUP($AC$18,paramètres!$E$33:$F$44,2,FALSE),Q1177*$D1177,0)))</f>
        <v>0</v>
      </c>
      <c r="AD1177" s="13">
        <f>IF($D1177="",0,IF($E1177="",0,IF(VLOOKUP($E1177,paramètres!$E$33:$F$44,2,FALSE)&lt;=VLOOKUP($AD$18,paramètres!$E$33:$F$44,2,FALSE),R1177*$D1177,0)))</f>
        <v>0</v>
      </c>
      <c r="AE1177" s="13">
        <f>IF($D1177="",0,IF($E1177="",0,IF(VLOOKUP($E1177,paramètres!$E$33:$F$44,2,FALSE)&lt;=VLOOKUP($AE$18,paramètres!$E$33:$F$44,2,FALSE),S1177*$D1177,0)))</f>
        <v>0</v>
      </c>
      <c r="AF1177" s="13">
        <f>IF($D1177="",0,IF($E1177="",0,IF(VLOOKUP($E1177,paramètres!$E$33:$F$44,2,FALSE)&lt;=VLOOKUP($AF$18,paramètres!$E$33:$F$44,2,FALSE),T1177*$D1177,0)))</f>
        <v>0</v>
      </c>
      <c r="AG1177" s="13">
        <f>IF($D1177="",0,IF($E1177="",0,IF(VLOOKUP($E1177,paramètres!$E$33:$F$44,2,FALSE)&lt;=VLOOKUP($AG$18,paramètres!$E$33:$F$44,2,FALSE),U1177*$D1177,0)))</f>
        <v>0</v>
      </c>
      <c r="AH1177" s="13">
        <f>IF($D1177="",0,IF($E1177="",0,IF(VLOOKUP($E1177,paramètres!$E$33:$F$44,2,FALSE)&lt;=VLOOKUP($AH$18,paramètres!$E$33:$F$44,2,FALSE),V1177*$D1177,0)))</f>
        <v>0</v>
      </c>
      <c r="AI1177" s="13">
        <f>IF($D1177="",0,IF($E1177="",0,IF(VLOOKUP($E1177,paramètres!$E$33:$F$44,2,FALSE)&lt;=VLOOKUP($AI$18,paramètres!$E$33:$F$44,2,FALSE),W1177*$D1177,0)))</f>
        <v>0</v>
      </c>
      <c r="AJ1177" s="13">
        <f>IF($D1177="",0,IF($E1177="",0,IF(VLOOKUP($E1177,paramètres!$E$33:$F$44,2,FALSE)&lt;=VLOOKUP($AJ$18,paramètres!$E$33:$F$44,2,FALSE),X1177*$D1177,0)))</f>
        <v>0</v>
      </c>
      <c r="AK1177" s="13">
        <f>IF($D1177="",0,IF($E1177="",0,IF(VLOOKUP($E1177,paramètres!$E$33:$F$44,2,FALSE)&lt;=VLOOKUP($AK$18,paramètres!$E$33:$F$44,2,FALSE),Y1177*$D1177,0)))</f>
        <v>0</v>
      </c>
      <c r="AL1177" s="13">
        <f>IF($D1177="",0,IF($E1177="",0,IF(VLOOKUP($E1177,paramètres!$E$33:$F$44,2,FALSE)&lt;=VLOOKUP($AL$18,paramètres!$E$33:$F$44,2,FALSE),Z1177*$D1177,0)))</f>
        <v>0</v>
      </c>
      <c r="AM1177" s="126">
        <f>IF($D1177="",0,IF($E1177="",0,IF(VLOOKUP($E1177,paramètres!$E$33:$F$44,2,FALSE)&lt;=VLOOKUP($AM$18,paramètres!$E$33:$F$44,2,FALSE),AA1177*$D1177,0)))</f>
        <v>0</v>
      </c>
      <c r="AN1177" s="121" t="str">
        <f>IF(paramètres!$B$28=1,((SUM(P1177:Y1177)/1.02)+SUM(Z1177:AA1177))*0.0303/9*COUNT(P1177:X1177),IF(paramètres!$B$28=2,(SUM(P1177:AA1177))*0.0303/9*COUNT(P1177:X1177),"Missing Delta option"))</f>
        <v>Missing Delta option</v>
      </c>
      <c r="AO1177" s="13" t="str">
        <f>IF(paramètres!$B$28=1,(((SUM(P1177:Y1177)/1.02)+SUM(Z1177:AA1177))+((SUM(AB1177:AK1177)/1.02)+SUM(AL1177:AN1177)))*cotpatr,IF(paramètres!$B$28=2,(SUM(P1177:AN1177)*cotpatr),"Missing Delta Option"))</f>
        <v>Missing Delta Option</v>
      </c>
      <c r="AP1177" s="13" t="str" cm="1">
        <f t="array" ref="AP1177">IF(paramètres!$B$28=1,(((SUM(P1177:Y1177)/1.02)+SUM(Z1177:AA1177))+((SUM(AB1177:AM1177)/1.02)+SUM(AL1177:AM1177)))/12*pécule,IF(paramètres!$B$28=2,SUM(P1177:AM1177)/12*pécule,"Missing Delta Option"))</f>
        <v>Missing Delta Option</v>
      </c>
      <c r="AQ1177" s="105" t="e">
        <f>IF(paramètres!$B$28=1,(((SUM(P1177:Y1177)/1.02)+SUM(Z1177:AA1177))+((SUM(AB1177:AM1177)/1.02)+SUM(AL1177:AM1177)))+AN1177+AO1177+AP1177,SUM(P1177:AM1177)+AN1177+AO1177+AP1177)</f>
        <v>#VALUE!</v>
      </c>
    </row>
    <row r="1178" spans="1:43" x14ac:dyDescent="0.25">
      <c r="A1178" s="104"/>
      <c r="B1178" s="39"/>
      <c r="C1178" s="39"/>
      <c r="D1178" s="70"/>
      <c r="E1178" s="49"/>
      <c r="F1178" s="40"/>
      <c r="G1178" s="38"/>
      <c r="H1178" s="71"/>
      <c r="I1178" s="40"/>
      <c r="J1178" s="38"/>
      <c r="K1178" s="71"/>
      <c r="L1178" s="40"/>
      <c r="M1178" s="38"/>
      <c r="N1178" s="71"/>
      <c r="O1178" s="49"/>
      <c r="P1178" s="177"/>
      <c r="Q1178" s="178"/>
      <c r="R1178" s="178"/>
      <c r="S1178" s="178"/>
      <c r="T1178" s="178"/>
      <c r="U1178" s="178"/>
      <c r="V1178" s="178"/>
      <c r="W1178" s="178"/>
      <c r="X1178" s="178"/>
      <c r="Y1178" s="178"/>
      <c r="Z1178" s="178"/>
      <c r="AA1178" s="179"/>
      <c r="AB1178" s="121">
        <f>IF($D1178="",0,IF($E1178="",0,IF(VLOOKUP($E1178,paramètres!$E$33:$F$44,2,FALSE)&lt;=VLOOKUP($AB$18,paramètres!$E$33:$F$44,2,FALSE),P1178*$D1178,0)))</f>
        <v>0</v>
      </c>
      <c r="AC1178" s="13">
        <f>IF($D1178="",0,IF($E1178="",0,IF(VLOOKUP($E1178,paramètres!$E$33:$F$44,2,FALSE)&lt;=VLOOKUP($AC$18,paramètres!$E$33:$F$44,2,FALSE),Q1178*$D1178,0)))</f>
        <v>0</v>
      </c>
      <c r="AD1178" s="13">
        <f>IF($D1178="",0,IF($E1178="",0,IF(VLOOKUP($E1178,paramètres!$E$33:$F$44,2,FALSE)&lt;=VLOOKUP($AD$18,paramètres!$E$33:$F$44,2,FALSE),R1178*$D1178,0)))</f>
        <v>0</v>
      </c>
      <c r="AE1178" s="13">
        <f>IF($D1178="",0,IF($E1178="",0,IF(VLOOKUP($E1178,paramètres!$E$33:$F$44,2,FALSE)&lt;=VLOOKUP($AE$18,paramètres!$E$33:$F$44,2,FALSE),S1178*$D1178,0)))</f>
        <v>0</v>
      </c>
      <c r="AF1178" s="13">
        <f>IF($D1178="",0,IF($E1178="",0,IF(VLOOKUP($E1178,paramètres!$E$33:$F$44,2,FALSE)&lt;=VLOOKUP($AF$18,paramètres!$E$33:$F$44,2,FALSE),T1178*$D1178,0)))</f>
        <v>0</v>
      </c>
      <c r="AG1178" s="13">
        <f>IF($D1178="",0,IF($E1178="",0,IF(VLOOKUP($E1178,paramètres!$E$33:$F$44,2,FALSE)&lt;=VLOOKUP($AG$18,paramètres!$E$33:$F$44,2,FALSE),U1178*$D1178,0)))</f>
        <v>0</v>
      </c>
      <c r="AH1178" s="13">
        <f>IF($D1178="",0,IF($E1178="",0,IF(VLOOKUP($E1178,paramètres!$E$33:$F$44,2,FALSE)&lt;=VLOOKUP($AH$18,paramètres!$E$33:$F$44,2,FALSE),V1178*$D1178,0)))</f>
        <v>0</v>
      </c>
      <c r="AI1178" s="13">
        <f>IF($D1178="",0,IF($E1178="",0,IF(VLOOKUP($E1178,paramètres!$E$33:$F$44,2,FALSE)&lt;=VLOOKUP($AI$18,paramètres!$E$33:$F$44,2,FALSE),W1178*$D1178,0)))</f>
        <v>0</v>
      </c>
      <c r="AJ1178" s="13">
        <f>IF($D1178="",0,IF($E1178="",0,IF(VLOOKUP($E1178,paramètres!$E$33:$F$44,2,FALSE)&lt;=VLOOKUP($AJ$18,paramètres!$E$33:$F$44,2,FALSE),X1178*$D1178,0)))</f>
        <v>0</v>
      </c>
      <c r="AK1178" s="13">
        <f>IF($D1178="",0,IF($E1178="",0,IF(VLOOKUP($E1178,paramètres!$E$33:$F$44,2,FALSE)&lt;=VLOOKUP($AK$18,paramètres!$E$33:$F$44,2,FALSE),Y1178*$D1178,0)))</f>
        <v>0</v>
      </c>
      <c r="AL1178" s="13">
        <f>IF($D1178="",0,IF($E1178="",0,IF(VLOOKUP($E1178,paramètres!$E$33:$F$44,2,FALSE)&lt;=VLOOKUP($AL$18,paramètres!$E$33:$F$44,2,FALSE),Z1178*$D1178,0)))</f>
        <v>0</v>
      </c>
      <c r="AM1178" s="126">
        <f>IF($D1178="",0,IF($E1178="",0,IF(VLOOKUP($E1178,paramètres!$E$33:$F$44,2,FALSE)&lt;=VLOOKUP($AM$18,paramètres!$E$33:$F$44,2,FALSE),AA1178*$D1178,0)))</f>
        <v>0</v>
      </c>
      <c r="AN1178" s="121" t="str">
        <f>IF(paramètres!$B$28=1,((SUM(P1178:Y1178)/1.02)+SUM(Z1178:AA1178))*0.0303/9*COUNT(P1178:X1178),IF(paramètres!$B$28=2,(SUM(P1178:AA1178))*0.0303/9*COUNT(P1178:X1178),"Missing Delta option"))</f>
        <v>Missing Delta option</v>
      </c>
      <c r="AO1178" s="13" t="str">
        <f>IF(paramètres!$B$28=1,(((SUM(P1178:Y1178)/1.02)+SUM(Z1178:AA1178))+((SUM(AB1178:AK1178)/1.02)+SUM(AL1178:AN1178)))*cotpatr,IF(paramètres!$B$28=2,(SUM(P1178:AN1178)*cotpatr),"Missing Delta Option"))</f>
        <v>Missing Delta Option</v>
      </c>
      <c r="AP1178" s="13" t="str" cm="1">
        <f t="array" ref="AP1178">IF(paramètres!$B$28=1,(((SUM(P1178:Y1178)/1.02)+SUM(Z1178:AA1178))+((SUM(AB1178:AM1178)/1.02)+SUM(AL1178:AM1178)))/12*pécule,IF(paramètres!$B$28=2,SUM(P1178:AM1178)/12*pécule,"Missing Delta Option"))</f>
        <v>Missing Delta Option</v>
      </c>
      <c r="AQ1178" s="105" t="e">
        <f>IF(paramètres!$B$28=1,(((SUM(P1178:Y1178)/1.02)+SUM(Z1178:AA1178))+((SUM(AB1178:AM1178)/1.02)+SUM(AL1178:AM1178)))+AN1178+AO1178+AP1178,SUM(P1178:AM1178)+AN1178+AO1178+AP1178)</f>
        <v>#VALUE!</v>
      </c>
    </row>
    <row r="1179" spans="1:43" x14ac:dyDescent="0.25">
      <c r="A1179" s="104"/>
      <c r="B1179" s="39"/>
      <c r="C1179" s="39"/>
      <c r="D1179" s="70"/>
      <c r="E1179" s="49"/>
      <c r="F1179" s="40"/>
      <c r="G1179" s="38"/>
      <c r="H1179" s="71"/>
      <c r="I1179" s="40"/>
      <c r="J1179" s="38"/>
      <c r="K1179" s="71"/>
      <c r="L1179" s="40"/>
      <c r="M1179" s="38"/>
      <c r="N1179" s="71"/>
      <c r="O1179" s="49"/>
      <c r="P1179" s="177"/>
      <c r="Q1179" s="178"/>
      <c r="R1179" s="178"/>
      <c r="S1179" s="178"/>
      <c r="T1179" s="178"/>
      <c r="U1179" s="178"/>
      <c r="V1179" s="178"/>
      <c r="W1179" s="178"/>
      <c r="X1179" s="178"/>
      <c r="Y1179" s="178"/>
      <c r="Z1179" s="178"/>
      <c r="AA1179" s="179"/>
      <c r="AB1179" s="121">
        <f>IF($D1179="",0,IF($E1179="",0,IF(VLOOKUP($E1179,paramètres!$E$33:$F$44,2,FALSE)&lt;=VLOOKUP($AB$18,paramètres!$E$33:$F$44,2,FALSE),P1179*$D1179,0)))</f>
        <v>0</v>
      </c>
      <c r="AC1179" s="13">
        <f>IF($D1179="",0,IF($E1179="",0,IF(VLOOKUP($E1179,paramètres!$E$33:$F$44,2,FALSE)&lt;=VLOOKUP($AC$18,paramètres!$E$33:$F$44,2,FALSE),Q1179*$D1179,0)))</f>
        <v>0</v>
      </c>
      <c r="AD1179" s="13">
        <f>IF($D1179="",0,IF($E1179="",0,IF(VLOOKUP($E1179,paramètres!$E$33:$F$44,2,FALSE)&lt;=VLOOKUP($AD$18,paramètres!$E$33:$F$44,2,FALSE),R1179*$D1179,0)))</f>
        <v>0</v>
      </c>
      <c r="AE1179" s="13">
        <f>IF($D1179="",0,IF($E1179="",0,IF(VLOOKUP($E1179,paramètres!$E$33:$F$44,2,FALSE)&lt;=VLOOKUP($AE$18,paramètres!$E$33:$F$44,2,FALSE),S1179*$D1179,0)))</f>
        <v>0</v>
      </c>
      <c r="AF1179" s="13">
        <f>IF($D1179="",0,IF($E1179="",0,IF(VLOOKUP($E1179,paramètres!$E$33:$F$44,2,FALSE)&lt;=VLOOKUP($AF$18,paramètres!$E$33:$F$44,2,FALSE),T1179*$D1179,0)))</f>
        <v>0</v>
      </c>
      <c r="AG1179" s="13">
        <f>IF($D1179="",0,IF($E1179="",0,IF(VLOOKUP($E1179,paramètres!$E$33:$F$44,2,FALSE)&lt;=VLOOKUP($AG$18,paramètres!$E$33:$F$44,2,FALSE),U1179*$D1179,0)))</f>
        <v>0</v>
      </c>
      <c r="AH1179" s="13">
        <f>IF($D1179="",0,IF($E1179="",0,IF(VLOOKUP($E1179,paramètres!$E$33:$F$44,2,FALSE)&lt;=VLOOKUP($AH$18,paramètres!$E$33:$F$44,2,FALSE),V1179*$D1179,0)))</f>
        <v>0</v>
      </c>
      <c r="AI1179" s="13">
        <f>IF($D1179="",0,IF($E1179="",0,IF(VLOOKUP($E1179,paramètres!$E$33:$F$44,2,FALSE)&lt;=VLOOKUP($AI$18,paramètres!$E$33:$F$44,2,FALSE),W1179*$D1179,0)))</f>
        <v>0</v>
      </c>
      <c r="AJ1179" s="13">
        <f>IF($D1179="",0,IF($E1179="",0,IF(VLOOKUP($E1179,paramètres!$E$33:$F$44,2,FALSE)&lt;=VLOOKUP($AJ$18,paramètres!$E$33:$F$44,2,FALSE),X1179*$D1179,0)))</f>
        <v>0</v>
      </c>
      <c r="AK1179" s="13">
        <f>IF($D1179="",0,IF($E1179="",0,IF(VLOOKUP($E1179,paramètres!$E$33:$F$44,2,FALSE)&lt;=VLOOKUP($AK$18,paramètres!$E$33:$F$44,2,FALSE),Y1179*$D1179,0)))</f>
        <v>0</v>
      </c>
      <c r="AL1179" s="13">
        <f>IF($D1179="",0,IF($E1179="",0,IF(VLOOKUP($E1179,paramètres!$E$33:$F$44,2,FALSE)&lt;=VLOOKUP($AL$18,paramètres!$E$33:$F$44,2,FALSE),Z1179*$D1179,0)))</f>
        <v>0</v>
      </c>
      <c r="AM1179" s="126">
        <f>IF($D1179="",0,IF($E1179="",0,IF(VLOOKUP($E1179,paramètres!$E$33:$F$44,2,FALSE)&lt;=VLOOKUP($AM$18,paramètres!$E$33:$F$44,2,FALSE),AA1179*$D1179,0)))</f>
        <v>0</v>
      </c>
      <c r="AN1179" s="121" t="str">
        <f>IF(paramètres!$B$28=1,((SUM(P1179:Y1179)/1.02)+SUM(Z1179:AA1179))*0.0303/9*COUNT(P1179:X1179),IF(paramètres!$B$28=2,(SUM(P1179:AA1179))*0.0303/9*COUNT(P1179:X1179),"Missing Delta option"))</f>
        <v>Missing Delta option</v>
      </c>
      <c r="AO1179" s="13" t="str">
        <f>IF(paramètres!$B$28=1,(((SUM(P1179:Y1179)/1.02)+SUM(Z1179:AA1179))+((SUM(AB1179:AK1179)/1.02)+SUM(AL1179:AN1179)))*cotpatr,IF(paramètres!$B$28=2,(SUM(P1179:AN1179)*cotpatr),"Missing Delta Option"))</f>
        <v>Missing Delta Option</v>
      </c>
      <c r="AP1179" s="13" t="str" cm="1">
        <f t="array" ref="AP1179">IF(paramètres!$B$28=1,(((SUM(P1179:Y1179)/1.02)+SUM(Z1179:AA1179))+((SUM(AB1179:AM1179)/1.02)+SUM(AL1179:AM1179)))/12*pécule,IF(paramètres!$B$28=2,SUM(P1179:AM1179)/12*pécule,"Missing Delta Option"))</f>
        <v>Missing Delta Option</v>
      </c>
      <c r="AQ1179" s="105" t="e">
        <f>IF(paramètres!$B$28=1,(((SUM(P1179:Y1179)/1.02)+SUM(Z1179:AA1179))+((SUM(AB1179:AM1179)/1.02)+SUM(AL1179:AM1179)))+AN1179+AO1179+AP1179,SUM(P1179:AM1179)+AN1179+AO1179+AP1179)</f>
        <v>#VALUE!</v>
      </c>
    </row>
    <row r="1180" spans="1:43" x14ac:dyDescent="0.25">
      <c r="A1180" s="104"/>
      <c r="B1180" s="39"/>
      <c r="C1180" s="39"/>
      <c r="D1180" s="70"/>
      <c r="E1180" s="49"/>
      <c r="F1180" s="40"/>
      <c r="G1180" s="38"/>
      <c r="H1180" s="71"/>
      <c r="I1180" s="40"/>
      <c r="J1180" s="38"/>
      <c r="K1180" s="71"/>
      <c r="L1180" s="40"/>
      <c r="M1180" s="38"/>
      <c r="N1180" s="71"/>
      <c r="O1180" s="49"/>
      <c r="P1180" s="177"/>
      <c r="Q1180" s="178"/>
      <c r="R1180" s="178"/>
      <c r="S1180" s="178"/>
      <c r="T1180" s="178"/>
      <c r="U1180" s="178"/>
      <c r="V1180" s="178"/>
      <c r="W1180" s="178"/>
      <c r="X1180" s="178"/>
      <c r="Y1180" s="178"/>
      <c r="Z1180" s="178"/>
      <c r="AA1180" s="179"/>
      <c r="AB1180" s="121">
        <f>IF($D1180="",0,IF($E1180="",0,IF(VLOOKUP($E1180,paramètres!$E$33:$F$44,2,FALSE)&lt;=VLOOKUP($AB$18,paramètres!$E$33:$F$44,2,FALSE),P1180*$D1180,0)))</f>
        <v>0</v>
      </c>
      <c r="AC1180" s="13">
        <f>IF($D1180="",0,IF($E1180="",0,IF(VLOOKUP($E1180,paramètres!$E$33:$F$44,2,FALSE)&lt;=VLOOKUP($AC$18,paramètres!$E$33:$F$44,2,FALSE),Q1180*$D1180,0)))</f>
        <v>0</v>
      </c>
      <c r="AD1180" s="13">
        <f>IF($D1180="",0,IF($E1180="",0,IF(VLOOKUP($E1180,paramètres!$E$33:$F$44,2,FALSE)&lt;=VLOOKUP($AD$18,paramètres!$E$33:$F$44,2,FALSE),R1180*$D1180,0)))</f>
        <v>0</v>
      </c>
      <c r="AE1180" s="13">
        <f>IF($D1180="",0,IF($E1180="",0,IF(VLOOKUP($E1180,paramètres!$E$33:$F$44,2,FALSE)&lt;=VLOOKUP($AE$18,paramètres!$E$33:$F$44,2,FALSE),S1180*$D1180,0)))</f>
        <v>0</v>
      </c>
      <c r="AF1180" s="13">
        <f>IF($D1180="",0,IF($E1180="",0,IF(VLOOKUP($E1180,paramètres!$E$33:$F$44,2,FALSE)&lt;=VLOOKUP($AF$18,paramètres!$E$33:$F$44,2,FALSE),T1180*$D1180,0)))</f>
        <v>0</v>
      </c>
      <c r="AG1180" s="13">
        <f>IF($D1180="",0,IF($E1180="",0,IF(VLOOKUP($E1180,paramètres!$E$33:$F$44,2,FALSE)&lt;=VLOOKUP($AG$18,paramètres!$E$33:$F$44,2,FALSE),U1180*$D1180,0)))</f>
        <v>0</v>
      </c>
      <c r="AH1180" s="13">
        <f>IF($D1180="",0,IF($E1180="",0,IF(VLOOKUP($E1180,paramètres!$E$33:$F$44,2,FALSE)&lt;=VLOOKUP($AH$18,paramètres!$E$33:$F$44,2,FALSE),V1180*$D1180,0)))</f>
        <v>0</v>
      </c>
      <c r="AI1180" s="13">
        <f>IF($D1180="",0,IF($E1180="",0,IF(VLOOKUP($E1180,paramètres!$E$33:$F$44,2,FALSE)&lt;=VLOOKUP($AI$18,paramètres!$E$33:$F$44,2,FALSE),W1180*$D1180,0)))</f>
        <v>0</v>
      </c>
      <c r="AJ1180" s="13">
        <f>IF($D1180="",0,IF($E1180="",0,IF(VLOOKUP($E1180,paramètres!$E$33:$F$44,2,FALSE)&lt;=VLOOKUP($AJ$18,paramètres!$E$33:$F$44,2,FALSE),X1180*$D1180,0)))</f>
        <v>0</v>
      </c>
      <c r="AK1180" s="13">
        <f>IF($D1180="",0,IF($E1180="",0,IF(VLOOKUP($E1180,paramètres!$E$33:$F$44,2,FALSE)&lt;=VLOOKUP($AK$18,paramètres!$E$33:$F$44,2,FALSE),Y1180*$D1180,0)))</f>
        <v>0</v>
      </c>
      <c r="AL1180" s="13">
        <f>IF($D1180="",0,IF($E1180="",0,IF(VLOOKUP($E1180,paramètres!$E$33:$F$44,2,FALSE)&lt;=VLOOKUP($AL$18,paramètres!$E$33:$F$44,2,FALSE),Z1180*$D1180,0)))</f>
        <v>0</v>
      </c>
      <c r="AM1180" s="126">
        <f>IF($D1180="",0,IF($E1180="",0,IF(VLOOKUP($E1180,paramètres!$E$33:$F$44,2,FALSE)&lt;=VLOOKUP($AM$18,paramètres!$E$33:$F$44,2,FALSE),AA1180*$D1180,0)))</f>
        <v>0</v>
      </c>
      <c r="AN1180" s="121" t="str">
        <f>IF(paramètres!$B$28=1,((SUM(P1180:Y1180)/1.02)+SUM(Z1180:AA1180))*0.0303/9*COUNT(P1180:X1180),IF(paramètres!$B$28=2,(SUM(P1180:AA1180))*0.0303/9*COUNT(P1180:X1180),"Missing Delta option"))</f>
        <v>Missing Delta option</v>
      </c>
      <c r="AO1180" s="13" t="str">
        <f>IF(paramètres!$B$28=1,(((SUM(P1180:Y1180)/1.02)+SUM(Z1180:AA1180))+((SUM(AB1180:AK1180)/1.02)+SUM(AL1180:AN1180)))*cotpatr,IF(paramètres!$B$28=2,(SUM(P1180:AN1180)*cotpatr),"Missing Delta Option"))</f>
        <v>Missing Delta Option</v>
      </c>
      <c r="AP1180" s="13" t="str" cm="1">
        <f t="array" ref="AP1180">IF(paramètres!$B$28=1,(((SUM(P1180:Y1180)/1.02)+SUM(Z1180:AA1180))+((SUM(AB1180:AM1180)/1.02)+SUM(AL1180:AM1180)))/12*pécule,IF(paramètres!$B$28=2,SUM(P1180:AM1180)/12*pécule,"Missing Delta Option"))</f>
        <v>Missing Delta Option</v>
      </c>
      <c r="AQ1180" s="105" t="e">
        <f>IF(paramètres!$B$28=1,(((SUM(P1180:Y1180)/1.02)+SUM(Z1180:AA1180))+((SUM(AB1180:AM1180)/1.02)+SUM(AL1180:AM1180)))+AN1180+AO1180+AP1180,SUM(P1180:AM1180)+AN1180+AO1180+AP1180)</f>
        <v>#VALUE!</v>
      </c>
    </row>
    <row r="1181" spans="1:43" x14ac:dyDescent="0.25">
      <c r="A1181" s="104"/>
      <c r="B1181" s="39"/>
      <c r="C1181" s="39"/>
      <c r="D1181" s="70"/>
      <c r="E1181" s="49"/>
      <c r="F1181" s="40"/>
      <c r="G1181" s="38"/>
      <c r="H1181" s="71"/>
      <c r="I1181" s="40"/>
      <c r="J1181" s="38"/>
      <c r="K1181" s="71"/>
      <c r="L1181" s="40"/>
      <c r="M1181" s="38"/>
      <c r="N1181" s="71"/>
      <c r="O1181" s="49"/>
      <c r="P1181" s="177"/>
      <c r="Q1181" s="178"/>
      <c r="R1181" s="178"/>
      <c r="S1181" s="178"/>
      <c r="T1181" s="178"/>
      <c r="U1181" s="178"/>
      <c r="V1181" s="178"/>
      <c r="W1181" s="178"/>
      <c r="X1181" s="178"/>
      <c r="Y1181" s="178"/>
      <c r="Z1181" s="178"/>
      <c r="AA1181" s="179"/>
      <c r="AB1181" s="121">
        <f>IF($D1181="",0,IF($E1181="",0,IF(VLOOKUP($E1181,paramètres!$E$33:$F$44,2,FALSE)&lt;=VLOOKUP($AB$18,paramètres!$E$33:$F$44,2,FALSE),P1181*$D1181,0)))</f>
        <v>0</v>
      </c>
      <c r="AC1181" s="13">
        <f>IF($D1181="",0,IF($E1181="",0,IF(VLOOKUP($E1181,paramètres!$E$33:$F$44,2,FALSE)&lt;=VLOOKUP($AC$18,paramètres!$E$33:$F$44,2,FALSE),Q1181*$D1181,0)))</f>
        <v>0</v>
      </c>
      <c r="AD1181" s="13">
        <f>IF($D1181="",0,IF($E1181="",0,IF(VLOOKUP($E1181,paramètres!$E$33:$F$44,2,FALSE)&lt;=VLOOKUP($AD$18,paramètres!$E$33:$F$44,2,FALSE),R1181*$D1181,0)))</f>
        <v>0</v>
      </c>
      <c r="AE1181" s="13">
        <f>IF($D1181="",0,IF($E1181="",0,IF(VLOOKUP($E1181,paramètres!$E$33:$F$44,2,FALSE)&lt;=VLOOKUP($AE$18,paramètres!$E$33:$F$44,2,FALSE),S1181*$D1181,0)))</f>
        <v>0</v>
      </c>
      <c r="AF1181" s="13">
        <f>IF($D1181="",0,IF($E1181="",0,IF(VLOOKUP($E1181,paramètres!$E$33:$F$44,2,FALSE)&lt;=VLOOKUP($AF$18,paramètres!$E$33:$F$44,2,FALSE),T1181*$D1181,0)))</f>
        <v>0</v>
      </c>
      <c r="AG1181" s="13">
        <f>IF($D1181="",0,IF($E1181="",0,IF(VLOOKUP($E1181,paramètres!$E$33:$F$44,2,FALSE)&lt;=VLOOKUP($AG$18,paramètres!$E$33:$F$44,2,FALSE),U1181*$D1181,0)))</f>
        <v>0</v>
      </c>
      <c r="AH1181" s="13">
        <f>IF($D1181="",0,IF($E1181="",0,IF(VLOOKUP($E1181,paramètres!$E$33:$F$44,2,FALSE)&lt;=VLOOKUP($AH$18,paramètres!$E$33:$F$44,2,FALSE),V1181*$D1181,0)))</f>
        <v>0</v>
      </c>
      <c r="AI1181" s="13">
        <f>IF($D1181="",0,IF($E1181="",0,IF(VLOOKUP($E1181,paramètres!$E$33:$F$44,2,FALSE)&lt;=VLOOKUP($AI$18,paramètres!$E$33:$F$44,2,FALSE),W1181*$D1181,0)))</f>
        <v>0</v>
      </c>
      <c r="AJ1181" s="13">
        <f>IF($D1181="",0,IF($E1181="",0,IF(VLOOKUP($E1181,paramètres!$E$33:$F$44,2,FALSE)&lt;=VLOOKUP($AJ$18,paramètres!$E$33:$F$44,2,FALSE),X1181*$D1181,0)))</f>
        <v>0</v>
      </c>
      <c r="AK1181" s="13">
        <f>IF($D1181="",0,IF($E1181="",0,IF(VLOOKUP($E1181,paramètres!$E$33:$F$44,2,FALSE)&lt;=VLOOKUP($AK$18,paramètres!$E$33:$F$44,2,FALSE),Y1181*$D1181,0)))</f>
        <v>0</v>
      </c>
      <c r="AL1181" s="13">
        <f>IF($D1181="",0,IF($E1181="",0,IF(VLOOKUP($E1181,paramètres!$E$33:$F$44,2,FALSE)&lt;=VLOOKUP($AL$18,paramètres!$E$33:$F$44,2,FALSE),Z1181*$D1181,0)))</f>
        <v>0</v>
      </c>
      <c r="AM1181" s="126">
        <f>IF($D1181="",0,IF($E1181="",0,IF(VLOOKUP($E1181,paramètres!$E$33:$F$44,2,FALSE)&lt;=VLOOKUP($AM$18,paramètres!$E$33:$F$44,2,FALSE),AA1181*$D1181,0)))</f>
        <v>0</v>
      </c>
      <c r="AN1181" s="121" t="str">
        <f>IF(paramètres!$B$28=1,((SUM(P1181:Y1181)/1.02)+SUM(Z1181:AA1181))*0.0303/9*COUNT(P1181:X1181),IF(paramètres!$B$28=2,(SUM(P1181:AA1181))*0.0303/9*COUNT(P1181:X1181),"Missing Delta option"))</f>
        <v>Missing Delta option</v>
      </c>
      <c r="AO1181" s="13" t="str">
        <f>IF(paramètres!$B$28=1,(((SUM(P1181:Y1181)/1.02)+SUM(Z1181:AA1181))+((SUM(AB1181:AK1181)/1.02)+SUM(AL1181:AN1181)))*cotpatr,IF(paramètres!$B$28=2,(SUM(P1181:AN1181)*cotpatr),"Missing Delta Option"))</f>
        <v>Missing Delta Option</v>
      </c>
      <c r="AP1181" s="13" t="str" cm="1">
        <f t="array" ref="AP1181">IF(paramètres!$B$28=1,(((SUM(P1181:Y1181)/1.02)+SUM(Z1181:AA1181))+((SUM(AB1181:AM1181)/1.02)+SUM(AL1181:AM1181)))/12*pécule,IF(paramètres!$B$28=2,SUM(P1181:AM1181)/12*pécule,"Missing Delta Option"))</f>
        <v>Missing Delta Option</v>
      </c>
      <c r="AQ1181" s="105" t="e">
        <f>IF(paramètres!$B$28=1,(((SUM(P1181:Y1181)/1.02)+SUM(Z1181:AA1181))+((SUM(AB1181:AM1181)/1.02)+SUM(AL1181:AM1181)))+AN1181+AO1181+AP1181,SUM(P1181:AM1181)+AN1181+AO1181+AP1181)</f>
        <v>#VALUE!</v>
      </c>
    </row>
    <row r="1182" spans="1:43" x14ac:dyDescent="0.25">
      <c r="A1182" s="104"/>
      <c r="B1182" s="39"/>
      <c r="C1182" s="39"/>
      <c r="D1182" s="70"/>
      <c r="E1182" s="49"/>
      <c r="F1182" s="40"/>
      <c r="G1182" s="38"/>
      <c r="H1182" s="71"/>
      <c r="I1182" s="40"/>
      <c r="J1182" s="38"/>
      <c r="K1182" s="71"/>
      <c r="L1182" s="40"/>
      <c r="M1182" s="38"/>
      <c r="N1182" s="71"/>
      <c r="O1182" s="49"/>
      <c r="P1182" s="177"/>
      <c r="Q1182" s="178"/>
      <c r="R1182" s="178"/>
      <c r="S1182" s="178"/>
      <c r="T1182" s="178"/>
      <c r="U1182" s="178"/>
      <c r="V1182" s="178"/>
      <c r="W1182" s="178"/>
      <c r="X1182" s="178"/>
      <c r="Y1182" s="178"/>
      <c r="Z1182" s="178"/>
      <c r="AA1182" s="179"/>
      <c r="AB1182" s="121">
        <f>IF($D1182="",0,IF($E1182="",0,IF(VLOOKUP($E1182,paramètres!$E$33:$F$44,2,FALSE)&lt;=VLOOKUP($AB$18,paramètres!$E$33:$F$44,2,FALSE),P1182*$D1182,0)))</f>
        <v>0</v>
      </c>
      <c r="AC1182" s="13">
        <f>IF($D1182="",0,IF($E1182="",0,IF(VLOOKUP($E1182,paramètres!$E$33:$F$44,2,FALSE)&lt;=VLOOKUP($AC$18,paramètres!$E$33:$F$44,2,FALSE),Q1182*$D1182,0)))</f>
        <v>0</v>
      </c>
      <c r="AD1182" s="13">
        <f>IF($D1182="",0,IF($E1182="",0,IF(VLOOKUP($E1182,paramètres!$E$33:$F$44,2,FALSE)&lt;=VLOOKUP($AD$18,paramètres!$E$33:$F$44,2,FALSE),R1182*$D1182,0)))</f>
        <v>0</v>
      </c>
      <c r="AE1182" s="13">
        <f>IF($D1182="",0,IF($E1182="",0,IF(VLOOKUP($E1182,paramètres!$E$33:$F$44,2,FALSE)&lt;=VLOOKUP($AE$18,paramètres!$E$33:$F$44,2,FALSE),S1182*$D1182,0)))</f>
        <v>0</v>
      </c>
      <c r="AF1182" s="13">
        <f>IF($D1182="",0,IF($E1182="",0,IF(VLOOKUP($E1182,paramètres!$E$33:$F$44,2,FALSE)&lt;=VLOOKUP($AF$18,paramètres!$E$33:$F$44,2,FALSE),T1182*$D1182,0)))</f>
        <v>0</v>
      </c>
      <c r="AG1182" s="13">
        <f>IF($D1182="",0,IF($E1182="",0,IF(VLOOKUP($E1182,paramètres!$E$33:$F$44,2,FALSE)&lt;=VLOOKUP($AG$18,paramètres!$E$33:$F$44,2,FALSE),U1182*$D1182,0)))</f>
        <v>0</v>
      </c>
      <c r="AH1182" s="13">
        <f>IF($D1182="",0,IF($E1182="",0,IF(VLOOKUP($E1182,paramètres!$E$33:$F$44,2,FALSE)&lt;=VLOOKUP($AH$18,paramètres!$E$33:$F$44,2,FALSE),V1182*$D1182,0)))</f>
        <v>0</v>
      </c>
      <c r="AI1182" s="13">
        <f>IF($D1182="",0,IF($E1182="",0,IF(VLOOKUP($E1182,paramètres!$E$33:$F$44,2,FALSE)&lt;=VLOOKUP($AI$18,paramètres!$E$33:$F$44,2,FALSE),W1182*$D1182,0)))</f>
        <v>0</v>
      </c>
      <c r="AJ1182" s="13">
        <f>IF($D1182="",0,IF($E1182="",0,IF(VLOOKUP($E1182,paramètres!$E$33:$F$44,2,FALSE)&lt;=VLOOKUP($AJ$18,paramètres!$E$33:$F$44,2,FALSE),X1182*$D1182,0)))</f>
        <v>0</v>
      </c>
      <c r="AK1182" s="13">
        <f>IF($D1182="",0,IF($E1182="",0,IF(VLOOKUP($E1182,paramètres!$E$33:$F$44,2,FALSE)&lt;=VLOOKUP($AK$18,paramètres!$E$33:$F$44,2,FALSE),Y1182*$D1182,0)))</f>
        <v>0</v>
      </c>
      <c r="AL1182" s="13">
        <f>IF($D1182="",0,IF($E1182="",0,IF(VLOOKUP($E1182,paramètres!$E$33:$F$44,2,FALSE)&lt;=VLOOKUP($AL$18,paramètres!$E$33:$F$44,2,FALSE),Z1182*$D1182,0)))</f>
        <v>0</v>
      </c>
      <c r="AM1182" s="126">
        <f>IF($D1182="",0,IF($E1182="",0,IF(VLOOKUP($E1182,paramètres!$E$33:$F$44,2,FALSE)&lt;=VLOOKUP($AM$18,paramètres!$E$33:$F$44,2,FALSE),AA1182*$D1182,0)))</f>
        <v>0</v>
      </c>
      <c r="AN1182" s="121" t="str">
        <f>IF(paramètres!$B$28=1,((SUM(P1182:Y1182)/1.02)+SUM(Z1182:AA1182))*0.0303/9*COUNT(P1182:X1182),IF(paramètres!$B$28=2,(SUM(P1182:AA1182))*0.0303/9*COUNT(P1182:X1182),"Missing Delta option"))</f>
        <v>Missing Delta option</v>
      </c>
      <c r="AO1182" s="13" t="str">
        <f>IF(paramètres!$B$28=1,(((SUM(P1182:Y1182)/1.02)+SUM(Z1182:AA1182))+((SUM(AB1182:AK1182)/1.02)+SUM(AL1182:AN1182)))*cotpatr,IF(paramètres!$B$28=2,(SUM(P1182:AN1182)*cotpatr),"Missing Delta Option"))</f>
        <v>Missing Delta Option</v>
      </c>
      <c r="AP1182" s="13" t="str" cm="1">
        <f t="array" ref="AP1182">IF(paramètres!$B$28=1,(((SUM(P1182:Y1182)/1.02)+SUM(Z1182:AA1182))+((SUM(AB1182:AM1182)/1.02)+SUM(AL1182:AM1182)))/12*pécule,IF(paramètres!$B$28=2,SUM(P1182:AM1182)/12*pécule,"Missing Delta Option"))</f>
        <v>Missing Delta Option</v>
      </c>
      <c r="AQ1182" s="105" t="e">
        <f>IF(paramètres!$B$28=1,(((SUM(P1182:Y1182)/1.02)+SUM(Z1182:AA1182))+((SUM(AB1182:AM1182)/1.02)+SUM(AL1182:AM1182)))+AN1182+AO1182+AP1182,SUM(P1182:AM1182)+AN1182+AO1182+AP1182)</f>
        <v>#VALUE!</v>
      </c>
    </row>
    <row r="1183" spans="1:43" x14ac:dyDescent="0.25">
      <c r="A1183" s="104"/>
      <c r="B1183" s="39"/>
      <c r="C1183" s="39"/>
      <c r="D1183" s="70"/>
      <c r="E1183" s="49"/>
      <c r="F1183" s="40"/>
      <c r="G1183" s="38"/>
      <c r="H1183" s="71"/>
      <c r="I1183" s="40"/>
      <c r="J1183" s="38"/>
      <c r="K1183" s="71"/>
      <c r="L1183" s="40"/>
      <c r="M1183" s="38"/>
      <c r="N1183" s="71"/>
      <c r="O1183" s="49"/>
      <c r="P1183" s="177"/>
      <c r="Q1183" s="178"/>
      <c r="R1183" s="178"/>
      <c r="S1183" s="178"/>
      <c r="T1183" s="178"/>
      <c r="U1183" s="178"/>
      <c r="V1183" s="178"/>
      <c r="W1183" s="178"/>
      <c r="X1183" s="178"/>
      <c r="Y1183" s="178"/>
      <c r="Z1183" s="178"/>
      <c r="AA1183" s="179"/>
      <c r="AB1183" s="121">
        <f>IF($D1183="",0,IF($E1183="",0,IF(VLOOKUP($E1183,paramètres!$E$33:$F$44,2,FALSE)&lt;=VLOOKUP($AB$18,paramètres!$E$33:$F$44,2,FALSE),P1183*$D1183,0)))</f>
        <v>0</v>
      </c>
      <c r="AC1183" s="13">
        <f>IF($D1183="",0,IF($E1183="",0,IF(VLOOKUP($E1183,paramètres!$E$33:$F$44,2,FALSE)&lt;=VLOOKUP($AC$18,paramètres!$E$33:$F$44,2,FALSE),Q1183*$D1183,0)))</f>
        <v>0</v>
      </c>
      <c r="AD1183" s="13">
        <f>IF($D1183="",0,IF($E1183="",0,IF(VLOOKUP($E1183,paramètres!$E$33:$F$44,2,FALSE)&lt;=VLOOKUP($AD$18,paramètres!$E$33:$F$44,2,FALSE),R1183*$D1183,0)))</f>
        <v>0</v>
      </c>
      <c r="AE1183" s="13">
        <f>IF($D1183="",0,IF($E1183="",0,IF(VLOOKUP($E1183,paramètres!$E$33:$F$44,2,FALSE)&lt;=VLOOKUP($AE$18,paramètres!$E$33:$F$44,2,FALSE),S1183*$D1183,0)))</f>
        <v>0</v>
      </c>
      <c r="AF1183" s="13">
        <f>IF($D1183="",0,IF($E1183="",0,IF(VLOOKUP($E1183,paramètres!$E$33:$F$44,2,FALSE)&lt;=VLOOKUP($AF$18,paramètres!$E$33:$F$44,2,FALSE),T1183*$D1183,0)))</f>
        <v>0</v>
      </c>
      <c r="AG1183" s="13">
        <f>IF($D1183="",0,IF($E1183="",0,IF(VLOOKUP($E1183,paramètres!$E$33:$F$44,2,FALSE)&lt;=VLOOKUP($AG$18,paramètres!$E$33:$F$44,2,FALSE),U1183*$D1183,0)))</f>
        <v>0</v>
      </c>
      <c r="AH1183" s="13">
        <f>IF($D1183="",0,IF($E1183="",0,IF(VLOOKUP($E1183,paramètres!$E$33:$F$44,2,FALSE)&lt;=VLOOKUP($AH$18,paramètres!$E$33:$F$44,2,FALSE),V1183*$D1183,0)))</f>
        <v>0</v>
      </c>
      <c r="AI1183" s="13">
        <f>IF($D1183="",0,IF($E1183="",0,IF(VLOOKUP($E1183,paramètres!$E$33:$F$44,2,FALSE)&lt;=VLOOKUP($AI$18,paramètres!$E$33:$F$44,2,FALSE),W1183*$D1183,0)))</f>
        <v>0</v>
      </c>
      <c r="AJ1183" s="13">
        <f>IF($D1183="",0,IF($E1183="",0,IF(VLOOKUP($E1183,paramètres!$E$33:$F$44,2,FALSE)&lt;=VLOOKUP($AJ$18,paramètres!$E$33:$F$44,2,FALSE),X1183*$D1183,0)))</f>
        <v>0</v>
      </c>
      <c r="AK1183" s="13">
        <f>IF($D1183="",0,IF($E1183="",0,IF(VLOOKUP($E1183,paramètres!$E$33:$F$44,2,FALSE)&lt;=VLOOKUP($AK$18,paramètres!$E$33:$F$44,2,FALSE),Y1183*$D1183,0)))</f>
        <v>0</v>
      </c>
      <c r="AL1183" s="13">
        <f>IF($D1183="",0,IF($E1183="",0,IF(VLOOKUP($E1183,paramètres!$E$33:$F$44,2,FALSE)&lt;=VLOOKUP($AL$18,paramètres!$E$33:$F$44,2,FALSE),Z1183*$D1183,0)))</f>
        <v>0</v>
      </c>
      <c r="AM1183" s="126">
        <f>IF($D1183="",0,IF($E1183="",0,IF(VLOOKUP($E1183,paramètres!$E$33:$F$44,2,FALSE)&lt;=VLOOKUP($AM$18,paramètres!$E$33:$F$44,2,FALSE),AA1183*$D1183,0)))</f>
        <v>0</v>
      </c>
      <c r="AN1183" s="121" t="str">
        <f>IF(paramètres!$B$28=1,((SUM(P1183:Y1183)/1.02)+SUM(Z1183:AA1183))*0.0303/9*COUNT(P1183:X1183),IF(paramètres!$B$28=2,(SUM(P1183:AA1183))*0.0303/9*COUNT(P1183:X1183),"Missing Delta option"))</f>
        <v>Missing Delta option</v>
      </c>
      <c r="AO1183" s="13" t="str">
        <f>IF(paramètres!$B$28=1,(((SUM(P1183:Y1183)/1.02)+SUM(Z1183:AA1183))+((SUM(AB1183:AK1183)/1.02)+SUM(AL1183:AN1183)))*cotpatr,IF(paramètres!$B$28=2,(SUM(P1183:AN1183)*cotpatr),"Missing Delta Option"))</f>
        <v>Missing Delta Option</v>
      </c>
      <c r="AP1183" s="13" t="str" cm="1">
        <f t="array" ref="AP1183">IF(paramètres!$B$28=1,(((SUM(P1183:Y1183)/1.02)+SUM(Z1183:AA1183))+((SUM(AB1183:AM1183)/1.02)+SUM(AL1183:AM1183)))/12*pécule,IF(paramètres!$B$28=2,SUM(P1183:AM1183)/12*pécule,"Missing Delta Option"))</f>
        <v>Missing Delta Option</v>
      </c>
      <c r="AQ1183" s="105" t="e">
        <f>IF(paramètres!$B$28=1,(((SUM(P1183:Y1183)/1.02)+SUM(Z1183:AA1183))+((SUM(AB1183:AM1183)/1.02)+SUM(AL1183:AM1183)))+AN1183+AO1183+AP1183,SUM(P1183:AM1183)+AN1183+AO1183+AP1183)</f>
        <v>#VALUE!</v>
      </c>
    </row>
    <row r="1184" spans="1:43" x14ac:dyDescent="0.25">
      <c r="A1184" s="104"/>
      <c r="B1184" s="39"/>
      <c r="C1184" s="39"/>
      <c r="D1184" s="70"/>
      <c r="E1184" s="49"/>
      <c r="F1184" s="40"/>
      <c r="G1184" s="38"/>
      <c r="H1184" s="71"/>
      <c r="I1184" s="40"/>
      <c r="J1184" s="38"/>
      <c r="K1184" s="71"/>
      <c r="L1184" s="40"/>
      <c r="M1184" s="38"/>
      <c r="N1184" s="71"/>
      <c r="O1184" s="49"/>
      <c r="P1184" s="177"/>
      <c r="Q1184" s="178"/>
      <c r="R1184" s="178"/>
      <c r="S1184" s="178"/>
      <c r="T1184" s="178"/>
      <c r="U1184" s="178"/>
      <c r="V1184" s="178"/>
      <c r="W1184" s="178"/>
      <c r="X1184" s="178"/>
      <c r="Y1184" s="178"/>
      <c r="Z1184" s="178"/>
      <c r="AA1184" s="179"/>
      <c r="AB1184" s="121">
        <f>IF($D1184="",0,IF($E1184="",0,IF(VLOOKUP($E1184,paramètres!$E$33:$F$44,2,FALSE)&lt;=VLOOKUP($AB$18,paramètres!$E$33:$F$44,2,FALSE),P1184*$D1184,0)))</f>
        <v>0</v>
      </c>
      <c r="AC1184" s="13">
        <f>IF($D1184="",0,IF($E1184="",0,IF(VLOOKUP($E1184,paramètres!$E$33:$F$44,2,FALSE)&lt;=VLOOKUP($AC$18,paramètres!$E$33:$F$44,2,FALSE),Q1184*$D1184,0)))</f>
        <v>0</v>
      </c>
      <c r="AD1184" s="13">
        <f>IF($D1184="",0,IF($E1184="",0,IF(VLOOKUP($E1184,paramètres!$E$33:$F$44,2,FALSE)&lt;=VLOOKUP($AD$18,paramètres!$E$33:$F$44,2,FALSE),R1184*$D1184,0)))</f>
        <v>0</v>
      </c>
      <c r="AE1184" s="13">
        <f>IF($D1184="",0,IF($E1184="",0,IF(VLOOKUP($E1184,paramètres!$E$33:$F$44,2,FALSE)&lt;=VLOOKUP($AE$18,paramètres!$E$33:$F$44,2,FALSE),S1184*$D1184,0)))</f>
        <v>0</v>
      </c>
      <c r="AF1184" s="13">
        <f>IF($D1184="",0,IF($E1184="",0,IF(VLOOKUP($E1184,paramètres!$E$33:$F$44,2,FALSE)&lt;=VLOOKUP($AF$18,paramètres!$E$33:$F$44,2,FALSE),T1184*$D1184,0)))</f>
        <v>0</v>
      </c>
      <c r="AG1184" s="13">
        <f>IF($D1184="",0,IF($E1184="",0,IF(VLOOKUP($E1184,paramètres!$E$33:$F$44,2,FALSE)&lt;=VLOOKUP($AG$18,paramètres!$E$33:$F$44,2,FALSE),U1184*$D1184,0)))</f>
        <v>0</v>
      </c>
      <c r="AH1184" s="13">
        <f>IF($D1184="",0,IF($E1184="",0,IF(VLOOKUP($E1184,paramètres!$E$33:$F$44,2,FALSE)&lt;=VLOOKUP($AH$18,paramètres!$E$33:$F$44,2,FALSE),V1184*$D1184,0)))</f>
        <v>0</v>
      </c>
      <c r="AI1184" s="13">
        <f>IF($D1184="",0,IF($E1184="",0,IF(VLOOKUP($E1184,paramètres!$E$33:$F$44,2,FALSE)&lt;=VLOOKUP($AI$18,paramètres!$E$33:$F$44,2,FALSE),W1184*$D1184,0)))</f>
        <v>0</v>
      </c>
      <c r="AJ1184" s="13">
        <f>IF($D1184="",0,IF($E1184="",0,IF(VLOOKUP($E1184,paramètres!$E$33:$F$44,2,FALSE)&lt;=VLOOKUP($AJ$18,paramètres!$E$33:$F$44,2,FALSE),X1184*$D1184,0)))</f>
        <v>0</v>
      </c>
      <c r="AK1184" s="13">
        <f>IF($D1184="",0,IF($E1184="",0,IF(VLOOKUP($E1184,paramètres!$E$33:$F$44,2,FALSE)&lt;=VLOOKUP($AK$18,paramètres!$E$33:$F$44,2,FALSE),Y1184*$D1184,0)))</f>
        <v>0</v>
      </c>
      <c r="AL1184" s="13">
        <f>IF($D1184="",0,IF($E1184="",0,IF(VLOOKUP($E1184,paramètres!$E$33:$F$44,2,FALSE)&lt;=VLOOKUP($AL$18,paramètres!$E$33:$F$44,2,FALSE),Z1184*$D1184,0)))</f>
        <v>0</v>
      </c>
      <c r="AM1184" s="126">
        <f>IF($D1184="",0,IF($E1184="",0,IF(VLOOKUP($E1184,paramètres!$E$33:$F$44,2,FALSE)&lt;=VLOOKUP($AM$18,paramètres!$E$33:$F$44,2,FALSE),AA1184*$D1184,0)))</f>
        <v>0</v>
      </c>
      <c r="AN1184" s="121" t="str">
        <f>IF(paramètres!$B$28=1,((SUM(P1184:Y1184)/1.02)+SUM(Z1184:AA1184))*0.0303/9*COUNT(P1184:X1184),IF(paramètres!$B$28=2,(SUM(P1184:AA1184))*0.0303/9*COUNT(P1184:X1184),"Missing Delta option"))</f>
        <v>Missing Delta option</v>
      </c>
      <c r="AO1184" s="13" t="str">
        <f>IF(paramètres!$B$28=1,(((SUM(P1184:Y1184)/1.02)+SUM(Z1184:AA1184))+((SUM(AB1184:AK1184)/1.02)+SUM(AL1184:AN1184)))*cotpatr,IF(paramètres!$B$28=2,(SUM(P1184:AN1184)*cotpatr),"Missing Delta Option"))</f>
        <v>Missing Delta Option</v>
      </c>
      <c r="AP1184" s="13" t="str" cm="1">
        <f t="array" ref="AP1184">IF(paramètres!$B$28=1,(((SUM(P1184:Y1184)/1.02)+SUM(Z1184:AA1184))+((SUM(AB1184:AM1184)/1.02)+SUM(AL1184:AM1184)))/12*pécule,IF(paramètres!$B$28=2,SUM(P1184:AM1184)/12*pécule,"Missing Delta Option"))</f>
        <v>Missing Delta Option</v>
      </c>
      <c r="AQ1184" s="105" t="e">
        <f>IF(paramètres!$B$28=1,(((SUM(P1184:Y1184)/1.02)+SUM(Z1184:AA1184))+((SUM(AB1184:AM1184)/1.02)+SUM(AL1184:AM1184)))+AN1184+AO1184+AP1184,SUM(P1184:AM1184)+AN1184+AO1184+AP1184)</f>
        <v>#VALUE!</v>
      </c>
    </row>
    <row r="1185" spans="1:43" x14ac:dyDescent="0.25">
      <c r="A1185" s="104"/>
      <c r="B1185" s="39"/>
      <c r="C1185" s="39"/>
      <c r="D1185" s="70"/>
      <c r="E1185" s="49"/>
      <c r="F1185" s="40"/>
      <c r="G1185" s="38"/>
      <c r="H1185" s="71"/>
      <c r="I1185" s="40"/>
      <c r="J1185" s="38"/>
      <c r="K1185" s="71"/>
      <c r="L1185" s="40"/>
      <c r="M1185" s="38"/>
      <c r="N1185" s="71"/>
      <c r="O1185" s="49"/>
      <c r="P1185" s="177"/>
      <c r="Q1185" s="178"/>
      <c r="R1185" s="178"/>
      <c r="S1185" s="178"/>
      <c r="T1185" s="178"/>
      <c r="U1185" s="178"/>
      <c r="V1185" s="178"/>
      <c r="W1185" s="178"/>
      <c r="X1185" s="178"/>
      <c r="Y1185" s="178"/>
      <c r="Z1185" s="178"/>
      <c r="AA1185" s="179"/>
      <c r="AB1185" s="121">
        <f>IF($D1185="",0,IF($E1185="",0,IF(VLOOKUP($E1185,paramètres!$E$33:$F$44,2,FALSE)&lt;=VLOOKUP($AB$18,paramètres!$E$33:$F$44,2,FALSE),P1185*$D1185,0)))</f>
        <v>0</v>
      </c>
      <c r="AC1185" s="13">
        <f>IF($D1185="",0,IF($E1185="",0,IF(VLOOKUP($E1185,paramètres!$E$33:$F$44,2,FALSE)&lt;=VLOOKUP($AC$18,paramètres!$E$33:$F$44,2,FALSE),Q1185*$D1185,0)))</f>
        <v>0</v>
      </c>
      <c r="AD1185" s="13">
        <f>IF($D1185="",0,IF($E1185="",0,IF(VLOOKUP($E1185,paramètres!$E$33:$F$44,2,FALSE)&lt;=VLOOKUP($AD$18,paramètres!$E$33:$F$44,2,FALSE),R1185*$D1185,0)))</f>
        <v>0</v>
      </c>
      <c r="AE1185" s="13">
        <f>IF($D1185="",0,IF($E1185="",0,IF(VLOOKUP($E1185,paramètres!$E$33:$F$44,2,FALSE)&lt;=VLOOKUP($AE$18,paramètres!$E$33:$F$44,2,FALSE),S1185*$D1185,0)))</f>
        <v>0</v>
      </c>
      <c r="AF1185" s="13">
        <f>IF($D1185="",0,IF($E1185="",0,IF(VLOOKUP($E1185,paramètres!$E$33:$F$44,2,FALSE)&lt;=VLOOKUP($AF$18,paramètres!$E$33:$F$44,2,FALSE),T1185*$D1185,0)))</f>
        <v>0</v>
      </c>
      <c r="AG1185" s="13">
        <f>IF($D1185="",0,IF($E1185="",0,IF(VLOOKUP($E1185,paramètres!$E$33:$F$44,2,FALSE)&lt;=VLOOKUP($AG$18,paramètres!$E$33:$F$44,2,FALSE),U1185*$D1185,0)))</f>
        <v>0</v>
      </c>
      <c r="AH1185" s="13">
        <f>IF($D1185="",0,IF($E1185="",0,IF(VLOOKUP($E1185,paramètres!$E$33:$F$44,2,FALSE)&lt;=VLOOKUP($AH$18,paramètres!$E$33:$F$44,2,FALSE),V1185*$D1185,0)))</f>
        <v>0</v>
      </c>
      <c r="AI1185" s="13">
        <f>IF($D1185="",0,IF($E1185="",0,IF(VLOOKUP($E1185,paramètres!$E$33:$F$44,2,FALSE)&lt;=VLOOKUP($AI$18,paramètres!$E$33:$F$44,2,FALSE),W1185*$D1185,0)))</f>
        <v>0</v>
      </c>
      <c r="AJ1185" s="13">
        <f>IF($D1185="",0,IF($E1185="",0,IF(VLOOKUP($E1185,paramètres!$E$33:$F$44,2,FALSE)&lt;=VLOOKUP($AJ$18,paramètres!$E$33:$F$44,2,FALSE),X1185*$D1185,0)))</f>
        <v>0</v>
      </c>
      <c r="AK1185" s="13">
        <f>IF($D1185="",0,IF($E1185="",0,IF(VLOOKUP($E1185,paramètres!$E$33:$F$44,2,FALSE)&lt;=VLOOKUP($AK$18,paramètres!$E$33:$F$44,2,FALSE),Y1185*$D1185,0)))</f>
        <v>0</v>
      </c>
      <c r="AL1185" s="13">
        <f>IF($D1185="",0,IF($E1185="",0,IF(VLOOKUP($E1185,paramètres!$E$33:$F$44,2,FALSE)&lt;=VLOOKUP($AL$18,paramètres!$E$33:$F$44,2,FALSE),Z1185*$D1185,0)))</f>
        <v>0</v>
      </c>
      <c r="AM1185" s="126">
        <f>IF($D1185="",0,IF($E1185="",0,IF(VLOOKUP($E1185,paramètres!$E$33:$F$44,2,FALSE)&lt;=VLOOKUP($AM$18,paramètres!$E$33:$F$44,2,FALSE),AA1185*$D1185,0)))</f>
        <v>0</v>
      </c>
      <c r="AN1185" s="121" t="str">
        <f>IF(paramètres!$B$28=1,((SUM(P1185:Y1185)/1.02)+SUM(Z1185:AA1185))*0.0303/9*COUNT(P1185:X1185),IF(paramètres!$B$28=2,(SUM(P1185:AA1185))*0.0303/9*COUNT(P1185:X1185),"Missing Delta option"))</f>
        <v>Missing Delta option</v>
      </c>
      <c r="AO1185" s="13" t="str">
        <f>IF(paramètres!$B$28=1,(((SUM(P1185:Y1185)/1.02)+SUM(Z1185:AA1185))+((SUM(AB1185:AK1185)/1.02)+SUM(AL1185:AN1185)))*cotpatr,IF(paramètres!$B$28=2,(SUM(P1185:AN1185)*cotpatr),"Missing Delta Option"))</f>
        <v>Missing Delta Option</v>
      </c>
      <c r="AP1185" s="13" t="str" cm="1">
        <f t="array" ref="AP1185">IF(paramètres!$B$28=1,(((SUM(P1185:Y1185)/1.02)+SUM(Z1185:AA1185))+((SUM(AB1185:AM1185)/1.02)+SUM(AL1185:AM1185)))/12*pécule,IF(paramètres!$B$28=2,SUM(P1185:AM1185)/12*pécule,"Missing Delta Option"))</f>
        <v>Missing Delta Option</v>
      </c>
      <c r="AQ1185" s="105" t="e">
        <f>IF(paramètres!$B$28=1,(((SUM(P1185:Y1185)/1.02)+SUM(Z1185:AA1185))+((SUM(AB1185:AM1185)/1.02)+SUM(AL1185:AM1185)))+AN1185+AO1185+AP1185,SUM(P1185:AM1185)+AN1185+AO1185+AP1185)</f>
        <v>#VALUE!</v>
      </c>
    </row>
    <row r="1186" spans="1:43" x14ac:dyDescent="0.25">
      <c r="A1186" s="104"/>
      <c r="B1186" s="39"/>
      <c r="C1186" s="39"/>
      <c r="D1186" s="70"/>
      <c r="E1186" s="49"/>
      <c r="F1186" s="40"/>
      <c r="G1186" s="38"/>
      <c r="H1186" s="71"/>
      <c r="I1186" s="40"/>
      <c r="J1186" s="38"/>
      <c r="K1186" s="71"/>
      <c r="L1186" s="40"/>
      <c r="M1186" s="38"/>
      <c r="N1186" s="71"/>
      <c r="O1186" s="49"/>
      <c r="P1186" s="177"/>
      <c r="Q1186" s="178"/>
      <c r="R1186" s="178"/>
      <c r="S1186" s="178"/>
      <c r="T1186" s="178"/>
      <c r="U1186" s="178"/>
      <c r="V1186" s="178"/>
      <c r="W1186" s="178"/>
      <c r="X1186" s="178"/>
      <c r="Y1186" s="178"/>
      <c r="Z1186" s="178"/>
      <c r="AA1186" s="179"/>
      <c r="AB1186" s="121">
        <f>IF($D1186="",0,IF($E1186="",0,IF(VLOOKUP($E1186,paramètres!$E$33:$F$44,2,FALSE)&lt;=VLOOKUP($AB$18,paramètres!$E$33:$F$44,2,FALSE),P1186*$D1186,0)))</f>
        <v>0</v>
      </c>
      <c r="AC1186" s="13">
        <f>IF($D1186="",0,IF($E1186="",0,IF(VLOOKUP($E1186,paramètres!$E$33:$F$44,2,FALSE)&lt;=VLOOKUP($AC$18,paramètres!$E$33:$F$44,2,FALSE),Q1186*$D1186,0)))</f>
        <v>0</v>
      </c>
      <c r="AD1186" s="13">
        <f>IF($D1186="",0,IF($E1186="",0,IF(VLOOKUP($E1186,paramètres!$E$33:$F$44,2,FALSE)&lt;=VLOOKUP($AD$18,paramètres!$E$33:$F$44,2,FALSE),R1186*$D1186,0)))</f>
        <v>0</v>
      </c>
      <c r="AE1186" s="13">
        <f>IF($D1186="",0,IF($E1186="",0,IF(VLOOKUP($E1186,paramètres!$E$33:$F$44,2,FALSE)&lt;=VLOOKUP($AE$18,paramètres!$E$33:$F$44,2,FALSE),S1186*$D1186,0)))</f>
        <v>0</v>
      </c>
      <c r="AF1186" s="13">
        <f>IF($D1186="",0,IF($E1186="",0,IF(VLOOKUP($E1186,paramètres!$E$33:$F$44,2,FALSE)&lt;=VLOOKUP($AF$18,paramètres!$E$33:$F$44,2,FALSE),T1186*$D1186,0)))</f>
        <v>0</v>
      </c>
      <c r="AG1186" s="13">
        <f>IF($D1186="",0,IF($E1186="",0,IF(VLOOKUP($E1186,paramètres!$E$33:$F$44,2,FALSE)&lt;=VLOOKUP($AG$18,paramètres!$E$33:$F$44,2,FALSE),U1186*$D1186,0)))</f>
        <v>0</v>
      </c>
      <c r="AH1186" s="13">
        <f>IF($D1186="",0,IF($E1186="",0,IF(VLOOKUP($E1186,paramètres!$E$33:$F$44,2,FALSE)&lt;=VLOOKUP($AH$18,paramètres!$E$33:$F$44,2,FALSE),V1186*$D1186,0)))</f>
        <v>0</v>
      </c>
      <c r="AI1186" s="13">
        <f>IF($D1186="",0,IF($E1186="",0,IF(VLOOKUP($E1186,paramètres!$E$33:$F$44,2,FALSE)&lt;=VLOOKUP($AI$18,paramètres!$E$33:$F$44,2,FALSE),W1186*$D1186,0)))</f>
        <v>0</v>
      </c>
      <c r="AJ1186" s="13">
        <f>IF($D1186="",0,IF($E1186="",0,IF(VLOOKUP($E1186,paramètres!$E$33:$F$44,2,FALSE)&lt;=VLOOKUP($AJ$18,paramètres!$E$33:$F$44,2,FALSE),X1186*$D1186,0)))</f>
        <v>0</v>
      </c>
      <c r="AK1186" s="13">
        <f>IF($D1186="",0,IF($E1186="",0,IF(VLOOKUP($E1186,paramètres!$E$33:$F$44,2,FALSE)&lt;=VLOOKUP($AK$18,paramètres!$E$33:$F$44,2,FALSE),Y1186*$D1186,0)))</f>
        <v>0</v>
      </c>
      <c r="AL1186" s="13">
        <f>IF($D1186="",0,IF($E1186="",0,IF(VLOOKUP($E1186,paramètres!$E$33:$F$44,2,FALSE)&lt;=VLOOKUP($AL$18,paramètres!$E$33:$F$44,2,FALSE),Z1186*$D1186,0)))</f>
        <v>0</v>
      </c>
      <c r="AM1186" s="126">
        <f>IF($D1186="",0,IF($E1186="",0,IF(VLOOKUP($E1186,paramètres!$E$33:$F$44,2,FALSE)&lt;=VLOOKUP($AM$18,paramètres!$E$33:$F$44,2,FALSE),AA1186*$D1186,0)))</f>
        <v>0</v>
      </c>
      <c r="AN1186" s="121" t="str">
        <f>IF(paramètres!$B$28=1,((SUM(P1186:Y1186)/1.02)+SUM(Z1186:AA1186))*0.0303/9*COUNT(P1186:X1186),IF(paramètres!$B$28=2,(SUM(P1186:AA1186))*0.0303/9*COUNT(P1186:X1186),"Missing Delta option"))</f>
        <v>Missing Delta option</v>
      </c>
      <c r="AO1186" s="13" t="str">
        <f>IF(paramètres!$B$28=1,(((SUM(P1186:Y1186)/1.02)+SUM(Z1186:AA1186))+((SUM(AB1186:AK1186)/1.02)+SUM(AL1186:AN1186)))*cotpatr,IF(paramètres!$B$28=2,(SUM(P1186:AN1186)*cotpatr),"Missing Delta Option"))</f>
        <v>Missing Delta Option</v>
      </c>
      <c r="AP1186" s="13" t="str" cm="1">
        <f t="array" ref="AP1186">IF(paramètres!$B$28=1,(((SUM(P1186:Y1186)/1.02)+SUM(Z1186:AA1186))+((SUM(AB1186:AM1186)/1.02)+SUM(AL1186:AM1186)))/12*pécule,IF(paramètres!$B$28=2,SUM(P1186:AM1186)/12*pécule,"Missing Delta Option"))</f>
        <v>Missing Delta Option</v>
      </c>
      <c r="AQ1186" s="105" t="e">
        <f>IF(paramètres!$B$28=1,(((SUM(P1186:Y1186)/1.02)+SUM(Z1186:AA1186))+((SUM(AB1186:AM1186)/1.02)+SUM(AL1186:AM1186)))+AN1186+AO1186+AP1186,SUM(P1186:AM1186)+AN1186+AO1186+AP1186)</f>
        <v>#VALUE!</v>
      </c>
    </row>
    <row r="1187" spans="1:43" x14ac:dyDescent="0.25">
      <c r="A1187" s="104"/>
      <c r="B1187" s="39"/>
      <c r="C1187" s="39"/>
      <c r="D1187" s="70"/>
      <c r="E1187" s="49"/>
      <c r="F1187" s="40"/>
      <c r="G1187" s="38"/>
      <c r="H1187" s="71"/>
      <c r="I1187" s="40"/>
      <c r="J1187" s="38"/>
      <c r="K1187" s="71"/>
      <c r="L1187" s="40"/>
      <c r="M1187" s="38"/>
      <c r="N1187" s="71"/>
      <c r="O1187" s="49"/>
      <c r="P1187" s="177"/>
      <c r="Q1187" s="178"/>
      <c r="R1187" s="178"/>
      <c r="S1187" s="178"/>
      <c r="T1187" s="178"/>
      <c r="U1187" s="178"/>
      <c r="V1187" s="178"/>
      <c r="W1187" s="178"/>
      <c r="X1187" s="178"/>
      <c r="Y1187" s="178"/>
      <c r="Z1187" s="178"/>
      <c r="AA1187" s="179"/>
      <c r="AB1187" s="121">
        <f>IF($D1187="",0,IF($E1187="",0,IF(VLOOKUP($E1187,paramètres!$E$33:$F$44,2,FALSE)&lt;=VLOOKUP($AB$18,paramètres!$E$33:$F$44,2,FALSE),P1187*$D1187,0)))</f>
        <v>0</v>
      </c>
      <c r="AC1187" s="13">
        <f>IF($D1187="",0,IF($E1187="",0,IF(VLOOKUP($E1187,paramètres!$E$33:$F$44,2,FALSE)&lt;=VLOOKUP($AC$18,paramètres!$E$33:$F$44,2,FALSE),Q1187*$D1187,0)))</f>
        <v>0</v>
      </c>
      <c r="AD1187" s="13">
        <f>IF($D1187="",0,IF($E1187="",0,IF(VLOOKUP($E1187,paramètres!$E$33:$F$44,2,FALSE)&lt;=VLOOKUP($AD$18,paramètres!$E$33:$F$44,2,FALSE),R1187*$D1187,0)))</f>
        <v>0</v>
      </c>
      <c r="AE1187" s="13">
        <f>IF($D1187="",0,IF($E1187="",0,IF(VLOOKUP($E1187,paramètres!$E$33:$F$44,2,FALSE)&lt;=VLOOKUP($AE$18,paramètres!$E$33:$F$44,2,FALSE),S1187*$D1187,0)))</f>
        <v>0</v>
      </c>
      <c r="AF1187" s="13">
        <f>IF($D1187="",0,IF($E1187="",0,IF(VLOOKUP($E1187,paramètres!$E$33:$F$44,2,FALSE)&lt;=VLOOKUP($AF$18,paramètres!$E$33:$F$44,2,FALSE),T1187*$D1187,0)))</f>
        <v>0</v>
      </c>
      <c r="AG1187" s="13">
        <f>IF($D1187="",0,IF($E1187="",0,IF(VLOOKUP($E1187,paramètres!$E$33:$F$44,2,FALSE)&lt;=VLOOKUP($AG$18,paramètres!$E$33:$F$44,2,FALSE),U1187*$D1187,0)))</f>
        <v>0</v>
      </c>
      <c r="AH1187" s="13">
        <f>IF($D1187="",0,IF($E1187="",0,IF(VLOOKUP($E1187,paramètres!$E$33:$F$44,2,FALSE)&lt;=VLOOKUP($AH$18,paramètres!$E$33:$F$44,2,FALSE),V1187*$D1187,0)))</f>
        <v>0</v>
      </c>
      <c r="AI1187" s="13">
        <f>IF($D1187="",0,IF($E1187="",0,IF(VLOOKUP($E1187,paramètres!$E$33:$F$44,2,FALSE)&lt;=VLOOKUP($AI$18,paramètres!$E$33:$F$44,2,FALSE),W1187*$D1187,0)))</f>
        <v>0</v>
      </c>
      <c r="AJ1187" s="13">
        <f>IF($D1187="",0,IF($E1187="",0,IF(VLOOKUP($E1187,paramètres!$E$33:$F$44,2,FALSE)&lt;=VLOOKUP($AJ$18,paramètres!$E$33:$F$44,2,FALSE),X1187*$D1187,0)))</f>
        <v>0</v>
      </c>
      <c r="AK1187" s="13">
        <f>IF($D1187="",0,IF($E1187="",0,IF(VLOOKUP($E1187,paramètres!$E$33:$F$44,2,FALSE)&lt;=VLOOKUP($AK$18,paramètres!$E$33:$F$44,2,FALSE),Y1187*$D1187,0)))</f>
        <v>0</v>
      </c>
      <c r="AL1187" s="13">
        <f>IF($D1187="",0,IF($E1187="",0,IF(VLOOKUP($E1187,paramètres!$E$33:$F$44,2,FALSE)&lt;=VLOOKUP($AL$18,paramètres!$E$33:$F$44,2,FALSE),Z1187*$D1187,0)))</f>
        <v>0</v>
      </c>
      <c r="AM1187" s="126">
        <f>IF($D1187="",0,IF($E1187="",0,IF(VLOOKUP($E1187,paramètres!$E$33:$F$44,2,FALSE)&lt;=VLOOKUP($AM$18,paramètres!$E$33:$F$44,2,FALSE),AA1187*$D1187,0)))</f>
        <v>0</v>
      </c>
      <c r="AN1187" s="121" t="str">
        <f>IF(paramètres!$B$28=1,((SUM(P1187:Y1187)/1.02)+SUM(Z1187:AA1187))*0.0303/9*COUNT(P1187:X1187),IF(paramètres!$B$28=2,(SUM(P1187:AA1187))*0.0303/9*COUNT(P1187:X1187),"Missing Delta option"))</f>
        <v>Missing Delta option</v>
      </c>
      <c r="AO1187" s="13" t="str">
        <f>IF(paramètres!$B$28=1,(((SUM(P1187:Y1187)/1.02)+SUM(Z1187:AA1187))+((SUM(AB1187:AK1187)/1.02)+SUM(AL1187:AN1187)))*cotpatr,IF(paramètres!$B$28=2,(SUM(P1187:AN1187)*cotpatr),"Missing Delta Option"))</f>
        <v>Missing Delta Option</v>
      </c>
      <c r="AP1187" s="13" t="str" cm="1">
        <f t="array" ref="AP1187">IF(paramètres!$B$28=1,(((SUM(P1187:Y1187)/1.02)+SUM(Z1187:AA1187))+((SUM(AB1187:AM1187)/1.02)+SUM(AL1187:AM1187)))/12*pécule,IF(paramètres!$B$28=2,SUM(P1187:AM1187)/12*pécule,"Missing Delta Option"))</f>
        <v>Missing Delta Option</v>
      </c>
      <c r="AQ1187" s="105" t="e">
        <f>IF(paramètres!$B$28=1,(((SUM(P1187:Y1187)/1.02)+SUM(Z1187:AA1187))+((SUM(AB1187:AM1187)/1.02)+SUM(AL1187:AM1187)))+AN1187+AO1187+AP1187,SUM(P1187:AM1187)+AN1187+AO1187+AP1187)</f>
        <v>#VALUE!</v>
      </c>
    </row>
    <row r="1188" spans="1:43" x14ac:dyDescent="0.25">
      <c r="A1188" s="104"/>
      <c r="B1188" s="39"/>
      <c r="C1188" s="39"/>
      <c r="D1188" s="70"/>
      <c r="E1188" s="49"/>
      <c r="F1188" s="40"/>
      <c r="G1188" s="38"/>
      <c r="H1188" s="71"/>
      <c r="I1188" s="40"/>
      <c r="J1188" s="38"/>
      <c r="K1188" s="71"/>
      <c r="L1188" s="40"/>
      <c r="M1188" s="38"/>
      <c r="N1188" s="71"/>
      <c r="O1188" s="49"/>
      <c r="P1188" s="177"/>
      <c r="Q1188" s="178"/>
      <c r="R1188" s="178"/>
      <c r="S1188" s="178"/>
      <c r="T1188" s="178"/>
      <c r="U1188" s="178"/>
      <c r="V1188" s="178"/>
      <c r="W1188" s="178"/>
      <c r="X1188" s="178"/>
      <c r="Y1188" s="178"/>
      <c r="Z1188" s="178"/>
      <c r="AA1188" s="179"/>
      <c r="AB1188" s="121">
        <f>IF($D1188="",0,IF($E1188="",0,IF(VLOOKUP($E1188,paramètres!$E$33:$F$44,2,FALSE)&lt;=VLOOKUP($AB$18,paramètres!$E$33:$F$44,2,FALSE),P1188*$D1188,0)))</f>
        <v>0</v>
      </c>
      <c r="AC1188" s="13">
        <f>IF($D1188="",0,IF($E1188="",0,IF(VLOOKUP($E1188,paramètres!$E$33:$F$44,2,FALSE)&lt;=VLOOKUP($AC$18,paramètres!$E$33:$F$44,2,FALSE),Q1188*$D1188,0)))</f>
        <v>0</v>
      </c>
      <c r="AD1188" s="13">
        <f>IF($D1188="",0,IF($E1188="",0,IF(VLOOKUP($E1188,paramètres!$E$33:$F$44,2,FALSE)&lt;=VLOOKUP($AD$18,paramètres!$E$33:$F$44,2,FALSE),R1188*$D1188,0)))</f>
        <v>0</v>
      </c>
      <c r="AE1188" s="13">
        <f>IF($D1188="",0,IF($E1188="",0,IF(VLOOKUP($E1188,paramètres!$E$33:$F$44,2,FALSE)&lt;=VLOOKUP($AE$18,paramètres!$E$33:$F$44,2,FALSE),S1188*$D1188,0)))</f>
        <v>0</v>
      </c>
      <c r="AF1188" s="13">
        <f>IF($D1188="",0,IF($E1188="",0,IF(VLOOKUP($E1188,paramètres!$E$33:$F$44,2,FALSE)&lt;=VLOOKUP($AF$18,paramètres!$E$33:$F$44,2,FALSE),T1188*$D1188,0)))</f>
        <v>0</v>
      </c>
      <c r="AG1188" s="13">
        <f>IF($D1188="",0,IF($E1188="",0,IF(VLOOKUP($E1188,paramètres!$E$33:$F$44,2,FALSE)&lt;=VLOOKUP($AG$18,paramètres!$E$33:$F$44,2,FALSE),U1188*$D1188,0)))</f>
        <v>0</v>
      </c>
      <c r="AH1188" s="13">
        <f>IF($D1188="",0,IF($E1188="",0,IF(VLOOKUP($E1188,paramètres!$E$33:$F$44,2,FALSE)&lt;=VLOOKUP($AH$18,paramètres!$E$33:$F$44,2,FALSE),V1188*$D1188,0)))</f>
        <v>0</v>
      </c>
      <c r="AI1188" s="13">
        <f>IF($D1188="",0,IF($E1188="",0,IF(VLOOKUP($E1188,paramètres!$E$33:$F$44,2,FALSE)&lt;=VLOOKUP($AI$18,paramètres!$E$33:$F$44,2,FALSE),W1188*$D1188,0)))</f>
        <v>0</v>
      </c>
      <c r="AJ1188" s="13">
        <f>IF($D1188="",0,IF($E1188="",0,IF(VLOOKUP($E1188,paramètres!$E$33:$F$44,2,FALSE)&lt;=VLOOKUP($AJ$18,paramètres!$E$33:$F$44,2,FALSE),X1188*$D1188,0)))</f>
        <v>0</v>
      </c>
      <c r="AK1188" s="13">
        <f>IF($D1188="",0,IF($E1188="",0,IF(VLOOKUP($E1188,paramètres!$E$33:$F$44,2,FALSE)&lt;=VLOOKUP($AK$18,paramètres!$E$33:$F$44,2,FALSE),Y1188*$D1188,0)))</f>
        <v>0</v>
      </c>
      <c r="AL1188" s="13">
        <f>IF($D1188="",0,IF($E1188="",0,IF(VLOOKUP($E1188,paramètres!$E$33:$F$44,2,FALSE)&lt;=VLOOKUP($AL$18,paramètres!$E$33:$F$44,2,FALSE),Z1188*$D1188,0)))</f>
        <v>0</v>
      </c>
      <c r="AM1188" s="126">
        <f>IF($D1188="",0,IF($E1188="",0,IF(VLOOKUP($E1188,paramètres!$E$33:$F$44,2,FALSE)&lt;=VLOOKUP($AM$18,paramètres!$E$33:$F$44,2,FALSE),AA1188*$D1188,0)))</f>
        <v>0</v>
      </c>
      <c r="AN1188" s="121" t="str">
        <f>IF(paramètres!$B$28=1,((SUM(P1188:Y1188)/1.02)+SUM(Z1188:AA1188))*0.0303/9*COUNT(P1188:X1188),IF(paramètres!$B$28=2,(SUM(P1188:AA1188))*0.0303/9*COUNT(P1188:X1188),"Missing Delta option"))</f>
        <v>Missing Delta option</v>
      </c>
      <c r="AO1188" s="13" t="str">
        <f>IF(paramètres!$B$28=1,(((SUM(P1188:Y1188)/1.02)+SUM(Z1188:AA1188))+((SUM(AB1188:AK1188)/1.02)+SUM(AL1188:AN1188)))*cotpatr,IF(paramètres!$B$28=2,(SUM(P1188:AN1188)*cotpatr),"Missing Delta Option"))</f>
        <v>Missing Delta Option</v>
      </c>
      <c r="AP1188" s="13" t="str" cm="1">
        <f t="array" ref="AP1188">IF(paramètres!$B$28=1,(((SUM(P1188:Y1188)/1.02)+SUM(Z1188:AA1188))+((SUM(AB1188:AM1188)/1.02)+SUM(AL1188:AM1188)))/12*pécule,IF(paramètres!$B$28=2,SUM(P1188:AM1188)/12*pécule,"Missing Delta Option"))</f>
        <v>Missing Delta Option</v>
      </c>
      <c r="AQ1188" s="105" t="e">
        <f>IF(paramètres!$B$28=1,(((SUM(P1188:Y1188)/1.02)+SUM(Z1188:AA1188))+((SUM(AB1188:AM1188)/1.02)+SUM(AL1188:AM1188)))+AN1188+AO1188+AP1188,SUM(P1188:AM1188)+AN1188+AO1188+AP1188)</f>
        <v>#VALUE!</v>
      </c>
    </row>
    <row r="1189" spans="1:43" x14ac:dyDescent="0.25">
      <c r="A1189" s="104"/>
      <c r="B1189" s="39"/>
      <c r="C1189" s="39"/>
      <c r="D1189" s="70"/>
      <c r="E1189" s="49"/>
      <c r="F1189" s="40"/>
      <c r="G1189" s="38"/>
      <c r="H1189" s="71"/>
      <c r="I1189" s="40"/>
      <c r="J1189" s="38"/>
      <c r="K1189" s="71"/>
      <c r="L1189" s="40"/>
      <c r="M1189" s="38"/>
      <c r="N1189" s="71"/>
      <c r="O1189" s="49"/>
      <c r="P1189" s="177"/>
      <c r="Q1189" s="178"/>
      <c r="R1189" s="178"/>
      <c r="S1189" s="178"/>
      <c r="T1189" s="178"/>
      <c r="U1189" s="178"/>
      <c r="V1189" s="178"/>
      <c r="W1189" s="178"/>
      <c r="X1189" s="178"/>
      <c r="Y1189" s="178"/>
      <c r="Z1189" s="178"/>
      <c r="AA1189" s="179"/>
      <c r="AB1189" s="121">
        <f>IF($D1189="",0,IF($E1189="",0,IF(VLOOKUP($E1189,paramètres!$E$33:$F$44,2,FALSE)&lt;=VLOOKUP($AB$18,paramètres!$E$33:$F$44,2,FALSE),P1189*$D1189,0)))</f>
        <v>0</v>
      </c>
      <c r="AC1189" s="13">
        <f>IF($D1189="",0,IF($E1189="",0,IF(VLOOKUP($E1189,paramètres!$E$33:$F$44,2,FALSE)&lt;=VLOOKUP($AC$18,paramètres!$E$33:$F$44,2,FALSE),Q1189*$D1189,0)))</f>
        <v>0</v>
      </c>
      <c r="AD1189" s="13">
        <f>IF($D1189="",0,IF($E1189="",0,IF(VLOOKUP($E1189,paramètres!$E$33:$F$44,2,FALSE)&lt;=VLOOKUP($AD$18,paramètres!$E$33:$F$44,2,FALSE),R1189*$D1189,0)))</f>
        <v>0</v>
      </c>
      <c r="AE1189" s="13">
        <f>IF($D1189="",0,IF($E1189="",0,IF(VLOOKUP($E1189,paramètres!$E$33:$F$44,2,FALSE)&lt;=VLOOKUP($AE$18,paramètres!$E$33:$F$44,2,FALSE),S1189*$D1189,0)))</f>
        <v>0</v>
      </c>
      <c r="AF1189" s="13">
        <f>IF($D1189="",0,IF($E1189="",0,IF(VLOOKUP($E1189,paramètres!$E$33:$F$44,2,FALSE)&lt;=VLOOKUP($AF$18,paramètres!$E$33:$F$44,2,FALSE),T1189*$D1189,0)))</f>
        <v>0</v>
      </c>
      <c r="AG1189" s="13">
        <f>IF($D1189="",0,IF($E1189="",0,IF(VLOOKUP($E1189,paramètres!$E$33:$F$44,2,FALSE)&lt;=VLOOKUP($AG$18,paramètres!$E$33:$F$44,2,FALSE),U1189*$D1189,0)))</f>
        <v>0</v>
      </c>
      <c r="AH1189" s="13">
        <f>IF($D1189="",0,IF($E1189="",0,IF(VLOOKUP($E1189,paramètres!$E$33:$F$44,2,FALSE)&lt;=VLOOKUP($AH$18,paramètres!$E$33:$F$44,2,FALSE),V1189*$D1189,0)))</f>
        <v>0</v>
      </c>
      <c r="AI1189" s="13">
        <f>IF($D1189="",0,IF($E1189="",0,IF(VLOOKUP($E1189,paramètres!$E$33:$F$44,2,FALSE)&lt;=VLOOKUP($AI$18,paramètres!$E$33:$F$44,2,FALSE),W1189*$D1189,0)))</f>
        <v>0</v>
      </c>
      <c r="AJ1189" s="13">
        <f>IF($D1189="",0,IF($E1189="",0,IF(VLOOKUP($E1189,paramètres!$E$33:$F$44,2,FALSE)&lt;=VLOOKUP($AJ$18,paramètres!$E$33:$F$44,2,FALSE),X1189*$D1189,0)))</f>
        <v>0</v>
      </c>
      <c r="AK1189" s="13">
        <f>IF($D1189="",0,IF($E1189="",0,IF(VLOOKUP($E1189,paramètres!$E$33:$F$44,2,FALSE)&lt;=VLOOKUP($AK$18,paramètres!$E$33:$F$44,2,FALSE),Y1189*$D1189,0)))</f>
        <v>0</v>
      </c>
      <c r="AL1189" s="13">
        <f>IF($D1189="",0,IF($E1189="",0,IF(VLOOKUP($E1189,paramètres!$E$33:$F$44,2,FALSE)&lt;=VLOOKUP($AL$18,paramètres!$E$33:$F$44,2,FALSE),Z1189*$D1189,0)))</f>
        <v>0</v>
      </c>
      <c r="AM1189" s="126">
        <f>IF($D1189="",0,IF($E1189="",0,IF(VLOOKUP($E1189,paramètres!$E$33:$F$44,2,FALSE)&lt;=VLOOKUP($AM$18,paramètres!$E$33:$F$44,2,FALSE),AA1189*$D1189,0)))</f>
        <v>0</v>
      </c>
      <c r="AN1189" s="121" t="str">
        <f>IF(paramètres!$B$28=1,((SUM(P1189:Y1189)/1.02)+SUM(Z1189:AA1189))*0.0303/9*COUNT(P1189:X1189),IF(paramètres!$B$28=2,(SUM(P1189:AA1189))*0.0303/9*COUNT(P1189:X1189),"Missing Delta option"))</f>
        <v>Missing Delta option</v>
      </c>
      <c r="AO1189" s="13" t="str">
        <f>IF(paramètres!$B$28=1,(((SUM(P1189:Y1189)/1.02)+SUM(Z1189:AA1189))+((SUM(AB1189:AK1189)/1.02)+SUM(AL1189:AN1189)))*cotpatr,IF(paramètres!$B$28=2,(SUM(P1189:AN1189)*cotpatr),"Missing Delta Option"))</f>
        <v>Missing Delta Option</v>
      </c>
      <c r="AP1189" s="13" t="str" cm="1">
        <f t="array" ref="AP1189">IF(paramètres!$B$28=1,(((SUM(P1189:Y1189)/1.02)+SUM(Z1189:AA1189))+((SUM(AB1189:AM1189)/1.02)+SUM(AL1189:AM1189)))/12*pécule,IF(paramètres!$B$28=2,SUM(P1189:AM1189)/12*pécule,"Missing Delta Option"))</f>
        <v>Missing Delta Option</v>
      </c>
      <c r="AQ1189" s="105" t="e">
        <f>IF(paramètres!$B$28=1,(((SUM(P1189:Y1189)/1.02)+SUM(Z1189:AA1189))+((SUM(AB1189:AM1189)/1.02)+SUM(AL1189:AM1189)))+AN1189+AO1189+AP1189,SUM(P1189:AM1189)+AN1189+AO1189+AP1189)</f>
        <v>#VALUE!</v>
      </c>
    </row>
    <row r="1190" spans="1:43" x14ac:dyDescent="0.25">
      <c r="A1190" s="104"/>
      <c r="B1190" s="39"/>
      <c r="C1190" s="39"/>
      <c r="D1190" s="70"/>
      <c r="E1190" s="49"/>
      <c r="F1190" s="40"/>
      <c r="G1190" s="38"/>
      <c r="H1190" s="71"/>
      <c r="I1190" s="40"/>
      <c r="J1190" s="38"/>
      <c r="K1190" s="71"/>
      <c r="L1190" s="40"/>
      <c r="M1190" s="38"/>
      <c r="N1190" s="71"/>
      <c r="O1190" s="49"/>
      <c r="P1190" s="177"/>
      <c r="Q1190" s="178"/>
      <c r="R1190" s="178"/>
      <c r="S1190" s="178"/>
      <c r="T1190" s="178"/>
      <c r="U1190" s="178"/>
      <c r="V1190" s="178"/>
      <c r="W1190" s="178"/>
      <c r="X1190" s="178"/>
      <c r="Y1190" s="178"/>
      <c r="Z1190" s="178"/>
      <c r="AA1190" s="179"/>
      <c r="AB1190" s="121">
        <f>IF($D1190="",0,IF($E1190="",0,IF(VLOOKUP($E1190,paramètres!$E$33:$F$44,2,FALSE)&lt;=VLOOKUP($AB$18,paramètres!$E$33:$F$44,2,FALSE),P1190*$D1190,0)))</f>
        <v>0</v>
      </c>
      <c r="AC1190" s="13">
        <f>IF($D1190="",0,IF($E1190="",0,IF(VLOOKUP($E1190,paramètres!$E$33:$F$44,2,FALSE)&lt;=VLOOKUP($AC$18,paramètres!$E$33:$F$44,2,FALSE),Q1190*$D1190,0)))</f>
        <v>0</v>
      </c>
      <c r="AD1190" s="13">
        <f>IF($D1190="",0,IF($E1190="",0,IF(VLOOKUP($E1190,paramètres!$E$33:$F$44,2,FALSE)&lt;=VLOOKUP($AD$18,paramètres!$E$33:$F$44,2,FALSE),R1190*$D1190,0)))</f>
        <v>0</v>
      </c>
      <c r="AE1190" s="13">
        <f>IF($D1190="",0,IF($E1190="",0,IF(VLOOKUP($E1190,paramètres!$E$33:$F$44,2,FALSE)&lt;=VLOOKUP($AE$18,paramètres!$E$33:$F$44,2,FALSE),S1190*$D1190,0)))</f>
        <v>0</v>
      </c>
      <c r="AF1190" s="13">
        <f>IF($D1190="",0,IF($E1190="",0,IF(VLOOKUP($E1190,paramètres!$E$33:$F$44,2,FALSE)&lt;=VLOOKUP($AF$18,paramètres!$E$33:$F$44,2,FALSE),T1190*$D1190,0)))</f>
        <v>0</v>
      </c>
      <c r="AG1190" s="13">
        <f>IF($D1190="",0,IF($E1190="",0,IF(VLOOKUP($E1190,paramètres!$E$33:$F$44,2,FALSE)&lt;=VLOOKUP($AG$18,paramètres!$E$33:$F$44,2,FALSE),U1190*$D1190,0)))</f>
        <v>0</v>
      </c>
      <c r="AH1190" s="13">
        <f>IF($D1190="",0,IF($E1190="",0,IF(VLOOKUP($E1190,paramètres!$E$33:$F$44,2,FALSE)&lt;=VLOOKUP($AH$18,paramètres!$E$33:$F$44,2,FALSE),V1190*$D1190,0)))</f>
        <v>0</v>
      </c>
      <c r="AI1190" s="13">
        <f>IF($D1190="",0,IF($E1190="",0,IF(VLOOKUP($E1190,paramètres!$E$33:$F$44,2,FALSE)&lt;=VLOOKUP($AI$18,paramètres!$E$33:$F$44,2,FALSE),W1190*$D1190,0)))</f>
        <v>0</v>
      </c>
      <c r="AJ1190" s="13">
        <f>IF($D1190="",0,IF($E1190="",0,IF(VLOOKUP($E1190,paramètres!$E$33:$F$44,2,FALSE)&lt;=VLOOKUP($AJ$18,paramètres!$E$33:$F$44,2,FALSE),X1190*$D1190,0)))</f>
        <v>0</v>
      </c>
      <c r="AK1190" s="13">
        <f>IF($D1190="",0,IF($E1190="",0,IF(VLOOKUP($E1190,paramètres!$E$33:$F$44,2,FALSE)&lt;=VLOOKUP($AK$18,paramètres!$E$33:$F$44,2,FALSE),Y1190*$D1190,0)))</f>
        <v>0</v>
      </c>
      <c r="AL1190" s="13">
        <f>IF($D1190="",0,IF($E1190="",0,IF(VLOOKUP($E1190,paramètres!$E$33:$F$44,2,FALSE)&lt;=VLOOKUP($AL$18,paramètres!$E$33:$F$44,2,FALSE),Z1190*$D1190,0)))</f>
        <v>0</v>
      </c>
      <c r="AM1190" s="126">
        <f>IF($D1190="",0,IF($E1190="",0,IF(VLOOKUP($E1190,paramètres!$E$33:$F$44,2,FALSE)&lt;=VLOOKUP($AM$18,paramètres!$E$33:$F$44,2,FALSE),AA1190*$D1190,0)))</f>
        <v>0</v>
      </c>
      <c r="AN1190" s="121" t="str">
        <f>IF(paramètres!$B$28=1,((SUM(P1190:Y1190)/1.02)+SUM(Z1190:AA1190))*0.0303/9*COUNT(P1190:X1190),IF(paramètres!$B$28=2,(SUM(P1190:AA1190))*0.0303/9*COUNT(P1190:X1190),"Missing Delta option"))</f>
        <v>Missing Delta option</v>
      </c>
      <c r="AO1190" s="13" t="str">
        <f>IF(paramètres!$B$28=1,(((SUM(P1190:Y1190)/1.02)+SUM(Z1190:AA1190))+((SUM(AB1190:AK1190)/1.02)+SUM(AL1190:AN1190)))*cotpatr,IF(paramètres!$B$28=2,(SUM(P1190:AN1190)*cotpatr),"Missing Delta Option"))</f>
        <v>Missing Delta Option</v>
      </c>
      <c r="AP1190" s="13" t="str" cm="1">
        <f t="array" ref="AP1190">IF(paramètres!$B$28=1,(((SUM(P1190:Y1190)/1.02)+SUM(Z1190:AA1190))+((SUM(AB1190:AM1190)/1.02)+SUM(AL1190:AM1190)))/12*pécule,IF(paramètres!$B$28=2,SUM(P1190:AM1190)/12*pécule,"Missing Delta Option"))</f>
        <v>Missing Delta Option</v>
      </c>
      <c r="AQ1190" s="105" t="e">
        <f>IF(paramètres!$B$28=1,(((SUM(P1190:Y1190)/1.02)+SUM(Z1190:AA1190))+((SUM(AB1190:AM1190)/1.02)+SUM(AL1190:AM1190)))+AN1190+AO1190+AP1190,SUM(P1190:AM1190)+AN1190+AO1190+AP1190)</f>
        <v>#VALUE!</v>
      </c>
    </row>
    <row r="1191" spans="1:43" x14ac:dyDescent="0.25">
      <c r="A1191" s="104"/>
      <c r="B1191" s="39"/>
      <c r="C1191" s="39"/>
      <c r="D1191" s="70"/>
      <c r="E1191" s="49"/>
      <c r="F1191" s="40"/>
      <c r="G1191" s="38"/>
      <c r="H1191" s="71"/>
      <c r="I1191" s="40"/>
      <c r="J1191" s="38"/>
      <c r="K1191" s="71"/>
      <c r="L1191" s="40"/>
      <c r="M1191" s="38"/>
      <c r="N1191" s="71"/>
      <c r="O1191" s="49"/>
      <c r="P1191" s="177"/>
      <c r="Q1191" s="178"/>
      <c r="R1191" s="178"/>
      <c r="S1191" s="178"/>
      <c r="T1191" s="178"/>
      <c r="U1191" s="178"/>
      <c r="V1191" s="178"/>
      <c r="W1191" s="178"/>
      <c r="X1191" s="178"/>
      <c r="Y1191" s="178"/>
      <c r="Z1191" s="178"/>
      <c r="AA1191" s="179"/>
      <c r="AB1191" s="121">
        <f>IF($D1191="",0,IF($E1191="",0,IF(VLOOKUP($E1191,paramètres!$E$33:$F$44,2,FALSE)&lt;=VLOOKUP($AB$18,paramètres!$E$33:$F$44,2,FALSE),P1191*$D1191,0)))</f>
        <v>0</v>
      </c>
      <c r="AC1191" s="13">
        <f>IF($D1191="",0,IF($E1191="",0,IF(VLOOKUP($E1191,paramètres!$E$33:$F$44,2,FALSE)&lt;=VLOOKUP($AC$18,paramètres!$E$33:$F$44,2,FALSE),Q1191*$D1191,0)))</f>
        <v>0</v>
      </c>
      <c r="AD1191" s="13">
        <f>IF($D1191="",0,IF($E1191="",0,IF(VLOOKUP($E1191,paramètres!$E$33:$F$44,2,FALSE)&lt;=VLOOKUP($AD$18,paramètres!$E$33:$F$44,2,FALSE),R1191*$D1191,0)))</f>
        <v>0</v>
      </c>
      <c r="AE1191" s="13">
        <f>IF($D1191="",0,IF($E1191="",0,IF(VLOOKUP($E1191,paramètres!$E$33:$F$44,2,FALSE)&lt;=VLOOKUP($AE$18,paramètres!$E$33:$F$44,2,FALSE),S1191*$D1191,0)))</f>
        <v>0</v>
      </c>
      <c r="AF1191" s="13">
        <f>IF($D1191="",0,IF($E1191="",0,IF(VLOOKUP($E1191,paramètres!$E$33:$F$44,2,FALSE)&lt;=VLOOKUP($AF$18,paramètres!$E$33:$F$44,2,FALSE),T1191*$D1191,0)))</f>
        <v>0</v>
      </c>
      <c r="AG1191" s="13">
        <f>IF($D1191="",0,IF($E1191="",0,IF(VLOOKUP($E1191,paramètres!$E$33:$F$44,2,FALSE)&lt;=VLOOKUP($AG$18,paramètres!$E$33:$F$44,2,FALSE),U1191*$D1191,0)))</f>
        <v>0</v>
      </c>
      <c r="AH1191" s="13">
        <f>IF($D1191="",0,IF($E1191="",0,IF(VLOOKUP($E1191,paramètres!$E$33:$F$44,2,FALSE)&lt;=VLOOKUP($AH$18,paramètres!$E$33:$F$44,2,FALSE),V1191*$D1191,0)))</f>
        <v>0</v>
      </c>
      <c r="AI1191" s="13">
        <f>IF($D1191="",0,IF($E1191="",0,IF(VLOOKUP($E1191,paramètres!$E$33:$F$44,2,FALSE)&lt;=VLOOKUP($AI$18,paramètres!$E$33:$F$44,2,FALSE),W1191*$D1191,0)))</f>
        <v>0</v>
      </c>
      <c r="AJ1191" s="13">
        <f>IF($D1191="",0,IF($E1191="",0,IF(VLOOKUP($E1191,paramètres!$E$33:$F$44,2,FALSE)&lt;=VLOOKUP($AJ$18,paramètres!$E$33:$F$44,2,FALSE),X1191*$D1191,0)))</f>
        <v>0</v>
      </c>
      <c r="AK1191" s="13">
        <f>IF($D1191="",0,IF($E1191="",0,IF(VLOOKUP($E1191,paramètres!$E$33:$F$44,2,FALSE)&lt;=VLOOKUP($AK$18,paramètres!$E$33:$F$44,2,FALSE),Y1191*$D1191,0)))</f>
        <v>0</v>
      </c>
      <c r="AL1191" s="13">
        <f>IF($D1191="",0,IF($E1191="",0,IF(VLOOKUP($E1191,paramètres!$E$33:$F$44,2,FALSE)&lt;=VLOOKUP($AL$18,paramètres!$E$33:$F$44,2,FALSE),Z1191*$D1191,0)))</f>
        <v>0</v>
      </c>
      <c r="AM1191" s="126">
        <f>IF($D1191="",0,IF($E1191="",0,IF(VLOOKUP($E1191,paramètres!$E$33:$F$44,2,FALSE)&lt;=VLOOKUP($AM$18,paramètres!$E$33:$F$44,2,FALSE),AA1191*$D1191,0)))</f>
        <v>0</v>
      </c>
      <c r="AN1191" s="121" t="str">
        <f>IF(paramètres!$B$28=1,((SUM(P1191:Y1191)/1.02)+SUM(Z1191:AA1191))*0.0303/9*COUNT(P1191:X1191),IF(paramètres!$B$28=2,(SUM(P1191:AA1191))*0.0303/9*COUNT(P1191:X1191),"Missing Delta option"))</f>
        <v>Missing Delta option</v>
      </c>
      <c r="AO1191" s="13" t="str">
        <f>IF(paramètres!$B$28=1,(((SUM(P1191:Y1191)/1.02)+SUM(Z1191:AA1191))+((SUM(AB1191:AK1191)/1.02)+SUM(AL1191:AN1191)))*cotpatr,IF(paramètres!$B$28=2,(SUM(P1191:AN1191)*cotpatr),"Missing Delta Option"))</f>
        <v>Missing Delta Option</v>
      </c>
      <c r="AP1191" s="13" t="str" cm="1">
        <f t="array" ref="AP1191">IF(paramètres!$B$28=1,(((SUM(P1191:Y1191)/1.02)+SUM(Z1191:AA1191))+((SUM(AB1191:AM1191)/1.02)+SUM(AL1191:AM1191)))/12*pécule,IF(paramètres!$B$28=2,SUM(P1191:AM1191)/12*pécule,"Missing Delta Option"))</f>
        <v>Missing Delta Option</v>
      </c>
      <c r="AQ1191" s="105" t="e">
        <f>IF(paramètres!$B$28=1,(((SUM(P1191:Y1191)/1.02)+SUM(Z1191:AA1191))+((SUM(AB1191:AM1191)/1.02)+SUM(AL1191:AM1191)))+AN1191+AO1191+AP1191,SUM(P1191:AM1191)+AN1191+AO1191+AP1191)</f>
        <v>#VALUE!</v>
      </c>
    </row>
    <row r="1192" spans="1:43" x14ac:dyDescent="0.25">
      <c r="A1192" s="104"/>
      <c r="B1192" s="39"/>
      <c r="C1192" s="39"/>
      <c r="D1192" s="70"/>
      <c r="E1192" s="49"/>
      <c r="F1192" s="40"/>
      <c r="G1192" s="38"/>
      <c r="H1192" s="71"/>
      <c r="I1192" s="40"/>
      <c r="J1192" s="38"/>
      <c r="K1192" s="71"/>
      <c r="L1192" s="40"/>
      <c r="M1192" s="38"/>
      <c r="N1192" s="71"/>
      <c r="O1192" s="49"/>
      <c r="P1192" s="177"/>
      <c r="Q1192" s="178"/>
      <c r="R1192" s="178"/>
      <c r="S1192" s="178"/>
      <c r="T1192" s="178"/>
      <c r="U1192" s="178"/>
      <c r="V1192" s="178"/>
      <c r="W1192" s="178"/>
      <c r="X1192" s="178"/>
      <c r="Y1192" s="178"/>
      <c r="Z1192" s="178"/>
      <c r="AA1192" s="179"/>
      <c r="AB1192" s="121">
        <f>IF($D1192="",0,IF($E1192="",0,IF(VLOOKUP($E1192,paramètres!$E$33:$F$44,2,FALSE)&lt;=VLOOKUP($AB$18,paramètres!$E$33:$F$44,2,FALSE),P1192*$D1192,0)))</f>
        <v>0</v>
      </c>
      <c r="AC1192" s="13">
        <f>IF($D1192="",0,IF($E1192="",0,IF(VLOOKUP($E1192,paramètres!$E$33:$F$44,2,FALSE)&lt;=VLOOKUP($AC$18,paramètres!$E$33:$F$44,2,FALSE),Q1192*$D1192,0)))</f>
        <v>0</v>
      </c>
      <c r="AD1192" s="13">
        <f>IF($D1192="",0,IF($E1192="",0,IF(VLOOKUP($E1192,paramètres!$E$33:$F$44,2,FALSE)&lt;=VLOOKUP($AD$18,paramètres!$E$33:$F$44,2,FALSE),R1192*$D1192,0)))</f>
        <v>0</v>
      </c>
      <c r="AE1192" s="13">
        <f>IF($D1192="",0,IF($E1192="",0,IF(VLOOKUP($E1192,paramètres!$E$33:$F$44,2,FALSE)&lt;=VLOOKUP($AE$18,paramètres!$E$33:$F$44,2,FALSE),S1192*$D1192,0)))</f>
        <v>0</v>
      </c>
      <c r="AF1192" s="13">
        <f>IF($D1192="",0,IF($E1192="",0,IF(VLOOKUP($E1192,paramètres!$E$33:$F$44,2,FALSE)&lt;=VLOOKUP($AF$18,paramètres!$E$33:$F$44,2,FALSE),T1192*$D1192,0)))</f>
        <v>0</v>
      </c>
      <c r="AG1192" s="13">
        <f>IF($D1192="",0,IF($E1192="",0,IF(VLOOKUP($E1192,paramètres!$E$33:$F$44,2,FALSE)&lt;=VLOOKUP($AG$18,paramètres!$E$33:$F$44,2,FALSE),U1192*$D1192,0)))</f>
        <v>0</v>
      </c>
      <c r="AH1192" s="13">
        <f>IF($D1192="",0,IF($E1192="",0,IF(VLOOKUP($E1192,paramètres!$E$33:$F$44,2,FALSE)&lt;=VLOOKUP($AH$18,paramètres!$E$33:$F$44,2,FALSE),V1192*$D1192,0)))</f>
        <v>0</v>
      </c>
      <c r="AI1192" s="13">
        <f>IF($D1192="",0,IF($E1192="",0,IF(VLOOKUP($E1192,paramètres!$E$33:$F$44,2,FALSE)&lt;=VLOOKUP($AI$18,paramètres!$E$33:$F$44,2,FALSE),W1192*$D1192,0)))</f>
        <v>0</v>
      </c>
      <c r="AJ1192" s="13">
        <f>IF($D1192="",0,IF($E1192="",0,IF(VLOOKUP($E1192,paramètres!$E$33:$F$44,2,FALSE)&lt;=VLOOKUP($AJ$18,paramètres!$E$33:$F$44,2,FALSE),X1192*$D1192,0)))</f>
        <v>0</v>
      </c>
      <c r="AK1192" s="13">
        <f>IF($D1192="",0,IF($E1192="",0,IF(VLOOKUP($E1192,paramètres!$E$33:$F$44,2,FALSE)&lt;=VLOOKUP($AK$18,paramètres!$E$33:$F$44,2,FALSE),Y1192*$D1192,0)))</f>
        <v>0</v>
      </c>
      <c r="AL1192" s="13">
        <f>IF($D1192="",0,IF($E1192="",0,IF(VLOOKUP($E1192,paramètres!$E$33:$F$44,2,FALSE)&lt;=VLOOKUP($AL$18,paramètres!$E$33:$F$44,2,FALSE),Z1192*$D1192,0)))</f>
        <v>0</v>
      </c>
      <c r="AM1192" s="126">
        <f>IF($D1192="",0,IF($E1192="",0,IF(VLOOKUP($E1192,paramètres!$E$33:$F$44,2,FALSE)&lt;=VLOOKUP($AM$18,paramètres!$E$33:$F$44,2,FALSE),AA1192*$D1192,0)))</f>
        <v>0</v>
      </c>
      <c r="AN1192" s="121" t="str">
        <f>IF(paramètres!$B$28=1,((SUM(P1192:Y1192)/1.02)+SUM(Z1192:AA1192))*0.0303/9*COUNT(P1192:X1192),IF(paramètres!$B$28=2,(SUM(P1192:AA1192))*0.0303/9*COUNT(P1192:X1192),"Missing Delta option"))</f>
        <v>Missing Delta option</v>
      </c>
      <c r="AO1192" s="13" t="str">
        <f>IF(paramètres!$B$28=1,(((SUM(P1192:Y1192)/1.02)+SUM(Z1192:AA1192))+((SUM(AB1192:AK1192)/1.02)+SUM(AL1192:AN1192)))*cotpatr,IF(paramètres!$B$28=2,(SUM(P1192:AN1192)*cotpatr),"Missing Delta Option"))</f>
        <v>Missing Delta Option</v>
      </c>
      <c r="AP1192" s="13" t="str" cm="1">
        <f t="array" ref="AP1192">IF(paramètres!$B$28=1,(((SUM(P1192:Y1192)/1.02)+SUM(Z1192:AA1192))+((SUM(AB1192:AM1192)/1.02)+SUM(AL1192:AM1192)))/12*pécule,IF(paramètres!$B$28=2,SUM(P1192:AM1192)/12*pécule,"Missing Delta Option"))</f>
        <v>Missing Delta Option</v>
      </c>
      <c r="AQ1192" s="105" t="e">
        <f>IF(paramètres!$B$28=1,(((SUM(P1192:Y1192)/1.02)+SUM(Z1192:AA1192))+((SUM(AB1192:AM1192)/1.02)+SUM(AL1192:AM1192)))+AN1192+AO1192+AP1192,SUM(P1192:AM1192)+AN1192+AO1192+AP1192)</f>
        <v>#VALUE!</v>
      </c>
    </row>
    <row r="1193" spans="1:43" x14ac:dyDescent="0.25">
      <c r="A1193" s="104"/>
      <c r="B1193" s="39"/>
      <c r="C1193" s="39"/>
      <c r="D1193" s="70"/>
      <c r="E1193" s="49"/>
      <c r="F1193" s="40"/>
      <c r="G1193" s="38"/>
      <c r="H1193" s="71"/>
      <c r="I1193" s="40"/>
      <c r="J1193" s="38"/>
      <c r="K1193" s="71"/>
      <c r="L1193" s="40"/>
      <c r="M1193" s="38"/>
      <c r="N1193" s="71"/>
      <c r="O1193" s="49"/>
      <c r="P1193" s="177"/>
      <c r="Q1193" s="178"/>
      <c r="R1193" s="178"/>
      <c r="S1193" s="178"/>
      <c r="T1193" s="178"/>
      <c r="U1193" s="178"/>
      <c r="V1193" s="178"/>
      <c r="W1193" s="178"/>
      <c r="X1193" s="178"/>
      <c r="Y1193" s="178"/>
      <c r="Z1193" s="178"/>
      <c r="AA1193" s="179"/>
      <c r="AB1193" s="121">
        <f>IF($D1193="",0,IF($E1193="",0,IF(VLOOKUP($E1193,paramètres!$E$33:$F$44,2,FALSE)&lt;=VLOOKUP($AB$18,paramètres!$E$33:$F$44,2,FALSE),P1193*$D1193,0)))</f>
        <v>0</v>
      </c>
      <c r="AC1193" s="13">
        <f>IF($D1193="",0,IF($E1193="",0,IF(VLOOKUP($E1193,paramètres!$E$33:$F$44,2,FALSE)&lt;=VLOOKUP($AC$18,paramètres!$E$33:$F$44,2,FALSE),Q1193*$D1193,0)))</f>
        <v>0</v>
      </c>
      <c r="AD1193" s="13">
        <f>IF($D1193="",0,IF($E1193="",0,IF(VLOOKUP($E1193,paramètres!$E$33:$F$44,2,FALSE)&lt;=VLOOKUP($AD$18,paramètres!$E$33:$F$44,2,FALSE),R1193*$D1193,0)))</f>
        <v>0</v>
      </c>
      <c r="AE1193" s="13">
        <f>IF($D1193="",0,IF($E1193="",0,IF(VLOOKUP($E1193,paramètres!$E$33:$F$44,2,FALSE)&lt;=VLOOKUP($AE$18,paramètres!$E$33:$F$44,2,FALSE),S1193*$D1193,0)))</f>
        <v>0</v>
      </c>
      <c r="AF1193" s="13">
        <f>IF($D1193="",0,IF($E1193="",0,IF(VLOOKUP($E1193,paramètres!$E$33:$F$44,2,FALSE)&lt;=VLOOKUP($AF$18,paramètres!$E$33:$F$44,2,FALSE),T1193*$D1193,0)))</f>
        <v>0</v>
      </c>
      <c r="AG1193" s="13">
        <f>IF($D1193="",0,IF($E1193="",0,IF(VLOOKUP($E1193,paramètres!$E$33:$F$44,2,FALSE)&lt;=VLOOKUP($AG$18,paramètres!$E$33:$F$44,2,FALSE),U1193*$D1193,0)))</f>
        <v>0</v>
      </c>
      <c r="AH1193" s="13">
        <f>IF($D1193="",0,IF($E1193="",0,IF(VLOOKUP($E1193,paramètres!$E$33:$F$44,2,FALSE)&lt;=VLOOKUP($AH$18,paramètres!$E$33:$F$44,2,FALSE),V1193*$D1193,0)))</f>
        <v>0</v>
      </c>
      <c r="AI1193" s="13">
        <f>IF($D1193="",0,IF($E1193="",0,IF(VLOOKUP($E1193,paramètres!$E$33:$F$44,2,FALSE)&lt;=VLOOKUP($AI$18,paramètres!$E$33:$F$44,2,FALSE),W1193*$D1193,0)))</f>
        <v>0</v>
      </c>
      <c r="AJ1193" s="13">
        <f>IF($D1193="",0,IF($E1193="",0,IF(VLOOKUP($E1193,paramètres!$E$33:$F$44,2,FALSE)&lt;=VLOOKUP($AJ$18,paramètres!$E$33:$F$44,2,FALSE),X1193*$D1193,0)))</f>
        <v>0</v>
      </c>
      <c r="AK1193" s="13">
        <f>IF($D1193="",0,IF($E1193="",0,IF(VLOOKUP($E1193,paramètres!$E$33:$F$44,2,FALSE)&lt;=VLOOKUP($AK$18,paramètres!$E$33:$F$44,2,FALSE),Y1193*$D1193,0)))</f>
        <v>0</v>
      </c>
      <c r="AL1193" s="13">
        <f>IF($D1193="",0,IF($E1193="",0,IF(VLOOKUP($E1193,paramètres!$E$33:$F$44,2,FALSE)&lt;=VLOOKUP($AL$18,paramètres!$E$33:$F$44,2,FALSE),Z1193*$D1193,0)))</f>
        <v>0</v>
      </c>
      <c r="AM1193" s="126">
        <f>IF($D1193="",0,IF($E1193="",0,IF(VLOOKUP($E1193,paramètres!$E$33:$F$44,2,FALSE)&lt;=VLOOKUP($AM$18,paramètres!$E$33:$F$44,2,FALSE),AA1193*$D1193,0)))</f>
        <v>0</v>
      </c>
      <c r="AN1193" s="121" t="str">
        <f>IF(paramètres!$B$28=1,((SUM(P1193:Y1193)/1.02)+SUM(Z1193:AA1193))*0.0303/9*COUNT(P1193:X1193),IF(paramètres!$B$28=2,(SUM(P1193:AA1193))*0.0303/9*COUNT(P1193:X1193),"Missing Delta option"))</f>
        <v>Missing Delta option</v>
      </c>
      <c r="AO1193" s="13" t="str">
        <f>IF(paramètres!$B$28=1,(((SUM(P1193:Y1193)/1.02)+SUM(Z1193:AA1193))+((SUM(AB1193:AK1193)/1.02)+SUM(AL1193:AN1193)))*cotpatr,IF(paramètres!$B$28=2,(SUM(P1193:AN1193)*cotpatr),"Missing Delta Option"))</f>
        <v>Missing Delta Option</v>
      </c>
      <c r="AP1193" s="13" t="str" cm="1">
        <f t="array" ref="AP1193">IF(paramètres!$B$28=1,(((SUM(P1193:Y1193)/1.02)+SUM(Z1193:AA1193))+((SUM(AB1193:AM1193)/1.02)+SUM(AL1193:AM1193)))/12*pécule,IF(paramètres!$B$28=2,SUM(P1193:AM1193)/12*pécule,"Missing Delta Option"))</f>
        <v>Missing Delta Option</v>
      </c>
      <c r="AQ1193" s="105" t="e">
        <f>IF(paramètres!$B$28=1,(((SUM(P1193:Y1193)/1.02)+SUM(Z1193:AA1193))+((SUM(AB1193:AM1193)/1.02)+SUM(AL1193:AM1193)))+AN1193+AO1193+AP1193,SUM(P1193:AM1193)+AN1193+AO1193+AP1193)</f>
        <v>#VALUE!</v>
      </c>
    </row>
    <row r="1194" spans="1:43" x14ac:dyDescent="0.25">
      <c r="A1194" s="104"/>
      <c r="B1194" s="39"/>
      <c r="C1194" s="39"/>
      <c r="D1194" s="70"/>
      <c r="E1194" s="49"/>
      <c r="F1194" s="40"/>
      <c r="G1194" s="38"/>
      <c r="H1194" s="71"/>
      <c r="I1194" s="40"/>
      <c r="J1194" s="38"/>
      <c r="K1194" s="71"/>
      <c r="L1194" s="40"/>
      <c r="M1194" s="38"/>
      <c r="N1194" s="71"/>
      <c r="O1194" s="49"/>
      <c r="P1194" s="177"/>
      <c r="Q1194" s="178"/>
      <c r="R1194" s="178"/>
      <c r="S1194" s="178"/>
      <c r="T1194" s="178"/>
      <c r="U1194" s="178"/>
      <c r="V1194" s="178"/>
      <c r="W1194" s="178"/>
      <c r="X1194" s="178"/>
      <c r="Y1194" s="178"/>
      <c r="Z1194" s="178"/>
      <c r="AA1194" s="179"/>
      <c r="AB1194" s="121">
        <f>IF($D1194="",0,IF($E1194="",0,IF(VLOOKUP($E1194,paramètres!$E$33:$F$44,2,FALSE)&lt;=VLOOKUP($AB$18,paramètres!$E$33:$F$44,2,FALSE),P1194*$D1194,0)))</f>
        <v>0</v>
      </c>
      <c r="AC1194" s="13">
        <f>IF($D1194="",0,IF($E1194="",0,IF(VLOOKUP($E1194,paramètres!$E$33:$F$44,2,FALSE)&lt;=VLOOKUP($AC$18,paramètres!$E$33:$F$44,2,FALSE),Q1194*$D1194,0)))</f>
        <v>0</v>
      </c>
      <c r="AD1194" s="13">
        <f>IF($D1194="",0,IF($E1194="",0,IF(VLOOKUP($E1194,paramètres!$E$33:$F$44,2,FALSE)&lt;=VLOOKUP($AD$18,paramètres!$E$33:$F$44,2,FALSE),R1194*$D1194,0)))</f>
        <v>0</v>
      </c>
      <c r="AE1194" s="13">
        <f>IF($D1194="",0,IF($E1194="",0,IF(VLOOKUP($E1194,paramètres!$E$33:$F$44,2,FALSE)&lt;=VLOOKUP($AE$18,paramètres!$E$33:$F$44,2,FALSE),S1194*$D1194,0)))</f>
        <v>0</v>
      </c>
      <c r="AF1194" s="13">
        <f>IF($D1194="",0,IF($E1194="",0,IF(VLOOKUP($E1194,paramètres!$E$33:$F$44,2,FALSE)&lt;=VLOOKUP($AF$18,paramètres!$E$33:$F$44,2,FALSE),T1194*$D1194,0)))</f>
        <v>0</v>
      </c>
      <c r="AG1194" s="13">
        <f>IF($D1194="",0,IF($E1194="",0,IF(VLOOKUP($E1194,paramètres!$E$33:$F$44,2,FALSE)&lt;=VLOOKUP($AG$18,paramètres!$E$33:$F$44,2,FALSE),U1194*$D1194,0)))</f>
        <v>0</v>
      </c>
      <c r="AH1194" s="13">
        <f>IF($D1194="",0,IF($E1194="",0,IF(VLOOKUP($E1194,paramètres!$E$33:$F$44,2,FALSE)&lt;=VLOOKUP($AH$18,paramètres!$E$33:$F$44,2,FALSE),V1194*$D1194,0)))</f>
        <v>0</v>
      </c>
      <c r="AI1194" s="13">
        <f>IF($D1194="",0,IF($E1194="",0,IF(VLOOKUP($E1194,paramètres!$E$33:$F$44,2,FALSE)&lt;=VLOOKUP($AI$18,paramètres!$E$33:$F$44,2,FALSE),W1194*$D1194,0)))</f>
        <v>0</v>
      </c>
      <c r="AJ1194" s="13">
        <f>IF($D1194="",0,IF($E1194="",0,IF(VLOOKUP($E1194,paramètres!$E$33:$F$44,2,FALSE)&lt;=VLOOKUP($AJ$18,paramètres!$E$33:$F$44,2,FALSE),X1194*$D1194,0)))</f>
        <v>0</v>
      </c>
      <c r="AK1194" s="13">
        <f>IF($D1194="",0,IF($E1194="",0,IF(VLOOKUP($E1194,paramètres!$E$33:$F$44,2,FALSE)&lt;=VLOOKUP($AK$18,paramètres!$E$33:$F$44,2,FALSE),Y1194*$D1194,0)))</f>
        <v>0</v>
      </c>
      <c r="AL1194" s="13">
        <f>IF($D1194="",0,IF($E1194="",0,IF(VLOOKUP($E1194,paramètres!$E$33:$F$44,2,FALSE)&lt;=VLOOKUP($AL$18,paramètres!$E$33:$F$44,2,FALSE),Z1194*$D1194,0)))</f>
        <v>0</v>
      </c>
      <c r="AM1194" s="126">
        <f>IF($D1194="",0,IF($E1194="",0,IF(VLOOKUP($E1194,paramètres!$E$33:$F$44,2,FALSE)&lt;=VLOOKUP($AM$18,paramètres!$E$33:$F$44,2,FALSE),AA1194*$D1194,0)))</f>
        <v>0</v>
      </c>
      <c r="AN1194" s="121" t="str">
        <f>IF(paramètres!$B$28=1,((SUM(P1194:Y1194)/1.02)+SUM(Z1194:AA1194))*0.0303/9*COUNT(P1194:X1194),IF(paramètres!$B$28=2,(SUM(P1194:AA1194))*0.0303/9*COUNT(P1194:X1194),"Missing Delta option"))</f>
        <v>Missing Delta option</v>
      </c>
      <c r="AO1194" s="13" t="str">
        <f>IF(paramètres!$B$28=1,(((SUM(P1194:Y1194)/1.02)+SUM(Z1194:AA1194))+((SUM(AB1194:AK1194)/1.02)+SUM(AL1194:AN1194)))*cotpatr,IF(paramètres!$B$28=2,(SUM(P1194:AN1194)*cotpatr),"Missing Delta Option"))</f>
        <v>Missing Delta Option</v>
      </c>
      <c r="AP1194" s="13" t="str" cm="1">
        <f t="array" ref="AP1194">IF(paramètres!$B$28=1,(((SUM(P1194:Y1194)/1.02)+SUM(Z1194:AA1194))+((SUM(AB1194:AM1194)/1.02)+SUM(AL1194:AM1194)))/12*pécule,IF(paramètres!$B$28=2,SUM(P1194:AM1194)/12*pécule,"Missing Delta Option"))</f>
        <v>Missing Delta Option</v>
      </c>
      <c r="AQ1194" s="105" t="e">
        <f>IF(paramètres!$B$28=1,(((SUM(P1194:Y1194)/1.02)+SUM(Z1194:AA1194))+((SUM(AB1194:AM1194)/1.02)+SUM(AL1194:AM1194)))+AN1194+AO1194+AP1194,SUM(P1194:AM1194)+AN1194+AO1194+AP1194)</f>
        <v>#VALUE!</v>
      </c>
    </row>
    <row r="1195" spans="1:43" x14ac:dyDescent="0.25">
      <c r="A1195" s="104"/>
      <c r="B1195" s="39"/>
      <c r="C1195" s="39"/>
      <c r="D1195" s="70"/>
      <c r="E1195" s="49"/>
      <c r="F1195" s="40"/>
      <c r="G1195" s="38"/>
      <c r="H1195" s="71"/>
      <c r="I1195" s="40"/>
      <c r="J1195" s="38"/>
      <c r="K1195" s="71"/>
      <c r="L1195" s="40"/>
      <c r="M1195" s="38"/>
      <c r="N1195" s="71"/>
      <c r="O1195" s="49"/>
      <c r="P1195" s="177"/>
      <c r="Q1195" s="178"/>
      <c r="R1195" s="178"/>
      <c r="S1195" s="178"/>
      <c r="T1195" s="178"/>
      <c r="U1195" s="178"/>
      <c r="V1195" s="178"/>
      <c r="W1195" s="178"/>
      <c r="X1195" s="178"/>
      <c r="Y1195" s="178"/>
      <c r="Z1195" s="178"/>
      <c r="AA1195" s="179"/>
      <c r="AB1195" s="121">
        <f>IF($D1195="",0,IF($E1195="",0,IF(VLOOKUP($E1195,paramètres!$E$33:$F$44,2,FALSE)&lt;=VLOOKUP($AB$18,paramètres!$E$33:$F$44,2,FALSE),P1195*$D1195,0)))</f>
        <v>0</v>
      </c>
      <c r="AC1195" s="13">
        <f>IF($D1195="",0,IF($E1195="",0,IF(VLOOKUP($E1195,paramètres!$E$33:$F$44,2,FALSE)&lt;=VLOOKUP($AC$18,paramètres!$E$33:$F$44,2,FALSE),Q1195*$D1195,0)))</f>
        <v>0</v>
      </c>
      <c r="AD1195" s="13">
        <f>IF($D1195="",0,IF($E1195="",0,IF(VLOOKUP($E1195,paramètres!$E$33:$F$44,2,FALSE)&lt;=VLOOKUP($AD$18,paramètres!$E$33:$F$44,2,FALSE),R1195*$D1195,0)))</f>
        <v>0</v>
      </c>
      <c r="AE1195" s="13">
        <f>IF($D1195="",0,IF($E1195="",0,IF(VLOOKUP($E1195,paramètres!$E$33:$F$44,2,FALSE)&lt;=VLOOKUP($AE$18,paramètres!$E$33:$F$44,2,FALSE),S1195*$D1195,0)))</f>
        <v>0</v>
      </c>
      <c r="AF1195" s="13">
        <f>IF($D1195="",0,IF($E1195="",0,IF(VLOOKUP($E1195,paramètres!$E$33:$F$44,2,FALSE)&lt;=VLOOKUP($AF$18,paramètres!$E$33:$F$44,2,FALSE),T1195*$D1195,0)))</f>
        <v>0</v>
      </c>
      <c r="AG1195" s="13">
        <f>IF($D1195="",0,IF($E1195="",0,IF(VLOOKUP($E1195,paramètres!$E$33:$F$44,2,FALSE)&lt;=VLOOKUP($AG$18,paramètres!$E$33:$F$44,2,FALSE),U1195*$D1195,0)))</f>
        <v>0</v>
      </c>
      <c r="AH1195" s="13">
        <f>IF($D1195="",0,IF($E1195="",0,IF(VLOOKUP($E1195,paramètres!$E$33:$F$44,2,FALSE)&lt;=VLOOKUP($AH$18,paramètres!$E$33:$F$44,2,FALSE),V1195*$D1195,0)))</f>
        <v>0</v>
      </c>
      <c r="AI1195" s="13">
        <f>IF($D1195="",0,IF($E1195="",0,IF(VLOOKUP($E1195,paramètres!$E$33:$F$44,2,FALSE)&lt;=VLOOKUP($AI$18,paramètres!$E$33:$F$44,2,FALSE),W1195*$D1195,0)))</f>
        <v>0</v>
      </c>
      <c r="AJ1195" s="13">
        <f>IF($D1195="",0,IF($E1195="",0,IF(VLOOKUP($E1195,paramètres!$E$33:$F$44,2,FALSE)&lt;=VLOOKUP($AJ$18,paramètres!$E$33:$F$44,2,FALSE),X1195*$D1195,0)))</f>
        <v>0</v>
      </c>
      <c r="AK1195" s="13">
        <f>IF($D1195="",0,IF($E1195="",0,IF(VLOOKUP($E1195,paramètres!$E$33:$F$44,2,FALSE)&lt;=VLOOKUP($AK$18,paramètres!$E$33:$F$44,2,FALSE),Y1195*$D1195,0)))</f>
        <v>0</v>
      </c>
      <c r="AL1195" s="13">
        <f>IF($D1195="",0,IF($E1195="",0,IF(VLOOKUP($E1195,paramètres!$E$33:$F$44,2,FALSE)&lt;=VLOOKUP($AL$18,paramètres!$E$33:$F$44,2,FALSE),Z1195*$D1195,0)))</f>
        <v>0</v>
      </c>
      <c r="AM1195" s="126">
        <f>IF($D1195="",0,IF($E1195="",0,IF(VLOOKUP($E1195,paramètres!$E$33:$F$44,2,FALSE)&lt;=VLOOKUP($AM$18,paramètres!$E$33:$F$44,2,FALSE),AA1195*$D1195,0)))</f>
        <v>0</v>
      </c>
      <c r="AN1195" s="121" t="str">
        <f>IF(paramètres!$B$28=1,((SUM(P1195:Y1195)/1.02)+SUM(Z1195:AA1195))*0.0303/9*COUNT(P1195:X1195),IF(paramètres!$B$28=2,(SUM(P1195:AA1195))*0.0303/9*COUNT(P1195:X1195),"Missing Delta option"))</f>
        <v>Missing Delta option</v>
      </c>
      <c r="AO1195" s="13" t="str">
        <f>IF(paramètres!$B$28=1,(((SUM(P1195:Y1195)/1.02)+SUM(Z1195:AA1195))+((SUM(AB1195:AK1195)/1.02)+SUM(AL1195:AN1195)))*cotpatr,IF(paramètres!$B$28=2,(SUM(P1195:AN1195)*cotpatr),"Missing Delta Option"))</f>
        <v>Missing Delta Option</v>
      </c>
      <c r="AP1195" s="13" t="str" cm="1">
        <f t="array" ref="AP1195">IF(paramètres!$B$28=1,(((SUM(P1195:Y1195)/1.02)+SUM(Z1195:AA1195))+((SUM(AB1195:AM1195)/1.02)+SUM(AL1195:AM1195)))/12*pécule,IF(paramètres!$B$28=2,SUM(P1195:AM1195)/12*pécule,"Missing Delta Option"))</f>
        <v>Missing Delta Option</v>
      </c>
      <c r="AQ1195" s="105" t="e">
        <f>IF(paramètres!$B$28=1,(((SUM(P1195:Y1195)/1.02)+SUM(Z1195:AA1195))+((SUM(AB1195:AM1195)/1.02)+SUM(AL1195:AM1195)))+AN1195+AO1195+AP1195,SUM(P1195:AM1195)+AN1195+AO1195+AP1195)</f>
        <v>#VALUE!</v>
      </c>
    </row>
    <row r="1196" spans="1:43" x14ac:dyDescent="0.25">
      <c r="A1196" s="104"/>
      <c r="B1196" s="39"/>
      <c r="C1196" s="39"/>
      <c r="D1196" s="70"/>
      <c r="E1196" s="49"/>
      <c r="F1196" s="40"/>
      <c r="G1196" s="38"/>
      <c r="H1196" s="71"/>
      <c r="I1196" s="40"/>
      <c r="J1196" s="38"/>
      <c r="K1196" s="71"/>
      <c r="L1196" s="40"/>
      <c r="M1196" s="38"/>
      <c r="N1196" s="71"/>
      <c r="O1196" s="49"/>
      <c r="P1196" s="177"/>
      <c r="Q1196" s="178"/>
      <c r="R1196" s="178"/>
      <c r="S1196" s="178"/>
      <c r="T1196" s="178"/>
      <c r="U1196" s="178"/>
      <c r="V1196" s="178"/>
      <c r="W1196" s="178"/>
      <c r="X1196" s="178"/>
      <c r="Y1196" s="178"/>
      <c r="Z1196" s="178"/>
      <c r="AA1196" s="179"/>
      <c r="AB1196" s="121">
        <f>IF($D1196="",0,IF($E1196="",0,IF(VLOOKUP($E1196,paramètres!$E$33:$F$44,2,FALSE)&lt;=VLOOKUP($AB$18,paramètres!$E$33:$F$44,2,FALSE),P1196*$D1196,0)))</f>
        <v>0</v>
      </c>
      <c r="AC1196" s="13">
        <f>IF($D1196="",0,IF($E1196="",0,IF(VLOOKUP($E1196,paramètres!$E$33:$F$44,2,FALSE)&lt;=VLOOKUP($AC$18,paramètres!$E$33:$F$44,2,FALSE),Q1196*$D1196,0)))</f>
        <v>0</v>
      </c>
      <c r="AD1196" s="13">
        <f>IF($D1196="",0,IF($E1196="",0,IF(VLOOKUP($E1196,paramètres!$E$33:$F$44,2,FALSE)&lt;=VLOOKUP($AD$18,paramètres!$E$33:$F$44,2,FALSE),R1196*$D1196,0)))</f>
        <v>0</v>
      </c>
      <c r="AE1196" s="13">
        <f>IF($D1196="",0,IF($E1196="",0,IF(VLOOKUP($E1196,paramètres!$E$33:$F$44,2,FALSE)&lt;=VLOOKUP($AE$18,paramètres!$E$33:$F$44,2,FALSE),S1196*$D1196,0)))</f>
        <v>0</v>
      </c>
      <c r="AF1196" s="13">
        <f>IF($D1196="",0,IF($E1196="",0,IF(VLOOKUP($E1196,paramètres!$E$33:$F$44,2,FALSE)&lt;=VLOOKUP($AF$18,paramètres!$E$33:$F$44,2,FALSE),T1196*$D1196,0)))</f>
        <v>0</v>
      </c>
      <c r="AG1196" s="13">
        <f>IF($D1196="",0,IF($E1196="",0,IF(VLOOKUP($E1196,paramètres!$E$33:$F$44,2,FALSE)&lt;=VLOOKUP($AG$18,paramètres!$E$33:$F$44,2,FALSE),U1196*$D1196,0)))</f>
        <v>0</v>
      </c>
      <c r="AH1196" s="13">
        <f>IF($D1196="",0,IF($E1196="",0,IF(VLOOKUP($E1196,paramètres!$E$33:$F$44,2,FALSE)&lt;=VLOOKUP($AH$18,paramètres!$E$33:$F$44,2,FALSE),V1196*$D1196,0)))</f>
        <v>0</v>
      </c>
      <c r="AI1196" s="13">
        <f>IF($D1196="",0,IF($E1196="",0,IF(VLOOKUP($E1196,paramètres!$E$33:$F$44,2,FALSE)&lt;=VLOOKUP($AI$18,paramètres!$E$33:$F$44,2,FALSE),W1196*$D1196,0)))</f>
        <v>0</v>
      </c>
      <c r="AJ1196" s="13">
        <f>IF($D1196="",0,IF($E1196="",0,IF(VLOOKUP($E1196,paramètres!$E$33:$F$44,2,FALSE)&lt;=VLOOKUP($AJ$18,paramètres!$E$33:$F$44,2,FALSE),X1196*$D1196,0)))</f>
        <v>0</v>
      </c>
      <c r="AK1196" s="13">
        <f>IF($D1196="",0,IF($E1196="",0,IF(VLOOKUP($E1196,paramètres!$E$33:$F$44,2,FALSE)&lt;=VLOOKUP($AK$18,paramètres!$E$33:$F$44,2,FALSE),Y1196*$D1196,0)))</f>
        <v>0</v>
      </c>
      <c r="AL1196" s="13">
        <f>IF($D1196="",0,IF($E1196="",0,IF(VLOOKUP($E1196,paramètres!$E$33:$F$44,2,FALSE)&lt;=VLOOKUP($AL$18,paramètres!$E$33:$F$44,2,FALSE),Z1196*$D1196,0)))</f>
        <v>0</v>
      </c>
      <c r="AM1196" s="126">
        <f>IF($D1196="",0,IF($E1196="",0,IF(VLOOKUP($E1196,paramètres!$E$33:$F$44,2,FALSE)&lt;=VLOOKUP($AM$18,paramètres!$E$33:$F$44,2,FALSE),AA1196*$D1196,0)))</f>
        <v>0</v>
      </c>
      <c r="AN1196" s="121" t="str">
        <f>IF(paramètres!$B$28=1,((SUM(P1196:Y1196)/1.02)+SUM(Z1196:AA1196))*0.0303/9*COUNT(P1196:X1196),IF(paramètres!$B$28=2,(SUM(P1196:AA1196))*0.0303/9*COUNT(P1196:X1196),"Missing Delta option"))</f>
        <v>Missing Delta option</v>
      </c>
      <c r="AO1196" s="13" t="str">
        <f>IF(paramètres!$B$28=1,(((SUM(P1196:Y1196)/1.02)+SUM(Z1196:AA1196))+((SUM(AB1196:AK1196)/1.02)+SUM(AL1196:AN1196)))*cotpatr,IF(paramètres!$B$28=2,(SUM(P1196:AN1196)*cotpatr),"Missing Delta Option"))</f>
        <v>Missing Delta Option</v>
      </c>
      <c r="AP1196" s="13" t="str" cm="1">
        <f t="array" ref="AP1196">IF(paramètres!$B$28=1,(((SUM(P1196:Y1196)/1.02)+SUM(Z1196:AA1196))+((SUM(AB1196:AM1196)/1.02)+SUM(AL1196:AM1196)))/12*pécule,IF(paramètres!$B$28=2,SUM(P1196:AM1196)/12*pécule,"Missing Delta Option"))</f>
        <v>Missing Delta Option</v>
      </c>
      <c r="AQ1196" s="105" t="e">
        <f>IF(paramètres!$B$28=1,(((SUM(P1196:Y1196)/1.02)+SUM(Z1196:AA1196))+((SUM(AB1196:AM1196)/1.02)+SUM(AL1196:AM1196)))+AN1196+AO1196+AP1196,SUM(P1196:AM1196)+AN1196+AO1196+AP1196)</f>
        <v>#VALUE!</v>
      </c>
    </row>
    <row r="1197" spans="1:43" x14ac:dyDescent="0.25">
      <c r="A1197" s="104"/>
      <c r="B1197" s="39"/>
      <c r="C1197" s="39"/>
      <c r="D1197" s="70"/>
      <c r="E1197" s="49"/>
      <c r="F1197" s="40"/>
      <c r="G1197" s="38"/>
      <c r="H1197" s="71"/>
      <c r="I1197" s="40"/>
      <c r="J1197" s="38"/>
      <c r="K1197" s="71"/>
      <c r="L1197" s="40"/>
      <c r="M1197" s="38"/>
      <c r="N1197" s="71"/>
      <c r="O1197" s="49"/>
      <c r="P1197" s="177"/>
      <c r="Q1197" s="178"/>
      <c r="R1197" s="178"/>
      <c r="S1197" s="178"/>
      <c r="T1197" s="178"/>
      <c r="U1197" s="178"/>
      <c r="V1197" s="178"/>
      <c r="W1197" s="178"/>
      <c r="X1197" s="178"/>
      <c r="Y1197" s="178"/>
      <c r="Z1197" s="178"/>
      <c r="AA1197" s="179"/>
      <c r="AB1197" s="121">
        <f>IF($D1197="",0,IF($E1197="",0,IF(VLOOKUP($E1197,paramètres!$E$33:$F$44,2,FALSE)&lt;=VLOOKUP($AB$18,paramètres!$E$33:$F$44,2,FALSE),P1197*$D1197,0)))</f>
        <v>0</v>
      </c>
      <c r="AC1197" s="13">
        <f>IF($D1197="",0,IF($E1197="",0,IF(VLOOKUP($E1197,paramètres!$E$33:$F$44,2,FALSE)&lt;=VLOOKUP($AC$18,paramètres!$E$33:$F$44,2,FALSE),Q1197*$D1197,0)))</f>
        <v>0</v>
      </c>
      <c r="AD1197" s="13">
        <f>IF($D1197="",0,IF($E1197="",0,IF(VLOOKUP($E1197,paramètres!$E$33:$F$44,2,FALSE)&lt;=VLOOKUP($AD$18,paramètres!$E$33:$F$44,2,FALSE),R1197*$D1197,0)))</f>
        <v>0</v>
      </c>
      <c r="AE1197" s="13">
        <f>IF($D1197="",0,IF($E1197="",0,IF(VLOOKUP($E1197,paramètres!$E$33:$F$44,2,FALSE)&lt;=VLOOKUP($AE$18,paramètres!$E$33:$F$44,2,FALSE),S1197*$D1197,0)))</f>
        <v>0</v>
      </c>
      <c r="AF1197" s="13">
        <f>IF($D1197="",0,IF($E1197="",0,IF(VLOOKUP($E1197,paramètres!$E$33:$F$44,2,FALSE)&lt;=VLOOKUP($AF$18,paramètres!$E$33:$F$44,2,FALSE),T1197*$D1197,0)))</f>
        <v>0</v>
      </c>
      <c r="AG1197" s="13">
        <f>IF($D1197="",0,IF($E1197="",0,IF(VLOOKUP($E1197,paramètres!$E$33:$F$44,2,FALSE)&lt;=VLOOKUP($AG$18,paramètres!$E$33:$F$44,2,FALSE),U1197*$D1197,0)))</f>
        <v>0</v>
      </c>
      <c r="AH1197" s="13">
        <f>IF($D1197="",0,IF($E1197="",0,IF(VLOOKUP($E1197,paramètres!$E$33:$F$44,2,FALSE)&lt;=VLOOKUP($AH$18,paramètres!$E$33:$F$44,2,FALSE),V1197*$D1197,0)))</f>
        <v>0</v>
      </c>
      <c r="AI1197" s="13">
        <f>IF($D1197="",0,IF($E1197="",0,IF(VLOOKUP($E1197,paramètres!$E$33:$F$44,2,FALSE)&lt;=VLOOKUP($AI$18,paramètres!$E$33:$F$44,2,FALSE),W1197*$D1197,0)))</f>
        <v>0</v>
      </c>
      <c r="AJ1197" s="13">
        <f>IF($D1197="",0,IF($E1197="",0,IF(VLOOKUP($E1197,paramètres!$E$33:$F$44,2,FALSE)&lt;=VLOOKUP($AJ$18,paramètres!$E$33:$F$44,2,FALSE),X1197*$D1197,0)))</f>
        <v>0</v>
      </c>
      <c r="AK1197" s="13">
        <f>IF($D1197="",0,IF($E1197="",0,IF(VLOOKUP($E1197,paramètres!$E$33:$F$44,2,FALSE)&lt;=VLOOKUP($AK$18,paramètres!$E$33:$F$44,2,FALSE),Y1197*$D1197,0)))</f>
        <v>0</v>
      </c>
      <c r="AL1197" s="13">
        <f>IF($D1197="",0,IF($E1197="",0,IF(VLOOKUP($E1197,paramètres!$E$33:$F$44,2,FALSE)&lt;=VLOOKUP($AL$18,paramètres!$E$33:$F$44,2,FALSE),Z1197*$D1197,0)))</f>
        <v>0</v>
      </c>
      <c r="AM1197" s="126">
        <f>IF($D1197="",0,IF($E1197="",0,IF(VLOOKUP($E1197,paramètres!$E$33:$F$44,2,FALSE)&lt;=VLOOKUP($AM$18,paramètres!$E$33:$F$44,2,FALSE),AA1197*$D1197,0)))</f>
        <v>0</v>
      </c>
      <c r="AN1197" s="121" t="str">
        <f>IF(paramètres!$B$28=1,((SUM(P1197:Y1197)/1.02)+SUM(Z1197:AA1197))*0.0303/9*COUNT(P1197:X1197),IF(paramètres!$B$28=2,(SUM(P1197:AA1197))*0.0303/9*COUNT(P1197:X1197),"Missing Delta option"))</f>
        <v>Missing Delta option</v>
      </c>
      <c r="AO1197" s="13" t="str">
        <f>IF(paramètres!$B$28=1,(((SUM(P1197:Y1197)/1.02)+SUM(Z1197:AA1197))+((SUM(AB1197:AK1197)/1.02)+SUM(AL1197:AN1197)))*cotpatr,IF(paramètres!$B$28=2,(SUM(P1197:AN1197)*cotpatr),"Missing Delta Option"))</f>
        <v>Missing Delta Option</v>
      </c>
      <c r="AP1197" s="13" t="str" cm="1">
        <f t="array" ref="AP1197">IF(paramètres!$B$28=1,(((SUM(P1197:Y1197)/1.02)+SUM(Z1197:AA1197))+((SUM(AB1197:AM1197)/1.02)+SUM(AL1197:AM1197)))/12*pécule,IF(paramètres!$B$28=2,SUM(P1197:AM1197)/12*pécule,"Missing Delta Option"))</f>
        <v>Missing Delta Option</v>
      </c>
      <c r="AQ1197" s="105" t="e">
        <f>IF(paramètres!$B$28=1,(((SUM(P1197:Y1197)/1.02)+SUM(Z1197:AA1197))+((SUM(AB1197:AM1197)/1.02)+SUM(AL1197:AM1197)))+AN1197+AO1197+AP1197,SUM(P1197:AM1197)+AN1197+AO1197+AP1197)</f>
        <v>#VALUE!</v>
      </c>
    </row>
    <row r="1198" spans="1:43" x14ac:dyDescent="0.25">
      <c r="A1198" s="104"/>
      <c r="B1198" s="39"/>
      <c r="C1198" s="39"/>
      <c r="D1198" s="70"/>
      <c r="E1198" s="49"/>
      <c r="F1198" s="40"/>
      <c r="G1198" s="38"/>
      <c r="H1198" s="71"/>
      <c r="I1198" s="40"/>
      <c r="J1198" s="38"/>
      <c r="K1198" s="71"/>
      <c r="L1198" s="40"/>
      <c r="M1198" s="38"/>
      <c r="N1198" s="71"/>
      <c r="O1198" s="49"/>
      <c r="P1198" s="177"/>
      <c r="Q1198" s="178"/>
      <c r="R1198" s="178"/>
      <c r="S1198" s="178"/>
      <c r="T1198" s="178"/>
      <c r="U1198" s="178"/>
      <c r="V1198" s="178"/>
      <c r="W1198" s="178"/>
      <c r="X1198" s="178"/>
      <c r="Y1198" s="178"/>
      <c r="Z1198" s="178"/>
      <c r="AA1198" s="179"/>
      <c r="AB1198" s="121">
        <f>IF($D1198="",0,IF($E1198="",0,IF(VLOOKUP($E1198,paramètres!$E$33:$F$44,2,FALSE)&lt;=VLOOKUP($AB$18,paramètres!$E$33:$F$44,2,FALSE),P1198*$D1198,0)))</f>
        <v>0</v>
      </c>
      <c r="AC1198" s="13">
        <f>IF($D1198="",0,IF($E1198="",0,IF(VLOOKUP($E1198,paramètres!$E$33:$F$44,2,FALSE)&lt;=VLOOKUP($AC$18,paramètres!$E$33:$F$44,2,FALSE),Q1198*$D1198,0)))</f>
        <v>0</v>
      </c>
      <c r="AD1198" s="13">
        <f>IF($D1198="",0,IF($E1198="",0,IF(VLOOKUP($E1198,paramètres!$E$33:$F$44,2,FALSE)&lt;=VLOOKUP($AD$18,paramètres!$E$33:$F$44,2,FALSE),R1198*$D1198,0)))</f>
        <v>0</v>
      </c>
      <c r="AE1198" s="13">
        <f>IF($D1198="",0,IF($E1198="",0,IF(VLOOKUP($E1198,paramètres!$E$33:$F$44,2,FALSE)&lt;=VLOOKUP($AE$18,paramètres!$E$33:$F$44,2,FALSE),S1198*$D1198,0)))</f>
        <v>0</v>
      </c>
      <c r="AF1198" s="13">
        <f>IF($D1198="",0,IF($E1198="",0,IF(VLOOKUP($E1198,paramètres!$E$33:$F$44,2,FALSE)&lt;=VLOOKUP($AF$18,paramètres!$E$33:$F$44,2,FALSE),T1198*$D1198,0)))</f>
        <v>0</v>
      </c>
      <c r="AG1198" s="13">
        <f>IF($D1198="",0,IF($E1198="",0,IF(VLOOKUP($E1198,paramètres!$E$33:$F$44,2,FALSE)&lt;=VLOOKUP($AG$18,paramètres!$E$33:$F$44,2,FALSE),U1198*$D1198,0)))</f>
        <v>0</v>
      </c>
      <c r="AH1198" s="13">
        <f>IF($D1198="",0,IF($E1198="",0,IF(VLOOKUP($E1198,paramètres!$E$33:$F$44,2,FALSE)&lt;=VLOOKUP($AH$18,paramètres!$E$33:$F$44,2,FALSE),V1198*$D1198,0)))</f>
        <v>0</v>
      </c>
      <c r="AI1198" s="13">
        <f>IF($D1198="",0,IF($E1198="",0,IF(VLOOKUP($E1198,paramètres!$E$33:$F$44,2,FALSE)&lt;=VLOOKUP($AI$18,paramètres!$E$33:$F$44,2,FALSE),W1198*$D1198,0)))</f>
        <v>0</v>
      </c>
      <c r="AJ1198" s="13">
        <f>IF($D1198="",0,IF($E1198="",0,IF(VLOOKUP($E1198,paramètres!$E$33:$F$44,2,FALSE)&lt;=VLOOKUP($AJ$18,paramètres!$E$33:$F$44,2,FALSE),X1198*$D1198,0)))</f>
        <v>0</v>
      </c>
      <c r="AK1198" s="13">
        <f>IF($D1198="",0,IF($E1198="",0,IF(VLOOKUP($E1198,paramètres!$E$33:$F$44,2,FALSE)&lt;=VLOOKUP($AK$18,paramètres!$E$33:$F$44,2,FALSE),Y1198*$D1198,0)))</f>
        <v>0</v>
      </c>
      <c r="AL1198" s="13">
        <f>IF($D1198="",0,IF($E1198="",0,IF(VLOOKUP($E1198,paramètres!$E$33:$F$44,2,FALSE)&lt;=VLOOKUP($AL$18,paramètres!$E$33:$F$44,2,FALSE),Z1198*$D1198,0)))</f>
        <v>0</v>
      </c>
      <c r="AM1198" s="126">
        <f>IF($D1198="",0,IF($E1198="",0,IF(VLOOKUP($E1198,paramètres!$E$33:$F$44,2,FALSE)&lt;=VLOOKUP($AM$18,paramètres!$E$33:$F$44,2,FALSE),AA1198*$D1198,0)))</f>
        <v>0</v>
      </c>
      <c r="AN1198" s="121" t="str">
        <f>IF(paramètres!$B$28=1,((SUM(P1198:Y1198)/1.02)+SUM(Z1198:AA1198))*0.0303/9*COUNT(P1198:X1198),IF(paramètres!$B$28=2,(SUM(P1198:AA1198))*0.0303/9*COUNT(P1198:X1198),"Missing Delta option"))</f>
        <v>Missing Delta option</v>
      </c>
      <c r="AO1198" s="13" t="str">
        <f>IF(paramètres!$B$28=1,(((SUM(P1198:Y1198)/1.02)+SUM(Z1198:AA1198))+((SUM(AB1198:AK1198)/1.02)+SUM(AL1198:AN1198)))*cotpatr,IF(paramètres!$B$28=2,(SUM(P1198:AN1198)*cotpatr),"Missing Delta Option"))</f>
        <v>Missing Delta Option</v>
      </c>
      <c r="AP1198" s="13" t="str" cm="1">
        <f t="array" ref="AP1198">IF(paramètres!$B$28=1,(((SUM(P1198:Y1198)/1.02)+SUM(Z1198:AA1198))+((SUM(AB1198:AM1198)/1.02)+SUM(AL1198:AM1198)))/12*pécule,IF(paramètres!$B$28=2,SUM(P1198:AM1198)/12*pécule,"Missing Delta Option"))</f>
        <v>Missing Delta Option</v>
      </c>
      <c r="AQ1198" s="105" t="e">
        <f>IF(paramètres!$B$28=1,(((SUM(P1198:Y1198)/1.02)+SUM(Z1198:AA1198))+((SUM(AB1198:AM1198)/1.02)+SUM(AL1198:AM1198)))+AN1198+AO1198+AP1198,SUM(P1198:AM1198)+AN1198+AO1198+AP1198)</f>
        <v>#VALUE!</v>
      </c>
    </row>
    <row r="1199" spans="1:43" x14ac:dyDescent="0.25">
      <c r="A1199" s="104"/>
      <c r="B1199" s="39"/>
      <c r="C1199" s="39"/>
      <c r="D1199" s="70"/>
      <c r="E1199" s="49"/>
      <c r="F1199" s="40"/>
      <c r="G1199" s="38"/>
      <c r="H1199" s="71"/>
      <c r="I1199" s="40"/>
      <c r="J1199" s="38"/>
      <c r="K1199" s="71"/>
      <c r="L1199" s="40"/>
      <c r="M1199" s="38"/>
      <c r="N1199" s="71"/>
      <c r="O1199" s="49"/>
      <c r="P1199" s="177"/>
      <c r="Q1199" s="178"/>
      <c r="R1199" s="178"/>
      <c r="S1199" s="178"/>
      <c r="T1199" s="178"/>
      <c r="U1199" s="178"/>
      <c r="V1199" s="178"/>
      <c r="W1199" s="178"/>
      <c r="X1199" s="178"/>
      <c r="Y1199" s="178"/>
      <c r="Z1199" s="178"/>
      <c r="AA1199" s="179"/>
      <c r="AB1199" s="121">
        <f>IF($D1199="",0,IF($E1199="",0,IF(VLOOKUP($E1199,paramètres!$E$33:$F$44,2,FALSE)&lt;=VLOOKUP($AB$18,paramètres!$E$33:$F$44,2,FALSE),P1199*$D1199,0)))</f>
        <v>0</v>
      </c>
      <c r="AC1199" s="13">
        <f>IF($D1199="",0,IF($E1199="",0,IF(VLOOKUP($E1199,paramètres!$E$33:$F$44,2,FALSE)&lt;=VLOOKUP($AC$18,paramètres!$E$33:$F$44,2,FALSE),Q1199*$D1199,0)))</f>
        <v>0</v>
      </c>
      <c r="AD1199" s="13">
        <f>IF($D1199="",0,IF($E1199="",0,IF(VLOOKUP($E1199,paramètres!$E$33:$F$44,2,FALSE)&lt;=VLOOKUP($AD$18,paramètres!$E$33:$F$44,2,FALSE),R1199*$D1199,0)))</f>
        <v>0</v>
      </c>
      <c r="AE1199" s="13">
        <f>IF($D1199="",0,IF($E1199="",0,IF(VLOOKUP($E1199,paramètres!$E$33:$F$44,2,FALSE)&lt;=VLOOKUP($AE$18,paramètres!$E$33:$F$44,2,FALSE),S1199*$D1199,0)))</f>
        <v>0</v>
      </c>
      <c r="AF1199" s="13">
        <f>IF($D1199="",0,IF($E1199="",0,IF(VLOOKUP($E1199,paramètres!$E$33:$F$44,2,FALSE)&lt;=VLOOKUP($AF$18,paramètres!$E$33:$F$44,2,FALSE),T1199*$D1199,0)))</f>
        <v>0</v>
      </c>
      <c r="AG1199" s="13">
        <f>IF($D1199="",0,IF($E1199="",0,IF(VLOOKUP($E1199,paramètres!$E$33:$F$44,2,FALSE)&lt;=VLOOKUP($AG$18,paramètres!$E$33:$F$44,2,FALSE),U1199*$D1199,0)))</f>
        <v>0</v>
      </c>
      <c r="AH1199" s="13">
        <f>IF($D1199="",0,IF($E1199="",0,IF(VLOOKUP($E1199,paramètres!$E$33:$F$44,2,FALSE)&lt;=VLOOKUP($AH$18,paramètres!$E$33:$F$44,2,FALSE),V1199*$D1199,0)))</f>
        <v>0</v>
      </c>
      <c r="AI1199" s="13">
        <f>IF($D1199="",0,IF($E1199="",0,IF(VLOOKUP($E1199,paramètres!$E$33:$F$44,2,FALSE)&lt;=VLOOKUP($AI$18,paramètres!$E$33:$F$44,2,FALSE),W1199*$D1199,0)))</f>
        <v>0</v>
      </c>
      <c r="AJ1199" s="13">
        <f>IF($D1199="",0,IF($E1199="",0,IF(VLOOKUP($E1199,paramètres!$E$33:$F$44,2,FALSE)&lt;=VLOOKUP($AJ$18,paramètres!$E$33:$F$44,2,FALSE),X1199*$D1199,0)))</f>
        <v>0</v>
      </c>
      <c r="AK1199" s="13">
        <f>IF($D1199="",0,IF($E1199="",0,IF(VLOOKUP($E1199,paramètres!$E$33:$F$44,2,FALSE)&lt;=VLOOKUP($AK$18,paramètres!$E$33:$F$44,2,FALSE),Y1199*$D1199,0)))</f>
        <v>0</v>
      </c>
      <c r="AL1199" s="13">
        <f>IF($D1199="",0,IF($E1199="",0,IF(VLOOKUP($E1199,paramètres!$E$33:$F$44,2,FALSE)&lt;=VLOOKUP($AL$18,paramètres!$E$33:$F$44,2,FALSE),Z1199*$D1199,0)))</f>
        <v>0</v>
      </c>
      <c r="AM1199" s="126">
        <f>IF($D1199="",0,IF($E1199="",0,IF(VLOOKUP($E1199,paramètres!$E$33:$F$44,2,FALSE)&lt;=VLOOKUP($AM$18,paramètres!$E$33:$F$44,2,FALSE),AA1199*$D1199,0)))</f>
        <v>0</v>
      </c>
      <c r="AN1199" s="121" t="str">
        <f>IF(paramètres!$B$28=1,((SUM(P1199:Y1199)/1.02)+SUM(Z1199:AA1199))*0.0303/9*COUNT(P1199:X1199),IF(paramètres!$B$28=2,(SUM(P1199:AA1199))*0.0303/9*COUNT(P1199:X1199),"Missing Delta option"))</f>
        <v>Missing Delta option</v>
      </c>
      <c r="AO1199" s="13" t="str">
        <f>IF(paramètres!$B$28=1,(((SUM(P1199:Y1199)/1.02)+SUM(Z1199:AA1199))+((SUM(AB1199:AK1199)/1.02)+SUM(AL1199:AN1199)))*cotpatr,IF(paramètres!$B$28=2,(SUM(P1199:AN1199)*cotpatr),"Missing Delta Option"))</f>
        <v>Missing Delta Option</v>
      </c>
      <c r="AP1199" s="13" t="str" cm="1">
        <f t="array" ref="AP1199">IF(paramètres!$B$28=1,(((SUM(P1199:Y1199)/1.02)+SUM(Z1199:AA1199))+((SUM(AB1199:AM1199)/1.02)+SUM(AL1199:AM1199)))/12*pécule,IF(paramètres!$B$28=2,SUM(P1199:AM1199)/12*pécule,"Missing Delta Option"))</f>
        <v>Missing Delta Option</v>
      </c>
      <c r="AQ1199" s="105" t="e">
        <f>IF(paramètres!$B$28=1,(((SUM(P1199:Y1199)/1.02)+SUM(Z1199:AA1199))+((SUM(AB1199:AM1199)/1.02)+SUM(AL1199:AM1199)))+AN1199+AO1199+AP1199,SUM(P1199:AM1199)+AN1199+AO1199+AP1199)</f>
        <v>#VALUE!</v>
      </c>
    </row>
    <row r="1200" spans="1:43" x14ac:dyDescent="0.25">
      <c r="A1200" s="104"/>
      <c r="B1200" s="39"/>
      <c r="C1200" s="39"/>
      <c r="D1200" s="70"/>
      <c r="E1200" s="49"/>
      <c r="F1200" s="40"/>
      <c r="G1200" s="38"/>
      <c r="H1200" s="71"/>
      <c r="I1200" s="40"/>
      <c r="J1200" s="38"/>
      <c r="K1200" s="71"/>
      <c r="L1200" s="40"/>
      <c r="M1200" s="38"/>
      <c r="N1200" s="71"/>
      <c r="O1200" s="49"/>
      <c r="P1200" s="177"/>
      <c r="Q1200" s="178"/>
      <c r="R1200" s="178"/>
      <c r="S1200" s="178"/>
      <c r="T1200" s="178"/>
      <c r="U1200" s="178"/>
      <c r="V1200" s="178"/>
      <c r="W1200" s="178"/>
      <c r="X1200" s="178"/>
      <c r="Y1200" s="178"/>
      <c r="Z1200" s="178"/>
      <c r="AA1200" s="179"/>
      <c r="AB1200" s="121">
        <f>IF($D1200="",0,IF($E1200="",0,IF(VLOOKUP($E1200,paramètres!$E$33:$F$44,2,FALSE)&lt;=VLOOKUP($AB$18,paramètres!$E$33:$F$44,2,FALSE),P1200*$D1200,0)))</f>
        <v>0</v>
      </c>
      <c r="AC1200" s="13">
        <f>IF($D1200="",0,IF($E1200="",0,IF(VLOOKUP($E1200,paramètres!$E$33:$F$44,2,FALSE)&lt;=VLOOKUP($AC$18,paramètres!$E$33:$F$44,2,FALSE),Q1200*$D1200,0)))</f>
        <v>0</v>
      </c>
      <c r="AD1200" s="13">
        <f>IF($D1200="",0,IF($E1200="",0,IF(VLOOKUP($E1200,paramètres!$E$33:$F$44,2,FALSE)&lt;=VLOOKUP($AD$18,paramètres!$E$33:$F$44,2,FALSE),R1200*$D1200,0)))</f>
        <v>0</v>
      </c>
      <c r="AE1200" s="13">
        <f>IF($D1200="",0,IF($E1200="",0,IF(VLOOKUP($E1200,paramètres!$E$33:$F$44,2,FALSE)&lt;=VLOOKUP($AE$18,paramètres!$E$33:$F$44,2,FALSE),S1200*$D1200,0)))</f>
        <v>0</v>
      </c>
      <c r="AF1200" s="13">
        <f>IF($D1200="",0,IF($E1200="",0,IF(VLOOKUP($E1200,paramètres!$E$33:$F$44,2,FALSE)&lt;=VLOOKUP($AF$18,paramètres!$E$33:$F$44,2,FALSE),T1200*$D1200,0)))</f>
        <v>0</v>
      </c>
      <c r="AG1200" s="13">
        <f>IF($D1200="",0,IF($E1200="",0,IF(VLOOKUP($E1200,paramètres!$E$33:$F$44,2,FALSE)&lt;=VLOOKUP($AG$18,paramètres!$E$33:$F$44,2,FALSE),U1200*$D1200,0)))</f>
        <v>0</v>
      </c>
      <c r="AH1200" s="13">
        <f>IF($D1200="",0,IF($E1200="",0,IF(VLOOKUP($E1200,paramètres!$E$33:$F$44,2,FALSE)&lt;=VLOOKUP($AH$18,paramètres!$E$33:$F$44,2,FALSE),V1200*$D1200,0)))</f>
        <v>0</v>
      </c>
      <c r="AI1200" s="13">
        <f>IF($D1200="",0,IF($E1200="",0,IF(VLOOKUP($E1200,paramètres!$E$33:$F$44,2,FALSE)&lt;=VLOOKUP($AI$18,paramètres!$E$33:$F$44,2,FALSE),W1200*$D1200,0)))</f>
        <v>0</v>
      </c>
      <c r="AJ1200" s="13">
        <f>IF($D1200="",0,IF($E1200="",0,IF(VLOOKUP($E1200,paramètres!$E$33:$F$44,2,FALSE)&lt;=VLOOKUP($AJ$18,paramètres!$E$33:$F$44,2,FALSE),X1200*$D1200,0)))</f>
        <v>0</v>
      </c>
      <c r="AK1200" s="13">
        <f>IF($D1200="",0,IF($E1200="",0,IF(VLOOKUP($E1200,paramètres!$E$33:$F$44,2,FALSE)&lt;=VLOOKUP($AK$18,paramètres!$E$33:$F$44,2,FALSE),Y1200*$D1200,0)))</f>
        <v>0</v>
      </c>
      <c r="AL1200" s="13">
        <f>IF($D1200="",0,IF($E1200="",0,IF(VLOOKUP($E1200,paramètres!$E$33:$F$44,2,FALSE)&lt;=VLOOKUP($AL$18,paramètres!$E$33:$F$44,2,FALSE),Z1200*$D1200,0)))</f>
        <v>0</v>
      </c>
      <c r="AM1200" s="126">
        <f>IF($D1200="",0,IF($E1200="",0,IF(VLOOKUP($E1200,paramètres!$E$33:$F$44,2,FALSE)&lt;=VLOOKUP($AM$18,paramètres!$E$33:$F$44,2,FALSE),AA1200*$D1200,0)))</f>
        <v>0</v>
      </c>
      <c r="AN1200" s="121" t="str">
        <f>IF(paramètres!$B$28=1,((SUM(P1200:Y1200)/1.02)+SUM(Z1200:AA1200))*0.0303/9*COUNT(P1200:X1200),IF(paramètres!$B$28=2,(SUM(P1200:AA1200))*0.0303/9*COUNT(P1200:X1200),"Missing Delta option"))</f>
        <v>Missing Delta option</v>
      </c>
      <c r="AO1200" s="13" t="str">
        <f>IF(paramètres!$B$28=1,(((SUM(P1200:Y1200)/1.02)+SUM(Z1200:AA1200))+((SUM(AB1200:AK1200)/1.02)+SUM(AL1200:AN1200)))*cotpatr,IF(paramètres!$B$28=2,(SUM(P1200:AN1200)*cotpatr),"Missing Delta Option"))</f>
        <v>Missing Delta Option</v>
      </c>
      <c r="AP1200" s="13" t="str" cm="1">
        <f t="array" ref="AP1200">IF(paramètres!$B$28=1,(((SUM(P1200:Y1200)/1.02)+SUM(Z1200:AA1200))+((SUM(AB1200:AM1200)/1.02)+SUM(AL1200:AM1200)))/12*pécule,IF(paramètres!$B$28=2,SUM(P1200:AM1200)/12*pécule,"Missing Delta Option"))</f>
        <v>Missing Delta Option</v>
      </c>
      <c r="AQ1200" s="105" t="e">
        <f>IF(paramètres!$B$28=1,(((SUM(P1200:Y1200)/1.02)+SUM(Z1200:AA1200))+((SUM(AB1200:AM1200)/1.02)+SUM(AL1200:AM1200)))+AN1200+AO1200+AP1200,SUM(P1200:AM1200)+AN1200+AO1200+AP1200)</f>
        <v>#VALUE!</v>
      </c>
    </row>
    <row r="1201" spans="1:43" x14ac:dyDescent="0.25">
      <c r="A1201" s="104"/>
      <c r="B1201" s="39"/>
      <c r="C1201" s="39"/>
      <c r="D1201" s="70"/>
      <c r="E1201" s="49"/>
      <c r="F1201" s="40"/>
      <c r="G1201" s="38"/>
      <c r="H1201" s="71"/>
      <c r="I1201" s="40"/>
      <c r="J1201" s="38"/>
      <c r="K1201" s="71"/>
      <c r="L1201" s="40"/>
      <c r="M1201" s="38"/>
      <c r="N1201" s="71"/>
      <c r="O1201" s="49"/>
      <c r="P1201" s="177"/>
      <c r="Q1201" s="178"/>
      <c r="R1201" s="178"/>
      <c r="S1201" s="178"/>
      <c r="T1201" s="178"/>
      <c r="U1201" s="178"/>
      <c r="V1201" s="178"/>
      <c r="W1201" s="178"/>
      <c r="X1201" s="178"/>
      <c r="Y1201" s="178"/>
      <c r="Z1201" s="178"/>
      <c r="AA1201" s="179"/>
      <c r="AB1201" s="121">
        <f>IF($D1201="",0,IF($E1201="",0,IF(VLOOKUP($E1201,paramètres!$E$33:$F$44,2,FALSE)&lt;=VLOOKUP($AB$18,paramètres!$E$33:$F$44,2,FALSE),P1201*$D1201,0)))</f>
        <v>0</v>
      </c>
      <c r="AC1201" s="13">
        <f>IF($D1201="",0,IF($E1201="",0,IF(VLOOKUP($E1201,paramètres!$E$33:$F$44,2,FALSE)&lt;=VLOOKUP($AC$18,paramètres!$E$33:$F$44,2,FALSE),Q1201*$D1201,0)))</f>
        <v>0</v>
      </c>
      <c r="AD1201" s="13">
        <f>IF($D1201="",0,IF($E1201="",0,IF(VLOOKUP($E1201,paramètres!$E$33:$F$44,2,FALSE)&lt;=VLOOKUP($AD$18,paramètres!$E$33:$F$44,2,FALSE),R1201*$D1201,0)))</f>
        <v>0</v>
      </c>
      <c r="AE1201" s="13">
        <f>IF($D1201="",0,IF($E1201="",0,IF(VLOOKUP($E1201,paramètres!$E$33:$F$44,2,FALSE)&lt;=VLOOKUP($AE$18,paramètres!$E$33:$F$44,2,FALSE),S1201*$D1201,0)))</f>
        <v>0</v>
      </c>
      <c r="AF1201" s="13">
        <f>IF($D1201="",0,IF($E1201="",0,IF(VLOOKUP($E1201,paramètres!$E$33:$F$44,2,FALSE)&lt;=VLOOKUP($AF$18,paramètres!$E$33:$F$44,2,FALSE),T1201*$D1201,0)))</f>
        <v>0</v>
      </c>
      <c r="AG1201" s="13">
        <f>IF($D1201="",0,IF($E1201="",0,IF(VLOOKUP($E1201,paramètres!$E$33:$F$44,2,FALSE)&lt;=VLOOKUP($AG$18,paramètres!$E$33:$F$44,2,FALSE),U1201*$D1201,0)))</f>
        <v>0</v>
      </c>
      <c r="AH1201" s="13">
        <f>IF($D1201="",0,IF($E1201="",0,IF(VLOOKUP($E1201,paramètres!$E$33:$F$44,2,FALSE)&lt;=VLOOKUP($AH$18,paramètres!$E$33:$F$44,2,FALSE),V1201*$D1201,0)))</f>
        <v>0</v>
      </c>
      <c r="AI1201" s="13">
        <f>IF($D1201="",0,IF($E1201="",0,IF(VLOOKUP($E1201,paramètres!$E$33:$F$44,2,FALSE)&lt;=VLOOKUP($AI$18,paramètres!$E$33:$F$44,2,FALSE),W1201*$D1201,0)))</f>
        <v>0</v>
      </c>
      <c r="AJ1201" s="13">
        <f>IF($D1201="",0,IF($E1201="",0,IF(VLOOKUP($E1201,paramètres!$E$33:$F$44,2,FALSE)&lt;=VLOOKUP($AJ$18,paramètres!$E$33:$F$44,2,FALSE),X1201*$D1201,0)))</f>
        <v>0</v>
      </c>
      <c r="AK1201" s="13">
        <f>IF($D1201="",0,IF($E1201="",0,IF(VLOOKUP($E1201,paramètres!$E$33:$F$44,2,FALSE)&lt;=VLOOKUP($AK$18,paramètres!$E$33:$F$44,2,FALSE),Y1201*$D1201,0)))</f>
        <v>0</v>
      </c>
      <c r="AL1201" s="13">
        <f>IF($D1201="",0,IF($E1201="",0,IF(VLOOKUP($E1201,paramètres!$E$33:$F$44,2,FALSE)&lt;=VLOOKUP($AL$18,paramètres!$E$33:$F$44,2,FALSE),Z1201*$D1201,0)))</f>
        <v>0</v>
      </c>
      <c r="AM1201" s="126">
        <f>IF($D1201="",0,IF($E1201="",0,IF(VLOOKUP($E1201,paramètres!$E$33:$F$44,2,FALSE)&lt;=VLOOKUP($AM$18,paramètres!$E$33:$F$44,2,FALSE),AA1201*$D1201,0)))</f>
        <v>0</v>
      </c>
      <c r="AN1201" s="121" t="str">
        <f>IF(paramètres!$B$28=1,((SUM(P1201:Y1201)/1.02)+SUM(Z1201:AA1201))*0.0303/9*COUNT(P1201:X1201),IF(paramètres!$B$28=2,(SUM(P1201:AA1201))*0.0303/9*COUNT(P1201:X1201),"Missing Delta option"))</f>
        <v>Missing Delta option</v>
      </c>
      <c r="AO1201" s="13" t="str">
        <f>IF(paramètres!$B$28=1,(((SUM(P1201:Y1201)/1.02)+SUM(Z1201:AA1201))+((SUM(AB1201:AK1201)/1.02)+SUM(AL1201:AN1201)))*cotpatr,IF(paramètres!$B$28=2,(SUM(P1201:AN1201)*cotpatr),"Missing Delta Option"))</f>
        <v>Missing Delta Option</v>
      </c>
      <c r="AP1201" s="13" t="str" cm="1">
        <f t="array" ref="AP1201">IF(paramètres!$B$28=1,(((SUM(P1201:Y1201)/1.02)+SUM(Z1201:AA1201))+((SUM(AB1201:AM1201)/1.02)+SUM(AL1201:AM1201)))/12*pécule,IF(paramètres!$B$28=2,SUM(P1201:AM1201)/12*pécule,"Missing Delta Option"))</f>
        <v>Missing Delta Option</v>
      </c>
      <c r="AQ1201" s="105" t="e">
        <f>IF(paramètres!$B$28=1,(((SUM(P1201:Y1201)/1.02)+SUM(Z1201:AA1201))+((SUM(AB1201:AM1201)/1.02)+SUM(AL1201:AM1201)))+AN1201+AO1201+AP1201,SUM(P1201:AM1201)+AN1201+AO1201+AP1201)</f>
        <v>#VALUE!</v>
      </c>
    </row>
    <row r="1202" spans="1:43" x14ac:dyDescent="0.25">
      <c r="A1202" s="104"/>
      <c r="B1202" s="39"/>
      <c r="C1202" s="39"/>
      <c r="D1202" s="70"/>
      <c r="E1202" s="49"/>
      <c r="F1202" s="40"/>
      <c r="G1202" s="38"/>
      <c r="H1202" s="71"/>
      <c r="I1202" s="40"/>
      <c r="J1202" s="38"/>
      <c r="K1202" s="71"/>
      <c r="L1202" s="40"/>
      <c r="M1202" s="38"/>
      <c r="N1202" s="71"/>
      <c r="O1202" s="49"/>
      <c r="P1202" s="177"/>
      <c r="Q1202" s="178"/>
      <c r="R1202" s="178"/>
      <c r="S1202" s="178"/>
      <c r="T1202" s="178"/>
      <c r="U1202" s="178"/>
      <c r="V1202" s="178"/>
      <c r="W1202" s="178"/>
      <c r="X1202" s="178"/>
      <c r="Y1202" s="178"/>
      <c r="Z1202" s="178"/>
      <c r="AA1202" s="179"/>
      <c r="AB1202" s="121">
        <f>IF($D1202="",0,IF($E1202="",0,IF(VLOOKUP($E1202,paramètres!$E$33:$F$44,2,FALSE)&lt;=VLOOKUP($AB$18,paramètres!$E$33:$F$44,2,FALSE),P1202*$D1202,0)))</f>
        <v>0</v>
      </c>
      <c r="AC1202" s="13">
        <f>IF($D1202="",0,IF($E1202="",0,IF(VLOOKUP($E1202,paramètres!$E$33:$F$44,2,FALSE)&lt;=VLOOKUP($AC$18,paramètres!$E$33:$F$44,2,FALSE),Q1202*$D1202,0)))</f>
        <v>0</v>
      </c>
      <c r="AD1202" s="13">
        <f>IF($D1202="",0,IF($E1202="",0,IF(VLOOKUP($E1202,paramètres!$E$33:$F$44,2,FALSE)&lt;=VLOOKUP($AD$18,paramètres!$E$33:$F$44,2,FALSE),R1202*$D1202,0)))</f>
        <v>0</v>
      </c>
      <c r="AE1202" s="13">
        <f>IF($D1202="",0,IF($E1202="",0,IF(VLOOKUP($E1202,paramètres!$E$33:$F$44,2,FALSE)&lt;=VLOOKUP($AE$18,paramètres!$E$33:$F$44,2,FALSE),S1202*$D1202,0)))</f>
        <v>0</v>
      </c>
      <c r="AF1202" s="13">
        <f>IF($D1202="",0,IF($E1202="",0,IF(VLOOKUP($E1202,paramètres!$E$33:$F$44,2,FALSE)&lt;=VLOOKUP($AF$18,paramètres!$E$33:$F$44,2,FALSE),T1202*$D1202,0)))</f>
        <v>0</v>
      </c>
      <c r="AG1202" s="13">
        <f>IF($D1202="",0,IF($E1202="",0,IF(VLOOKUP($E1202,paramètres!$E$33:$F$44,2,FALSE)&lt;=VLOOKUP($AG$18,paramètres!$E$33:$F$44,2,FALSE),U1202*$D1202,0)))</f>
        <v>0</v>
      </c>
      <c r="AH1202" s="13">
        <f>IF($D1202="",0,IF($E1202="",0,IF(VLOOKUP($E1202,paramètres!$E$33:$F$44,2,FALSE)&lt;=VLOOKUP($AH$18,paramètres!$E$33:$F$44,2,FALSE),V1202*$D1202,0)))</f>
        <v>0</v>
      </c>
      <c r="AI1202" s="13">
        <f>IF($D1202="",0,IF($E1202="",0,IF(VLOOKUP($E1202,paramètres!$E$33:$F$44,2,FALSE)&lt;=VLOOKUP($AI$18,paramètres!$E$33:$F$44,2,FALSE),W1202*$D1202,0)))</f>
        <v>0</v>
      </c>
      <c r="AJ1202" s="13">
        <f>IF($D1202="",0,IF($E1202="",0,IF(VLOOKUP($E1202,paramètres!$E$33:$F$44,2,FALSE)&lt;=VLOOKUP($AJ$18,paramètres!$E$33:$F$44,2,FALSE),X1202*$D1202,0)))</f>
        <v>0</v>
      </c>
      <c r="AK1202" s="13">
        <f>IF($D1202="",0,IF($E1202="",0,IF(VLOOKUP($E1202,paramètres!$E$33:$F$44,2,FALSE)&lt;=VLOOKUP($AK$18,paramètres!$E$33:$F$44,2,FALSE),Y1202*$D1202,0)))</f>
        <v>0</v>
      </c>
      <c r="AL1202" s="13">
        <f>IF($D1202="",0,IF($E1202="",0,IF(VLOOKUP($E1202,paramètres!$E$33:$F$44,2,FALSE)&lt;=VLOOKUP($AL$18,paramètres!$E$33:$F$44,2,FALSE),Z1202*$D1202,0)))</f>
        <v>0</v>
      </c>
      <c r="AM1202" s="126">
        <f>IF($D1202="",0,IF($E1202="",0,IF(VLOOKUP($E1202,paramètres!$E$33:$F$44,2,FALSE)&lt;=VLOOKUP($AM$18,paramètres!$E$33:$F$44,2,FALSE),AA1202*$D1202,0)))</f>
        <v>0</v>
      </c>
      <c r="AN1202" s="121" t="str">
        <f>IF(paramètres!$B$28=1,((SUM(P1202:Y1202)/1.02)+SUM(Z1202:AA1202))*0.0303/9*COUNT(P1202:X1202),IF(paramètres!$B$28=2,(SUM(P1202:AA1202))*0.0303/9*COUNT(P1202:X1202),"Missing Delta option"))</f>
        <v>Missing Delta option</v>
      </c>
      <c r="AO1202" s="13" t="str">
        <f>IF(paramètres!$B$28=1,(((SUM(P1202:Y1202)/1.02)+SUM(Z1202:AA1202))+((SUM(AB1202:AK1202)/1.02)+SUM(AL1202:AN1202)))*cotpatr,IF(paramètres!$B$28=2,(SUM(P1202:AN1202)*cotpatr),"Missing Delta Option"))</f>
        <v>Missing Delta Option</v>
      </c>
      <c r="AP1202" s="13" t="str" cm="1">
        <f t="array" ref="AP1202">IF(paramètres!$B$28=1,(((SUM(P1202:Y1202)/1.02)+SUM(Z1202:AA1202))+((SUM(AB1202:AM1202)/1.02)+SUM(AL1202:AM1202)))/12*pécule,IF(paramètres!$B$28=2,SUM(P1202:AM1202)/12*pécule,"Missing Delta Option"))</f>
        <v>Missing Delta Option</v>
      </c>
      <c r="AQ1202" s="105" t="e">
        <f>IF(paramètres!$B$28=1,(((SUM(P1202:Y1202)/1.02)+SUM(Z1202:AA1202))+((SUM(AB1202:AM1202)/1.02)+SUM(AL1202:AM1202)))+AN1202+AO1202+AP1202,SUM(P1202:AM1202)+AN1202+AO1202+AP1202)</f>
        <v>#VALUE!</v>
      </c>
    </row>
    <row r="1203" spans="1:43" x14ac:dyDescent="0.25">
      <c r="A1203" s="104"/>
      <c r="B1203" s="39"/>
      <c r="C1203" s="39"/>
      <c r="D1203" s="70"/>
      <c r="E1203" s="49"/>
      <c r="F1203" s="40"/>
      <c r="G1203" s="38"/>
      <c r="H1203" s="71"/>
      <c r="I1203" s="40"/>
      <c r="J1203" s="38"/>
      <c r="K1203" s="71"/>
      <c r="L1203" s="40"/>
      <c r="M1203" s="38"/>
      <c r="N1203" s="71"/>
      <c r="O1203" s="49"/>
      <c r="P1203" s="177"/>
      <c r="Q1203" s="178"/>
      <c r="R1203" s="178"/>
      <c r="S1203" s="178"/>
      <c r="T1203" s="178"/>
      <c r="U1203" s="178"/>
      <c r="V1203" s="178"/>
      <c r="W1203" s="178"/>
      <c r="X1203" s="178"/>
      <c r="Y1203" s="178"/>
      <c r="Z1203" s="178"/>
      <c r="AA1203" s="179"/>
      <c r="AB1203" s="121">
        <f>IF($D1203="",0,IF($E1203="",0,IF(VLOOKUP($E1203,paramètres!$E$33:$F$44,2,FALSE)&lt;=VLOOKUP($AB$18,paramètres!$E$33:$F$44,2,FALSE),P1203*$D1203,0)))</f>
        <v>0</v>
      </c>
      <c r="AC1203" s="13">
        <f>IF($D1203="",0,IF($E1203="",0,IF(VLOOKUP($E1203,paramètres!$E$33:$F$44,2,FALSE)&lt;=VLOOKUP($AC$18,paramètres!$E$33:$F$44,2,FALSE),Q1203*$D1203,0)))</f>
        <v>0</v>
      </c>
      <c r="AD1203" s="13">
        <f>IF($D1203="",0,IF($E1203="",0,IF(VLOOKUP($E1203,paramètres!$E$33:$F$44,2,FALSE)&lt;=VLOOKUP($AD$18,paramètres!$E$33:$F$44,2,FALSE),R1203*$D1203,0)))</f>
        <v>0</v>
      </c>
      <c r="AE1203" s="13">
        <f>IF($D1203="",0,IF($E1203="",0,IF(VLOOKUP($E1203,paramètres!$E$33:$F$44,2,FALSE)&lt;=VLOOKUP($AE$18,paramètres!$E$33:$F$44,2,FALSE),S1203*$D1203,0)))</f>
        <v>0</v>
      </c>
      <c r="AF1203" s="13">
        <f>IF($D1203="",0,IF($E1203="",0,IF(VLOOKUP($E1203,paramètres!$E$33:$F$44,2,FALSE)&lt;=VLOOKUP($AF$18,paramètres!$E$33:$F$44,2,FALSE),T1203*$D1203,0)))</f>
        <v>0</v>
      </c>
      <c r="AG1203" s="13">
        <f>IF($D1203="",0,IF($E1203="",0,IF(VLOOKUP($E1203,paramètres!$E$33:$F$44,2,FALSE)&lt;=VLOOKUP($AG$18,paramètres!$E$33:$F$44,2,FALSE),U1203*$D1203,0)))</f>
        <v>0</v>
      </c>
      <c r="AH1203" s="13">
        <f>IF($D1203="",0,IF($E1203="",0,IF(VLOOKUP($E1203,paramètres!$E$33:$F$44,2,FALSE)&lt;=VLOOKUP($AH$18,paramètres!$E$33:$F$44,2,FALSE),V1203*$D1203,0)))</f>
        <v>0</v>
      </c>
      <c r="AI1203" s="13">
        <f>IF($D1203="",0,IF($E1203="",0,IF(VLOOKUP($E1203,paramètres!$E$33:$F$44,2,FALSE)&lt;=VLOOKUP($AI$18,paramètres!$E$33:$F$44,2,FALSE),W1203*$D1203,0)))</f>
        <v>0</v>
      </c>
      <c r="AJ1203" s="13">
        <f>IF($D1203="",0,IF($E1203="",0,IF(VLOOKUP($E1203,paramètres!$E$33:$F$44,2,FALSE)&lt;=VLOOKUP($AJ$18,paramètres!$E$33:$F$44,2,FALSE),X1203*$D1203,0)))</f>
        <v>0</v>
      </c>
      <c r="AK1203" s="13">
        <f>IF($D1203="",0,IF($E1203="",0,IF(VLOOKUP($E1203,paramètres!$E$33:$F$44,2,FALSE)&lt;=VLOOKUP($AK$18,paramètres!$E$33:$F$44,2,FALSE),Y1203*$D1203,0)))</f>
        <v>0</v>
      </c>
      <c r="AL1203" s="13">
        <f>IF($D1203="",0,IF($E1203="",0,IF(VLOOKUP($E1203,paramètres!$E$33:$F$44,2,FALSE)&lt;=VLOOKUP($AL$18,paramètres!$E$33:$F$44,2,FALSE),Z1203*$D1203,0)))</f>
        <v>0</v>
      </c>
      <c r="AM1203" s="126">
        <f>IF($D1203="",0,IF($E1203="",0,IF(VLOOKUP($E1203,paramètres!$E$33:$F$44,2,FALSE)&lt;=VLOOKUP($AM$18,paramètres!$E$33:$F$44,2,FALSE),AA1203*$D1203,0)))</f>
        <v>0</v>
      </c>
      <c r="AN1203" s="121" t="str">
        <f>IF(paramètres!$B$28=1,((SUM(P1203:Y1203)/1.02)+SUM(Z1203:AA1203))*0.0303/9*COUNT(P1203:X1203),IF(paramètres!$B$28=2,(SUM(P1203:AA1203))*0.0303/9*COUNT(P1203:X1203),"Missing Delta option"))</f>
        <v>Missing Delta option</v>
      </c>
      <c r="AO1203" s="13" t="str">
        <f>IF(paramètres!$B$28=1,(((SUM(P1203:Y1203)/1.02)+SUM(Z1203:AA1203))+((SUM(AB1203:AK1203)/1.02)+SUM(AL1203:AN1203)))*cotpatr,IF(paramètres!$B$28=2,(SUM(P1203:AN1203)*cotpatr),"Missing Delta Option"))</f>
        <v>Missing Delta Option</v>
      </c>
      <c r="AP1203" s="13" t="str" cm="1">
        <f t="array" ref="AP1203">IF(paramètres!$B$28=1,(((SUM(P1203:Y1203)/1.02)+SUM(Z1203:AA1203))+((SUM(AB1203:AM1203)/1.02)+SUM(AL1203:AM1203)))/12*pécule,IF(paramètres!$B$28=2,SUM(P1203:AM1203)/12*pécule,"Missing Delta Option"))</f>
        <v>Missing Delta Option</v>
      </c>
      <c r="AQ1203" s="105" t="e">
        <f>IF(paramètres!$B$28=1,(((SUM(P1203:Y1203)/1.02)+SUM(Z1203:AA1203))+((SUM(AB1203:AM1203)/1.02)+SUM(AL1203:AM1203)))+AN1203+AO1203+AP1203,SUM(P1203:AM1203)+AN1203+AO1203+AP1203)</f>
        <v>#VALUE!</v>
      </c>
    </row>
    <row r="1204" spans="1:43" x14ac:dyDescent="0.25">
      <c r="A1204" s="104"/>
      <c r="B1204" s="39"/>
      <c r="C1204" s="39"/>
      <c r="D1204" s="70"/>
      <c r="E1204" s="49"/>
      <c r="F1204" s="40"/>
      <c r="G1204" s="38"/>
      <c r="H1204" s="71"/>
      <c r="I1204" s="40"/>
      <c r="J1204" s="38"/>
      <c r="K1204" s="71"/>
      <c r="L1204" s="40"/>
      <c r="M1204" s="38"/>
      <c r="N1204" s="71"/>
      <c r="O1204" s="49"/>
      <c r="P1204" s="177"/>
      <c r="Q1204" s="178"/>
      <c r="R1204" s="178"/>
      <c r="S1204" s="178"/>
      <c r="T1204" s="178"/>
      <c r="U1204" s="178"/>
      <c r="V1204" s="178"/>
      <c r="W1204" s="178"/>
      <c r="X1204" s="178"/>
      <c r="Y1204" s="178"/>
      <c r="Z1204" s="178"/>
      <c r="AA1204" s="179"/>
      <c r="AB1204" s="121">
        <f>IF($D1204="",0,IF($E1204="",0,IF(VLOOKUP($E1204,paramètres!$E$33:$F$44,2,FALSE)&lt;=VLOOKUP($AB$18,paramètres!$E$33:$F$44,2,FALSE),P1204*$D1204,0)))</f>
        <v>0</v>
      </c>
      <c r="AC1204" s="13">
        <f>IF($D1204="",0,IF($E1204="",0,IF(VLOOKUP($E1204,paramètres!$E$33:$F$44,2,FALSE)&lt;=VLOOKUP($AC$18,paramètres!$E$33:$F$44,2,FALSE),Q1204*$D1204,0)))</f>
        <v>0</v>
      </c>
      <c r="AD1204" s="13">
        <f>IF($D1204="",0,IF($E1204="",0,IF(VLOOKUP($E1204,paramètres!$E$33:$F$44,2,FALSE)&lt;=VLOOKUP($AD$18,paramètres!$E$33:$F$44,2,FALSE),R1204*$D1204,0)))</f>
        <v>0</v>
      </c>
      <c r="AE1204" s="13">
        <f>IF($D1204="",0,IF($E1204="",0,IF(VLOOKUP($E1204,paramètres!$E$33:$F$44,2,FALSE)&lt;=VLOOKUP($AE$18,paramètres!$E$33:$F$44,2,FALSE),S1204*$D1204,0)))</f>
        <v>0</v>
      </c>
      <c r="AF1204" s="13">
        <f>IF($D1204="",0,IF($E1204="",0,IF(VLOOKUP($E1204,paramètres!$E$33:$F$44,2,FALSE)&lt;=VLOOKUP($AF$18,paramètres!$E$33:$F$44,2,FALSE),T1204*$D1204,0)))</f>
        <v>0</v>
      </c>
      <c r="AG1204" s="13">
        <f>IF($D1204="",0,IF($E1204="",0,IF(VLOOKUP($E1204,paramètres!$E$33:$F$44,2,FALSE)&lt;=VLOOKUP($AG$18,paramètres!$E$33:$F$44,2,FALSE),U1204*$D1204,0)))</f>
        <v>0</v>
      </c>
      <c r="AH1204" s="13">
        <f>IF($D1204="",0,IF($E1204="",0,IF(VLOOKUP($E1204,paramètres!$E$33:$F$44,2,FALSE)&lt;=VLOOKUP($AH$18,paramètres!$E$33:$F$44,2,FALSE),V1204*$D1204,0)))</f>
        <v>0</v>
      </c>
      <c r="AI1204" s="13">
        <f>IF($D1204="",0,IF($E1204="",0,IF(VLOOKUP($E1204,paramètres!$E$33:$F$44,2,FALSE)&lt;=VLOOKUP($AI$18,paramètres!$E$33:$F$44,2,FALSE),W1204*$D1204,0)))</f>
        <v>0</v>
      </c>
      <c r="AJ1204" s="13">
        <f>IF($D1204="",0,IF($E1204="",0,IF(VLOOKUP($E1204,paramètres!$E$33:$F$44,2,FALSE)&lt;=VLOOKUP($AJ$18,paramètres!$E$33:$F$44,2,FALSE),X1204*$D1204,0)))</f>
        <v>0</v>
      </c>
      <c r="AK1204" s="13">
        <f>IF($D1204="",0,IF($E1204="",0,IF(VLOOKUP($E1204,paramètres!$E$33:$F$44,2,FALSE)&lt;=VLOOKUP($AK$18,paramètres!$E$33:$F$44,2,FALSE),Y1204*$D1204,0)))</f>
        <v>0</v>
      </c>
      <c r="AL1204" s="13">
        <f>IF($D1204="",0,IF($E1204="",0,IF(VLOOKUP($E1204,paramètres!$E$33:$F$44,2,FALSE)&lt;=VLOOKUP($AL$18,paramètres!$E$33:$F$44,2,FALSE),Z1204*$D1204,0)))</f>
        <v>0</v>
      </c>
      <c r="AM1204" s="126">
        <f>IF($D1204="",0,IF($E1204="",0,IF(VLOOKUP($E1204,paramètres!$E$33:$F$44,2,FALSE)&lt;=VLOOKUP($AM$18,paramètres!$E$33:$F$44,2,FALSE),AA1204*$D1204,0)))</f>
        <v>0</v>
      </c>
      <c r="AN1204" s="121" t="str">
        <f>IF(paramètres!$B$28=1,((SUM(P1204:Y1204)/1.02)+SUM(Z1204:AA1204))*0.0303/9*COUNT(P1204:X1204),IF(paramètres!$B$28=2,(SUM(P1204:AA1204))*0.0303/9*COUNT(P1204:X1204),"Missing Delta option"))</f>
        <v>Missing Delta option</v>
      </c>
      <c r="AO1204" s="13" t="str">
        <f>IF(paramètres!$B$28=1,(((SUM(P1204:Y1204)/1.02)+SUM(Z1204:AA1204))+((SUM(AB1204:AK1204)/1.02)+SUM(AL1204:AN1204)))*cotpatr,IF(paramètres!$B$28=2,(SUM(P1204:AN1204)*cotpatr),"Missing Delta Option"))</f>
        <v>Missing Delta Option</v>
      </c>
      <c r="AP1204" s="13" t="str" cm="1">
        <f t="array" ref="AP1204">IF(paramètres!$B$28=1,(((SUM(P1204:Y1204)/1.02)+SUM(Z1204:AA1204))+((SUM(AB1204:AM1204)/1.02)+SUM(AL1204:AM1204)))/12*pécule,IF(paramètres!$B$28=2,SUM(P1204:AM1204)/12*pécule,"Missing Delta Option"))</f>
        <v>Missing Delta Option</v>
      </c>
      <c r="AQ1204" s="105" t="e">
        <f>IF(paramètres!$B$28=1,(((SUM(P1204:Y1204)/1.02)+SUM(Z1204:AA1204))+((SUM(AB1204:AM1204)/1.02)+SUM(AL1204:AM1204)))+AN1204+AO1204+AP1204,SUM(P1204:AM1204)+AN1204+AO1204+AP1204)</f>
        <v>#VALUE!</v>
      </c>
    </row>
    <row r="1205" spans="1:43" x14ac:dyDescent="0.25">
      <c r="A1205" s="104"/>
      <c r="B1205" s="39"/>
      <c r="C1205" s="39"/>
      <c r="D1205" s="70"/>
      <c r="E1205" s="49"/>
      <c r="F1205" s="40"/>
      <c r="G1205" s="38"/>
      <c r="H1205" s="71"/>
      <c r="I1205" s="40"/>
      <c r="J1205" s="38"/>
      <c r="K1205" s="71"/>
      <c r="L1205" s="40"/>
      <c r="M1205" s="38"/>
      <c r="N1205" s="71"/>
      <c r="O1205" s="49"/>
      <c r="P1205" s="177"/>
      <c r="Q1205" s="178"/>
      <c r="R1205" s="178"/>
      <c r="S1205" s="178"/>
      <c r="T1205" s="178"/>
      <c r="U1205" s="178"/>
      <c r="V1205" s="178"/>
      <c r="W1205" s="178"/>
      <c r="X1205" s="178"/>
      <c r="Y1205" s="178"/>
      <c r="Z1205" s="178"/>
      <c r="AA1205" s="179"/>
      <c r="AB1205" s="121">
        <f>IF($D1205="",0,IF($E1205="",0,IF(VLOOKUP($E1205,paramètres!$E$33:$F$44,2,FALSE)&lt;=VLOOKUP($AB$18,paramètres!$E$33:$F$44,2,FALSE),P1205*$D1205,0)))</f>
        <v>0</v>
      </c>
      <c r="AC1205" s="13">
        <f>IF($D1205="",0,IF($E1205="",0,IF(VLOOKUP($E1205,paramètres!$E$33:$F$44,2,FALSE)&lt;=VLOOKUP($AC$18,paramètres!$E$33:$F$44,2,FALSE),Q1205*$D1205,0)))</f>
        <v>0</v>
      </c>
      <c r="AD1205" s="13">
        <f>IF($D1205="",0,IF($E1205="",0,IF(VLOOKUP($E1205,paramètres!$E$33:$F$44,2,FALSE)&lt;=VLOOKUP($AD$18,paramètres!$E$33:$F$44,2,FALSE),R1205*$D1205,0)))</f>
        <v>0</v>
      </c>
      <c r="AE1205" s="13">
        <f>IF($D1205="",0,IF($E1205="",0,IF(VLOOKUP($E1205,paramètres!$E$33:$F$44,2,FALSE)&lt;=VLOOKUP($AE$18,paramètres!$E$33:$F$44,2,FALSE),S1205*$D1205,0)))</f>
        <v>0</v>
      </c>
      <c r="AF1205" s="13">
        <f>IF($D1205="",0,IF($E1205="",0,IF(VLOOKUP($E1205,paramètres!$E$33:$F$44,2,FALSE)&lt;=VLOOKUP($AF$18,paramètres!$E$33:$F$44,2,FALSE),T1205*$D1205,0)))</f>
        <v>0</v>
      </c>
      <c r="AG1205" s="13">
        <f>IF($D1205="",0,IF($E1205="",0,IF(VLOOKUP($E1205,paramètres!$E$33:$F$44,2,FALSE)&lt;=VLOOKUP($AG$18,paramètres!$E$33:$F$44,2,FALSE),U1205*$D1205,0)))</f>
        <v>0</v>
      </c>
      <c r="AH1205" s="13">
        <f>IF($D1205="",0,IF($E1205="",0,IF(VLOOKUP($E1205,paramètres!$E$33:$F$44,2,FALSE)&lt;=VLOOKUP($AH$18,paramètres!$E$33:$F$44,2,FALSE),V1205*$D1205,0)))</f>
        <v>0</v>
      </c>
      <c r="AI1205" s="13">
        <f>IF($D1205="",0,IF($E1205="",0,IF(VLOOKUP($E1205,paramètres!$E$33:$F$44,2,FALSE)&lt;=VLOOKUP($AI$18,paramètres!$E$33:$F$44,2,FALSE),W1205*$D1205,0)))</f>
        <v>0</v>
      </c>
      <c r="AJ1205" s="13">
        <f>IF($D1205="",0,IF($E1205="",0,IF(VLOOKUP($E1205,paramètres!$E$33:$F$44,2,FALSE)&lt;=VLOOKUP($AJ$18,paramètres!$E$33:$F$44,2,FALSE),X1205*$D1205,0)))</f>
        <v>0</v>
      </c>
      <c r="AK1205" s="13">
        <f>IF($D1205="",0,IF($E1205="",0,IF(VLOOKUP($E1205,paramètres!$E$33:$F$44,2,FALSE)&lt;=VLOOKUP($AK$18,paramètres!$E$33:$F$44,2,FALSE),Y1205*$D1205,0)))</f>
        <v>0</v>
      </c>
      <c r="AL1205" s="13">
        <f>IF($D1205="",0,IF($E1205="",0,IF(VLOOKUP($E1205,paramètres!$E$33:$F$44,2,FALSE)&lt;=VLOOKUP($AL$18,paramètres!$E$33:$F$44,2,FALSE),Z1205*$D1205,0)))</f>
        <v>0</v>
      </c>
      <c r="AM1205" s="126">
        <f>IF($D1205="",0,IF($E1205="",0,IF(VLOOKUP($E1205,paramètres!$E$33:$F$44,2,FALSE)&lt;=VLOOKUP($AM$18,paramètres!$E$33:$F$44,2,FALSE),AA1205*$D1205,0)))</f>
        <v>0</v>
      </c>
      <c r="AN1205" s="121" t="str">
        <f>IF(paramètres!$B$28=1,((SUM(P1205:Y1205)/1.02)+SUM(Z1205:AA1205))*0.0303/9*COUNT(P1205:X1205),IF(paramètres!$B$28=2,(SUM(P1205:AA1205))*0.0303/9*COUNT(P1205:X1205),"Missing Delta option"))</f>
        <v>Missing Delta option</v>
      </c>
      <c r="AO1205" s="13" t="str">
        <f>IF(paramètres!$B$28=1,(((SUM(P1205:Y1205)/1.02)+SUM(Z1205:AA1205))+((SUM(AB1205:AK1205)/1.02)+SUM(AL1205:AN1205)))*cotpatr,IF(paramètres!$B$28=2,(SUM(P1205:AN1205)*cotpatr),"Missing Delta Option"))</f>
        <v>Missing Delta Option</v>
      </c>
      <c r="AP1205" s="13" t="str" cm="1">
        <f t="array" ref="AP1205">IF(paramètres!$B$28=1,(((SUM(P1205:Y1205)/1.02)+SUM(Z1205:AA1205))+((SUM(AB1205:AM1205)/1.02)+SUM(AL1205:AM1205)))/12*pécule,IF(paramètres!$B$28=2,SUM(P1205:AM1205)/12*pécule,"Missing Delta Option"))</f>
        <v>Missing Delta Option</v>
      </c>
      <c r="AQ1205" s="105" t="e">
        <f>IF(paramètres!$B$28=1,(((SUM(P1205:Y1205)/1.02)+SUM(Z1205:AA1205))+((SUM(AB1205:AM1205)/1.02)+SUM(AL1205:AM1205)))+AN1205+AO1205+AP1205,SUM(P1205:AM1205)+AN1205+AO1205+AP1205)</f>
        <v>#VALUE!</v>
      </c>
    </row>
    <row r="1206" spans="1:43" x14ac:dyDescent="0.25">
      <c r="A1206" s="104"/>
      <c r="B1206" s="39"/>
      <c r="C1206" s="39"/>
      <c r="D1206" s="70"/>
      <c r="E1206" s="49"/>
      <c r="F1206" s="40"/>
      <c r="G1206" s="38"/>
      <c r="H1206" s="71"/>
      <c r="I1206" s="40"/>
      <c r="J1206" s="38"/>
      <c r="K1206" s="71"/>
      <c r="L1206" s="40"/>
      <c r="M1206" s="38"/>
      <c r="N1206" s="71"/>
      <c r="O1206" s="49"/>
      <c r="P1206" s="177"/>
      <c r="Q1206" s="178"/>
      <c r="R1206" s="178"/>
      <c r="S1206" s="178"/>
      <c r="T1206" s="178"/>
      <c r="U1206" s="178"/>
      <c r="V1206" s="178"/>
      <c r="W1206" s="178"/>
      <c r="X1206" s="178"/>
      <c r="Y1206" s="178"/>
      <c r="Z1206" s="178"/>
      <c r="AA1206" s="179"/>
      <c r="AB1206" s="121">
        <f>IF($D1206="",0,IF($E1206="",0,IF(VLOOKUP($E1206,paramètres!$E$33:$F$44,2,FALSE)&lt;=VLOOKUP($AB$18,paramètres!$E$33:$F$44,2,FALSE),P1206*$D1206,0)))</f>
        <v>0</v>
      </c>
      <c r="AC1206" s="13">
        <f>IF($D1206="",0,IF($E1206="",0,IF(VLOOKUP($E1206,paramètres!$E$33:$F$44,2,FALSE)&lt;=VLOOKUP($AC$18,paramètres!$E$33:$F$44,2,FALSE),Q1206*$D1206,0)))</f>
        <v>0</v>
      </c>
      <c r="AD1206" s="13">
        <f>IF($D1206="",0,IF($E1206="",0,IF(VLOOKUP($E1206,paramètres!$E$33:$F$44,2,FALSE)&lt;=VLOOKUP($AD$18,paramètres!$E$33:$F$44,2,FALSE),R1206*$D1206,0)))</f>
        <v>0</v>
      </c>
      <c r="AE1206" s="13">
        <f>IF($D1206="",0,IF($E1206="",0,IF(VLOOKUP($E1206,paramètres!$E$33:$F$44,2,FALSE)&lt;=VLOOKUP($AE$18,paramètres!$E$33:$F$44,2,FALSE),S1206*$D1206,0)))</f>
        <v>0</v>
      </c>
      <c r="AF1206" s="13">
        <f>IF($D1206="",0,IF($E1206="",0,IF(VLOOKUP($E1206,paramètres!$E$33:$F$44,2,FALSE)&lt;=VLOOKUP($AF$18,paramètres!$E$33:$F$44,2,FALSE),T1206*$D1206,0)))</f>
        <v>0</v>
      </c>
      <c r="AG1206" s="13">
        <f>IF($D1206="",0,IF($E1206="",0,IF(VLOOKUP($E1206,paramètres!$E$33:$F$44,2,FALSE)&lt;=VLOOKUP($AG$18,paramètres!$E$33:$F$44,2,FALSE),U1206*$D1206,0)))</f>
        <v>0</v>
      </c>
      <c r="AH1206" s="13">
        <f>IF($D1206="",0,IF($E1206="",0,IF(VLOOKUP($E1206,paramètres!$E$33:$F$44,2,FALSE)&lt;=VLOOKUP($AH$18,paramètres!$E$33:$F$44,2,FALSE),V1206*$D1206,0)))</f>
        <v>0</v>
      </c>
      <c r="AI1206" s="13">
        <f>IF($D1206="",0,IF($E1206="",0,IF(VLOOKUP($E1206,paramètres!$E$33:$F$44,2,FALSE)&lt;=VLOOKUP($AI$18,paramètres!$E$33:$F$44,2,FALSE),W1206*$D1206,0)))</f>
        <v>0</v>
      </c>
      <c r="AJ1206" s="13">
        <f>IF($D1206="",0,IF($E1206="",0,IF(VLOOKUP($E1206,paramètres!$E$33:$F$44,2,FALSE)&lt;=VLOOKUP($AJ$18,paramètres!$E$33:$F$44,2,FALSE),X1206*$D1206,0)))</f>
        <v>0</v>
      </c>
      <c r="AK1206" s="13">
        <f>IF($D1206="",0,IF($E1206="",0,IF(VLOOKUP($E1206,paramètres!$E$33:$F$44,2,FALSE)&lt;=VLOOKUP($AK$18,paramètres!$E$33:$F$44,2,FALSE),Y1206*$D1206,0)))</f>
        <v>0</v>
      </c>
      <c r="AL1206" s="13">
        <f>IF($D1206="",0,IF($E1206="",0,IF(VLOOKUP($E1206,paramètres!$E$33:$F$44,2,FALSE)&lt;=VLOOKUP($AL$18,paramètres!$E$33:$F$44,2,FALSE),Z1206*$D1206,0)))</f>
        <v>0</v>
      </c>
      <c r="AM1206" s="126">
        <f>IF($D1206="",0,IF($E1206="",0,IF(VLOOKUP($E1206,paramètres!$E$33:$F$44,2,FALSE)&lt;=VLOOKUP($AM$18,paramètres!$E$33:$F$44,2,FALSE),AA1206*$D1206,0)))</f>
        <v>0</v>
      </c>
      <c r="AN1206" s="121" t="str">
        <f>IF(paramètres!$B$28=1,((SUM(P1206:Y1206)/1.02)+SUM(Z1206:AA1206))*0.0303/9*COUNT(P1206:X1206),IF(paramètres!$B$28=2,(SUM(P1206:AA1206))*0.0303/9*COUNT(P1206:X1206),"Missing Delta option"))</f>
        <v>Missing Delta option</v>
      </c>
      <c r="AO1206" s="13" t="str">
        <f>IF(paramètres!$B$28=1,(((SUM(P1206:Y1206)/1.02)+SUM(Z1206:AA1206))+((SUM(AB1206:AK1206)/1.02)+SUM(AL1206:AN1206)))*cotpatr,IF(paramètres!$B$28=2,(SUM(P1206:AN1206)*cotpatr),"Missing Delta Option"))</f>
        <v>Missing Delta Option</v>
      </c>
      <c r="AP1206" s="13" t="str" cm="1">
        <f t="array" ref="AP1206">IF(paramètres!$B$28=1,(((SUM(P1206:Y1206)/1.02)+SUM(Z1206:AA1206))+((SUM(AB1206:AM1206)/1.02)+SUM(AL1206:AM1206)))/12*pécule,IF(paramètres!$B$28=2,SUM(P1206:AM1206)/12*pécule,"Missing Delta Option"))</f>
        <v>Missing Delta Option</v>
      </c>
      <c r="AQ1206" s="105" t="e">
        <f>IF(paramètres!$B$28=1,(((SUM(P1206:Y1206)/1.02)+SUM(Z1206:AA1206))+((SUM(AB1206:AM1206)/1.02)+SUM(AL1206:AM1206)))+AN1206+AO1206+AP1206,SUM(P1206:AM1206)+AN1206+AO1206+AP1206)</f>
        <v>#VALUE!</v>
      </c>
    </row>
    <row r="1207" spans="1:43" x14ac:dyDescent="0.25">
      <c r="A1207" s="104"/>
      <c r="B1207" s="39"/>
      <c r="C1207" s="39"/>
      <c r="D1207" s="70"/>
      <c r="E1207" s="49"/>
      <c r="F1207" s="40"/>
      <c r="G1207" s="38"/>
      <c r="H1207" s="71"/>
      <c r="I1207" s="40"/>
      <c r="J1207" s="38"/>
      <c r="K1207" s="71"/>
      <c r="L1207" s="40"/>
      <c r="M1207" s="38"/>
      <c r="N1207" s="71"/>
      <c r="O1207" s="49"/>
      <c r="P1207" s="177"/>
      <c r="Q1207" s="178"/>
      <c r="R1207" s="178"/>
      <c r="S1207" s="178"/>
      <c r="T1207" s="178"/>
      <c r="U1207" s="178"/>
      <c r="V1207" s="178"/>
      <c r="W1207" s="178"/>
      <c r="X1207" s="178"/>
      <c r="Y1207" s="178"/>
      <c r="Z1207" s="178"/>
      <c r="AA1207" s="179"/>
      <c r="AB1207" s="121">
        <f>IF($D1207="",0,IF($E1207="",0,IF(VLOOKUP($E1207,paramètres!$E$33:$F$44,2,FALSE)&lt;=VLOOKUP($AB$18,paramètres!$E$33:$F$44,2,FALSE),P1207*$D1207,0)))</f>
        <v>0</v>
      </c>
      <c r="AC1207" s="13">
        <f>IF($D1207="",0,IF($E1207="",0,IF(VLOOKUP($E1207,paramètres!$E$33:$F$44,2,FALSE)&lt;=VLOOKUP($AC$18,paramètres!$E$33:$F$44,2,FALSE),Q1207*$D1207,0)))</f>
        <v>0</v>
      </c>
      <c r="AD1207" s="13">
        <f>IF($D1207="",0,IF($E1207="",0,IF(VLOOKUP($E1207,paramètres!$E$33:$F$44,2,FALSE)&lt;=VLOOKUP($AD$18,paramètres!$E$33:$F$44,2,FALSE),R1207*$D1207,0)))</f>
        <v>0</v>
      </c>
      <c r="AE1207" s="13">
        <f>IF($D1207="",0,IF($E1207="",0,IF(VLOOKUP($E1207,paramètres!$E$33:$F$44,2,FALSE)&lt;=VLOOKUP($AE$18,paramètres!$E$33:$F$44,2,FALSE),S1207*$D1207,0)))</f>
        <v>0</v>
      </c>
      <c r="AF1207" s="13">
        <f>IF($D1207="",0,IF($E1207="",0,IF(VLOOKUP($E1207,paramètres!$E$33:$F$44,2,FALSE)&lt;=VLOOKUP($AF$18,paramètres!$E$33:$F$44,2,FALSE),T1207*$D1207,0)))</f>
        <v>0</v>
      </c>
      <c r="AG1207" s="13">
        <f>IF($D1207="",0,IF($E1207="",0,IF(VLOOKUP($E1207,paramètres!$E$33:$F$44,2,FALSE)&lt;=VLOOKUP($AG$18,paramètres!$E$33:$F$44,2,FALSE),U1207*$D1207,0)))</f>
        <v>0</v>
      </c>
      <c r="AH1207" s="13">
        <f>IF($D1207="",0,IF($E1207="",0,IF(VLOOKUP($E1207,paramètres!$E$33:$F$44,2,FALSE)&lt;=VLOOKUP($AH$18,paramètres!$E$33:$F$44,2,FALSE),V1207*$D1207,0)))</f>
        <v>0</v>
      </c>
      <c r="AI1207" s="13">
        <f>IF($D1207="",0,IF($E1207="",0,IF(VLOOKUP($E1207,paramètres!$E$33:$F$44,2,FALSE)&lt;=VLOOKUP($AI$18,paramètres!$E$33:$F$44,2,FALSE),W1207*$D1207,0)))</f>
        <v>0</v>
      </c>
      <c r="AJ1207" s="13">
        <f>IF($D1207="",0,IF($E1207="",0,IF(VLOOKUP($E1207,paramètres!$E$33:$F$44,2,FALSE)&lt;=VLOOKUP($AJ$18,paramètres!$E$33:$F$44,2,FALSE),X1207*$D1207,0)))</f>
        <v>0</v>
      </c>
      <c r="AK1207" s="13">
        <f>IF($D1207="",0,IF($E1207="",0,IF(VLOOKUP($E1207,paramètres!$E$33:$F$44,2,FALSE)&lt;=VLOOKUP($AK$18,paramètres!$E$33:$F$44,2,FALSE),Y1207*$D1207,0)))</f>
        <v>0</v>
      </c>
      <c r="AL1207" s="13">
        <f>IF($D1207="",0,IF($E1207="",0,IF(VLOOKUP($E1207,paramètres!$E$33:$F$44,2,FALSE)&lt;=VLOOKUP($AL$18,paramètres!$E$33:$F$44,2,FALSE),Z1207*$D1207,0)))</f>
        <v>0</v>
      </c>
      <c r="AM1207" s="126">
        <f>IF($D1207="",0,IF($E1207="",0,IF(VLOOKUP($E1207,paramètres!$E$33:$F$44,2,FALSE)&lt;=VLOOKUP($AM$18,paramètres!$E$33:$F$44,2,FALSE),AA1207*$D1207,0)))</f>
        <v>0</v>
      </c>
      <c r="AN1207" s="121" t="str">
        <f>IF(paramètres!$B$28=1,((SUM(P1207:Y1207)/1.02)+SUM(Z1207:AA1207))*0.0303/9*COUNT(P1207:X1207),IF(paramètres!$B$28=2,(SUM(P1207:AA1207))*0.0303/9*COUNT(P1207:X1207),"Missing Delta option"))</f>
        <v>Missing Delta option</v>
      </c>
      <c r="AO1207" s="13" t="str">
        <f>IF(paramètres!$B$28=1,(((SUM(P1207:Y1207)/1.02)+SUM(Z1207:AA1207))+((SUM(AB1207:AK1207)/1.02)+SUM(AL1207:AN1207)))*cotpatr,IF(paramètres!$B$28=2,(SUM(P1207:AN1207)*cotpatr),"Missing Delta Option"))</f>
        <v>Missing Delta Option</v>
      </c>
      <c r="AP1207" s="13" t="str" cm="1">
        <f t="array" ref="AP1207">IF(paramètres!$B$28=1,(((SUM(P1207:Y1207)/1.02)+SUM(Z1207:AA1207))+((SUM(AB1207:AM1207)/1.02)+SUM(AL1207:AM1207)))/12*pécule,IF(paramètres!$B$28=2,SUM(P1207:AM1207)/12*pécule,"Missing Delta Option"))</f>
        <v>Missing Delta Option</v>
      </c>
      <c r="AQ1207" s="105" t="e">
        <f>IF(paramètres!$B$28=1,(((SUM(P1207:Y1207)/1.02)+SUM(Z1207:AA1207))+((SUM(AB1207:AM1207)/1.02)+SUM(AL1207:AM1207)))+AN1207+AO1207+AP1207,SUM(P1207:AM1207)+AN1207+AO1207+AP1207)</f>
        <v>#VALUE!</v>
      </c>
    </row>
    <row r="1208" spans="1:43" x14ac:dyDescent="0.25">
      <c r="A1208" s="104"/>
      <c r="B1208" s="39"/>
      <c r="C1208" s="39"/>
      <c r="D1208" s="70"/>
      <c r="E1208" s="49"/>
      <c r="F1208" s="40"/>
      <c r="G1208" s="38"/>
      <c r="H1208" s="71"/>
      <c r="I1208" s="40"/>
      <c r="J1208" s="38"/>
      <c r="K1208" s="71"/>
      <c r="L1208" s="40"/>
      <c r="M1208" s="38"/>
      <c r="N1208" s="71"/>
      <c r="O1208" s="49"/>
      <c r="P1208" s="177"/>
      <c r="Q1208" s="178"/>
      <c r="R1208" s="178"/>
      <c r="S1208" s="178"/>
      <c r="T1208" s="178"/>
      <c r="U1208" s="178"/>
      <c r="V1208" s="178"/>
      <c r="W1208" s="178"/>
      <c r="X1208" s="178"/>
      <c r="Y1208" s="178"/>
      <c r="Z1208" s="178"/>
      <c r="AA1208" s="179"/>
      <c r="AB1208" s="121">
        <f>IF($D1208="",0,IF($E1208="",0,IF(VLOOKUP($E1208,paramètres!$E$33:$F$44,2,FALSE)&lt;=VLOOKUP($AB$18,paramètres!$E$33:$F$44,2,FALSE),P1208*$D1208,0)))</f>
        <v>0</v>
      </c>
      <c r="AC1208" s="13">
        <f>IF($D1208="",0,IF($E1208="",0,IF(VLOOKUP($E1208,paramètres!$E$33:$F$44,2,FALSE)&lt;=VLOOKUP($AC$18,paramètres!$E$33:$F$44,2,FALSE),Q1208*$D1208,0)))</f>
        <v>0</v>
      </c>
      <c r="AD1208" s="13">
        <f>IF($D1208="",0,IF($E1208="",0,IF(VLOOKUP($E1208,paramètres!$E$33:$F$44,2,FALSE)&lt;=VLOOKUP($AD$18,paramètres!$E$33:$F$44,2,FALSE),R1208*$D1208,0)))</f>
        <v>0</v>
      </c>
      <c r="AE1208" s="13">
        <f>IF($D1208="",0,IF($E1208="",0,IF(VLOOKUP($E1208,paramètres!$E$33:$F$44,2,FALSE)&lt;=VLOOKUP($AE$18,paramètres!$E$33:$F$44,2,FALSE),S1208*$D1208,0)))</f>
        <v>0</v>
      </c>
      <c r="AF1208" s="13">
        <f>IF($D1208="",0,IF($E1208="",0,IF(VLOOKUP($E1208,paramètres!$E$33:$F$44,2,FALSE)&lt;=VLOOKUP($AF$18,paramètres!$E$33:$F$44,2,FALSE),T1208*$D1208,0)))</f>
        <v>0</v>
      </c>
      <c r="AG1208" s="13">
        <f>IF($D1208="",0,IF($E1208="",0,IF(VLOOKUP($E1208,paramètres!$E$33:$F$44,2,FALSE)&lt;=VLOOKUP($AG$18,paramètres!$E$33:$F$44,2,FALSE),U1208*$D1208,0)))</f>
        <v>0</v>
      </c>
      <c r="AH1208" s="13">
        <f>IF($D1208="",0,IF($E1208="",0,IF(VLOOKUP($E1208,paramètres!$E$33:$F$44,2,FALSE)&lt;=VLOOKUP($AH$18,paramètres!$E$33:$F$44,2,FALSE),V1208*$D1208,0)))</f>
        <v>0</v>
      </c>
      <c r="AI1208" s="13">
        <f>IF($D1208="",0,IF($E1208="",0,IF(VLOOKUP($E1208,paramètres!$E$33:$F$44,2,FALSE)&lt;=VLOOKUP($AI$18,paramètres!$E$33:$F$44,2,FALSE),W1208*$D1208,0)))</f>
        <v>0</v>
      </c>
      <c r="AJ1208" s="13">
        <f>IF($D1208="",0,IF($E1208="",0,IF(VLOOKUP($E1208,paramètres!$E$33:$F$44,2,FALSE)&lt;=VLOOKUP($AJ$18,paramètres!$E$33:$F$44,2,FALSE),X1208*$D1208,0)))</f>
        <v>0</v>
      </c>
      <c r="AK1208" s="13">
        <f>IF($D1208="",0,IF($E1208="",0,IF(VLOOKUP($E1208,paramètres!$E$33:$F$44,2,FALSE)&lt;=VLOOKUP($AK$18,paramètres!$E$33:$F$44,2,FALSE),Y1208*$D1208,0)))</f>
        <v>0</v>
      </c>
      <c r="AL1208" s="13">
        <f>IF($D1208="",0,IF($E1208="",0,IF(VLOOKUP($E1208,paramètres!$E$33:$F$44,2,FALSE)&lt;=VLOOKUP($AL$18,paramètres!$E$33:$F$44,2,FALSE),Z1208*$D1208,0)))</f>
        <v>0</v>
      </c>
      <c r="AM1208" s="126">
        <f>IF($D1208="",0,IF($E1208="",0,IF(VLOOKUP($E1208,paramètres!$E$33:$F$44,2,FALSE)&lt;=VLOOKUP($AM$18,paramètres!$E$33:$F$44,2,FALSE),AA1208*$D1208,0)))</f>
        <v>0</v>
      </c>
      <c r="AN1208" s="121" t="str">
        <f>IF(paramètres!$B$28=1,((SUM(P1208:Y1208)/1.02)+SUM(Z1208:AA1208))*0.0303/9*COUNT(P1208:X1208),IF(paramètres!$B$28=2,(SUM(P1208:AA1208))*0.0303/9*COUNT(P1208:X1208),"Missing Delta option"))</f>
        <v>Missing Delta option</v>
      </c>
      <c r="AO1208" s="13" t="str">
        <f>IF(paramètres!$B$28=1,(((SUM(P1208:Y1208)/1.02)+SUM(Z1208:AA1208))+((SUM(AB1208:AK1208)/1.02)+SUM(AL1208:AN1208)))*cotpatr,IF(paramètres!$B$28=2,(SUM(P1208:AN1208)*cotpatr),"Missing Delta Option"))</f>
        <v>Missing Delta Option</v>
      </c>
      <c r="AP1208" s="13" t="str" cm="1">
        <f t="array" ref="AP1208">IF(paramètres!$B$28=1,(((SUM(P1208:Y1208)/1.02)+SUM(Z1208:AA1208))+((SUM(AB1208:AM1208)/1.02)+SUM(AL1208:AM1208)))/12*pécule,IF(paramètres!$B$28=2,SUM(P1208:AM1208)/12*pécule,"Missing Delta Option"))</f>
        <v>Missing Delta Option</v>
      </c>
      <c r="AQ1208" s="105" t="e">
        <f>IF(paramètres!$B$28=1,(((SUM(P1208:Y1208)/1.02)+SUM(Z1208:AA1208))+((SUM(AB1208:AM1208)/1.02)+SUM(AL1208:AM1208)))+AN1208+AO1208+AP1208,SUM(P1208:AM1208)+AN1208+AO1208+AP1208)</f>
        <v>#VALUE!</v>
      </c>
    </row>
    <row r="1209" spans="1:43" x14ac:dyDescent="0.25">
      <c r="A1209" s="104"/>
      <c r="B1209" s="39"/>
      <c r="C1209" s="39"/>
      <c r="D1209" s="70"/>
      <c r="E1209" s="49"/>
      <c r="F1209" s="40"/>
      <c r="G1209" s="38"/>
      <c r="H1209" s="71"/>
      <c r="I1209" s="40"/>
      <c r="J1209" s="38"/>
      <c r="K1209" s="71"/>
      <c r="L1209" s="40"/>
      <c r="M1209" s="38"/>
      <c r="N1209" s="71"/>
      <c r="O1209" s="49"/>
      <c r="P1209" s="177"/>
      <c r="Q1209" s="178"/>
      <c r="R1209" s="178"/>
      <c r="S1209" s="178"/>
      <c r="T1209" s="178"/>
      <c r="U1209" s="178"/>
      <c r="V1209" s="178"/>
      <c r="W1209" s="178"/>
      <c r="X1209" s="178"/>
      <c r="Y1209" s="178"/>
      <c r="Z1209" s="178"/>
      <c r="AA1209" s="179"/>
      <c r="AB1209" s="121">
        <f>IF($D1209="",0,IF($E1209="",0,IF(VLOOKUP($E1209,paramètres!$E$33:$F$44,2,FALSE)&lt;=VLOOKUP($AB$18,paramètres!$E$33:$F$44,2,FALSE),P1209*$D1209,0)))</f>
        <v>0</v>
      </c>
      <c r="AC1209" s="13">
        <f>IF($D1209="",0,IF($E1209="",0,IF(VLOOKUP($E1209,paramètres!$E$33:$F$44,2,FALSE)&lt;=VLOOKUP($AC$18,paramètres!$E$33:$F$44,2,FALSE),Q1209*$D1209,0)))</f>
        <v>0</v>
      </c>
      <c r="AD1209" s="13">
        <f>IF($D1209="",0,IF($E1209="",0,IF(VLOOKUP($E1209,paramètres!$E$33:$F$44,2,FALSE)&lt;=VLOOKUP($AD$18,paramètres!$E$33:$F$44,2,FALSE),R1209*$D1209,0)))</f>
        <v>0</v>
      </c>
      <c r="AE1209" s="13">
        <f>IF($D1209="",0,IF($E1209="",0,IF(VLOOKUP($E1209,paramètres!$E$33:$F$44,2,FALSE)&lt;=VLOOKUP($AE$18,paramètres!$E$33:$F$44,2,FALSE),S1209*$D1209,0)))</f>
        <v>0</v>
      </c>
      <c r="AF1209" s="13">
        <f>IF($D1209="",0,IF($E1209="",0,IF(VLOOKUP($E1209,paramètres!$E$33:$F$44,2,FALSE)&lt;=VLOOKUP($AF$18,paramètres!$E$33:$F$44,2,FALSE),T1209*$D1209,0)))</f>
        <v>0</v>
      </c>
      <c r="AG1209" s="13">
        <f>IF($D1209="",0,IF($E1209="",0,IF(VLOOKUP($E1209,paramètres!$E$33:$F$44,2,FALSE)&lt;=VLOOKUP($AG$18,paramètres!$E$33:$F$44,2,FALSE),U1209*$D1209,0)))</f>
        <v>0</v>
      </c>
      <c r="AH1209" s="13">
        <f>IF($D1209="",0,IF($E1209="",0,IF(VLOOKUP($E1209,paramètres!$E$33:$F$44,2,FALSE)&lt;=VLOOKUP($AH$18,paramètres!$E$33:$F$44,2,FALSE),V1209*$D1209,0)))</f>
        <v>0</v>
      </c>
      <c r="AI1209" s="13">
        <f>IF($D1209="",0,IF($E1209="",0,IF(VLOOKUP($E1209,paramètres!$E$33:$F$44,2,FALSE)&lt;=VLOOKUP($AI$18,paramètres!$E$33:$F$44,2,FALSE),W1209*$D1209,0)))</f>
        <v>0</v>
      </c>
      <c r="AJ1209" s="13">
        <f>IF($D1209="",0,IF($E1209="",0,IF(VLOOKUP($E1209,paramètres!$E$33:$F$44,2,FALSE)&lt;=VLOOKUP($AJ$18,paramètres!$E$33:$F$44,2,FALSE),X1209*$D1209,0)))</f>
        <v>0</v>
      </c>
      <c r="AK1209" s="13">
        <f>IF($D1209="",0,IF($E1209="",0,IF(VLOOKUP($E1209,paramètres!$E$33:$F$44,2,FALSE)&lt;=VLOOKUP($AK$18,paramètres!$E$33:$F$44,2,FALSE),Y1209*$D1209,0)))</f>
        <v>0</v>
      </c>
      <c r="AL1209" s="13">
        <f>IF($D1209="",0,IF($E1209="",0,IF(VLOOKUP($E1209,paramètres!$E$33:$F$44,2,FALSE)&lt;=VLOOKUP($AL$18,paramètres!$E$33:$F$44,2,FALSE),Z1209*$D1209,0)))</f>
        <v>0</v>
      </c>
      <c r="AM1209" s="126">
        <f>IF($D1209="",0,IF($E1209="",0,IF(VLOOKUP($E1209,paramètres!$E$33:$F$44,2,FALSE)&lt;=VLOOKUP($AM$18,paramètres!$E$33:$F$44,2,FALSE),AA1209*$D1209,0)))</f>
        <v>0</v>
      </c>
      <c r="AN1209" s="121" t="str">
        <f>IF(paramètres!$B$28=1,((SUM(P1209:Y1209)/1.02)+SUM(Z1209:AA1209))*0.0303/9*COUNT(P1209:X1209),IF(paramètres!$B$28=2,(SUM(P1209:AA1209))*0.0303/9*COUNT(P1209:X1209),"Missing Delta option"))</f>
        <v>Missing Delta option</v>
      </c>
      <c r="AO1209" s="13" t="str">
        <f>IF(paramètres!$B$28=1,(((SUM(P1209:Y1209)/1.02)+SUM(Z1209:AA1209))+((SUM(AB1209:AK1209)/1.02)+SUM(AL1209:AN1209)))*cotpatr,IF(paramètres!$B$28=2,(SUM(P1209:AN1209)*cotpatr),"Missing Delta Option"))</f>
        <v>Missing Delta Option</v>
      </c>
      <c r="AP1209" s="13" t="str" cm="1">
        <f t="array" ref="AP1209">IF(paramètres!$B$28=1,(((SUM(P1209:Y1209)/1.02)+SUM(Z1209:AA1209))+((SUM(AB1209:AM1209)/1.02)+SUM(AL1209:AM1209)))/12*pécule,IF(paramètres!$B$28=2,SUM(P1209:AM1209)/12*pécule,"Missing Delta Option"))</f>
        <v>Missing Delta Option</v>
      </c>
      <c r="AQ1209" s="105" t="e">
        <f>IF(paramètres!$B$28=1,(((SUM(P1209:Y1209)/1.02)+SUM(Z1209:AA1209))+((SUM(AB1209:AM1209)/1.02)+SUM(AL1209:AM1209)))+AN1209+AO1209+AP1209,SUM(P1209:AM1209)+AN1209+AO1209+AP1209)</f>
        <v>#VALUE!</v>
      </c>
    </row>
    <row r="1210" spans="1:43" x14ac:dyDescent="0.25">
      <c r="A1210" s="104"/>
      <c r="B1210" s="39"/>
      <c r="C1210" s="39"/>
      <c r="D1210" s="70"/>
      <c r="E1210" s="49"/>
      <c r="F1210" s="40"/>
      <c r="G1210" s="38"/>
      <c r="H1210" s="71"/>
      <c r="I1210" s="40"/>
      <c r="J1210" s="38"/>
      <c r="K1210" s="71"/>
      <c r="L1210" s="40"/>
      <c r="M1210" s="38"/>
      <c r="N1210" s="71"/>
      <c r="O1210" s="49"/>
      <c r="P1210" s="177"/>
      <c r="Q1210" s="178"/>
      <c r="R1210" s="178"/>
      <c r="S1210" s="178"/>
      <c r="T1210" s="178"/>
      <c r="U1210" s="178"/>
      <c r="V1210" s="178"/>
      <c r="W1210" s="178"/>
      <c r="X1210" s="178"/>
      <c r="Y1210" s="178"/>
      <c r="Z1210" s="178"/>
      <c r="AA1210" s="179"/>
      <c r="AB1210" s="121">
        <f>IF($D1210="",0,IF($E1210="",0,IF(VLOOKUP($E1210,paramètres!$E$33:$F$44,2,FALSE)&lt;=VLOOKUP($AB$18,paramètres!$E$33:$F$44,2,FALSE),P1210*$D1210,0)))</f>
        <v>0</v>
      </c>
      <c r="AC1210" s="13">
        <f>IF($D1210="",0,IF($E1210="",0,IF(VLOOKUP($E1210,paramètres!$E$33:$F$44,2,FALSE)&lt;=VLOOKUP($AC$18,paramètres!$E$33:$F$44,2,FALSE),Q1210*$D1210,0)))</f>
        <v>0</v>
      </c>
      <c r="AD1210" s="13">
        <f>IF($D1210="",0,IF($E1210="",0,IF(VLOOKUP($E1210,paramètres!$E$33:$F$44,2,FALSE)&lt;=VLOOKUP($AD$18,paramètres!$E$33:$F$44,2,FALSE),R1210*$D1210,0)))</f>
        <v>0</v>
      </c>
      <c r="AE1210" s="13">
        <f>IF($D1210="",0,IF($E1210="",0,IF(VLOOKUP($E1210,paramètres!$E$33:$F$44,2,FALSE)&lt;=VLOOKUP($AE$18,paramètres!$E$33:$F$44,2,FALSE),S1210*$D1210,0)))</f>
        <v>0</v>
      </c>
      <c r="AF1210" s="13">
        <f>IF($D1210="",0,IF($E1210="",0,IF(VLOOKUP($E1210,paramètres!$E$33:$F$44,2,FALSE)&lt;=VLOOKUP($AF$18,paramètres!$E$33:$F$44,2,FALSE),T1210*$D1210,0)))</f>
        <v>0</v>
      </c>
      <c r="AG1210" s="13">
        <f>IF($D1210="",0,IF($E1210="",0,IF(VLOOKUP($E1210,paramètres!$E$33:$F$44,2,FALSE)&lt;=VLOOKUP($AG$18,paramètres!$E$33:$F$44,2,FALSE),U1210*$D1210,0)))</f>
        <v>0</v>
      </c>
      <c r="AH1210" s="13">
        <f>IF($D1210="",0,IF($E1210="",0,IF(VLOOKUP($E1210,paramètres!$E$33:$F$44,2,FALSE)&lt;=VLOOKUP($AH$18,paramètres!$E$33:$F$44,2,FALSE),V1210*$D1210,0)))</f>
        <v>0</v>
      </c>
      <c r="AI1210" s="13">
        <f>IF($D1210="",0,IF($E1210="",0,IF(VLOOKUP($E1210,paramètres!$E$33:$F$44,2,FALSE)&lt;=VLOOKUP($AI$18,paramètres!$E$33:$F$44,2,FALSE),W1210*$D1210,0)))</f>
        <v>0</v>
      </c>
      <c r="AJ1210" s="13">
        <f>IF($D1210="",0,IF($E1210="",0,IF(VLOOKUP($E1210,paramètres!$E$33:$F$44,2,FALSE)&lt;=VLOOKUP($AJ$18,paramètres!$E$33:$F$44,2,FALSE),X1210*$D1210,0)))</f>
        <v>0</v>
      </c>
      <c r="AK1210" s="13">
        <f>IF($D1210="",0,IF($E1210="",0,IF(VLOOKUP($E1210,paramètres!$E$33:$F$44,2,FALSE)&lt;=VLOOKUP($AK$18,paramètres!$E$33:$F$44,2,FALSE),Y1210*$D1210,0)))</f>
        <v>0</v>
      </c>
      <c r="AL1210" s="13">
        <f>IF($D1210="",0,IF($E1210="",0,IF(VLOOKUP($E1210,paramètres!$E$33:$F$44,2,FALSE)&lt;=VLOOKUP($AL$18,paramètres!$E$33:$F$44,2,FALSE),Z1210*$D1210,0)))</f>
        <v>0</v>
      </c>
      <c r="AM1210" s="126">
        <f>IF($D1210="",0,IF($E1210="",0,IF(VLOOKUP($E1210,paramètres!$E$33:$F$44,2,FALSE)&lt;=VLOOKUP($AM$18,paramètres!$E$33:$F$44,2,FALSE),AA1210*$D1210,0)))</f>
        <v>0</v>
      </c>
      <c r="AN1210" s="121" t="str">
        <f>IF(paramètres!$B$28=1,((SUM(P1210:Y1210)/1.02)+SUM(Z1210:AA1210))*0.0303/9*COUNT(P1210:X1210),IF(paramètres!$B$28=2,(SUM(P1210:AA1210))*0.0303/9*COUNT(P1210:X1210),"Missing Delta option"))</f>
        <v>Missing Delta option</v>
      </c>
      <c r="AO1210" s="13" t="str">
        <f>IF(paramètres!$B$28=1,(((SUM(P1210:Y1210)/1.02)+SUM(Z1210:AA1210))+((SUM(AB1210:AK1210)/1.02)+SUM(AL1210:AN1210)))*cotpatr,IF(paramètres!$B$28=2,(SUM(P1210:AN1210)*cotpatr),"Missing Delta Option"))</f>
        <v>Missing Delta Option</v>
      </c>
      <c r="AP1210" s="13" t="str" cm="1">
        <f t="array" ref="AP1210">IF(paramètres!$B$28=1,(((SUM(P1210:Y1210)/1.02)+SUM(Z1210:AA1210))+((SUM(AB1210:AM1210)/1.02)+SUM(AL1210:AM1210)))/12*pécule,IF(paramètres!$B$28=2,SUM(P1210:AM1210)/12*pécule,"Missing Delta Option"))</f>
        <v>Missing Delta Option</v>
      </c>
      <c r="AQ1210" s="105" t="e">
        <f>IF(paramètres!$B$28=1,(((SUM(P1210:Y1210)/1.02)+SUM(Z1210:AA1210))+((SUM(AB1210:AM1210)/1.02)+SUM(AL1210:AM1210)))+AN1210+AO1210+AP1210,SUM(P1210:AM1210)+AN1210+AO1210+AP1210)</f>
        <v>#VALUE!</v>
      </c>
    </row>
    <row r="1211" spans="1:43" x14ac:dyDescent="0.25">
      <c r="A1211" s="104"/>
      <c r="B1211" s="39"/>
      <c r="C1211" s="39"/>
      <c r="D1211" s="70"/>
      <c r="E1211" s="49"/>
      <c r="F1211" s="40"/>
      <c r="G1211" s="38"/>
      <c r="H1211" s="71"/>
      <c r="I1211" s="40"/>
      <c r="J1211" s="38"/>
      <c r="K1211" s="71"/>
      <c r="L1211" s="40"/>
      <c r="M1211" s="38"/>
      <c r="N1211" s="71"/>
      <c r="O1211" s="49"/>
      <c r="P1211" s="177"/>
      <c r="Q1211" s="178"/>
      <c r="R1211" s="178"/>
      <c r="S1211" s="178"/>
      <c r="T1211" s="178"/>
      <c r="U1211" s="178"/>
      <c r="V1211" s="178"/>
      <c r="W1211" s="178"/>
      <c r="X1211" s="178"/>
      <c r="Y1211" s="178"/>
      <c r="Z1211" s="178"/>
      <c r="AA1211" s="179"/>
      <c r="AB1211" s="121">
        <f>IF($D1211="",0,IF($E1211="",0,IF(VLOOKUP($E1211,paramètres!$E$33:$F$44,2,FALSE)&lt;=VLOOKUP($AB$18,paramètres!$E$33:$F$44,2,FALSE),P1211*$D1211,0)))</f>
        <v>0</v>
      </c>
      <c r="AC1211" s="13">
        <f>IF($D1211="",0,IF($E1211="",0,IF(VLOOKUP($E1211,paramètres!$E$33:$F$44,2,FALSE)&lt;=VLOOKUP($AC$18,paramètres!$E$33:$F$44,2,FALSE),Q1211*$D1211,0)))</f>
        <v>0</v>
      </c>
      <c r="AD1211" s="13">
        <f>IF($D1211="",0,IF($E1211="",0,IF(VLOOKUP($E1211,paramètres!$E$33:$F$44,2,FALSE)&lt;=VLOOKUP($AD$18,paramètres!$E$33:$F$44,2,FALSE),R1211*$D1211,0)))</f>
        <v>0</v>
      </c>
      <c r="AE1211" s="13">
        <f>IF($D1211="",0,IF($E1211="",0,IF(VLOOKUP($E1211,paramètres!$E$33:$F$44,2,FALSE)&lt;=VLOOKUP($AE$18,paramètres!$E$33:$F$44,2,FALSE),S1211*$D1211,0)))</f>
        <v>0</v>
      </c>
      <c r="AF1211" s="13">
        <f>IF($D1211="",0,IF($E1211="",0,IF(VLOOKUP($E1211,paramètres!$E$33:$F$44,2,FALSE)&lt;=VLOOKUP($AF$18,paramètres!$E$33:$F$44,2,FALSE),T1211*$D1211,0)))</f>
        <v>0</v>
      </c>
      <c r="AG1211" s="13">
        <f>IF($D1211="",0,IF($E1211="",0,IF(VLOOKUP($E1211,paramètres!$E$33:$F$44,2,FALSE)&lt;=VLOOKUP($AG$18,paramètres!$E$33:$F$44,2,FALSE),U1211*$D1211,0)))</f>
        <v>0</v>
      </c>
      <c r="AH1211" s="13">
        <f>IF($D1211="",0,IF($E1211="",0,IF(VLOOKUP($E1211,paramètres!$E$33:$F$44,2,FALSE)&lt;=VLOOKUP($AH$18,paramètres!$E$33:$F$44,2,FALSE),V1211*$D1211,0)))</f>
        <v>0</v>
      </c>
      <c r="AI1211" s="13">
        <f>IF($D1211="",0,IF($E1211="",0,IF(VLOOKUP($E1211,paramètres!$E$33:$F$44,2,FALSE)&lt;=VLOOKUP($AI$18,paramètres!$E$33:$F$44,2,FALSE),W1211*$D1211,0)))</f>
        <v>0</v>
      </c>
      <c r="AJ1211" s="13">
        <f>IF($D1211="",0,IF($E1211="",0,IF(VLOOKUP($E1211,paramètres!$E$33:$F$44,2,FALSE)&lt;=VLOOKUP($AJ$18,paramètres!$E$33:$F$44,2,FALSE),X1211*$D1211,0)))</f>
        <v>0</v>
      </c>
      <c r="AK1211" s="13">
        <f>IF($D1211="",0,IF($E1211="",0,IF(VLOOKUP($E1211,paramètres!$E$33:$F$44,2,FALSE)&lt;=VLOOKUP($AK$18,paramètres!$E$33:$F$44,2,FALSE),Y1211*$D1211,0)))</f>
        <v>0</v>
      </c>
      <c r="AL1211" s="13">
        <f>IF($D1211="",0,IF($E1211="",0,IF(VLOOKUP($E1211,paramètres!$E$33:$F$44,2,FALSE)&lt;=VLOOKUP($AL$18,paramètres!$E$33:$F$44,2,FALSE),Z1211*$D1211,0)))</f>
        <v>0</v>
      </c>
      <c r="AM1211" s="126">
        <f>IF($D1211="",0,IF($E1211="",0,IF(VLOOKUP($E1211,paramètres!$E$33:$F$44,2,FALSE)&lt;=VLOOKUP($AM$18,paramètres!$E$33:$F$44,2,FALSE),AA1211*$D1211,0)))</f>
        <v>0</v>
      </c>
      <c r="AN1211" s="121" t="str">
        <f>IF(paramètres!$B$28=1,((SUM(P1211:Y1211)/1.02)+SUM(Z1211:AA1211))*0.0303/9*COUNT(P1211:X1211),IF(paramètres!$B$28=2,(SUM(P1211:AA1211))*0.0303/9*COUNT(P1211:X1211),"Missing Delta option"))</f>
        <v>Missing Delta option</v>
      </c>
      <c r="AO1211" s="13" t="str">
        <f>IF(paramètres!$B$28=1,(((SUM(P1211:Y1211)/1.02)+SUM(Z1211:AA1211))+((SUM(AB1211:AK1211)/1.02)+SUM(AL1211:AN1211)))*cotpatr,IF(paramètres!$B$28=2,(SUM(P1211:AN1211)*cotpatr),"Missing Delta Option"))</f>
        <v>Missing Delta Option</v>
      </c>
      <c r="AP1211" s="13" t="str" cm="1">
        <f t="array" ref="AP1211">IF(paramètres!$B$28=1,(((SUM(P1211:Y1211)/1.02)+SUM(Z1211:AA1211))+((SUM(AB1211:AM1211)/1.02)+SUM(AL1211:AM1211)))/12*pécule,IF(paramètres!$B$28=2,SUM(P1211:AM1211)/12*pécule,"Missing Delta Option"))</f>
        <v>Missing Delta Option</v>
      </c>
      <c r="AQ1211" s="105" t="e">
        <f>IF(paramètres!$B$28=1,(((SUM(P1211:Y1211)/1.02)+SUM(Z1211:AA1211))+((SUM(AB1211:AM1211)/1.02)+SUM(AL1211:AM1211)))+AN1211+AO1211+AP1211,SUM(P1211:AM1211)+AN1211+AO1211+AP1211)</f>
        <v>#VALUE!</v>
      </c>
    </row>
    <row r="1212" spans="1:43" x14ac:dyDescent="0.25">
      <c r="A1212" s="104"/>
      <c r="B1212" s="39"/>
      <c r="C1212" s="39"/>
      <c r="D1212" s="70"/>
      <c r="E1212" s="49"/>
      <c r="F1212" s="40"/>
      <c r="G1212" s="38"/>
      <c r="H1212" s="71"/>
      <c r="I1212" s="40"/>
      <c r="J1212" s="38"/>
      <c r="K1212" s="71"/>
      <c r="L1212" s="40"/>
      <c r="M1212" s="38"/>
      <c r="N1212" s="71"/>
      <c r="O1212" s="49"/>
      <c r="P1212" s="177"/>
      <c r="Q1212" s="178"/>
      <c r="R1212" s="178"/>
      <c r="S1212" s="178"/>
      <c r="T1212" s="178"/>
      <c r="U1212" s="178"/>
      <c r="V1212" s="178"/>
      <c r="W1212" s="178"/>
      <c r="X1212" s="178"/>
      <c r="Y1212" s="178"/>
      <c r="Z1212" s="178"/>
      <c r="AA1212" s="179"/>
      <c r="AB1212" s="121">
        <f>IF($D1212="",0,IF($E1212="",0,IF(VLOOKUP($E1212,paramètres!$E$33:$F$44,2,FALSE)&lt;=VLOOKUP($AB$18,paramètres!$E$33:$F$44,2,FALSE),P1212*$D1212,0)))</f>
        <v>0</v>
      </c>
      <c r="AC1212" s="13">
        <f>IF($D1212="",0,IF($E1212="",0,IF(VLOOKUP($E1212,paramètres!$E$33:$F$44,2,FALSE)&lt;=VLOOKUP($AC$18,paramètres!$E$33:$F$44,2,FALSE),Q1212*$D1212,0)))</f>
        <v>0</v>
      </c>
      <c r="AD1212" s="13">
        <f>IF($D1212="",0,IF($E1212="",0,IF(VLOOKUP($E1212,paramètres!$E$33:$F$44,2,FALSE)&lt;=VLOOKUP($AD$18,paramètres!$E$33:$F$44,2,FALSE),R1212*$D1212,0)))</f>
        <v>0</v>
      </c>
      <c r="AE1212" s="13">
        <f>IF($D1212="",0,IF($E1212="",0,IF(VLOOKUP($E1212,paramètres!$E$33:$F$44,2,FALSE)&lt;=VLOOKUP($AE$18,paramètres!$E$33:$F$44,2,FALSE),S1212*$D1212,0)))</f>
        <v>0</v>
      </c>
      <c r="AF1212" s="13">
        <f>IF($D1212="",0,IF($E1212="",0,IF(VLOOKUP($E1212,paramètres!$E$33:$F$44,2,FALSE)&lt;=VLOOKUP($AF$18,paramètres!$E$33:$F$44,2,FALSE),T1212*$D1212,0)))</f>
        <v>0</v>
      </c>
      <c r="AG1212" s="13">
        <f>IF($D1212="",0,IF($E1212="",0,IF(VLOOKUP($E1212,paramètres!$E$33:$F$44,2,FALSE)&lt;=VLOOKUP($AG$18,paramètres!$E$33:$F$44,2,FALSE),U1212*$D1212,0)))</f>
        <v>0</v>
      </c>
      <c r="AH1212" s="13">
        <f>IF($D1212="",0,IF($E1212="",0,IF(VLOOKUP($E1212,paramètres!$E$33:$F$44,2,FALSE)&lt;=VLOOKUP($AH$18,paramètres!$E$33:$F$44,2,FALSE),V1212*$D1212,0)))</f>
        <v>0</v>
      </c>
      <c r="AI1212" s="13">
        <f>IF($D1212="",0,IF($E1212="",0,IF(VLOOKUP($E1212,paramètres!$E$33:$F$44,2,FALSE)&lt;=VLOOKUP($AI$18,paramètres!$E$33:$F$44,2,FALSE),W1212*$D1212,0)))</f>
        <v>0</v>
      </c>
      <c r="AJ1212" s="13">
        <f>IF($D1212="",0,IF($E1212="",0,IF(VLOOKUP($E1212,paramètres!$E$33:$F$44,2,FALSE)&lt;=VLOOKUP($AJ$18,paramètres!$E$33:$F$44,2,FALSE),X1212*$D1212,0)))</f>
        <v>0</v>
      </c>
      <c r="AK1212" s="13">
        <f>IF($D1212="",0,IF($E1212="",0,IF(VLOOKUP($E1212,paramètres!$E$33:$F$44,2,FALSE)&lt;=VLOOKUP($AK$18,paramètres!$E$33:$F$44,2,FALSE),Y1212*$D1212,0)))</f>
        <v>0</v>
      </c>
      <c r="AL1212" s="13">
        <f>IF($D1212="",0,IF($E1212="",0,IF(VLOOKUP($E1212,paramètres!$E$33:$F$44,2,FALSE)&lt;=VLOOKUP($AL$18,paramètres!$E$33:$F$44,2,FALSE),Z1212*$D1212,0)))</f>
        <v>0</v>
      </c>
      <c r="AM1212" s="126">
        <f>IF($D1212="",0,IF($E1212="",0,IF(VLOOKUP($E1212,paramètres!$E$33:$F$44,2,FALSE)&lt;=VLOOKUP($AM$18,paramètres!$E$33:$F$44,2,FALSE),AA1212*$D1212,0)))</f>
        <v>0</v>
      </c>
      <c r="AN1212" s="121" t="str">
        <f>IF(paramètres!$B$28=1,((SUM(P1212:Y1212)/1.02)+SUM(Z1212:AA1212))*0.0303/9*COUNT(P1212:X1212),IF(paramètres!$B$28=2,(SUM(P1212:AA1212))*0.0303/9*COUNT(P1212:X1212),"Missing Delta option"))</f>
        <v>Missing Delta option</v>
      </c>
      <c r="AO1212" s="13" t="str">
        <f>IF(paramètres!$B$28=1,(((SUM(P1212:Y1212)/1.02)+SUM(Z1212:AA1212))+((SUM(AB1212:AK1212)/1.02)+SUM(AL1212:AN1212)))*cotpatr,IF(paramètres!$B$28=2,(SUM(P1212:AN1212)*cotpatr),"Missing Delta Option"))</f>
        <v>Missing Delta Option</v>
      </c>
      <c r="AP1212" s="13" t="str" cm="1">
        <f t="array" ref="AP1212">IF(paramètres!$B$28=1,(((SUM(P1212:Y1212)/1.02)+SUM(Z1212:AA1212))+((SUM(AB1212:AM1212)/1.02)+SUM(AL1212:AM1212)))/12*pécule,IF(paramètres!$B$28=2,SUM(P1212:AM1212)/12*pécule,"Missing Delta Option"))</f>
        <v>Missing Delta Option</v>
      </c>
      <c r="AQ1212" s="105" t="e">
        <f>IF(paramètres!$B$28=1,(((SUM(P1212:Y1212)/1.02)+SUM(Z1212:AA1212))+((SUM(AB1212:AM1212)/1.02)+SUM(AL1212:AM1212)))+AN1212+AO1212+AP1212,SUM(P1212:AM1212)+AN1212+AO1212+AP1212)</f>
        <v>#VALUE!</v>
      </c>
    </row>
    <row r="1213" spans="1:43" x14ac:dyDescent="0.25">
      <c r="A1213" s="104"/>
      <c r="B1213" s="39"/>
      <c r="C1213" s="39"/>
      <c r="D1213" s="70"/>
      <c r="E1213" s="49"/>
      <c r="F1213" s="40"/>
      <c r="G1213" s="38"/>
      <c r="H1213" s="71"/>
      <c r="I1213" s="40"/>
      <c r="J1213" s="38"/>
      <c r="K1213" s="71"/>
      <c r="L1213" s="40"/>
      <c r="M1213" s="38"/>
      <c r="N1213" s="71"/>
      <c r="O1213" s="49"/>
      <c r="P1213" s="177"/>
      <c r="Q1213" s="178"/>
      <c r="R1213" s="178"/>
      <c r="S1213" s="178"/>
      <c r="T1213" s="178"/>
      <c r="U1213" s="178"/>
      <c r="V1213" s="178"/>
      <c r="W1213" s="178"/>
      <c r="X1213" s="178"/>
      <c r="Y1213" s="178"/>
      <c r="Z1213" s="178"/>
      <c r="AA1213" s="179"/>
      <c r="AB1213" s="121">
        <f>IF($D1213="",0,IF($E1213="",0,IF(VLOOKUP($E1213,paramètres!$E$33:$F$44,2,FALSE)&lt;=VLOOKUP($AB$18,paramètres!$E$33:$F$44,2,FALSE),P1213*$D1213,0)))</f>
        <v>0</v>
      </c>
      <c r="AC1213" s="13">
        <f>IF($D1213="",0,IF($E1213="",0,IF(VLOOKUP($E1213,paramètres!$E$33:$F$44,2,FALSE)&lt;=VLOOKUP($AC$18,paramètres!$E$33:$F$44,2,FALSE),Q1213*$D1213,0)))</f>
        <v>0</v>
      </c>
      <c r="AD1213" s="13">
        <f>IF($D1213="",0,IF($E1213="",0,IF(VLOOKUP($E1213,paramètres!$E$33:$F$44,2,FALSE)&lt;=VLOOKUP($AD$18,paramètres!$E$33:$F$44,2,FALSE),R1213*$D1213,0)))</f>
        <v>0</v>
      </c>
      <c r="AE1213" s="13">
        <f>IF($D1213="",0,IF($E1213="",0,IF(VLOOKUP($E1213,paramètres!$E$33:$F$44,2,FALSE)&lt;=VLOOKUP($AE$18,paramètres!$E$33:$F$44,2,FALSE),S1213*$D1213,0)))</f>
        <v>0</v>
      </c>
      <c r="AF1213" s="13">
        <f>IF($D1213="",0,IF($E1213="",0,IF(VLOOKUP($E1213,paramètres!$E$33:$F$44,2,FALSE)&lt;=VLOOKUP($AF$18,paramètres!$E$33:$F$44,2,FALSE),T1213*$D1213,0)))</f>
        <v>0</v>
      </c>
      <c r="AG1213" s="13">
        <f>IF($D1213="",0,IF($E1213="",0,IF(VLOOKUP($E1213,paramètres!$E$33:$F$44,2,FALSE)&lt;=VLOOKUP($AG$18,paramètres!$E$33:$F$44,2,FALSE),U1213*$D1213,0)))</f>
        <v>0</v>
      </c>
      <c r="AH1213" s="13">
        <f>IF($D1213="",0,IF($E1213="",0,IF(VLOOKUP($E1213,paramètres!$E$33:$F$44,2,FALSE)&lt;=VLOOKUP($AH$18,paramètres!$E$33:$F$44,2,FALSE),V1213*$D1213,0)))</f>
        <v>0</v>
      </c>
      <c r="AI1213" s="13">
        <f>IF($D1213="",0,IF($E1213="",0,IF(VLOOKUP($E1213,paramètres!$E$33:$F$44,2,FALSE)&lt;=VLOOKUP($AI$18,paramètres!$E$33:$F$44,2,FALSE),W1213*$D1213,0)))</f>
        <v>0</v>
      </c>
      <c r="AJ1213" s="13">
        <f>IF($D1213="",0,IF($E1213="",0,IF(VLOOKUP($E1213,paramètres!$E$33:$F$44,2,FALSE)&lt;=VLOOKUP($AJ$18,paramètres!$E$33:$F$44,2,FALSE),X1213*$D1213,0)))</f>
        <v>0</v>
      </c>
      <c r="AK1213" s="13">
        <f>IF($D1213="",0,IF($E1213="",0,IF(VLOOKUP($E1213,paramètres!$E$33:$F$44,2,FALSE)&lt;=VLOOKUP($AK$18,paramètres!$E$33:$F$44,2,FALSE),Y1213*$D1213,0)))</f>
        <v>0</v>
      </c>
      <c r="AL1213" s="13">
        <f>IF($D1213="",0,IF($E1213="",0,IF(VLOOKUP($E1213,paramètres!$E$33:$F$44,2,FALSE)&lt;=VLOOKUP($AL$18,paramètres!$E$33:$F$44,2,FALSE),Z1213*$D1213,0)))</f>
        <v>0</v>
      </c>
      <c r="AM1213" s="126">
        <f>IF($D1213="",0,IF($E1213="",0,IF(VLOOKUP($E1213,paramètres!$E$33:$F$44,2,FALSE)&lt;=VLOOKUP($AM$18,paramètres!$E$33:$F$44,2,FALSE),AA1213*$D1213,0)))</f>
        <v>0</v>
      </c>
      <c r="AN1213" s="121" t="str">
        <f>IF(paramètres!$B$28=1,((SUM(P1213:Y1213)/1.02)+SUM(Z1213:AA1213))*0.0303/9*COUNT(P1213:X1213),IF(paramètres!$B$28=2,(SUM(P1213:AA1213))*0.0303/9*COUNT(P1213:X1213),"Missing Delta option"))</f>
        <v>Missing Delta option</v>
      </c>
      <c r="AO1213" s="13" t="str">
        <f>IF(paramètres!$B$28=1,(((SUM(P1213:Y1213)/1.02)+SUM(Z1213:AA1213))+((SUM(AB1213:AK1213)/1.02)+SUM(AL1213:AN1213)))*cotpatr,IF(paramètres!$B$28=2,(SUM(P1213:AN1213)*cotpatr),"Missing Delta Option"))</f>
        <v>Missing Delta Option</v>
      </c>
      <c r="AP1213" s="13" t="str" cm="1">
        <f t="array" ref="AP1213">IF(paramètres!$B$28=1,(((SUM(P1213:Y1213)/1.02)+SUM(Z1213:AA1213))+((SUM(AB1213:AM1213)/1.02)+SUM(AL1213:AM1213)))/12*pécule,IF(paramètres!$B$28=2,SUM(P1213:AM1213)/12*pécule,"Missing Delta Option"))</f>
        <v>Missing Delta Option</v>
      </c>
      <c r="AQ1213" s="105" t="e">
        <f>IF(paramètres!$B$28=1,(((SUM(P1213:Y1213)/1.02)+SUM(Z1213:AA1213))+((SUM(AB1213:AM1213)/1.02)+SUM(AL1213:AM1213)))+AN1213+AO1213+AP1213,SUM(P1213:AM1213)+AN1213+AO1213+AP1213)</f>
        <v>#VALUE!</v>
      </c>
    </row>
    <row r="1214" spans="1:43" x14ac:dyDescent="0.25">
      <c r="A1214" s="104"/>
      <c r="B1214" s="39"/>
      <c r="C1214" s="39"/>
      <c r="D1214" s="70"/>
      <c r="E1214" s="49"/>
      <c r="F1214" s="40"/>
      <c r="G1214" s="38"/>
      <c r="H1214" s="71"/>
      <c r="I1214" s="40"/>
      <c r="J1214" s="38"/>
      <c r="K1214" s="71"/>
      <c r="L1214" s="40"/>
      <c r="M1214" s="38"/>
      <c r="N1214" s="71"/>
      <c r="O1214" s="49"/>
      <c r="P1214" s="177"/>
      <c r="Q1214" s="178"/>
      <c r="R1214" s="178"/>
      <c r="S1214" s="178"/>
      <c r="T1214" s="178"/>
      <c r="U1214" s="178"/>
      <c r="V1214" s="178"/>
      <c r="W1214" s="178"/>
      <c r="X1214" s="178"/>
      <c r="Y1214" s="178"/>
      <c r="Z1214" s="178"/>
      <c r="AA1214" s="179"/>
      <c r="AB1214" s="121">
        <f>IF($D1214="",0,IF($E1214="",0,IF(VLOOKUP($E1214,paramètres!$E$33:$F$44,2,FALSE)&lt;=VLOOKUP($AB$18,paramètres!$E$33:$F$44,2,FALSE),P1214*$D1214,0)))</f>
        <v>0</v>
      </c>
      <c r="AC1214" s="13">
        <f>IF($D1214="",0,IF($E1214="",0,IF(VLOOKUP($E1214,paramètres!$E$33:$F$44,2,FALSE)&lt;=VLOOKUP($AC$18,paramètres!$E$33:$F$44,2,FALSE),Q1214*$D1214,0)))</f>
        <v>0</v>
      </c>
      <c r="AD1214" s="13">
        <f>IF($D1214="",0,IF($E1214="",0,IF(VLOOKUP($E1214,paramètres!$E$33:$F$44,2,FALSE)&lt;=VLOOKUP($AD$18,paramètres!$E$33:$F$44,2,FALSE),R1214*$D1214,0)))</f>
        <v>0</v>
      </c>
      <c r="AE1214" s="13">
        <f>IF($D1214="",0,IF($E1214="",0,IF(VLOOKUP($E1214,paramètres!$E$33:$F$44,2,FALSE)&lt;=VLOOKUP($AE$18,paramètres!$E$33:$F$44,2,FALSE),S1214*$D1214,0)))</f>
        <v>0</v>
      </c>
      <c r="AF1214" s="13">
        <f>IF($D1214="",0,IF($E1214="",0,IF(VLOOKUP($E1214,paramètres!$E$33:$F$44,2,FALSE)&lt;=VLOOKUP($AF$18,paramètres!$E$33:$F$44,2,FALSE),T1214*$D1214,0)))</f>
        <v>0</v>
      </c>
      <c r="AG1214" s="13">
        <f>IF($D1214="",0,IF($E1214="",0,IF(VLOOKUP($E1214,paramètres!$E$33:$F$44,2,FALSE)&lt;=VLOOKUP($AG$18,paramètres!$E$33:$F$44,2,FALSE),U1214*$D1214,0)))</f>
        <v>0</v>
      </c>
      <c r="AH1214" s="13">
        <f>IF($D1214="",0,IF($E1214="",0,IF(VLOOKUP($E1214,paramètres!$E$33:$F$44,2,FALSE)&lt;=VLOOKUP($AH$18,paramètres!$E$33:$F$44,2,FALSE),V1214*$D1214,0)))</f>
        <v>0</v>
      </c>
      <c r="AI1214" s="13">
        <f>IF($D1214="",0,IF($E1214="",0,IF(VLOOKUP($E1214,paramètres!$E$33:$F$44,2,FALSE)&lt;=VLOOKUP($AI$18,paramètres!$E$33:$F$44,2,FALSE),W1214*$D1214,0)))</f>
        <v>0</v>
      </c>
      <c r="AJ1214" s="13">
        <f>IF($D1214="",0,IF($E1214="",0,IF(VLOOKUP($E1214,paramètres!$E$33:$F$44,2,FALSE)&lt;=VLOOKUP($AJ$18,paramètres!$E$33:$F$44,2,FALSE),X1214*$D1214,0)))</f>
        <v>0</v>
      </c>
      <c r="AK1214" s="13">
        <f>IF($D1214="",0,IF($E1214="",0,IF(VLOOKUP($E1214,paramètres!$E$33:$F$44,2,FALSE)&lt;=VLOOKUP($AK$18,paramètres!$E$33:$F$44,2,FALSE),Y1214*$D1214,0)))</f>
        <v>0</v>
      </c>
      <c r="AL1214" s="13">
        <f>IF($D1214="",0,IF($E1214="",0,IF(VLOOKUP($E1214,paramètres!$E$33:$F$44,2,FALSE)&lt;=VLOOKUP($AL$18,paramètres!$E$33:$F$44,2,FALSE),Z1214*$D1214,0)))</f>
        <v>0</v>
      </c>
      <c r="AM1214" s="126">
        <f>IF($D1214="",0,IF($E1214="",0,IF(VLOOKUP($E1214,paramètres!$E$33:$F$44,2,FALSE)&lt;=VLOOKUP($AM$18,paramètres!$E$33:$F$44,2,FALSE),AA1214*$D1214,0)))</f>
        <v>0</v>
      </c>
      <c r="AN1214" s="121" t="str">
        <f>IF(paramètres!$B$28=1,((SUM(P1214:Y1214)/1.02)+SUM(Z1214:AA1214))*0.0303/9*COUNT(P1214:X1214),IF(paramètres!$B$28=2,(SUM(P1214:AA1214))*0.0303/9*COUNT(P1214:X1214),"Missing Delta option"))</f>
        <v>Missing Delta option</v>
      </c>
      <c r="AO1214" s="13" t="str">
        <f>IF(paramètres!$B$28=1,(((SUM(P1214:Y1214)/1.02)+SUM(Z1214:AA1214))+((SUM(AB1214:AK1214)/1.02)+SUM(AL1214:AN1214)))*cotpatr,IF(paramètres!$B$28=2,(SUM(P1214:AN1214)*cotpatr),"Missing Delta Option"))</f>
        <v>Missing Delta Option</v>
      </c>
      <c r="AP1214" s="13" t="str" cm="1">
        <f t="array" ref="AP1214">IF(paramètres!$B$28=1,(((SUM(P1214:Y1214)/1.02)+SUM(Z1214:AA1214))+((SUM(AB1214:AM1214)/1.02)+SUM(AL1214:AM1214)))/12*pécule,IF(paramètres!$B$28=2,SUM(P1214:AM1214)/12*pécule,"Missing Delta Option"))</f>
        <v>Missing Delta Option</v>
      </c>
      <c r="AQ1214" s="105" t="e">
        <f>IF(paramètres!$B$28=1,(((SUM(P1214:Y1214)/1.02)+SUM(Z1214:AA1214))+((SUM(AB1214:AM1214)/1.02)+SUM(AL1214:AM1214)))+AN1214+AO1214+AP1214,SUM(P1214:AM1214)+AN1214+AO1214+AP1214)</f>
        <v>#VALUE!</v>
      </c>
    </row>
    <row r="1215" spans="1:43" x14ac:dyDescent="0.25">
      <c r="A1215" s="104"/>
      <c r="B1215" s="39"/>
      <c r="C1215" s="39"/>
      <c r="D1215" s="70"/>
      <c r="E1215" s="49"/>
      <c r="F1215" s="40"/>
      <c r="G1215" s="38"/>
      <c r="H1215" s="71"/>
      <c r="I1215" s="40"/>
      <c r="J1215" s="38"/>
      <c r="K1215" s="71"/>
      <c r="L1215" s="40"/>
      <c r="M1215" s="38"/>
      <c r="N1215" s="71"/>
      <c r="O1215" s="49"/>
      <c r="P1215" s="177"/>
      <c r="Q1215" s="178"/>
      <c r="R1215" s="178"/>
      <c r="S1215" s="178"/>
      <c r="T1215" s="178"/>
      <c r="U1215" s="178"/>
      <c r="V1215" s="178"/>
      <c r="W1215" s="178"/>
      <c r="X1215" s="178"/>
      <c r="Y1215" s="178"/>
      <c r="Z1215" s="178"/>
      <c r="AA1215" s="179"/>
      <c r="AB1215" s="121">
        <f>IF($D1215="",0,IF($E1215="",0,IF(VLOOKUP($E1215,paramètres!$E$33:$F$44,2,FALSE)&lt;=VLOOKUP($AB$18,paramètres!$E$33:$F$44,2,FALSE),P1215*$D1215,0)))</f>
        <v>0</v>
      </c>
      <c r="AC1215" s="13">
        <f>IF($D1215="",0,IF($E1215="",0,IF(VLOOKUP($E1215,paramètres!$E$33:$F$44,2,FALSE)&lt;=VLOOKUP($AC$18,paramètres!$E$33:$F$44,2,FALSE),Q1215*$D1215,0)))</f>
        <v>0</v>
      </c>
      <c r="AD1215" s="13">
        <f>IF($D1215="",0,IF($E1215="",0,IF(VLOOKUP($E1215,paramètres!$E$33:$F$44,2,FALSE)&lt;=VLOOKUP($AD$18,paramètres!$E$33:$F$44,2,FALSE),R1215*$D1215,0)))</f>
        <v>0</v>
      </c>
      <c r="AE1215" s="13">
        <f>IF($D1215="",0,IF($E1215="",0,IF(VLOOKUP($E1215,paramètres!$E$33:$F$44,2,FALSE)&lt;=VLOOKUP($AE$18,paramètres!$E$33:$F$44,2,FALSE),S1215*$D1215,0)))</f>
        <v>0</v>
      </c>
      <c r="AF1215" s="13">
        <f>IF($D1215="",0,IF($E1215="",0,IF(VLOOKUP($E1215,paramètres!$E$33:$F$44,2,FALSE)&lt;=VLOOKUP($AF$18,paramètres!$E$33:$F$44,2,FALSE),T1215*$D1215,0)))</f>
        <v>0</v>
      </c>
      <c r="AG1215" s="13">
        <f>IF($D1215="",0,IF($E1215="",0,IF(VLOOKUP($E1215,paramètres!$E$33:$F$44,2,FALSE)&lt;=VLOOKUP($AG$18,paramètres!$E$33:$F$44,2,FALSE),U1215*$D1215,0)))</f>
        <v>0</v>
      </c>
      <c r="AH1215" s="13">
        <f>IF($D1215="",0,IF($E1215="",0,IF(VLOOKUP($E1215,paramètres!$E$33:$F$44,2,FALSE)&lt;=VLOOKUP($AH$18,paramètres!$E$33:$F$44,2,FALSE),V1215*$D1215,0)))</f>
        <v>0</v>
      </c>
      <c r="AI1215" s="13">
        <f>IF($D1215="",0,IF($E1215="",0,IF(VLOOKUP($E1215,paramètres!$E$33:$F$44,2,FALSE)&lt;=VLOOKUP($AI$18,paramètres!$E$33:$F$44,2,FALSE),W1215*$D1215,0)))</f>
        <v>0</v>
      </c>
      <c r="AJ1215" s="13">
        <f>IF($D1215="",0,IF($E1215="",0,IF(VLOOKUP($E1215,paramètres!$E$33:$F$44,2,FALSE)&lt;=VLOOKUP($AJ$18,paramètres!$E$33:$F$44,2,FALSE),X1215*$D1215,0)))</f>
        <v>0</v>
      </c>
      <c r="AK1215" s="13">
        <f>IF($D1215="",0,IF($E1215="",0,IF(VLOOKUP($E1215,paramètres!$E$33:$F$44,2,FALSE)&lt;=VLOOKUP($AK$18,paramètres!$E$33:$F$44,2,FALSE),Y1215*$D1215,0)))</f>
        <v>0</v>
      </c>
      <c r="AL1215" s="13">
        <f>IF($D1215="",0,IF($E1215="",0,IF(VLOOKUP($E1215,paramètres!$E$33:$F$44,2,FALSE)&lt;=VLOOKUP($AL$18,paramètres!$E$33:$F$44,2,FALSE),Z1215*$D1215,0)))</f>
        <v>0</v>
      </c>
      <c r="AM1215" s="126">
        <f>IF($D1215="",0,IF($E1215="",0,IF(VLOOKUP($E1215,paramètres!$E$33:$F$44,2,FALSE)&lt;=VLOOKUP($AM$18,paramètres!$E$33:$F$44,2,FALSE),AA1215*$D1215,0)))</f>
        <v>0</v>
      </c>
      <c r="AN1215" s="121" t="str">
        <f>IF(paramètres!$B$28=1,((SUM(P1215:Y1215)/1.02)+SUM(Z1215:AA1215))*0.0303/9*COUNT(P1215:X1215),IF(paramètres!$B$28=2,(SUM(P1215:AA1215))*0.0303/9*COUNT(P1215:X1215),"Missing Delta option"))</f>
        <v>Missing Delta option</v>
      </c>
      <c r="AO1215" s="13" t="str">
        <f>IF(paramètres!$B$28=1,(((SUM(P1215:Y1215)/1.02)+SUM(Z1215:AA1215))+((SUM(AB1215:AK1215)/1.02)+SUM(AL1215:AN1215)))*cotpatr,IF(paramètres!$B$28=2,(SUM(P1215:AN1215)*cotpatr),"Missing Delta Option"))</f>
        <v>Missing Delta Option</v>
      </c>
      <c r="AP1215" s="13" t="str" cm="1">
        <f t="array" ref="AP1215">IF(paramètres!$B$28=1,(((SUM(P1215:Y1215)/1.02)+SUM(Z1215:AA1215))+((SUM(AB1215:AM1215)/1.02)+SUM(AL1215:AM1215)))/12*pécule,IF(paramètres!$B$28=2,SUM(P1215:AM1215)/12*pécule,"Missing Delta Option"))</f>
        <v>Missing Delta Option</v>
      </c>
      <c r="AQ1215" s="105" t="e">
        <f>IF(paramètres!$B$28=1,(((SUM(P1215:Y1215)/1.02)+SUM(Z1215:AA1215))+((SUM(AB1215:AM1215)/1.02)+SUM(AL1215:AM1215)))+AN1215+AO1215+AP1215,SUM(P1215:AM1215)+AN1215+AO1215+AP1215)</f>
        <v>#VALUE!</v>
      </c>
    </row>
    <row r="1216" spans="1:43" x14ac:dyDescent="0.25">
      <c r="A1216" s="104"/>
      <c r="B1216" s="39"/>
      <c r="C1216" s="39"/>
      <c r="D1216" s="70"/>
      <c r="E1216" s="49"/>
      <c r="F1216" s="40"/>
      <c r="G1216" s="38"/>
      <c r="H1216" s="71"/>
      <c r="I1216" s="40"/>
      <c r="J1216" s="38"/>
      <c r="K1216" s="71"/>
      <c r="L1216" s="40"/>
      <c r="M1216" s="38"/>
      <c r="N1216" s="71"/>
      <c r="O1216" s="49"/>
      <c r="P1216" s="177"/>
      <c r="Q1216" s="178"/>
      <c r="R1216" s="178"/>
      <c r="S1216" s="178"/>
      <c r="T1216" s="178"/>
      <c r="U1216" s="178"/>
      <c r="V1216" s="178"/>
      <c r="W1216" s="178"/>
      <c r="X1216" s="178"/>
      <c r="Y1216" s="178"/>
      <c r="Z1216" s="178"/>
      <c r="AA1216" s="179"/>
      <c r="AB1216" s="121">
        <f>IF($D1216="",0,IF($E1216="",0,IF(VLOOKUP($E1216,paramètres!$E$33:$F$44,2,FALSE)&lt;=VLOOKUP($AB$18,paramètres!$E$33:$F$44,2,FALSE),P1216*$D1216,0)))</f>
        <v>0</v>
      </c>
      <c r="AC1216" s="13">
        <f>IF($D1216="",0,IF($E1216="",0,IF(VLOOKUP($E1216,paramètres!$E$33:$F$44,2,FALSE)&lt;=VLOOKUP($AC$18,paramètres!$E$33:$F$44,2,FALSE),Q1216*$D1216,0)))</f>
        <v>0</v>
      </c>
      <c r="AD1216" s="13">
        <f>IF($D1216="",0,IF($E1216="",0,IF(VLOOKUP($E1216,paramètres!$E$33:$F$44,2,FALSE)&lt;=VLOOKUP($AD$18,paramètres!$E$33:$F$44,2,FALSE),R1216*$D1216,0)))</f>
        <v>0</v>
      </c>
      <c r="AE1216" s="13">
        <f>IF($D1216="",0,IF($E1216="",0,IF(VLOOKUP($E1216,paramètres!$E$33:$F$44,2,FALSE)&lt;=VLOOKUP($AE$18,paramètres!$E$33:$F$44,2,FALSE),S1216*$D1216,0)))</f>
        <v>0</v>
      </c>
      <c r="AF1216" s="13">
        <f>IF($D1216="",0,IF($E1216="",0,IF(VLOOKUP($E1216,paramètres!$E$33:$F$44,2,FALSE)&lt;=VLOOKUP($AF$18,paramètres!$E$33:$F$44,2,FALSE),T1216*$D1216,0)))</f>
        <v>0</v>
      </c>
      <c r="AG1216" s="13">
        <f>IF($D1216="",0,IF($E1216="",0,IF(VLOOKUP($E1216,paramètres!$E$33:$F$44,2,FALSE)&lt;=VLOOKUP($AG$18,paramètres!$E$33:$F$44,2,FALSE),U1216*$D1216,0)))</f>
        <v>0</v>
      </c>
      <c r="AH1216" s="13">
        <f>IF($D1216="",0,IF($E1216="",0,IF(VLOOKUP($E1216,paramètres!$E$33:$F$44,2,FALSE)&lt;=VLOOKUP($AH$18,paramètres!$E$33:$F$44,2,FALSE),V1216*$D1216,0)))</f>
        <v>0</v>
      </c>
      <c r="AI1216" s="13">
        <f>IF($D1216="",0,IF($E1216="",0,IF(VLOOKUP($E1216,paramètres!$E$33:$F$44,2,FALSE)&lt;=VLOOKUP($AI$18,paramètres!$E$33:$F$44,2,FALSE),W1216*$D1216,0)))</f>
        <v>0</v>
      </c>
      <c r="AJ1216" s="13">
        <f>IF($D1216="",0,IF($E1216="",0,IF(VLOOKUP($E1216,paramètres!$E$33:$F$44,2,FALSE)&lt;=VLOOKUP($AJ$18,paramètres!$E$33:$F$44,2,FALSE),X1216*$D1216,0)))</f>
        <v>0</v>
      </c>
      <c r="AK1216" s="13">
        <f>IF($D1216="",0,IF($E1216="",0,IF(VLOOKUP($E1216,paramètres!$E$33:$F$44,2,FALSE)&lt;=VLOOKUP($AK$18,paramètres!$E$33:$F$44,2,FALSE),Y1216*$D1216,0)))</f>
        <v>0</v>
      </c>
      <c r="AL1216" s="13">
        <f>IF($D1216="",0,IF($E1216="",0,IF(VLOOKUP($E1216,paramètres!$E$33:$F$44,2,FALSE)&lt;=VLOOKUP($AL$18,paramètres!$E$33:$F$44,2,FALSE),Z1216*$D1216,0)))</f>
        <v>0</v>
      </c>
      <c r="AM1216" s="126">
        <f>IF($D1216="",0,IF($E1216="",0,IF(VLOOKUP($E1216,paramètres!$E$33:$F$44,2,FALSE)&lt;=VLOOKUP($AM$18,paramètres!$E$33:$F$44,2,FALSE),AA1216*$D1216,0)))</f>
        <v>0</v>
      </c>
      <c r="AN1216" s="121" t="str">
        <f>IF(paramètres!$B$28=1,((SUM(P1216:Y1216)/1.02)+SUM(Z1216:AA1216))*0.0303/9*COUNT(P1216:X1216),IF(paramètres!$B$28=2,(SUM(P1216:AA1216))*0.0303/9*COUNT(P1216:X1216),"Missing Delta option"))</f>
        <v>Missing Delta option</v>
      </c>
      <c r="AO1216" s="13" t="str">
        <f>IF(paramètres!$B$28=1,(((SUM(P1216:Y1216)/1.02)+SUM(Z1216:AA1216))+((SUM(AB1216:AK1216)/1.02)+SUM(AL1216:AN1216)))*cotpatr,IF(paramètres!$B$28=2,(SUM(P1216:AN1216)*cotpatr),"Missing Delta Option"))</f>
        <v>Missing Delta Option</v>
      </c>
      <c r="AP1216" s="13" t="str" cm="1">
        <f t="array" ref="AP1216">IF(paramètres!$B$28=1,(((SUM(P1216:Y1216)/1.02)+SUM(Z1216:AA1216))+((SUM(AB1216:AM1216)/1.02)+SUM(AL1216:AM1216)))/12*pécule,IF(paramètres!$B$28=2,SUM(P1216:AM1216)/12*pécule,"Missing Delta Option"))</f>
        <v>Missing Delta Option</v>
      </c>
      <c r="AQ1216" s="105" t="e">
        <f>IF(paramètres!$B$28=1,(((SUM(P1216:Y1216)/1.02)+SUM(Z1216:AA1216))+((SUM(AB1216:AM1216)/1.02)+SUM(AL1216:AM1216)))+AN1216+AO1216+AP1216,SUM(P1216:AM1216)+AN1216+AO1216+AP1216)</f>
        <v>#VALUE!</v>
      </c>
    </row>
    <row r="1217" spans="1:43" x14ac:dyDescent="0.25">
      <c r="A1217" s="104"/>
      <c r="B1217" s="39"/>
      <c r="C1217" s="39"/>
      <c r="D1217" s="70"/>
      <c r="E1217" s="49"/>
      <c r="F1217" s="40"/>
      <c r="G1217" s="38"/>
      <c r="H1217" s="71"/>
      <c r="I1217" s="40"/>
      <c r="J1217" s="38"/>
      <c r="K1217" s="71"/>
      <c r="L1217" s="40"/>
      <c r="M1217" s="38"/>
      <c r="N1217" s="71"/>
      <c r="O1217" s="49"/>
      <c r="P1217" s="177"/>
      <c r="Q1217" s="178"/>
      <c r="R1217" s="178"/>
      <c r="S1217" s="178"/>
      <c r="T1217" s="178"/>
      <c r="U1217" s="178"/>
      <c r="V1217" s="178"/>
      <c r="W1217" s="178"/>
      <c r="X1217" s="178"/>
      <c r="Y1217" s="178"/>
      <c r="Z1217" s="178"/>
      <c r="AA1217" s="179"/>
      <c r="AB1217" s="121">
        <f>IF($D1217="",0,IF($E1217="",0,IF(VLOOKUP($E1217,paramètres!$E$33:$F$44,2,FALSE)&lt;=VLOOKUP($AB$18,paramètres!$E$33:$F$44,2,FALSE),P1217*$D1217,0)))</f>
        <v>0</v>
      </c>
      <c r="AC1217" s="13">
        <f>IF($D1217="",0,IF($E1217="",0,IF(VLOOKUP($E1217,paramètres!$E$33:$F$44,2,FALSE)&lt;=VLOOKUP($AC$18,paramètres!$E$33:$F$44,2,FALSE),Q1217*$D1217,0)))</f>
        <v>0</v>
      </c>
      <c r="AD1217" s="13">
        <f>IF($D1217="",0,IF($E1217="",0,IF(VLOOKUP($E1217,paramètres!$E$33:$F$44,2,FALSE)&lt;=VLOOKUP($AD$18,paramètres!$E$33:$F$44,2,FALSE),R1217*$D1217,0)))</f>
        <v>0</v>
      </c>
      <c r="AE1217" s="13">
        <f>IF($D1217="",0,IF($E1217="",0,IF(VLOOKUP($E1217,paramètres!$E$33:$F$44,2,FALSE)&lt;=VLOOKUP($AE$18,paramètres!$E$33:$F$44,2,FALSE),S1217*$D1217,0)))</f>
        <v>0</v>
      </c>
      <c r="AF1217" s="13">
        <f>IF($D1217="",0,IF($E1217="",0,IF(VLOOKUP($E1217,paramètres!$E$33:$F$44,2,FALSE)&lt;=VLOOKUP($AF$18,paramètres!$E$33:$F$44,2,FALSE),T1217*$D1217,0)))</f>
        <v>0</v>
      </c>
      <c r="AG1217" s="13">
        <f>IF($D1217="",0,IF($E1217="",0,IF(VLOOKUP($E1217,paramètres!$E$33:$F$44,2,FALSE)&lt;=VLOOKUP($AG$18,paramètres!$E$33:$F$44,2,FALSE),U1217*$D1217,0)))</f>
        <v>0</v>
      </c>
      <c r="AH1217" s="13">
        <f>IF($D1217="",0,IF($E1217="",0,IF(VLOOKUP($E1217,paramètres!$E$33:$F$44,2,FALSE)&lt;=VLOOKUP($AH$18,paramètres!$E$33:$F$44,2,FALSE),V1217*$D1217,0)))</f>
        <v>0</v>
      </c>
      <c r="AI1217" s="13">
        <f>IF($D1217="",0,IF($E1217="",0,IF(VLOOKUP($E1217,paramètres!$E$33:$F$44,2,FALSE)&lt;=VLOOKUP($AI$18,paramètres!$E$33:$F$44,2,FALSE),W1217*$D1217,0)))</f>
        <v>0</v>
      </c>
      <c r="AJ1217" s="13">
        <f>IF($D1217="",0,IF($E1217="",0,IF(VLOOKUP($E1217,paramètres!$E$33:$F$44,2,FALSE)&lt;=VLOOKUP($AJ$18,paramètres!$E$33:$F$44,2,FALSE),X1217*$D1217,0)))</f>
        <v>0</v>
      </c>
      <c r="AK1217" s="13">
        <f>IF($D1217="",0,IF($E1217="",0,IF(VLOOKUP($E1217,paramètres!$E$33:$F$44,2,FALSE)&lt;=VLOOKUP($AK$18,paramètres!$E$33:$F$44,2,FALSE),Y1217*$D1217,0)))</f>
        <v>0</v>
      </c>
      <c r="AL1217" s="13">
        <f>IF($D1217="",0,IF($E1217="",0,IF(VLOOKUP($E1217,paramètres!$E$33:$F$44,2,FALSE)&lt;=VLOOKUP($AL$18,paramètres!$E$33:$F$44,2,FALSE),Z1217*$D1217,0)))</f>
        <v>0</v>
      </c>
      <c r="AM1217" s="126">
        <f>IF($D1217="",0,IF($E1217="",0,IF(VLOOKUP($E1217,paramètres!$E$33:$F$44,2,FALSE)&lt;=VLOOKUP($AM$18,paramètres!$E$33:$F$44,2,FALSE),AA1217*$D1217,0)))</f>
        <v>0</v>
      </c>
      <c r="AN1217" s="121" t="str">
        <f>IF(paramètres!$B$28=1,((SUM(P1217:Y1217)/1.02)+SUM(Z1217:AA1217))*0.0303/9*COUNT(P1217:X1217),IF(paramètres!$B$28=2,(SUM(P1217:AA1217))*0.0303/9*COUNT(P1217:X1217),"Missing Delta option"))</f>
        <v>Missing Delta option</v>
      </c>
      <c r="AO1217" s="13" t="str">
        <f>IF(paramètres!$B$28=1,(((SUM(P1217:Y1217)/1.02)+SUM(Z1217:AA1217))+((SUM(AB1217:AK1217)/1.02)+SUM(AL1217:AN1217)))*cotpatr,IF(paramètres!$B$28=2,(SUM(P1217:AN1217)*cotpatr),"Missing Delta Option"))</f>
        <v>Missing Delta Option</v>
      </c>
      <c r="AP1217" s="13" t="str" cm="1">
        <f t="array" ref="AP1217">IF(paramètres!$B$28=1,(((SUM(P1217:Y1217)/1.02)+SUM(Z1217:AA1217))+((SUM(AB1217:AM1217)/1.02)+SUM(AL1217:AM1217)))/12*pécule,IF(paramètres!$B$28=2,SUM(P1217:AM1217)/12*pécule,"Missing Delta Option"))</f>
        <v>Missing Delta Option</v>
      </c>
      <c r="AQ1217" s="105" t="e">
        <f>IF(paramètres!$B$28=1,(((SUM(P1217:Y1217)/1.02)+SUM(Z1217:AA1217))+((SUM(AB1217:AM1217)/1.02)+SUM(AL1217:AM1217)))+AN1217+AO1217+AP1217,SUM(P1217:AM1217)+AN1217+AO1217+AP1217)</f>
        <v>#VALUE!</v>
      </c>
    </row>
    <row r="1218" spans="1:43" x14ac:dyDescent="0.25">
      <c r="A1218" s="104"/>
      <c r="B1218" s="39"/>
      <c r="C1218" s="39"/>
      <c r="D1218" s="70"/>
      <c r="E1218" s="49"/>
      <c r="F1218" s="40"/>
      <c r="G1218" s="38"/>
      <c r="H1218" s="71"/>
      <c r="I1218" s="40"/>
      <c r="J1218" s="38"/>
      <c r="K1218" s="71"/>
      <c r="L1218" s="40"/>
      <c r="M1218" s="38"/>
      <c r="N1218" s="71"/>
      <c r="O1218" s="49"/>
      <c r="P1218" s="177"/>
      <c r="Q1218" s="178"/>
      <c r="R1218" s="178"/>
      <c r="S1218" s="178"/>
      <c r="T1218" s="178"/>
      <c r="U1218" s="178"/>
      <c r="V1218" s="178"/>
      <c r="W1218" s="178"/>
      <c r="X1218" s="178"/>
      <c r="Y1218" s="178"/>
      <c r="Z1218" s="178"/>
      <c r="AA1218" s="179"/>
      <c r="AB1218" s="121">
        <f>IF($D1218="",0,IF($E1218="",0,IF(VLOOKUP($E1218,paramètres!$E$33:$F$44,2,FALSE)&lt;=VLOOKUP($AB$18,paramètres!$E$33:$F$44,2,FALSE),P1218*$D1218,0)))</f>
        <v>0</v>
      </c>
      <c r="AC1218" s="13">
        <f>IF($D1218="",0,IF($E1218="",0,IF(VLOOKUP($E1218,paramètres!$E$33:$F$44,2,FALSE)&lt;=VLOOKUP($AC$18,paramètres!$E$33:$F$44,2,FALSE),Q1218*$D1218,0)))</f>
        <v>0</v>
      </c>
      <c r="AD1218" s="13">
        <f>IF($D1218="",0,IF($E1218="",0,IF(VLOOKUP($E1218,paramètres!$E$33:$F$44,2,FALSE)&lt;=VLOOKUP($AD$18,paramètres!$E$33:$F$44,2,FALSE),R1218*$D1218,0)))</f>
        <v>0</v>
      </c>
      <c r="AE1218" s="13">
        <f>IF($D1218="",0,IF($E1218="",0,IF(VLOOKUP($E1218,paramètres!$E$33:$F$44,2,FALSE)&lt;=VLOOKUP($AE$18,paramètres!$E$33:$F$44,2,FALSE),S1218*$D1218,0)))</f>
        <v>0</v>
      </c>
      <c r="AF1218" s="13">
        <f>IF($D1218="",0,IF($E1218="",0,IF(VLOOKUP($E1218,paramètres!$E$33:$F$44,2,FALSE)&lt;=VLOOKUP($AF$18,paramètres!$E$33:$F$44,2,FALSE),T1218*$D1218,0)))</f>
        <v>0</v>
      </c>
      <c r="AG1218" s="13">
        <f>IF($D1218="",0,IF($E1218="",0,IF(VLOOKUP($E1218,paramètres!$E$33:$F$44,2,FALSE)&lt;=VLOOKUP($AG$18,paramètres!$E$33:$F$44,2,FALSE),U1218*$D1218,0)))</f>
        <v>0</v>
      </c>
      <c r="AH1218" s="13">
        <f>IF($D1218="",0,IF($E1218="",0,IF(VLOOKUP($E1218,paramètres!$E$33:$F$44,2,FALSE)&lt;=VLOOKUP($AH$18,paramètres!$E$33:$F$44,2,FALSE),V1218*$D1218,0)))</f>
        <v>0</v>
      </c>
      <c r="AI1218" s="13">
        <f>IF($D1218="",0,IF($E1218="",0,IF(VLOOKUP($E1218,paramètres!$E$33:$F$44,2,FALSE)&lt;=VLOOKUP($AI$18,paramètres!$E$33:$F$44,2,FALSE),W1218*$D1218,0)))</f>
        <v>0</v>
      </c>
      <c r="AJ1218" s="13">
        <f>IF($D1218="",0,IF($E1218="",0,IF(VLOOKUP($E1218,paramètres!$E$33:$F$44,2,FALSE)&lt;=VLOOKUP($AJ$18,paramètres!$E$33:$F$44,2,FALSE),X1218*$D1218,0)))</f>
        <v>0</v>
      </c>
      <c r="AK1218" s="13">
        <f>IF($D1218="",0,IF($E1218="",0,IF(VLOOKUP($E1218,paramètres!$E$33:$F$44,2,FALSE)&lt;=VLOOKUP($AK$18,paramètres!$E$33:$F$44,2,FALSE),Y1218*$D1218,0)))</f>
        <v>0</v>
      </c>
      <c r="AL1218" s="13">
        <f>IF($D1218="",0,IF($E1218="",0,IF(VLOOKUP($E1218,paramètres!$E$33:$F$44,2,FALSE)&lt;=VLOOKUP($AL$18,paramètres!$E$33:$F$44,2,FALSE),Z1218*$D1218,0)))</f>
        <v>0</v>
      </c>
      <c r="AM1218" s="126">
        <f>IF($D1218="",0,IF($E1218="",0,IF(VLOOKUP($E1218,paramètres!$E$33:$F$44,2,FALSE)&lt;=VLOOKUP($AM$18,paramètres!$E$33:$F$44,2,FALSE),AA1218*$D1218,0)))</f>
        <v>0</v>
      </c>
      <c r="AN1218" s="121" t="str">
        <f>IF(paramètres!$B$28=1,((SUM(P1218:Y1218)/1.02)+SUM(Z1218:AA1218))*0.0303/9*COUNT(P1218:X1218),IF(paramètres!$B$28=2,(SUM(P1218:AA1218))*0.0303/9*COUNT(P1218:X1218),"Missing Delta option"))</f>
        <v>Missing Delta option</v>
      </c>
      <c r="AO1218" s="13" t="str">
        <f>IF(paramètres!$B$28=1,(((SUM(P1218:Y1218)/1.02)+SUM(Z1218:AA1218))+((SUM(AB1218:AK1218)/1.02)+SUM(AL1218:AN1218)))*cotpatr,IF(paramètres!$B$28=2,(SUM(P1218:AN1218)*cotpatr),"Missing Delta Option"))</f>
        <v>Missing Delta Option</v>
      </c>
      <c r="AP1218" s="13" t="str" cm="1">
        <f t="array" ref="AP1218">IF(paramètres!$B$28=1,(((SUM(P1218:Y1218)/1.02)+SUM(Z1218:AA1218))+((SUM(AB1218:AM1218)/1.02)+SUM(AL1218:AM1218)))/12*pécule,IF(paramètres!$B$28=2,SUM(P1218:AM1218)/12*pécule,"Missing Delta Option"))</f>
        <v>Missing Delta Option</v>
      </c>
      <c r="AQ1218" s="105" t="e">
        <f>IF(paramètres!$B$28=1,(((SUM(P1218:Y1218)/1.02)+SUM(Z1218:AA1218))+((SUM(AB1218:AM1218)/1.02)+SUM(AL1218:AM1218)))+AN1218+AO1218+AP1218,SUM(P1218:AM1218)+AN1218+AO1218+AP1218)</f>
        <v>#VALUE!</v>
      </c>
    </row>
    <row r="1219" spans="1:43" x14ac:dyDescent="0.25">
      <c r="A1219" s="104"/>
      <c r="B1219" s="39"/>
      <c r="C1219" s="39"/>
      <c r="D1219" s="70"/>
      <c r="E1219" s="49"/>
      <c r="F1219" s="40"/>
      <c r="G1219" s="38"/>
      <c r="H1219" s="71"/>
      <c r="I1219" s="40"/>
      <c r="J1219" s="38"/>
      <c r="K1219" s="71"/>
      <c r="L1219" s="40"/>
      <c r="M1219" s="38"/>
      <c r="N1219" s="71"/>
      <c r="O1219" s="49"/>
      <c r="P1219" s="177"/>
      <c r="Q1219" s="178"/>
      <c r="R1219" s="178"/>
      <c r="S1219" s="178"/>
      <c r="T1219" s="178"/>
      <c r="U1219" s="178"/>
      <c r="V1219" s="178"/>
      <c r="W1219" s="178"/>
      <c r="X1219" s="178"/>
      <c r="Y1219" s="178"/>
      <c r="Z1219" s="178"/>
      <c r="AA1219" s="179"/>
      <c r="AB1219" s="121">
        <f>IF($D1219="",0,IF($E1219="",0,IF(VLOOKUP($E1219,paramètres!$E$33:$F$44,2,FALSE)&lt;=VLOOKUP($AB$18,paramètres!$E$33:$F$44,2,FALSE),P1219*$D1219,0)))</f>
        <v>0</v>
      </c>
      <c r="AC1219" s="13">
        <f>IF($D1219="",0,IF($E1219="",0,IF(VLOOKUP($E1219,paramètres!$E$33:$F$44,2,FALSE)&lt;=VLOOKUP($AC$18,paramètres!$E$33:$F$44,2,FALSE),Q1219*$D1219,0)))</f>
        <v>0</v>
      </c>
      <c r="AD1219" s="13">
        <f>IF($D1219="",0,IF($E1219="",0,IF(VLOOKUP($E1219,paramètres!$E$33:$F$44,2,FALSE)&lt;=VLOOKUP($AD$18,paramètres!$E$33:$F$44,2,FALSE),R1219*$D1219,0)))</f>
        <v>0</v>
      </c>
      <c r="AE1219" s="13">
        <f>IF($D1219="",0,IF($E1219="",0,IF(VLOOKUP($E1219,paramètres!$E$33:$F$44,2,FALSE)&lt;=VLOOKUP($AE$18,paramètres!$E$33:$F$44,2,FALSE),S1219*$D1219,0)))</f>
        <v>0</v>
      </c>
      <c r="AF1219" s="13">
        <f>IF($D1219="",0,IF($E1219="",0,IF(VLOOKUP($E1219,paramètres!$E$33:$F$44,2,FALSE)&lt;=VLOOKUP($AF$18,paramètres!$E$33:$F$44,2,FALSE),T1219*$D1219,0)))</f>
        <v>0</v>
      </c>
      <c r="AG1219" s="13">
        <f>IF($D1219="",0,IF($E1219="",0,IF(VLOOKUP($E1219,paramètres!$E$33:$F$44,2,FALSE)&lt;=VLOOKUP($AG$18,paramètres!$E$33:$F$44,2,FALSE),U1219*$D1219,0)))</f>
        <v>0</v>
      </c>
      <c r="AH1219" s="13">
        <f>IF($D1219="",0,IF($E1219="",0,IF(VLOOKUP($E1219,paramètres!$E$33:$F$44,2,FALSE)&lt;=VLOOKUP($AH$18,paramètres!$E$33:$F$44,2,FALSE),V1219*$D1219,0)))</f>
        <v>0</v>
      </c>
      <c r="AI1219" s="13">
        <f>IF($D1219="",0,IF($E1219="",0,IF(VLOOKUP($E1219,paramètres!$E$33:$F$44,2,FALSE)&lt;=VLOOKUP($AI$18,paramètres!$E$33:$F$44,2,FALSE),W1219*$D1219,0)))</f>
        <v>0</v>
      </c>
      <c r="AJ1219" s="13">
        <f>IF($D1219="",0,IF($E1219="",0,IF(VLOOKUP($E1219,paramètres!$E$33:$F$44,2,FALSE)&lt;=VLOOKUP($AJ$18,paramètres!$E$33:$F$44,2,FALSE),X1219*$D1219,0)))</f>
        <v>0</v>
      </c>
      <c r="AK1219" s="13">
        <f>IF($D1219="",0,IF($E1219="",0,IF(VLOOKUP($E1219,paramètres!$E$33:$F$44,2,FALSE)&lt;=VLOOKUP($AK$18,paramètres!$E$33:$F$44,2,FALSE),Y1219*$D1219,0)))</f>
        <v>0</v>
      </c>
      <c r="AL1219" s="13">
        <f>IF($D1219="",0,IF($E1219="",0,IF(VLOOKUP($E1219,paramètres!$E$33:$F$44,2,FALSE)&lt;=VLOOKUP($AL$18,paramètres!$E$33:$F$44,2,FALSE),Z1219*$D1219,0)))</f>
        <v>0</v>
      </c>
      <c r="AM1219" s="126">
        <f>IF($D1219="",0,IF($E1219="",0,IF(VLOOKUP($E1219,paramètres!$E$33:$F$44,2,FALSE)&lt;=VLOOKUP($AM$18,paramètres!$E$33:$F$44,2,FALSE),AA1219*$D1219,0)))</f>
        <v>0</v>
      </c>
      <c r="AN1219" s="121" t="str">
        <f>IF(paramètres!$B$28=1,((SUM(P1219:Y1219)/1.02)+SUM(Z1219:AA1219))*0.0303/9*COUNT(P1219:X1219),IF(paramètres!$B$28=2,(SUM(P1219:AA1219))*0.0303/9*COUNT(P1219:X1219),"Missing Delta option"))</f>
        <v>Missing Delta option</v>
      </c>
      <c r="AO1219" s="13" t="str">
        <f>IF(paramètres!$B$28=1,(((SUM(P1219:Y1219)/1.02)+SUM(Z1219:AA1219))+((SUM(AB1219:AK1219)/1.02)+SUM(AL1219:AN1219)))*cotpatr,IF(paramètres!$B$28=2,(SUM(P1219:AN1219)*cotpatr),"Missing Delta Option"))</f>
        <v>Missing Delta Option</v>
      </c>
      <c r="AP1219" s="13" t="str" cm="1">
        <f t="array" ref="AP1219">IF(paramètres!$B$28=1,(((SUM(P1219:Y1219)/1.02)+SUM(Z1219:AA1219))+((SUM(AB1219:AM1219)/1.02)+SUM(AL1219:AM1219)))/12*pécule,IF(paramètres!$B$28=2,SUM(P1219:AM1219)/12*pécule,"Missing Delta Option"))</f>
        <v>Missing Delta Option</v>
      </c>
      <c r="AQ1219" s="105" t="e">
        <f>IF(paramètres!$B$28=1,(((SUM(P1219:Y1219)/1.02)+SUM(Z1219:AA1219))+((SUM(AB1219:AM1219)/1.02)+SUM(AL1219:AM1219)))+AN1219+AO1219+AP1219,SUM(P1219:AM1219)+AN1219+AO1219+AP1219)</f>
        <v>#VALUE!</v>
      </c>
    </row>
    <row r="1220" spans="1:43" x14ac:dyDescent="0.25">
      <c r="A1220" s="104"/>
      <c r="B1220" s="39"/>
      <c r="C1220" s="39"/>
      <c r="D1220" s="70"/>
      <c r="E1220" s="49"/>
      <c r="F1220" s="40"/>
      <c r="G1220" s="38"/>
      <c r="H1220" s="71"/>
      <c r="I1220" s="40"/>
      <c r="J1220" s="38"/>
      <c r="K1220" s="71"/>
      <c r="L1220" s="40"/>
      <c r="M1220" s="38"/>
      <c r="N1220" s="71"/>
      <c r="O1220" s="49"/>
      <c r="P1220" s="177"/>
      <c r="Q1220" s="178"/>
      <c r="R1220" s="178"/>
      <c r="S1220" s="178"/>
      <c r="T1220" s="178"/>
      <c r="U1220" s="178"/>
      <c r="V1220" s="178"/>
      <c r="W1220" s="178"/>
      <c r="X1220" s="178"/>
      <c r="Y1220" s="178"/>
      <c r="Z1220" s="178"/>
      <c r="AA1220" s="179"/>
      <c r="AB1220" s="121">
        <f>IF($D1220="",0,IF($E1220="",0,IF(VLOOKUP($E1220,paramètres!$E$33:$F$44,2,FALSE)&lt;=VLOOKUP($AB$18,paramètres!$E$33:$F$44,2,FALSE),P1220*$D1220,0)))</f>
        <v>0</v>
      </c>
      <c r="AC1220" s="13">
        <f>IF($D1220="",0,IF($E1220="",0,IF(VLOOKUP($E1220,paramètres!$E$33:$F$44,2,FALSE)&lt;=VLOOKUP($AC$18,paramètres!$E$33:$F$44,2,FALSE),Q1220*$D1220,0)))</f>
        <v>0</v>
      </c>
      <c r="AD1220" s="13">
        <f>IF($D1220="",0,IF($E1220="",0,IF(VLOOKUP($E1220,paramètres!$E$33:$F$44,2,FALSE)&lt;=VLOOKUP($AD$18,paramètres!$E$33:$F$44,2,FALSE),R1220*$D1220,0)))</f>
        <v>0</v>
      </c>
      <c r="AE1220" s="13">
        <f>IF($D1220="",0,IF($E1220="",0,IF(VLOOKUP($E1220,paramètres!$E$33:$F$44,2,FALSE)&lt;=VLOOKUP($AE$18,paramètres!$E$33:$F$44,2,FALSE),S1220*$D1220,0)))</f>
        <v>0</v>
      </c>
      <c r="AF1220" s="13">
        <f>IF($D1220="",0,IF($E1220="",0,IF(VLOOKUP($E1220,paramètres!$E$33:$F$44,2,FALSE)&lt;=VLOOKUP($AF$18,paramètres!$E$33:$F$44,2,FALSE),T1220*$D1220,0)))</f>
        <v>0</v>
      </c>
      <c r="AG1220" s="13">
        <f>IF($D1220="",0,IF($E1220="",0,IF(VLOOKUP($E1220,paramètres!$E$33:$F$44,2,FALSE)&lt;=VLOOKUP($AG$18,paramètres!$E$33:$F$44,2,FALSE),U1220*$D1220,0)))</f>
        <v>0</v>
      </c>
      <c r="AH1220" s="13">
        <f>IF($D1220="",0,IF($E1220="",0,IF(VLOOKUP($E1220,paramètres!$E$33:$F$44,2,FALSE)&lt;=VLOOKUP($AH$18,paramètres!$E$33:$F$44,2,FALSE),V1220*$D1220,0)))</f>
        <v>0</v>
      </c>
      <c r="AI1220" s="13">
        <f>IF($D1220="",0,IF($E1220="",0,IF(VLOOKUP($E1220,paramètres!$E$33:$F$44,2,FALSE)&lt;=VLOOKUP($AI$18,paramètres!$E$33:$F$44,2,FALSE),W1220*$D1220,0)))</f>
        <v>0</v>
      </c>
      <c r="AJ1220" s="13">
        <f>IF($D1220="",0,IF($E1220="",0,IF(VLOOKUP($E1220,paramètres!$E$33:$F$44,2,FALSE)&lt;=VLOOKUP($AJ$18,paramètres!$E$33:$F$44,2,FALSE),X1220*$D1220,0)))</f>
        <v>0</v>
      </c>
      <c r="AK1220" s="13">
        <f>IF($D1220="",0,IF($E1220="",0,IF(VLOOKUP($E1220,paramètres!$E$33:$F$44,2,FALSE)&lt;=VLOOKUP($AK$18,paramètres!$E$33:$F$44,2,FALSE),Y1220*$D1220,0)))</f>
        <v>0</v>
      </c>
      <c r="AL1220" s="13">
        <f>IF($D1220="",0,IF($E1220="",0,IF(VLOOKUP($E1220,paramètres!$E$33:$F$44,2,FALSE)&lt;=VLOOKUP($AL$18,paramètres!$E$33:$F$44,2,FALSE),Z1220*$D1220,0)))</f>
        <v>0</v>
      </c>
      <c r="AM1220" s="126">
        <f>IF($D1220="",0,IF($E1220="",0,IF(VLOOKUP($E1220,paramètres!$E$33:$F$44,2,FALSE)&lt;=VLOOKUP($AM$18,paramètres!$E$33:$F$44,2,FALSE),AA1220*$D1220,0)))</f>
        <v>0</v>
      </c>
      <c r="AN1220" s="121" t="str">
        <f>IF(paramètres!$B$28=1,((SUM(P1220:Y1220)/1.02)+SUM(Z1220:AA1220))*0.0303/9*COUNT(P1220:X1220),IF(paramètres!$B$28=2,(SUM(P1220:AA1220))*0.0303/9*COUNT(P1220:X1220),"Missing Delta option"))</f>
        <v>Missing Delta option</v>
      </c>
      <c r="AO1220" s="13" t="str">
        <f>IF(paramètres!$B$28=1,(((SUM(P1220:Y1220)/1.02)+SUM(Z1220:AA1220))+((SUM(AB1220:AK1220)/1.02)+SUM(AL1220:AN1220)))*cotpatr,IF(paramètres!$B$28=2,(SUM(P1220:AN1220)*cotpatr),"Missing Delta Option"))</f>
        <v>Missing Delta Option</v>
      </c>
      <c r="AP1220" s="13" t="str" cm="1">
        <f t="array" ref="AP1220">IF(paramètres!$B$28=1,(((SUM(P1220:Y1220)/1.02)+SUM(Z1220:AA1220))+((SUM(AB1220:AM1220)/1.02)+SUM(AL1220:AM1220)))/12*pécule,IF(paramètres!$B$28=2,SUM(P1220:AM1220)/12*pécule,"Missing Delta Option"))</f>
        <v>Missing Delta Option</v>
      </c>
      <c r="AQ1220" s="105" t="e">
        <f>IF(paramètres!$B$28=1,(((SUM(P1220:Y1220)/1.02)+SUM(Z1220:AA1220))+((SUM(AB1220:AM1220)/1.02)+SUM(AL1220:AM1220)))+AN1220+AO1220+AP1220,SUM(P1220:AM1220)+AN1220+AO1220+AP1220)</f>
        <v>#VALUE!</v>
      </c>
    </row>
    <row r="1221" spans="1:43" x14ac:dyDescent="0.25">
      <c r="A1221" s="104"/>
      <c r="B1221" s="39"/>
      <c r="C1221" s="39"/>
      <c r="D1221" s="70"/>
      <c r="E1221" s="49"/>
      <c r="F1221" s="40"/>
      <c r="G1221" s="38"/>
      <c r="H1221" s="71"/>
      <c r="I1221" s="40"/>
      <c r="J1221" s="38"/>
      <c r="K1221" s="71"/>
      <c r="L1221" s="40"/>
      <c r="M1221" s="38"/>
      <c r="N1221" s="71"/>
      <c r="O1221" s="49"/>
      <c r="P1221" s="177"/>
      <c r="Q1221" s="178"/>
      <c r="R1221" s="178"/>
      <c r="S1221" s="178"/>
      <c r="T1221" s="178"/>
      <c r="U1221" s="178"/>
      <c r="V1221" s="178"/>
      <c r="W1221" s="178"/>
      <c r="X1221" s="178"/>
      <c r="Y1221" s="178"/>
      <c r="Z1221" s="178"/>
      <c r="AA1221" s="179"/>
      <c r="AB1221" s="121">
        <f>IF($D1221="",0,IF($E1221="",0,IF(VLOOKUP($E1221,paramètres!$E$33:$F$44,2,FALSE)&lt;=VLOOKUP($AB$18,paramètres!$E$33:$F$44,2,FALSE),P1221*$D1221,0)))</f>
        <v>0</v>
      </c>
      <c r="AC1221" s="13">
        <f>IF($D1221="",0,IF($E1221="",0,IF(VLOOKUP($E1221,paramètres!$E$33:$F$44,2,FALSE)&lt;=VLOOKUP($AC$18,paramètres!$E$33:$F$44,2,FALSE),Q1221*$D1221,0)))</f>
        <v>0</v>
      </c>
      <c r="AD1221" s="13">
        <f>IF($D1221="",0,IF($E1221="",0,IF(VLOOKUP($E1221,paramètres!$E$33:$F$44,2,FALSE)&lt;=VLOOKUP($AD$18,paramètres!$E$33:$F$44,2,FALSE),R1221*$D1221,0)))</f>
        <v>0</v>
      </c>
      <c r="AE1221" s="13">
        <f>IF($D1221="",0,IF($E1221="",0,IF(VLOOKUP($E1221,paramètres!$E$33:$F$44,2,FALSE)&lt;=VLOOKUP($AE$18,paramètres!$E$33:$F$44,2,FALSE),S1221*$D1221,0)))</f>
        <v>0</v>
      </c>
      <c r="AF1221" s="13">
        <f>IF($D1221="",0,IF($E1221="",0,IF(VLOOKUP($E1221,paramètres!$E$33:$F$44,2,FALSE)&lt;=VLOOKUP($AF$18,paramètres!$E$33:$F$44,2,FALSE),T1221*$D1221,0)))</f>
        <v>0</v>
      </c>
      <c r="AG1221" s="13">
        <f>IF($D1221="",0,IF($E1221="",0,IF(VLOOKUP($E1221,paramètres!$E$33:$F$44,2,FALSE)&lt;=VLOOKUP($AG$18,paramètres!$E$33:$F$44,2,FALSE),U1221*$D1221,0)))</f>
        <v>0</v>
      </c>
      <c r="AH1221" s="13">
        <f>IF($D1221="",0,IF($E1221="",0,IF(VLOOKUP($E1221,paramètres!$E$33:$F$44,2,FALSE)&lt;=VLOOKUP($AH$18,paramètres!$E$33:$F$44,2,FALSE),V1221*$D1221,0)))</f>
        <v>0</v>
      </c>
      <c r="AI1221" s="13">
        <f>IF($D1221="",0,IF($E1221="",0,IF(VLOOKUP($E1221,paramètres!$E$33:$F$44,2,FALSE)&lt;=VLOOKUP($AI$18,paramètres!$E$33:$F$44,2,FALSE),W1221*$D1221,0)))</f>
        <v>0</v>
      </c>
      <c r="AJ1221" s="13">
        <f>IF($D1221="",0,IF($E1221="",0,IF(VLOOKUP($E1221,paramètres!$E$33:$F$44,2,FALSE)&lt;=VLOOKUP($AJ$18,paramètres!$E$33:$F$44,2,FALSE),X1221*$D1221,0)))</f>
        <v>0</v>
      </c>
      <c r="AK1221" s="13">
        <f>IF($D1221="",0,IF($E1221="",0,IF(VLOOKUP($E1221,paramètres!$E$33:$F$44,2,FALSE)&lt;=VLOOKUP($AK$18,paramètres!$E$33:$F$44,2,FALSE),Y1221*$D1221,0)))</f>
        <v>0</v>
      </c>
      <c r="AL1221" s="13">
        <f>IF($D1221="",0,IF($E1221="",0,IF(VLOOKUP($E1221,paramètres!$E$33:$F$44,2,FALSE)&lt;=VLOOKUP($AL$18,paramètres!$E$33:$F$44,2,FALSE),Z1221*$D1221,0)))</f>
        <v>0</v>
      </c>
      <c r="AM1221" s="126">
        <f>IF($D1221="",0,IF($E1221="",0,IF(VLOOKUP($E1221,paramètres!$E$33:$F$44,2,FALSE)&lt;=VLOOKUP($AM$18,paramètres!$E$33:$F$44,2,FALSE),AA1221*$D1221,0)))</f>
        <v>0</v>
      </c>
      <c r="AN1221" s="121" t="str">
        <f>IF(paramètres!$B$28=1,((SUM(P1221:Y1221)/1.02)+SUM(Z1221:AA1221))*0.0303/9*COUNT(P1221:X1221),IF(paramètres!$B$28=2,(SUM(P1221:AA1221))*0.0303/9*COUNT(P1221:X1221),"Missing Delta option"))</f>
        <v>Missing Delta option</v>
      </c>
      <c r="AO1221" s="13" t="str">
        <f>IF(paramètres!$B$28=1,(((SUM(P1221:Y1221)/1.02)+SUM(Z1221:AA1221))+((SUM(AB1221:AK1221)/1.02)+SUM(AL1221:AN1221)))*cotpatr,IF(paramètres!$B$28=2,(SUM(P1221:AN1221)*cotpatr),"Missing Delta Option"))</f>
        <v>Missing Delta Option</v>
      </c>
      <c r="AP1221" s="13" t="str" cm="1">
        <f t="array" ref="AP1221">IF(paramètres!$B$28=1,(((SUM(P1221:Y1221)/1.02)+SUM(Z1221:AA1221))+((SUM(AB1221:AM1221)/1.02)+SUM(AL1221:AM1221)))/12*pécule,IF(paramètres!$B$28=2,SUM(P1221:AM1221)/12*pécule,"Missing Delta Option"))</f>
        <v>Missing Delta Option</v>
      </c>
      <c r="AQ1221" s="105" t="e">
        <f>IF(paramètres!$B$28=1,(((SUM(P1221:Y1221)/1.02)+SUM(Z1221:AA1221))+((SUM(AB1221:AM1221)/1.02)+SUM(AL1221:AM1221)))+AN1221+AO1221+AP1221,SUM(P1221:AM1221)+AN1221+AO1221+AP1221)</f>
        <v>#VALUE!</v>
      </c>
    </row>
    <row r="1222" spans="1:43" x14ac:dyDescent="0.25">
      <c r="A1222" s="104"/>
      <c r="B1222" s="39"/>
      <c r="C1222" s="39"/>
      <c r="D1222" s="70"/>
      <c r="E1222" s="49"/>
      <c r="F1222" s="40"/>
      <c r="G1222" s="38"/>
      <c r="H1222" s="71"/>
      <c r="I1222" s="40"/>
      <c r="J1222" s="38"/>
      <c r="K1222" s="71"/>
      <c r="L1222" s="40"/>
      <c r="M1222" s="38"/>
      <c r="N1222" s="71"/>
      <c r="O1222" s="49"/>
      <c r="P1222" s="177"/>
      <c r="Q1222" s="178"/>
      <c r="R1222" s="178"/>
      <c r="S1222" s="178"/>
      <c r="T1222" s="178"/>
      <c r="U1222" s="178"/>
      <c r="V1222" s="178"/>
      <c r="W1222" s="178"/>
      <c r="X1222" s="178"/>
      <c r="Y1222" s="178"/>
      <c r="Z1222" s="178"/>
      <c r="AA1222" s="179"/>
      <c r="AB1222" s="121">
        <f>IF($D1222="",0,IF($E1222="",0,IF(VLOOKUP($E1222,paramètres!$E$33:$F$44,2,FALSE)&lt;=VLOOKUP($AB$18,paramètres!$E$33:$F$44,2,FALSE),P1222*$D1222,0)))</f>
        <v>0</v>
      </c>
      <c r="AC1222" s="13">
        <f>IF($D1222="",0,IF($E1222="",0,IF(VLOOKUP($E1222,paramètres!$E$33:$F$44,2,FALSE)&lt;=VLOOKUP($AC$18,paramètres!$E$33:$F$44,2,FALSE),Q1222*$D1222,0)))</f>
        <v>0</v>
      </c>
      <c r="AD1222" s="13">
        <f>IF($D1222="",0,IF($E1222="",0,IF(VLOOKUP($E1222,paramètres!$E$33:$F$44,2,FALSE)&lt;=VLOOKUP($AD$18,paramètres!$E$33:$F$44,2,FALSE),R1222*$D1222,0)))</f>
        <v>0</v>
      </c>
      <c r="AE1222" s="13">
        <f>IF($D1222="",0,IF($E1222="",0,IF(VLOOKUP($E1222,paramètres!$E$33:$F$44,2,FALSE)&lt;=VLOOKUP($AE$18,paramètres!$E$33:$F$44,2,FALSE),S1222*$D1222,0)))</f>
        <v>0</v>
      </c>
      <c r="AF1222" s="13">
        <f>IF($D1222="",0,IF($E1222="",0,IF(VLOOKUP($E1222,paramètres!$E$33:$F$44,2,FALSE)&lt;=VLOOKUP($AF$18,paramètres!$E$33:$F$44,2,FALSE),T1222*$D1222,0)))</f>
        <v>0</v>
      </c>
      <c r="AG1222" s="13">
        <f>IF($D1222="",0,IF($E1222="",0,IF(VLOOKUP($E1222,paramètres!$E$33:$F$44,2,FALSE)&lt;=VLOOKUP($AG$18,paramètres!$E$33:$F$44,2,FALSE),U1222*$D1222,0)))</f>
        <v>0</v>
      </c>
      <c r="AH1222" s="13">
        <f>IF($D1222="",0,IF($E1222="",0,IF(VLOOKUP($E1222,paramètres!$E$33:$F$44,2,FALSE)&lt;=VLOOKUP($AH$18,paramètres!$E$33:$F$44,2,FALSE),V1222*$D1222,0)))</f>
        <v>0</v>
      </c>
      <c r="AI1222" s="13">
        <f>IF($D1222="",0,IF($E1222="",0,IF(VLOOKUP($E1222,paramètres!$E$33:$F$44,2,FALSE)&lt;=VLOOKUP($AI$18,paramètres!$E$33:$F$44,2,FALSE),W1222*$D1222,0)))</f>
        <v>0</v>
      </c>
      <c r="AJ1222" s="13">
        <f>IF($D1222="",0,IF($E1222="",0,IF(VLOOKUP($E1222,paramètres!$E$33:$F$44,2,FALSE)&lt;=VLOOKUP($AJ$18,paramètres!$E$33:$F$44,2,FALSE),X1222*$D1222,0)))</f>
        <v>0</v>
      </c>
      <c r="AK1222" s="13">
        <f>IF($D1222="",0,IF($E1222="",0,IF(VLOOKUP($E1222,paramètres!$E$33:$F$44,2,FALSE)&lt;=VLOOKUP($AK$18,paramètres!$E$33:$F$44,2,FALSE),Y1222*$D1222,0)))</f>
        <v>0</v>
      </c>
      <c r="AL1222" s="13">
        <f>IF($D1222="",0,IF($E1222="",0,IF(VLOOKUP($E1222,paramètres!$E$33:$F$44,2,FALSE)&lt;=VLOOKUP($AL$18,paramètres!$E$33:$F$44,2,FALSE),Z1222*$D1222,0)))</f>
        <v>0</v>
      </c>
      <c r="AM1222" s="126">
        <f>IF($D1222="",0,IF($E1222="",0,IF(VLOOKUP($E1222,paramètres!$E$33:$F$44,2,FALSE)&lt;=VLOOKUP($AM$18,paramètres!$E$33:$F$44,2,FALSE),AA1222*$D1222,0)))</f>
        <v>0</v>
      </c>
      <c r="AN1222" s="121" t="str">
        <f>IF(paramètres!$B$28=1,((SUM(P1222:Y1222)/1.02)+SUM(Z1222:AA1222))*0.0303/9*COUNT(P1222:X1222),IF(paramètres!$B$28=2,(SUM(P1222:AA1222))*0.0303/9*COUNT(P1222:X1222),"Missing Delta option"))</f>
        <v>Missing Delta option</v>
      </c>
      <c r="AO1222" s="13" t="str">
        <f>IF(paramètres!$B$28=1,(((SUM(P1222:Y1222)/1.02)+SUM(Z1222:AA1222))+((SUM(AB1222:AK1222)/1.02)+SUM(AL1222:AN1222)))*cotpatr,IF(paramètres!$B$28=2,(SUM(P1222:AN1222)*cotpatr),"Missing Delta Option"))</f>
        <v>Missing Delta Option</v>
      </c>
      <c r="AP1222" s="13" t="str" cm="1">
        <f t="array" ref="AP1222">IF(paramètres!$B$28=1,(((SUM(P1222:Y1222)/1.02)+SUM(Z1222:AA1222))+((SUM(AB1222:AM1222)/1.02)+SUM(AL1222:AM1222)))/12*pécule,IF(paramètres!$B$28=2,SUM(P1222:AM1222)/12*pécule,"Missing Delta Option"))</f>
        <v>Missing Delta Option</v>
      </c>
      <c r="AQ1222" s="105" t="e">
        <f>IF(paramètres!$B$28=1,(((SUM(P1222:Y1222)/1.02)+SUM(Z1222:AA1222))+((SUM(AB1222:AM1222)/1.02)+SUM(AL1222:AM1222)))+AN1222+AO1222+AP1222,SUM(P1222:AM1222)+AN1222+AO1222+AP1222)</f>
        <v>#VALUE!</v>
      </c>
    </row>
    <row r="1223" spans="1:43" x14ac:dyDescent="0.25">
      <c r="A1223" s="104"/>
      <c r="B1223" s="39"/>
      <c r="C1223" s="39"/>
      <c r="D1223" s="70"/>
      <c r="E1223" s="49"/>
      <c r="F1223" s="40"/>
      <c r="G1223" s="38"/>
      <c r="H1223" s="71"/>
      <c r="I1223" s="40"/>
      <c r="J1223" s="38"/>
      <c r="K1223" s="71"/>
      <c r="L1223" s="40"/>
      <c r="M1223" s="38"/>
      <c r="N1223" s="71"/>
      <c r="O1223" s="49"/>
      <c r="P1223" s="177"/>
      <c r="Q1223" s="178"/>
      <c r="R1223" s="178"/>
      <c r="S1223" s="178"/>
      <c r="T1223" s="178"/>
      <c r="U1223" s="178"/>
      <c r="V1223" s="178"/>
      <c r="W1223" s="178"/>
      <c r="X1223" s="178"/>
      <c r="Y1223" s="178"/>
      <c r="Z1223" s="178"/>
      <c r="AA1223" s="179"/>
      <c r="AB1223" s="121">
        <f>IF($D1223="",0,IF($E1223="",0,IF(VLOOKUP($E1223,paramètres!$E$33:$F$44,2,FALSE)&lt;=VLOOKUP($AB$18,paramètres!$E$33:$F$44,2,FALSE),P1223*$D1223,0)))</f>
        <v>0</v>
      </c>
      <c r="AC1223" s="13">
        <f>IF($D1223="",0,IF($E1223="",0,IF(VLOOKUP($E1223,paramètres!$E$33:$F$44,2,FALSE)&lt;=VLOOKUP($AC$18,paramètres!$E$33:$F$44,2,FALSE),Q1223*$D1223,0)))</f>
        <v>0</v>
      </c>
      <c r="AD1223" s="13">
        <f>IF($D1223="",0,IF($E1223="",0,IF(VLOOKUP($E1223,paramètres!$E$33:$F$44,2,FALSE)&lt;=VLOOKUP($AD$18,paramètres!$E$33:$F$44,2,FALSE),R1223*$D1223,0)))</f>
        <v>0</v>
      </c>
      <c r="AE1223" s="13">
        <f>IF($D1223="",0,IF($E1223="",0,IF(VLOOKUP($E1223,paramètres!$E$33:$F$44,2,FALSE)&lt;=VLOOKUP($AE$18,paramètres!$E$33:$F$44,2,FALSE),S1223*$D1223,0)))</f>
        <v>0</v>
      </c>
      <c r="AF1223" s="13">
        <f>IF($D1223="",0,IF($E1223="",0,IF(VLOOKUP($E1223,paramètres!$E$33:$F$44,2,FALSE)&lt;=VLOOKUP($AF$18,paramètres!$E$33:$F$44,2,FALSE),T1223*$D1223,0)))</f>
        <v>0</v>
      </c>
      <c r="AG1223" s="13">
        <f>IF($D1223="",0,IF($E1223="",0,IF(VLOOKUP($E1223,paramètres!$E$33:$F$44,2,FALSE)&lt;=VLOOKUP($AG$18,paramètres!$E$33:$F$44,2,FALSE),U1223*$D1223,0)))</f>
        <v>0</v>
      </c>
      <c r="AH1223" s="13">
        <f>IF($D1223="",0,IF($E1223="",0,IF(VLOOKUP($E1223,paramètres!$E$33:$F$44,2,FALSE)&lt;=VLOOKUP($AH$18,paramètres!$E$33:$F$44,2,FALSE),V1223*$D1223,0)))</f>
        <v>0</v>
      </c>
      <c r="AI1223" s="13">
        <f>IF($D1223="",0,IF($E1223="",0,IF(VLOOKUP($E1223,paramètres!$E$33:$F$44,2,FALSE)&lt;=VLOOKUP($AI$18,paramètres!$E$33:$F$44,2,FALSE),W1223*$D1223,0)))</f>
        <v>0</v>
      </c>
      <c r="AJ1223" s="13">
        <f>IF($D1223="",0,IF($E1223="",0,IF(VLOOKUP($E1223,paramètres!$E$33:$F$44,2,FALSE)&lt;=VLOOKUP($AJ$18,paramètres!$E$33:$F$44,2,FALSE),X1223*$D1223,0)))</f>
        <v>0</v>
      </c>
      <c r="AK1223" s="13">
        <f>IF($D1223="",0,IF($E1223="",0,IF(VLOOKUP($E1223,paramètres!$E$33:$F$44,2,FALSE)&lt;=VLOOKUP($AK$18,paramètres!$E$33:$F$44,2,FALSE),Y1223*$D1223,0)))</f>
        <v>0</v>
      </c>
      <c r="AL1223" s="13">
        <f>IF($D1223="",0,IF($E1223="",0,IF(VLOOKUP($E1223,paramètres!$E$33:$F$44,2,FALSE)&lt;=VLOOKUP($AL$18,paramètres!$E$33:$F$44,2,FALSE),Z1223*$D1223,0)))</f>
        <v>0</v>
      </c>
      <c r="AM1223" s="126">
        <f>IF($D1223="",0,IF($E1223="",0,IF(VLOOKUP($E1223,paramètres!$E$33:$F$44,2,FALSE)&lt;=VLOOKUP($AM$18,paramètres!$E$33:$F$44,2,FALSE),AA1223*$D1223,0)))</f>
        <v>0</v>
      </c>
      <c r="AN1223" s="121" t="str">
        <f>IF(paramètres!$B$28=1,((SUM(P1223:Y1223)/1.02)+SUM(Z1223:AA1223))*0.0303/9*COUNT(P1223:X1223),IF(paramètres!$B$28=2,(SUM(P1223:AA1223))*0.0303/9*COUNT(P1223:X1223),"Missing Delta option"))</f>
        <v>Missing Delta option</v>
      </c>
      <c r="AO1223" s="13" t="str">
        <f>IF(paramètres!$B$28=1,(((SUM(P1223:Y1223)/1.02)+SUM(Z1223:AA1223))+((SUM(AB1223:AK1223)/1.02)+SUM(AL1223:AN1223)))*cotpatr,IF(paramètres!$B$28=2,(SUM(P1223:AN1223)*cotpatr),"Missing Delta Option"))</f>
        <v>Missing Delta Option</v>
      </c>
      <c r="AP1223" s="13" t="str" cm="1">
        <f t="array" ref="AP1223">IF(paramètres!$B$28=1,(((SUM(P1223:Y1223)/1.02)+SUM(Z1223:AA1223))+((SUM(AB1223:AM1223)/1.02)+SUM(AL1223:AM1223)))/12*pécule,IF(paramètres!$B$28=2,SUM(P1223:AM1223)/12*pécule,"Missing Delta Option"))</f>
        <v>Missing Delta Option</v>
      </c>
      <c r="AQ1223" s="105" t="e">
        <f>IF(paramètres!$B$28=1,(((SUM(P1223:Y1223)/1.02)+SUM(Z1223:AA1223))+((SUM(AB1223:AM1223)/1.02)+SUM(AL1223:AM1223)))+AN1223+AO1223+AP1223,SUM(P1223:AM1223)+AN1223+AO1223+AP1223)</f>
        <v>#VALUE!</v>
      </c>
    </row>
    <row r="1224" spans="1:43" x14ac:dyDescent="0.25">
      <c r="A1224" s="104"/>
      <c r="B1224" s="39"/>
      <c r="C1224" s="39"/>
      <c r="D1224" s="70"/>
      <c r="E1224" s="49"/>
      <c r="F1224" s="40"/>
      <c r="G1224" s="38"/>
      <c r="H1224" s="71"/>
      <c r="I1224" s="40"/>
      <c r="J1224" s="38"/>
      <c r="K1224" s="71"/>
      <c r="L1224" s="40"/>
      <c r="M1224" s="38"/>
      <c r="N1224" s="71"/>
      <c r="O1224" s="49"/>
      <c r="P1224" s="177"/>
      <c r="Q1224" s="178"/>
      <c r="R1224" s="178"/>
      <c r="S1224" s="178"/>
      <c r="T1224" s="178"/>
      <c r="U1224" s="178"/>
      <c r="V1224" s="178"/>
      <c r="W1224" s="178"/>
      <c r="X1224" s="178"/>
      <c r="Y1224" s="178"/>
      <c r="Z1224" s="178"/>
      <c r="AA1224" s="179"/>
      <c r="AB1224" s="121">
        <f>IF($D1224="",0,IF($E1224="",0,IF(VLOOKUP($E1224,paramètres!$E$33:$F$44,2,FALSE)&lt;=VLOOKUP($AB$18,paramètres!$E$33:$F$44,2,FALSE),P1224*$D1224,0)))</f>
        <v>0</v>
      </c>
      <c r="AC1224" s="13">
        <f>IF($D1224="",0,IF($E1224="",0,IF(VLOOKUP($E1224,paramètres!$E$33:$F$44,2,FALSE)&lt;=VLOOKUP($AC$18,paramètres!$E$33:$F$44,2,FALSE),Q1224*$D1224,0)))</f>
        <v>0</v>
      </c>
      <c r="AD1224" s="13">
        <f>IF($D1224="",0,IF($E1224="",0,IF(VLOOKUP($E1224,paramètres!$E$33:$F$44,2,FALSE)&lt;=VLOOKUP($AD$18,paramètres!$E$33:$F$44,2,FALSE),R1224*$D1224,0)))</f>
        <v>0</v>
      </c>
      <c r="AE1224" s="13">
        <f>IF($D1224="",0,IF($E1224="",0,IF(VLOOKUP($E1224,paramètres!$E$33:$F$44,2,FALSE)&lt;=VLOOKUP($AE$18,paramètres!$E$33:$F$44,2,FALSE),S1224*$D1224,0)))</f>
        <v>0</v>
      </c>
      <c r="AF1224" s="13">
        <f>IF($D1224="",0,IF($E1224="",0,IF(VLOOKUP($E1224,paramètres!$E$33:$F$44,2,FALSE)&lt;=VLOOKUP($AF$18,paramètres!$E$33:$F$44,2,FALSE),T1224*$D1224,0)))</f>
        <v>0</v>
      </c>
      <c r="AG1224" s="13">
        <f>IF($D1224="",0,IF($E1224="",0,IF(VLOOKUP($E1224,paramètres!$E$33:$F$44,2,FALSE)&lt;=VLOOKUP($AG$18,paramètres!$E$33:$F$44,2,FALSE),U1224*$D1224,0)))</f>
        <v>0</v>
      </c>
      <c r="AH1224" s="13">
        <f>IF($D1224="",0,IF($E1224="",0,IF(VLOOKUP($E1224,paramètres!$E$33:$F$44,2,FALSE)&lt;=VLOOKUP($AH$18,paramètres!$E$33:$F$44,2,FALSE),V1224*$D1224,0)))</f>
        <v>0</v>
      </c>
      <c r="AI1224" s="13">
        <f>IF($D1224="",0,IF($E1224="",0,IF(VLOOKUP($E1224,paramètres!$E$33:$F$44,2,FALSE)&lt;=VLOOKUP($AI$18,paramètres!$E$33:$F$44,2,FALSE),W1224*$D1224,0)))</f>
        <v>0</v>
      </c>
      <c r="AJ1224" s="13">
        <f>IF($D1224="",0,IF($E1224="",0,IF(VLOOKUP($E1224,paramètres!$E$33:$F$44,2,FALSE)&lt;=VLOOKUP($AJ$18,paramètres!$E$33:$F$44,2,FALSE),X1224*$D1224,0)))</f>
        <v>0</v>
      </c>
      <c r="AK1224" s="13">
        <f>IF($D1224="",0,IF($E1224="",0,IF(VLOOKUP($E1224,paramètres!$E$33:$F$44,2,FALSE)&lt;=VLOOKUP($AK$18,paramètres!$E$33:$F$44,2,FALSE),Y1224*$D1224,0)))</f>
        <v>0</v>
      </c>
      <c r="AL1224" s="13">
        <f>IF($D1224="",0,IF($E1224="",0,IF(VLOOKUP($E1224,paramètres!$E$33:$F$44,2,FALSE)&lt;=VLOOKUP($AL$18,paramètres!$E$33:$F$44,2,FALSE),Z1224*$D1224,0)))</f>
        <v>0</v>
      </c>
      <c r="AM1224" s="126">
        <f>IF($D1224="",0,IF($E1224="",0,IF(VLOOKUP($E1224,paramètres!$E$33:$F$44,2,FALSE)&lt;=VLOOKUP($AM$18,paramètres!$E$33:$F$44,2,FALSE),AA1224*$D1224,0)))</f>
        <v>0</v>
      </c>
      <c r="AN1224" s="121" t="str">
        <f>IF(paramètres!$B$28=1,((SUM(P1224:Y1224)/1.02)+SUM(Z1224:AA1224))*0.0303/9*COUNT(P1224:X1224),IF(paramètres!$B$28=2,(SUM(P1224:AA1224))*0.0303/9*COUNT(P1224:X1224),"Missing Delta option"))</f>
        <v>Missing Delta option</v>
      </c>
      <c r="AO1224" s="13" t="str">
        <f>IF(paramètres!$B$28=1,(((SUM(P1224:Y1224)/1.02)+SUM(Z1224:AA1224))+((SUM(AB1224:AK1224)/1.02)+SUM(AL1224:AN1224)))*cotpatr,IF(paramètres!$B$28=2,(SUM(P1224:AN1224)*cotpatr),"Missing Delta Option"))</f>
        <v>Missing Delta Option</v>
      </c>
      <c r="AP1224" s="13" t="str" cm="1">
        <f t="array" ref="AP1224">IF(paramètres!$B$28=1,(((SUM(P1224:Y1224)/1.02)+SUM(Z1224:AA1224))+((SUM(AB1224:AM1224)/1.02)+SUM(AL1224:AM1224)))/12*pécule,IF(paramètres!$B$28=2,SUM(P1224:AM1224)/12*pécule,"Missing Delta Option"))</f>
        <v>Missing Delta Option</v>
      </c>
      <c r="AQ1224" s="105" t="e">
        <f>IF(paramètres!$B$28=1,(((SUM(P1224:Y1224)/1.02)+SUM(Z1224:AA1224))+((SUM(AB1224:AM1224)/1.02)+SUM(AL1224:AM1224)))+AN1224+AO1224+AP1224,SUM(P1224:AM1224)+AN1224+AO1224+AP1224)</f>
        <v>#VALUE!</v>
      </c>
    </row>
    <row r="1225" spans="1:43" x14ac:dyDescent="0.25">
      <c r="A1225" s="104"/>
      <c r="B1225" s="39"/>
      <c r="C1225" s="39"/>
      <c r="D1225" s="70"/>
      <c r="E1225" s="49"/>
      <c r="F1225" s="40"/>
      <c r="G1225" s="38"/>
      <c r="H1225" s="71"/>
      <c r="I1225" s="40"/>
      <c r="J1225" s="38"/>
      <c r="K1225" s="71"/>
      <c r="L1225" s="40"/>
      <c r="M1225" s="38"/>
      <c r="N1225" s="71"/>
      <c r="O1225" s="49"/>
      <c r="P1225" s="177"/>
      <c r="Q1225" s="178"/>
      <c r="R1225" s="178"/>
      <c r="S1225" s="178"/>
      <c r="T1225" s="178"/>
      <c r="U1225" s="178"/>
      <c r="V1225" s="178"/>
      <c r="W1225" s="178"/>
      <c r="X1225" s="178"/>
      <c r="Y1225" s="178"/>
      <c r="Z1225" s="178"/>
      <c r="AA1225" s="179"/>
      <c r="AB1225" s="121">
        <f>IF($D1225="",0,IF($E1225="",0,IF(VLOOKUP($E1225,paramètres!$E$33:$F$44,2,FALSE)&lt;=VLOOKUP($AB$18,paramètres!$E$33:$F$44,2,FALSE),P1225*$D1225,0)))</f>
        <v>0</v>
      </c>
      <c r="AC1225" s="13">
        <f>IF($D1225="",0,IF($E1225="",0,IF(VLOOKUP($E1225,paramètres!$E$33:$F$44,2,FALSE)&lt;=VLOOKUP($AC$18,paramètres!$E$33:$F$44,2,FALSE),Q1225*$D1225,0)))</f>
        <v>0</v>
      </c>
      <c r="AD1225" s="13">
        <f>IF($D1225="",0,IF($E1225="",0,IF(VLOOKUP($E1225,paramètres!$E$33:$F$44,2,FALSE)&lt;=VLOOKUP($AD$18,paramètres!$E$33:$F$44,2,FALSE),R1225*$D1225,0)))</f>
        <v>0</v>
      </c>
      <c r="AE1225" s="13">
        <f>IF($D1225="",0,IF($E1225="",0,IF(VLOOKUP($E1225,paramètres!$E$33:$F$44,2,FALSE)&lt;=VLOOKUP($AE$18,paramètres!$E$33:$F$44,2,FALSE),S1225*$D1225,0)))</f>
        <v>0</v>
      </c>
      <c r="AF1225" s="13">
        <f>IF($D1225="",0,IF($E1225="",0,IF(VLOOKUP($E1225,paramètres!$E$33:$F$44,2,FALSE)&lt;=VLOOKUP($AF$18,paramètres!$E$33:$F$44,2,FALSE),T1225*$D1225,0)))</f>
        <v>0</v>
      </c>
      <c r="AG1225" s="13">
        <f>IF($D1225="",0,IF($E1225="",0,IF(VLOOKUP($E1225,paramètres!$E$33:$F$44,2,FALSE)&lt;=VLOOKUP($AG$18,paramètres!$E$33:$F$44,2,FALSE),U1225*$D1225,0)))</f>
        <v>0</v>
      </c>
      <c r="AH1225" s="13">
        <f>IF($D1225="",0,IF($E1225="",0,IF(VLOOKUP($E1225,paramètres!$E$33:$F$44,2,FALSE)&lt;=VLOOKUP($AH$18,paramètres!$E$33:$F$44,2,FALSE),V1225*$D1225,0)))</f>
        <v>0</v>
      </c>
      <c r="AI1225" s="13">
        <f>IF($D1225="",0,IF($E1225="",0,IF(VLOOKUP($E1225,paramètres!$E$33:$F$44,2,FALSE)&lt;=VLOOKUP($AI$18,paramètres!$E$33:$F$44,2,FALSE),W1225*$D1225,0)))</f>
        <v>0</v>
      </c>
      <c r="AJ1225" s="13">
        <f>IF($D1225="",0,IF($E1225="",0,IF(VLOOKUP($E1225,paramètres!$E$33:$F$44,2,FALSE)&lt;=VLOOKUP($AJ$18,paramètres!$E$33:$F$44,2,FALSE),X1225*$D1225,0)))</f>
        <v>0</v>
      </c>
      <c r="AK1225" s="13">
        <f>IF($D1225="",0,IF($E1225="",0,IF(VLOOKUP($E1225,paramètres!$E$33:$F$44,2,FALSE)&lt;=VLOOKUP($AK$18,paramètres!$E$33:$F$44,2,FALSE),Y1225*$D1225,0)))</f>
        <v>0</v>
      </c>
      <c r="AL1225" s="13">
        <f>IF($D1225="",0,IF($E1225="",0,IF(VLOOKUP($E1225,paramètres!$E$33:$F$44,2,FALSE)&lt;=VLOOKUP($AL$18,paramètres!$E$33:$F$44,2,FALSE),Z1225*$D1225,0)))</f>
        <v>0</v>
      </c>
      <c r="AM1225" s="126">
        <f>IF($D1225="",0,IF($E1225="",0,IF(VLOOKUP($E1225,paramètres!$E$33:$F$44,2,FALSE)&lt;=VLOOKUP($AM$18,paramètres!$E$33:$F$44,2,FALSE),AA1225*$D1225,0)))</f>
        <v>0</v>
      </c>
      <c r="AN1225" s="121" t="str">
        <f>IF(paramètres!$B$28=1,((SUM(P1225:Y1225)/1.02)+SUM(Z1225:AA1225))*0.0303/9*COUNT(P1225:X1225),IF(paramètres!$B$28=2,(SUM(P1225:AA1225))*0.0303/9*COUNT(P1225:X1225),"Missing Delta option"))</f>
        <v>Missing Delta option</v>
      </c>
      <c r="AO1225" s="13" t="str">
        <f>IF(paramètres!$B$28=1,(((SUM(P1225:Y1225)/1.02)+SUM(Z1225:AA1225))+((SUM(AB1225:AK1225)/1.02)+SUM(AL1225:AN1225)))*cotpatr,IF(paramètres!$B$28=2,(SUM(P1225:AN1225)*cotpatr),"Missing Delta Option"))</f>
        <v>Missing Delta Option</v>
      </c>
      <c r="AP1225" s="13" t="str" cm="1">
        <f t="array" ref="AP1225">IF(paramètres!$B$28=1,(((SUM(P1225:Y1225)/1.02)+SUM(Z1225:AA1225))+((SUM(AB1225:AM1225)/1.02)+SUM(AL1225:AM1225)))/12*pécule,IF(paramètres!$B$28=2,SUM(P1225:AM1225)/12*pécule,"Missing Delta Option"))</f>
        <v>Missing Delta Option</v>
      </c>
      <c r="AQ1225" s="105" t="e">
        <f>IF(paramètres!$B$28=1,(((SUM(P1225:Y1225)/1.02)+SUM(Z1225:AA1225))+((SUM(AB1225:AM1225)/1.02)+SUM(AL1225:AM1225)))+AN1225+AO1225+AP1225,SUM(P1225:AM1225)+AN1225+AO1225+AP1225)</f>
        <v>#VALUE!</v>
      </c>
    </row>
    <row r="1226" spans="1:43" x14ac:dyDescent="0.25">
      <c r="A1226" s="104"/>
      <c r="B1226" s="39"/>
      <c r="C1226" s="39"/>
      <c r="D1226" s="70"/>
      <c r="E1226" s="49"/>
      <c r="F1226" s="40"/>
      <c r="G1226" s="38"/>
      <c r="H1226" s="71"/>
      <c r="I1226" s="40"/>
      <c r="J1226" s="38"/>
      <c r="K1226" s="71"/>
      <c r="L1226" s="40"/>
      <c r="M1226" s="38"/>
      <c r="N1226" s="71"/>
      <c r="O1226" s="49"/>
      <c r="P1226" s="177"/>
      <c r="Q1226" s="178"/>
      <c r="R1226" s="178"/>
      <c r="S1226" s="178"/>
      <c r="T1226" s="178"/>
      <c r="U1226" s="178"/>
      <c r="V1226" s="178"/>
      <c r="W1226" s="178"/>
      <c r="X1226" s="178"/>
      <c r="Y1226" s="178"/>
      <c r="Z1226" s="178"/>
      <c r="AA1226" s="179"/>
      <c r="AB1226" s="121">
        <f>IF($D1226="",0,IF($E1226="",0,IF(VLOOKUP($E1226,paramètres!$E$33:$F$44,2,FALSE)&lt;=VLOOKUP($AB$18,paramètres!$E$33:$F$44,2,FALSE),P1226*$D1226,0)))</f>
        <v>0</v>
      </c>
      <c r="AC1226" s="13">
        <f>IF($D1226="",0,IF($E1226="",0,IF(VLOOKUP($E1226,paramètres!$E$33:$F$44,2,FALSE)&lt;=VLOOKUP($AC$18,paramètres!$E$33:$F$44,2,FALSE),Q1226*$D1226,0)))</f>
        <v>0</v>
      </c>
      <c r="AD1226" s="13">
        <f>IF($D1226="",0,IF($E1226="",0,IF(VLOOKUP($E1226,paramètres!$E$33:$F$44,2,FALSE)&lt;=VLOOKUP($AD$18,paramètres!$E$33:$F$44,2,FALSE),R1226*$D1226,0)))</f>
        <v>0</v>
      </c>
      <c r="AE1226" s="13">
        <f>IF($D1226="",0,IF($E1226="",0,IF(VLOOKUP($E1226,paramètres!$E$33:$F$44,2,FALSE)&lt;=VLOOKUP($AE$18,paramètres!$E$33:$F$44,2,FALSE),S1226*$D1226,0)))</f>
        <v>0</v>
      </c>
      <c r="AF1226" s="13">
        <f>IF($D1226="",0,IF($E1226="",0,IF(VLOOKUP($E1226,paramètres!$E$33:$F$44,2,FALSE)&lt;=VLOOKUP($AF$18,paramètres!$E$33:$F$44,2,FALSE),T1226*$D1226,0)))</f>
        <v>0</v>
      </c>
      <c r="AG1226" s="13">
        <f>IF($D1226="",0,IF($E1226="",0,IF(VLOOKUP($E1226,paramètres!$E$33:$F$44,2,FALSE)&lt;=VLOOKUP($AG$18,paramètres!$E$33:$F$44,2,FALSE),U1226*$D1226,0)))</f>
        <v>0</v>
      </c>
      <c r="AH1226" s="13">
        <f>IF($D1226="",0,IF($E1226="",0,IF(VLOOKUP($E1226,paramètres!$E$33:$F$44,2,FALSE)&lt;=VLOOKUP($AH$18,paramètres!$E$33:$F$44,2,FALSE),V1226*$D1226,0)))</f>
        <v>0</v>
      </c>
      <c r="AI1226" s="13">
        <f>IF($D1226="",0,IF($E1226="",0,IF(VLOOKUP($E1226,paramètres!$E$33:$F$44,2,FALSE)&lt;=VLOOKUP($AI$18,paramètres!$E$33:$F$44,2,FALSE),W1226*$D1226,0)))</f>
        <v>0</v>
      </c>
      <c r="AJ1226" s="13">
        <f>IF($D1226="",0,IF($E1226="",0,IF(VLOOKUP($E1226,paramètres!$E$33:$F$44,2,FALSE)&lt;=VLOOKUP($AJ$18,paramètres!$E$33:$F$44,2,FALSE),X1226*$D1226,0)))</f>
        <v>0</v>
      </c>
      <c r="AK1226" s="13">
        <f>IF($D1226="",0,IF($E1226="",0,IF(VLOOKUP($E1226,paramètres!$E$33:$F$44,2,FALSE)&lt;=VLOOKUP($AK$18,paramètres!$E$33:$F$44,2,FALSE),Y1226*$D1226,0)))</f>
        <v>0</v>
      </c>
      <c r="AL1226" s="13">
        <f>IF($D1226="",0,IF($E1226="",0,IF(VLOOKUP($E1226,paramètres!$E$33:$F$44,2,FALSE)&lt;=VLOOKUP($AL$18,paramètres!$E$33:$F$44,2,FALSE),Z1226*$D1226,0)))</f>
        <v>0</v>
      </c>
      <c r="AM1226" s="126">
        <f>IF($D1226="",0,IF($E1226="",0,IF(VLOOKUP($E1226,paramètres!$E$33:$F$44,2,FALSE)&lt;=VLOOKUP($AM$18,paramètres!$E$33:$F$44,2,FALSE),AA1226*$D1226,0)))</f>
        <v>0</v>
      </c>
      <c r="AN1226" s="121" t="str">
        <f>IF(paramètres!$B$28=1,((SUM(P1226:Y1226)/1.02)+SUM(Z1226:AA1226))*0.0303/9*COUNT(P1226:X1226),IF(paramètres!$B$28=2,(SUM(P1226:AA1226))*0.0303/9*COUNT(P1226:X1226),"Missing Delta option"))</f>
        <v>Missing Delta option</v>
      </c>
      <c r="AO1226" s="13" t="str">
        <f>IF(paramètres!$B$28=1,(((SUM(P1226:Y1226)/1.02)+SUM(Z1226:AA1226))+((SUM(AB1226:AK1226)/1.02)+SUM(AL1226:AN1226)))*cotpatr,IF(paramètres!$B$28=2,(SUM(P1226:AN1226)*cotpatr),"Missing Delta Option"))</f>
        <v>Missing Delta Option</v>
      </c>
      <c r="AP1226" s="13" t="str" cm="1">
        <f t="array" ref="AP1226">IF(paramètres!$B$28=1,(((SUM(P1226:Y1226)/1.02)+SUM(Z1226:AA1226))+((SUM(AB1226:AM1226)/1.02)+SUM(AL1226:AM1226)))/12*pécule,IF(paramètres!$B$28=2,SUM(P1226:AM1226)/12*pécule,"Missing Delta Option"))</f>
        <v>Missing Delta Option</v>
      </c>
      <c r="AQ1226" s="105" t="e">
        <f>IF(paramètres!$B$28=1,(((SUM(P1226:Y1226)/1.02)+SUM(Z1226:AA1226))+((SUM(AB1226:AM1226)/1.02)+SUM(AL1226:AM1226)))+AN1226+AO1226+AP1226,SUM(P1226:AM1226)+AN1226+AO1226+AP1226)</f>
        <v>#VALUE!</v>
      </c>
    </row>
    <row r="1227" spans="1:43" x14ac:dyDescent="0.25">
      <c r="A1227" s="104"/>
      <c r="B1227" s="39"/>
      <c r="C1227" s="39"/>
      <c r="D1227" s="70"/>
      <c r="E1227" s="49"/>
      <c r="F1227" s="40"/>
      <c r="G1227" s="38"/>
      <c r="H1227" s="71"/>
      <c r="I1227" s="40"/>
      <c r="J1227" s="38"/>
      <c r="K1227" s="71"/>
      <c r="L1227" s="40"/>
      <c r="M1227" s="38"/>
      <c r="N1227" s="71"/>
      <c r="O1227" s="49"/>
      <c r="P1227" s="177"/>
      <c r="Q1227" s="178"/>
      <c r="R1227" s="178"/>
      <c r="S1227" s="178"/>
      <c r="T1227" s="178"/>
      <c r="U1227" s="178"/>
      <c r="V1227" s="178"/>
      <c r="W1227" s="178"/>
      <c r="X1227" s="178"/>
      <c r="Y1227" s="178"/>
      <c r="Z1227" s="178"/>
      <c r="AA1227" s="179"/>
      <c r="AB1227" s="121">
        <f>IF($D1227="",0,IF($E1227="",0,IF(VLOOKUP($E1227,paramètres!$E$33:$F$44,2,FALSE)&lt;=VLOOKUP($AB$18,paramètres!$E$33:$F$44,2,FALSE),P1227*$D1227,0)))</f>
        <v>0</v>
      </c>
      <c r="AC1227" s="13">
        <f>IF($D1227="",0,IF($E1227="",0,IF(VLOOKUP($E1227,paramètres!$E$33:$F$44,2,FALSE)&lt;=VLOOKUP($AC$18,paramètres!$E$33:$F$44,2,FALSE),Q1227*$D1227,0)))</f>
        <v>0</v>
      </c>
      <c r="AD1227" s="13">
        <f>IF($D1227="",0,IF($E1227="",0,IF(VLOOKUP($E1227,paramètres!$E$33:$F$44,2,FALSE)&lt;=VLOOKUP($AD$18,paramètres!$E$33:$F$44,2,FALSE),R1227*$D1227,0)))</f>
        <v>0</v>
      </c>
      <c r="AE1227" s="13">
        <f>IF($D1227="",0,IF($E1227="",0,IF(VLOOKUP($E1227,paramètres!$E$33:$F$44,2,FALSE)&lt;=VLOOKUP($AE$18,paramètres!$E$33:$F$44,2,FALSE),S1227*$D1227,0)))</f>
        <v>0</v>
      </c>
      <c r="AF1227" s="13">
        <f>IF($D1227="",0,IF($E1227="",0,IF(VLOOKUP($E1227,paramètres!$E$33:$F$44,2,FALSE)&lt;=VLOOKUP($AF$18,paramètres!$E$33:$F$44,2,FALSE),T1227*$D1227,0)))</f>
        <v>0</v>
      </c>
      <c r="AG1227" s="13">
        <f>IF($D1227="",0,IF($E1227="",0,IF(VLOOKUP($E1227,paramètres!$E$33:$F$44,2,FALSE)&lt;=VLOOKUP($AG$18,paramètres!$E$33:$F$44,2,FALSE),U1227*$D1227,0)))</f>
        <v>0</v>
      </c>
      <c r="AH1227" s="13">
        <f>IF($D1227="",0,IF($E1227="",0,IF(VLOOKUP($E1227,paramètres!$E$33:$F$44,2,FALSE)&lt;=VLOOKUP($AH$18,paramètres!$E$33:$F$44,2,FALSE),V1227*$D1227,0)))</f>
        <v>0</v>
      </c>
      <c r="AI1227" s="13">
        <f>IF($D1227="",0,IF($E1227="",0,IF(VLOOKUP($E1227,paramètres!$E$33:$F$44,2,FALSE)&lt;=VLOOKUP($AI$18,paramètres!$E$33:$F$44,2,FALSE),W1227*$D1227,0)))</f>
        <v>0</v>
      </c>
      <c r="AJ1227" s="13">
        <f>IF($D1227="",0,IF($E1227="",0,IF(VLOOKUP($E1227,paramètres!$E$33:$F$44,2,FALSE)&lt;=VLOOKUP($AJ$18,paramètres!$E$33:$F$44,2,FALSE),X1227*$D1227,0)))</f>
        <v>0</v>
      </c>
      <c r="AK1227" s="13">
        <f>IF($D1227="",0,IF($E1227="",0,IF(VLOOKUP($E1227,paramètres!$E$33:$F$44,2,FALSE)&lt;=VLOOKUP($AK$18,paramètres!$E$33:$F$44,2,FALSE),Y1227*$D1227,0)))</f>
        <v>0</v>
      </c>
      <c r="AL1227" s="13">
        <f>IF($D1227="",0,IF($E1227="",0,IF(VLOOKUP($E1227,paramètres!$E$33:$F$44,2,FALSE)&lt;=VLOOKUP($AL$18,paramètres!$E$33:$F$44,2,FALSE),Z1227*$D1227,0)))</f>
        <v>0</v>
      </c>
      <c r="AM1227" s="126">
        <f>IF($D1227="",0,IF($E1227="",0,IF(VLOOKUP($E1227,paramètres!$E$33:$F$44,2,FALSE)&lt;=VLOOKUP($AM$18,paramètres!$E$33:$F$44,2,FALSE),AA1227*$D1227,0)))</f>
        <v>0</v>
      </c>
      <c r="AN1227" s="121" t="str">
        <f>IF(paramètres!$B$28=1,((SUM(P1227:Y1227)/1.02)+SUM(Z1227:AA1227))*0.0303/9*COUNT(P1227:X1227),IF(paramètres!$B$28=2,(SUM(P1227:AA1227))*0.0303/9*COUNT(P1227:X1227),"Missing Delta option"))</f>
        <v>Missing Delta option</v>
      </c>
      <c r="AO1227" s="13" t="str">
        <f>IF(paramètres!$B$28=1,(((SUM(P1227:Y1227)/1.02)+SUM(Z1227:AA1227))+((SUM(AB1227:AK1227)/1.02)+SUM(AL1227:AN1227)))*cotpatr,IF(paramètres!$B$28=2,(SUM(P1227:AN1227)*cotpatr),"Missing Delta Option"))</f>
        <v>Missing Delta Option</v>
      </c>
      <c r="AP1227" s="13" t="str" cm="1">
        <f t="array" ref="AP1227">IF(paramètres!$B$28=1,(((SUM(P1227:Y1227)/1.02)+SUM(Z1227:AA1227))+((SUM(AB1227:AM1227)/1.02)+SUM(AL1227:AM1227)))/12*pécule,IF(paramètres!$B$28=2,SUM(P1227:AM1227)/12*pécule,"Missing Delta Option"))</f>
        <v>Missing Delta Option</v>
      </c>
      <c r="AQ1227" s="105" t="e">
        <f>IF(paramètres!$B$28=1,(((SUM(P1227:Y1227)/1.02)+SUM(Z1227:AA1227))+((SUM(AB1227:AM1227)/1.02)+SUM(AL1227:AM1227)))+AN1227+AO1227+AP1227,SUM(P1227:AM1227)+AN1227+AO1227+AP1227)</f>
        <v>#VALUE!</v>
      </c>
    </row>
    <row r="1228" spans="1:43" x14ac:dyDescent="0.25">
      <c r="A1228" s="104"/>
      <c r="B1228" s="39"/>
      <c r="C1228" s="39"/>
      <c r="D1228" s="70"/>
      <c r="E1228" s="49"/>
      <c r="F1228" s="40"/>
      <c r="G1228" s="38"/>
      <c r="H1228" s="71"/>
      <c r="I1228" s="40"/>
      <c r="J1228" s="38"/>
      <c r="K1228" s="71"/>
      <c r="L1228" s="40"/>
      <c r="M1228" s="38"/>
      <c r="N1228" s="71"/>
      <c r="O1228" s="49"/>
      <c r="P1228" s="177"/>
      <c r="Q1228" s="178"/>
      <c r="R1228" s="178"/>
      <c r="S1228" s="178"/>
      <c r="T1228" s="178"/>
      <c r="U1228" s="178"/>
      <c r="V1228" s="178"/>
      <c r="W1228" s="178"/>
      <c r="X1228" s="178"/>
      <c r="Y1228" s="178"/>
      <c r="Z1228" s="178"/>
      <c r="AA1228" s="179"/>
      <c r="AB1228" s="121">
        <f>IF($D1228="",0,IF($E1228="",0,IF(VLOOKUP($E1228,paramètres!$E$33:$F$44,2,FALSE)&lt;=VLOOKUP($AB$18,paramètres!$E$33:$F$44,2,FALSE),P1228*$D1228,0)))</f>
        <v>0</v>
      </c>
      <c r="AC1228" s="13">
        <f>IF($D1228="",0,IF($E1228="",0,IF(VLOOKUP($E1228,paramètres!$E$33:$F$44,2,FALSE)&lt;=VLOOKUP($AC$18,paramètres!$E$33:$F$44,2,FALSE),Q1228*$D1228,0)))</f>
        <v>0</v>
      </c>
      <c r="AD1228" s="13">
        <f>IF($D1228="",0,IF($E1228="",0,IF(VLOOKUP($E1228,paramètres!$E$33:$F$44,2,FALSE)&lt;=VLOOKUP($AD$18,paramètres!$E$33:$F$44,2,FALSE),R1228*$D1228,0)))</f>
        <v>0</v>
      </c>
      <c r="AE1228" s="13">
        <f>IF($D1228="",0,IF($E1228="",0,IF(VLOOKUP($E1228,paramètres!$E$33:$F$44,2,FALSE)&lt;=VLOOKUP($AE$18,paramètres!$E$33:$F$44,2,FALSE),S1228*$D1228,0)))</f>
        <v>0</v>
      </c>
      <c r="AF1228" s="13">
        <f>IF($D1228="",0,IF($E1228="",0,IF(VLOOKUP($E1228,paramètres!$E$33:$F$44,2,FALSE)&lt;=VLOOKUP($AF$18,paramètres!$E$33:$F$44,2,FALSE),T1228*$D1228,0)))</f>
        <v>0</v>
      </c>
      <c r="AG1228" s="13">
        <f>IF($D1228="",0,IF($E1228="",0,IF(VLOOKUP($E1228,paramètres!$E$33:$F$44,2,FALSE)&lt;=VLOOKUP($AG$18,paramètres!$E$33:$F$44,2,FALSE),U1228*$D1228,0)))</f>
        <v>0</v>
      </c>
      <c r="AH1228" s="13">
        <f>IF($D1228="",0,IF($E1228="",0,IF(VLOOKUP($E1228,paramètres!$E$33:$F$44,2,FALSE)&lt;=VLOOKUP($AH$18,paramètres!$E$33:$F$44,2,FALSE),V1228*$D1228,0)))</f>
        <v>0</v>
      </c>
      <c r="AI1228" s="13">
        <f>IF($D1228="",0,IF($E1228="",0,IF(VLOOKUP($E1228,paramètres!$E$33:$F$44,2,FALSE)&lt;=VLOOKUP($AI$18,paramètres!$E$33:$F$44,2,FALSE),W1228*$D1228,0)))</f>
        <v>0</v>
      </c>
      <c r="AJ1228" s="13">
        <f>IF($D1228="",0,IF($E1228="",0,IF(VLOOKUP($E1228,paramètres!$E$33:$F$44,2,FALSE)&lt;=VLOOKUP($AJ$18,paramètres!$E$33:$F$44,2,FALSE),X1228*$D1228,0)))</f>
        <v>0</v>
      </c>
      <c r="AK1228" s="13">
        <f>IF($D1228="",0,IF($E1228="",0,IF(VLOOKUP($E1228,paramètres!$E$33:$F$44,2,FALSE)&lt;=VLOOKUP($AK$18,paramètres!$E$33:$F$44,2,FALSE),Y1228*$D1228,0)))</f>
        <v>0</v>
      </c>
      <c r="AL1228" s="13">
        <f>IF($D1228="",0,IF($E1228="",0,IF(VLOOKUP($E1228,paramètres!$E$33:$F$44,2,FALSE)&lt;=VLOOKUP($AL$18,paramètres!$E$33:$F$44,2,FALSE),Z1228*$D1228,0)))</f>
        <v>0</v>
      </c>
      <c r="AM1228" s="126">
        <f>IF($D1228="",0,IF($E1228="",0,IF(VLOOKUP($E1228,paramètres!$E$33:$F$44,2,FALSE)&lt;=VLOOKUP($AM$18,paramètres!$E$33:$F$44,2,FALSE),AA1228*$D1228,0)))</f>
        <v>0</v>
      </c>
      <c r="AN1228" s="121" t="str">
        <f>IF(paramètres!$B$28=1,((SUM(P1228:Y1228)/1.02)+SUM(Z1228:AA1228))*0.0303/9*COUNT(P1228:X1228),IF(paramètres!$B$28=2,(SUM(P1228:AA1228))*0.0303/9*COUNT(P1228:X1228),"Missing Delta option"))</f>
        <v>Missing Delta option</v>
      </c>
      <c r="AO1228" s="13" t="str">
        <f>IF(paramètres!$B$28=1,(((SUM(P1228:Y1228)/1.02)+SUM(Z1228:AA1228))+((SUM(AB1228:AK1228)/1.02)+SUM(AL1228:AN1228)))*cotpatr,IF(paramètres!$B$28=2,(SUM(P1228:AN1228)*cotpatr),"Missing Delta Option"))</f>
        <v>Missing Delta Option</v>
      </c>
      <c r="AP1228" s="13" t="str" cm="1">
        <f t="array" ref="AP1228">IF(paramètres!$B$28=1,(((SUM(P1228:Y1228)/1.02)+SUM(Z1228:AA1228))+((SUM(AB1228:AM1228)/1.02)+SUM(AL1228:AM1228)))/12*pécule,IF(paramètres!$B$28=2,SUM(P1228:AM1228)/12*pécule,"Missing Delta Option"))</f>
        <v>Missing Delta Option</v>
      </c>
      <c r="AQ1228" s="105" t="e">
        <f>IF(paramètres!$B$28=1,(((SUM(P1228:Y1228)/1.02)+SUM(Z1228:AA1228))+((SUM(AB1228:AM1228)/1.02)+SUM(AL1228:AM1228)))+AN1228+AO1228+AP1228,SUM(P1228:AM1228)+AN1228+AO1228+AP1228)</f>
        <v>#VALUE!</v>
      </c>
    </row>
    <row r="1229" spans="1:43" x14ac:dyDescent="0.25">
      <c r="A1229" s="104"/>
      <c r="B1229" s="39"/>
      <c r="C1229" s="39"/>
      <c r="D1229" s="70"/>
      <c r="E1229" s="49"/>
      <c r="F1229" s="40"/>
      <c r="G1229" s="38"/>
      <c r="H1229" s="71"/>
      <c r="I1229" s="40"/>
      <c r="J1229" s="38"/>
      <c r="K1229" s="71"/>
      <c r="L1229" s="40"/>
      <c r="M1229" s="38"/>
      <c r="N1229" s="71"/>
      <c r="O1229" s="49"/>
      <c r="P1229" s="177"/>
      <c r="Q1229" s="178"/>
      <c r="R1229" s="178"/>
      <c r="S1229" s="178"/>
      <c r="T1229" s="178"/>
      <c r="U1229" s="178"/>
      <c r="V1229" s="178"/>
      <c r="W1229" s="178"/>
      <c r="X1229" s="178"/>
      <c r="Y1229" s="178"/>
      <c r="Z1229" s="178"/>
      <c r="AA1229" s="179"/>
      <c r="AB1229" s="121">
        <f>IF($D1229="",0,IF($E1229="",0,IF(VLOOKUP($E1229,paramètres!$E$33:$F$44,2,FALSE)&lt;=VLOOKUP($AB$18,paramètres!$E$33:$F$44,2,FALSE),P1229*$D1229,0)))</f>
        <v>0</v>
      </c>
      <c r="AC1229" s="13">
        <f>IF($D1229="",0,IF($E1229="",0,IF(VLOOKUP($E1229,paramètres!$E$33:$F$44,2,FALSE)&lt;=VLOOKUP($AC$18,paramètres!$E$33:$F$44,2,FALSE),Q1229*$D1229,0)))</f>
        <v>0</v>
      </c>
      <c r="AD1229" s="13">
        <f>IF($D1229="",0,IF($E1229="",0,IF(VLOOKUP($E1229,paramètres!$E$33:$F$44,2,FALSE)&lt;=VLOOKUP($AD$18,paramètres!$E$33:$F$44,2,FALSE),R1229*$D1229,0)))</f>
        <v>0</v>
      </c>
      <c r="AE1229" s="13">
        <f>IF($D1229="",0,IF($E1229="",0,IF(VLOOKUP($E1229,paramètres!$E$33:$F$44,2,FALSE)&lt;=VLOOKUP($AE$18,paramètres!$E$33:$F$44,2,FALSE),S1229*$D1229,0)))</f>
        <v>0</v>
      </c>
      <c r="AF1229" s="13">
        <f>IF($D1229="",0,IF($E1229="",0,IF(VLOOKUP($E1229,paramètres!$E$33:$F$44,2,FALSE)&lt;=VLOOKUP($AF$18,paramètres!$E$33:$F$44,2,FALSE),T1229*$D1229,0)))</f>
        <v>0</v>
      </c>
      <c r="AG1229" s="13">
        <f>IF($D1229="",0,IF($E1229="",0,IF(VLOOKUP($E1229,paramètres!$E$33:$F$44,2,FALSE)&lt;=VLOOKUP($AG$18,paramètres!$E$33:$F$44,2,FALSE),U1229*$D1229,0)))</f>
        <v>0</v>
      </c>
      <c r="AH1229" s="13">
        <f>IF($D1229="",0,IF($E1229="",0,IF(VLOOKUP($E1229,paramètres!$E$33:$F$44,2,FALSE)&lt;=VLOOKUP($AH$18,paramètres!$E$33:$F$44,2,FALSE),V1229*$D1229,0)))</f>
        <v>0</v>
      </c>
      <c r="AI1229" s="13">
        <f>IF($D1229="",0,IF($E1229="",0,IF(VLOOKUP($E1229,paramètres!$E$33:$F$44,2,FALSE)&lt;=VLOOKUP($AI$18,paramètres!$E$33:$F$44,2,FALSE),W1229*$D1229,0)))</f>
        <v>0</v>
      </c>
      <c r="AJ1229" s="13">
        <f>IF($D1229="",0,IF($E1229="",0,IF(VLOOKUP($E1229,paramètres!$E$33:$F$44,2,FALSE)&lt;=VLOOKUP($AJ$18,paramètres!$E$33:$F$44,2,FALSE),X1229*$D1229,0)))</f>
        <v>0</v>
      </c>
      <c r="AK1229" s="13">
        <f>IF($D1229="",0,IF($E1229="",0,IF(VLOOKUP($E1229,paramètres!$E$33:$F$44,2,FALSE)&lt;=VLOOKUP($AK$18,paramètres!$E$33:$F$44,2,FALSE),Y1229*$D1229,0)))</f>
        <v>0</v>
      </c>
      <c r="AL1229" s="13">
        <f>IF($D1229="",0,IF($E1229="",0,IF(VLOOKUP($E1229,paramètres!$E$33:$F$44,2,FALSE)&lt;=VLOOKUP($AL$18,paramètres!$E$33:$F$44,2,FALSE),Z1229*$D1229,0)))</f>
        <v>0</v>
      </c>
      <c r="AM1229" s="126">
        <f>IF($D1229="",0,IF($E1229="",0,IF(VLOOKUP($E1229,paramètres!$E$33:$F$44,2,FALSE)&lt;=VLOOKUP($AM$18,paramètres!$E$33:$F$44,2,FALSE),AA1229*$D1229,0)))</f>
        <v>0</v>
      </c>
      <c r="AN1229" s="121" t="str">
        <f>IF(paramètres!$B$28=1,((SUM(P1229:Y1229)/1.02)+SUM(Z1229:AA1229))*0.0303/9*COUNT(P1229:X1229),IF(paramètres!$B$28=2,(SUM(P1229:AA1229))*0.0303/9*COUNT(P1229:X1229),"Missing Delta option"))</f>
        <v>Missing Delta option</v>
      </c>
      <c r="AO1229" s="13" t="str">
        <f>IF(paramètres!$B$28=1,(((SUM(P1229:Y1229)/1.02)+SUM(Z1229:AA1229))+((SUM(AB1229:AK1229)/1.02)+SUM(AL1229:AN1229)))*cotpatr,IF(paramètres!$B$28=2,(SUM(P1229:AN1229)*cotpatr),"Missing Delta Option"))</f>
        <v>Missing Delta Option</v>
      </c>
      <c r="AP1229" s="13" t="str" cm="1">
        <f t="array" ref="AP1229">IF(paramètres!$B$28=1,(((SUM(P1229:Y1229)/1.02)+SUM(Z1229:AA1229))+((SUM(AB1229:AM1229)/1.02)+SUM(AL1229:AM1229)))/12*pécule,IF(paramètres!$B$28=2,SUM(P1229:AM1229)/12*pécule,"Missing Delta Option"))</f>
        <v>Missing Delta Option</v>
      </c>
      <c r="AQ1229" s="105" t="e">
        <f>IF(paramètres!$B$28=1,(((SUM(P1229:Y1229)/1.02)+SUM(Z1229:AA1229))+((SUM(AB1229:AM1229)/1.02)+SUM(AL1229:AM1229)))+AN1229+AO1229+AP1229,SUM(P1229:AM1229)+AN1229+AO1229+AP1229)</f>
        <v>#VALUE!</v>
      </c>
    </row>
    <row r="1230" spans="1:43" x14ac:dyDescent="0.25">
      <c r="A1230" s="104"/>
      <c r="B1230" s="39"/>
      <c r="C1230" s="39"/>
      <c r="D1230" s="70"/>
      <c r="E1230" s="49"/>
      <c r="F1230" s="40"/>
      <c r="G1230" s="38"/>
      <c r="H1230" s="71"/>
      <c r="I1230" s="40"/>
      <c r="J1230" s="38"/>
      <c r="K1230" s="71"/>
      <c r="L1230" s="40"/>
      <c r="M1230" s="38"/>
      <c r="N1230" s="71"/>
      <c r="O1230" s="49"/>
      <c r="P1230" s="177"/>
      <c r="Q1230" s="178"/>
      <c r="R1230" s="178"/>
      <c r="S1230" s="178"/>
      <c r="T1230" s="178"/>
      <c r="U1230" s="178"/>
      <c r="V1230" s="178"/>
      <c r="W1230" s="178"/>
      <c r="X1230" s="178"/>
      <c r="Y1230" s="178"/>
      <c r="Z1230" s="178"/>
      <c r="AA1230" s="179"/>
      <c r="AB1230" s="121">
        <f>IF($D1230="",0,IF($E1230="",0,IF(VLOOKUP($E1230,paramètres!$E$33:$F$44,2,FALSE)&lt;=VLOOKUP($AB$18,paramètres!$E$33:$F$44,2,FALSE),P1230*$D1230,0)))</f>
        <v>0</v>
      </c>
      <c r="AC1230" s="13">
        <f>IF($D1230="",0,IF($E1230="",0,IF(VLOOKUP($E1230,paramètres!$E$33:$F$44,2,FALSE)&lt;=VLOOKUP($AC$18,paramètres!$E$33:$F$44,2,FALSE),Q1230*$D1230,0)))</f>
        <v>0</v>
      </c>
      <c r="AD1230" s="13">
        <f>IF($D1230="",0,IF($E1230="",0,IF(VLOOKUP($E1230,paramètres!$E$33:$F$44,2,FALSE)&lt;=VLOOKUP($AD$18,paramètres!$E$33:$F$44,2,FALSE),R1230*$D1230,0)))</f>
        <v>0</v>
      </c>
      <c r="AE1230" s="13">
        <f>IF($D1230="",0,IF($E1230="",0,IF(VLOOKUP($E1230,paramètres!$E$33:$F$44,2,FALSE)&lt;=VLOOKUP($AE$18,paramètres!$E$33:$F$44,2,FALSE),S1230*$D1230,0)))</f>
        <v>0</v>
      </c>
      <c r="AF1230" s="13">
        <f>IF($D1230="",0,IF($E1230="",0,IF(VLOOKUP($E1230,paramètres!$E$33:$F$44,2,FALSE)&lt;=VLOOKUP($AF$18,paramètres!$E$33:$F$44,2,FALSE),T1230*$D1230,0)))</f>
        <v>0</v>
      </c>
      <c r="AG1230" s="13">
        <f>IF($D1230="",0,IF($E1230="",0,IF(VLOOKUP($E1230,paramètres!$E$33:$F$44,2,FALSE)&lt;=VLOOKUP($AG$18,paramètres!$E$33:$F$44,2,FALSE),U1230*$D1230,0)))</f>
        <v>0</v>
      </c>
      <c r="AH1230" s="13">
        <f>IF($D1230="",0,IF($E1230="",0,IF(VLOOKUP($E1230,paramètres!$E$33:$F$44,2,FALSE)&lt;=VLOOKUP($AH$18,paramètres!$E$33:$F$44,2,FALSE),V1230*$D1230,0)))</f>
        <v>0</v>
      </c>
      <c r="AI1230" s="13">
        <f>IF($D1230="",0,IF($E1230="",0,IF(VLOOKUP($E1230,paramètres!$E$33:$F$44,2,FALSE)&lt;=VLOOKUP($AI$18,paramètres!$E$33:$F$44,2,FALSE),W1230*$D1230,0)))</f>
        <v>0</v>
      </c>
      <c r="AJ1230" s="13">
        <f>IF($D1230="",0,IF($E1230="",0,IF(VLOOKUP($E1230,paramètres!$E$33:$F$44,2,FALSE)&lt;=VLOOKUP($AJ$18,paramètres!$E$33:$F$44,2,FALSE),X1230*$D1230,0)))</f>
        <v>0</v>
      </c>
      <c r="AK1230" s="13">
        <f>IF($D1230="",0,IF($E1230="",0,IF(VLOOKUP($E1230,paramètres!$E$33:$F$44,2,FALSE)&lt;=VLOOKUP($AK$18,paramètres!$E$33:$F$44,2,FALSE),Y1230*$D1230,0)))</f>
        <v>0</v>
      </c>
      <c r="AL1230" s="13">
        <f>IF($D1230="",0,IF($E1230="",0,IF(VLOOKUP($E1230,paramètres!$E$33:$F$44,2,FALSE)&lt;=VLOOKUP($AL$18,paramètres!$E$33:$F$44,2,FALSE),Z1230*$D1230,0)))</f>
        <v>0</v>
      </c>
      <c r="AM1230" s="126">
        <f>IF($D1230="",0,IF($E1230="",0,IF(VLOOKUP($E1230,paramètres!$E$33:$F$44,2,FALSE)&lt;=VLOOKUP($AM$18,paramètres!$E$33:$F$44,2,FALSE),AA1230*$D1230,0)))</f>
        <v>0</v>
      </c>
      <c r="AN1230" s="121" t="str">
        <f>IF(paramètres!$B$28=1,((SUM(P1230:Y1230)/1.02)+SUM(Z1230:AA1230))*0.0303/9*COUNT(P1230:X1230),IF(paramètres!$B$28=2,(SUM(P1230:AA1230))*0.0303/9*COUNT(P1230:X1230),"Missing Delta option"))</f>
        <v>Missing Delta option</v>
      </c>
      <c r="AO1230" s="13" t="str">
        <f>IF(paramètres!$B$28=1,(((SUM(P1230:Y1230)/1.02)+SUM(Z1230:AA1230))+((SUM(AB1230:AK1230)/1.02)+SUM(AL1230:AN1230)))*cotpatr,IF(paramètres!$B$28=2,(SUM(P1230:AN1230)*cotpatr),"Missing Delta Option"))</f>
        <v>Missing Delta Option</v>
      </c>
      <c r="AP1230" s="13" t="str" cm="1">
        <f t="array" ref="AP1230">IF(paramètres!$B$28=1,(((SUM(P1230:Y1230)/1.02)+SUM(Z1230:AA1230))+((SUM(AB1230:AM1230)/1.02)+SUM(AL1230:AM1230)))/12*pécule,IF(paramètres!$B$28=2,SUM(P1230:AM1230)/12*pécule,"Missing Delta Option"))</f>
        <v>Missing Delta Option</v>
      </c>
      <c r="AQ1230" s="105" t="e">
        <f>IF(paramètres!$B$28=1,(((SUM(P1230:Y1230)/1.02)+SUM(Z1230:AA1230))+((SUM(AB1230:AM1230)/1.02)+SUM(AL1230:AM1230)))+AN1230+AO1230+AP1230,SUM(P1230:AM1230)+AN1230+AO1230+AP1230)</f>
        <v>#VALUE!</v>
      </c>
    </row>
    <row r="1231" spans="1:43" x14ac:dyDescent="0.25">
      <c r="A1231" s="104"/>
      <c r="B1231" s="39"/>
      <c r="C1231" s="39"/>
      <c r="D1231" s="70"/>
      <c r="E1231" s="49"/>
      <c r="F1231" s="40"/>
      <c r="G1231" s="38"/>
      <c r="H1231" s="71"/>
      <c r="I1231" s="40"/>
      <c r="J1231" s="38"/>
      <c r="K1231" s="71"/>
      <c r="L1231" s="40"/>
      <c r="M1231" s="38"/>
      <c r="N1231" s="71"/>
      <c r="O1231" s="49"/>
      <c r="P1231" s="177"/>
      <c r="Q1231" s="178"/>
      <c r="R1231" s="178"/>
      <c r="S1231" s="178"/>
      <c r="T1231" s="178"/>
      <c r="U1231" s="178"/>
      <c r="V1231" s="178"/>
      <c r="W1231" s="178"/>
      <c r="X1231" s="178"/>
      <c r="Y1231" s="178"/>
      <c r="Z1231" s="178"/>
      <c r="AA1231" s="179"/>
      <c r="AB1231" s="121">
        <f>IF($D1231="",0,IF($E1231="",0,IF(VLOOKUP($E1231,paramètres!$E$33:$F$44,2,FALSE)&lt;=VLOOKUP($AB$18,paramètres!$E$33:$F$44,2,FALSE),P1231*$D1231,0)))</f>
        <v>0</v>
      </c>
      <c r="AC1231" s="13">
        <f>IF($D1231="",0,IF($E1231="",0,IF(VLOOKUP($E1231,paramètres!$E$33:$F$44,2,FALSE)&lt;=VLOOKUP($AC$18,paramètres!$E$33:$F$44,2,FALSE),Q1231*$D1231,0)))</f>
        <v>0</v>
      </c>
      <c r="AD1231" s="13">
        <f>IF($D1231="",0,IF($E1231="",0,IF(VLOOKUP($E1231,paramètres!$E$33:$F$44,2,FALSE)&lt;=VLOOKUP($AD$18,paramètres!$E$33:$F$44,2,FALSE),R1231*$D1231,0)))</f>
        <v>0</v>
      </c>
      <c r="AE1231" s="13">
        <f>IF($D1231="",0,IF($E1231="",0,IF(VLOOKUP($E1231,paramètres!$E$33:$F$44,2,FALSE)&lt;=VLOOKUP($AE$18,paramètres!$E$33:$F$44,2,FALSE),S1231*$D1231,0)))</f>
        <v>0</v>
      </c>
      <c r="AF1231" s="13">
        <f>IF($D1231="",0,IF($E1231="",0,IF(VLOOKUP($E1231,paramètres!$E$33:$F$44,2,FALSE)&lt;=VLOOKUP($AF$18,paramètres!$E$33:$F$44,2,FALSE),T1231*$D1231,0)))</f>
        <v>0</v>
      </c>
      <c r="AG1231" s="13">
        <f>IF($D1231="",0,IF($E1231="",0,IF(VLOOKUP($E1231,paramètres!$E$33:$F$44,2,FALSE)&lt;=VLOOKUP($AG$18,paramètres!$E$33:$F$44,2,FALSE),U1231*$D1231,0)))</f>
        <v>0</v>
      </c>
      <c r="AH1231" s="13">
        <f>IF($D1231="",0,IF($E1231="",0,IF(VLOOKUP($E1231,paramètres!$E$33:$F$44,2,FALSE)&lt;=VLOOKUP($AH$18,paramètres!$E$33:$F$44,2,FALSE),V1231*$D1231,0)))</f>
        <v>0</v>
      </c>
      <c r="AI1231" s="13">
        <f>IF($D1231="",0,IF($E1231="",0,IF(VLOOKUP($E1231,paramètres!$E$33:$F$44,2,FALSE)&lt;=VLOOKUP($AI$18,paramètres!$E$33:$F$44,2,FALSE),W1231*$D1231,0)))</f>
        <v>0</v>
      </c>
      <c r="AJ1231" s="13">
        <f>IF($D1231="",0,IF($E1231="",0,IF(VLOOKUP($E1231,paramètres!$E$33:$F$44,2,FALSE)&lt;=VLOOKUP($AJ$18,paramètres!$E$33:$F$44,2,FALSE),X1231*$D1231,0)))</f>
        <v>0</v>
      </c>
      <c r="AK1231" s="13">
        <f>IF($D1231="",0,IF($E1231="",0,IF(VLOOKUP($E1231,paramètres!$E$33:$F$44,2,FALSE)&lt;=VLOOKUP($AK$18,paramètres!$E$33:$F$44,2,FALSE),Y1231*$D1231,0)))</f>
        <v>0</v>
      </c>
      <c r="AL1231" s="13">
        <f>IF($D1231="",0,IF($E1231="",0,IF(VLOOKUP($E1231,paramètres!$E$33:$F$44,2,FALSE)&lt;=VLOOKUP($AL$18,paramètres!$E$33:$F$44,2,FALSE),Z1231*$D1231,0)))</f>
        <v>0</v>
      </c>
      <c r="AM1231" s="126">
        <f>IF($D1231="",0,IF($E1231="",0,IF(VLOOKUP($E1231,paramètres!$E$33:$F$44,2,FALSE)&lt;=VLOOKUP($AM$18,paramètres!$E$33:$F$44,2,FALSE),AA1231*$D1231,0)))</f>
        <v>0</v>
      </c>
      <c r="AN1231" s="121" t="str">
        <f>IF(paramètres!$B$28=1,((SUM(P1231:Y1231)/1.02)+SUM(Z1231:AA1231))*0.0303/9*COUNT(P1231:X1231),IF(paramètres!$B$28=2,(SUM(P1231:AA1231))*0.0303/9*COUNT(P1231:X1231),"Missing Delta option"))</f>
        <v>Missing Delta option</v>
      </c>
      <c r="AO1231" s="13" t="str">
        <f>IF(paramètres!$B$28=1,(((SUM(P1231:Y1231)/1.02)+SUM(Z1231:AA1231))+((SUM(AB1231:AK1231)/1.02)+SUM(AL1231:AN1231)))*cotpatr,IF(paramètres!$B$28=2,(SUM(P1231:AN1231)*cotpatr),"Missing Delta Option"))</f>
        <v>Missing Delta Option</v>
      </c>
      <c r="AP1231" s="13" t="str" cm="1">
        <f t="array" ref="AP1231">IF(paramètres!$B$28=1,(((SUM(P1231:Y1231)/1.02)+SUM(Z1231:AA1231))+((SUM(AB1231:AM1231)/1.02)+SUM(AL1231:AM1231)))/12*pécule,IF(paramètres!$B$28=2,SUM(P1231:AM1231)/12*pécule,"Missing Delta Option"))</f>
        <v>Missing Delta Option</v>
      </c>
      <c r="AQ1231" s="105" t="e">
        <f>IF(paramètres!$B$28=1,(((SUM(P1231:Y1231)/1.02)+SUM(Z1231:AA1231))+((SUM(AB1231:AM1231)/1.02)+SUM(AL1231:AM1231)))+AN1231+AO1231+AP1231,SUM(P1231:AM1231)+AN1231+AO1231+AP1231)</f>
        <v>#VALUE!</v>
      </c>
    </row>
    <row r="1232" spans="1:43" x14ac:dyDescent="0.25">
      <c r="A1232" s="104"/>
      <c r="B1232" s="39"/>
      <c r="C1232" s="39"/>
      <c r="D1232" s="70"/>
      <c r="E1232" s="49"/>
      <c r="F1232" s="40"/>
      <c r="G1232" s="38"/>
      <c r="H1232" s="71"/>
      <c r="I1232" s="40"/>
      <c r="J1232" s="38"/>
      <c r="K1232" s="71"/>
      <c r="L1232" s="40"/>
      <c r="M1232" s="38"/>
      <c r="N1232" s="71"/>
      <c r="O1232" s="49"/>
      <c r="P1232" s="177"/>
      <c r="Q1232" s="178"/>
      <c r="R1232" s="178"/>
      <c r="S1232" s="178"/>
      <c r="T1232" s="178"/>
      <c r="U1232" s="178"/>
      <c r="V1232" s="178"/>
      <c r="W1232" s="178"/>
      <c r="X1232" s="178"/>
      <c r="Y1232" s="178"/>
      <c r="Z1232" s="178"/>
      <c r="AA1232" s="179"/>
      <c r="AB1232" s="121">
        <f>IF($D1232="",0,IF($E1232="",0,IF(VLOOKUP($E1232,paramètres!$E$33:$F$44,2,FALSE)&lt;=VLOOKUP($AB$18,paramètres!$E$33:$F$44,2,FALSE),P1232*$D1232,0)))</f>
        <v>0</v>
      </c>
      <c r="AC1232" s="13">
        <f>IF($D1232="",0,IF($E1232="",0,IF(VLOOKUP($E1232,paramètres!$E$33:$F$44,2,FALSE)&lt;=VLOOKUP($AC$18,paramètres!$E$33:$F$44,2,FALSE),Q1232*$D1232,0)))</f>
        <v>0</v>
      </c>
      <c r="AD1232" s="13">
        <f>IF($D1232="",0,IF($E1232="",0,IF(VLOOKUP($E1232,paramètres!$E$33:$F$44,2,FALSE)&lt;=VLOOKUP($AD$18,paramètres!$E$33:$F$44,2,FALSE),R1232*$D1232,0)))</f>
        <v>0</v>
      </c>
      <c r="AE1232" s="13">
        <f>IF($D1232="",0,IF($E1232="",0,IF(VLOOKUP($E1232,paramètres!$E$33:$F$44,2,FALSE)&lt;=VLOOKUP($AE$18,paramètres!$E$33:$F$44,2,FALSE),S1232*$D1232,0)))</f>
        <v>0</v>
      </c>
      <c r="AF1232" s="13">
        <f>IF($D1232="",0,IF($E1232="",0,IF(VLOOKUP($E1232,paramètres!$E$33:$F$44,2,FALSE)&lt;=VLOOKUP($AF$18,paramètres!$E$33:$F$44,2,FALSE),T1232*$D1232,0)))</f>
        <v>0</v>
      </c>
      <c r="AG1232" s="13">
        <f>IF($D1232="",0,IF($E1232="",0,IF(VLOOKUP($E1232,paramètres!$E$33:$F$44,2,FALSE)&lt;=VLOOKUP($AG$18,paramètres!$E$33:$F$44,2,FALSE),U1232*$D1232,0)))</f>
        <v>0</v>
      </c>
      <c r="AH1232" s="13">
        <f>IF($D1232="",0,IF($E1232="",0,IF(VLOOKUP($E1232,paramètres!$E$33:$F$44,2,FALSE)&lt;=VLOOKUP($AH$18,paramètres!$E$33:$F$44,2,FALSE),V1232*$D1232,0)))</f>
        <v>0</v>
      </c>
      <c r="AI1232" s="13">
        <f>IF($D1232="",0,IF($E1232="",0,IF(VLOOKUP($E1232,paramètres!$E$33:$F$44,2,FALSE)&lt;=VLOOKUP($AI$18,paramètres!$E$33:$F$44,2,FALSE),W1232*$D1232,0)))</f>
        <v>0</v>
      </c>
      <c r="AJ1232" s="13">
        <f>IF($D1232="",0,IF($E1232="",0,IF(VLOOKUP($E1232,paramètres!$E$33:$F$44,2,FALSE)&lt;=VLOOKUP($AJ$18,paramètres!$E$33:$F$44,2,FALSE),X1232*$D1232,0)))</f>
        <v>0</v>
      </c>
      <c r="AK1232" s="13">
        <f>IF($D1232="",0,IF($E1232="",0,IF(VLOOKUP($E1232,paramètres!$E$33:$F$44,2,FALSE)&lt;=VLOOKUP($AK$18,paramètres!$E$33:$F$44,2,FALSE),Y1232*$D1232,0)))</f>
        <v>0</v>
      </c>
      <c r="AL1232" s="13">
        <f>IF($D1232="",0,IF($E1232="",0,IF(VLOOKUP($E1232,paramètres!$E$33:$F$44,2,FALSE)&lt;=VLOOKUP($AL$18,paramètres!$E$33:$F$44,2,FALSE),Z1232*$D1232,0)))</f>
        <v>0</v>
      </c>
      <c r="AM1232" s="126">
        <f>IF($D1232="",0,IF($E1232="",0,IF(VLOOKUP($E1232,paramètres!$E$33:$F$44,2,FALSE)&lt;=VLOOKUP($AM$18,paramètres!$E$33:$F$44,2,FALSE),AA1232*$D1232,0)))</f>
        <v>0</v>
      </c>
      <c r="AN1232" s="121" t="str">
        <f>IF(paramètres!$B$28=1,((SUM(P1232:Y1232)/1.02)+SUM(Z1232:AA1232))*0.0303/9*COUNT(P1232:X1232),IF(paramètres!$B$28=2,(SUM(P1232:AA1232))*0.0303/9*COUNT(P1232:X1232),"Missing Delta option"))</f>
        <v>Missing Delta option</v>
      </c>
      <c r="AO1232" s="13" t="str">
        <f>IF(paramètres!$B$28=1,(((SUM(P1232:Y1232)/1.02)+SUM(Z1232:AA1232))+((SUM(AB1232:AK1232)/1.02)+SUM(AL1232:AN1232)))*cotpatr,IF(paramètres!$B$28=2,(SUM(P1232:AN1232)*cotpatr),"Missing Delta Option"))</f>
        <v>Missing Delta Option</v>
      </c>
      <c r="AP1232" s="13" t="str" cm="1">
        <f t="array" ref="AP1232">IF(paramètres!$B$28=1,(((SUM(P1232:Y1232)/1.02)+SUM(Z1232:AA1232))+((SUM(AB1232:AM1232)/1.02)+SUM(AL1232:AM1232)))/12*pécule,IF(paramètres!$B$28=2,SUM(P1232:AM1232)/12*pécule,"Missing Delta Option"))</f>
        <v>Missing Delta Option</v>
      </c>
      <c r="AQ1232" s="105" t="e">
        <f>IF(paramètres!$B$28=1,(((SUM(P1232:Y1232)/1.02)+SUM(Z1232:AA1232))+((SUM(AB1232:AM1232)/1.02)+SUM(AL1232:AM1232)))+AN1232+AO1232+AP1232,SUM(P1232:AM1232)+AN1232+AO1232+AP1232)</f>
        <v>#VALUE!</v>
      </c>
    </row>
    <row r="1233" spans="1:43" x14ac:dyDescent="0.25">
      <c r="A1233" s="104"/>
      <c r="B1233" s="39"/>
      <c r="C1233" s="39"/>
      <c r="D1233" s="70"/>
      <c r="E1233" s="49"/>
      <c r="F1233" s="40"/>
      <c r="G1233" s="38"/>
      <c r="H1233" s="71"/>
      <c r="I1233" s="40"/>
      <c r="J1233" s="38"/>
      <c r="K1233" s="71"/>
      <c r="L1233" s="40"/>
      <c r="M1233" s="38"/>
      <c r="N1233" s="71"/>
      <c r="O1233" s="49"/>
      <c r="P1233" s="177"/>
      <c r="Q1233" s="178"/>
      <c r="R1233" s="178"/>
      <c r="S1233" s="178"/>
      <c r="T1233" s="178"/>
      <c r="U1233" s="178"/>
      <c r="V1233" s="178"/>
      <c r="W1233" s="178"/>
      <c r="X1233" s="178"/>
      <c r="Y1233" s="178"/>
      <c r="Z1233" s="178"/>
      <c r="AA1233" s="179"/>
      <c r="AB1233" s="121">
        <f>IF($D1233="",0,IF($E1233="",0,IF(VLOOKUP($E1233,paramètres!$E$33:$F$44,2,FALSE)&lt;=VLOOKUP($AB$18,paramètres!$E$33:$F$44,2,FALSE),P1233*$D1233,0)))</f>
        <v>0</v>
      </c>
      <c r="AC1233" s="13">
        <f>IF($D1233="",0,IF($E1233="",0,IF(VLOOKUP($E1233,paramètres!$E$33:$F$44,2,FALSE)&lt;=VLOOKUP($AC$18,paramètres!$E$33:$F$44,2,FALSE),Q1233*$D1233,0)))</f>
        <v>0</v>
      </c>
      <c r="AD1233" s="13">
        <f>IF($D1233="",0,IF($E1233="",0,IF(VLOOKUP($E1233,paramètres!$E$33:$F$44,2,FALSE)&lt;=VLOOKUP($AD$18,paramètres!$E$33:$F$44,2,FALSE),R1233*$D1233,0)))</f>
        <v>0</v>
      </c>
      <c r="AE1233" s="13">
        <f>IF($D1233="",0,IF($E1233="",0,IF(VLOOKUP($E1233,paramètres!$E$33:$F$44,2,FALSE)&lt;=VLOOKUP($AE$18,paramètres!$E$33:$F$44,2,FALSE),S1233*$D1233,0)))</f>
        <v>0</v>
      </c>
      <c r="AF1233" s="13">
        <f>IF($D1233="",0,IF($E1233="",0,IF(VLOOKUP($E1233,paramètres!$E$33:$F$44,2,FALSE)&lt;=VLOOKUP($AF$18,paramètres!$E$33:$F$44,2,FALSE),T1233*$D1233,0)))</f>
        <v>0</v>
      </c>
      <c r="AG1233" s="13">
        <f>IF($D1233="",0,IF($E1233="",0,IF(VLOOKUP($E1233,paramètres!$E$33:$F$44,2,FALSE)&lt;=VLOOKUP($AG$18,paramètres!$E$33:$F$44,2,FALSE),U1233*$D1233,0)))</f>
        <v>0</v>
      </c>
      <c r="AH1233" s="13">
        <f>IF($D1233="",0,IF($E1233="",0,IF(VLOOKUP($E1233,paramètres!$E$33:$F$44,2,FALSE)&lt;=VLOOKUP($AH$18,paramètres!$E$33:$F$44,2,FALSE),V1233*$D1233,0)))</f>
        <v>0</v>
      </c>
      <c r="AI1233" s="13">
        <f>IF($D1233="",0,IF($E1233="",0,IF(VLOOKUP($E1233,paramètres!$E$33:$F$44,2,FALSE)&lt;=VLOOKUP($AI$18,paramètres!$E$33:$F$44,2,FALSE),W1233*$D1233,0)))</f>
        <v>0</v>
      </c>
      <c r="AJ1233" s="13">
        <f>IF($D1233="",0,IF($E1233="",0,IF(VLOOKUP($E1233,paramètres!$E$33:$F$44,2,FALSE)&lt;=VLOOKUP($AJ$18,paramètres!$E$33:$F$44,2,FALSE),X1233*$D1233,0)))</f>
        <v>0</v>
      </c>
      <c r="AK1233" s="13">
        <f>IF($D1233="",0,IF($E1233="",0,IF(VLOOKUP($E1233,paramètres!$E$33:$F$44,2,FALSE)&lt;=VLOOKUP($AK$18,paramètres!$E$33:$F$44,2,FALSE),Y1233*$D1233,0)))</f>
        <v>0</v>
      </c>
      <c r="AL1233" s="13">
        <f>IF($D1233="",0,IF($E1233="",0,IF(VLOOKUP($E1233,paramètres!$E$33:$F$44,2,FALSE)&lt;=VLOOKUP($AL$18,paramètres!$E$33:$F$44,2,FALSE),Z1233*$D1233,0)))</f>
        <v>0</v>
      </c>
      <c r="AM1233" s="126">
        <f>IF($D1233="",0,IF($E1233="",0,IF(VLOOKUP($E1233,paramètres!$E$33:$F$44,2,FALSE)&lt;=VLOOKUP($AM$18,paramètres!$E$33:$F$44,2,FALSE),AA1233*$D1233,0)))</f>
        <v>0</v>
      </c>
      <c r="AN1233" s="121" t="str">
        <f>IF(paramètres!$B$28=1,((SUM(P1233:Y1233)/1.02)+SUM(Z1233:AA1233))*0.0303/9*COUNT(P1233:X1233),IF(paramètres!$B$28=2,(SUM(P1233:AA1233))*0.0303/9*COUNT(P1233:X1233),"Missing Delta option"))</f>
        <v>Missing Delta option</v>
      </c>
      <c r="AO1233" s="13" t="str">
        <f>IF(paramètres!$B$28=1,(((SUM(P1233:Y1233)/1.02)+SUM(Z1233:AA1233))+((SUM(AB1233:AK1233)/1.02)+SUM(AL1233:AN1233)))*cotpatr,IF(paramètres!$B$28=2,(SUM(P1233:AN1233)*cotpatr),"Missing Delta Option"))</f>
        <v>Missing Delta Option</v>
      </c>
      <c r="AP1233" s="13" t="str" cm="1">
        <f t="array" ref="AP1233">IF(paramètres!$B$28=1,(((SUM(P1233:Y1233)/1.02)+SUM(Z1233:AA1233))+((SUM(AB1233:AM1233)/1.02)+SUM(AL1233:AM1233)))/12*pécule,IF(paramètres!$B$28=2,SUM(P1233:AM1233)/12*pécule,"Missing Delta Option"))</f>
        <v>Missing Delta Option</v>
      </c>
      <c r="AQ1233" s="105" t="e">
        <f>IF(paramètres!$B$28=1,(((SUM(P1233:Y1233)/1.02)+SUM(Z1233:AA1233))+((SUM(AB1233:AM1233)/1.02)+SUM(AL1233:AM1233)))+AN1233+AO1233+AP1233,SUM(P1233:AM1233)+AN1233+AO1233+AP1233)</f>
        <v>#VALUE!</v>
      </c>
    </row>
    <row r="1234" spans="1:43" x14ac:dyDescent="0.25">
      <c r="A1234" s="104"/>
      <c r="B1234" s="39"/>
      <c r="C1234" s="39"/>
      <c r="D1234" s="70"/>
      <c r="E1234" s="49"/>
      <c r="F1234" s="40"/>
      <c r="G1234" s="38"/>
      <c r="H1234" s="71"/>
      <c r="I1234" s="40"/>
      <c r="J1234" s="38"/>
      <c r="K1234" s="71"/>
      <c r="L1234" s="40"/>
      <c r="M1234" s="38"/>
      <c r="N1234" s="71"/>
      <c r="O1234" s="49"/>
      <c r="P1234" s="177"/>
      <c r="Q1234" s="178"/>
      <c r="R1234" s="178"/>
      <c r="S1234" s="178"/>
      <c r="T1234" s="178"/>
      <c r="U1234" s="178"/>
      <c r="V1234" s="178"/>
      <c r="W1234" s="178"/>
      <c r="X1234" s="178"/>
      <c r="Y1234" s="178"/>
      <c r="Z1234" s="178"/>
      <c r="AA1234" s="179"/>
      <c r="AB1234" s="121">
        <f>IF($D1234="",0,IF($E1234="",0,IF(VLOOKUP($E1234,paramètres!$E$33:$F$44,2,FALSE)&lt;=VLOOKUP($AB$18,paramètres!$E$33:$F$44,2,FALSE),P1234*$D1234,0)))</f>
        <v>0</v>
      </c>
      <c r="AC1234" s="13">
        <f>IF($D1234="",0,IF($E1234="",0,IF(VLOOKUP($E1234,paramètres!$E$33:$F$44,2,FALSE)&lt;=VLOOKUP($AC$18,paramètres!$E$33:$F$44,2,FALSE),Q1234*$D1234,0)))</f>
        <v>0</v>
      </c>
      <c r="AD1234" s="13">
        <f>IF($D1234="",0,IF($E1234="",0,IF(VLOOKUP($E1234,paramètres!$E$33:$F$44,2,FALSE)&lt;=VLOOKUP($AD$18,paramètres!$E$33:$F$44,2,FALSE),R1234*$D1234,0)))</f>
        <v>0</v>
      </c>
      <c r="AE1234" s="13">
        <f>IF($D1234="",0,IF($E1234="",0,IF(VLOOKUP($E1234,paramètres!$E$33:$F$44,2,FALSE)&lt;=VLOOKUP($AE$18,paramètres!$E$33:$F$44,2,FALSE),S1234*$D1234,0)))</f>
        <v>0</v>
      </c>
      <c r="AF1234" s="13">
        <f>IF($D1234="",0,IF($E1234="",0,IF(VLOOKUP($E1234,paramètres!$E$33:$F$44,2,FALSE)&lt;=VLOOKUP($AF$18,paramètres!$E$33:$F$44,2,FALSE),T1234*$D1234,0)))</f>
        <v>0</v>
      </c>
      <c r="AG1234" s="13">
        <f>IF($D1234="",0,IF($E1234="",0,IF(VLOOKUP($E1234,paramètres!$E$33:$F$44,2,FALSE)&lt;=VLOOKUP($AG$18,paramètres!$E$33:$F$44,2,FALSE),U1234*$D1234,0)))</f>
        <v>0</v>
      </c>
      <c r="AH1234" s="13">
        <f>IF($D1234="",0,IF($E1234="",0,IF(VLOOKUP($E1234,paramètres!$E$33:$F$44,2,FALSE)&lt;=VLOOKUP($AH$18,paramètres!$E$33:$F$44,2,FALSE),V1234*$D1234,0)))</f>
        <v>0</v>
      </c>
      <c r="AI1234" s="13">
        <f>IF($D1234="",0,IF($E1234="",0,IF(VLOOKUP($E1234,paramètres!$E$33:$F$44,2,FALSE)&lt;=VLOOKUP($AI$18,paramètres!$E$33:$F$44,2,FALSE),W1234*$D1234,0)))</f>
        <v>0</v>
      </c>
      <c r="AJ1234" s="13">
        <f>IF($D1234="",0,IF($E1234="",0,IF(VLOOKUP($E1234,paramètres!$E$33:$F$44,2,FALSE)&lt;=VLOOKUP($AJ$18,paramètres!$E$33:$F$44,2,FALSE),X1234*$D1234,0)))</f>
        <v>0</v>
      </c>
      <c r="AK1234" s="13">
        <f>IF($D1234="",0,IF($E1234="",0,IF(VLOOKUP($E1234,paramètres!$E$33:$F$44,2,FALSE)&lt;=VLOOKUP($AK$18,paramètres!$E$33:$F$44,2,FALSE),Y1234*$D1234,0)))</f>
        <v>0</v>
      </c>
      <c r="AL1234" s="13">
        <f>IF($D1234="",0,IF($E1234="",0,IF(VLOOKUP($E1234,paramètres!$E$33:$F$44,2,FALSE)&lt;=VLOOKUP($AL$18,paramètres!$E$33:$F$44,2,FALSE),Z1234*$D1234,0)))</f>
        <v>0</v>
      </c>
      <c r="AM1234" s="126">
        <f>IF($D1234="",0,IF($E1234="",0,IF(VLOOKUP($E1234,paramètres!$E$33:$F$44,2,FALSE)&lt;=VLOOKUP($AM$18,paramètres!$E$33:$F$44,2,FALSE),AA1234*$D1234,0)))</f>
        <v>0</v>
      </c>
      <c r="AN1234" s="121" t="str">
        <f>IF(paramètres!$B$28=1,((SUM(P1234:Y1234)/1.02)+SUM(Z1234:AA1234))*0.0303/9*COUNT(P1234:X1234),IF(paramètres!$B$28=2,(SUM(P1234:AA1234))*0.0303/9*COUNT(P1234:X1234),"Missing Delta option"))</f>
        <v>Missing Delta option</v>
      </c>
      <c r="AO1234" s="13" t="str">
        <f>IF(paramètres!$B$28=1,(((SUM(P1234:Y1234)/1.02)+SUM(Z1234:AA1234))+((SUM(AB1234:AK1234)/1.02)+SUM(AL1234:AN1234)))*cotpatr,IF(paramètres!$B$28=2,(SUM(P1234:AN1234)*cotpatr),"Missing Delta Option"))</f>
        <v>Missing Delta Option</v>
      </c>
      <c r="AP1234" s="13" t="str" cm="1">
        <f t="array" ref="AP1234">IF(paramètres!$B$28=1,(((SUM(P1234:Y1234)/1.02)+SUM(Z1234:AA1234))+((SUM(AB1234:AM1234)/1.02)+SUM(AL1234:AM1234)))/12*pécule,IF(paramètres!$B$28=2,SUM(P1234:AM1234)/12*pécule,"Missing Delta Option"))</f>
        <v>Missing Delta Option</v>
      </c>
      <c r="AQ1234" s="105" t="e">
        <f>IF(paramètres!$B$28=1,(((SUM(P1234:Y1234)/1.02)+SUM(Z1234:AA1234))+((SUM(AB1234:AM1234)/1.02)+SUM(AL1234:AM1234)))+AN1234+AO1234+AP1234,SUM(P1234:AM1234)+AN1234+AO1234+AP1234)</f>
        <v>#VALUE!</v>
      </c>
    </row>
    <row r="1235" spans="1:43" x14ac:dyDescent="0.25">
      <c r="A1235" s="104"/>
      <c r="B1235" s="39"/>
      <c r="C1235" s="39"/>
      <c r="D1235" s="70"/>
      <c r="E1235" s="49"/>
      <c r="F1235" s="40"/>
      <c r="G1235" s="38"/>
      <c r="H1235" s="71"/>
      <c r="I1235" s="40"/>
      <c r="J1235" s="38"/>
      <c r="K1235" s="71"/>
      <c r="L1235" s="40"/>
      <c r="M1235" s="38"/>
      <c r="N1235" s="71"/>
      <c r="O1235" s="49"/>
      <c r="P1235" s="177"/>
      <c r="Q1235" s="178"/>
      <c r="R1235" s="178"/>
      <c r="S1235" s="178"/>
      <c r="T1235" s="178"/>
      <c r="U1235" s="178"/>
      <c r="V1235" s="178"/>
      <c r="W1235" s="178"/>
      <c r="X1235" s="178"/>
      <c r="Y1235" s="178"/>
      <c r="Z1235" s="178"/>
      <c r="AA1235" s="179"/>
      <c r="AB1235" s="121">
        <f>IF($D1235="",0,IF($E1235="",0,IF(VLOOKUP($E1235,paramètres!$E$33:$F$44,2,FALSE)&lt;=VLOOKUP($AB$18,paramètres!$E$33:$F$44,2,FALSE),P1235*$D1235,0)))</f>
        <v>0</v>
      </c>
      <c r="AC1235" s="13">
        <f>IF($D1235="",0,IF($E1235="",0,IF(VLOOKUP($E1235,paramètres!$E$33:$F$44,2,FALSE)&lt;=VLOOKUP($AC$18,paramètres!$E$33:$F$44,2,FALSE),Q1235*$D1235,0)))</f>
        <v>0</v>
      </c>
      <c r="AD1235" s="13">
        <f>IF($D1235="",0,IF($E1235="",0,IF(VLOOKUP($E1235,paramètres!$E$33:$F$44,2,FALSE)&lt;=VLOOKUP($AD$18,paramètres!$E$33:$F$44,2,FALSE),R1235*$D1235,0)))</f>
        <v>0</v>
      </c>
      <c r="AE1235" s="13">
        <f>IF($D1235="",0,IF($E1235="",0,IF(VLOOKUP($E1235,paramètres!$E$33:$F$44,2,FALSE)&lt;=VLOOKUP($AE$18,paramètres!$E$33:$F$44,2,FALSE),S1235*$D1235,0)))</f>
        <v>0</v>
      </c>
      <c r="AF1235" s="13">
        <f>IF($D1235="",0,IF($E1235="",0,IF(VLOOKUP($E1235,paramètres!$E$33:$F$44,2,FALSE)&lt;=VLOOKUP($AF$18,paramètres!$E$33:$F$44,2,FALSE),T1235*$D1235,0)))</f>
        <v>0</v>
      </c>
      <c r="AG1235" s="13">
        <f>IF($D1235="",0,IF($E1235="",0,IF(VLOOKUP($E1235,paramètres!$E$33:$F$44,2,FALSE)&lt;=VLOOKUP($AG$18,paramètres!$E$33:$F$44,2,FALSE),U1235*$D1235,0)))</f>
        <v>0</v>
      </c>
      <c r="AH1235" s="13">
        <f>IF($D1235="",0,IF($E1235="",0,IF(VLOOKUP($E1235,paramètres!$E$33:$F$44,2,FALSE)&lt;=VLOOKUP($AH$18,paramètres!$E$33:$F$44,2,FALSE),V1235*$D1235,0)))</f>
        <v>0</v>
      </c>
      <c r="AI1235" s="13">
        <f>IF($D1235="",0,IF($E1235="",0,IF(VLOOKUP($E1235,paramètres!$E$33:$F$44,2,FALSE)&lt;=VLOOKUP($AI$18,paramètres!$E$33:$F$44,2,FALSE),W1235*$D1235,0)))</f>
        <v>0</v>
      </c>
      <c r="AJ1235" s="13">
        <f>IF($D1235="",0,IF($E1235="",0,IF(VLOOKUP($E1235,paramètres!$E$33:$F$44,2,FALSE)&lt;=VLOOKUP($AJ$18,paramètres!$E$33:$F$44,2,FALSE),X1235*$D1235,0)))</f>
        <v>0</v>
      </c>
      <c r="AK1235" s="13">
        <f>IF($D1235="",0,IF($E1235="",0,IF(VLOOKUP($E1235,paramètres!$E$33:$F$44,2,FALSE)&lt;=VLOOKUP($AK$18,paramètres!$E$33:$F$44,2,FALSE),Y1235*$D1235,0)))</f>
        <v>0</v>
      </c>
      <c r="AL1235" s="13">
        <f>IF($D1235="",0,IF($E1235="",0,IF(VLOOKUP($E1235,paramètres!$E$33:$F$44,2,FALSE)&lt;=VLOOKUP($AL$18,paramètres!$E$33:$F$44,2,FALSE),Z1235*$D1235,0)))</f>
        <v>0</v>
      </c>
      <c r="AM1235" s="126">
        <f>IF($D1235="",0,IF($E1235="",0,IF(VLOOKUP($E1235,paramètres!$E$33:$F$44,2,FALSE)&lt;=VLOOKUP($AM$18,paramètres!$E$33:$F$44,2,FALSE),AA1235*$D1235,0)))</f>
        <v>0</v>
      </c>
      <c r="AN1235" s="121" t="str">
        <f>IF(paramètres!$B$28=1,((SUM(P1235:Y1235)/1.02)+SUM(Z1235:AA1235))*0.0303/9*COUNT(P1235:X1235),IF(paramètres!$B$28=2,(SUM(P1235:AA1235))*0.0303/9*COUNT(P1235:X1235),"Missing Delta option"))</f>
        <v>Missing Delta option</v>
      </c>
      <c r="AO1235" s="13" t="str">
        <f>IF(paramètres!$B$28=1,(((SUM(P1235:Y1235)/1.02)+SUM(Z1235:AA1235))+((SUM(AB1235:AK1235)/1.02)+SUM(AL1235:AN1235)))*cotpatr,IF(paramètres!$B$28=2,(SUM(P1235:AN1235)*cotpatr),"Missing Delta Option"))</f>
        <v>Missing Delta Option</v>
      </c>
      <c r="AP1235" s="13" t="str" cm="1">
        <f t="array" ref="AP1235">IF(paramètres!$B$28=1,(((SUM(P1235:Y1235)/1.02)+SUM(Z1235:AA1235))+((SUM(AB1235:AM1235)/1.02)+SUM(AL1235:AM1235)))/12*pécule,IF(paramètres!$B$28=2,SUM(P1235:AM1235)/12*pécule,"Missing Delta Option"))</f>
        <v>Missing Delta Option</v>
      </c>
      <c r="AQ1235" s="105" t="e">
        <f>IF(paramètres!$B$28=1,(((SUM(P1235:Y1235)/1.02)+SUM(Z1235:AA1235))+((SUM(AB1235:AM1235)/1.02)+SUM(AL1235:AM1235)))+AN1235+AO1235+AP1235,SUM(P1235:AM1235)+AN1235+AO1235+AP1235)</f>
        <v>#VALUE!</v>
      </c>
    </row>
    <row r="1236" spans="1:43" x14ac:dyDescent="0.25">
      <c r="A1236" s="104"/>
      <c r="B1236" s="39"/>
      <c r="C1236" s="39"/>
      <c r="D1236" s="70"/>
      <c r="E1236" s="49"/>
      <c r="F1236" s="40"/>
      <c r="G1236" s="38"/>
      <c r="H1236" s="71"/>
      <c r="I1236" s="40"/>
      <c r="J1236" s="38"/>
      <c r="K1236" s="71"/>
      <c r="L1236" s="40"/>
      <c r="M1236" s="38"/>
      <c r="N1236" s="71"/>
      <c r="O1236" s="49"/>
      <c r="P1236" s="177"/>
      <c r="Q1236" s="178"/>
      <c r="R1236" s="178"/>
      <c r="S1236" s="178"/>
      <c r="T1236" s="178"/>
      <c r="U1236" s="178"/>
      <c r="V1236" s="178"/>
      <c r="W1236" s="178"/>
      <c r="X1236" s="178"/>
      <c r="Y1236" s="178"/>
      <c r="Z1236" s="178"/>
      <c r="AA1236" s="179"/>
      <c r="AB1236" s="121">
        <f>IF($D1236="",0,IF($E1236="",0,IF(VLOOKUP($E1236,paramètres!$E$33:$F$44,2,FALSE)&lt;=VLOOKUP($AB$18,paramètres!$E$33:$F$44,2,FALSE),P1236*$D1236,0)))</f>
        <v>0</v>
      </c>
      <c r="AC1236" s="13">
        <f>IF($D1236="",0,IF($E1236="",0,IF(VLOOKUP($E1236,paramètres!$E$33:$F$44,2,FALSE)&lt;=VLOOKUP($AC$18,paramètres!$E$33:$F$44,2,FALSE),Q1236*$D1236,0)))</f>
        <v>0</v>
      </c>
      <c r="AD1236" s="13">
        <f>IF($D1236="",0,IF($E1236="",0,IF(VLOOKUP($E1236,paramètres!$E$33:$F$44,2,FALSE)&lt;=VLOOKUP($AD$18,paramètres!$E$33:$F$44,2,FALSE),R1236*$D1236,0)))</f>
        <v>0</v>
      </c>
      <c r="AE1236" s="13">
        <f>IF($D1236="",0,IF($E1236="",0,IF(VLOOKUP($E1236,paramètres!$E$33:$F$44,2,FALSE)&lt;=VLOOKUP($AE$18,paramètres!$E$33:$F$44,2,FALSE),S1236*$D1236,0)))</f>
        <v>0</v>
      </c>
      <c r="AF1236" s="13">
        <f>IF($D1236="",0,IF($E1236="",0,IF(VLOOKUP($E1236,paramètres!$E$33:$F$44,2,FALSE)&lt;=VLOOKUP($AF$18,paramètres!$E$33:$F$44,2,FALSE),T1236*$D1236,0)))</f>
        <v>0</v>
      </c>
      <c r="AG1236" s="13">
        <f>IF($D1236="",0,IF($E1236="",0,IF(VLOOKUP($E1236,paramètres!$E$33:$F$44,2,FALSE)&lt;=VLOOKUP($AG$18,paramètres!$E$33:$F$44,2,FALSE),U1236*$D1236,0)))</f>
        <v>0</v>
      </c>
      <c r="AH1236" s="13">
        <f>IF($D1236="",0,IF($E1236="",0,IF(VLOOKUP($E1236,paramètres!$E$33:$F$44,2,FALSE)&lt;=VLOOKUP($AH$18,paramètres!$E$33:$F$44,2,FALSE),V1236*$D1236,0)))</f>
        <v>0</v>
      </c>
      <c r="AI1236" s="13">
        <f>IF($D1236="",0,IF($E1236="",0,IF(VLOOKUP($E1236,paramètres!$E$33:$F$44,2,FALSE)&lt;=VLOOKUP($AI$18,paramètres!$E$33:$F$44,2,FALSE),W1236*$D1236,0)))</f>
        <v>0</v>
      </c>
      <c r="AJ1236" s="13">
        <f>IF($D1236="",0,IF($E1236="",0,IF(VLOOKUP($E1236,paramètres!$E$33:$F$44,2,FALSE)&lt;=VLOOKUP($AJ$18,paramètres!$E$33:$F$44,2,FALSE),X1236*$D1236,0)))</f>
        <v>0</v>
      </c>
      <c r="AK1236" s="13">
        <f>IF($D1236="",0,IF($E1236="",0,IF(VLOOKUP($E1236,paramètres!$E$33:$F$44,2,FALSE)&lt;=VLOOKUP($AK$18,paramètres!$E$33:$F$44,2,FALSE),Y1236*$D1236,0)))</f>
        <v>0</v>
      </c>
      <c r="AL1236" s="13">
        <f>IF($D1236="",0,IF($E1236="",0,IF(VLOOKUP($E1236,paramètres!$E$33:$F$44,2,FALSE)&lt;=VLOOKUP($AL$18,paramètres!$E$33:$F$44,2,FALSE),Z1236*$D1236,0)))</f>
        <v>0</v>
      </c>
      <c r="AM1236" s="126">
        <f>IF($D1236="",0,IF($E1236="",0,IF(VLOOKUP($E1236,paramètres!$E$33:$F$44,2,FALSE)&lt;=VLOOKUP($AM$18,paramètres!$E$33:$F$44,2,FALSE),AA1236*$D1236,0)))</f>
        <v>0</v>
      </c>
      <c r="AN1236" s="121" t="str">
        <f>IF(paramètres!$B$28=1,((SUM(P1236:Y1236)/1.02)+SUM(Z1236:AA1236))*0.0303/9*COUNT(P1236:X1236),IF(paramètres!$B$28=2,(SUM(P1236:AA1236))*0.0303/9*COUNT(P1236:X1236),"Missing Delta option"))</f>
        <v>Missing Delta option</v>
      </c>
      <c r="AO1236" s="13" t="str">
        <f>IF(paramètres!$B$28=1,(((SUM(P1236:Y1236)/1.02)+SUM(Z1236:AA1236))+((SUM(AB1236:AK1236)/1.02)+SUM(AL1236:AN1236)))*cotpatr,IF(paramètres!$B$28=2,(SUM(P1236:AN1236)*cotpatr),"Missing Delta Option"))</f>
        <v>Missing Delta Option</v>
      </c>
      <c r="AP1236" s="13" t="str" cm="1">
        <f t="array" ref="AP1236">IF(paramètres!$B$28=1,(((SUM(P1236:Y1236)/1.02)+SUM(Z1236:AA1236))+((SUM(AB1236:AM1236)/1.02)+SUM(AL1236:AM1236)))/12*pécule,IF(paramètres!$B$28=2,SUM(P1236:AM1236)/12*pécule,"Missing Delta Option"))</f>
        <v>Missing Delta Option</v>
      </c>
      <c r="AQ1236" s="105" t="e">
        <f>IF(paramètres!$B$28=1,(((SUM(P1236:Y1236)/1.02)+SUM(Z1236:AA1236))+((SUM(AB1236:AM1236)/1.02)+SUM(AL1236:AM1236)))+AN1236+AO1236+AP1236,SUM(P1236:AM1236)+AN1236+AO1236+AP1236)</f>
        <v>#VALUE!</v>
      </c>
    </row>
    <row r="1237" spans="1:43" x14ac:dyDescent="0.25">
      <c r="A1237" s="104"/>
      <c r="B1237" s="39"/>
      <c r="C1237" s="39"/>
      <c r="D1237" s="70"/>
      <c r="E1237" s="49"/>
      <c r="F1237" s="40"/>
      <c r="G1237" s="38"/>
      <c r="H1237" s="71"/>
      <c r="I1237" s="40"/>
      <c r="J1237" s="38"/>
      <c r="K1237" s="71"/>
      <c r="L1237" s="40"/>
      <c r="M1237" s="38"/>
      <c r="N1237" s="71"/>
      <c r="O1237" s="49"/>
      <c r="P1237" s="177"/>
      <c r="Q1237" s="178"/>
      <c r="R1237" s="178"/>
      <c r="S1237" s="178"/>
      <c r="T1237" s="178"/>
      <c r="U1237" s="178"/>
      <c r="V1237" s="178"/>
      <c r="W1237" s="178"/>
      <c r="X1237" s="178"/>
      <c r="Y1237" s="178"/>
      <c r="Z1237" s="178"/>
      <c r="AA1237" s="179"/>
      <c r="AB1237" s="121">
        <f>IF($D1237="",0,IF($E1237="",0,IF(VLOOKUP($E1237,paramètres!$E$33:$F$44,2,FALSE)&lt;=VLOOKUP($AB$18,paramètres!$E$33:$F$44,2,FALSE),P1237*$D1237,0)))</f>
        <v>0</v>
      </c>
      <c r="AC1237" s="13">
        <f>IF($D1237="",0,IF($E1237="",0,IF(VLOOKUP($E1237,paramètres!$E$33:$F$44,2,FALSE)&lt;=VLOOKUP($AC$18,paramètres!$E$33:$F$44,2,FALSE),Q1237*$D1237,0)))</f>
        <v>0</v>
      </c>
      <c r="AD1237" s="13">
        <f>IF($D1237="",0,IF($E1237="",0,IF(VLOOKUP($E1237,paramètres!$E$33:$F$44,2,FALSE)&lt;=VLOOKUP($AD$18,paramètres!$E$33:$F$44,2,FALSE),R1237*$D1237,0)))</f>
        <v>0</v>
      </c>
      <c r="AE1237" s="13">
        <f>IF($D1237="",0,IF($E1237="",0,IF(VLOOKUP($E1237,paramètres!$E$33:$F$44,2,FALSE)&lt;=VLOOKUP($AE$18,paramètres!$E$33:$F$44,2,FALSE),S1237*$D1237,0)))</f>
        <v>0</v>
      </c>
      <c r="AF1237" s="13">
        <f>IF($D1237="",0,IF($E1237="",0,IF(VLOOKUP($E1237,paramètres!$E$33:$F$44,2,FALSE)&lt;=VLOOKUP($AF$18,paramètres!$E$33:$F$44,2,FALSE),T1237*$D1237,0)))</f>
        <v>0</v>
      </c>
      <c r="AG1237" s="13">
        <f>IF($D1237="",0,IF($E1237="",0,IF(VLOOKUP($E1237,paramètres!$E$33:$F$44,2,FALSE)&lt;=VLOOKUP($AG$18,paramètres!$E$33:$F$44,2,FALSE),U1237*$D1237,0)))</f>
        <v>0</v>
      </c>
      <c r="AH1237" s="13">
        <f>IF($D1237="",0,IF($E1237="",0,IF(VLOOKUP($E1237,paramètres!$E$33:$F$44,2,FALSE)&lt;=VLOOKUP($AH$18,paramètres!$E$33:$F$44,2,FALSE),V1237*$D1237,0)))</f>
        <v>0</v>
      </c>
      <c r="AI1237" s="13">
        <f>IF($D1237="",0,IF($E1237="",0,IF(VLOOKUP($E1237,paramètres!$E$33:$F$44,2,FALSE)&lt;=VLOOKUP($AI$18,paramètres!$E$33:$F$44,2,FALSE),W1237*$D1237,0)))</f>
        <v>0</v>
      </c>
      <c r="AJ1237" s="13">
        <f>IF($D1237="",0,IF($E1237="",0,IF(VLOOKUP($E1237,paramètres!$E$33:$F$44,2,FALSE)&lt;=VLOOKUP($AJ$18,paramètres!$E$33:$F$44,2,FALSE),X1237*$D1237,0)))</f>
        <v>0</v>
      </c>
      <c r="AK1237" s="13">
        <f>IF($D1237="",0,IF($E1237="",0,IF(VLOOKUP($E1237,paramètres!$E$33:$F$44,2,FALSE)&lt;=VLOOKUP($AK$18,paramètres!$E$33:$F$44,2,FALSE),Y1237*$D1237,0)))</f>
        <v>0</v>
      </c>
      <c r="AL1237" s="13">
        <f>IF($D1237="",0,IF($E1237="",0,IF(VLOOKUP($E1237,paramètres!$E$33:$F$44,2,FALSE)&lt;=VLOOKUP($AL$18,paramètres!$E$33:$F$44,2,FALSE),Z1237*$D1237,0)))</f>
        <v>0</v>
      </c>
      <c r="AM1237" s="126">
        <f>IF($D1237="",0,IF($E1237="",0,IF(VLOOKUP($E1237,paramètres!$E$33:$F$44,2,FALSE)&lt;=VLOOKUP($AM$18,paramètres!$E$33:$F$44,2,FALSE),AA1237*$D1237,0)))</f>
        <v>0</v>
      </c>
      <c r="AN1237" s="121" t="str">
        <f>IF(paramètres!$B$28=1,((SUM(P1237:Y1237)/1.02)+SUM(Z1237:AA1237))*0.0303/9*COUNT(P1237:X1237),IF(paramètres!$B$28=2,(SUM(P1237:AA1237))*0.0303/9*COUNT(P1237:X1237),"Missing Delta option"))</f>
        <v>Missing Delta option</v>
      </c>
      <c r="AO1237" s="13" t="str">
        <f>IF(paramètres!$B$28=1,(((SUM(P1237:Y1237)/1.02)+SUM(Z1237:AA1237))+((SUM(AB1237:AK1237)/1.02)+SUM(AL1237:AN1237)))*cotpatr,IF(paramètres!$B$28=2,(SUM(P1237:AN1237)*cotpatr),"Missing Delta Option"))</f>
        <v>Missing Delta Option</v>
      </c>
      <c r="AP1237" s="13" t="str" cm="1">
        <f t="array" ref="AP1237">IF(paramètres!$B$28=1,(((SUM(P1237:Y1237)/1.02)+SUM(Z1237:AA1237))+((SUM(AB1237:AM1237)/1.02)+SUM(AL1237:AM1237)))/12*pécule,IF(paramètres!$B$28=2,SUM(P1237:AM1237)/12*pécule,"Missing Delta Option"))</f>
        <v>Missing Delta Option</v>
      </c>
      <c r="AQ1237" s="105" t="e">
        <f>IF(paramètres!$B$28=1,(((SUM(P1237:Y1237)/1.02)+SUM(Z1237:AA1237))+((SUM(AB1237:AM1237)/1.02)+SUM(AL1237:AM1237)))+AN1237+AO1237+AP1237,SUM(P1237:AM1237)+AN1237+AO1237+AP1237)</f>
        <v>#VALUE!</v>
      </c>
    </row>
    <row r="1238" spans="1:43" x14ac:dyDescent="0.25">
      <c r="A1238" s="104"/>
      <c r="B1238" s="39"/>
      <c r="C1238" s="39"/>
      <c r="D1238" s="70"/>
      <c r="E1238" s="49"/>
      <c r="F1238" s="40"/>
      <c r="G1238" s="38"/>
      <c r="H1238" s="71"/>
      <c r="I1238" s="40"/>
      <c r="J1238" s="38"/>
      <c r="K1238" s="71"/>
      <c r="L1238" s="40"/>
      <c r="M1238" s="38"/>
      <c r="N1238" s="71"/>
      <c r="O1238" s="49"/>
      <c r="P1238" s="177"/>
      <c r="Q1238" s="178"/>
      <c r="R1238" s="178"/>
      <c r="S1238" s="178"/>
      <c r="T1238" s="178"/>
      <c r="U1238" s="178"/>
      <c r="V1238" s="178"/>
      <c r="W1238" s="178"/>
      <c r="X1238" s="178"/>
      <c r="Y1238" s="178"/>
      <c r="Z1238" s="178"/>
      <c r="AA1238" s="179"/>
      <c r="AB1238" s="121">
        <f>IF($D1238="",0,IF($E1238="",0,IF(VLOOKUP($E1238,paramètres!$E$33:$F$44,2,FALSE)&lt;=VLOOKUP($AB$18,paramètres!$E$33:$F$44,2,FALSE),P1238*$D1238,0)))</f>
        <v>0</v>
      </c>
      <c r="AC1238" s="13">
        <f>IF($D1238="",0,IF($E1238="",0,IF(VLOOKUP($E1238,paramètres!$E$33:$F$44,2,FALSE)&lt;=VLOOKUP($AC$18,paramètres!$E$33:$F$44,2,FALSE),Q1238*$D1238,0)))</f>
        <v>0</v>
      </c>
      <c r="AD1238" s="13">
        <f>IF($D1238="",0,IF($E1238="",0,IF(VLOOKUP($E1238,paramètres!$E$33:$F$44,2,FALSE)&lt;=VLOOKUP($AD$18,paramètres!$E$33:$F$44,2,FALSE),R1238*$D1238,0)))</f>
        <v>0</v>
      </c>
      <c r="AE1238" s="13">
        <f>IF($D1238="",0,IF($E1238="",0,IF(VLOOKUP($E1238,paramètres!$E$33:$F$44,2,FALSE)&lt;=VLOOKUP($AE$18,paramètres!$E$33:$F$44,2,FALSE),S1238*$D1238,0)))</f>
        <v>0</v>
      </c>
      <c r="AF1238" s="13">
        <f>IF($D1238="",0,IF($E1238="",0,IF(VLOOKUP($E1238,paramètres!$E$33:$F$44,2,FALSE)&lt;=VLOOKUP($AF$18,paramètres!$E$33:$F$44,2,FALSE),T1238*$D1238,0)))</f>
        <v>0</v>
      </c>
      <c r="AG1238" s="13">
        <f>IF($D1238="",0,IF($E1238="",0,IF(VLOOKUP($E1238,paramètres!$E$33:$F$44,2,FALSE)&lt;=VLOOKUP($AG$18,paramètres!$E$33:$F$44,2,FALSE),U1238*$D1238,0)))</f>
        <v>0</v>
      </c>
      <c r="AH1238" s="13">
        <f>IF($D1238="",0,IF($E1238="",0,IF(VLOOKUP($E1238,paramètres!$E$33:$F$44,2,FALSE)&lt;=VLOOKUP($AH$18,paramètres!$E$33:$F$44,2,FALSE),V1238*$D1238,0)))</f>
        <v>0</v>
      </c>
      <c r="AI1238" s="13">
        <f>IF($D1238="",0,IF($E1238="",0,IF(VLOOKUP($E1238,paramètres!$E$33:$F$44,2,FALSE)&lt;=VLOOKUP($AI$18,paramètres!$E$33:$F$44,2,FALSE),W1238*$D1238,0)))</f>
        <v>0</v>
      </c>
      <c r="AJ1238" s="13">
        <f>IF($D1238="",0,IF($E1238="",0,IF(VLOOKUP($E1238,paramètres!$E$33:$F$44,2,FALSE)&lt;=VLOOKUP($AJ$18,paramètres!$E$33:$F$44,2,FALSE),X1238*$D1238,0)))</f>
        <v>0</v>
      </c>
      <c r="AK1238" s="13">
        <f>IF($D1238="",0,IF($E1238="",0,IF(VLOOKUP($E1238,paramètres!$E$33:$F$44,2,FALSE)&lt;=VLOOKUP($AK$18,paramètres!$E$33:$F$44,2,FALSE),Y1238*$D1238,0)))</f>
        <v>0</v>
      </c>
      <c r="AL1238" s="13">
        <f>IF($D1238="",0,IF($E1238="",0,IF(VLOOKUP($E1238,paramètres!$E$33:$F$44,2,FALSE)&lt;=VLOOKUP($AL$18,paramètres!$E$33:$F$44,2,FALSE),Z1238*$D1238,0)))</f>
        <v>0</v>
      </c>
      <c r="AM1238" s="126">
        <f>IF($D1238="",0,IF($E1238="",0,IF(VLOOKUP($E1238,paramètres!$E$33:$F$44,2,FALSE)&lt;=VLOOKUP($AM$18,paramètres!$E$33:$F$44,2,FALSE),AA1238*$D1238,0)))</f>
        <v>0</v>
      </c>
      <c r="AN1238" s="121" t="str">
        <f>IF(paramètres!$B$28=1,((SUM(P1238:Y1238)/1.02)+SUM(Z1238:AA1238))*0.0303/9*COUNT(P1238:X1238),IF(paramètres!$B$28=2,(SUM(P1238:AA1238))*0.0303/9*COUNT(P1238:X1238),"Missing Delta option"))</f>
        <v>Missing Delta option</v>
      </c>
      <c r="AO1238" s="13" t="str">
        <f>IF(paramètres!$B$28=1,(((SUM(P1238:Y1238)/1.02)+SUM(Z1238:AA1238))+((SUM(AB1238:AK1238)/1.02)+SUM(AL1238:AN1238)))*cotpatr,IF(paramètres!$B$28=2,(SUM(P1238:AN1238)*cotpatr),"Missing Delta Option"))</f>
        <v>Missing Delta Option</v>
      </c>
      <c r="AP1238" s="13" t="str" cm="1">
        <f t="array" ref="AP1238">IF(paramètres!$B$28=1,(((SUM(P1238:Y1238)/1.02)+SUM(Z1238:AA1238))+((SUM(AB1238:AM1238)/1.02)+SUM(AL1238:AM1238)))/12*pécule,IF(paramètres!$B$28=2,SUM(P1238:AM1238)/12*pécule,"Missing Delta Option"))</f>
        <v>Missing Delta Option</v>
      </c>
      <c r="AQ1238" s="105" t="e">
        <f>IF(paramètres!$B$28=1,(((SUM(P1238:Y1238)/1.02)+SUM(Z1238:AA1238))+((SUM(AB1238:AM1238)/1.02)+SUM(AL1238:AM1238)))+AN1238+AO1238+AP1238,SUM(P1238:AM1238)+AN1238+AO1238+AP1238)</f>
        <v>#VALUE!</v>
      </c>
    </row>
    <row r="1239" spans="1:43" x14ac:dyDescent="0.25">
      <c r="A1239" s="104"/>
      <c r="B1239" s="39"/>
      <c r="C1239" s="39"/>
      <c r="D1239" s="70"/>
      <c r="E1239" s="49"/>
      <c r="F1239" s="40"/>
      <c r="G1239" s="38"/>
      <c r="H1239" s="71"/>
      <c r="I1239" s="40"/>
      <c r="J1239" s="38"/>
      <c r="K1239" s="71"/>
      <c r="L1239" s="40"/>
      <c r="M1239" s="38"/>
      <c r="N1239" s="71"/>
      <c r="O1239" s="49"/>
      <c r="P1239" s="177"/>
      <c r="Q1239" s="178"/>
      <c r="R1239" s="178"/>
      <c r="S1239" s="178"/>
      <c r="T1239" s="178"/>
      <c r="U1239" s="178"/>
      <c r="V1239" s="178"/>
      <c r="W1239" s="178"/>
      <c r="X1239" s="178"/>
      <c r="Y1239" s="178"/>
      <c r="Z1239" s="178"/>
      <c r="AA1239" s="179"/>
      <c r="AB1239" s="121">
        <f>IF($D1239="",0,IF($E1239="",0,IF(VLOOKUP($E1239,paramètres!$E$33:$F$44,2,FALSE)&lt;=VLOOKUP($AB$18,paramètres!$E$33:$F$44,2,FALSE),P1239*$D1239,0)))</f>
        <v>0</v>
      </c>
      <c r="AC1239" s="13">
        <f>IF($D1239="",0,IF($E1239="",0,IF(VLOOKUP($E1239,paramètres!$E$33:$F$44,2,FALSE)&lt;=VLOOKUP($AC$18,paramètres!$E$33:$F$44,2,FALSE),Q1239*$D1239,0)))</f>
        <v>0</v>
      </c>
      <c r="AD1239" s="13">
        <f>IF($D1239="",0,IF($E1239="",0,IF(VLOOKUP($E1239,paramètres!$E$33:$F$44,2,FALSE)&lt;=VLOOKUP($AD$18,paramètres!$E$33:$F$44,2,FALSE),R1239*$D1239,0)))</f>
        <v>0</v>
      </c>
      <c r="AE1239" s="13">
        <f>IF($D1239="",0,IF($E1239="",0,IF(VLOOKUP($E1239,paramètres!$E$33:$F$44,2,FALSE)&lt;=VLOOKUP($AE$18,paramètres!$E$33:$F$44,2,FALSE),S1239*$D1239,0)))</f>
        <v>0</v>
      </c>
      <c r="AF1239" s="13">
        <f>IF($D1239="",0,IF($E1239="",0,IF(VLOOKUP($E1239,paramètres!$E$33:$F$44,2,FALSE)&lt;=VLOOKUP($AF$18,paramètres!$E$33:$F$44,2,FALSE),T1239*$D1239,0)))</f>
        <v>0</v>
      </c>
      <c r="AG1239" s="13">
        <f>IF($D1239="",0,IF($E1239="",0,IF(VLOOKUP($E1239,paramètres!$E$33:$F$44,2,FALSE)&lt;=VLOOKUP($AG$18,paramètres!$E$33:$F$44,2,FALSE),U1239*$D1239,0)))</f>
        <v>0</v>
      </c>
      <c r="AH1239" s="13">
        <f>IF($D1239="",0,IF($E1239="",0,IF(VLOOKUP($E1239,paramètres!$E$33:$F$44,2,FALSE)&lt;=VLOOKUP($AH$18,paramètres!$E$33:$F$44,2,FALSE),V1239*$D1239,0)))</f>
        <v>0</v>
      </c>
      <c r="AI1239" s="13">
        <f>IF($D1239="",0,IF($E1239="",0,IF(VLOOKUP($E1239,paramètres!$E$33:$F$44,2,FALSE)&lt;=VLOOKUP($AI$18,paramètres!$E$33:$F$44,2,FALSE),W1239*$D1239,0)))</f>
        <v>0</v>
      </c>
      <c r="AJ1239" s="13">
        <f>IF($D1239="",0,IF($E1239="",0,IF(VLOOKUP($E1239,paramètres!$E$33:$F$44,2,FALSE)&lt;=VLOOKUP($AJ$18,paramètres!$E$33:$F$44,2,FALSE),X1239*$D1239,0)))</f>
        <v>0</v>
      </c>
      <c r="AK1239" s="13">
        <f>IF($D1239="",0,IF($E1239="",0,IF(VLOOKUP($E1239,paramètres!$E$33:$F$44,2,FALSE)&lt;=VLOOKUP($AK$18,paramètres!$E$33:$F$44,2,FALSE),Y1239*$D1239,0)))</f>
        <v>0</v>
      </c>
      <c r="AL1239" s="13">
        <f>IF($D1239="",0,IF($E1239="",0,IF(VLOOKUP($E1239,paramètres!$E$33:$F$44,2,FALSE)&lt;=VLOOKUP($AL$18,paramètres!$E$33:$F$44,2,FALSE),Z1239*$D1239,0)))</f>
        <v>0</v>
      </c>
      <c r="AM1239" s="126">
        <f>IF($D1239="",0,IF($E1239="",0,IF(VLOOKUP($E1239,paramètres!$E$33:$F$44,2,FALSE)&lt;=VLOOKUP($AM$18,paramètres!$E$33:$F$44,2,FALSE),AA1239*$D1239,0)))</f>
        <v>0</v>
      </c>
      <c r="AN1239" s="121" t="str">
        <f>IF(paramètres!$B$28=1,((SUM(P1239:Y1239)/1.02)+SUM(Z1239:AA1239))*0.0303/9*COUNT(P1239:X1239),IF(paramètres!$B$28=2,(SUM(P1239:AA1239))*0.0303/9*COUNT(P1239:X1239),"Missing Delta option"))</f>
        <v>Missing Delta option</v>
      </c>
      <c r="AO1239" s="13" t="str">
        <f>IF(paramètres!$B$28=1,(((SUM(P1239:Y1239)/1.02)+SUM(Z1239:AA1239))+((SUM(AB1239:AK1239)/1.02)+SUM(AL1239:AN1239)))*cotpatr,IF(paramètres!$B$28=2,(SUM(P1239:AN1239)*cotpatr),"Missing Delta Option"))</f>
        <v>Missing Delta Option</v>
      </c>
      <c r="AP1239" s="13" t="str" cm="1">
        <f t="array" ref="AP1239">IF(paramètres!$B$28=1,(((SUM(P1239:Y1239)/1.02)+SUM(Z1239:AA1239))+((SUM(AB1239:AM1239)/1.02)+SUM(AL1239:AM1239)))/12*pécule,IF(paramètres!$B$28=2,SUM(P1239:AM1239)/12*pécule,"Missing Delta Option"))</f>
        <v>Missing Delta Option</v>
      </c>
      <c r="AQ1239" s="105" t="e">
        <f>IF(paramètres!$B$28=1,(((SUM(P1239:Y1239)/1.02)+SUM(Z1239:AA1239))+((SUM(AB1239:AM1239)/1.02)+SUM(AL1239:AM1239)))+AN1239+AO1239+AP1239,SUM(P1239:AM1239)+AN1239+AO1239+AP1239)</f>
        <v>#VALUE!</v>
      </c>
    </row>
    <row r="1240" spans="1:43" x14ac:dyDescent="0.25">
      <c r="A1240" s="104"/>
      <c r="B1240" s="39"/>
      <c r="C1240" s="39"/>
      <c r="D1240" s="70"/>
      <c r="E1240" s="49"/>
      <c r="F1240" s="40"/>
      <c r="G1240" s="38"/>
      <c r="H1240" s="71"/>
      <c r="I1240" s="40"/>
      <c r="J1240" s="38"/>
      <c r="K1240" s="71"/>
      <c r="L1240" s="40"/>
      <c r="M1240" s="38"/>
      <c r="N1240" s="71"/>
      <c r="O1240" s="49"/>
      <c r="P1240" s="177"/>
      <c r="Q1240" s="178"/>
      <c r="R1240" s="178"/>
      <c r="S1240" s="178"/>
      <c r="T1240" s="178"/>
      <c r="U1240" s="178"/>
      <c r="V1240" s="178"/>
      <c r="W1240" s="178"/>
      <c r="X1240" s="178"/>
      <c r="Y1240" s="178"/>
      <c r="Z1240" s="178"/>
      <c r="AA1240" s="179"/>
      <c r="AB1240" s="121">
        <f>IF($D1240="",0,IF($E1240="",0,IF(VLOOKUP($E1240,paramètres!$E$33:$F$44,2,FALSE)&lt;=VLOOKUP($AB$18,paramètres!$E$33:$F$44,2,FALSE),P1240*$D1240,0)))</f>
        <v>0</v>
      </c>
      <c r="AC1240" s="13">
        <f>IF($D1240="",0,IF($E1240="",0,IF(VLOOKUP($E1240,paramètres!$E$33:$F$44,2,FALSE)&lt;=VLOOKUP($AC$18,paramètres!$E$33:$F$44,2,FALSE),Q1240*$D1240,0)))</f>
        <v>0</v>
      </c>
      <c r="AD1240" s="13">
        <f>IF($D1240="",0,IF($E1240="",0,IF(VLOOKUP($E1240,paramètres!$E$33:$F$44,2,FALSE)&lt;=VLOOKUP($AD$18,paramètres!$E$33:$F$44,2,FALSE),R1240*$D1240,0)))</f>
        <v>0</v>
      </c>
      <c r="AE1240" s="13">
        <f>IF($D1240="",0,IF($E1240="",0,IF(VLOOKUP($E1240,paramètres!$E$33:$F$44,2,FALSE)&lt;=VLOOKUP($AE$18,paramètres!$E$33:$F$44,2,FALSE),S1240*$D1240,0)))</f>
        <v>0</v>
      </c>
      <c r="AF1240" s="13">
        <f>IF($D1240="",0,IF($E1240="",0,IF(VLOOKUP($E1240,paramètres!$E$33:$F$44,2,FALSE)&lt;=VLOOKUP($AF$18,paramètres!$E$33:$F$44,2,FALSE),T1240*$D1240,0)))</f>
        <v>0</v>
      </c>
      <c r="AG1240" s="13">
        <f>IF($D1240="",0,IF($E1240="",0,IF(VLOOKUP($E1240,paramètres!$E$33:$F$44,2,FALSE)&lt;=VLOOKUP($AG$18,paramètres!$E$33:$F$44,2,FALSE),U1240*$D1240,0)))</f>
        <v>0</v>
      </c>
      <c r="AH1240" s="13">
        <f>IF($D1240="",0,IF($E1240="",0,IF(VLOOKUP($E1240,paramètres!$E$33:$F$44,2,FALSE)&lt;=VLOOKUP($AH$18,paramètres!$E$33:$F$44,2,FALSE),V1240*$D1240,0)))</f>
        <v>0</v>
      </c>
      <c r="AI1240" s="13">
        <f>IF($D1240="",0,IF($E1240="",0,IF(VLOOKUP($E1240,paramètres!$E$33:$F$44,2,FALSE)&lt;=VLOOKUP($AI$18,paramètres!$E$33:$F$44,2,FALSE),W1240*$D1240,0)))</f>
        <v>0</v>
      </c>
      <c r="AJ1240" s="13">
        <f>IF($D1240="",0,IF($E1240="",0,IF(VLOOKUP($E1240,paramètres!$E$33:$F$44,2,FALSE)&lt;=VLOOKUP($AJ$18,paramètres!$E$33:$F$44,2,FALSE),X1240*$D1240,0)))</f>
        <v>0</v>
      </c>
      <c r="AK1240" s="13">
        <f>IF($D1240="",0,IF($E1240="",0,IF(VLOOKUP($E1240,paramètres!$E$33:$F$44,2,FALSE)&lt;=VLOOKUP($AK$18,paramètres!$E$33:$F$44,2,FALSE),Y1240*$D1240,0)))</f>
        <v>0</v>
      </c>
      <c r="AL1240" s="13">
        <f>IF($D1240="",0,IF($E1240="",0,IF(VLOOKUP($E1240,paramètres!$E$33:$F$44,2,FALSE)&lt;=VLOOKUP($AL$18,paramètres!$E$33:$F$44,2,FALSE),Z1240*$D1240,0)))</f>
        <v>0</v>
      </c>
      <c r="AM1240" s="126">
        <f>IF($D1240="",0,IF($E1240="",0,IF(VLOOKUP($E1240,paramètres!$E$33:$F$44,2,FALSE)&lt;=VLOOKUP($AM$18,paramètres!$E$33:$F$44,2,FALSE),AA1240*$D1240,0)))</f>
        <v>0</v>
      </c>
      <c r="AN1240" s="121" t="str">
        <f>IF(paramètres!$B$28=1,((SUM(P1240:Y1240)/1.02)+SUM(Z1240:AA1240))*0.0303/9*COUNT(P1240:X1240),IF(paramètres!$B$28=2,(SUM(P1240:AA1240))*0.0303/9*COUNT(P1240:X1240),"Missing Delta option"))</f>
        <v>Missing Delta option</v>
      </c>
      <c r="AO1240" s="13" t="str">
        <f>IF(paramètres!$B$28=1,(((SUM(P1240:Y1240)/1.02)+SUM(Z1240:AA1240))+((SUM(AB1240:AK1240)/1.02)+SUM(AL1240:AN1240)))*cotpatr,IF(paramètres!$B$28=2,(SUM(P1240:AN1240)*cotpatr),"Missing Delta Option"))</f>
        <v>Missing Delta Option</v>
      </c>
      <c r="AP1240" s="13" t="str" cm="1">
        <f t="array" ref="AP1240">IF(paramètres!$B$28=1,(((SUM(P1240:Y1240)/1.02)+SUM(Z1240:AA1240))+((SUM(AB1240:AM1240)/1.02)+SUM(AL1240:AM1240)))/12*pécule,IF(paramètres!$B$28=2,SUM(P1240:AM1240)/12*pécule,"Missing Delta Option"))</f>
        <v>Missing Delta Option</v>
      </c>
      <c r="AQ1240" s="105" t="e">
        <f>IF(paramètres!$B$28=1,(((SUM(P1240:Y1240)/1.02)+SUM(Z1240:AA1240))+((SUM(AB1240:AM1240)/1.02)+SUM(AL1240:AM1240)))+AN1240+AO1240+AP1240,SUM(P1240:AM1240)+AN1240+AO1240+AP1240)</f>
        <v>#VALUE!</v>
      </c>
    </row>
    <row r="1241" spans="1:43" x14ac:dyDescent="0.25">
      <c r="A1241" s="104"/>
      <c r="B1241" s="39"/>
      <c r="C1241" s="39"/>
      <c r="D1241" s="70"/>
      <c r="E1241" s="49"/>
      <c r="F1241" s="40"/>
      <c r="G1241" s="38"/>
      <c r="H1241" s="71"/>
      <c r="I1241" s="40"/>
      <c r="J1241" s="38"/>
      <c r="K1241" s="71"/>
      <c r="L1241" s="40"/>
      <c r="M1241" s="38"/>
      <c r="N1241" s="71"/>
      <c r="O1241" s="49"/>
      <c r="P1241" s="177"/>
      <c r="Q1241" s="178"/>
      <c r="R1241" s="178"/>
      <c r="S1241" s="178"/>
      <c r="T1241" s="178"/>
      <c r="U1241" s="178"/>
      <c r="V1241" s="178"/>
      <c r="W1241" s="178"/>
      <c r="X1241" s="178"/>
      <c r="Y1241" s="178"/>
      <c r="Z1241" s="178"/>
      <c r="AA1241" s="179"/>
      <c r="AB1241" s="121">
        <f>IF($D1241="",0,IF($E1241="",0,IF(VLOOKUP($E1241,paramètres!$E$33:$F$44,2,FALSE)&lt;=VLOOKUP($AB$18,paramètres!$E$33:$F$44,2,FALSE),P1241*$D1241,0)))</f>
        <v>0</v>
      </c>
      <c r="AC1241" s="13">
        <f>IF($D1241="",0,IF($E1241="",0,IF(VLOOKUP($E1241,paramètres!$E$33:$F$44,2,FALSE)&lt;=VLOOKUP($AC$18,paramètres!$E$33:$F$44,2,FALSE),Q1241*$D1241,0)))</f>
        <v>0</v>
      </c>
      <c r="AD1241" s="13">
        <f>IF($D1241="",0,IF($E1241="",0,IF(VLOOKUP($E1241,paramètres!$E$33:$F$44,2,FALSE)&lt;=VLOOKUP($AD$18,paramètres!$E$33:$F$44,2,FALSE),R1241*$D1241,0)))</f>
        <v>0</v>
      </c>
      <c r="AE1241" s="13">
        <f>IF($D1241="",0,IF($E1241="",0,IF(VLOOKUP($E1241,paramètres!$E$33:$F$44,2,FALSE)&lt;=VLOOKUP($AE$18,paramètres!$E$33:$F$44,2,FALSE),S1241*$D1241,0)))</f>
        <v>0</v>
      </c>
      <c r="AF1241" s="13">
        <f>IF($D1241="",0,IF($E1241="",0,IF(VLOOKUP($E1241,paramètres!$E$33:$F$44,2,FALSE)&lt;=VLOOKUP($AF$18,paramètres!$E$33:$F$44,2,FALSE),T1241*$D1241,0)))</f>
        <v>0</v>
      </c>
      <c r="AG1241" s="13">
        <f>IF($D1241="",0,IF($E1241="",0,IF(VLOOKUP($E1241,paramètres!$E$33:$F$44,2,FALSE)&lt;=VLOOKUP($AG$18,paramètres!$E$33:$F$44,2,FALSE),U1241*$D1241,0)))</f>
        <v>0</v>
      </c>
      <c r="AH1241" s="13">
        <f>IF($D1241="",0,IF($E1241="",0,IF(VLOOKUP($E1241,paramètres!$E$33:$F$44,2,FALSE)&lt;=VLOOKUP($AH$18,paramètres!$E$33:$F$44,2,FALSE),V1241*$D1241,0)))</f>
        <v>0</v>
      </c>
      <c r="AI1241" s="13">
        <f>IF($D1241="",0,IF($E1241="",0,IF(VLOOKUP($E1241,paramètres!$E$33:$F$44,2,FALSE)&lt;=VLOOKUP($AI$18,paramètres!$E$33:$F$44,2,FALSE),W1241*$D1241,0)))</f>
        <v>0</v>
      </c>
      <c r="AJ1241" s="13">
        <f>IF($D1241="",0,IF($E1241="",0,IF(VLOOKUP($E1241,paramètres!$E$33:$F$44,2,FALSE)&lt;=VLOOKUP($AJ$18,paramètres!$E$33:$F$44,2,FALSE),X1241*$D1241,0)))</f>
        <v>0</v>
      </c>
      <c r="AK1241" s="13">
        <f>IF($D1241="",0,IF($E1241="",0,IF(VLOOKUP($E1241,paramètres!$E$33:$F$44,2,FALSE)&lt;=VLOOKUP($AK$18,paramètres!$E$33:$F$44,2,FALSE),Y1241*$D1241,0)))</f>
        <v>0</v>
      </c>
      <c r="AL1241" s="13">
        <f>IF($D1241="",0,IF($E1241="",0,IF(VLOOKUP($E1241,paramètres!$E$33:$F$44,2,FALSE)&lt;=VLOOKUP($AL$18,paramètres!$E$33:$F$44,2,FALSE),Z1241*$D1241,0)))</f>
        <v>0</v>
      </c>
      <c r="AM1241" s="126">
        <f>IF($D1241="",0,IF($E1241="",0,IF(VLOOKUP($E1241,paramètres!$E$33:$F$44,2,FALSE)&lt;=VLOOKUP($AM$18,paramètres!$E$33:$F$44,2,FALSE),AA1241*$D1241,0)))</f>
        <v>0</v>
      </c>
      <c r="AN1241" s="121" t="str">
        <f>IF(paramètres!$B$28=1,((SUM(P1241:Y1241)/1.02)+SUM(Z1241:AA1241))*0.0303/9*COUNT(P1241:X1241),IF(paramètres!$B$28=2,(SUM(P1241:AA1241))*0.0303/9*COUNT(P1241:X1241),"Missing Delta option"))</f>
        <v>Missing Delta option</v>
      </c>
      <c r="AO1241" s="13" t="str">
        <f>IF(paramètres!$B$28=1,(((SUM(P1241:Y1241)/1.02)+SUM(Z1241:AA1241))+((SUM(AB1241:AK1241)/1.02)+SUM(AL1241:AN1241)))*cotpatr,IF(paramètres!$B$28=2,(SUM(P1241:AN1241)*cotpatr),"Missing Delta Option"))</f>
        <v>Missing Delta Option</v>
      </c>
      <c r="AP1241" s="13" t="str" cm="1">
        <f t="array" ref="AP1241">IF(paramètres!$B$28=1,(((SUM(P1241:Y1241)/1.02)+SUM(Z1241:AA1241))+((SUM(AB1241:AM1241)/1.02)+SUM(AL1241:AM1241)))/12*pécule,IF(paramètres!$B$28=2,SUM(P1241:AM1241)/12*pécule,"Missing Delta Option"))</f>
        <v>Missing Delta Option</v>
      </c>
      <c r="AQ1241" s="105" t="e">
        <f>IF(paramètres!$B$28=1,(((SUM(P1241:Y1241)/1.02)+SUM(Z1241:AA1241))+((SUM(AB1241:AM1241)/1.02)+SUM(AL1241:AM1241)))+AN1241+AO1241+AP1241,SUM(P1241:AM1241)+AN1241+AO1241+AP1241)</f>
        <v>#VALUE!</v>
      </c>
    </row>
    <row r="1242" spans="1:43" x14ac:dyDescent="0.25">
      <c r="A1242" s="104"/>
      <c r="B1242" s="39"/>
      <c r="C1242" s="39"/>
      <c r="D1242" s="70"/>
      <c r="E1242" s="49"/>
      <c r="F1242" s="40"/>
      <c r="G1242" s="38"/>
      <c r="H1242" s="71"/>
      <c r="I1242" s="40"/>
      <c r="J1242" s="38"/>
      <c r="K1242" s="71"/>
      <c r="L1242" s="40"/>
      <c r="M1242" s="38"/>
      <c r="N1242" s="71"/>
      <c r="O1242" s="49"/>
      <c r="P1242" s="177"/>
      <c r="Q1242" s="178"/>
      <c r="R1242" s="178"/>
      <c r="S1242" s="178"/>
      <c r="T1242" s="178"/>
      <c r="U1242" s="178"/>
      <c r="V1242" s="178"/>
      <c r="W1242" s="178"/>
      <c r="X1242" s="178"/>
      <c r="Y1242" s="178"/>
      <c r="Z1242" s="178"/>
      <c r="AA1242" s="179"/>
      <c r="AB1242" s="121">
        <f>IF($D1242="",0,IF($E1242="",0,IF(VLOOKUP($E1242,paramètres!$E$33:$F$44,2,FALSE)&lt;=VLOOKUP($AB$18,paramètres!$E$33:$F$44,2,FALSE),P1242*$D1242,0)))</f>
        <v>0</v>
      </c>
      <c r="AC1242" s="13">
        <f>IF($D1242="",0,IF($E1242="",0,IF(VLOOKUP($E1242,paramètres!$E$33:$F$44,2,FALSE)&lt;=VLOOKUP($AC$18,paramètres!$E$33:$F$44,2,FALSE),Q1242*$D1242,0)))</f>
        <v>0</v>
      </c>
      <c r="AD1242" s="13">
        <f>IF($D1242="",0,IF($E1242="",0,IF(VLOOKUP($E1242,paramètres!$E$33:$F$44,2,FALSE)&lt;=VLOOKUP($AD$18,paramètres!$E$33:$F$44,2,FALSE),R1242*$D1242,0)))</f>
        <v>0</v>
      </c>
      <c r="AE1242" s="13">
        <f>IF($D1242="",0,IF($E1242="",0,IF(VLOOKUP($E1242,paramètres!$E$33:$F$44,2,FALSE)&lt;=VLOOKUP($AE$18,paramètres!$E$33:$F$44,2,FALSE),S1242*$D1242,0)))</f>
        <v>0</v>
      </c>
      <c r="AF1242" s="13">
        <f>IF($D1242="",0,IF($E1242="",0,IF(VLOOKUP($E1242,paramètres!$E$33:$F$44,2,FALSE)&lt;=VLOOKUP($AF$18,paramètres!$E$33:$F$44,2,FALSE),T1242*$D1242,0)))</f>
        <v>0</v>
      </c>
      <c r="AG1242" s="13">
        <f>IF($D1242="",0,IF($E1242="",0,IF(VLOOKUP($E1242,paramètres!$E$33:$F$44,2,FALSE)&lt;=VLOOKUP($AG$18,paramètres!$E$33:$F$44,2,FALSE),U1242*$D1242,0)))</f>
        <v>0</v>
      </c>
      <c r="AH1242" s="13">
        <f>IF($D1242="",0,IF($E1242="",0,IF(VLOOKUP($E1242,paramètres!$E$33:$F$44,2,FALSE)&lt;=VLOOKUP($AH$18,paramètres!$E$33:$F$44,2,FALSE),V1242*$D1242,0)))</f>
        <v>0</v>
      </c>
      <c r="AI1242" s="13">
        <f>IF($D1242="",0,IF($E1242="",0,IF(VLOOKUP($E1242,paramètres!$E$33:$F$44,2,FALSE)&lt;=VLOOKUP($AI$18,paramètres!$E$33:$F$44,2,FALSE),W1242*$D1242,0)))</f>
        <v>0</v>
      </c>
      <c r="AJ1242" s="13">
        <f>IF($D1242="",0,IF($E1242="",0,IF(VLOOKUP($E1242,paramètres!$E$33:$F$44,2,FALSE)&lt;=VLOOKUP($AJ$18,paramètres!$E$33:$F$44,2,FALSE),X1242*$D1242,0)))</f>
        <v>0</v>
      </c>
      <c r="AK1242" s="13">
        <f>IF($D1242="",0,IF($E1242="",0,IF(VLOOKUP($E1242,paramètres!$E$33:$F$44,2,FALSE)&lt;=VLOOKUP($AK$18,paramètres!$E$33:$F$44,2,FALSE),Y1242*$D1242,0)))</f>
        <v>0</v>
      </c>
      <c r="AL1242" s="13">
        <f>IF($D1242="",0,IF($E1242="",0,IF(VLOOKUP($E1242,paramètres!$E$33:$F$44,2,FALSE)&lt;=VLOOKUP($AL$18,paramètres!$E$33:$F$44,2,FALSE),Z1242*$D1242,0)))</f>
        <v>0</v>
      </c>
      <c r="AM1242" s="126">
        <f>IF($D1242="",0,IF($E1242="",0,IF(VLOOKUP($E1242,paramètres!$E$33:$F$44,2,FALSE)&lt;=VLOOKUP($AM$18,paramètres!$E$33:$F$44,2,FALSE),AA1242*$D1242,0)))</f>
        <v>0</v>
      </c>
      <c r="AN1242" s="121" t="str">
        <f>IF(paramètres!$B$28=1,((SUM(P1242:Y1242)/1.02)+SUM(Z1242:AA1242))*0.0303/9*COUNT(P1242:X1242),IF(paramètres!$B$28=2,(SUM(P1242:AA1242))*0.0303/9*COUNT(P1242:X1242),"Missing Delta option"))</f>
        <v>Missing Delta option</v>
      </c>
      <c r="AO1242" s="13" t="str">
        <f>IF(paramètres!$B$28=1,(((SUM(P1242:Y1242)/1.02)+SUM(Z1242:AA1242))+((SUM(AB1242:AK1242)/1.02)+SUM(AL1242:AN1242)))*cotpatr,IF(paramètres!$B$28=2,(SUM(P1242:AN1242)*cotpatr),"Missing Delta Option"))</f>
        <v>Missing Delta Option</v>
      </c>
      <c r="AP1242" s="13" t="str" cm="1">
        <f t="array" ref="AP1242">IF(paramètres!$B$28=1,(((SUM(P1242:Y1242)/1.02)+SUM(Z1242:AA1242))+((SUM(AB1242:AM1242)/1.02)+SUM(AL1242:AM1242)))/12*pécule,IF(paramètres!$B$28=2,SUM(P1242:AM1242)/12*pécule,"Missing Delta Option"))</f>
        <v>Missing Delta Option</v>
      </c>
      <c r="AQ1242" s="105" t="e">
        <f>IF(paramètres!$B$28=1,(((SUM(P1242:Y1242)/1.02)+SUM(Z1242:AA1242))+((SUM(AB1242:AM1242)/1.02)+SUM(AL1242:AM1242)))+AN1242+AO1242+AP1242,SUM(P1242:AM1242)+AN1242+AO1242+AP1242)</f>
        <v>#VALUE!</v>
      </c>
    </row>
    <row r="1243" spans="1:43" x14ac:dyDescent="0.25">
      <c r="A1243" s="104"/>
      <c r="B1243" s="39"/>
      <c r="C1243" s="39"/>
      <c r="D1243" s="70"/>
      <c r="E1243" s="49"/>
      <c r="F1243" s="40"/>
      <c r="G1243" s="38"/>
      <c r="H1243" s="71"/>
      <c r="I1243" s="40"/>
      <c r="J1243" s="38"/>
      <c r="K1243" s="71"/>
      <c r="L1243" s="40"/>
      <c r="M1243" s="38"/>
      <c r="N1243" s="71"/>
      <c r="O1243" s="49"/>
      <c r="P1243" s="177"/>
      <c r="Q1243" s="178"/>
      <c r="R1243" s="178"/>
      <c r="S1243" s="178"/>
      <c r="T1243" s="178"/>
      <c r="U1243" s="178"/>
      <c r="V1243" s="178"/>
      <c r="W1243" s="178"/>
      <c r="X1243" s="178"/>
      <c r="Y1243" s="178"/>
      <c r="Z1243" s="178"/>
      <c r="AA1243" s="179"/>
      <c r="AB1243" s="121">
        <f>IF($D1243="",0,IF($E1243="",0,IF(VLOOKUP($E1243,paramètres!$E$33:$F$44,2,FALSE)&lt;=VLOOKUP($AB$18,paramètres!$E$33:$F$44,2,FALSE),P1243*$D1243,0)))</f>
        <v>0</v>
      </c>
      <c r="AC1243" s="13">
        <f>IF($D1243="",0,IF($E1243="",0,IF(VLOOKUP($E1243,paramètres!$E$33:$F$44,2,FALSE)&lt;=VLOOKUP($AC$18,paramètres!$E$33:$F$44,2,FALSE),Q1243*$D1243,0)))</f>
        <v>0</v>
      </c>
      <c r="AD1243" s="13">
        <f>IF($D1243="",0,IF($E1243="",0,IF(VLOOKUP($E1243,paramètres!$E$33:$F$44,2,FALSE)&lt;=VLOOKUP($AD$18,paramètres!$E$33:$F$44,2,FALSE),R1243*$D1243,0)))</f>
        <v>0</v>
      </c>
      <c r="AE1243" s="13">
        <f>IF($D1243="",0,IF($E1243="",0,IF(VLOOKUP($E1243,paramètres!$E$33:$F$44,2,FALSE)&lt;=VLOOKUP($AE$18,paramètres!$E$33:$F$44,2,FALSE),S1243*$D1243,0)))</f>
        <v>0</v>
      </c>
      <c r="AF1243" s="13">
        <f>IF($D1243="",0,IF($E1243="",0,IF(VLOOKUP($E1243,paramètres!$E$33:$F$44,2,FALSE)&lt;=VLOOKUP($AF$18,paramètres!$E$33:$F$44,2,FALSE),T1243*$D1243,0)))</f>
        <v>0</v>
      </c>
      <c r="AG1243" s="13">
        <f>IF($D1243="",0,IF($E1243="",0,IF(VLOOKUP($E1243,paramètres!$E$33:$F$44,2,FALSE)&lt;=VLOOKUP($AG$18,paramètres!$E$33:$F$44,2,FALSE),U1243*$D1243,0)))</f>
        <v>0</v>
      </c>
      <c r="AH1243" s="13">
        <f>IF($D1243="",0,IF($E1243="",0,IF(VLOOKUP($E1243,paramètres!$E$33:$F$44,2,FALSE)&lt;=VLOOKUP($AH$18,paramètres!$E$33:$F$44,2,FALSE),V1243*$D1243,0)))</f>
        <v>0</v>
      </c>
      <c r="AI1243" s="13">
        <f>IF($D1243="",0,IF($E1243="",0,IF(VLOOKUP($E1243,paramètres!$E$33:$F$44,2,FALSE)&lt;=VLOOKUP($AI$18,paramètres!$E$33:$F$44,2,FALSE),W1243*$D1243,0)))</f>
        <v>0</v>
      </c>
      <c r="AJ1243" s="13">
        <f>IF($D1243="",0,IF($E1243="",0,IF(VLOOKUP($E1243,paramètres!$E$33:$F$44,2,FALSE)&lt;=VLOOKUP($AJ$18,paramètres!$E$33:$F$44,2,FALSE),X1243*$D1243,0)))</f>
        <v>0</v>
      </c>
      <c r="AK1243" s="13">
        <f>IF($D1243="",0,IF($E1243="",0,IF(VLOOKUP($E1243,paramètres!$E$33:$F$44,2,FALSE)&lt;=VLOOKUP($AK$18,paramètres!$E$33:$F$44,2,FALSE),Y1243*$D1243,0)))</f>
        <v>0</v>
      </c>
      <c r="AL1243" s="13">
        <f>IF($D1243="",0,IF($E1243="",0,IF(VLOOKUP($E1243,paramètres!$E$33:$F$44,2,FALSE)&lt;=VLOOKUP($AL$18,paramètres!$E$33:$F$44,2,FALSE),Z1243*$D1243,0)))</f>
        <v>0</v>
      </c>
      <c r="AM1243" s="126">
        <f>IF($D1243="",0,IF($E1243="",0,IF(VLOOKUP($E1243,paramètres!$E$33:$F$44,2,FALSE)&lt;=VLOOKUP($AM$18,paramètres!$E$33:$F$44,2,FALSE),AA1243*$D1243,0)))</f>
        <v>0</v>
      </c>
      <c r="AN1243" s="121" t="str">
        <f>IF(paramètres!$B$28=1,((SUM(P1243:Y1243)/1.02)+SUM(Z1243:AA1243))*0.0303/9*COUNT(P1243:X1243),IF(paramètres!$B$28=2,(SUM(P1243:AA1243))*0.0303/9*COUNT(P1243:X1243),"Missing Delta option"))</f>
        <v>Missing Delta option</v>
      </c>
      <c r="AO1243" s="13" t="str">
        <f>IF(paramètres!$B$28=1,(((SUM(P1243:Y1243)/1.02)+SUM(Z1243:AA1243))+((SUM(AB1243:AK1243)/1.02)+SUM(AL1243:AN1243)))*cotpatr,IF(paramètres!$B$28=2,(SUM(P1243:AN1243)*cotpatr),"Missing Delta Option"))</f>
        <v>Missing Delta Option</v>
      </c>
      <c r="AP1243" s="13" t="str" cm="1">
        <f t="array" ref="AP1243">IF(paramètres!$B$28=1,(((SUM(P1243:Y1243)/1.02)+SUM(Z1243:AA1243))+((SUM(AB1243:AM1243)/1.02)+SUM(AL1243:AM1243)))/12*pécule,IF(paramètres!$B$28=2,SUM(P1243:AM1243)/12*pécule,"Missing Delta Option"))</f>
        <v>Missing Delta Option</v>
      </c>
      <c r="AQ1243" s="105" t="e">
        <f>IF(paramètres!$B$28=1,(((SUM(P1243:Y1243)/1.02)+SUM(Z1243:AA1243))+((SUM(AB1243:AM1243)/1.02)+SUM(AL1243:AM1243)))+AN1243+AO1243+AP1243,SUM(P1243:AM1243)+AN1243+AO1243+AP1243)</f>
        <v>#VALUE!</v>
      </c>
    </row>
    <row r="1244" spans="1:43" x14ac:dyDescent="0.25">
      <c r="A1244" s="104"/>
      <c r="B1244" s="39"/>
      <c r="C1244" s="39"/>
      <c r="D1244" s="70"/>
      <c r="E1244" s="49"/>
      <c r="F1244" s="40"/>
      <c r="G1244" s="38"/>
      <c r="H1244" s="71"/>
      <c r="I1244" s="40"/>
      <c r="J1244" s="38"/>
      <c r="K1244" s="71"/>
      <c r="L1244" s="40"/>
      <c r="M1244" s="38"/>
      <c r="N1244" s="71"/>
      <c r="O1244" s="49"/>
      <c r="P1244" s="177"/>
      <c r="Q1244" s="178"/>
      <c r="R1244" s="178"/>
      <c r="S1244" s="178"/>
      <c r="T1244" s="178"/>
      <c r="U1244" s="178"/>
      <c r="V1244" s="178"/>
      <c r="W1244" s="178"/>
      <c r="X1244" s="178"/>
      <c r="Y1244" s="178"/>
      <c r="Z1244" s="178"/>
      <c r="AA1244" s="179"/>
      <c r="AB1244" s="121">
        <f>IF($D1244="",0,IF($E1244="",0,IF(VLOOKUP($E1244,paramètres!$E$33:$F$44,2,FALSE)&lt;=VLOOKUP($AB$18,paramètres!$E$33:$F$44,2,FALSE),P1244*$D1244,0)))</f>
        <v>0</v>
      </c>
      <c r="AC1244" s="13">
        <f>IF($D1244="",0,IF($E1244="",0,IF(VLOOKUP($E1244,paramètres!$E$33:$F$44,2,FALSE)&lt;=VLOOKUP($AC$18,paramètres!$E$33:$F$44,2,FALSE),Q1244*$D1244,0)))</f>
        <v>0</v>
      </c>
      <c r="AD1244" s="13">
        <f>IF($D1244="",0,IF($E1244="",0,IF(VLOOKUP($E1244,paramètres!$E$33:$F$44,2,FALSE)&lt;=VLOOKUP($AD$18,paramètres!$E$33:$F$44,2,FALSE),R1244*$D1244,0)))</f>
        <v>0</v>
      </c>
      <c r="AE1244" s="13">
        <f>IF($D1244="",0,IF($E1244="",0,IF(VLOOKUP($E1244,paramètres!$E$33:$F$44,2,FALSE)&lt;=VLOOKUP($AE$18,paramètres!$E$33:$F$44,2,FALSE),S1244*$D1244,0)))</f>
        <v>0</v>
      </c>
      <c r="AF1244" s="13">
        <f>IF($D1244="",0,IF($E1244="",0,IF(VLOOKUP($E1244,paramètres!$E$33:$F$44,2,FALSE)&lt;=VLOOKUP($AF$18,paramètres!$E$33:$F$44,2,FALSE),T1244*$D1244,0)))</f>
        <v>0</v>
      </c>
      <c r="AG1244" s="13">
        <f>IF($D1244="",0,IF($E1244="",0,IF(VLOOKUP($E1244,paramètres!$E$33:$F$44,2,FALSE)&lt;=VLOOKUP($AG$18,paramètres!$E$33:$F$44,2,FALSE),U1244*$D1244,0)))</f>
        <v>0</v>
      </c>
      <c r="AH1244" s="13">
        <f>IF($D1244="",0,IF($E1244="",0,IF(VLOOKUP($E1244,paramètres!$E$33:$F$44,2,FALSE)&lt;=VLOOKUP($AH$18,paramètres!$E$33:$F$44,2,FALSE),V1244*$D1244,0)))</f>
        <v>0</v>
      </c>
      <c r="AI1244" s="13">
        <f>IF($D1244="",0,IF($E1244="",0,IF(VLOOKUP($E1244,paramètres!$E$33:$F$44,2,FALSE)&lt;=VLOOKUP($AI$18,paramètres!$E$33:$F$44,2,FALSE),W1244*$D1244,0)))</f>
        <v>0</v>
      </c>
      <c r="AJ1244" s="13">
        <f>IF($D1244="",0,IF($E1244="",0,IF(VLOOKUP($E1244,paramètres!$E$33:$F$44,2,FALSE)&lt;=VLOOKUP($AJ$18,paramètres!$E$33:$F$44,2,FALSE),X1244*$D1244,0)))</f>
        <v>0</v>
      </c>
      <c r="AK1244" s="13">
        <f>IF($D1244="",0,IF($E1244="",0,IF(VLOOKUP($E1244,paramètres!$E$33:$F$44,2,FALSE)&lt;=VLOOKUP($AK$18,paramètres!$E$33:$F$44,2,FALSE),Y1244*$D1244,0)))</f>
        <v>0</v>
      </c>
      <c r="AL1244" s="13">
        <f>IF($D1244="",0,IF($E1244="",0,IF(VLOOKUP($E1244,paramètres!$E$33:$F$44,2,FALSE)&lt;=VLOOKUP($AL$18,paramètres!$E$33:$F$44,2,FALSE),Z1244*$D1244,0)))</f>
        <v>0</v>
      </c>
      <c r="AM1244" s="126">
        <f>IF($D1244="",0,IF($E1244="",0,IF(VLOOKUP($E1244,paramètres!$E$33:$F$44,2,FALSE)&lt;=VLOOKUP($AM$18,paramètres!$E$33:$F$44,2,FALSE),AA1244*$D1244,0)))</f>
        <v>0</v>
      </c>
      <c r="AN1244" s="121" t="str">
        <f>IF(paramètres!$B$28=1,((SUM(P1244:Y1244)/1.02)+SUM(Z1244:AA1244))*0.0303/9*COUNT(P1244:X1244),IF(paramètres!$B$28=2,(SUM(P1244:AA1244))*0.0303/9*COUNT(P1244:X1244),"Missing Delta option"))</f>
        <v>Missing Delta option</v>
      </c>
      <c r="AO1244" s="13" t="str">
        <f>IF(paramètres!$B$28=1,(((SUM(P1244:Y1244)/1.02)+SUM(Z1244:AA1244))+((SUM(AB1244:AK1244)/1.02)+SUM(AL1244:AN1244)))*cotpatr,IF(paramètres!$B$28=2,(SUM(P1244:AN1244)*cotpatr),"Missing Delta Option"))</f>
        <v>Missing Delta Option</v>
      </c>
      <c r="AP1244" s="13" t="str" cm="1">
        <f t="array" ref="AP1244">IF(paramètres!$B$28=1,(((SUM(P1244:Y1244)/1.02)+SUM(Z1244:AA1244))+((SUM(AB1244:AM1244)/1.02)+SUM(AL1244:AM1244)))/12*pécule,IF(paramètres!$B$28=2,SUM(P1244:AM1244)/12*pécule,"Missing Delta Option"))</f>
        <v>Missing Delta Option</v>
      </c>
      <c r="AQ1244" s="105" t="e">
        <f>IF(paramètres!$B$28=1,(((SUM(P1244:Y1244)/1.02)+SUM(Z1244:AA1244))+((SUM(AB1244:AM1244)/1.02)+SUM(AL1244:AM1244)))+AN1244+AO1244+AP1244,SUM(P1244:AM1244)+AN1244+AO1244+AP1244)</f>
        <v>#VALUE!</v>
      </c>
    </row>
    <row r="1245" spans="1:43" x14ac:dyDescent="0.25">
      <c r="A1245" s="104"/>
      <c r="B1245" s="39"/>
      <c r="C1245" s="39"/>
      <c r="D1245" s="70"/>
      <c r="E1245" s="49"/>
      <c r="F1245" s="40"/>
      <c r="G1245" s="38"/>
      <c r="H1245" s="71"/>
      <c r="I1245" s="40"/>
      <c r="J1245" s="38"/>
      <c r="K1245" s="71"/>
      <c r="L1245" s="40"/>
      <c r="M1245" s="38"/>
      <c r="N1245" s="71"/>
      <c r="O1245" s="49"/>
      <c r="P1245" s="177"/>
      <c r="Q1245" s="178"/>
      <c r="R1245" s="178"/>
      <c r="S1245" s="178"/>
      <c r="T1245" s="178"/>
      <c r="U1245" s="178"/>
      <c r="V1245" s="178"/>
      <c r="W1245" s="178"/>
      <c r="X1245" s="178"/>
      <c r="Y1245" s="178"/>
      <c r="Z1245" s="178"/>
      <c r="AA1245" s="179"/>
      <c r="AB1245" s="121">
        <f>IF($D1245="",0,IF($E1245="",0,IF(VLOOKUP($E1245,paramètres!$E$33:$F$44,2,FALSE)&lt;=VLOOKUP($AB$18,paramètres!$E$33:$F$44,2,FALSE),P1245*$D1245,0)))</f>
        <v>0</v>
      </c>
      <c r="AC1245" s="13">
        <f>IF($D1245="",0,IF($E1245="",0,IF(VLOOKUP($E1245,paramètres!$E$33:$F$44,2,FALSE)&lt;=VLOOKUP($AC$18,paramètres!$E$33:$F$44,2,FALSE),Q1245*$D1245,0)))</f>
        <v>0</v>
      </c>
      <c r="AD1245" s="13">
        <f>IF($D1245="",0,IF($E1245="",0,IF(VLOOKUP($E1245,paramètres!$E$33:$F$44,2,FALSE)&lt;=VLOOKUP($AD$18,paramètres!$E$33:$F$44,2,FALSE),R1245*$D1245,0)))</f>
        <v>0</v>
      </c>
      <c r="AE1245" s="13">
        <f>IF($D1245="",0,IF($E1245="",0,IF(VLOOKUP($E1245,paramètres!$E$33:$F$44,2,FALSE)&lt;=VLOOKUP($AE$18,paramètres!$E$33:$F$44,2,FALSE),S1245*$D1245,0)))</f>
        <v>0</v>
      </c>
      <c r="AF1245" s="13">
        <f>IF($D1245="",0,IF($E1245="",0,IF(VLOOKUP($E1245,paramètres!$E$33:$F$44,2,FALSE)&lt;=VLOOKUP($AF$18,paramètres!$E$33:$F$44,2,FALSE),T1245*$D1245,0)))</f>
        <v>0</v>
      </c>
      <c r="AG1245" s="13">
        <f>IF($D1245="",0,IF($E1245="",0,IF(VLOOKUP($E1245,paramètres!$E$33:$F$44,2,FALSE)&lt;=VLOOKUP($AG$18,paramètres!$E$33:$F$44,2,FALSE),U1245*$D1245,0)))</f>
        <v>0</v>
      </c>
      <c r="AH1245" s="13">
        <f>IF($D1245="",0,IF($E1245="",0,IF(VLOOKUP($E1245,paramètres!$E$33:$F$44,2,FALSE)&lt;=VLOOKUP($AH$18,paramètres!$E$33:$F$44,2,FALSE),V1245*$D1245,0)))</f>
        <v>0</v>
      </c>
      <c r="AI1245" s="13">
        <f>IF($D1245="",0,IF($E1245="",0,IF(VLOOKUP($E1245,paramètres!$E$33:$F$44,2,FALSE)&lt;=VLOOKUP($AI$18,paramètres!$E$33:$F$44,2,FALSE),W1245*$D1245,0)))</f>
        <v>0</v>
      </c>
      <c r="AJ1245" s="13">
        <f>IF($D1245="",0,IF($E1245="",0,IF(VLOOKUP($E1245,paramètres!$E$33:$F$44,2,FALSE)&lt;=VLOOKUP($AJ$18,paramètres!$E$33:$F$44,2,FALSE),X1245*$D1245,0)))</f>
        <v>0</v>
      </c>
      <c r="AK1245" s="13">
        <f>IF($D1245="",0,IF($E1245="",0,IF(VLOOKUP($E1245,paramètres!$E$33:$F$44,2,FALSE)&lt;=VLOOKUP($AK$18,paramètres!$E$33:$F$44,2,FALSE),Y1245*$D1245,0)))</f>
        <v>0</v>
      </c>
      <c r="AL1245" s="13">
        <f>IF($D1245="",0,IF($E1245="",0,IF(VLOOKUP($E1245,paramètres!$E$33:$F$44,2,FALSE)&lt;=VLOOKUP($AL$18,paramètres!$E$33:$F$44,2,FALSE),Z1245*$D1245,0)))</f>
        <v>0</v>
      </c>
      <c r="AM1245" s="126">
        <f>IF($D1245="",0,IF($E1245="",0,IF(VLOOKUP($E1245,paramètres!$E$33:$F$44,2,FALSE)&lt;=VLOOKUP($AM$18,paramètres!$E$33:$F$44,2,FALSE),AA1245*$D1245,0)))</f>
        <v>0</v>
      </c>
      <c r="AN1245" s="121" t="str">
        <f>IF(paramètres!$B$28=1,((SUM(P1245:Y1245)/1.02)+SUM(Z1245:AA1245))*0.0303/9*COUNT(P1245:X1245),IF(paramètres!$B$28=2,(SUM(P1245:AA1245))*0.0303/9*COUNT(P1245:X1245),"Missing Delta option"))</f>
        <v>Missing Delta option</v>
      </c>
      <c r="AO1245" s="13" t="str">
        <f>IF(paramètres!$B$28=1,(((SUM(P1245:Y1245)/1.02)+SUM(Z1245:AA1245))+((SUM(AB1245:AK1245)/1.02)+SUM(AL1245:AN1245)))*cotpatr,IF(paramètres!$B$28=2,(SUM(P1245:AN1245)*cotpatr),"Missing Delta Option"))</f>
        <v>Missing Delta Option</v>
      </c>
      <c r="AP1245" s="13" t="str" cm="1">
        <f t="array" ref="AP1245">IF(paramètres!$B$28=1,(((SUM(P1245:Y1245)/1.02)+SUM(Z1245:AA1245))+((SUM(AB1245:AM1245)/1.02)+SUM(AL1245:AM1245)))/12*pécule,IF(paramètres!$B$28=2,SUM(P1245:AM1245)/12*pécule,"Missing Delta Option"))</f>
        <v>Missing Delta Option</v>
      </c>
      <c r="AQ1245" s="105" t="e">
        <f>IF(paramètres!$B$28=1,(((SUM(P1245:Y1245)/1.02)+SUM(Z1245:AA1245))+((SUM(AB1245:AM1245)/1.02)+SUM(AL1245:AM1245)))+AN1245+AO1245+AP1245,SUM(P1245:AM1245)+AN1245+AO1245+AP1245)</f>
        <v>#VALUE!</v>
      </c>
    </row>
    <row r="1246" spans="1:43" x14ac:dyDescent="0.25">
      <c r="A1246" s="104"/>
      <c r="B1246" s="39"/>
      <c r="C1246" s="39"/>
      <c r="D1246" s="70"/>
      <c r="E1246" s="49"/>
      <c r="F1246" s="40"/>
      <c r="G1246" s="38"/>
      <c r="H1246" s="71"/>
      <c r="I1246" s="40"/>
      <c r="J1246" s="38"/>
      <c r="K1246" s="71"/>
      <c r="L1246" s="40"/>
      <c r="M1246" s="38"/>
      <c r="N1246" s="71"/>
      <c r="O1246" s="49"/>
      <c r="P1246" s="177"/>
      <c r="Q1246" s="178"/>
      <c r="R1246" s="178"/>
      <c r="S1246" s="178"/>
      <c r="T1246" s="178"/>
      <c r="U1246" s="178"/>
      <c r="V1246" s="178"/>
      <c r="W1246" s="178"/>
      <c r="X1246" s="178"/>
      <c r="Y1246" s="178"/>
      <c r="Z1246" s="178"/>
      <c r="AA1246" s="179"/>
      <c r="AB1246" s="121">
        <f>IF($D1246="",0,IF($E1246="",0,IF(VLOOKUP($E1246,paramètres!$E$33:$F$44,2,FALSE)&lt;=VLOOKUP($AB$18,paramètres!$E$33:$F$44,2,FALSE),P1246*$D1246,0)))</f>
        <v>0</v>
      </c>
      <c r="AC1246" s="13">
        <f>IF($D1246="",0,IF($E1246="",0,IF(VLOOKUP($E1246,paramètres!$E$33:$F$44,2,FALSE)&lt;=VLOOKUP($AC$18,paramètres!$E$33:$F$44,2,FALSE),Q1246*$D1246,0)))</f>
        <v>0</v>
      </c>
      <c r="AD1246" s="13">
        <f>IF($D1246="",0,IF($E1246="",0,IF(VLOOKUP($E1246,paramètres!$E$33:$F$44,2,FALSE)&lt;=VLOOKUP($AD$18,paramètres!$E$33:$F$44,2,FALSE),R1246*$D1246,0)))</f>
        <v>0</v>
      </c>
      <c r="AE1246" s="13">
        <f>IF($D1246="",0,IF($E1246="",0,IF(VLOOKUP($E1246,paramètres!$E$33:$F$44,2,FALSE)&lt;=VLOOKUP($AE$18,paramètres!$E$33:$F$44,2,FALSE),S1246*$D1246,0)))</f>
        <v>0</v>
      </c>
      <c r="AF1246" s="13">
        <f>IF($D1246="",0,IF($E1246="",0,IF(VLOOKUP($E1246,paramètres!$E$33:$F$44,2,FALSE)&lt;=VLOOKUP($AF$18,paramètres!$E$33:$F$44,2,FALSE),T1246*$D1246,0)))</f>
        <v>0</v>
      </c>
      <c r="AG1246" s="13">
        <f>IF($D1246="",0,IF($E1246="",0,IF(VLOOKUP($E1246,paramètres!$E$33:$F$44,2,FALSE)&lt;=VLOOKUP($AG$18,paramètres!$E$33:$F$44,2,FALSE),U1246*$D1246,0)))</f>
        <v>0</v>
      </c>
      <c r="AH1246" s="13">
        <f>IF($D1246="",0,IF($E1246="",0,IF(VLOOKUP($E1246,paramètres!$E$33:$F$44,2,FALSE)&lt;=VLOOKUP($AH$18,paramètres!$E$33:$F$44,2,FALSE),V1246*$D1246,0)))</f>
        <v>0</v>
      </c>
      <c r="AI1246" s="13">
        <f>IF($D1246="",0,IF($E1246="",0,IF(VLOOKUP($E1246,paramètres!$E$33:$F$44,2,FALSE)&lt;=VLOOKUP($AI$18,paramètres!$E$33:$F$44,2,FALSE),W1246*$D1246,0)))</f>
        <v>0</v>
      </c>
      <c r="AJ1246" s="13">
        <f>IF($D1246="",0,IF($E1246="",0,IF(VLOOKUP($E1246,paramètres!$E$33:$F$44,2,FALSE)&lt;=VLOOKUP($AJ$18,paramètres!$E$33:$F$44,2,FALSE),X1246*$D1246,0)))</f>
        <v>0</v>
      </c>
      <c r="AK1246" s="13">
        <f>IF($D1246="",0,IF($E1246="",0,IF(VLOOKUP($E1246,paramètres!$E$33:$F$44,2,FALSE)&lt;=VLOOKUP($AK$18,paramètres!$E$33:$F$44,2,FALSE),Y1246*$D1246,0)))</f>
        <v>0</v>
      </c>
      <c r="AL1246" s="13">
        <f>IF($D1246="",0,IF($E1246="",0,IF(VLOOKUP($E1246,paramètres!$E$33:$F$44,2,FALSE)&lt;=VLOOKUP($AL$18,paramètres!$E$33:$F$44,2,FALSE),Z1246*$D1246,0)))</f>
        <v>0</v>
      </c>
      <c r="AM1246" s="126">
        <f>IF($D1246="",0,IF($E1246="",0,IF(VLOOKUP($E1246,paramètres!$E$33:$F$44,2,FALSE)&lt;=VLOOKUP($AM$18,paramètres!$E$33:$F$44,2,FALSE),AA1246*$D1246,0)))</f>
        <v>0</v>
      </c>
      <c r="AN1246" s="121" t="str">
        <f>IF(paramètres!$B$28=1,((SUM(P1246:Y1246)/1.02)+SUM(Z1246:AA1246))*0.0303/9*COUNT(P1246:X1246),IF(paramètres!$B$28=2,(SUM(P1246:AA1246))*0.0303/9*COUNT(P1246:X1246),"Missing Delta option"))</f>
        <v>Missing Delta option</v>
      </c>
      <c r="AO1246" s="13" t="str">
        <f>IF(paramètres!$B$28=1,(((SUM(P1246:Y1246)/1.02)+SUM(Z1246:AA1246))+((SUM(AB1246:AK1246)/1.02)+SUM(AL1246:AN1246)))*cotpatr,IF(paramètres!$B$28=2,(SUM(P1246:AN1246)*cotpatr),"Missing Delta Option"))</f>
        <v>Missing Delta Option</v>
      </c>
      <c r="AP1246" s="13" t="str" cm="1">
        <f t="array" ref="AP1246">IF(paramètres!$B$28=1,(((SUM(P1246:Y1246)/1.02)+SUM(Z1246:AA1246))+((SUM(AB1246:AM1246)/1.02)+SUM(AL1246:AM1246)))/12*pécule,IF(paramètres!$B$28=2,SUM(P1246:AM1246)/12*pécule,"Missing Delta Option"))</f>
        <v>Missing Delta Option</v>
      </c>
      <c r="AQ1246" s="105" t="e">
        <f>IF(paramètres!$B$28=1,(((SUM(P1246:Y1246)/1.02)+SUM(Z1246:AA1246))+((SUM(AB1246:AM1246)/1.02)+SUM(AL1246:AM1246)))+AN1246+AO1246+AP1246,SUM(P1246:AM1246)+AN1246+AO1246+AP1246)</f>
        <v>#VALUE!</v>
      </c>
    </row>
    <row r="1247" spans="1:43" x14ac:dyDescent="0.25">
      <c r="A1247" s="104"/>
      <c r="B1247" s="39"/>
      <c r="C1247" s="39"/>
      <c r="D1247" s="70"/>
      <c r="E1247" s="49"/>
      <c r="F1247" s="40"/>
      <c r="G1247" s="38"/>
      <c r="H1247" s="71"/>
      <c r="I1247" s="40"/>
      <c r="J1247" s="38"/>
      <c r="K1247" s="71"/>
      <c r="L1247" s="40"/>
      <c r="M1247" s="38"/>
      <c r="N1247" s="71"/>
      <c r="O1247" s="49"/>
      <c r="P1247" s="177"/>
      <c r="Q1247" s="178"/>
      <c r="R1247" s="178"/>
      <c r="S1247" s="178"/>
      <c r="T1247" s="178"/>
      <c r="U1247" s="178"/>
      <c r="V1247" s="178"/>
      <c r="W1247" s="178"/>
      <c r="X1247" s="178"/>
      <c r="Y1247" s="178"/>
      <c r="Z1247" s="178"/>
      <c r="AA1247" s="179"/>
      <c r="AB1247" s="121">
        <f>IF($D1247="",0,IF($E1247="",0,IF(VLOOKUP($E1247,paramètres!$E$33:$F$44,2,FALSE)&lt;=VLOOKUP($AB$18,paramètres!$E$33:$F$44,2,FALSE),P1247*$D1247,0)))</f>
        <v>0</v>
      </c>
      <c r="AC1247" s="13">
        <f>IF($D1247="",0,IF($E1247="",0,IF(VLOOKUP($E1247,paramètres!$E$33:$F$44,2,FALSE)&lt;=VLOOKUP($AC$18,paramètres!$E$33:$F$44,2,FALSE),Q1247*$D1247,0)))</f>
        <v>0</v>
      </c>
      <c r="AD1247" s="13">
        <f>IF($D1247="",0,IF($E1247="",0,IF(VLOOKUP($E1247,paramètres!$E$33:$F$44,2,FALSE)&lt;=VLOOKUP($AD$18,paramètres!$E$33:$F$44,2,FALSE),R1247*$D1247,0)))</f>
        <v>0</v>
      </c>
      <c r="AE1247" s="13">
        <f>IF($D1247="",0,IF($E1247="",0,IF(VLOOKUP($E1247,paramètres!$E$33:$F$44,2,FALSE)&lt;=VLOOKUP($AE$18,paramètres!$E$33:$F$44,2,FALSE),S1247*$D1247,0)))</f>
        <v>0</v>
      </c>
      <c r="AF1247" s="13">
        <f>IF($D1247="",0,IF($E1247="",0,IF(VLOOKUP($E1247,paramètres!$E$33:$F$44,2,FALSE)&lt;=VLOOKUP($AF$18,paramètres!$E$33:$F$44,2,FALSE),T1247*$D1247,0)))</f>
        <v>0</v>
      </c>
      <c r="AG1247" s="13">
        <f>IF($D1247="",0,IF($E1247="",0,IF(VLOOKUP($E1247,paramètres!$E$33:$F$44,2,FALSE)&lt;=VLOOKUP($AG$18,paramètres!$E$33:$F$44,2,FALSE),U1247*$D1247,0)))</f>
        <v>0</v>
      </c>
      <c r="AH1247" s="13">
        <f>IF($D1247="",0,IF($E1247="",0,IF(VLOOKUP($E1247,paramètres!$E$33:$F$44,2,FALSE)&lt;=VLOOKUP($AH$18,paramètres!$E$33:$F$44,2,FALSE),V1247*$D1247,0)))</f>
        <v>0</v>
      </c>
      <c r="AI1247" s="13">
        <f>IF($D1247="",0,IF($E1247="",0,IF(VLOOKUP($E1247,paramètres!$E$33:$F$44,2,FALSE)&lt;=VLOOKUP($AI$18,paramètres!$E$33:$F$44,2,FALSE),W1247*$D1247,0)))</f>
        <v>0</v>
      </c>
      <c r="AJ1247" s="13">
        <f>IF($D1247="",0,IF($E1247="",0,IF(VLOOKUP($E1247,paramètres!$E$33:$F$44,2,FALSE)&lt;=VLOOKUP($AJ$18,paramètres!$E$33:$F$44,2,FALSE),X1247*$D1247,0)))</f>
        <v>0</v>
      </c>
      <c r="AK1247" s="13">
        <f>IF($D1247="",0,IF($E1247="",0,IF(VLOOKUP($E1247,paramètres!$E$33:$F$44,2,FALSE)&lt;=VLOOKUP($AK$18,paramètres!$E$33:$F$44,2,FALSE),Y1247*$D1247,0)))</f>
        <v>0</v>
      </c>
      <c r="AL1247" s="13">
        <f>IF($D1247="",0,IF($E1247="",0,IF(VLOOKUP($E1247,paramètres!$E$33:$F$44,2,FALSE)&lt;=VLOOKUP($AL$18,paramètres!$E$33:$F$44,2,FALSE),Z1247*$D1247,0)))</f>
        <v>0</v>
      </c>
      <c r="AM1247" s="126">
        <f>IF($D1247="",0,IF($E1247="",0,IF(VLOOKUP($E1247,paramètres!$E$33:$F$44,2,FALSE)&lt;=VLOOKUP($AM$18,paramètres!$E$33:$F$44,2,FALSE),AA1247*$D1247,0)))</f>
        <v>0</v>
      </c>
      <c r="AN1247" s="121" t="str">
        <f>IF(paramètres!$B$28=1,((SUM(P1247:Y1247)/1.02)+SUM(Z1247:AA1247))*0.0303/9*COUNT(P1247:X1247),IF(paramètres!$B$28=2,(SUM(P1247:AA1247))*0.0303/9*COUNT(P1247:X1247),"Missing Delta option"))</f>
        <v>Missing Delta option</v>
      </c>
      <c r="AO1247" s="13" t="str">
        <f>IF(paramètres!$B$28=1,(((SUM(P1247:Y1247)/1.02)+SUM(Z1247:AA1247))+((SUM(AB1247:AK1247)/1.02)+SUM(AL1247:AN1247)))*cotpatr,IF(paramètres!$B$28=2,(SUM(P1247:AN1247)*cotpatr),"Missing Delta Option"))</f>
        <v>Missing Delta Option</v>
      </c>
      <c r="AP1247" s="13" t="str" cm="1">
        <f t="array" ref="AP1247">IF(paramètres!$B$28=1,(((SUM(P1247:Y1247)/1.02)+SUM(Z1247:AA1247))+((SUM(AB1247:AM1247)/1.02)+SUM(AL1247:AM1247)))/12*pécule,IF(paramètres!$B$28=2,SUM(P1247:AM1247)/12*pécule,"Missing Delta Option"))</f>
        <v>Missing Delta Option</v>
      </c>
      <c r="AQ1247" s="105" t="e">
        <f>IF(paramètres!$B$28=1,(((SUM(P1247:Y1247)/1.02)+SUM(Z1247:AA1247))+((SUM(AB1247:AM1247)/1.02)+SUM(AL1247:AM1247)))+AN1247+AO1247+AP1247,SUM(P1247:AM1247)+AN1247+AO1247+AP1247)</f>
        <v>#VALUE!</v>
      </c>
    </row>
    <row r="1248" spans="1:43" x14ac:dyDescent="0.25">
      <c r="A1248" s="104"/>
      <c r="B1248" s="39"/>
      <c r="C1248" s="39"/>
      <c r="D1248" s="70"/>
      <c r="E1248" s="49"/>
      <c r="F1248" s="40"/>
      <c r="G1248" s="38"/>
      <c r="H1248" s="71"/>
      <c r="I1248" s="40"/>
      <c r="J1248" s="38"/>
      <c r="K1248" s="71"/>
      <c r="L1248" s="40"/>
      <c r="M1248" s="38"/>
      <c r="N1248" s="71"/>
      <c r="O1248" s="49"/>
      <c r="P1248" s="177"/>
      <c r="Q1248" s="178"/>
      <c r="R1248" s="178"/>
      <c r="S1248" s="178"/>
      <c r="T1248" s="178"/>
      <c r="U1248" s="178"/>
      <c r="V1248" s="178"/>
      <c r="W1248" s="178"/>
      <c r="X1248" s="178"/>
      <c r="Y1248" s="178"/>
      <c r="Z1248" s="178"/>
      <c r="AA1248" s="179"/>
      <c r="AB1248" s="121">
        <f>IF($D1248="",0,IF($E1248="",0,IF(VLOOKUP($E1248,paramètres!$E$33:$F$44,2,FALSE)&lt;=VLOOKUP($AB$18,paramètres!$E$33:$F$44,2,FALSE),P1248*$D1248,0)))</f>
        <v>0</v>
      </c>
      <c r="AC1248" s="13">
        <f>IF($D1248="",0,IF($E1248="",0,IF(VLOOKUP($E1248,paramètres!$E$33:$F$44,2,FALSE)&lt;=VLOOKUP($AC$18,paramètres!$E$33:$F$44,2,FALSE),Q1248*$D1248,0)))</f>
        <v>0</v>
      </c>
      <c r="AD1248" s="13">
        <f>IF($D1248="",0,IF($E1248="",0,IF(VLOOKUP($E1248,paramètres!$E$33:$F$44,2,FALSE)&lt;=VLOOKUP($AD$18,paramètres!$E$33:$F$44,2,FALSE),R1248*$D1248,0)))</f>
        <v>0</v>
      </c>
      <c r="AE1248" s="13">
        <f>IF($D1248="",0,IF($E1248="",0,IF(VLOOKUP($E1248,paramètres!$E$33:$F$44,2,FALSE)&lt;=VLOOKUP($AE$18,paramètres!$E$33:$F$44,2,FALSE),S1248*$D1248,0)))</f>
        <v>0</v>
      </c>
      <c r="AF1248" s="13">
        <f>IF($D1248="",0,IF($E1248="",0,IF(VLOOKUP($E1248,paramètres!$E$33:$F$44,2,FALSE)&lt;=VLOOKUP($AF$18,paramètres!$E$33:$F$44,2,FALSE),T1248*$D1248,0)))</f>
        <v>0</v>
      </c>
      <c r="AG1248" s="13">
        <f>IF($D1248="",0,IF($E1248="",0,IF(VLOOKUP($E1248,paramètres!$E$33:$F$44,2,FALSE)&lt;=VLOOKUP($AG$18,paramètres!$E$33:$F$44,2,FALSE),U1248*$D1248,0)))</f>
        <v>0</v>
      </c>
      <c r="AH1248" s="13">
        <f>IF($D1248="",0,IF($E1248="",0,IF(VLOOKUP($E1248,paramètres!$E$33:$F$44,2,FALSE)&lt;=VLOOKUP($AH$18,paramètres!$E$33:$F$44,2,FALSE),V1248*$D1248,0)))</f>
        <v>0</v>
      </c>
      <c r="AI1248" s="13">
        <f>IF($D1248="",0,IF($E1248="",0,IF(VLOOKUP($E1248,paramètres!$E$33:$F$44,2,FALSE)&lt;=VLOOKUP($AI$18,paramètres!$E$33:$F$44,2,FALSE),W1248*$D1248,0)))</f>
        <v>0</v>
      </c>
      <c r="AJ1248" s="13">
        <f>IF($D1248="",0,IF($E1248="",0,IF(VLOOKUP($E1248,paramètres!$E$33:$F$44,2,FALSE)&lt;=VLOOKUP($AJ$18,paramètres!$E$33:$F$44,2,FALSE),X1248*$D1248,0)))</f>
        <v>0</v>
      </c>
      <c r="AK1248" s="13">
        <f>IF($D1248="",0,IF($E1248="",0,IF(VLOOKUP($E1248,paramètres!$E$33:$F$44,2,FALSE)&lt;=VLOOKUP($AK$18,paramètres!$E$33:$F$44,2,FALSE),Y1248*$D1248,0)))</f>
        <v>0</v>
      </c>
      <c r="AL1248" s="13">
        <f>IF($D1248="",0,IF($E1248="",0,IF(VLOOKUP($E1248,paramètres!$E$33:$F$44,2,FALSE)&lt;=VLOOKUP($AL$18,paramètres!$E$33:$F$44,2,FALSE),Z1248*$D1248,0)))</f>
        <v>0</v>
      </c>
      <c r="AM1248" s="126">
        <f>IF($D1248="",0,IF($E1248="",0,IF(VLOOKUP($E1248,paramètres!$E$33:$F$44,2,FALSE)&lt;=VLOOKUP($AM$18,paramètres!$E$33:$F$44,2,FALSE),AA1248*$D1248,0)))</f>
        <v>0</v>
      </c>
      <c r="AN1248" s="121" t="str">
        <f>IF(paramètres!$B$28=1,((SUM(P1248:Y1248)/1.02)+SUM(Z1248:AA1248))*0.0303/9*COUNT(P1248:X1248),IF(paramètres!$B$28=2,(SUM(P1248:AA1248))*0.0303/9*COUNT(P1248:X1248),"Missing Delta option"))</f>
        <v>Missing Delta option</v>
      </c>
      <c r="AO1248" s="13" t="str">
        <f>IF(paramètres!$B$28=1,(((SUM(P1248:Y1248)/1.02)+SUM(Z1248:AA1248))+((SUM(AB1248:AK1248)/1.02)+SUM(AL1248:AN1248)))*cotpatr,IF(paramètres!$B$28=2,(SUM(P1248:AN1248)*cotpatr),"Missing Delta Option"))</f>
        <v>Missing Delta Option</v>
      </c>
      <c r="AP1248" s="13" t="str" cm="1">
        <f t="array" ref="AP1248">IF(paramètres!$B$28=1,(((SUM(P1248:Y1248)/1.02)+SUM(Z1248:AA1248))+((SUM(AB1248:AM1248)/1.02)+SUM(AL1248:AM1248)))/12*pécule,IF(paramètres!$B$28=2,SUM(P1248:AM1248)/12*pécule,"Missing Delta Option"))</f>
        <v>Missing Delta Option</v>
      </c>
      <c r="AQ1248" s="105" t="e">
        <f>IF(paramètres!$B$28=1,(((SUM(P1248:Y1248)/1.02)+SUM(Z1248:AA1248))+((SUM(AB1248:AM1248)/1.02)+SUM(AL1248:AM1248)))+AN1248+AO1248+AP1248,SUM(P1248:AM1248)+AN1248+AO1248+AP1248)</f>
        <v>#VALUE!</v>
      </c>
    </row>
    <row r="1249" spans="1:43" x14ac:dyDescent="0.25">
      <c r="A1249" s="104"/>
      <c r="B1249" s="39"/>
      <c r="C1249" s="39"/>
      <c r="D1249" s="70"/>
      <c r="E1249" s="49"/>
      <c r="F1249" s="40"/>
      <c r="G1249" s="38"/>
      <c r="H1249" s="71"/>
      <c r="I1249" s="40"/>
      <c r="J1249" s="38"/>
      <c r="K1249" s="71"/>
      <c r="L1249" s="40"/>
      <c r="M1249" s="38"/>
      <c r="N1249" s="71"/>
      <c r="O1249" s="49"/>
      <c r="P1249" s="177"/>
      <c r="Q1249" s="178"/>
      <c r="R1249" s="178"/>
      <c r="S1249" s="178"/>
      <c r="T1249" s="178"/>
      <c r="U1249" s="178"/>
      <c r="V1249" s="178"/>
      <c r="W1249" s="178"/>
      <c r="X1249" s="178"/>
      <c r="Y1249" s="178"/>
      <c r="Z1249" s="178"/>
      <c r="AA1249" s="179"/>
      <c r="AB1249" s="121">
        <f>IF($D1249="",0,IF($E1249="",0,IF(VLOOKUP($E1249,paramètres!$E$33:$F$44,2,FALSE)&lt;=VLOOKUP($AB$18,paramètres!$E$33:$F$44,2,FALSE),P1249*$D1249,0)))</f>
        <v>0</v>
      </c>
      <c r="AC1249" s="13">
        <f>IF($D1249="",0,IF($E1249="",0,IF(VLOOKUP($E1249,paramètres!$E$33:$F$44,2,FALSE)&lt;=VLOOKUP($AC$18,paramètres!$E$33:$F$44,2,FALSE),Q1249*$D1249,0)))</f>
        <v>0</v>
      </c>
      <c r="AD1249" s="13">
        <f>IF($D1249="",0,IF($E1249="",0,IF(VLOOKUP($E1249,paramètres!$E$33:$F$44,2,FALSE)&lt;=VLOOKUP($AD$18,paramètres!$E$33:$F$44,2,FALSE),R1249*$D1249,0)))</f>
        <v>0</v>
      </c>
      <c r="AE1249" s="13">
        <f>IF($D1249="",0,IF($E1249="",0,IF(VLOOKUP($E1249,paramètres!$E$33:$F$44,2,FALSE)&lt;=VLOOKUP($AE$18,paramètres!$E$33:$F$44,2,FALSE),S1249*$D1249,0)))</f>
        <v>0</v>
      </c>
      <c r="AF1249" s="13">
        <f>IF($D1249="",0,IF($E1249="",0,IF(VLOOKUP($E1249,paramètres!$E$33:$F$44,2,FALSE)&lt;=VLOOKUP($AF$18,paramètres!$E$33:$F$44,2,FALSE),T1249*$D1249,0)))</f>
        <v>0</v>
      </c>
      <c r="AG1249" s="13">
        <f>IF($D1249="",0,IF($E1249="",0,IF(VLOOKUP($E1249,paramètres!$E$33:$F$44,2,FALSE)&lt;=VLOOKUP($AG$18,paramètres!$E$33:$F$44,2,FALSE),U1249*$D1249,0)))</f>
        <v>0</v>
      </c>
      <c r="AH1249" s="13">
        <f>IF($D1249="",0,IF($E1249="",0,IF(VLOOKUP($E1249,paramètres!$E$33:$F$44,2,FALSE)&lt;=VLOOKUP($AH$18,paramètres!$E$33:$F$44,2,FALSE),V1249*$D1249,0)))</f>
        <v>0</v>
      </c>
      <c r="AI1249" s="13">
        <f>IF($D1249="",0,IF($E1249="",0,IF(VLOOKUP($E1249,paramètres!$E$33:$F$44,2,FALSE)&lt;=VLOOKUP($AI$18,paramètres!$E$33:$F$44,2,FALSE),W1249*$D1249,0)))</f>
        <v>0</v>
      </c>
      <c r="AJ1249" s="13">
        <f>IF($D1249="",0,IF($E1249="",0,IF(VLOOKUP($E1249,paramètres!$E$33:$F$44,2,FALSE)&lt;=VLOOKUP($AJ$18,paramètres!$E$33:$F$44,2,FALSE),X1249*$D1249,0)))</f>
        <v>0</v>
      </c>
      <c r="AK1249" s="13">
        <f>IF($D1249="",0,IF($E1249="",0,IF(VLOOKUP($E1249,paramètres!$E$33:$F$44,2,FALSE)&lt;=VLOOKUP($AK$18,paramètres!$E$33:$F$44,2,FALSE),Y1249*$D1249,0)))</f>
        <v>0</v>
      </c>
      <c r="AL1249" s="13">
        <f>IF($D1249="",0,IF($E1249="",0,IF(VLOOKUP($E1249,paramètres!$E$33:$F$44,2,FALSE)&lt;=VLOOKUP($AL$18,paramètres!$E$33:$F$44,2,FALSE),Z1249*$D1249,0)))</f>
        <v>0</v>
      </c>
      <c r="AM1249" s="126">
        <f>IF($D1249="",0,IF($E1249="",0,IF(VLOOKUP($E1249,paramètres!$E$33:$F$44,2,FALSE)&lt;=VLOOKUP($AM$18,paramètres!$E$33:$F$44,2,FALSE),AA1249*$D1249,0)))</f>
        <v>0</v>
      </c>
      <c r="AN1249" s="121" t="str">
        <f>IF(paramètres!$B$28=1,((SUM(P1249:Y1249)/1.02)+SUM(Z1249:AA1249))*0.0303/9*COUNT(P1249:X1249),IF(paramètres!$B$28=2,(SUM(P1249:AA1249))*0.0303/9*COUNT(P1249:X1249),"Missing Delta option"))</f>
        <v>Missing Delta option</v>
      </c>
      <c r="AO1249" s="13" t="str">
        <f>IF(paramètres!$B$28=1,(((SUM(P1249:Y1249)/1.02)+SUM(Z1249:AA1249))+((SUM(AB1249:AK1249)/1.02)+SUM(AL1249:AN1249)))*cotpatr,IF(paramètres!$B$28=2,(SUM(P1249:AN1249)*cotpatr),"Missing Delta Option"))</f>
        <v>Missing Delta Option</v>
      </c>
      <c r="AP1249" s="13" t="str" cm="1">
        <f t="array" ref="AP1249">IF(paramètres!$B$28=1,(((SUM(P1249:Y1249)/1.02)+SUM(Z1249:AA1249))+((SUM(AB1249:AM1249)/1.02)+SUM(AL1249:AM1249)))/12*pécule,IF(paramètres!$B$28=2,SUM(P1249:AM1249)/12*pécule,"Missing Delta Option"))</f>
        <v>Missing Delta Option</v>
      </c>
      <c r="AQ1249" s="105" t="e">
        <f>IF(paramètres!$B$28=1,(((SUM(P1249:Y1249)/1.02)+SUM(Z1249:AA1249))+((SUM(AB1249:AM1249)/1.02)+SUM(AL1249:AM1249)))+AN1249+AO1249+AP1249,SUM(P1249:AM1249)+AN1249+AO1249+AP1249)</f>
        <v>#VALUE!</v>
      </c>
    </row>
    <row r="1250" spans="1:43" x14ac:dyDescent="0.25">
      <c r="A1250" s="104"/>
      <c r="B1250" s="39"/>
      <c r="C1250" s="39"/>
      <c r="D1250" s="70"/>
      <c r="E1250" s="49"/>
      <c r="F1250" s="40"/>
      <c r="G1250" s="38"/>
      <c r="H1250" s="71"/>
      <c r="I1250" s="40"/>
      <c r="J1250" s="38"/>
      <c r="K1250" s="71"/>
      <c r="L1250" s="40"/>
      <c r="M1250" s="38"/>
      <c r="N1250" s="71"/>
      <c r="O1250" s="49"/>
      <c r="P1250" s="177"/>
      <c r="Q1250" s="178"/>
      <c r="R1250" s="178"/>
      <c r="S1250" s="178"/>
      <c r="T1250" s="178"/>
      <c r="U1250" s="178"/>
      <c r="V1250" s="178"/>
      <c r="W1250" s="178"/>
      <c r="X1250" s="178"/>
      <c r="Y1250" s="178"/>
      <c r="Z1250" s="178"/>
      <c r="AA1250" s="179"/>
      <c r="AB1250" s="121">
        <f>IF($D1250="",0,IF($E1250="",0,IF(VLOOKUP($E1250,paramètres!$E$33:$F$44,2,FALSE)&lt;=VLOOKUP($AB$18,paramètres!$E$33:$F$44,2,FALSE),P1250*$D1250,0)))</f>
        <v>0</v>
      </c>
      <c r="AC1250" s="13">
        <f>IF($D1250="",0,IF($E1250="",0,IF(VLOOKUP($E1250,paramètres!$E$33:$F$44,2,FALSE)&lt;=VLOOKUP($AC$18,paramètres!$E$33:$F$44,2,FALSE),Q1250*$D1250,0)))</f>
        <v>0</v>
      </c>
      <c r="AD1250" s="13">
        <f>IF($D1250="",0,IF($E1250="",0,IF(VLOOKUP($E1250,paramètres!$E$33:$F$44,2,FALSE)&lt;=VLOOKUP($AD$18,paramètres!$E$33:$F$44,2,FALSE),R1250*$D1250,0)))</f>
        <v>0</v>
      </c>
      <c r="AE1250" s="13">
        <f>IF($D1250="",0,IF($E1250="",0,IF(VLOOKUP($E1250,paramètres!$E$33:$F$44,2,FALSE)&lt;=VLOOKUP($AE$18,paramètres!$E$33:$F$44,2,FALSE),S1250*$D1250,0)))</f>
        <v>0</v>
      </c>
      <c r="AF1250" s="13">
        <f>IF($D1250="",0,IF($E1250="",0,IF(VLOOKUP($E1250,paramètres!$E$33:$F$44,2,FALSE)&lt;=VLOOKUP($AF$18,paramètres!$E$33:$F$44,2,FALSE),T1250*$D1250,0)))</f>
        <v>0</v>
      </c>
      <c r="AG1250" s="13">
        <f>IF($D1250="",0,IF($E1250="",0,IF(VLOOKUP($E1250,paramètres!$E$33:$F$44,2,FALSE)&lt;=VLOOKUP($AG$18,paramètres!$E$33:$F$44,2,FALSE),U1250*$D1250,0)))</f>
        <v>0</v>
      </c>
      <c r="AH1250" s="13">
        <f>IF($D1250="",0,IF($E1250="",0,IF(VLOOKUP($E1250,paramètres!$E$33:$F$44,2,FALSE)&lt;=VLOOKUP($AH$18,paramètres!$E$33:$F$44,2,FALSE),V1250*$D1250,0)))</f>
        <v>0</v>
      </c>
      <c r="AI1250" s="13">
        <f>IF($D1250="",0,IF($E1250="",0,IF(VLOOKUP($E1250,paramètres!$E$33:$F$44,2,FALSE)&lt;=VLOOKUP($AI$18,paramètres!$E$33:$F$44,2,FALSE),W1250*$D1250,0)))</f>
        <v>0</v>
      </c>
      <c r="AJ1250" s="13">
        <f>IF($D1250="",0,IF($E1250="",0,IF(VLOOKUP($E1250,paramètres!$E$33:$F$44,2,FALSE)&lt;=VLOOKUP($AJ$18,paramètres!$E$33:$F$44,2,FALSE),X1250*$D1250,0)))</f>
        <v>0</v>
      </c>
      <c r="AK1250" s="13">
        <f>IF($D1250="",0,IF($E1250="",0,IF(VLOOKUP($E1250,paramètres!$E$33:$F$44,2,FALSE)&lt;=VLOOKUP($AK$18,paramètres!$E$33:$F$44,2,FALSE),Y1250*$D1250,0)))</f>
        <v>0</v>
      </c>
      <c r="AL1250" s="13">
        <f>IF($D1250="",0,IF($E1250="",0,IF(VLOOKUP($E1250,paramètres!$E$33:$F$44,2,FALSE)&lt;=VLOOKUP($AL$18,paramètres!$E$33:$F$44,2,FALSE),Z1250*$D1250,0)))</f>
        <v>0</v>
      </c>
      <c r="AM1250" s="126">
        <f>IF($D1250="",0,IF($E1250="",0,IF(VLOOKUP($E1250,paramètres!$E$33:$F$44,2,FALSE)&lt;=VLOOKUP($AM$18,paramètres!$E$33:$F$44,2,FALSE),AA1250*$D1250,0)))</f>
        <v>0</v>
      </c>
      <c r="AN1250" s="121" t="str">
        <f>IF(paramètres!$B$28=1,((SUM(P1250:Y1250)/1.02)+SUM(Z1250:AA1250))*0.0303/9*COUNT(P1250:X1250),IF(paramètres!$B$28=2,(SUM(P1250:AA1250))*0.0303/9*COUNT(P1250:X1250),"Missing Delta option"))</f>
        <v>Missing Delta option</v>
      </c>
      <c r="AO1250" s="13" t="str">
        <f>IF(paramètres!$B$28=1,(((SUM(P1250:Y1250)/1.02)+SUM(Z1250:AA1250))+((SUM(AB1250:AK1250)/1.02)+SUM(AL1250:AN1250)))*cotpatr,IF(paramètres!$B$28=2,(SUM(P1250:AN1250)*cotpatr),"Missing Delta Option"))</f>
        <v>Missing Delta Option</v>
      </c>
      <c r="AP1250" s="13" t="str" cm="1">
        <f t="array" ref="AP1250">IF(paramètres!$B$28=1,(((SUM(P1250:Y1250)/1.02)+SUM(Z1250:AA1250))+((SUM(AB1250:AM1250)/1.02)+SUM(AL1250:AM1250)))/12*pécule,IF(paramètres!$B$28=2,SUM(P1250:AM1250)/12*pécule,"Missing Delta Option"))</f>
        <v>Missing Delta Option</v>
      </c>
      <c r="AQ1250" s="105" t="e">
        <f>IF(paramètres!$B$28=1,(((SUM(P1250:Y1250)/1.02)+SUM(Z1250:AA1250))+((SUM(AB1250:AM1250)/1.02)+SUM(AL1250:AM1250)))+AN1250+AO1250+AP1250,SUM(P1250:AM1250)+AN1250+AO1250+AP1250)</f>
        <v>#VALUE!</v>
      </c>
    </row>
    <row r="1251" spans="1:43" x14ac:dyDescent="0.25">
      <c r="A1251" s="104"/>
      <c r="B1251" s="39"/>
      <c r="C1251" s="39"/>
      <c r="D1251" s="70"/>
      <c r="E1251" s="49"/>
      <c r="F1251" s="40"/>
      <c r="G1251" s="38"/>
      <c r="H1251" s="71"/>
      <c r="I1251" s="40"/>
      <c r="J1251" s="38"/>
      <c r="K1251" s="71"/>
      <c r="L1251" s="40"/>
      <c r="M1251" s="38"/>
      <c r="N1251" s="71"/>
      <c r="O1251" s="49"/>
      <c r="P1251" s="177"/>
      <c r="Q1251" s="178"/>
      <c r="R1251" s="178"/>
      <c r="S1251" s="178"/>
      <c r="T1251" s="178"/>
      <c r="U1251" s="178"/>
      <c r="V1251" s="178"/>
      <c r="W1251" s="178"/>
      <c r="X1251" s="178"/>
      <c r="Y1251" s="178"/>
      <c r="Z1251" s="178"/>
      <c r="AA1251" s="179"/>
      <c r="AB1251" s="121">
        <f>IF($D1251="",0,IF($E1251="",0,IF(VLOOKUP($E1251,paramètres!$E$33:$F$44,2,FALSE)&lt;=VLOOKUP($AB$18,paramètres!$E$33:$F$44,2,FALSE),P1251*$D1251,0)))</f>
        <v>0</v>
      </c>
      <c r="AC1251" s="13">
        <f>IF($D1251="",0,IF($E1251="",0,IF(VLOOKUP($E1251,paramètres!$E$33:$F$44,2,FALSE)&lt;=VLOOKUP($AC$18,paramètres!$E$33:$F$44,2,FALSE),Q1251*$D1251,0)))</f>
        <v>0</v>
      </c>
      <c r="AD1251" s="13">
        <f>IF($D1251="",0,IF($E1251="",0,IF(VLOOKUP($E1251,paramètres!$E$33:$F$44,2,FALSE)&lt;=VLOOKUP($AD$18,paramètres!$E$33:$F$44,2,FALSE),R1251*$D1251,0)))</f>
        <v>0</v>
      </c>
      <c r="AE1251" s="13">
        <f>IF($D1251="",0,IF($E1251="",0,IF(VLOOKUP($E1251,paramètres!$E$33:$F$44,2,FALSE)&lt;=VLOOKUP($AE$18,paramètres!$E$33:$F$44,2,FALSE),S1251*$D1251,0)))</f>
        <v>0</v>
      </c>
      <c r="AF1251" s="13">
        <f>IF($D1251="",0,IF($E1251="",0,IF(VLOOKUP($E1251,paramètres!$E$33:$F$44,2,FALSE)&lt;=VLOOKUP($AF$18,paramètres!$E$33:$F$44,2,FALSE),T1251*$D1251,0)))</f>
        <v>0</v>
      </c>
      <c r="AG1251" s="13">
        <f>IF($D1251="",0,IF($E1251="",0,IF(VLOOKUP($E1251,paramètres!$E$33:$F$44,2,FALSE)&lt;=VLOOKUP($AG$18,paramètres!$E$33:$F$44,2,FALSE),U1251*$D1251,0)))</f>
        <v>0</v>
      </c>
      <c r="AH1251" s="13">
        <f>IF($D1251="",0,IF($E1251="",0,IF(VLOOKUP($E1251,paramètres!$E$33:$F$44,2,FALSE)&lt;=VLOOKUP($AH$18,paramètres!$E$33:$F$44,2,FALSE),V1251*$D1251,0)))</f>
        <v>0</v>
      </c>
      <c r="AI1251" s="13">
        <f>IF($D1251="",0,IF($E1251="",0,IF(VLOOKUP($E1251,paramètres!$E$33:$F$44,2,FALSE)&lt;=VLOOKUP($AI$18,paramètres!$E$33:$F$44,2,FALSE),W1251*$D1251,0)))</f>
        <v>0</v>
      </c>
      <c r="AJ1251" s="13">
        <f>IF($D1251="",0,IF($E1251="",0,IF(VLOOKUP($E1251,paramètres!$E$33:$F$44,2,FALSE)&lt;=VLOOKUP($AJ$18,paramètres!$E$33:$F$44,2,FALSE),X1251*$D1251,0)))</f>
        <v>0</v>
      </c>
      <c r="AK1251" s="13">
        <f>IF($D1251="",0,IF($E1251="",0,IF(VLOOKUP($E1251,paramètres!$E$33:$F$44,2,FALSE)&lt;=VLOOKUP($AK$18,paramètres!$E$33:$F$44,2,FALSE),Y1251*$D1251,0)))</f>
        <v>0</v>
      </c>
      <c r="AL1251" s="13">
        <f>IF($D1251="",0,IF($E1251="",0,IF(VLOOKUP($E1251,paramètres!$E$33:$F$44,2,FALSE)&lt;=VLOOKUP($AL$18,paramètres!$E$33:$F$44,2,FALSE),Z1251*$D1251,0)))</f>
        <v>0</v>
      </c>
      <c r="AM1251" s="126">
        <f>IF($D1251="",0,IF($E1251="",0,IF(VLOOKUP($E1251,paramètres!$E$33:$F$44,2,FALSE)&lt;=VLOOKUP($AM$18,paramètres!$E$33:$F$44,2,FALSE),AA1251*$D1251,0)))</f>
        <v>0</v>
      </c>
      <c r="AN1251" s="121" t="str">
        <f>IF(paramètres!$B$28=1,((SUM(P1251:Y1251)/1.02)+SUM(Z1251:AA1251))*0.0303/9*COUNT(P1251:X1251),IF(paramètres!$B$28=2,(SUM(P1251:AA1251))*0.0303/9*COUNT(P1251:X1251),"Missing Delta option"))</f>
        <v>Missing Delta option</v>
      </c>
      <c r="AO1251" s="13" t="str">
        <f>IF(paramètres!$B$28=1,(((SUM(P1251:Y1251)/1.02)+SUM(Z1251:AA1251))+((SUM(AB1251:AK1251)/1.02)+SUM(AL1251:AN1251)))*cotpatr,IF(paramètres!$B$28=2,(SUM(P1251:AN1251)*cotpatr),"Missing Delta Option"))</f>
        <v>Missing Delta Option</v>
      </c>
      <c r="AP1251" s="13" t="str" cm="1">
        <f t="array" ref="AP1251">IF(paramètres!$B$28=1,(((SUM(P1251:Y1251)/1.02)+SUM(Z1251:AA1251))+((SUM(AB1251:AM1251)/1.02)+SUM(AL1251:AM1251)))/12*pécule,IF(paramètres!$B$28=2,SUM(P1251:AM1251)/12*pécule,"Missing Delta Option"))</f>
        <v>Missing Delta Option</v>
      </c>
      <c r="AQ1251" s="105" t="e">
        <f>IF(paramètres!$B$28=1,(((SUM(P1251:Y1251)/1.02)+SUM(Z1251:AA1251))+((SUM(AB1251:AM1251)/1.02)+SUM(AL1251:AM1251)))+AN1251+AO1251+AP1251,SUM(P1251:AM1251)+AN1251+AO1251+AP1251)</f>
        <v>#VALUE!</v>
      </c>
    </row>
    <row r="1252" spans="1:43" x14ac:dyDescent="0.25">
      <c r="A1252" s="104"/>
      <c r="B1252" s="39"/>
      <c r="C1252" s="39"/>
      <c r="D1252" s="70"/>
      <c r="E1252" s="49"/>
      <c r="F1252" s="40"/>
      <c r="G1252" s="38"/>
      <c r="H1252" s="71"/>
      <c r="I1252" s="40"/>
      <c r="J1252" s="38"/>
      <c r="K1252" s="71"/>
      <c r="L1252" s="40"/>
      <c r="M1252" s="38"/>
      <c r="N1252" s="71"/>
      <c r="O1252" s="49"/>
      <c r="P1252" s="177"/>
      <c r="Q1252" s="178"/>
      <c r="R1252" s="178"/>
      <c r="S1252" s="178"/>
      <c r="T1252" s="178"/>
      <c r="U1252" s="178"/>
      <c r="V1252" s="178"/>
      <c r="W1252" s="178"/>
      <c r="X1252" s="178"/>
      <c r="Y1252" s="178"/>
      <c r="Z1252" s="178"/>
      <c r="AA1252" s="179"/>
      <c r="AB1252" s="121">
        <f>IF($D1252="",0,IF($E1252="",0,IF(VLOOKUP($E1252,paramètres!$E$33:$F$44,2,FALSE)&lt;=VLOOKUP($AB$18,paramètres!$E$33:$F$44,2,FALSE),P1252*$D1252,0)))</f>
        <v>0</v>
      </c>
      <c r="AC1252" s="13">
        <f>IF($D1252="",0,IF($E1252="",0,IF(VLOOKUP($E1252,paramètres!$E$33:$F$44,2,FALSE)&lt;=VLOOKUP($AC$18,paramètres!$E$33:$F$44,2,FALSE),Q1252*$D1252,0)))</f>
        <v>0</v>
      </c>
      <c r="AD1252" s="13">
        <f>IF($D1252="",0,IF($E1252="",0,IF(VLOOKUP($E1252,paramètres!$E$33:$F$44,2,FALSE)&lt;=VLOOKUP($AD$18,paramètres!$E$33:$F$44,2,FALSE),R1252*$D1252,0)))</f>
        <v>0</v>
      </c>
      <c r="AE1252" s="13">
        <f>IF($D1252="",0,IF($E1252="",0,IF(VLOOKUP($E1252,paramètres!$E$33:$F$44,2,FALSE)&lt;=VLOOKUP($AE$18,paramètres!$E$33:$F$44,2,FALSE),S1252*$D1252,0)))</f>
        <v>0</v>
      </c>
      <c r="AF1252" s="13">
        <f>IF($D1252="",0,IF($E1252="",0,IF(VLOOKUP($E1252,paramètres!$E$33:$F$44,2,FALSE)&lt;=VLOOKUP($AF$18,paramètres!$E$33:$F$44,2,FALSE),T1252*$D1252,0)))</f>
        <v>0</v>
      </c>
      <c r="AG1252" s="13">
        <f>IF($D1252="",0,IF($E1252="",0,IF(VLOOKUP($E1252,paramètres!$E$33:$F$44,2,FALSE)&lt;=VLOOKUP($AG$18,paramètres!$E$33:$F$44,2,FALSE),U1252*$D1252,0)))</f>
        <v>0</v>
      </c>
      <c r="AH1252" s="13">
        <f>IF($D1252="",0,IF($E1252="",0,IF(VLOOKUP($E1252,paramètres!$E$33:$F$44,2,FALSE)&lt;=VLOOKUP($AH$18,paramètres!$E$33:$F$44,2,FALSE),V1252*$D1252,0)))</f>
        <v>0</v>
      </c>
      <c r="AI1252" s="13">
        <f>IF($D1252="",0,IF($E1252="",0,IF(VLOOKUP($E1252,paramètres!$E$33:$F$44,2,FALSE)&lt;=VLOOKUP($AI$18,paramètres!$E$33:$F$44,2,FALSE),W1252*$D1252,0)))</f>
        <v>0</v>
      </c>
      <c r="AJ1252" s="13">
        <f>IF($D1252="",0,IF($E1252="",0,IF(VLOOKUP($E1252,paramètres!$E$33:$F$44,2,FALSE)&lt;=VLOOKUP($AJ$18,paramètres!$E$33:$F$44,2,FALSE),X1252*$D1252,0)))</f>
        <v>0</v>
      </c>
      <c r="AK1252" s="13">
        <f>IF($D1252="",0,IF($E1252="",0,IF(VLOOKUP($E1252,paramètres!$E$33:$F$44,2,FALSE)&lt;=VLOOKUP($AK$18,paramètres!$E$33:$F$44,2,FALSE),Y1252*$D1252,0)))</f>
        <v>0</v>
      </c>
      <c r="AL1252" s="13">
        <f>IF($D1252="",0,IF($E1252="",0,IF(VLOOKUP($E1252,paramètres!$E$33:$F$44,2,FALSE)&lt;=VLOOKUP($AL$18,paramètres!$E$33:$F$44,2,FALSE),Z1252*$D1252,0)))</f>
        <v>0</v>
      </c>
      <c r="AM1252" s="126">
        <f>IF($D1252="",0,IF($E1252="",0,IF(VLOOKUP($E1252,paramètres!$E$33:$F$44,2,FALSE)&lt;=VLOOKUP($AM$18,paramètres!$E$33:$F$44,2,FALSE),AA1252*$D1252,0)))</f>
        <v>0</v>
      </c>
      <c r="AN1252" s="121" t="str">
        <f>IF(paramètres!$B$28=1,((SUM(P1252:Y1252)/1.02)+SUM(Z1252:AA1252))*0.0303/9*COUNT(P1252:X1252),IF(paramètres!$B$28=2,(SUM(P1252:AA1252))*0.0303/9*COUNT(P1252:X1252),"Missing Delta option"))</f>
        <v>Missing Delta option</v>
      </c>
      <c r="AO1252" s="13" t="str">
        <f>IF(paramètres!$B$28=1,(((SUM(P1252:Y1252)/1.02)+SUM(Z1252:AA1252))+((SUM(AB1252:AK1252)/1.02)+SUM(AL1252:AN1252)))*cotpatr,IF(paramètres!$B$28=2,(SUM(P1252:AN1252)*cotpatr),"Missing Delta Option"))</f>
        <v>Missing Delta Option</v>
      </c>
      <c r="AP1252" s="13" t="str" cm="1">
        <f t="array" ref="AP1252">IF(paramètres!$B$28=1,(((SUM(P1252:Y1252)/1.02)+SUM(Z1252:AA1252))+((SUM(AB1252:AM1252)/1.02)+SUM(AL1252:AM1252)))/12*pécule,IF(paramètres!$B$28=2,SUM(P1252:AM1252)/12*pécule,"Missing Delta Option"))</f>
        <v>Missing Delta Option</v>
      </c>
      <c r="AQ1252" s="105" t="e">
        <f>IF(paramètres!$B$28=1,(((SUM(P1252:Y1252)/1.02)+SUM(Z1252:AA1252))+((SUM(AB1252:AM1252)/1.02)+SUM(AL1252:AM1252)))+AN1252+AO1252+AP1252,SUM(P1252:AM1252)+AN1252+AO1252+AP1252)</f>
        <v>#VALUE!</v>
      </c>
    </row>
    <row r="1253" spans="1:43" x14ac:dyDescent="0.25">
      <c r="A1253" s="104"/>
      <c r="B1253" s="39"/>
      <c r="C1253" s="39"/>
      <c r="D1253" s="70"/>
      <c r="E1253" s="49"/>
      <c r="F1253" s="40"/>
      <c r="G1253" s="38"/>
      <c r="H1253" s="71"/>
      <c r="I1253" s="40"/>
      <c r="J1253" s="38"/>
      <c r="K1253" s="71"/>
      <c r="L1253" s="40"/>
      <c r="M1253" s="38"/>
      <c r="N1253" s="71"/>
      <c r="O1253" s="49"/>
      <c r="P1253" s="177"/>
      <c r="Q1253" s="178"/>
      <c r="R1253" s="178"/>
      <c r="S1253" s="178"/>
      <c r="T1253" s="178"/>
      <c r="U1253" s="178"/>
      <c r="V1253" s="178"/>
      <c r="W1253" s="178"/>
      <c r="X1253" s="178"/>
      <c r="Y1253" s="178"/>
      <c r="Z1253" s="178"/>
      <c r="AA1253" s="179"/>
      <c r="AB1253" s="121">
        <f>IF($D1253="",0,IF($E1253="",0,IF(VLOOKUP($E1253,paramètres!$E$33:$F$44,2,FALSE)&lt;=VLOOKUP($AB$18,paramètres!$E$33:$F$44,2,FALSE),P1253*$D1253,0)))</f>
        <v>0</v>
      </c>
      <c r="AC1253" s="13">
        <f>IF($D1253="",0,IF($E1253="",0,IF(VLOOKUP($E1253,paramètres!$E$33:$F$44,2,FALSE)&lt;=VLOOKUP($AC$18,paramètres!$E$33:$F$44,2,FALSE),Q1253*$D1253,0)))</f>
        <v>0</v>
      </c>
      <c r="AD1253" s="13">
        <f>IF($D1253="",0,IF($E1253="",0,IF(VLOOKUP($E1253,paramètres!$E$33:$F$44,2,FALSE)&lt;=VLOOKUP($AD$18,paramètres!$E$33:$F$44,2,FALSE),R1253*$D1253,0)))</f>
        <v>0</v>
      </c>
      <c r="AE1253" s="13">
        <f>IF($D1253="",0,IF($E1253="",0,IF(VLOOKUP($E1253,paramètres!$E$33:$F$44,2,FALSE)&lt;=VLOOKUP($AE$18,paramètres!$E$33:$F$44,2,FALSE),S1253*$D1253,0)))</f>
        <v>0</v>
      </c>
      <c r="AF1253" s="13">
        <f>IF($D1253="",0,IF($E1253="",0,IF(VLOOKUP($E1253,paramètres!$E$33:$F$44,2,FALSE)&lt;=VLOOKUP($AF$18,paramètres!$E$33:$F$44,2,FALSE),T1253*$D1253,0)))</f>
        <v>0</v>
      </c>
      <c r="AG1253" s="13">
        <f>IF($D1253="",0,IF($E1253="",0,IF(VLOOKUP($E1253,paramètres!$E$33:$F$44,2,FALSE)&lt;=VLOOKUP($AG$18,paramètres!$E$33:$F$44,2,FALSE),U1253*$D1253,0)))</f>
        <v>0</v>
      </c>
      <c r="AH1253" s="13">
        <f>IF($D1253="",0,IF($E1253="",0,IF(VLOOKUP($E1253,paramètres!$E$33:$F$44,2,FALSE)&lt;=VLOOKUP($AH$18,paramètres!$E$33:$F$44,2,FALSE),V1253*$D1253,0)))</f>
        <v>0</v>
      </c>
      <c r="AI1253" s="13">
        <f>IF($D1253="",0,IF($E1253="",0,IF(VLOOKUP($E1253,paramètres!$E$33:$F$44,2,FALSE)&lt;=VLOOKUP($AI$18,paramètres!$E$33:$F$44,2,FALSE),W1253*$D1253,0)))</f>
        <v>0</v>
      </c>
      <c r="AJ1253" s="13">
        <f>IF($D1253="",0,IF($E1253="",0,IF(VLOOKUP($E1253,paramètres!$E$33:$F$44,2,FALSE)&lt;=VLOOKUP($AJ$18,paramètres!$E$33:$F$44,2,FALSE),X1253*$D1253,0)))</f>
        <v>0</v>
      </c>
      <c r="AK1253" s="13">
        <f>IF($D1253="",0,IF($E1253="",0,IF(VLOOKUP($E1253,paramètres!$E$33:$F$44,2,FALSE)&lt;=VLOOKUP($AK$18,paramètres!$E$33:$F$44,2,FALSE),Y1253*$D1253,0)))</f>
        <v>0</v>
      </c>
      <c r="AL1253" s="13">
        <f>IF($D1253="",0,IF($E1253="",0,IF(VLOOKUP($E1253,paramètres!$E$33:$F$44,2,FALSE)&lt;=VLOOKUP($AL$18,paramètres!$E$33:$F$44,2,FALSE),Z1253*$D1253,0)))</f>
        <v>0</v>
      </c>
      <c r="AM1253" s="126">
        <f>IF($D1253="",0,IF($E1253="",0,IF(VLOOKUP($E1253,paramètres!$E$33:$F$44,2,FALSE)&lt;=VLOOKUP($AM$18,paramètres!$E$33:$F$44,2,FALSE),AA1253*$D1253,0)))</f>
        <v>0</v>
      </c>
      <c r="AN1253" s="121" t="str">
        <f>IF(paramètres!$B$28=1,((SUM(P1253:Y1253)/1.02)+SUM(Z1253:AA1253))*0.0303/9*COUNT(P1253:X1253),IF(paramètres!$B$28=2,(SUM(P1253:AA1253))*0.0303/9*COUNT(P1253:X1253),"Missing Delta option"))</f>
        <v>Missing Delta option</v>
      </c>
      <c r="AO1253" s="13" t="str">
        <f>IF(paramètres!$B$28=1,(((SUM(P1253:Y1253)/1.02)+SUM(Z1253:AA1253))+((SUM(AB1253:AK1253)/1.02)+SUM(AL1253:AN1253)))*cotpatr,IF(paramètres!$B$28=2,(SUM(P1253:AN1253)*cotpatr),"Missing Delta Option"))</f>
        <v>Missing Delta Option</v>
      </c>
      <c r="AP1253" s="13" t="str" cm="1">
        <f t="array" ref="AP1253">IF(paramètres!$B$28=1,(((SUM(P1253:Y1253)/1.02)+SUM(Z1253:AA1253))+((SUM(AB1253:AM1253)/1.02)+SUM(AL1253:AM1253)))/12*pécule,IF(paramètres!$B$28=2,SUM(P1253:AM1253)/12*pécule,"Missing Delta Option"))</f>
        <v>Missing Delta Option</v>
      </c>
      <c r="AQ1253" s="105" t="e">
        <f>IF(paramètres!$B$28=1,(((SUM(P1253:Y1253)/1.02)+SUM(Z1253:AA1253))+((SUM(AB1253:AM1253)/1.02)+SUM(AL1253:AM1253)))+AN1253+AO1253+AP1253,SUM(P1253:AM1253)+AN1253+AO1253+AP1253)</f>
        <v>#VALUE!</v>
      </c>
    </row>
    <row r="1254" spans="1:43" x14ac:dyDescent="0.25">
      <c r="A1254" s="104"/>
      <c r="B1254" s="39"/>
      <c r="C1254" s="39"/>
      <c r="D1254" s="70"/>
      <c r="E1254" s="49"/>
      <c r="F1254" s="40"/>
      <c r="G1254" s="38"/>
      <c r="H1254" s="71"/>
      <c r="I1254" s="40"/>
      <c r="J1254" s="38"/>
      <c r="K1254" s="71"/>
      <c r="L1254" s="40"/>
      <c r="M1254" s="38"/>
      <c r="N1254" s="71"/>
      <c r="O1254" s="49"/>
      <c r="P1254" s="177"/>
      <c r="Q1254" s="178"/>
      <c r="R1254" s="178"/>
      <c r="S1254" s="178"/>
      <c r="T1254" s="178"/>
      <c r="U1254" s="178"/>
      <c r="V1254" s="178"/>
      <c r="W1254" s="178"/>
      <c r="X1254" s="178"/>
      <c r="Y1254" s="178"/>
      <c r="Z1254" s="178"/>
      <c r="AA1254" s="179"/>
      <c r="AB1254" s="121">
        <f>IF($D1254="",0,IF($E1254="",0,IF(VLOOKUP($E1254,paramètres!$E$33:$F$44,2,FALSE)&lt;=VLOOKUP($AB$18,paramètres!$E$33:$F$44,2,FALSE),P1254*$D1254,0)))</f>
        <v>0</v>
      </c>
      <c r="AC1254" s="13">
        <f>IF($D1254="",0,IF($E1254="",0,IF(VLOOKUP($E1254,paramètres!$E$33:$F$44,2,FALSE)&lt;=VLOOKUP($AC$18,paramètres!$E$33:$F$44,2,FALSE),Q1254*$D1254,0)))</f>
        <v>0</v>
      </c>
      <c r="AD1254" s="13">
        <f>IF($D1254="",0,IF($E1254="",0,IF(VLOOKUP($E1254,paramètres!$E$33:$F$44,2,FALSE)&lt;=VLOOKUP($AD$18,paramètres!$E$33:$F$44,2,FALSE),R1254*$D1254,0)))</f>
        <v>0</v>
      </c>
      <c r="AE1254" s="13">
        <f>IF($D1254="",0,IF($E1254="",0,IF(VLOOKUP($E1254,paramètres!$E$33:$F$44,2,FALSE)&lt;=VLOOKUP($AE$18,paramètres!$E$33:$F$44,2,FALSE),S1254*$D1254,0)))</f>
        <v>0</v>
      </c>
      <c r="AF1254" s="13">
        <f>IF($D1254="",0,IF($E1254="",0,IF(VLOOKUP($E1254,paramètres!$E$33:$F$44,2,FALSE)&lt;=VLOOKUP($AF$18,paramètres!$E$33:$F$44,2,FALSE),T1254*$D1254,0)))</f>
        <v>0</v>
      </c>
      <c r="AG1254" s="13">
        <f>IF($D1254="",0,IF($E1254="",0,IF(VLOOKUP($E1254,paramètres!$E$33:$F$44,2,FALSE)&lt;=VLOOKUP($AG$18,paramètres!$E$33:$F$44,2,FALSE),U1254*$D1254,0)))</f>
        <v>0</v>
      </c>
      <c r="AH1254" s="13">
        <f>IF($D1254="",0,IF($E1254="",0,IF(VLOOKUP($E1254,paramètres!$E$33:$F$44,2,FALSE)&lt;=VLOOKUP($AH$18,paramètres!$E$33:$F$44,2,FALSE),V1254*$D1254,0)))</f>
        <v>0</v>
      </c>
      <c r="AI1254" s="13">
        <f>IF($D1254="",0,IF($E1254="",0,IF(VLOOKUP($E1254,paramètres!$E$33:$F$44,2,FALSE)&lt;=VLOOKUP($AI$18,paramètres!$E$33:$F$44,2,FALSE),W1254*$D1254,0)))</f>
        <v>0</v>
      </c>
      <c r="AJ1254" s="13">
        <f>IF($D1254="",0,IF($E1254="",0,IF(VLOOKUP($E1254,paramètres!$E$33:$F$44,2,FALSE)&lt;=VLOOKUP($AJ$18,paramètres!$E$33:$F$44,2,FALSE),X1254*$D1254,0)))</f>
        <v>0</v>
      </c>
      <c r="AK1254" s="13">
        <f>IF($D1254="",0,IF($E1254="",0,IF(VLOOKUP($E1254,paramètres!$E$33:$F$44,2,FALSE)&lt;=VLOOKUP($AK$18,paramètres!$E$33:$F$44,2,FALSE),Y1254*$D1254,0)))</f>
        <v>0</v>
      </c>
      <c r="AL1254" s="13">
        <f>IF($D1254="",0,IF($E1254="",0,IF(VLOOKUP($E1254,paramètres!$E$33:$F$44,2,FALSE)&lt;=VLOOKUP($AL$18,paramètres!$E$33:$F$44,2,FALSE),Z1254*$D1254,0)))</f>
        <v>0</v>
      </c>
      <c r="AM1254" s="126">
        <f>IF($D1254="",0,IF($E1254="",0,IF(VLOOKUP($E1254,paramètres!$E$33:$F$44,2,FALSE)&lt;=VLOOKUP($AM$18,paramètres!$E$33:$F$44,2,FALSE),AA1254*$D1254,0)))</f>
        <v>0</v>
      </c>
      <c r="AN1254" s="121" t="str">
        <f>IF(paramètres!$B$28=1,((SUM(P1254:Y1254)/1.02)+SUM(Z1254:AA1254))*0.0303/9*COUNT(P1254:X1254),IF(paramètres!$B$28=2,(SUM(P1254:AA1254))*0.0303/9*COUNT(P1254:X1254),"Missing Delta option"))</f>
        <v>Missing Delta option</v>
      </c>
      <c r="AO1254" s="13" t="str">
        <f>IF(paramètres!$B$28=1,(((SUM(P1254:Y1254)/1.02)+SUM(Z1254:AA1254))+((SUM(AB1254:AK1254)/1.02)+SUM(AL1254:AN1254)))*cotpatr,IF(paramètres!$B$28=2,(SUM(P1254:AN1254)*cotpatr),"Missing Delta Option"))</f>
        <v>Missing Delta Option</v>
      </c>
      <c r="AP1254" s="13" t="str" cm="1">
        <f t="array" ref="AP1254">IF(paramètres!$B$28=1,(((SUM(P1254:Y1254)/1.02)+SUM(Z1254:AA1254))+((SUM(AB1254:AM1254)/1.02)+SUM(AL1254:AM1254)))/12*pécule,IF(paramètres!$B$28=2,SUM(P1254:AM1254)/12*pécule,"Missing Delta Option"))</f>
        <v>Missing Delta Option</v>
      </c>
      <c r="AQ1254" s="105" t="e">
        <f>IF(paramètres!$B$28=1,(((SUM(P1254:Y1254)/1.02)+SUM(Z1254:AA1254))+((SUM(AB1254:AM1254)/1.02)+SUM(AL1254:AM1254)))+AN1254+AO1254+AP1254,SUM(P1254:AM1254)+AN1254+AO1254+AP1254)</f>
        <v>#VALUE!</v>
      </c>
    </row>
    <row r="1255" spans="1:43" x14ac:dyDescent="0.25">
      <c r="A1255" s="104"/>
      <c r="B1255" s="39"/>
      <c r="C1255" s="39"/>
      <c r="D1255" s="70"/>
      <c r="E1255" s="49"/>
      <c r="F1255" s="40"/>
      <c r="G1255" s="38"/>
      <c r="H1255" s="71"/>
      <c r="I1255" s="40"/>
      <c r="J1255" s="38"/>
      <c r="K1255" s="71"/>
      <c r="L1255" s="40"/>
      <c r="M1255" s="38"/>
      <c r="N1255" s="71"/>
      <c r="O1255" s="49"/>
      <c r="P1255" s="177"/>
      <c r="Q1255" s="178"/>
      <c r="R1255" s="178"/>
      <c r="S1255" s="178"/>
      <c r="T1255" s="178"/>
      <c r="U1255" s="178"/>
      <c r="V1255" s="178"/>
      <c r="W1255" s="178"/>
      <c r="X1255" s="178"/>
      <c r="Y1255" s="178"/>
      <c r="Z1255" s="178"/>
      <c r="AA1255" s="179"/>
      <c r="AB1255" s="121">
        <f>IF($D1255="",0,IF($E1255="",0,IF(VLOOKUP($E1255,paramètres!$E$33:$F$44,2,FALSE)&lt;=VLOOKUP($AB$18,paramètres!$E$33:$F$44,2,FALSE),P1255*$D1255,0)))</f>
        <v>0</v>
      </c>
      <c r="AC1255" s="13">
        <f>IF($D1255="",0,IF($E1255="",0,IF(VLOOKUP($E1255,paramètres!$E$33:$F$44,2,FALSE)&lt;=VLOOKUP($AC$18,paramètres!$E$33:$F$44,2,FALSE),Q1255*$D1255,0)))</f>
        <v>0</v>
      </c>
      <c r="AD1255" s="13">
        <f>IF($D1255="",0,IF($E1255="",0,IF(VLOOKUP($E1255,paramètres!$E$33:$F$44,2,FALSE)&lt;=VLOOKUP($AD$18,paramètres!$E$33:$F$44,2,FALSE),R1255*$D1255,0)))</f>
        <v>0</v>
      </c>
      <c r="AE1255" s="13">
        <f>IF($D1255="",0,IF($E1255="",0,IF(VLOOKUP($E1255,paramètres!$E$33:$F$44,2,FALSE)&lt;=VLOOKUP($AE$18,paramètres!$E$33:$F$44,2,FALSE),S1255*$D1255,0)))</f>
        <v>0</v>
      </c>
      <c r="AF1255" s="13">
        <f>IF($D1255="",0,IF($E1255="",0,IF(VLOOKUP($E1255,paramètres!$E$33:$F$44,2,FALSE)&lt;=VLOOKUP($AF$18,paramètres!$E$33:$F$44,2,FALSE),T1255*$D1255,0)))</f>
        <v>0</v>
      </c>
      <c r="AG1255" s="13">
        <f>IF($D1255="",0,IF($E1255="",0,IF(VLOOKUP($E1255,paramètres!$E$33:$F$44,2,FALSE)&lt;=VLOOKUP($AG$18,paramètres!$E$33:$F$44,2,FALSE),U1255*$D1255,0)))</f>
        <v>0</v>
      </c>
      <c r="AH1255" s="13">
        <f>IF($D1255="",0,IF($E1255="",0,IF(VLOOKUP($E1255,paramètres!$E$33:$F$44,2,FALSE)&lt;=VLOOKUP($AH$18,paramètres!$E$33:$F$44,2,FALSE),V1255*$D1255,0)))</f>
        <v>0</v>
      </c>
      <c r="AI1255" s="13">
        <f>IF($D1255="",0,IF($E1255="",0,IF(VLOOKUP($E1255,paramètres!$E$33:$F$44,2,FALSE)&lt;=VLOOKUP($AI$18,paramètres!$E$33:$F$44,2,FALSE),W1255*$D1255,0)))</f>
        <v>0</v>
      </c>
      <c r="AJ1255" s="13">
        <f>IF($D1255="",0,IF($E1255="",0,IF(VLOOKUP($E1255,paramètres!$E$33:$F$44,2,FALSE)&lt;=VLOOKUP($AJ$18,paramètres!$E$33:$F$44,2,FALSE),X1255*$D1255,0)))</f>
        <v>0</v>
      </c>
      <c r="AK1255" s="13">
        <f>IF($D1255="",0,IF($E1255="",0,IF(VLOOKUP($E1255,paramètres!$E$33:$F$44,2,FALSE)&lt;=VLOOKUP($AK$18,paramètres!$E$33:$F$44,2,FALSE),Y1255*$D1255,0)))</f>
        <v>0</v>
      </c>
      <c r="AL1255" s="13">
        <f>IF($D1255="",0,IF($E1255="",0,IF(VLOOKUP($E1255,paramètres!$E$33:$F$44,2,FALSE)&lt;=VLOOKUP($AL$18,paramètres!$E$33:$F$44,2,FALSE),Z1255*$D1255,0)))</f>
        <v>0</v>
      </c>
      <c r="AM1255" s="126">
        <f>IF($D1255="",0,IF($E1255="",0,IF(VLOOKUP($E1255,paramètres!$E$33:$F$44,2,FALSE)&lt;=VLOOKUP($AM$18,paramètres!$E$33:$F$44,2,FALSE),AA1255*$D1255,0)))</f>
        <v>0</v>
      </c>
      <c r="AN1255" s="121" t="str">
        <f>IF(paramètres!$B$28=1,((SUM(P1255:Y1255)/1.02)+SUM(Z1255:AA1255))*0.0303/9*COUNT(P1255:X1255),IF(paramètres!$B$28=2,(SUM(P1255:AA1255))*0.0303/9*COUNT(P1255:X1255),"Missing Delta option"))</f>
        <v>Missing Delta option</v>
      </c>
      <c r="AO1255" s="13" t="str">
        <f>IF(paramètres!$B$28=1,(((SUM(P1255:Y1255)/1.02)+SUM(Z1255:AA1255))+((SUM(AB1255:AK1255)/1.02)+SUM(AL1255:AN1255)))*cotpatr,IF(paramètres!$B$28=2,(SUM(P1255:AN1255)*cotpatr),"Missing Delta Option"))</f>
        <v>Missing Delta Option</v>
      </c>
      <c r="AP1255" s="13" t="str" cm="1">
        <f t="array" ref="AP1255">IF(paramètres!$B$28=1,(((SUM(P1255:Y1255)/1.02)+SUM(Z1255:AA1255))+((SUM(AB1255:AM1255)/1.02)+SUM(AL1255:AM1255)))/12*pécule,IF(paramètres!$B$28=2,SUM(P1255:AM1255)/12*pécule,"Missing Delta Option"))</f>
        <v>Missing Delta Option</v>
      </c>
      <c r="AQ1255" s="105" t="e">
        <f>IF(paramètres!$B$28=1,(((SUM(P1255:Y1255)/1.02)+SUM(Z1255:AA1255))+((SUM(AB1255:AM1255)/1.02)+SUM(AL1255:AM1255)))+AN1255+AO1255+AP1255,SUM(P1255:AM1255)+AN1255+AO1255+AP1255)</f>
        <v>#VALUE!</v>
      </c>
    </row>
    <row r="1256" spans="1:43" x14ac:dyDescent="0.25">
      <c r="A1256" s="104"/>
      <c r="B1256" s="39"/>
      <c r="C1256" s="39"/>
      <c r="D1256" s="70"/>
      <c r="E1256" s="49"/>
      <c r="F1256" s="40"/>
      <c r="G1256" s="38"/>
      <c r="H1256" s="71"/>
      <c r="I1256" s="40"/>
      <c r="J1256" s="38"/>
      <c r="K1256" s="71"/>
      <c r="L1256" s="40"/>
      <c r="M1256" s="38"/>
      <c r="N1256" s="71"/>
      <c r="O1256" s="49"/>
      <c r="P1256" s="177"/>
      <c r="Q1256" s="178"/>
      <c r="R1256" s="178"/>
      <c r="S1256" s="178"/>
      <c r="T1256" s="178"/>
      <c r="U1256" s="178"/>
      <c r="V1256" s="178"/>
      <c r="W1256" s="178"/>
      <c r="X1256" s="178"/>
      <c r="Y1256" s="178"/>
      <c r="Z1256" s="178"/>
      <c r="AA1256" s="179"/>
      <c r="AB1256" s="121">
        <f>IF($D1256="",0,IF($E1256="",0,IF(VLOOKUP($E1256,paramètres!$E$33:$F$44,2,FALSE)&lt;=VLOOKUP($AB$18,paramètres!$E$33:$F$44,2,FALSE),P1256*$D1256,0)))</f>
        <v>0</v>
      </c>
      <c r="AC1256" s="13">
        <f>IF($D1256="",0,IF($E1256="",0,IF(VLOOKUP($E1256,paramètres!$E$33:$F$44,2,FALSE)&lt;=VLOOKUP($AC$18,paramètres!$E$33:$F$44,2,FALSE),Q1256*$D1256,0)))</f>
        <v>0</v>
      </c>
      <c r="AD1256" s="13">
        <f>IF($D1256="",0,IF($E1256="",0,IF(VLOOKUP($E1256,paramètres!$E$33:$F$44,2,FALSE)&lt;=VLOOKUP($AD$18,paramètres!$E$33:$F$44,2,FALSE),R1256*$D1256,0)))</f>
        <v>0</v>
      </c>
      <c r="AE1256" s="13">
        <f>IF($D1256="",0,IF($E1256="",0,IF(VLOOKUP($E1256,paramètres!$E$33:$F$44,2,FALSE)&lt;=VLOOKUP($AE$18,paramètres!$E$33:$F$44,2,FALSE),S1256*$D1256,0)))</f>
        <v>0</v>
      </c>
      <c r="AF1256" s="13">
        <f>IF($D1256="",0,IF($E1256="",0,IF(VLOOKUP($E1256,paramètres!$E$33:$F$44,2,FALSE)&lt;=VLOOKUP($AF$18,paramètres!$E$33:$F$44,2,FALSE),T1256*$D1256,0)))</f>
        <v>0</v>
      </c>
      <c r="AG1256" s="13">
        <f>IF($D1256="",0,IF($E1256="",0,IF(VLOOKUP($E1256,paramètres!$E$33:$F$44,2,FALSE)&lt;=VLOOKUP($AG$18,paramètres!$E$33:$F$44,2,FALSE),U1256*$D1256,0)))</f>
        <v>0</v>
      </c>
      <c r="AH1256" s="13">
        <f>IF($D1256="",0,IF($E1256="",0,IF(VLOOKUP($E1256,paramètres!$E$33:$F$44,2,FALSE)&lt;=VLOOKUP($AH$18,paramètres!$E$33:$F$44,2,FALSE),V1256*$D1256,0)))</f>
        <v>0</v>
      </c>
      <c r="AI1256" s="13">
        <f>IF($D1256="",0,IF($E1256="",0,IF(VLOOKUP($E1256,paramètres!$E$33:$F$44,2,FALSE)&lt;=VLOOKUP($AI$18,paramètres!$E$33:$F$44,2,FALSE),W1256*$D1256,0)))</f>
        <v>0</v>
      </c>
      <c r="AJ1256" s="13">
        <f>IF($D1256="",0,IF($E1256="",0,IF(VLOOKUP($E1256,paramètres!$E$33:$F$44,2,FALSE)&lt;=VLOOKUP($AJ$18,paramètres!$E$33:$F$44,2,FALSE),X1256*$D1256,0)))</f>
        <v>0</v>
      </c>
      <c r="AK1256" s="13">
        <f>IF($D1256="",0,IF($E1256="",0,IF(VLOOKUP($E1256,paramètres!$E$33:$F$44,2,FALSE)&lt;=VLOOKUP($AK$18,paramètres!$E$33:$F$44,2,FALSE),Y1256*$D1256,0)))</f>
        <v>0</v>
      </c>
      <c r="AL1256" s="13">
        <f>IF($D1256="",0,IF($E1256="",0,IF(VLOOKUP($E1256,paramètres!$E$33:$F$44,2,FALSE)&lt;=VLOOKUP($AL$18,paramètres!$E$33:$F$44,2,FALSE),Z1256*$D1256,0)))</f>
        <v>0</v>
      </c>
      <c r="AM1256" s="126">
        <f>IF($D1256="",0,IF($E1256="",0,IF(VLOOKUP($E1256,paramètres!$E$33:$F$44,2,FALSE)&lt;=VLOOKUP($AM$18,paramètres!$E$33:$F$44,2,FALSE),AA1256*$D1256,0)))</f>
        <v>0</v>
      </c>
      <c r="AN1256" s="121" t="str">
        <f>IF(paramètres!$B$28=1,((SUM(P1256:Y1256)/1.02)+SUM(Z1256:AA1256))*0.0303/9*COUNT(P1256:X1256),IF(paramètres!$B$28=2,(SUM(P1256:AA1256))*0.0303/9*COUNT(P1256:X1256),"Missing Delta option"))</f>
        <v>Missing Delta option</v>
      </c>
      <c r="AO1256" s="13" t="str">
        <f>IF(paramètres!$B$28=1,(((SUM(P1256:Y1256)/1.02)+SUM(Z1256:AA1256))+((SUM(AB1256:AK1256)/1.02)+SUM(AL1256:AN1256)))*cotpatr,IF(paramètres!$B$28=2,(SUM(P1256:AN1256)*cotpatr),"Missing Delta Option"))</f>
        <v>Missing Delta Option</v>
      </c>
      <c r="AP1256" s="13" t="str" cm="1">
        <f t="array" ref="AP1256">IF(paramètres!$B$28=1,(((SUM(P1256:Y1256)/1.02)+SUM(Z1256:AA1256))+((SUM(AB1256:AM1256)/1.02)+SUM(AL1256:AM1256)))/12*pécule,IF(paramètres!$B$28=2,SUM(P1256:AM1256)/12*pécule,"Missing Delta Option"))</f>
        <v>Missing Delta Option</v>
      </c>
      <c r="AQ1256" s="105" t="e">
        <f>IF(paramètres!$B$28=1,(((SUM(P1256:Y1256)/1.02)+SUM(Z1256:AA1256))+((SUM(AB1256:AM1256)/1.02)+SUM(AL1256:AM1256)))+AN1256+AO1256+AP1256,SUM(P1256:AM1256)+AN1256+AO1256+AP1256)</f>
        <v>#VALUE!</v>
      </c>
    </row>
    <row r="1257" spans="1:43" x14ac:dyDescent="0.25">
      <c r="A1257" s="104"/>
      <c r="B1257" s="39"/>
      <c r="C1257" s="39"/>
      <c r="D1257" s="70"/>
      <c r="E1257" s="49"/>
      <c r="F1257" s="40"/>
      <c r="G1257" s="38"/>
      <c r="H1257" s="71"/>
      <c r="I1257" s="40"/>
      <c r="J1257" s="38"/>
      <c r="K1257" s="71"/>
      <c r="L1257" s="40"/>
      <c r="M1257" s="38"/>
      <c r="N1257" s="71"/>
      <c r="O1257" s="49"/>
      <c r="P1257" s="177"/>
      <c r="Q1257" s="178"/>
      <c r="R1257" s="178"/>
      <c r="S1257" s="178"/>
      <c r="T1257" s="178"/>
      <c r="U1257" s="178"/>
      <c r="V1257" s="178"/>
      <c r="W1257" s="178"/>
      <c r="X1257" s="178"/>
      <c r="Y1257" s="178"/>
      <c r="Z1257" s="178"/>
      <c r="AA1257" s="179"/>
      <c r="AB1257" s="121">
        <f>IF($D1257="",0,IF($E1257="",0,IF(VLOOKUP($E1257,paramètres!$E$33:$F$44,2,FALSE)&lt;=VLOOKUP($AB$18,paramètres!$E$33:$F$44,2,FALSE),P1257*$D1257,0)))</f>
        <v>0</v>
      </c>
      <c r="AC1257" s="13">
        <f>IF($D1257="",0,IF($E1257="",0,IF(VLOOKUP($E1257,paramètres!$E$33:$F$44,2,FALSE)&lt;=VLOOKUP($AC$18,paramètres!$E$33:$F$44,2,FALSE),Q1257*$D1257,0)))</f>
        <v>0</v>
      </c>
      <c r="AD1257" s="13">
        <f>IF($D1257="",0,IF($E1257="",0,IF(VLOOKUP($E1257,paramètres!$E$33:$F$44,2,FALSE)&lt;=VLOOKUP($AD$18,paramètres!$E$33:$F$44,2,FALSE),R1257*$D1257,0)))</f>
        <v>0</v>
      </c>
      <c r="AE1257" s="13">
        <f>IF($D1257="",0,IF($E1257="",0,IF(VLOOKUP($E1257,paramètres!$E$33:$F$44,2,FALSE)&lt;=VLOOKUP($AE$18,paramètres!$E$33:$F$44,2,FALSE),S1257*$D1257,0)))</f>
        <v>0</v>
      </c>
      <c r="AF1257" s="13">
        <f>IF($D1257="",0,IF($E1257="",0,IF(VLOOKUP($E1257,paramètres!$E$33:$F$44,2,FALSE)&lt;=VLOOKUP($AF$18,paramètres!$E$33:$F$44,2,FALSE),T1257*$D1257,0)))</f>
        <v>0</v>
      </c>
      <c r="AG1257" s="13">
        <f>IF($D1257="",0,IF($E1257="",0,IF(VLOOKUP($E1257,paramètres!$E$33:$F$44,2,FALSE)&lt;=VLOOKUP($AG$18,paramètres!$E$33:$F$44,2,FALSE),U1257*$D1257,0)))</f>
        <v>0</v>
      </c>
      <c r="AH1257" s="13">
        <f>IF($D1257="",0,IF($E1257="",0,IF(VLOOKUP($E1257,paramètres!$E$33:$F$44,2,FALSE)&lt;=VLOOKUP($AH$18,paramètres!$E$33:$F$44,2,FALSE),V1257*$D1257,0)))</f>
        <v>0</v>
      </c>
      <c r="AI1257" s="13">
        <f>IF($D1257="",0,IF($E1257="",0,IF(VLOOKUP($E1257,paramètres!$E$33:$F$44,2,FALSE)&lt;=VLOOKUP($AI$18,paramètres!$E$33:$F$44,2,FALSE),W1257*$D1257,0)))</f>
        <v>0</v>
      </c>
      <c r="AJ1257" s="13">
        <f>IF($D1257="",0,IF($E1257="",0,IF(VLOOKUP($E1257,paramètres!$E$33:$F$44,2,FALSE)&lt;=VLOOKUP($AJ$18,paramètres!$E$33:$F$44,2,FALSE),X1257*$D1257,0)))</f>
        <v>0</v>
      </c>
      <c r="AK1257" s="13">
        <f>IF($D1257="",0,IF($E1257="",0,IF(VLOOKUP($E1257,paramètres!$E$33:$F$44,2,FALSE)&lt;=VLOOKUP($AK$18,paramètres!$E$33:$F$44,2,FALSE),Y1257*$D1257,0)))</f>
        <v>0</v>
      </c>
      <c r="AL1257" s="13">
        <f>IF($D1257="",0,IF($E1257="",0,IF(VLOOKUP($E1257,paramètres!$E$33:$F$44,2,FALSE)&lt;=VLOOKUP($AL$18,paramètres!$E$33:$F$44,2,FALSE),Z1257*$D1257,0)))</f>
        <v>0</v>
      </c>
      <c r="AM1257" s="126">
        <f>IF($D1257="",0,IF($E1257="",0,IF(VLOOKUP($E1257,paramètres!$E$33:$F$44,2,FALSE)&lt;=VLOOKUP($AM$18,paramètres!$E$33:$F$44,2,FALSE),AA1257*$D1257,0)))</f>
        <v>0</v>
      </c>
      <c r="AN1257" s="121" t="str">
        <f>IF(paramètres!$B$28=1,((SUM(P1257:Y1257)/1.02)+SUM(Z1257:AA1257))*0.0303/9*COUNT(P1257:X1257),IF(paramètres!$B$28=2,(SUM(P1257:AA1257))*0.0303/9*COUNT(P1257:X1257),"Missing Delta option"))</f>
        <v>Missing Delta option</v>
      </c>
      <c r="AO1257" s="13" t="str">
        <f>IF(paramètres!$B$28=1,(((SUM(P1257:Y1257)/1.02)+SUM(Z1257:AA1257))+((SUM(AB1257:AK1257)/1.02)+SUM(AL1257:AN1257)))*cotpatr,IF(paramètres!$B$28=2,(SUM(P1257:AN1257)*cotpatr),"Missing Delta Option"))</f>
        <v>Missing Delta Option</v>
      </c>
      <c r="AP1257" s="13" t="str" cm="1">
        <f t="array" ref="AP1257">IF(paramètres!$B$28=1,(((SUM(P1257:Y1257)/1.02)+SUM(Z1257:AA1257))+((SUM(AB1257:AM1257)/1.02)+SUM(AL1257:AM1257)))/12*pécule,IF(paramètres!$B$28=2,SUM(P1257:AM1257)/12*pécule,"Missing Delta Option"))</f>
        <v>Missing Delta Option</v>
      </c>
      <c r="AQ1257" s="105" t="e">
        <f>IF(paramètres!$B$28=1,(((SUM(P1257:Y1257)/1.02)+SUM(Z1257:AA1257))+((SUM(AB1257:AM1257)/1.02)+SUM(AL1257:AM1257)))+AN1257+AO1257+AP1257,SUM(P1257:AM1257)+AN1257+AO1257+AP1257)</f>
        <v>#VALUE!</v>
      </c>
    </row>
    <row r="1258" spans="1:43" x14ac:dyDescent="0.25">
      <c r="A1258" s="104"/>
      <c r="B1258" s="39"/>
      <c r="C1258" s="39"/>
      <c r="D1258" s="70"/>
      <c r="E1258" s="49"/>
      <c r="F1258" s="40"/>
      <c r="G1258" s="38"/>
      <c r="H1258" s="71"/>
      <c r="I1258" s="40"/>
      <c r="J1258" s="38"/>
      <c r="K1258" s="71"/>
      <c r="L1258" s="40"/>
      <c r="M1258" s="38"/>
      <c r="N1258" s="71"/>
      <c r="O1258" s="49"/>
      <c r="P1258" s="177"/>
      <c r="Q1258" s="178"/>
      <c r="R1258" s="178"/>
      <c r="S1258" s="178"/>
      <c r="T1258" s="178"/>
      <c r="U1258" s="178"/>
      <c r="V1258" s="178"/>
      <c r="W1258" s="178"/>
      <c r="X1258" s="178"/>
      <c r="Y1258" s="178"/>
      <c r="Z1258" s="178"/>
      <c r="AA1258" s="179"/>
      <c r="AB1258" s="121">
        <f>IF($D1258="",0,IF($E1258="",0,IF(VLOOKUP($E1258,paramètres!$E$33:$F$44,2,FALSE)&lt;=VLOOKUP($AB$18,paramètres!$E$33:$F$44,2,FALSE),P1258*$D1258,0)))</f>
        <v>0</v>
      </c>
      <c r="AC1258" s="13">
        <f>IF($D1258="",0,IF($E1258="",0,IF(VLOOKUP($E1258,paramètres!$E$33:$F$44,2,FALSE)&lt;=VLOOKUP($AC$18,paramètres!$E$33:$F$44,2,FALSE),Q1258*$D1258,0)))</f>
        <v>0</v>
      </c>
      <c r="AD1258" s="13">
        <f>IF($D1258="",0,IF($E1258="",0,IF(VLOOKUP($E1258,paramètres!$E$33:$F$44,2,FALSE)&lt;=VLOOKUP($AD$18,paramètres!$E$33:$F$44,2,FALSE),R1258*$D1258,0)))</f>
        <v>0</v>
      </c>
      <c r="AE1258" s="13">
        <f>IF($D1258="",0,IF($E1258="",0,IF(VLOOKUP($E1258,paramètres!$E$33:$F$44,2,FALSE)&lt;=VLOOKUP($AE$18,paramètres!$E$33:$F$44,2,FALSE),S1258*$D1258,0)))</f>
        <v>0</v>
      </c>
      <c r="AF1258" s="13">
        <f>IF($D1258="",0,IF($E1258="",0,IF(VLOOKUP($E1258,paramètres!$E$33:$F$44,2,FALSE)&lt;=VLOOKUP($AF$18,paramètres!$E$33:$F$44,2,FALSE),T1258*$D1258,0)))</f>
        <v>0</v>
      </c>
      <c r="AG1258" s="13">
        <f>IF($D1258="",0,IF($E1258="",0,IF(VLOOKUP($E1258,paramètres!$E$33:$F$44,2,FALSE)&lt;=VLOOKUP($AG$18,paramètres!$E$33:$F$44,2,FALSE),U1258*$D1258,0)))</f>
        <v>0</v>
      </c>
      <c r="AH1258" s="13">
        <f>IF($D1258="",0,IF($E1258="",0,IF(VLOOKUP($E1258,paramètres!$E$33:$F$44,2,FALSE)&lt;=VLOOKUP($AH$18,paramètres!$E$33:$F$44,2,FALSE),V1258*$D1258,0)))</f>
        <v>0</v>
      </c>
      <c r="AI1258" s="13">
        <f>IF($D1258="",0,IF($E1258="",0,IF(VLOOKUP($E1258,paramètres!$E$33:$F$44,2,FALSE)&lt;=VLOOKUP($AI$18,paramètres!$E$33:$F$44,2,FALSE),W1258*$D1258,0)))</f>
        <v>0</v>
      </c>
      <c r="AJ1258" s="13">
        <f>IF($D1258="",0,IF($E1258="",0,IF(VLOOKUP($E1258,paramètres!$E$33:$F$44,2,FALSE)&lt;=VLOOKUP($AJ$18,paramètres!$E$33:$F$44,2,FALSE),X1258*$D1258,0)))</f>
        <v>0</v>
      </c>
      <c r="AK1258" s="13">
        <f>IF($D1258="",0,IF($E1258="",0,IF(VLOOKUP($E1258,paramètres!$E$33:$F$44,2,FALSE)&lt;=VLOOKUP($AK$18,paramètres!$E$33:$F$44,2,FALSE),Y1258*$D1258,0)))</f>
        <v>0</v>
      </c>
      <c r="AL1258" s="13">
        <f>IF($D1258="",0,IF($E1258="",0,IF(VLOOKUP($E1258,paramètres!$E$33:$F$44,2,FALSE)&lt;=VLOOKUP($AL$18,paramètres!$E$33:$F$44,2,FALSE),Z1258*$D1258,0)))</f>
        <v>0</v>
      </c>
      <c r="AM1258" s="126">
        <f>IF($D1258="",0,IF($E1258="",0,IF(VLOOKUP($E1258,paramètres!$E$33:$F$44,2,FALSE)&lt;=VLOOKUP($AM$18,paramètres!$E$33:$F$44,2,FALSE),AA1258*$D1258,0)))</f>
        <v>0</v>
      </c>
      <c r="AN1258" s="121" t="str">
        <f>IF(paramètres!$B$28=1,((SUM(P1258:Y1258)/1.02)+SUM(Z1258:AA1258))*0.0303/9*COUNT(P1258:X1258),IF(paramètres!$B$28=2,(SUM(P1258:AA1258))*0.0303/9*COUNT(P1258:X1258),"Missing Delta option"))</f>
        <v>Missing Delta option</v>
      </c>
      <c r="AO1258" s="13" t="str">
        <f>IF(paramètres!$B$28=1,(((SUM(P1258:Y1258)/1.02)+SUM(Z1258:AA1258))+((SUM(AB1258:AK1258)/1.02)+SUM(AL1258:AN1258)))*cotpatr,IF(paramètres!$B$28=2,(SUM(P1258:AN1258)*cotpatr),"Missing Delta Option"))</f>
        <v>Missing Delta Option</v>
      </c>
      <c r="AP1258" s="13" t="str" cm="1">
        <f t="array" ref="AP1258">IF(paramètres!$B$28=1,(((SUM(P1258:Y1258)/1.02)+SUM(Z1258:AA1258))+((SUM(AB1258:AM1258)/1.02)+SUM(AL1258:AM1258)))/12*pécule,IF(paramètres!$B$28=2,SUM(P1258:AM1258)/12*pécule,"Missing Delta Option"))</f>
        <v>Missing Delta Option</v>
      </c>
      <c r="AQ1258" s="105" t="e">
        <f>IF(paramètres!$B$28=1,(((SUM(P1258:Y1258)/1.02)+SUM(Z1258:AA1258))+((SUM(AB1258:AM1258)/1.02)+SUM(AL1258:AM1258)))+AN1258+AO1258+AP1258,SUM(P1258:AM1258)+AN1258+AO1258+AP1258)</f>
        <v>#VALUE!</v>
      </c>
    </row>
    <row r="1259" spans="1:43" x14ac:dyDescent="0.25">
      <c r="A1259" s="104"/>
      <c r="B1259" s="39"/>
      <c r="C1259" s="39"/>
      <c r="D1259" s="70"/>
      <c r="E1259" s="49"/>
      <c r="F1259" s="40"/>
      <c r="G1259" s="38"/>
      <c r="H1259" s="71"/>
      <c r="I1259" s="40"/>
      <c r="J1259" s="38"/>
      <c r="K1259" s="71"/>
      <c r="L1259" s="40"/>
      <c r="M1259" s="38"/>
      <c r="N1259" s="71"/>
      <c r="O1259" s="49"/>
      <c r="P1259" s="177"/>
      <c r="Q1259" s="178"/>
      <c r="R1259" s="178"/>
      <c r="S1259" s="178"/>
      <c r="T1259" s="178"/>
      <c r="U1259" s="178"/>
      <c r="V1259" s="178"/>
      <c r="W1259" s="178"/>
      <c r="X1259" s="178"/>
      <c r="Y1259" s="178"/>
      <c r="Z1259" s="178"/>
      <c r="AA1259" s="179"/>
      <c r="AB1259" s="121">
        <f>IF($D1259="",0,IF($E1259="",0,IF(VLOOKUP($E1259,paramètres!$E$33:$F$44,2,FALSE)&lt;=VLOOKUP($AB$18,paramètres!$E$33:$F$44,2,FALSE),P1259*$D1259,0)))</f>
        <v>0</v>
      </c>
      <c r="AC1259" s="13">
        <f>IF($D1259="",0,IF($E1259="",0,IF(VLOOKUP($E1259,paramètres!$E$33:$F$44,2,FALSE)&lt;=VLOOKUP($AC$18,paramètres!$E$33:$F$44,2,FALSE),Q1259*$D1259,0)))</f>
        <v>0</v>
      </c>
      <c r="AD1259" s="13">
        <f>IF($D1259="",0,IF($E1259="",0,IF(VLOOKUP($E1259,paramètres!$E$33:$F$44,2,FALSE)&lt;=VLOOKUP($AD$18,paramètres!$E$33:$F$44,2,FALSE),R1259*$D1259,0)))</f>
        <v>0</v>
      </c>
      <c r="AE1259" s="13">
        <f>IF($D1259="",0,IF($E1259="",0,IF(VLOOKUP($E1259,paramètres!$E$33:$F$44,2,FALSE)&lt;=VLOOKUP($AE$18,paramètres!$E$33:$F$44,2,FALSE),S1259*$D1259,0)))</f>
        <v>0</v>
      </c>
      <c r="AF1259" s="13">
        <f>IF($D1259="",0,IF($E1259="",0,IF(VLOOKUP($E1259,paramètres!$E$33:$F$44,2,FALSE)&lt;=VLOOKUP($AF$18,paramètres!$E$33:$F$44,2,FALSE),T1259*$D1259,0)))</f>
        <v>0</v>
      </c>
      <c r="AG1259" s="13">
        <f>IF($D1259="",0,IF($E1259="",0,IF(VLOOKUP($E1259,paramètres!$E$33:$F$44,2,FALSE)&lt;=VLOOKUP($AG$18,paramètres!$E$33:$F$44,2,FALSE),U1259*$D1259,0)))</f>
        <v>0</v>
      </c>
      <c r="AH1259" s="13">
        <f>IF($D1259="",0,IF($E1259="",0,IF(VLOOKUP($E1259,paramètres!$E$33:$F$44,2,FALSE)&lt;=VLOOKUP($AH$18,paramètres!$E$33:$F$44,2,FALSE),V1259*$D1259,0)))</f>
        <v>0</v>
      </c>
      <c r="AI1259" s="13">
        <f>IF($D1259="",0,IF($E1259="",0,IF(VLOOKUP($E1259,paramètres!$E$33:$F$44,2,FALSE)&lt;=VLOOKUP($AI$18,paramètres!$E$33:$F$44,2,FALSE),W1259*$D1259,0)))</f>
        <v>0</v>
      </c>
      <c r="AJ1259" s="13">
        <f>IF($D1259="",0,IF($E1259="",0,IF(VLOOKUP($E1259,paramètres!$E$33:$F$44,2,FALSE)&lt;=VLOOKUP($AJ$18,paramètres!$E$33:$F$44,2,FALSE),X1259*$D1259,0)))</f>
        <v>0</v>
      </c>
      <c r="AK1259" s="13">
        <f>IF($D1259="",0,IF($E1259="",0,IF(VLOOKUP($E1259,paramètres!$E$33:$F$44,2,FALSE)&lt;=VLOOKUP($AK$18,paramètres!$E$33:$F$44,2,FALSE),Y1259*$D1259,0)))</f>
        <v>0</v>
      </c>
      <c r="AL1259" s="13">
        <f>IF($D1259="",0,IF($E1259="",0,IF(VLOOKUP($E1259,paramètres!$E$33:$F$44,2,FALSE)&lt;=VLOOKUP($AL$18,paramètres!$E$33:$F$44,2,FALSE),Z1259*$D1259,0)))</f>
        <v>0</v>
      </c>
      <c r="AM1259" s="126">
        <f>IF($D1259="",0,IF($E1259="",0,IF(VLOOKUP($E1259,paramètres!$E$33:$F$44,2,FALSE)&lt;=VLOOKUP($AM$18,paramètres!$E$33:$F$44,2,FALSE),AA1259*$D1259,0)))</f>
        <v>0</v>
      </c>
      <c r="AN1259" s="121" t="str">
        <f>IF(paramètres!$B$28=1,((SUM(P1259:Y1259)/1.02)+SUM(Z1259:AA1259))*0.0303/9*COUNT(P1259:X1259),IF(paramètres!$B$28=2,(SUM(P1259:AA1259))*0.0303/9*COUNT(P1259:X1259),"Missing Delta option"))</f>
        <v>Missing Delta option</v>
      </c>
      <c r="AO1259" s="13" t="str">
        <f>IF(paramètres!$B$28=1,(((SUM(P1259:Y1259)/1.02)+SUM(Z1259:AA1259))+((SUM(AB1259:AK1259)/1.02)+SUM(AL1259:AN1259)))*cotpatr,IF(paramètres!$B$28=2,(SUM(P1259:AN1259)*cotpatr),"Missing Delta Option"))</f>
        <v>Missing Delta Option</v>
      </c>
      <c r="AP1259" s="13" t="str" cm="1">
        <f t="array" ref="AP1259">IF(paramètres!$B$28=1,(((SUM(P1259:Y1259)/1.02)+SUM(Z1259:AA1259))+((SUM(AB1259:AM1259)/1.02)+SUM(AL1259:AM1259)))/12*pécule,IF(paramètres!$B$28=2,SUM(P1259:AM1259)/12*pécule,"Missing Delta Option"))</f>
        <v>Missing Delta Option</v>
      </c>
      <c r="AQ1259" s="105" t="e">
        <f>IF(paramètres!$B$28=1,(((SUM(P1259:Y1259)/1.02)+SUM(Z1259:AA1259))+((SUM(AB1259:AM1259)/1.02)+SUM(AL1259:AM1259)))+AN1259+AO1259+AP1259,SUM(P1259:AM1259)+AN1259+AO1259+AP1259)</f>
        <v>#VALUE!</v>
      </c>
    </row>
    <row r="1260" spans="1:43" x14ac:dyDescent="0.25">
      <c r="A1260" s="104"/>
      <c r="B1260" s="39"/>
      <c r="C1260" s="39"/>
      <c r="D1260" s="70"/>
      <c r="E1260" s="49"/>
      <c r="F1260" s="40"/>
      <c r="G1260" s="38"/>
      <c r="H1260" s="71"/>
      <c r="I1260" s="40"/>
      <c r="J1260" s="38"/>
      <c r="K1260" s="71"/>
      <c r="L1260" s="40"/>
      <c r="M1260" s="38"/>
      <c r="N1260" s="71"/>
      <c r="O1260" s="49"/>
      <c r="P1260" s="177"/>
      <c r="Q1260" s="178"/>
      <c r="R1260" s="178"/>
      <c r="S1260" s="178"/>
      <c r="T1260" s="178"/>
      <c r="U1260" s="178"/>
      <c r="V1260" s="178"/>
      <c r="W1260" s="178"/>
      <c r="X1260" s="178"/>
      <c r="Y1260" s="178"/>
      <c r="Z1260" s="178"/>
      <c r="AA1260" s="179"/>
      <c r="AB1260" s="121">
        <f>IF($D1260="",0,IF($E1260="",0,IF(VLOOKUP($E1260,paramètres!$E$33:$F$44,2,FALSE)&lt;=VLOOKUP($AB$18,paramètres!$E$33:$F$44,2,FALSE),P1260*$D1260,0)))</f>
        <v>0</v>
      </c>
      <c r="AC1260" s="13">
        <f>IF($D1260="",0,IF($E1260="",0,IF(VLOOKUP($E1260,paramètres!$E$33:$F$44,2,FALSE)&lt;=VLOOKUP($AC$18,paramètres!$E$33:$F$44,2,FALSE),Q1260*$D1260,0)))</f>
        <v>0</v>
      </c>
      <c r="AD1260" s="13">
        <f>IF($D1260="",0,IF($E1260="",0,IF(VLOOKUP($E1260,paramètres!$E$33:$F$44,2,FALSE)&lt;=VLOOKUP($AD$18,paramètres!$E$33:$F$44,2,FALSE),R1260*$D1260,0)))</f>
        <v>0</v>
      </c>
      <c r="AE1260" s="13">
        <f>IF($D1260="",0,IF($E1260="",0,IF(VLOOKUP($E1260,paramètres!$E$33:$F$44,2,FALSE)&lt;=VLOOKUP($AE$18,paramètres!$E$33:$F$44,2,FALSE),S1260*$D1260,0)))</f>
        <v>0</v>
      </c>
      <c r="AF1260" s="13">
        <f>IF($D1260="",0,IF($E1260="",0,IF(VLOOKUP($E1260,paramètres!$E$33:$F$44,2,FALSE)&lt;=VLOOKUP($AF$18,paramètres!$E$33:$F$44,2,FALSE),T1260*$D1260,0)))</f>
        <v>0</v>
      </c>
      <c r="AG1260" s="13">
        <f>IF($D1260="",0,IF($E1260="",0,IF(VLOOKUP($E1260,paramètres!$E$33:$F$44,2,FALSE)&lt;=VLOOKUP($AG$18,paramètres!$E$33:$F$44,2,FALSE),U1260*$D1260,0)))</f>
        <v>0</v>
      </c>
      <c r="AH1260" s="13">
        <f>IF($D1260="",0,IF($E1260="",0,IF(VLOOKUP($E1260,paramètres!$E$33:$F$44,2,FALSE)&lt;=VLOOKUP($AH$18,paramètres!$E$33:$F$44,2,FALSE),V1260*$D1260,0)))</f>
        <v>0</v>
      </c>
      <c r="AI1260" s="13">
        <f>IF($D1260="",0,IF($E1260="",0,IF(VLOOKUP($E1260,paramètres!$E$33:$F$44,2,FALSE)&lt;=VLOOKUP($AI$18,paramètres!$E$33:$F$44,2,FALSE),W1260*$D1260,0)))</f>
        <v>0</v>
      </c>
      <c r="AJ1260" s="13">
        <f>IF($D1260="",0,IF($E1260="",0,IF(VLOOKUP($E1260,paramètres!$E$33:$F$44,2,FALSE)&lt;=VLOOKUP($AJ$18,paramètres!$E$33:$F$44,2,FALSE),X1260*$D1260,0)))</f>
        <v>0</v>
      </c>
      <c r="AK1260" s="13">
        <f>IF($D1260="",0,IF($E1260="",0,IF(VLOOKUP($E1260,paramètres!$E$33:$F$44,2,FALSE)&lt;=VLOOKUP($AK$18,paramètres!$E$33:$F$44,2,FALSE),Y1260*$D1260,0)))</f>
        <v>0</v>
      </c>
      <c r="AL1260" s="13">
        <f>IF($D1260="",0,IF($E1260="",0,IF(VLOOKUP($E1260,paramètres!$E$33:$F$44,2,FALSE)&lt;=VLOOKUP($AL$18,paramètres!$E$33:$F$44,2,FALSE),Z1260*$D1260,0)))</f>
        <v>0</v>
      </c>
      <c r="AM1260" s="126">
        <f>IF($D1260="",0,IF($E1260="",0,IF(VLOOKUP($E1260,paramètres!$E$33:$F$44,2,FALSE)&lt;=VLOOKUP($AM$18,paramètres!$E$33:$F$44,2,FALSE),AA1260*$D1260,0)))</f>
        <v>0</v>
      </c>
      <c r="AN1260" s="121" t="str">
        <f>IF(paramètres!$B$28=1,((SUM(P1260:Y1260)/1.02)+SUM(Z1260:AA1260))*0.0303/9*COUNT(P1260:X1260),IF(paramètres!$B$28=2,(SUM(P1260:AA1260))*0.0303/9*COUNT(P1260:X1260),"Missing Delta option"))</f>
        <v>Missing Delta option</v>
      </c>
      <c r="AO1260" s="13" t="str">
        <f>IF(paramètres!$B$28=1,(((SUM(P1260:Y1260)/1.02)+SUM(Z1260:AA1260))+((SUM(AB1260:AK1260)/1.02)+SUM(AL1260:AN1260)))*cotpatr,IF(paramètres!$B$28=2,(SUM(P1260:AN1260)*cotpatr),"Missing Delta Option"))</f>
        <v>Missing Delta Option</v>
      </c>
      <c r="AP1260" s="13" t="str" cm="1">
        <f t="array" ref="AP1260">IF(paramètres!$B$28=1,(((SUM(P1260:Y1260)/1.02)+SUM(Z1260:AA1260))+((SUM(AB1260:AM1260)/1.02)+SUM(AL1260:AM1260)))/12*pécule,IF(paramètres!$B$28=2,SUM(P1260:AM1260)/12*pécule,"Missing Delta Option"))</f>
        <v>Missing Delta Option</v>
      </c>
      <c r="AQ1260" s="105" t="e">
        <f>IF(paramètres!$B$28=1,(((SUM(P1260:Y1260)/1.02)+SUM(Z1260:AA1260))+((SUM(AB1260:AM1260)/1.02)+SUM(AL1260:AM1260)))+AN1260+AO1260+AP1260,SUM(P1260:AM1260)+AN1260+AO1260+AP1260)</f>
        <v>#VALUE!</v>
      </c>
    </row>
    <row r="1261" spans="1:43" x14ac:dyDescent="0.25">
      <c r="A1261" s="104"/>
      <c r="B1261" s="39"/>
      <c r="C1261" s="39"/>
      <c r="D1261" s="70"/>
      <c r="E1261" s="49"/>
      <c r="F1261" s="40"/>
      <c r="G1261" s="38"/>
      <c r="H1261" s="71"/>
      <c r="I1261" s="40"/>
      <c r="J1261" s="38"/>
      <c r="K1261" s="71"/>
      <c r="L1261" s="40"/>
      <c r="M1261" s="38"/>
      <c r="N1261" s="71"/>
      <c r="O1261" s="49"/>
      <c r="P1261" s="177"/>
      <c r="Q1261" s="178"/>
      <c r="R1261" s="178"/>
      <c r="S1261" s="178"/>
      <c r="T1261" s="178"/>
      <c r="U1261" s="178"/>
      <c r="V1261" s="178"/>
      <c r="W1261" s="178"/>
      <c r="X1261" s="178"/>
      <c r="Y1261" s="178"/>
      <c r="Z1261" s="178"/>
      <c r="AA1261" s="179"/>
      <c r="AB1261" s="121">
        <f>IF($D1261="",0,IF($E1261="",0,IF(VLOOKUP($E1261,paramètres!$E$33:$F$44,2,FALSE)&lt;=VLOOKUP($AB$18,paramètres!$E$33:$F$44,2,FALSE),P1261*$D1261,0)))</f>
        <v>0</v>
      </c>
      <c r="AC1261" s="13">
        <f>IF($D1261="",0,IF($E1261="",0,IF(VLOOKUP($E1261,paramètres!$E$33:$F$44,2,FALSE)&lt;=VLOOKUP($AC$18,paramètres!$E$33:$F$44,2,FALSE),Q1261*$D1261,0)))</f>
        <v>0</v>
      </c>
      <c r="AD1261" s="13">
        <f>IF($D1261="",0,IF($E1261="",0,IF(VLOOKUP($E1261,paramètres!$E$33:$F$44,2,FALSE)&lt;=VLOOKUP($AD$18,paramètres!$E$33:$F$44,2,FALSE),R1261*$D1261,0)))</f>
        <v>0</v>
      </c>
      <c r="AE1261" s="13">
        <f>IF($D1261="",0,IF($E1261="",0,IF(VLOOKUP($E1261,paramètres!$E$33:$F$44,2,FALSE)&lt;=VLOOKUP($AE$18,paramètres!$E$33:$F$44,2,FALSE),S1261*$D1261,0)))</f>
        <v>0</v>
      </c>
      <c r="AF1261" s="13">
        <f>IF($D1261="",0,IF($E1261="",0,IF(VLOOKUP($E1261,paramètres!$E$33:$F$44,2,FALSE)&lt;=VLOOKUP($AF$18,paramètres!$E$33:$F$44,2,FALSE),T1261*$D1261,0)))</f>
        <v>0</v>
      </c>
      <c r="AG1261" s="13">
        <f>IF($D1261="",0,IF($E1261="",0,IF(VLOOKUP($E1261,paramètres!$E$33:$F$44,2,FALSE)&lt;=VLOOKUP($AG$18,paramètres!$E$33:$F$44,2,FALSE),U1261*$D1261,0)))</f>
        <v>0</v>
      </c>
      <c r="AH1261" s="13">
        <f>IF($D1261="",0,IF($E1261="",0,IF(VLOOKUP($E1261,paramètres!$E$33:$F$44,2,FALSE)&lt;=VLOOKUP($AH$18,paramètres!$E$33:$F$44,2,FALSE),V1261*$D1261,0)))</f>
        <v>0</v>
      </c>
      <c r="AI1261" s="13">
        <f>IF($D1261="",0,IF($E1261="",0,IF(VLOOKUP($E1261,paramètres!$E$33:$F$44,2,FALSE)&lt;=VLOOKUP($AI$18,paramètres!$E$33:$F$44,2,FALSE),W1261*$D1261,0)))</f>
        <v>0</v>
      </c>
      <c r="AJ1261" s="13">
        <f>IF($D1261="",0,IF($E1261="",0,IF(VLOOKUP($E1261,paramètres!$E$33:$F$44,2,FALSE)&lt;=VLOOKUP($AJ$18,paramètres!$E$33:$F$44,2,FALSE),X1261*$D1261,0)))</f>
        <v>0</v>
      </c>
      <c r="AK1261" s="13">
        <f>IF($D1261="",0,IF($E1261="",0,IF(VLOOKUP($E1261,paramètres!$E$33:$F$44,2,FALSE)&lt;=VLOOKUP($AK$18,paramètres!$E$33:$F$44,2,FALSE),Y1261*$D1261,0)))</f>
        <v>0</v>
      </c>
      <c r="AL1261" s="13">
        <f>IF($D1261="",0,IF($E1261="",0,IF(VLOOKUP($E1261,paramètres!$E$33:$F$44,2,FALSE)&lt;=VLOOKUP($AL$18,paramètres!$E$33:$F$44,2,FALSE),Z1261*$D1261,0)))</f>
        <v>0</v>
      </c>
      <c r="AM1261" s="126">
        <f>IF($D1261="",0,IF($E1261="",0,IF(VLOOKUP($E1261,paramètres!$E$33:$F$44,2,FALSE)&lt;=VLOOKUP($AM$18,paramètres!$E$33:$F$44,2,FALSE),AA1261*$D1261,0)))</f>
        <v>0</v>
      </c>
      <c r="AN1261" s="121" t="str">
        <f>IF(paramètres!$B$28=1,((SUM(P1261:Y1261)/1.02)+SUM(Z1261:AA1261))*0.0303/9*COUNT(P1261:X1261),IF(paramètres!$B$28=2,(SUM(P1261:AA1261))*0.0303/9*COUNT(P1261:X1261),"Missing Delta option"))</f>
        <v>Missing Delta option</v>
      </c>
      <c r="AO1261" s="13" t="str">
        <f>IF(paramètres!$B$28=1,(((SUM(P1261:Y1261)/1.02)+SUM(Z1261:AA1261))+((SUM(AB1261:AK1261)/1.02)+SUM(AL1261:AN1261)))*cotpatr,IF(paramètres!$B$28=2,(SUM(P1261:AN1261)*cotpatr),"Missing Delta Option"))</f>
        <v>Missing Delta Option</v>
      </c>
      <c r="AP1261" s="13" t="str" cm="1">
        <f t="array" ref="AP1261">IF(paramètres!$B$28=1,(((SUM(P1261:Y1261)/1.02)+SUM(Z1261:AA1261))+((SUM(AB1261:AM1261)/1.02)+SUM(AL1261:AM1261)))/12*pécule,IF(paramètres!$B$28=2,SUM(P1261:AM1261)/12*pécule,"Missing Delta Option"))</f>
        <v>Missing Delta Option</v>
      </c>
      <c r="AQ1261" s="105" t="e">
        <f>IF(paramètres!$B$28=1,(((SUM(P1261:Y1261)/1.02)+SUM(Z1261:AA1261))+((SUM(AB1261:AM1261)/1.02)+SUM(AL1261:AM1261)))+AN1261+AO1261+AP1261,SUM(P1261:AM1261)+AN1261+AO1261+AP1261)</f>
        <v>#VALUE!</v>
      </c>
    </row>
    <row r="1262" spans="1:43" x14ac:dyDescent="0.25">
      <c r="A1262" s="104"/>
      <c r="B1262" s="39"/>
      <c r="C1262" s="39"/>
      <c r="D1262" s="70"/>
      <c r="E1262" s="49"/>
      <c r="F1262" s="40"/>
      <c r="G1262" s="38"/>
      <c r="H1262" s="71"/>
      <c r="I1262" s="40"/>
      <c r="J1262" s="38"/>
      <c r="K1262" s="71"/>
      <c r="L1262" s="40"/>
      <c r="M1262" s="38"/>
      <c r="N1262" s="71"/>
      <c r="O1262" s="49"/>
      <c r="P1262" s="177"/>
      <c r="Q1262" s="178"/>
      <c r="R1262" s="178"/>
      <c r="S1262" s="178"/>
      <c r="T1262" s="178"/>
      <c r="U1262" s="178"/>
      <c r="V1262" s="178"/>
      <c r="W1262" s="178"/>
      <c r="X1262" s="178"/>
      <c r="Y1262" s="178"/>
      <c r="Z1262" s="178"/>
      <c r="AA1262" s="179"/>
      <c r="AB1262" s="121">
        <f>IF($D1262="",0,IF($E1262="",0,IF(VLOOKUP($E1262,paramètres!$E$33:$F$44,2,FALSE)&lt;=VLOOKUP($AB$18,paramètres!$E$33:$F$44,2,FALSE),P1262*$D1262,0)))</f>
        <v>0</v>
      </c>
      <c r="AC1262" s="13">
        <f>IF($D1262="",0,IF($E1262="",0,IF(VLOOKUP($E1262,paramètres!$E$33:$F$44,2,FALSE)&lt;=VLOOKUP($AC$18,paramètres!$E$33:$F$44,2,FALSE),Q1262*$D1262,0)))</f>
        <v>0</v>
      </c>
      <c r="AD1262" s="13">
        <f>IF($D1262="",0,IF($E1262="",0,IF(VLOOKUP($E1262,paramètres!$E$33:$F$44,2,FALSE)&lt;=VLOOKUP($AD$18,paramètres!$E$33:$F$44,2,FALSE),R1262*$D1262,0)))</f>
        <v>0</v>
      </c>
      <c r="AE1262" s="13">
        <f>IF($D1262="",0,IF($E1262="",0,IF(VLOOKUP($E1262,paramètres!$E$33:$F$44,2,FALSE)&lt;=VLOOKUP($AE$18,paramètres!$E$33:$F$44,2,FALSE),S1262*$D1262,0)))</f>
        <v>0</v>
      </c>
      <c r="AF1262" s="13">
        <f>IF($D1262="",0,IF($E1262="",0,IF(VLOOKUP($E1262,paramètres!$E$33:$F$44,2,FALSE)&lt;=VLOOKUP($AF$18,paramètres!$E$33:$F$44,2,FALSE),T1262*$D1262,0)))</f>
        <v>0</v>
      </c>
      <c r="AG1262" s="13">
        <f>IF($D1262="",0,IF($E1262="",0,IF(VLOOKUP($E1262,paramètres!$E$33:$F$44,2,FALSE)&lt;=VLOOKUP($AG$18,paramètres!$E$33:$F$44,2,FALSE),U1262*$D1262,0)))</f>
        <v>0</v>
      </c>
      <c r="AH1262" s="13">
        <f>IF($D1262="",0,IF($E1262="",0,IF(VLOOKUP($E1262,paramètres!$E$33:$F$44,2,FALSE)&lt;=VLOOKUP($AH$18,paramètres!$E$33:$F$44,2,FALSE),V1262*$D1262,0)))</f>
        <v>0</v>
      </c>
      <c r="AI1262" s="13">
        <f>IF($D1262="",0,IF($E1262="",0,IF(VLOOKUP($E1262,paramètres!$E$33:$F$44,2,FALSE)&lt;=VLOOKUP($AI$18,paramètres!$E$33:$F$44,2,FALSE),W1262*$D1262,0)))</f>
        <v>0</v>
      </c>
      <c r="AJ1262" s="13">
        <f>IF($D1262="",0,IF($E1262="",0,IF(VLOOKUP($E1262,paramètres!$E$33:$F$44,2,FALSE)&lt;=VLOOKUP($AJ$18,paramètres!$E$33:$F$44,2,FALSE),X1262*$D1262,0)))</f>
        <v>0</v>
      </c>
      <c r="AK1262" s="13">
        <f>IF($D1262="",0,IF($E1262="",0,IF(VLOOKUP($E1262,paramètres!$E$33:$F$44,2,FALSE)&lt;=VLOOKUP($AK$18,paramètres!$E$33:$F$44,2,FALSE),Y1262*$D1262,0)))</f>
        <v>0</v>
      </c>
      <c r="AL1262" s="13">
        <f>IF($D1262="",0,IF($E1262="",0,IF(VLOOKUP($E1262,paramètres!$E$33:$F$44,2,FALSE)&lt;=VLOOKUP($AL$18,paramètres!$E$33:$F$44,2,FALSE),Z1262*$D1262,0)))</f>
        <v>0</v>
      </c>
      <c r="AM1262" s="126">
        <f>IF($D1262="",0,IF($E1262="",0,IF(VLOOKUP($E1262,paramètres!$E$33:$F$44,2,FALSE)&lt;=VLOOKUP($AM$18,paramètres!$E$33:$F$44,2,FALSE),AA1262*$D1262,0)))</f>
        <v>0</v>
      </c>
      <c r="AN1262" s="121" t="str">
        <f>IF(paramètres!$B$28=1,((SUM(P1262:Y1262)/1.02)+SUM(Z1262:AA1262))*0.0303/9*COUNT(P1262:X1262),IF(paramètres!$B$28=2,(SUM(P1262:AA1262))*0.0303/9*COUNT(P1262:X1262),"Missing Delta option"))</f>
        <v>Missing Delta option</v>
      </c>
      <c r="AO1262" s="13" t="str">
        <f>IF(paramètres!$B$28=1,(((SUM(P1262:Y1262)/1.02)+SUM(Z1262:AA1262))+((SUM(AB1262:AK1262)/1.02)+SUM(AL1262:AN1262)))*cotpatr,IF(paramètres!$B$28=2,(SUM(P1262:AN1262)*cotpatr),"Missing Delta Option"))</f>
        <v>Missing Delta Option</v>
      </c>
      <c r="AP1262" s="13" t="str" cm="1">
        <f t="array" ref="AP1262">IF(paramètres!$B$28=1,(((SUM(P1262:Y1262)/1.02)+SUM(Z1262:AA1262))+((SUM(AB1262:AM1262)/1.02)+SUM(AL1262:AM1262)))/12*pécule,IF(paramètres!$B$28=2,SUM(P1262:AM1262)/12*pécule,"Missing Delta Option"))</f>
        <v>Missing Delta Option</v>
      </c>
      <c r="AQ1262" s="105" t="e">
        <f>IF(paramètres!$B$28=1,(((SUM(P1262:Y1262)/1.02)+SUM(Z1262:AA1262))+((SUM(AB1262:AM1262)/1.02)+SUM(AL1262:AM1262)))+AN1262+AO1262+AP1262,SUM(P1262:AM1262)+AN1262+AO1262+AP1262)</f>
        <v>#VALUE!</v>
      </c>
    </row>
    <row r="1263" spans="1:43" x14ac:dyDescent="0.25">
      <c r="A1263" s="104"/>
      <c r="B1263" s="39"/>
      <c r="C1263" s="39"/>
      <c r="D1263" s="70"/>
      <c r="E1263" s="49"/>
      <c r="F1263" s="40"/>
      <c r="G1263" s="38"/>
      <c r="H1263" s="71"/>
      <c r="I1263" s="40"/>
      <c r="J1263" s="38"/>
      <c r="K1263" s="71"/>
      <c r="L1263" s="40"/>
      <c r="M1263" s="38"/>
      <c r="N1263" s="71"/>
      <c r="O1263" s="49"/>
      <c r="P1263" s="177"/>
      <c r="Q1263" s="178"/>
      <c r="R1263" s="178"/>
      <c r="S1263" s="178"/>
      <c r="T1263" s="178"/>
      <c r="U1263" s="178"/>
      <c r="V1263" s="178"/>
      <c r="W1263" s="178"/>
      <c r="X1263" s="178"/>
      <c r="Y1263" s="178"/>
      <c r="Z1263" s="178"/>
      <c r="AA1263" s="179"/>
      <c r="AB1263" s="121">
        <f>IF($D1263="",0,IF($E1263="",0,IF(VLOOKUP($E1263,paramètres!$E$33:$F$44,2,FALSE)&lt;=VLOOKUP($AB$18,paramètres!$E$33:$F$44,2,FALSE),P1263*$D1263,0)))</f>
        <v>0</v>
      </c>
      <c r="AC1263" s="13">
        <f>IF($D1263="",0,IF($E1263="",0,IF(VLOOKUP($E1263,paramètres!$E$33:$F$44,2,FALSE)&lt;=VLOOKUP($AC$18,paramètres!$E$33:$F$44,2,FALSE),Q1263*$D1263,0)))</f>
        <v>0</v>
      </c>
      <c r="AD1263" s="13">
        <f>IF($D1263="",0,IF($E1263="",0,IF(VLOOKUP($E1263,paramètres!$E$33:$F$44,2,FALSE)&lt;=VLOOKUP($AD$18,paramètres!$E$33:$F$44,2,FALSE),R1263*$D1263,0)))</f>
        <v>0</v>
      </c>
      <c r="AE1263" s="13">
        <f>IF($D1263="",0,IF($E1263="",0,IF(VLOOKUP($E1263,paramètres!$E$33:$F$44,2,FALSE)&lt;=VLOOKUP($AE$18,paramètres!$E$33:$F$44,2,FALSE),S1263*$D1263,0)))</f>
        <v>0</v>
      </c>
      <c r="AF1263" s="13">
        <f>IF($D1263="",0,IF($E1263="",0,IF(VLOOKUP($E1263,paramètres!$E$33:$F$44,2,FALSE)&lt;=VLOOKUP($AF$18,paramètres!$E$33:$F$44,2,FALSE),T1263*$D1263,0)))</f>
        <v>0</v>
      </c>
      <c r="AG1263" s="13">
        <f>IF($D1263="",0,IF($E1263="",0,IF(VLOOKUP($E1263,paramètres!$E$33:$F$44,2,FALSE)&lt;=VLOOKUP($AG$18,paramètres!$E$33:$F$44,2,FALSE),U1263*$D1263,0)))</f>
        <v>0</v>
      </c>
      <c r="AH1263" s="13">
        <f>IF($D1263="",0,IF($E1263="",0,IF(VLOOKUP($E1263,paramètres!$E$33:$F$44,2,FALSE)&lt;=VLOOKUP($AH$18,paramètres!$E$33:$F$44,2,FALSE),V1263*$D1263,0)))</f>
        <v>0</v>
      </c>
      <c r="AI1263" s="13">
        <f>IF($D1263="",0,IF($E1263="",0,IF(VLOOKUP($E1263,paramètres!$E$33:$F$44,2,FALSE)&lt;=VLOOKUP($AI$18,paramètres!$E$33:$F$44,2,FALSE),W1263*$D1263,0)))</f>
        <v>0</v>
      </c>
      <c r="AJ1263" s="13">
        <f>IF($D1263="",0,IF($E1263="",0,IF(VLOOKUP($E1263,paramètres!$E$33:$F$44,2,FALSE)&lt;=VLOOKUP($AJ$18,paramètres!$E$33:$F$44,2,FALSE),X1263*$D1263,0)))</f>
        <v>0</v>
      </c>
      <c r="AK1263" s="13">
        <f>IF($D1263="",0,IF($E1263="",0,IF(VLOOKUP($E1263,paramètres!$E$33:$F$44,2,FALSE)&lt;=VLOOKUP($AK$18,paramètres!$E$33:$F$44,2,FALSE),Y1263*$D1263,0)))</f>
        <v>0</v>
      </c>
      <c r="AL1263" s="13">
        <f>IF($D1263="",0,IF($E1263="",0,IF(VLOOKUP($E1263,paramètres!$E$33:$F$44,2,FALSE)&lt;=VLOOKUP($AL$18,paramètres!$E$33:$F$44,2,FALSE),Z1263*$D1263,0)))</f>
        <v>0</v>
      </c>
      <c r="AM1263" s="126">
        <f>IF($D1263="",0,IF($E1263="",0,IF(VLOOKUP($E1263,paramètres!$E$33:$F$44,2,FALSE)&lt;=VLOOKUP($AM$18,paramètres!$E$33:$F$44,2,FALSE),AA1263*$D1263,0)))</f>
        <v>0</v>
      </c>
      <c r="AN1263" s="121" t="str">
        <f>IF(paramètres!$B$28=1,((SUM(P1263:Y1263)/1.02)+SUM(Z1263:AA1263))*0.0303/9*COUNT(P1263:X1263),IF(paramètres!$B$28=2,(SUM(P1263:AA1263))*0.0303/9*COUNT(P1263:X1263),"Missing Delta option"))</f>
        <v>Missing Delta option</v>
      </c>
      <c r="AO1263" s="13" t="str">
        <f>IF(paramètres!$B$28=1,(((SUM(P1263:Y1263)/1.02)+SUM(Z1263:AA1263))+((SUM(AB1263:AK1263)/1.02)+SUM(AL1263:AN1263)))*cotpatr,IF(paramètres!$B$28=2,(SUM(P1263:AN1263)*cotpatr),"Missing Delta Option"))</f>
        <v>Missing Delta Option</v>
      </c>
      <c r="AP1263" s="13" t="str" cm="1">
        <f t="array" ref="AP1263">IF(paramètres!$B$28=1,(((SUM(P1263:Y1263)/1.02)+SUM(Z1263:AA1263))+((SUM(AB1263:AM1263)/1.02)+SUM(AL1263:AM1263)))/12*pécule,IF(paramètres!$B$28=2,SUM(P1263:AM1263)/12*pécule,"Missing Delta Option"))</f>
        <v>Missing Delta Option</v>
      </c>
      <c r="AQ1263" s="105" t="e">
        <f>IF(paramètres!$B$28=1,(((SUM(P1263:Y1263)/1.02)+SUM(Z1263:AA1263))+((SUM(AB1263:AM1263)/1.02)+SUM(AL1263:AM1263)))+AN1263+AO1263+AP1263,SUM(P1263:AM1263)+AN1263+AO1263+AP1263)</f>
        <v>#VALUE!</v>
      </c>
    </row>
    <row r="1264" spans="1:43" x14ac:dyDescent="0.25">
      <c r="A1264" s="104"/>
      <c r="B1264" s="39"/>
      <c r="C1264" s="39"/>
      <c r="D1264" s="70"/>
      <c r="E1264" s="49"/>
      <c r="F1264" s="40"/>
      <c r="G1264" s="38"/>
      <c r="H1264" s="71"/>
      <c r="I1264" s="40"/>
      <c r="J1264" s="38"/>
      <c r="K1264" s="71"/>
      <c r="L1264" s="40"/>
      <c r="M1264" s="38"/>
      <c r="N1264" s="71"/>
      <c r="O1264" s="49"/>
      <c r="P1264" s="177"/>
      <c r="Q1264" s="178"/>
      <c r="R1264" s="178"/>
      <c r="S1264" s="178"/>
      <c r="T1264" s="178"/>
      <c r="U1264" s="178"/>
      <c r="V1264" s="178"/>
      <c r="W1264" s="178"/>
      <c r="X1264" s="178"/>
      <c r="Y1264" s="178"/>
      <c r="Z1264" s="178"/>
      <c r="AA1264" s="179"/>
      <c r="AB1264" s="121">
        <f>IF($D1264="",0,IF($E1264="",0,IF(VLOOKUP($E1264,paramètres!$E$33:$F$44,2,FALSE)&lt;=VLOOKUP($AB$18,paramètres!$E$33:$F$44,2,FALSE),P1264*$D1264,0)))</f>
        <v>0</v>
      </c>
      <c r="AC1264" s="13">
        <f>IF($D1264="",0,IF($E1264="",0,IF(VLOOKUP($E1264,paramètres!$E$33:$F$44,2,FALSE)&lt;=VLOOKUP($AC$18,paramètres!$E$33:$F$44,2,FALSE),Q1264*$D1264,0)))</f>
        <v>0</v>
      </c>
      <c r="AD1264" s="13">
        <f>IF($D1264="",0,IF($E1264="",0,IF(VLOOKUP($E1264,paramètres!$E$33:$F$44,2,FALSE)&lt;=VLOOKUP($AD$18,paramètres!$E$33:$F$44,2,FALSE),R1264*$D1264,0)))</f>
        <v>0</v>
      </c>
      <c r="AE1264" s="13">
        <f>IF($D1264="",0,IF($E1264="",0,IF(VLOOKUP($E1264,paramètres!$E$33:$F$44,2,FALSE)&lt;=VLOOKUP($AE$18,paramètres!$E$33:$F$44,2,FALSE),S1264*$D1264,0)))</f>
        <v>0</v>
      </c>
      <c r="AF1264" s="13">
        <f>IF($D1264="",0,IF($E1264="",0,IF(VLOOKUP($E1264,paramètres!$E$33:$F$44,2,FALSE)&lt;=VLOOKUP($AF$18,paramètres!$E$33:$F$44,2,FALSE),T1264*$D1264,0)))</f>
        <v>0</v>
      </c>
      <c r="AG1264" s="13">
        <f>IF($D1264="",0,IF($E1264="",0,IF(VLOOKUP($E1264,paramètres!$E$33:$F$44,2,FALSE)&lt;=VLOOKUP($AG$18,paramètres!$E$33:$F$44,2,FALSE),U1264*$D1264,0)))</f>
        <v>0</v>
      </c>
      <c r="AH1264" s="13">
        <f>IF($D1264="",0,IF($E1264="",0,IF(VLOOKUP($E1264,paramètres!$E$33:$F$44,2,FALSE)&lt;=VLOOKUP($AH$18,paramètres!$E$33:$F$44,2,FALSE),V1264*$D1264,0)))</f>
        <v>0</v>
      </c>
      <c r="AI1264" s="13">
        <f>IF($D1264="",0,IF($E1264="",0,IF(VLOOKUP($E1264,paramètres!$E$33:$F$44,2,FALSE)&lt;=VLOOKUP($AI$18,paramètres!$E$33:$F$44,2,FALSE),W1264*$D1264,0)))</f>
        <v>0</v>
      </c>
      <c r="AJ1264" s="13">
        <f>IF($D1264="",0,IF($E1264="",0,IF(VLOOKUP($E1264,paramètres!$E$33:$F$44,2,FALSE)&lt;=VLOOKUP($AJ$18,paramètres!$E$33:$F$44,2,FALSE),X1264*$D1264,0)))</f>
        <v>0</v>
      </c>
      <c r="AK1264" s="13">
        <f>IF($D1264="",0,IF($E1264="",0,IF(VLOOKUP($E1264,paramètres!$E$33:$F$44,2,FALSE)&lt;=VLOOKUP($AK$18,paramètres!$E$33:$F$44,2,FALSE),Y1264*$D1264,0)))</f>
        <v>0</v>
      </c>
      <c r="AL1264" s="13">
        <f>IF($D1264="",0,IF($E1264="",0,IF(VLOOKUP($E1264,paramètres!$E$33:$F$44,2,FALSE)&lt;=VLOOKUP($AL$18,paramètres!$E$33:$F$44,2,FALSE),Z1264*$D1264,0)))</f>
        <v>0</v>
      </c>
      <c r="AM1264" s="126">
        <f>IF($D1264="",0,IF($E1264="",0,IF(VLOOKUP($E1264,paramètres!$E$33:$F$44,2,FALSE)&lt;=VLOOKUP($AM$18,paramètres!$E$33:$F$44,2,FALSE),AA1264*$D1264,0)))</f>
        <v>0</v>
      </c>
      <c r="AN1264" s="121" t="str">
        <f>IF(paramètres!$B$28=1,((SUM(P1264:Y1264)/1.02)+SUM(Z1264:AA1264))*0.0303/9*COUNT(P1264:X1264),IF(paramètres!$B$28=2,(SUM(P1264:AA1264))*0.0303/9*COUNT(P1264:X1264),"Missing Delta option"))</f>
        <v>Missing Delta option</v>
      </c>
      <c r="AO1264" s="13" t="str">
        <f>IF(paramètres!$B$28=1,(((SUM(P1264:Y1264)/1.02)+SUM(Z1264:AA1264))+((SUM(AB1264:AK1264)/1.02)+SUM(AL1264:AN1264)))*cotpatr,IF(paramètres!$B$28=2,(SUM(P1264:AN1264)*cotpatr),"Missing Delta Option"))</f>
        <v>Missing Delta Option</v>
      </c>
      <c r="AP1264" s="13" t="str" cm="1">
        <f t="array" ref="AP1264">IF(paramètres!$B$28=1,(((SUM(P1264:Y1264)/1.02)+SUM(Z1264:AA1264))+((SUM(AB1264:AM1264)/1.02)+SUM(AL1264:AM1264)))/12*pécule,IF(paramètres!$B$28=2,SUM(P1264:AM1264)/12*pécule,"Missing Delta Option"))</f>
        <v>Missing Delta Option</v>
      </c>
      <c r="AQ1264" s="105" t="e">
        <f>IF(paramètres!$B$28=1,(((SUM(P1264:Y1264)/1.02)+SUM(Z1264:AA1264))+((SUM(AB1264:AM1264)/1.02)+SUM(AL1264:AM1264)))+AN1264+AO1264+AP1264,SUM(P1264:AM1264)+AN1264+AO1264+AP1264)</f>
        <v>#VALUE!</v>
      </c>
    </row>
    <row r="1265" spans="1:43" x14ac:dyDescent="0.25">
      <c r="A1265" s="104"/>
      <c r="B1265" s="39"/>
      <c r="C1265" s="39"/>
      <c r="D1265" s="70"/>
      <c r="E1265" s="49"/>
      <c r="F1265" s="40"/>
      <c r="G1265" s="38"/>
      <c r="H1265" s="71"/>
      <c r="I1265" s="40"/>
      <c r="J1265" s="38"/>
      <c r="K1265" s="71"/>
      <c r="L1265" s="40"/>
      <c r="M1265" s="38"/>
      <c r="N1265" s="71"/>
      <c r="O1265" s="49"/>
      <c r="P1265" s="177"/>
      <c r="Q1265" s="178"/>
      <c r="R1265" s="178"/>
      <c r="S1265" s="178"/>
      <c r="T1265" s="178"/>
      <c r="U1265" s="178"/>
      <c r="V1265" s="178"/>
      <c r="W1265" s="178"/>
      <c r="X1265" s="178"/>
      <c r="Y1265" s="178"/>
      <c r="Z1265" s="178"/>
      <c r="AA1265" s="179"/>
      <c r="AB1265" s="121">
        <f>IF($D1265="",0,IF($E1265="",0,IF(VLOOKUP($E1265,paramètres!$E$33:$F$44,2,FALSE)&lt;=VLOOKUP($AB$18,paramètres!$E$33:$F$44,2,FALSE),P1265*$D1265,0)))</f>
        <v>0</v>
      </c>
      <c r="AC1265" s="13">
        <f>IF($D1265="",0,IF($E1265="",0,IF(VLOOKUP($E1265,paramètres!$E$33:$F$44,2,FALSE)&lt;=VLOOKUP($AC$18,paramètres!$E$33:$F$44,2,FALSE),Q1265*$D1265,0)))</f>
        <v>0</v>
      </c>
      <c r="AD1265" s="13">
        <f>IF($D1265="",0,IF($E1265="",0,IF(VLOOKUP($E1265,paramètres!$E$33:$F$44,2,FALSE)&lt;=VLOOKUP($AD$18,paramètres!$E$33:$F$44,2,FALSE),R1265*$D1265,0)))</f>
        <v>0</v>
      </c>
      <c r="AE1265" s="13">
        <f>IF($D1265="",0,IF($E1265="",0,IF(VLOOKUP($E1265,paramètres!$E$33:$F$44,2,FALSE)&lt;=VLOOKUP($AE$18,paramètres!$E$33:$F$44,2,FALSE),S1265*$D1265,0)))</f>
        <v>0</v>
      </c>
      <c r="AF1265" s="13">
        <f>IF($D1265="",0,IF($E1265="",0,IF(VLOOKUP($E1265,paramètres!$E$33:$F$44,2,FALSE)&lt;=VLOOKUP($AF$18,paramètres!$E$33:$F$44,2,FALSE),T1265*$D1265,0)))</f>
        <v>0</v>
      </c>
      <c r="AG1265" s="13">
        <f>IF($D1265="",0,IF($E1265="",0,IF(VLOOKUP($E1265,paramètres!$E$33:$F$44,2,FALSE)&lt;=VLOOKUP($AG$18,paramètres!$E$33:$F$44,2,FALSE),U1265*$D1265,0)))</f>
        <v>0</v>
      </c>
      <c r="AH1265" s="13">
        <f>IF($D1265="",0,IF($E1265="",0,IF(VLOOKUP($E1265,paramètres!$E$33:$F$44,2,FALSE)&lt;=VLOOKUP($AH$18,paramètres!$E$33:$F$44,2,FALSE),V1265*$D1265,0)))</f>
        <v>0</v>
      </c>
      <c r="AI1265" s="13">
        <f>IF($D1265="",0,IF($E1265="",0,IF(VLOOKUP($E1265,paramètres!$E$33:$F$44,2,FALSE)&lt;=VLOOKUP($AI$18,paramètres!$E$33:$F$44,2,FALSE),W1265*$D1265,0)))</f>
        <v>0</v>
      </c>
      <c r="AJ1265" s="13">
        <f>IF($D1265="",0,IF($E1265="",0,IF(VLOOKUP($E1265,paramètres!$E$33:$F$44,2,FALSE)&lt;=VLOOKUP($AJ$18,paramètres!$E$33:$F$44,2,FALSE),X1265*$D1265,0)))</f>
        <v>0</v>
      </c>
      <c r="AK1265" s="13">
        <f>IF($D1265="",0,IF($E1265="",0,IF(VLOOKUP($E1265,paramètres!$E$33:$F$44,2,FALSE)&lt;=VLOOKUP($AK$18,paramètres!$E$33:$F$44,2,FALSE),Y1265*$D1265,0)))</f>
        <v>0</v>
      </c>
      <c r="AL1265" s="13">
        <f>IF($D1265="",0,IF($E1265="",0,IF(VLOOKUP($E1265,paramètres!$E$33:$F$44,2,FALSE)&lt;=VLOOKUP($AL$18,paramètres!$E$33:$F$44,2,FALSE),Z1265*$D1265,0)))</f>
        <v>0</v>
      </c>
      <c r="AM1265" s="126">
        <f>IF($D1265="",0,IF($E1265="",0,IF(VLOOKUP($E1265,paramètres!$E$33:$F$44,2,FALSE)&lt;=VLOOKUP($AM$18,paramètres!$E$33:$F$44,2,FALSE),AA1265*$D1265,0)))</f>
        <v>0</v>
      </c>
      <c r="AN1265" s="121" t="str">
        <f>IF(paramètres!$B$28=1,((SUM(P1265:Y1265)/1.02)+SUM(Z1265:AA1265))*0.0303/9*COUNT(P1265:X1265),IF(paramètres!$B$28=2,(SUM(P1265:AA1265))*0.0303/9*COUNT(P1265:X1265),"Missing Delta option"))</f>
        <v>Missing Delta option</v>
      </c>
      <c r="AO1265" s="13" t="str">
        <f>IF(paramètres!$B$28=1,(((SUM(P1265:Y1265)/1.02)+SUM(Z1265:AA1265))+((SUM(AB1265:AK1265)/1.02)+SUM(AL1265:AN1265)))*cotpatr,IF(paramètres!$B$28=2,(SUM(P1265:AN1265)*cotpatr),"Missing Delta Option"))</f>
        <v>Missing Delta Option</v>
      </c>
      <c r="AP1265" s="13" t="str" cm="1">
        <f t="array" ref="AP1265">IF(paramètres!$B$28=1,(((SUM(P1265:Y1265)/1.02)+SUM(Z1265:AA1265))+((SUM(AB1265:AM1265)/1.02)+SUM(AL1265:AM1265)))/12*pécule,IF(paramètres!$B$28=2,SUM(P1265:AM1265)/12*pécule,"Missing Delta Option"))</f>
        <v>Missing Delta Option</v>
      </c>
      <c r="AQ1265" s="105" t="e">
        <f>IF(paramètres!$B$28=1,(((SUM(P1265:Y1265)/1.02)+SUM(Z1265:AA1265))+((SUM(AB1265:AM1265)/1.02)+SUM(AL1265:AM1265)))+AN1265+AO1265+AP1265,SUM(P1265:AM1265)+AN1265+AO1265+AP1265)</f>
        <v>#VALUE!</v>
      </c>
    </row>
    <row r="1266" spans="1:43" x14ac:dyDescent="0.25">
      <c r="A1266" s="104"/>
      <c r="B1266" s="39"/>
      <c r="C1266" s="39"/>
      <c r="D1266" s="70"/>
      <c r="E1266" s="49"/>
      <c r="F1266" s="40"/>
      <c r="G1266" s="38"/>
      <c r="H1266" s="71"/>
      <c r="I1266" s="40"/>
      <c r="J1266" s="38"/>
      <c r="K1266" s="71"/>
      <c r="L1266" s="40"/>
      <c r="M1266" s="38"/>
      <c r="N1266" s="71"/>
      <c r="O1266" s="49"/>
      <c r="P1266" s="177"/>
      <c r="Q1266" s="178"/>
      <c r="R1266" s="178"/>
      <c r="S1266" s="178"/>
      <c r="T1266" s="178"/>
      <c r="U1266" s="178"/>
      <c r="V1266" s="178"/>
      <c r="W1266" s="178"/>
      <c r="X1266" s="178"/>
      <c r="Y1266" s="178"/>
      <c r="Z1266" s="178"/>
      <c r="AA1266" s="179"/>
      <c r="AB1266" s="121">
        <f>IF($D1266="",0,IF($E1266="",0,IF(VLOOKUP($E1266,paramètres!$E$33:$F$44,2,FALSE)&lt;=VLOOKUP($AB$18,paramètres!$E$33:$F$44,2,FALSE),P1266*$D1266,0)))</f>
        <v>0</v>
      </c>
      <c r="AC1266" s="13">
        <f>IF($D1266="",0,IF($E1266="",0,IF(VLOOKUP($E1266,paramètres!$E$33:$F$44,2,FALSE)&lt;=VLOOKUP($AC$18,paramètres!$E$33:$F$44,2,FALSE),Q1266*$D1266,0)))</f>
        <v>0</v>
      </c>
      <c r="AD1266" s="13">
        <f>IF($D1266="",0,IF($E1266="",0,IF(VLOOKUP($E1266,paramètres!$E$33:$F$44,2,FALSE)&lt;=VLOOKUP($AD$18,paramètres!$E$33:$F$44,2,FALSE),R1266*$D1266,0)))</f>
        <v>0</v>
      </c>
      <c r="AE1266" s="13">
        <f>IF($D1266="",0,IF($E1266="",0,IF(VLOOKUP($E1266,paramètres!$E$33:$F$44,2,FALSE)&lt;=VLOOKUP($AE$18,paramètres!$E$33:$F$44,2,FALSE),S1266*$D1266,0)))</f>
        <v>0</v>
      </c>
      <c r="AF1266" s="13">
        <f>IF($D1266="",0,IF($E1266="",0,IF(VLOOKUP($E1266,paramètres!$E$33:$F$44,2,FALSE)&lt;=VLOOKUP($AF$18,paramètres!$E$33:$F$44,2,FALSE),T1266*$D1266,0)))</f>
        <v>0</v>
      </c>
      <c r="AG1266" s="13">
        <f>IF($D1266="",0,IF($E1266="",0,IF(VLOOKUP($E1266,paramètres!$E$33:$F$44,2,FALSE)&lt;=VLOOKUP($AG$18,paramètres!$E$33:$F$44,2,FALSE),U1266*$D1266,0)))</f>
        <v>0</v>
      </c>
      <c r="AH1266" s="13">
        <f>IF($D1266="",0,IF($E1266="",0,IF(VLOOKUP($E1266,paramètres!$E$33:$F$44,2,FALSE)&lt;=VLOOKUP($AH$18,paramètres!$E$33:$F$44,2,FALSE),V1266*$D1266,0)))</f>
        <v>0</v>
      </c>
      <c r="AI1266" s="13">
        <f>IF($D1266="",0,IF($E1266="",0,IF(VLOOKUP($E1266,paramètres!$E$33:$F$44,2,FALSE)&lt;=VLOOKUP($AI$18,paramètres!$E$33:$F$44,2,FALSE),W1266*$D1266,0)))</f>
        <v>0</v>
      </c>
      <c r="AJ1266" s="13">
        <f>IF($D1266="",0,IF($E1266="",0,IF(VLOOKUP($E1266,paramètres!$E$33:$F$44,2,FALSE)&lt;=VLOOKUP($AJ$18,paramètres!$E$33:$F$44,2,FALSE),X1266*$D1266,0)))</f>
        <v>0</v>
      </c>
      <c r="AK1266" s="13">
        <f>IF($D1266="",0,IF($E1266="",0,IF(VLOOKUP($E1266,paramètres!$E$33:$F$44,2,FALSE)&lt;=VLOOKUP($AK$18,paramètres!$E$33:$F$44,2,FALSE),Y1266*$D1266,0)))</f>
        <v>0</v>
      </c>
      <c r="AL1266" s="13">
        <f>IF($D1266="",0,IF($E1266="",0,IF(VLOOKUP($E1266,paramètres!$E$33:$F$44,2,FALSE)&lt;=VLOOKUP($AL$18,paramètres!$E$33:$F$44,2,FALSE),Z1266*$D1266,0)))</f>
        <v>0</v>
      </c>
      <c r="AM1266" s="126">
        <f>IF($D1266="",0,IF($E1266="",0,IF(VLOOKUP($E1266,paramètres!$E$33:$F$44,2,FALSE)&lt;=VLOOKUP($AM$18,paramètres!$E$33:$F$44,2,FALSE),AA1266*$D1266,0)))</f>
        <v>0</v>
      </c>
      <c r="AN1266" s="121" t="str">
        <f>IF(paramètres!$B$28=1,((SUM(P1266:Y1266)/1.02)+SUM(Z1266:AA1266))*0.0303/9*COUNT(P1266:X1266),IF(paramètres!$B$28=2,(SUM(P1266:AA1266))*0.0303/9*COUNT(P1266:X1266),"Missing Delta option"))</f>
        <v>Missing Delta option</v>
      </c>
      <c r="AO1266" s="13" t="str">
        <f>IF(paramètres!$B$28=1,(((SUM(P1266:Y1266)/1.02)+SUM(Z1266:AA1266))+((SUM(AB1266:AK1266)/1.02)+SUM(AL1266:AN1266)))*cotpatr,IF(paramètres!$B$28=2,(SUM(P1266:AN1266)*cotpatr),"Missing Delta Option"))</f>
        <v>Missing Delta Option</v>
      </c>
      <c r="AP1266" s="13" t="str" cm="1">
        <f t="array" ref="AP1266">IF(paramètres!$B$28=1,(((SUM(P1266:Y1266)/1.02)+SUM(Z1266:AA1266))+((SUM(AB1266:AM1266)/1.02)+SUM(AL1266:AM1266)))/12*pécule,IF(paramètres!$B$28=2,SUM(P1266:AM1266)/12*pécule,"Missing Delta Option"))</f>
        <v>Missing Delta Option</v>
      </c>
      <c r="AQ1266" s="105" t="e">
        <f>IF(paramètres!$B$28=1,(((SUM(P1266:Y1266)/1.02)+SUM(Z1266:AA1266))+((SUM(AB1266:AM1266)/1.02)+SUM(AL1266:AM1266)))+AN1266+AO1266+AP1266,SUM(P1266:AM1266)+AN1266+AO1266+AP1266)</f>
        <v>#VALUE!</v>
      </c>
    </row>
    <row r="1267" spans="1:43" x14ac:dyDescent="0.25">
      <c r="A1267" s="104"/>
      <c r="B1267" s="39"/>
      <c r="C1267" s="39"/>
      <c r="D1267" s="70"/>
      <c r="E1267" s="49"/>
      <c r="F1267" s="40"/>
      <c r="G1267" s="38"/>
      <c r="H1267" s="71"/>
      <c r="I1267" s="40"/>
      <c r="J1267" s="38"/>
      <c r="K1267" s="71"/>
      <c r="L1267" s="40"/>
      <c r="M1267" s="38"/>
      <c r="N1267" s="71"/>
      <c r="O1267" s="49"/>
      <c r="P1267" s="177"/>
      <c r="Q1267" s="178"/>
      <c r="R1267" s="178"/>
      <c r="S1267" s="178"/>
      <c r="T1267" s="178"/>
      <c r="U1267" s="178"/>
      <c r="V1267" s="178"/>
      <c r="W1267" s="178"/>
      <c r="X1267" s="178"/>
      <c r="Y1267" s="178"/>
      <c r="Z1267" s="178"/>
      <c r="AA1267" s="179"/>
      <c r="AB1267" s="121">
        <f>IF($D1267="",0,IF($E1267="",0,IF(VLOOKUP($E1267,paramètres!$E$33:$F$44,2,FALSE)&lt;=VLOOKUP($AB$18,paramètres!$E$33:$F$44,2,FALSE),P1267*$D1267,0)))</f>
        <v>0</v>
      </c>
      <c r="AC1267" s="13">
        <f>IF($D1267="",0,IF($E1267="",0,IF(VLOOKUP($E1267,paramètres!$E$33:$F$44,2,FALSE)&lt;=VLOOKUP($AC$18,paramètres!$E$33:$F$44,2,FALSE),Q1267*$D1267,0)))</f>
        <v>0</v>
      </c>
      <c r="AD1267" s="13">
        <f>IF($D1267="",0,IF($E1267="",0,IF(VLOOKUP($E1267,paramètres!$E$33:$F$44,2,FALSE)&lt;=VLOOKUP($AD$18,paramètres!$E$33:$F$44,2,FALSE),R1267*$D1267,0)))</f>
        <v>0</v>
      </c>
      <c r="AE1267" s="13">
        <f>IF($D1267="",0,IF($E1267="",0,IF(VLOOKUP($E1267,paramètres!$E$33:$F$44,2,FALSE)&lt;=VLOOKUP($AE$18,paramètres!$E$33:$F$44,2,FALSE),S1267*$D1267,0)))</f>
        <v>0</v>
      </c>
      <c r="AF1267" s="13">
        <f>IF($D1267="",0,IF($E1267="",0,IF(VLOOKUP($E1267,paramètres!$E$33:$F$44,2,FALSE)&lt;=VLOOKUP($AF$18,paramètres!$E$33:$F$44,2,FALSE),T1267*$D1267,0)))</f>
        <v>0</v>
      </c>
      <c r="AG1267" s="13">
        <f>IF($D1267="",0,IF($E1267="",0,IF(VLOOKUP($E1267,paramètres!$E$33:$F$44,2,FALSE)&lt;=VLOOKUP($AG$18,paramètres!$E$33:$F$44,2,FALSE),U1267*$D1267,0)))</f>
        <v>0</v>
      </c>
      <c r="AH1267" s="13">
        <f>IF($D1267="",0,IF($E1267="",0,IF(VLOOKUP($E1267,paramètres!$E$33:$F$44,2,FALSE)&lt;=VLOOKUP($AH$18,paramètres!$E$33:$F$44,2,FALSE),V1267*$D1267,0)))</f>
        <v>0</v>
      </c>
      <c r="AI1267" s="13">
        <f>IF($D1267="",0,IF($E1267="",0,IF(VLOOKUP($E1267,paramètres!$E$33:$F$44,2,FALSE)&lt;=VLOOKUP($AI$18,paramètres!$E$33:$F$44,2,FALSE),W1267*$D1267,0)))</f>
        <v>0</v>
      </c>
      <c r="AJ1267" s="13">
        <f>IF($D1267="",0,IF($E1267="",0,IF(VLOOKUP($E1267,paramètres!$E$33:$F$44,2,FALSE)&lt;=VLOOKUP($AJ$18,paramètres!$E$33:$F$44,2,FALSE),X1267*$D1267,0)))</f>
        <v>0</v>
      </c>
      <c r="AK1267" s="13">
        <f>IF($D1267="",0,IF($E1267="",0,IF(VLOOKUP($E1267,paramètres!$E$33:$F$44,2,FALSE)&lt;=VLOOKUP($AK$18,paramètres!$E$33:$F$44,2,FALSE),Y1267*$D1267,0)))</f>
        <v>0</v>
      </c>
      <c r="AL1267" s="13">
        <f>IF($D1267="",0,IF($E1267="",0,IF(VLOOKUP($E1267,paramètres!$E$33:$F$44,2,FALSE)&lt;=VLOOKUP($AL$18,paramètres!$E$33:$F$44,2,FALSE),Z1267*$D1267,0)))</f>
        <v>0</v>
      </c>
      <c r="AM1267" s="126">
        <f>IF($D1267="",0,IF($E1267="",0,IF(VLOOKUP($E1267,paramètres!$E$33:$F$44,2,FALSE)&lt;=VLOOKUP($AM$18,paramètres!$E$33:$F$44,2,FALSE),AA1267*$D1267,0)))</f>
        <v>0</v>
      </c>
      <c r="AN1267" s="121" t="str">
        <f>IF(paramètres!$B$28=1,((SUM(P1267:Y1267)/1.02)+SUM(Z1267:AA1267))*0.0303/9*COUNT(P1267:X1267),IF(paramètres!$B$28=2,(SUM(P1267:AA1267))*0.0303/9*COUNT(P1267:X1267),"Missing Delta option"))</f>
        <v>Missing Delta option</v>
      </c>
      <c r="AO1267" s="13" t="str">
        <f>IF(paramètres!$B$28=1,(((SUM(P1267:Y1267)/1.02)+SUM(Z1267:AA1267))+((SUM(AB1267:AK1267)/1.02)+SUM(AL1267:AN1267)))*cotpatr,IF(paramètres!$B$28=2,(SUM(P1267:AN1267)*cotpatr),"Missing Delta Option"))</f>
        <v>Missing Delta Option</v>
      </c>
      <c r="AP1267" s="13" t="str" cm="1">
        <f t="array" ref="AP1267">IF(paramètres!$B$28=1,(((SUM(P1267:Y1267)/1.02)+SUM(Z1267:AA1267))+((SUM(AB1267:AM1267)/1.02)+SUM(AL1267:AM1267)))/12*pécule,IF(paramètres!$B$28=2,SUM(P1267:AM1267)/12*pécule,"Missing Delta Option"))</f>
        <v>Missing Delta Option</v>
      </c>
      <c r="AQ1267" s="105" t="e">
        <f>IF(paramètres!$B$28=1,(((SUM(P1267:Y1267)/1.02)+SUM(Z1267:AA1267))+((SUM(AB1267:AM1267)/1.02)+SUM(AL1267:AM1267)))+AN1267+AO1267+AP1267,SUM(P1267:AM1267)+AN1267+AO1267+AP1267)</f>
        <v>#VALUE!</v>
      </c>
    </row>
    <row r="1268" spans="1:43" x14ac:dyDescent="0.25">
      <c r="A1268" s="104"/>
      <c r="B1268" s="39"/>
      <c r="C1268" s="39"/>
      <c r="D1268" s="70"/>
      <c r="E1268" s="49"/>
      <c r="F1268" s="40"/>
      <c r="G1268" s="38"/>
      <c r="H1268" s="71"/>
      <c r="I1268" s="40"/>
      <c r="J1268" s="38"/>
      <c r="K1268" s="71"/>
      <c r="L1268" s="40"/>
      <c r="M1268" s="38"/>
      <c r="N1268" s="71"/>
      <c r="O1268" s="49"/>
      <c r="P1268" s="177"/>
      <c r="Q1268" s="178"/>
      <c r="R1268" s="178"/>
      <c r="S1268" s="178"/>
      <c r="T1268" s="178"/>
      <c r="U1268" s="178"/>
      <c r="V1268" s="178"/>
      <c r="W1268" s="178"/>
      <c r="X1268" s="178"/>
      <c r="Y1268" s="178"/>
      <c r="Z1268" s="178"/>
      <c r="AA1268" s="179"/>
      <c r="AB1268" s="121">
        <f>IF($D1268="",0,IF($E1268="",0,IF(VLOOKUP($E1268,paramètres!$E$33:$F$44,2,FALSE)&lt;=VLOOKUP($AB$18,paramètres!$E$33:$F$44,2,FALSE),P1268*$D1268,0)))</f>
        <v>0</v>
      </c>
      <c r="AC1268" s="13">
        <f>IF($D1268="",0,IF($E1268="",0,IF(VLOOKUP($E1268,paramètres!$E$33:$F$44,2,FALSE)&lt;=VLOOKUP($AC$18,paramètres!$E$33:$F$44,2,FALSE),Q1268*$D1268,0)))</f>
        <v>0</v>
      </c>
      <c r="AD1268" s="13">
        <f>IF($D1268="",0,IF($E1268="",0,IF(VLOOKUP($E1268,paramètres!$E$33:$F$44,2,FALSE)&lt;=VLOOKUP($AD$18,paramètres!$E$33:$F$44,2,FALSE),R1268*$D1268,0)))</f>
        <v>0</v>
      </c>
      <c r="AE1268" s="13">
        <f>IF($D1268="",0,IF($E1268="",0,IF(VLOOKUP($E1268,paramètres!$E$33:$F$44,2,FALSE)&lt;=VLOOKUP($AE$18,paramètres!$E$33:$F$44,2,FALSE),S1268*$D1268,0)))</f>
        <v>0</v>
      </c>
      <c r="AF1268" s="13">
        <f>IF($D1268="",0,IF($E1268="",0,IF(VLOOKUP($E1268,paramètres!$E$33:$F$44,2,FALSE)&lt;=VLOOKUP($AF$18,paramètres!$E$33:$F$44,2,FALSE),T1268*$D1268,0)))</f>
        <v>0</v>
      </c>
      <c r="AG1268" s="13">
        <f>IF($D1268="",0,IF($E1268="",0,IF(VLOOKUP($E1268,paramètres!$E$33:$F$44,2,FALSE)&lt;=VLOOKUP($AG$18,paramètres!$E$33:$F$44,2,FALSE),U1268*$D1268,0)))</f>
        <v>0</v>
      </c>
      <c r="AH1268" s="13">
        <f>IF($D1268="",0,IF($E1268="",0,IF(VLOOKUP($E1268,paramètres!$E$33:$F$44,2,FALSE)&lt;=VLOOKUP($AH$18,paramètres!$E$33:$F$44,2,FALSE),V1268*$D1268,0)))</f>
        <v>0</v>
      </c>
      <c r="AI1268" s="13">
        <f>IF($D1268="",0,IF($E1268="",0,IF(VLOOKUP($E1268,paramètres!$E$33:$F$44,2,FALSE)&lt;=VLOOKUP($AI$18,paramètres!$E$33:$F$44,2,FALSE),W1268*$D1268,0)))</f>
        <v>0</v>
      </c>
      <c r="AJ1268" s="13">
        <f>IF($D1268="",0,IF($E1268="",0,IF(VLOOKUP($E1268,paramètres!$E$33:$F$44,2,FALSE)&lt;=VLOOKUP($AJ$18,paramètres!$E$33:$F$44,2,FALSE),X1268*$D1268,0)))</f>
        <v>0</v>
      </c>
      <c r="AK1268" s="13">
        <f>IF($D1268="",0,IF($E1268="",0,IF(VLOOKUP($E1268,paramètres!$E$33:$F$44,2,FALSE)&lt;=VLOOKUP($AK$18,paramètres!$E$33:$F$44,2,FALSE),Y1268*$D1268,0)))</f>
        <v>0</v>
      </c>
      <c r="AL1268" s="13">
        <f>IF($D1268="",0,IF($E1268="",0,IF(VLOOKUP($E1268,paramètres!$E$33:$F$44,2,FALSE)&lt;=VLOOKUP($AL$18,paramètres!$E$33:$F$44,2,FALSE),Z1268*$D1268,0)))</f>
        <v>0</v>
      </c>
      <c r="AM1268" s="126">
        <f>IF($D1268="",0,IF($E1268="",0,IF(VLOOKUP($E1268,paramètres!$E$33:$F$44,2,FALSE)&lt;=VLOOKUP($AM$18,paramètres!$E$33:$F$44,2,FALSE),AA1268*$D1268,0)))</f>
        <v>0</v>
      </c>
      <c r="AN1268" s="121" t="str">
        <f>IF(paramètres!$B$28=1,((SUM(P1268:Y1268)/1.02)+SUM(Z1268:AA1268))*0.0303/9*COUNT(P1268:X1268),IF(paramètres!$B$28=2,(SUM(P1268:AA1268))*0.0303/9*COUNT(P1268:X1268),"Missing Delta option"))</f>
        <v>Missing Delta option</v>
      </c>
      <c r="AO1268" s="13" t="str">
        <f>IF(paramètres!$B$28=1,(((SUM(P1268:Y1268)/1.02)+SUM(Z1268:AA1268))+((SUM(AB1268:AK1268)/1.02)+SUM(AL1268:AN1268)))*cotpatr,IF(paramètres!$B$28=2,(SUM(P1268:AN1268)*cotpatr),"Missing Delta Option"))</f>
        <v>Missing Delta Option</v>
      </c>
      <c r="AP1268" s="13" t="str" cm="1">
        <f t="array" ref="AP1268">IF(paramètres!$B$28=1,(((SUM(P1268:Y1268)/1.02)+SUM(Z1268:AA1268))+((SUM(AB1268:AM1268)/1.02)+SUM(AL1268:AM1268)))/12*pécule,IF(paramètres!$B$28=2,SUM(P1268:AM1268)/12*pécule,"Missing Delta Option"))</f>
        <v>Missing Delta Option</v>
      </c>
      <c r="AQ1268" s="105" t="e">
        <f>IF(paramètres!$B$28=1,(((SUM(P1268:Y1268)/1.02)+SUM(Z1268:AA1268))+((SUM(AB1268:AM1268)/1.02)+SUM(AL1268:AM1268)))+AN1268+AO1268+AP1268,SUM(P1268:AM1268)+AN1268+AO1268+AP1268)</f>
        <v>#VALUE!</v>
      </c>
    </row>
    <row r="1269" spans="1:43" x14ac:dyDescent="0.25">
      <c r="A1269" s="104"/>
      <c r="B1269" s="39"/>
      <c r="C1269" s="39"/>
      <c r="D1269" s="70"/>
      <c r="E1269" s="49"/>
      <c r="F1269" s="40"/>
      <c r="G1269" s="38"/>
      <c r="H1269" s="71"/>
      <c r="I1269" s="40"/>
      <c r="J1269" s="38"/>
      <c r="K1269" s="71"/>
      <c r="L1269" s="40"/>
      <c r="M1269" s="38"/>
      <c r="N1269" s="71"/>
      <c r="O1269" s="49"/>
      <c r="P1269" s="177"/>
      <c r="Q1269" s="178"/>
      <c r="R1269" s="178"/>
      <c r="S1269" s="178"/>
      <c r="T1269" s="178"/>
      <c r="U1269" s="178"/>
      <c r="V1269" s="178"/>
      <c r="W1269" s="178"/>
      <c r="X1269" s="178"/>
      <c r="Y1269" s="178"/>
      <c r="Z1269" s="178"/>
      <c r="AA1269" s="179"/>
      <c r="AB1269" s="121">
        <f>IF($D1269="",0,IF($E1269="",0,IF(VLOOKUP($E1269,paramètres!$E$33:$F$44,2,FALSE)&lt;=VLOOKUP($AB$18,paramètres!$E$33:$F$44,2,FALSE),P1269*$D1269,0)))</f>
        <v>0</v>
      </c>
      <c r="AC1269" s="13">
        <f>IF($D1269="",0,IF($E1269="",0,IF(VLOOKUP($E1269,paramètres!$E$33:$F$44,2,FALSE)&lt;=VLOOKUP($AC$18,paramètres!$E$33:$F$44,2,FALSE),Q1269*$D1269,0)))</f>
        <v>0</v>
      </c>
      <c r="AD1269" s="13">
        <f>IF($D1269="",0,IF($E1269="",0,IF(VLOOKUP($E1269,paramètres!$E$33:$F$44,2,FALSE)&lt;=VLOOKUP($AD$18,paramètres!$E$33:$F$44,2,FALSE),R1269*$D1269,0)))</f>
        <v>0</v>
      </c>
      <c r="AE1269" s="13">
        <f>IF($D1269="",0,IF($E1269="",0,IF(VLOOKUP($E1269,paramètres!$E$33:$F$44,2,FALSE)&lt;=VLOOKUP($AE$18,paramètres!$E$33:$F$44,2,FALSE),S1269*$D1269,0)))</f>
        <v>0</v>
      </c>
      <c r="AF1269" s="13">
        <f>IF($D1269="",0,IF($E1269="",0,IF(VLOOKUP($E1269,paramètres!$E$33:$F$44,2,FALSE)&lt;=VLOOKUP($AF$18,paramètres!$E$33:$F$44,2,FALSE),T1269*$D1269,0)))</f>
        <v>0</v>
      </c>
      <c r="AG1269" s="13">
        <f>IF($D1269="",0,IF($E1269="",0,IF(VLOOKUP($E1269,paramètres!$E$33:$F$44,2,FALSE)&lt;=VLOOKUP($AG$18,paramètres!$E$33:$F$44,2,FALSE),U1269*$D1269,0)))</f>
        <v>0</v>
      </c>
      <c r="AH1269" s="13">
        <f>IF($D1269="",0,IF($E1269="",0,IF(VLOOKUP($E1269,paramètres!$E$33:$F$44,2,FALSE)&lt;=VLOOKUP($AH$18,paramètres!$E$33:$F$44,2,FALSE),V1269*$D1269,0)))</f>
        <v>0</v>
      </c>
      <c r="AI1269" s="13">
        <f>IF($D1269="",0,IF($E1269="",0,IF(VLOOKUP($E1269,paramètres!$E$33:$F$44,2,FALSE)&lt;=VLOOKUP($AI$18,paramètres!$E$33:$F$44,2,FALSE),W1269*$D1269,0)))</f>
        <v>0</v>
      </c>
      <c r="AJ1269" s="13">
        <f>IF($D1269="",0,IF($E1269="",0,IF(VLOOKUP($E1269,paramètres!$E$33:$F$44,2,FALSE)&lt;=VLOOKUP($AJ$18,paramètres!$E$33:$F$44,2,FALSE),X1269*$D1269,0)))</f>
        <v>0</v>
      </c>
      <c r="AK1269" s="13">
        <f>IF($D1269="",0,IF($E1269="",0,IF(VLOOKUP($E1269,paramètres!$E$33:$F$44,2,FALSE)&lt;=VLOOKUP($AK$18,paramètres!$E$33:$F$44,2,FALSE),Y1269*$D1269,0)))</f>
        <v>0</v>
      </c>
      <c r="AL1269" s="13">
        <f>IF($D1269="",0,IF($E1269="",0,IF(VLOOKUP($E1269,paramètres!$E$33:$F$44,2,FALSE)&lt;=VLOOKUP($AL$18,paramètres!$E$33:$F$44,2,FALSE),Z1269*$D1269,0)))</f>
        <v>0</v>
      </c>
      <c r="AM1269" s="126">
        <f>IF($D1269="",0,IF($E1269="",0,IF(VLOOKUP($E1269,paramètres!$E$33:$F$44,2,FALSE)&lt;=VLOOKUP($AM$18,paramètres!$E$33:$F$44,2,FALSE),AA1269*$D1269,0)))</f>
        <v>0</v>
      </c>
      <c r="AN1269" s="121" t="str">
        <f>IF(paramètres!$B$28=1,((SUM(P1269:Y1269)/1.02)+SUM(Z1269:AA1269))*0.0303/9*COUNT(P1269:X1269),IF(paramètres!$B$28=2,(SUM(P1269:AA1269))*0.0303/9*COUNT(P1269:X1269),"Missing Delta option"))</f>
        <v>Missing Delta option</v>
      </c>
      <c r="AO1269" s="13" t="str">
        <f>IF(paramètres!$B$28=1,(((SUM(P1269:Y1269)/1.02)+SUM(Z1269:AA1269))+((SUM(AB1269:AK1269)/1.02)+SUM(AL1269:AN1269)))*cotpatr,IF(paramètres!$B$28=2,(SUM(P1269:AN1269)*cotpatr),"Missing Delta Option"))</f>
        <v>Missing Delta Option</v>
      </c>
      <c r="AP1269" s="13" t="str" cm="1">
        <f t="array" ref="AP1269">IF(paramètres!$B$28=1,(((SUM(P1269:Y1269)/1.02)+SUM(Z1269:AA1269))+((SUM(AB1269:AM1269)/1.02)+SUM(AL1269:AM1269)))/12*pécule,IF(paramètres!$B$28=2,SUM(P1269:AM1269)/12*pécule,"Missing Delta Option"))</f>
        <v>Missing Delta Option</v>
      </c>
      <c r="AQ1269" s="105" t="e">
        <f>IF(paramètres!$B$28=1,(((SUM(P1269:Y1269)/1.02)+SUM(Z1269:AA1269))+((SUM(AB1269:AM1269)/1.02)+SUM(AL1269:AM1269)))+AN1269+AO1269+AP1269,SUM(P1269:AM1269)+AN1269+AO1269+AP1269)</f>
        <v>#VALUE!</v>
      </c>
    </row>
    <row r="1270" spans="1:43" x14ac:dyDescent="0.25">
      <c r="A1270" s="104"/>
      <c r="B1270" s="39"/>
      <c r="C1270" s="39"/>
      <c r="D1270" s="70"/>
      <c r="E1270" s="49"/>
      <c r="F1270" s="40"/>
      <c r="G1270" s="38"/>
      <c r="H1270" s="71"/>
      <c r="I1270" s="40"/>
      <c r="J1270" s="38"/>
      <c r="K1270" s="71"/>
      <c r="L1270" s="40"/>
      <c r="M1270" s="38"/>
      <c r="N1270" s="71"/>
      <c r="O1270" s="49"/>
      <c r="P1270" s="177"/>
      <c r="Q1270" s="178"/>
      <c r="R1270" s="178"/>
      <c r="S1270" s="178"/>
      <c r="T1270" s="178"/>
      <c r="U1270" s="178"/>
      <c r="V1270" s="178"/>
      <c r="W1270" s="178"/>
      <c r="X1270" s="178"/>
      <c r="Y1270" s="178"/>
      <c r="Z1270" s="178"/>
      <c r="AA1270" s="179"/>
      <c r="AB1270" s="121">
        <f>IF($D1270="",0,IF($E1270="",0,IF(VLOOKUP($E1270,paramètres!$E$33:$F$44,2,FALSE)&lt;=VLOOKUP($AB$18,paramètres!$E$33:$F$44,2,FALSE),P1270*$D1270,0)))</f>
        <v>0</v>
      </c>
      <c r="AC1270" s="13">
        <f>IF($D1270="",0,IF($E1270="",0,IF(VLOOKUP($E1270,paramètres!$E$33:$F$44,2,FALSE)&lt;=VLOOKUP($AC$18,paramètres!$E$33:$F$44,2,FALSE),Q1270*$D1270,0)))</f>
        <v>0</v>
      </c>
      <c r="AD1270" s="13">
        <f>IF($D1270="",0,IF($E1270="",0,IF(VLOOKUP($E1270,paramètres!$E$33:$F$44,2,FALSE)&lt;=VLOOKUP($AD$18,paramètres!$E$33:$F$44,2,FALSE),R1270*$D1270,0)))</f>
        <v>0</v>
      </c>
      <c r="AE1270" s="13">
        <f>IF($D1270="",0,IF($E1270="",0,IF(VLOOKUP($E1270,paramètres!$E$33:$F$44,2,FALSE)&lt;=VLOOKUP($AE$18,paramètres!$E$33:$F$44,2,FALSE),S1270*$D1270,0)))</f>
        <v>0</v>
      </c>
      <c r="AF1270" s="13">
        <f>IF($D1270="",0,IF($E1270="",0,IF(VLOOKUP($E1270,paramètres!$E$33:$F$44,2,FALSE)&lt;=VLOOKUP($AF$18,paramètres!$E$33:$F$44,2,FALSE),T1270*$D1270,0)))</f>
        <v>0</v>
      </c>
      <c r="AG1270" s="13">
        <f>IF($D1270="",0,IF($E1270="",0,IF(VLOOKUP($E1270,paramètres!$E$33:$F$44,2,FALSE)&lt;=VLOOKUP($AG$18,paramètres!$E$33:$F$44,2,FALSE),U1270*$D1270,0)))</f>
        <v>0</v>
      </c>
      <c r="AH1270" s="13">
        <f>IF($D1270="",0,IF($E1270="",0,IF(VLOOKUP($E1270,paramètres!$E$33:$F$44,2,FALSE)&lt;=VLOOKUP($AH$18,paramètres!$E$33:$F$44,2,FALSE),V1270*$D1270,0)))</f>
        <v>0</v>
      </c>
      <c r="AI1270" s="13">
        <f>IF($D1270="",0,IF($E1270="",0,IF(VLOOKUP($E1270,paramètres!$E$33:$F$44,2,FALSE)&lt;=VLOOKUP($AI$18,paramètres!$E$33:$F$44,2,FALSE),W1270*$D1270,0)))</f>
        <v>0</v>
      </c>
      <c r="AJ1270" s="13">
        <f>IF($D1270="",0,IF($E1270="",0,IF(VLOOKUP($E1270,paramètres!$E$33:$F$44,2,FALSE)&lt;=VLOOKUP($AJ$18,paramètres!$E$33:$F$44,2,FALSE),X1270*$D1270,0)))</f>
        <v>0</v>
      </c>
      <c r="AK1270" s="13">
        <f>IF($D1270="",0,IF($E1270="",0,IF(VLOOKUP($E1270,paramètres!$E$33:$F$44,2,FALSE)&lt;=VLOOKUP($AK$18,paramètres!$E$33:$F$44,2,FALSE),Y1270*$D1270,0)))</f>
        <v>0</v>
      </c>
      <c r="AL1270" s="13">
        <f>IF($D1270="",0,IF($E1270="",0,IF(VLOOKUP($E1270,paramètres!$E$33:$F$44,2,FALSE)&lt;=VLOOKUP($AL$18,paramètres!$E$33:$F$44,2,FALSE),Z1270*$D1270,0)))</f>
        <v>0</v>
      </c>
      <c r="AM1270" s="126">
        <f>IF($D1270="",0,IF($E1270="",0,IF(VLOOKUP($E1270,paramètres!$E$33:$F$44,2,FALSE)&lt;=VLOOKUP($AM$18,paramètres!$E$33:$F$44,2,FALSE),AA1270*$D1270,0)))</f>
        <v>0</v>
      </c>
      <c r="AN1270" s="121" t="str">
        <f>IF(paramètres!$B$28=1,((SUM(P1270:Y1270)/1.02)+SUM(Z1270:AA1270))*0.0303/9*COUNT(P1270:X1270),IF(paramètres!$B$28=2,(SUM(P1270:AA1270))*0.0303/9*COUNT(P1270:X1270),"Missing Delta option"))</f>
        <v>Missing Delta option</v>
      </c>
      <c r="AO1270" s="13" t="str">
        <f>IF(paramètres!$B$28=1,(((SUM(P1270:Y1270)/1.02)+SUM(Z1270:AA1270))+((SUM(AB1270:AK1270)/1.02)+SUM(AL1270:AN1270)))*cotpatr,IF(paramètres!$B$28=2,(SUM(P1270:AN1270)*cotpatr),"Missing Delta Option"))</f>
        <v>Missing Delta Option</v>
      </c>
      <c r="AP1270" s="13" t="str" cm="1">
        <f t="array" ref="AP1270">IF(paramètres!$B$28=1,(((SUM(P1270:Y1270)/1.02)+SUM(Z1270:AA1270))+((SUM(AB1270:AM1270)/1.02)+SUM(AL1270:AM1270)))/12*pécule,IF(paramètres!$B$28=2,SUM(P1270:AM1270)/12*pécule,"Missing Delta Option"))</f>
        <v>Missing Delta Option</v>
      </c>
      <c r="AQ1270" s="105" t="e">
        <f>IF(paramètres!$B$28=1,(((SUM(P1270:Y1270)/1.02)+SUM(Z1270:AA1270))+((SUM(AB1270:AM1270)/1.02)+SUM(AL1270:AM1270)))+AN1270+AO1270+AP1270,SUM(P1270:AM1270)+AN1270+AO1270+AP1270)</f>
        <v>#VALUE!</v>
      </c>
    </row>
    <row r="1271" spans="1:43" x14ac:dyDescent="0.25">
      <c r="A1271" s="104"/>
      <c r="B1271" s="39"/>
      <c r="C1271" s="39"/>
      <c r="D1271" s="70"/>
      <c r="E1271" s="49"/>
      <c r="F1271" s="40"/>
      <c r="G1271" s="38"/>
      <c r="H1271" s="71"/>
      <c r="I1271" s="40"/>
      <c r="J1271" s="38"/>
      <c r="K1271" s="71"/>
      <c r="L1271" s="40"/>
      <c r="M1271" s="38"/>
      <c r="N1271" s="71"/>
      <c r="O1271" s="49"/>
      <c r="P1271" s="177"/>
      <c r="Q1271" s="178"/>
      <c r="R1271" s="178"/>
      <c r="S1271" s="178"/>
      <c r="T1271" s="178"/>
      <c r="U1271" s="178"/>
      <c r="V1271" s="178"/>
      <c r="W1271" s="178"/>
      <c r="X1271" s="178"/>
      <c r="Y1271" s="178"/>
      <c r="Z1271" s="178"/>
      <c r="AA1271" s="179"/>
      <c r="AB1271" s="121">
        <f>IF($D1271="",0,IF($E1271="",0,IF(VLOOKUP($E1271,paramètres!$E$33:$F$44,2,FALSE)&lt;=VLOOKUP($AB$18,paramètres!$E$33:$F$44,2,FALSE),P1271*$D1271,0)))</f>
        <v>0</v>
      </c>
      <c r="AC1271" s="13">
        <f>IF($D1271="",0,IF($E1271="",0,IF(VLOOKUP($E1271,paramètres!$E$33:$F$44,2,FALSE)&lt;=VLOOKUP($AC$18,paramètres!$E$33:$F$44,2,FALSE),Q1271*$D1271,0)))</f>
        <v>0</v>
      </c>
      <c r="AD1271" s="13">
        <f>IF($D1271="",0,IF($E1271="",0,IF(VLOOKUP($E1271,paramètres!$E$33:$F$44,2,FALSE)&lt;=VLOOKUP($AD$18,paramètres!$E$33:$F$44,2,FALSE),R1271*$D1271,0)))</f>
        <v>0</v>
      </c>
      <c r="AE1271" s="13">
        <f>IF($D1271="",0,IF($E1271="",0,IF(VLOOKUP($E1271,paramètres!$E$33:$F$44,2,FALSE)&lt;=VLOOKUP($AE$18,paramètres!$E$33:$F$44,2,FALSE),S1271*$D1271,0)))</f>
        <v>0</v>
      </c>
      <c r="AF1271" s="13">
        <f>IF($D1271="",0,IF($E1271="",0,IF(VLOOKUP($E1271,paramètres!$E$33:$F$44,2,FALSE)&lt;=VLOOKUP($AF$18,paramètres!$E$33:$F$44,2,FALSE),T1271*$D1271,0)))</f>
        <v>0</v>
      </c>
      <c r="AG1271" s="13">
        <f>IF($D1271="",0,IF($E1271="",0,IF(VLOOKUP($E1271,paramètres!$E$33:$F$44,2,FALSE)&lt;=VLOOKUP($AG$18,paramètres!$E$33:$F$44,2,FALSE),U1271*$D1271,0)))</f>
        <v>0</v>
      </c>
      <c r="AH1271" s="13">
        <f>IF($D1271="",0,IF($E1271="",0,IF(VLOOKUP($E1271,paramètres!$E$33:$F$44,2,FALSE)&lt;=VLOOKUP($AH$18,paramètres!$E$33:$F$44,2,FALSE),V1271*$D1271,0)))</f>
        <v>0</v>
      </c>
      <c r="AI1271" s="13">
        <f>IF($D1271="",0,IF($E1271="",0,IF(VLOOKUP($E1271,paramètres!$E$33:$F$44,2,FALSE)&lt;=VLOOKUP($AI$18,paramètres!$E$33:$F$44,2,FALSE),W1271*$D1271,0)))</f>
        <v>0</v>
      </c>
      <c r="AJ1271" s="13">
        <f>IF($D1271="",0,IF($E1271="",0,IF(VLOOKUP($E1271,paramètres!$E$33:$F$44,2,FALSE)&lt;=VLOOKUP($AJ$18,paramètres!$E$33:$F$44,2,FALSE),X1271*$D1271,0)))</f>
        <v>0</v>
      </c>
      <c r="AK1271" s="13">
        <f>IF($D1271="",0,IF($E1271="",0,IF(VLOOKUP($E1271,paramètres!$E$33:$F$44,2,FALSE)&lt;=VLOOKUP($AK$18,paramètres!$E$33:$F$44,2,FALSE),Y1271*$D1271,0)))</f>
        <v>0</v>
      </c>
      <c r="AL1271" s="13">
        <f>IF($D1271="",0,IF($E1271="",0,IF(VLOOKUP($E1271,paramètres!$E$33:$F$44,2,FALSE)&lt;=VLOOKUP($AL$18,paramètres!$E$33:$F$44,2,FALSE),Z1271*$D1271,0)))</f>
        <v>0</v>
      </c>
      <c r="AM1271" s="126">
        <f>IF($D1271="",0,IF($E1271="",0,IF(VLOOKUP($E1271,paramètres!$E$33:$F$44,2,FALSE)&lt;=VLOOKUP($AM$18,paramètres!$E$33:$F$44,2,FALSE),AA1271*$D1271,0)))</f>
        <v>0</v>
      </c>
      <c r="AN1271" s="121" t="str">
        <f>IF(paramètres!$B$28=1,((SUM(P1271:Y1271)/1.02)+SUM(Z1271:AA1271))*0.0303/9*COUNT(P1271:X1271),IF(paramètres!$B$28=2,(SUM(P1271:AA1271))*0.0303/9*COUNT(P1271:X1271),"Missing Delta option"))</f>
        <v>Missing Delta option</v>
      </c>
      <c r="AO1271" s="13" t="str">
        <f>IF(paramètres!$B$28=1,(((SUM(P1271:Y1271)/1.02)+SUM(Z1271:AA1271))+((SUM(AB1271:AK1271)/1.02)+SUM(AL1271:AN1271)))*cotpatr,IF(paramètres!$B$28=2,(SUM(P1271:AN1271)*cotpatr),"Missing Delta Option"))</f>
        <v>Missing Delta Option</v>
      </c>
      <c r="AP1271" s="13" t="str" cm="1">
        <f t="array" ref="AP1271">IF(paramètres!$B$28=1,(((SUM(P1271:Y1271)/1.02)+SUM(Z1271:AA1271))+((SUM(AB1271:AM1271)/1.02)+SUM(AL1271:AM1271)))/12*pécule,IF(paramètres!$B$28=2,SUM(P1271:AM1271)/12*pécule,"Missing Delta Option"))</f>
        <v>Missing Delta Option</v>
      </c>
      <c r="AQ1271" s="105" t="e">
        <f>IF(paramètres!$B$28=1,(((SUM(P1271:Y1271)/1.02)+SUM(Z1271:AA1271))+((SUM(AB1271:AM1271)/1.02)+SUM(AL1271:AM1271)))+AN1271+AO1271+AP1271,SUM(P1271:AM1271)+AN1271+AO1271+AP1271)</f>
        <v>#VALUE!</v>
      </c>
    </row>
    <row r="1272" spans="1:43" x14ac:dyDescent="0.25">
      <c r="A1272" s="104"/>
      <c r="B1272" s="39"/>
      <c r="C1272" s="39"/>
      <c r="D1272" s="70"/>
      <c r="E1272" s="49"/>
      <c r="F1272" s="40"/>
      <c r="G1272" s="38"/>
      <c r="H1272" s="71"/>
      <c r="I1272" s="40"/>
      <c r="J1272" s="38"/>
      <c r="K1272" s="71"/>
      <c r="L1272" s="40"/>
      <c r="M1272" s="38"/>
      <c r="N1272" s="71"/>
      <c r="O1272" s="49"/>
      <c r="P1272" s="177"/>
      <c r="Q1272" s="178"/>
      <c r="R1272" s="178"/>
      <c r="S1272" s="178"/>
      <c r="T1272" s="178"/>
      <c r="U1272" s="178"/>
      <c r="V1272" s="178"/>
      <c r="W1272" s="178"/>
      <c r="X1272" s="178"/>
      <c r="Y1272" s="178"/>
      <c r="Z1272" s="178"/>
      <c r="AA1272" s="179"/>
      <c r="AB1272" s="121">
        <f>IF($D1272="",0,IF($E1272="",0,IF(VLOOKUP($E1272,paramètres!$E$33:$F$44,2,FALSE)&lt;=VLOOKUP($AB$18,paramètres!$E$33:$F$44,2,FALSE),P1272*$D1272,0)))</f>
        <v>0</v>
      </c>
      <c r="AC1272" s="13">
        <f>IF($D1272="",0,IF($E1272="",0,IF(VLOOKUP($E1272,paramètres!$E$33:$F$44,2,FALSE)&lt;=VLOOKUP($AC$18,paramètres!$E$33:$F$44,2,FALSE),Q1272*$D1272,0)))</f>
        <v>0</v>
      </c>
      <c r="AD1272" s="13">
        <f>IF($D1272="",0,IF($E1272="",0,IF(VLOOKUP($E1272,paramètres!$E$33:$F$44,2,FALSE)&lt;=VLOOKUP($AD$18,paramètres!$E$33:$F$44,2,FALSE),R1272*$D1272,0)))</f>
        <v>0</v>
      </c>
      <c r="AE1272" s="13">
        <f>IF($D1272="",0,IF($E1272="",0,IF(VLOOKUP($E1272,paramètres!$E$33:$F$44,2,FALSE)&lt;=VLOOKUP($AE$18,paramètres!$E$33:$F$44,2,FALSE),S1272*$D1272,0)))</f>
        <v>0</v>
      </c>
      <c r="AF1272" s="13">
        <f>IF($D1272="",0,IF($E1272="",0,IF(VLOOKUP($E1272,paramètres!$E$33:$F$44,2,FALSE)&lt;=VLOOKUP($AF$18,paramètres!$E$33:$F$44,2,FALSE),T1272*$D1272,0)))</f>
        <v>0</v>
      </c>
      <c r="AG1272" s="13">
        <f>IF($D1272="",0,IF($E1272="",0,IF(VLOOKUP($E1272,paramètres!$E$33:$F$44,2,FALSE)&lt;=VLOOKUP($AG$18,paramètres!$E$33:$F$44,2,FALSE),U1272*$D1272,0)))</f>
        <v>0</v>
      </c>
      <c r="AH1272" s="13">
        <f>IF($D1272="",0,IF($E1272="",0,IF(VLOOKUP($E1272,paramètres!$E$33:$F$44,2,FALSE)&lt;=VLOOKUP($AH$18,paramètres!$E$33:$F$44,2,FALSE),V1272*$D1272,0)))</f>
        <v>0</v>
      </c>
      <c r="AI1272" s="13">
        <f>IF($D1272="",0,IF($E1272="",0,IF(VLOOKUP($E1272,paramètres!$E$33:$F$44,2,FALSE)&lt;=VLOOKUP($AI$18,paramètres!$E$33:$F$44,2,FALSE),W1272*$D1272,0)))</f>
        <v>0</v>
      </c>
      <c r="AJ1272" s="13">
        <f>IF($D1272="",0,IF($E1272="",0,IF(VLOOKUP($E1272,paramètres!$E$33:$F$44,2,FALSE)&lt;=VLOOKUP($AJ$18,paramètres!$E$33:$F$44,2,FALSE),X1272*$D1272,0)))</f>
        <v>0</v>
      </c>
      <c r="AK1272" s="13">
        <f>IF($D1272="",0,IF($E1272="",0,IF(VLOOKUP($E1272,paramètres!$E$33:$F$44,2,FALSE)&lt;=VLOOKUP($AK$18,paramètres!$E$33:$F$44,2,FALSE),Y1272*$D1272,0)))</f>
        <v>0</v>
      </c>
      <c r="AL1272" s="13">
        <f>IF($D1272="",0,IF($E1272="",0,IF(VLOOKUP($E1272,paramètres!$E$33:$F$44,2,FALSE)&lt;=VLOOKUP($AL$18,paramètres!$E$33:$F$44,2,FALSE),Z1272*$D1272,0)))</f>
        <v>0</v>
      </c>
      <c r="AM1272" s="126">
        <f>IF($D1272="",0,IF($E1272="",0,IF(VLOOKUP($E1272,paramètres!$E$33:$F$44,2,FALSE)&lt;=VLOOKUP($AM$18,paramètres!$E$33:$F$44,2,FALSE),AA1272*$D1272,0)))</f>
        <v>0</v>
      </c>
      <c r="AN1272" s="121" t="str">
        <f>IF(paramètres!$B$28=1,((SUM(P1272:Y1272)/1.02)+SUM(Z1272:AA1272))*0.0303/9*COUNT(P1272:X1272),IF(paramètres!$B$28=2,(SUM(P1272:AA1272))*0.0303/9*COUNT(P1272:X1272),"Missing Delta option"))</f>
        <v>Missing Delta option</v>
      </c>
      <c r="AO1272" s="13" t="str">
        <f>IF(paramètres!$B$28=1,(((SUM(P1272:Y1272)/1.02)+SUM(Z1272:AA1272))+((SUM(AB1272:AK1272)/1.02)+SUM(AL1272:AN1272)))*cotpatr,IF(paramètres!$B$28=2,(SUM(P1272:AN1272)*cotpatr),"Missing Delta Option"))</f>
        <v>Missing Delta Option</v>
      </c>
      <c r="AP1272" s="13" t="str" cm="1">
        <f t="array" ref="AP1272">IF(paramètres!$B$28=1,(((SUM(P1272:Y1272)/1.02)+SUM(Z1272:AA1272))+((SUM(AB1272:AM1272)/1.02)+SUM(AL1272:AM1272)))/12*pécule,IF(paramètres!$B$28=2,SUM(P1272:AM1272)/12*pécule,"Missing Delta Option"))</f>
        <v>Missing Delta Option</v>
      </c>
      <c r="AQ1272" s="105" t="e">
        <f>IF(paramètres!$B$28=1,(((SUM(P1272:Y1272)/1.02)+SUM(Z1272:AA1272))+((SUM(AB1272:AM1272)/1.02)+SUM(AL1272:AM1272)))+AN1272+AO1272+AP1272,SUM(P1272:AM1272)+AN1272+AO1272+AP1272)</f>
        <v>#VALUE!</v>
      </c>
    </row>
    <row r="1273" spans="1:43" x14ac:dyDescent="0.25">
      <c r="A1273" s="104"/>
      <c r="B1273" s="39"/>
      <c r="C1273" s="39"/>
      <c r="D1273" s="70"/>
      <c r="E1273" s="49"/>
      <c r="F1273" s="40"/>
      <c r="G1273" s="38"/>
      <c r="H1273" s="71"/>
      <c r="I1273" s="40"/>
      <c r="J1273" s="38"/>
      <c r="K1273" s="71"/>
      <c r="L1273" s="40"/>
      <c r="M1273" s="38"/>
      <c r="N1273" s="71"/>
      <c r="O1273" s="49"/>
      <c r="P1273" s="177"/>
      <c r="Q1273" s="178"/>
      <c r="R1273" s="178"/>
      <c r="S1273" s="178"/>
      <c r="T1273" s="178"/>
      <c r="U1273" s="178"/>
      <c r="V1273" s="178"/>
      <c r="W1273" s="178"/>
      <c r="X1273" s="178"/>
      <c r="Y1273" s="178"/>
      <c r="Z1273" s="178"/>
      <c r="AA1273" s="179"/>
      <c r="AB1273" s="121">
        <f>IF($D1273="",0,IF($E1273="",0,IF(VLOOKUP($E1273,paramètres!$E$33:$F$44,2,FALSE)&lt;=VLOOKUP($AB$18,paramètres!$E$33:$F$44,2,FALSE),P1273*$D1273,0)))</f>
        <v>0</v>
      </c>
      <c r="AC1273" s="13">
        <f>IF($D1273="",0,IF($E1273="",0,IF(VLOOKUP($E1273,paramètres!$E$33:$F$44,2,FALSE)&lt;=VLOOKUP($AC$18,paramètres!$E$33:$F$44,2,FALSE),Q1273*$D1273,0)))</f>
        <v>0</v>
      </c>
      <c r="AD1273" s="13">
        <f>IF($D1273="",0,IF($E1273="",0,IF(VLOOKUP($E1273,paramètres!$E$33:$F$44,2,FALSE)&lt;=VLOOKUP($AD$18,paramètres!$E$33:$F$44,2,FALSE),R1273*$D1273,0)))</f>
        <v>0</v>
      </c>
      <c r="AE1273" s="13">
        <f>IF($D1273="",0,IF($E1273="",0,IF(VLOOKUP($E1273,paramètres!$E$33:$F$44,2,FALSE)&lt;=VLOOKUP($AE$18,paramètres!$E$33:$F$44,2,FALSE),S1273*$D1273,0)))</f>
        <v>0</v>
      </c>
      <c r="AF1273" s="13">
        <f>IF($D1273="",0,IF($E1273="",0,IF(VLOOKUP($E1273,paramètres!$E$33:$F$44,2,FALSE)&lt;=VLOOKUP($AF$18,paramètres!$E$33:$F$44,2,FALSE),T1273*$D1273,0)))</f>
        <v>0</v>
      </c>
      <c r="AG1273" s="13">
        <f>IF($D1273="",0,IF($E1273="",0,IF(VLOOKUP($E1273,paramètres!$E$33:$F$44,2,FALSE)&lt;=VLOOKUP($AG$18,paramètres!$E$33:$F$44,2,FALSE),U1273*$D1273,0)))</f>
        <v>0</v>
      </c>
      <c r="AH1273" s="13">
        <f>IF($D1273="",0,IF($E1273="",0,IF(VLOOKUP($E1273,paramètres!$E$33:$F$44,2,FALSE)&lt;=VLOOKUP($AH$18,paramètres!$E$33:$F$44,2,FALSE),V1273*$D1273,0)))</f>
        <v>0</v>
      </c>
      <c r="AI1273" s="13">
        <f>IF($D1273="",0,IF($E1273="",0,IF(VLOOKUP($E1273,paramètres!$E$33:$F$44,2,FALSE)&lt;=VLOOKUP($AI$18,paramètres!$E$33:$F$44,2,FALSE),W1273*$D1273,0)))</f>
        <v>0</v>
      </c>
      <c r="AJ1273" s="13">
        <f>IF($D1273="",0,IF($E1273="",0,IF(VLOOKUP($E1273,paramètres!$E$33:$F$44,2,FALSE)&lt;=VLOOKUP($AJ$18,paramètres!$E$33:$F$44,2,FALSE),X1273*$D1273,0)))</f>
        <v>0</v>
      </c>
      <c r="AK1273" s="13">
        <f>IF($D1273="",0,IF($E1273="",0,IF(VLOOKUP($E1273,paramètres!$E$33:$F$44,2,FALSE)&lt;=VLOOKUP($AK$18,paramètres!$E$33:$F$44,2,FALSE),Y1273*$D1273,0)))</f>
        <v>0</v>
      </c>
      <c r="AL1273" s="13">
        <f>IF($D1273="",0,IF($E1273="",0,IF(VLOOKUP($E1273,paramètres!$E$33:$F$44,2,FALSE)&lt;=VLOOKUP($AL$18,paramètres!$E$33:$F$44,2,FALSE),Z1273*$D1273,0)))</f>
        <v>0</v>
      </c>
      <c r="AM1273" s="126">
        <f>IF($D1273="",0,IF($E1273="",0,IF(VLOOKUP($E1273,paramètres!$E$33:$F$44,2,FALSE)&lt;=VLOOKUP($AM$18,paramètres!$E$33:$F$44,2,FALSE),AA1273*$D1273,0)))</f>
        <v>0</v>
      </c>
      <c r="AN1273" s="121" t="str">
        <f>IF(paramètres!$B$28=1,((SUM(P1273:Y1273)/1.02)+SUM(Z1273:AA1273))*0.0303/9*COUNT(P1273:X1273),IF(paramètres!$B$28=2,(SUM(P1273:AA1273))*0.0303/9*COUNT(P1273:X1273),"Missing Delta option"))</f>
        <v>Missing Delta option</v>
      </c>
      <c r="AO1273" s="13" t="str">
        <f>IF(paramètres!$B$28=1,(((SUM(P1273:Y1273)/1.02)+SUM(Z1273:AA1273))+((SUM(AB1273:AK1273)/1.02)+SUM(AL1273:AN1273)))*cotpatr,IF(paramètres!$B$28=2,(SUM(P1273:AN1273)*cotpatr),"Missing Delta Option"))</f>
        <v>Missing Delta Option</v>
      </c>
      <c r="AP1273" s="13" t="str" cm="1">
        <f t="array" ref="AP1273">IF(paramètres!$B$28=1,(((SUM(P1273:Y1273)/1.02)+SUM(Z1273:AA1273))+((SUM(AB1273:AM1273)/1.02)+SUM(AL1273:AM1273)))/12*pécule,IF(paramètres!$B$28=2,SUM(P1273:AM1273)/12*pécule,"Missing Delta Option"))</f>
        <v>Missing Delta Option</v>
      </c>
      <c r="AQ1273" s="105" t="e">
        <f>IF(paramètres!$B$28=1,(((SUM(P1273:Y1273)/1.02)+SUM(Z1273:AA1273))+((SUM(AB1273:AM1273)/1.02)+SUM(AL1273:AM1273)))+AN1273+AO1273+AP1273,SUM(P1273:AM1273)+AN1273+AO1273+AP1273)</f>
        <v>#VALUE!</v>
      </c>
    </row>
    <row r="1274" spans="1:43" x14ac:dyDescent="0.25">
      <c r="A1274" s="104"/>
      <c r="B1274" s="39"/>
      <c r="C1274" s="39"/>
      <c r="D1274" s="70"/>
      <c r="E1274" s="49"/>
      <c r="F1274" s="40"/>
      <c r="G1274" s="38"/>
      <c r="H1274" s="71"/>
      <c r="I1274" s="40"/>
      <c r="J1274" s="38"/>
      <c r="K1274" s="71"/>
      <c r="L1274" s="40"/>
      <c r="M1274" s="38"/>
      <c r="N1274" s="71"/>
      <c r="O1274" s="49"/>
      <c r="P1274" s="177"/>
      <c r="Q1274" s="178"/>
      <c r="R1274" s="178"/>
      <c r="S1274" s="178"/>
      <c r="T1274" s="178"/>
      <c r="U1274" s="178"/>
      <c r="V1274" s="178"/>
      <c r="W1274" s="178"/>
      <c r="X1274" s="178"/>
      <c r="Y1274" s="178"/>
      <c r="Z1274" s="178"/>
      <c r="AA1274" s="179"/>
      <c r="AB1274" s="121">
        <f>IF($D1274="",0,IF($E1274="",0,IF(VLOOKUP($E1274,paramètres!$E$33:$F$44,2,FALSE)&lt;=VLOOKUP($AB$18,paramètres!$E$33:$F$44,2,FALSE),P1274*$D1274,0)))</f>
        <v>0</v>
      </c>
      <c r="AC1274" s="13">
        <f>IF($D1274="",0,IF($E1274="",0,IF(VLOOKUP($E1274,paramètres!$E$33:$F$44,2,FALSE)&lt;=VLOOKUP($AC$18,paramètres!$E$33:$F$44,2,FALSE),Q1274*$D1274,0)))</f>
        <v>0</v>
      </c>
      <c r="AD1274" s="13">
        <f>IF($D1274="",0,IF($E1274="",0,IF(VLOOKUP($E1274,paramètres!$E$33:$F$44,2,FALSE)&lt;=VLOOKUP($AD$18,paramètres!$E$33:$F$44,2,FALSE),R1274*$D1274,0)))</f>
        <v>0</v>
      </c>
      <c r="AE1274" s="13">
        <f>IF($D1274="",0,IF($E1274="",0,IF(VLOOKUP($E1274,paramètres!$E$33:$F$44,2,FALSE)&lt;=VLOOKUP($AE$18,paramètres!$E$33:$F$44,2,FALSE),S1274*$D1274,0)))</f>
        <v>0</v>
      </c>
      <c r="AF1274" s="13">
        <f>IF($D1274="",0,IF($E1274="",0,IF(VLOOKUP($E1274,paramètres!$E$33:$F$44,2,FALSE)&lt;=VLOOKUP($AF$18,paramètres!$E$33:$F$44,2,FALSE),T1274*$D1274,0)))</f>
        <v>0</v>
      </c>
      <c r="AG1274" s="13">
        <f>IF($D1274="",0,IF($E1274="",0,IF(VLOOKUP($E1274,paramètres!$E$33:$F$44,2,FALSE)&lt;=VLOOKUP($AG$18,paramètres!$E$33:$F$44,2,FALSE),U1274*$D1274,0)))</f>
        <v>0</v>
      </c>
      <c r="AH1274" s="13">
        <f>IF($D1274="",0,IF($E1274="",0,IF(VLOOKUP($E1274,paramètres!$E$33:$F$44,2,FALSE)&lt;=VLOOKUP($AH$18,paramètres!$E$33:$F$44,2,FALSE),V1274*$D1274,0)))</f>
        <v>0</v>
      </c>
      <c r="AI1274" s="13">
        <f>IF($D1274="",0,IF($E1274="",0,IF(VLOOKUP($E1274,paramètres!$E$33:$F$44,2,FALSE)&lt;=VLOOKUP($AI$18,paramètres!$E$33:$F$44,2,FALSE),W1274*$D1274,0)))</f>
        <v>0</v>
      </c>
      <c r="AJ1274" s="13">
        <f>IF($D1274="",0,IF($E1274="",0,IF(VLOOKUP($E1274,paramètres!$E$33:$F$44,2,FALSE)&lt;=VLOOKUP($AJ$18,paramètres!$E$33:$F$44,2,FALSE),X1274*$D1274,0)))</f>
        <v>0</v>
      </c>
      <c r="AK1274" s="13">
        <f>IF($D1274="",0,IF($E1274="",0,IF(VLOOKUP($E1274,paramètres!$E$33:$F$44,2,FALSE)&lt;=VLOOKUP($AK$18,paramètres!$E$33:$F$44,2,FALSE),Y1274*$D1274,0)))</f>
        <v>0</v>
      </c>
      <c r="AL1274" s="13">
        <f>IF($D1274="",0,IF($E1274="",0,IF(VLOOKUP($E1274,paramètres!$E$33:$F$44,2,FALSE)&lt;=VLOOKUP($AL$18,paramètres!$E$33:$F$44,2,FALSE),Z1274*$D1274,0)))</f>
        <v>0</v>
      </c>
      <c r="AM1274" s="126">
        <f>IF($D1274="",0,IF($E1274="",0,IF(VLOOKUP($E1274,paramètres!$E$33:$F$44,2,FALSE)&lt;=VLOOKUP($AM$18,paramètres!$E$33:$F$44,2,FALSE),AA1274*$D1274,0)))</f>
        <v>0</v>
      </c>
      <c r="AN1274" s="121" t="str">
        <f>IF(paramètres!$B$28=1,((SUM(P1274:Y1274)/1.02)+SUM(Z1274:AA1274))*0.0303/9*COUNT(P1274:X1274),IF(paramètres!$B$28=2,(SUM(P1274:AA1274))*0.0303/9*COUNT(P1274:X1274),"Missing Delta option"))</f>
        <v>Missing Delta option</v>
      </c>
      <c r="AO1274" s="13" t="str">
        <f>IF(paramètres!$B$28=1,(((SUM(P1274:Y1274)/1.02)+SUM(Z1274:AA1274))+((SUM(AB1274:AK1274)/1.02)+SUM(AL1274:AN1274)))*cotpatr,IF(paramètres!$B$28=2,(SUM(P1274:AN1274)*cotpatr),"Missing Delta Option"))</f>
        <v>Missing Delta Option</v>
      </c>
      <c r="AP1274" s="13" t="str" cm="1">
        <f t="array" ref="AP1274">IF(paramètres!$B$28=1,(((SUM(P1274:Y1274)/1.02)+SUM(Z1274:AA1274))+((SUM(AB1274:AM1274)/1.02)+SUM(AL1274:AM1274)))/12*pécule,IF(paramètres!$B$28=2,SUM(P1274:AM1274)/12*pécule,"Missing Delta Option"))</f>
        <v>Missing Delta Option</v>
      </c>
      <c r="AQ1274" s="105" t="e">
        <f>IF(paramètres!$B$28=1,(((SUM(P1274:Y1274)/1.02)+SUM(Z1274:AA1274))+((SUM(AB1274:AM1274)/1.02)+SUM(AL1274:AM1274)))+AN1274+AO1274+AP1274,SUM(P1274:AM1274)+AN1274+AO1274+AP1274)</f>
        <v>#VALUE!</v>
      </c>
    </row>
    <row r="1275" spans="1:43" x14ac:dyDescent="0.25">
      <c r="A1275" s="104"/>
      <c r="B1275" s="39"/>
      <c r="C1275" s="39"/>
      <c r="D1275" s="70"/>
      <c r="E1275" s="49"/>
      <c r="F1275" s="40"/>
      <c r="G1275" s="38"/>
      <c r="H1275" s="71"/>
      <c r="I1275" s="40"/>
      <c r="J1275" s="38"/>
      <c r="K1275" s="71"/>
      <c r="L1275" s="40"/>
      <c r="M1275" s="38"/>
      <c r="N1275" s="71"/>
      <c r="O1275" s="49"/>
      <c r="P1275" s="177"/>
      <c r="Q1275" s="178"/>
      <c r="R1275" s="178"/>
      <c r="S1275" s="178"/>
      <c r="T1275" s="178"/>
      <c r="U1275" s="178"/>
      <c r="V1275" s="178"/>
      <c r="W1275" s="178"/>
      <c r="X1275" s="178"/>
      <c r="Y1275" s="178"/>
      <c r="Z1275" s="178"/>
      <c r="AA1275" s="179"/>
      <c r="AB1275" s="121">
        <f>IF($D1275="",0,IF($E1275="",0,IF(VLOOKUP($E1275,paramètres!$E$33:$F$44,2,FALSE)&lt;=VLOOKUP($AB$18,paramètres!$E$33:$F$44,2,FALSE),P1275*$D1275,0)))</f>
        <v>0</v>
      </c>
      <c r="AC1275" s="13">
        <f>IF($D1275="",0,IF($E1275="",0,IF(VLOOKUP($E1275,paramètres!$E$33:$F$44,2,FALSE)&lt;=VLOOKUP($AC$18,paramètres!$E$33:$F$44,2,FALSE),Q1275*$D1275,0)))</f>
        <v>0</v>
      </c>
      <c r="AD1275" s="13">
        <f>IF($D1275="",0,IF($E1275="",0,IF(VLOOKUP($E1275,paramètres!$E$33:$F$44,2,FALSE)&lt;=VLOOKUP($AD$18,paramètres!$E$33:$F$44,2,FALSE),R1275*$D1275,0)))</f>
        <v>0</v>
      </c>
      <c r="AE1275" s="13">
        <f>IF($D1275="",0,IF($E1275="",0,IF(VLOOKUP($E1275,paramètres!$E$33:$F$44,2,FALSE)&lt;=VLOOKUP($AE$18,paramètres!$E$33:$F$44,2,FALSE),S1275*$D1275,0)))</f>
        <v>0</v>
      </c>
      <c r="AF1275" s="13">
        <f>IF($D1275="",0,IF($E1275="",0,IF(VLOOKUP($E1275,paramètres!$E$33:$F$44,2,FALSE)&lt;=VLOOKUP($AF$18,paramètres!$E$33:$F$44,2,FALSE),T1275*$D1275,0)))</f>
        <v>0</v>
      </c>
      <c r="AG1275" s="13">
        <f>IF($D1275="",0,IF($E1275="",0,IF(VLOOKUP($E1275,paramètres!$E$33:$F$44,2,FALSE)&lt;=VLOOKUP($AG$18,paramètres!$E$33:$F$44,2,FALSE),U1275*$D1275,0)))</f>
        <v>0</v>
      </c>
      <c r="AH1275" s="13">
        <f>IF($D1275="",0,IF($E1275="",0,IF(VLOOKUP($E1275,paramètres!$E$33:$F$44,2,FALSE)&lt;=VLOOKUP($AH$18,paramètres!$E$33:$F$44,2,FALSE),V1275*$D1275,0)))</f>
        <v>0</v>
      </c>
      <c r="AI1275" s="13">
        <f>IF($D1275="",0,IF($E1275="",0,IF(VLOOKUP($E1275,paramètres!$E$33:$F$44,2,FALSE)&lt;=VLOOKUP($AI$18,paramètres!$E$33:$F$44,2,FALSE),W1275*$D1275,0)))</f>
        <v>0</v>
      </c>
      <c r="AJ1275" s="13">
        <f>IF($D1275="",0,IF($E1275="",0,IF(VLOOKUP($E1275,paramètres!$E$33:$F$44,2,FALSE)&lt;=VLOOKUP($AJ$18,paramètres!$E$33:$F$44,2,FALSE),X1275*$D1275,0)))</f>
        <v>0</v>
      </c>
      <c r="AK1275" s="13">
        <f>IF($D1275="",0,IF($E1275="",0,IF(VLOOKUP($E1275,paramètres!$E$33:$F$44,2,FALSE)&lt;=VLOOKUP($AK$18,paramètres!$E$33:$F$44,2,FALSE),Y1275*$D1275,0)))</f>
        <v>0</v>
      </c>
      <c r="AL1275" s="13">
        <f>IF($D1275="",0,IF($E1275="",0,IF(VLOOKUP($E1275,paramètres!$E$33:$F$44,2,FALSE)&lt;=VLOOKUP($AL$18,paramètres!$E$33:$F$44,2,FALSE),Z1275*$D1275,0)))</f>
        <v>0</v>
      </c>
      <c r="AM1275" s="126">
        <f>IF($D1275="",0,IF($E1275="",0,IF(VLOOKUP($E1275,paramètres!$E$33:$F$44,2,FALSE)&lt;=VLOOKUP($AM$18,paramètres!$E$33:$F$44,2,FALSE),AA1275*$D1275,0)))</f>
        <v>0</v>
      </c>
      <c r="AN1275" s="121" t="str">
        <f>IF(paramètres!$B$28=1,((SUM(P1275:Y1275)/1.02)+SUM(Z1275:AA1275))*0.0303/9*COUNT(P1275:X1275),IF(paramètres!$B$28=2,(SUM(P1275:AA1275))*0.0303/9*COUNT(P1275:X1275),"Missing Delta option"))</f>
        <v>Missing Delta option</v>
      </c>
      <c r="AO1275" s="13" t="str">
        <f>IF(paramètres!$B$28=1,(((SUM(P1275:Y1275)/1.02)+SUM(Z1275:AA1275))+((SUM(AB1275:AK1275)/1.02)+SUM(AL1275:AN1275)))*cotpatr,IF(paramètres!$B$28=2,(SUM(P1275:AN1275)*cotpatr),"Missing Delta Option"))</f>
        <v>Missing Delta Option</v>
      </c>
      <c r="AP1275" s="13" t="str" cm="1">
        <f t="array" ref="AP1275">IF(paramètres!$B$28=1,(((SUM(P1275:Y1275)/1.02)+SUM(Z1275:AA1275))+((SUM(AB1275:AM1275)/1.02)+SUM(AL1275:AM1275)))/12*pécule,IF(paramètres!$B$28=2,SUM(P1275:AM1275)/12*pécule,"Missing Delta Option"))</f>
        <v>Missing Delta Option</v>
      </c>
      <c r="AQ1275" s="105" t="e">
        <f>IF(paramètres!$B$28=1,(((SUM(P1275:Y1275)/1.02)+SUM(Z1275:AA1275))+((SUM(AB1275:AM1275)/1.02)+SUM(AL1275:AM1275)))+AN1275+AO1275+AP1275,SUM(P1275:AM1275)+AN1275+AO1275+AP1275)</f>
        <v>#VALUE!</v>
      </c>
    </row>
    <row r="1276" spans="1:43" x14ac:dyDescent="0.25">
      <c r="A1276" s="104"/>
      <c r="B1276" s="39"/>
      <c r="C1276" s="39"/>
      <c r="D1276" s="70"/>
      <c r="E1276" s="49"/>
      <c r="F1276" s="40"/>
      <c r="G1276" s="38"/>
      <c r="H1276" s="71"/>
      <c r="I1276" s="40"/>
      <c r="J1276" s="38"/>
      <c r="K1276" s="71"/>
      <c r="L1276" s="40"/>
      <c r="M1276" s="38"/>
      <c r="N1276" s="71"/>
      <c r="O1276" s="49"/>
      <c r="P1276" s="177"/>
      <c r="Q1276" s="178"/>
      <c r="R1276" s="178"/>
      <c r="S1276" s="178"/>
      <c r="T1276" s="178"/>
      <c r="U1276" s="178"/>
      <c r="V1276" s="178"/>
      <c r="W1276" s="178"/>
      <c r="X1276" s="178"/>
      <c r="Y1276" s="178"/>
      <c r="Z1276" s="178"/>
      <c r="AA1276" s="179"/>
      <c r="AB1276" s="121">
        <f>IF($D1276="",0,IF($E1276="",0,IF(VLOOKUP($E1276,paramètres!$E$33:$F$44,2,FALSE)&lt;=VLOOKUP($AB$18,paramètres!$E$33:$F$44,2,FALSE),P1276*$D1276,0)))</f>
        <v>0</v>
      </c>
      <c r="AC1276" s="13">
        <f>IF($D1276="",0,IF($E1276="",0,IF(VLOOKUP($E1276,paramètres!$E$33:$F$44,2,FALSE)&lt;=VLOOKUP($AC$18,paramètres!$E$33:$F$44,2,FALSE),Q1276*$D1276,0)))</f>
        <v>0</v>
      </c>
      <c r="AD1276" s="13">
        <f>IF($D1276="",0,IF($E1276="",0,IF(VLOOKUP($E1276,paramètres!$E$33:$F$44,2,FALSE)&lt;=VLOOKUP($AD$18,paramètres!$E$33:$F$44,2,FALSE),R1276*$D1276,0)))</f>
        <v>0</v>
      </c>
      <c r="AE1276" s="13">
        <f>IF($D1276="",0,IF($E1276="",0,IF(VLOOKUP($E1276,paramètres!$E$33:$F$44,2,FALSE)&lt;=VLOOKUP($AE$18,paramètres!$E$33:$F$44,2,FALSE),S1276*$D1276,0)))</f>
        <v>0</v>
      </c>
      <c r="AF1276" s="13">
        <f>IF($D1276="",0,IF($E1276="",0,IF(VLOOKUP($E1276,paramètres!$E$33:$F$44,2,FALSE)&lt;=VLOOKUP($AF$18,paramètres!$E$33:$F$44,2,FALSE),T1276*$D1276,0)))</f>
        <v>0</v>
      </c>
      <c r="AG1276" s="13">
        <f>IF($D1276="",0,IF($E1276="",0,IF(VLOOKUP($E1276,paramètres!$E$33:$F$44,2,FALSE)&lt;=VLOOKUP($AG$18,paramètres!$E$33:$F$44,2,FALSE),U1276*$D1276,0)))</f>
        <v>0</v>
      </c>
      <c r="AH1276" s="13">
        <f>IF($D1276="",0,IF($E1276="",0,IF(VLOOKUP($E1276,paramètres!$E$33:$F$44,2,FALSE)&lt;=VLOOKUP($AH$18,paramètres!$E$33:$F$44,2,FALSE),V1276*$D1276,0)))</f>
        <v>0</v>
      </c>
      <c r="AI1276" s="13">
        <f>IF($D1276="",0,IF($E1276="",0,IF(VLOOKUP($E1276,paramètres!$E$33:$F$44,2,FALSE)&lt;=VLOOKUP($AI$18,paramètres!$E$33:$F$44,2,FALSE),W1276*$D1276,0)))</f>
        <v>0</v>
      </c>
      <c r="AJ1276" s="13">
        <f>IF($D1276="",0,IF($E1276="",0,IF(VLOOKUP($E1276,paramètres!$E$33:$F$44,2,FALSE)&lt;=VLOOKUP($AJ$18,paramètres!$E$33:$F$44,2,FALSE),X1276*$D1276,0)))</f>
        <v>0</v>
      </c>
      <c r="AK1276" s="13">
        <f>IF($D1276="",0,IF($E1276="",0,IF(VLOOKUP($E1276,paramètres!$E$33:$F$44,2,FALSE)&lt;=VLOOKUP($AK$18,paramètres!$E$33:$F$44,2,FALSE),Y1276*$D1276,0)))</f>
        <v>0</v>
      </c>
      <c r="AL1276" s="13">
        <f>IF($D1276="",0,IF($E1276="",0,IF(VLOOKUP($E1276,paramètres!$E$33:$F$44,2,FALSE)&lt;=VLOOKUP($AL$18,paramètres!$E$33:$F$44,2,FALSE),Z1276*$D1276,0)))</f>
        <v>0</v>
      </c>
      <c r="AM1276" s="126">
        <f>IF($D1276="",0,IF($E1276="",0,IF(VLOOKUP($E1276,paramètres!$E$33:$F$44,2,FALSE)&lt;=VLOOKUP($AM$18,paramètres!$E$33:$F$44,2,FALSE),AA1276*$D1276,0)))</f>
        <v>0</v>
      </c>
      <c r="AN1276" s="121" t="str">
        <f>IF(paramètres!$B$28=1,((SUM(P1276:Y1276)/1.02)+SUM(Z1276:AA1276))*0.0303/9*COUNT(P1276:X1276),IF(paramètres!$B$28=2,(SUM(P1276:AA1276))*0.0303/9*COUNT(P1276:X1276),"Missing Delta option"))</f>
        <v>Missing Delta option</v>
      </c>
      <c r="AO1276" s="13" t="str">
        <f>IF(paramètres!$B$28=1,(((SUM(P1276:Y1276)/1.02)+SUM(Z1276:AA1276))+((SUM(AB1276:AK1276)/1.02)+SUM(AL1276:AN1276)))*cotpatr,IF(paramètres!$B$28=2,(SUM(P1276:AN1276)*cotpatr),"Missing Delta Option"))</f>
        <v>Missing Delta Option</v>
      </c>
      <c r="AP1276" s="13" t="str" cm="1">
        <f t="array" ref="AP1276">IF(paramètres!$B$28=1,(((SUM(P1276:Y1276)/1.02)+SUM(Z1276:AA1276))+((SUM(AB1276:AM1276)/1.02)+SUM(AL1276:AM1276)))/12*pécule,IF(paramètres!$B$28=2,SUM(P1276:AM1276)/12*pécule,"Missing Delta Option"))</f>
        <v>Missing Delta Option</v>
      </c>
      <c r="AQ1276" s="105" t="e">
        <f>IF(paramètres!$B$28=1,(((SUM(P1276:Y1276)/1.02)+SUM(Z1276:AA1276))+((SUM(AB1276:AM1276)/1.02)+SUM(AL1276:AM1276)))+AN1276+AO1276+AP1276,SUM(P1276:AM1276)+AN1276+AO1276+AP1276)</f>
        <v>#VALUE!</v>
      </c>
    </row>
    <row r="1277" spans="1:43" x14ac:dyDescent="0.25">
      <c r="A1277" s="104"/>
      <c r="B1277" s="39"/>
      <c r="C1277" s="39"/>
      <c r="D1277" s="70"/>
      <c r="E1277" s="49"/>
      <c r="F1277" s="40"/>
      <c r="G1277" s="38"/>
      <c r="H1277" s="71"/>
      <c r="I1277" s="40"/>
      <c r="J1277" s="38"/>
      <c r="K1277" s="71"/>
      <c r="L1277" s="40"/>
      <c r="M1277" s="38"/>
      <c r="N1277" s="71"/>
      <c r="O1277" s="49"/>
      <c r="P1277" s="177"/>
      <c r="Q1277" s="178"/>
      <c r="R1277" s="178"/>
      <c r="S1277" s="178"/>
      <c r="T1277" s="178"/>
      <c r="U1277" s="178"/>
      <c r="V1277" s="178"/>
      <c r="W1277" s="178"/>
      <c r="X1277" s="178"/>
      <c r="Y1277" s="178"/>
      <c r="Z1277" s="178"/>
      <c r="AA1277" s="179"/>
      <c r="AB1277" s="121">
        <f>IF($D1277="",0,IF($E1277="",0,IF(VLOOKUP($E1277,paramètres!$E$33:$F$44,2,FALSE)&lt;=VLOOKUP($AB$18,paramètres!$E$33:$F$44,2,FALSE),P1277*$D1277,0)))</f>
        <v>0</v>
      </c>
      <c r="AC1277" s="13">
        <f>IF($D1277="",0,IF($E1277="",0,IF(VLOOKUP($E1277,paramètres!$E$33:$F$44,2,FALSE)&lt;=VLOOKUP($AC$18,paramètres!$E$33:$F$44,2,FALSE),Q1277*$D1277,0)))</f>
        <v>0</v>
      </c>
      <c r="AD1277" s="13">
        <f>IF($D1277="",0,IF($E1277="",0,IF(VLOOKUP($E1277,paramètres!$E$33:$F$44,2,FALSE)&lt;=VLOOKUP($AD$18,paramètres!$E$33:$F$44,2,FALSE),R1277*$D1277,0)))</f>
        <v>0</v>
      </c>
      <c r="AE1277" s="13">
        <f>IF($D1277="",0,IF($E1277="",0,IF(VLOOKUP($E1277,paramètres!$E$33:$F$44,2,FALSE)&lt;=VLOOKUP($AE$18,paramètres!$E$33:$F$44,2,FALSE),S1277*$D1277,0)))</f>
        <v>0</v>
      </c>
      <c r="AF1277" s="13">
        <f>IF($D1277="",0,IF($E1277="",0,IF(VLOOKUP($E1277,paramètres!$E$33:$F$44,2,FALSE)&lt;=VLOOKUP($AF$18,paramètres!$E$33:$F$44,2,FALSE),T1277*$D1277,0)))</f>
        <v>0</v>
      </c>
      <c r="AG1277" s="13">
        <f>IF($D1277="",0,IF($E1277="",0,IF(VLOOKUP($E1277,paramètres!$E$33:$F$44,2,FALSE)&lt;=VLOOKUP($AG$18,paramètres!$E$33:$F$44,2,FALSE),U1277*$D1277,0)))</f>
        <v>0</v>
      </c>
      <c r="AH1277" s="13">
        <f>IF($D1277="",0,IF($E1277="",0,IF(VLOOKUP($E1277,paramètres!$E$33:$F$44,2,FALSE)&lt;=VLOOKUP($AH$18,paramètres!$E$33:$F$44,2,FALSE),V1277*$D1277,0)))</f>
        <v>0</v>
      </c>
      <c r="AI1277" s="13">
        <f>IF($D1277="",0,IF($E1277="",0,IF(VLOOKUP($E1277,paramètres!$E$33:$F$44,2,FALSE)&lt;=VLOOKUP($AI$18,paramètres!$E$33:$F$44,2,FALSE),W1277*$D1277,0)))</f>
        <v>0</v>
      </c>
      <c r="AJ1277" s="13">
        <f>IF($D1277="",0,IF($E1277="",0,IF(VLOOKUP($E1277,paramètres!$E$33:$F$44,2,FALSE)&lt;=VLOOKUP($AJ$18,paramètres!$E$33:$F$44,2,FALSE),X1277*$D1277,0)))</f>
        <v>0</v>
      </c>
      <c r="AK1277" s="13">
        <f>IF($D1277="",0,IF($E1277="",0,IF(VLOOKUP($E1277,paramètres!$E$33:$F$44,2,FALSE)&lt;=VLOOKUP($AK$18,paramètres!$E$33:$F$44,2,FALSE),Y1277*$D1277,0)))</f>
        <v>0</v>
      </c>
      <c r="AL1277" s="13">
        <f>IF($D1277="",0,IF($E1277="",0,IF(VLOOKUP($E1277,paramètres!$E$33:$F$44,2,FALSE)&lt;=VLOOKUP($AL$18,paramètres!$E$33:$F$44,2,FALSE),Z1277*$D1277,0)))</f>
        <v>0</v>
      </c>
      <c r="AM1277" s="126">
        <f>IF($D1277="",0,IF($E1277="",0,IF(VLOOKUP($E1277,paramètres!$E$33:$F$44,2,FALSE)&lt;=VLOOKUP($AM$18,paramètres!$E$33:$F$44,2,FALSE),AA1277*$D1277,0)))</f>
        <v>0</v>
      </c>
      <c r="AN1277" s="121" t="str">
        <f>IF(paramètres!$B$28=1,((SUM(P1277:Y1277)/1.02)+SUM(Z1277:AA1277))*0.0303/9*COUNT(P1277:X1277),IF(paramètres!$B$28=2,(SUM(P1277:AA1277))*0.0303/9*COUNT(P1277:X1277),"Missing Delta option"))</f>
        <v>Missing Delta option</v>
      </c>
      <c r="AO1277" s="13" t="str">
        <f>IF(paramètres!$B$28=1,(((SUM(P1277:Y1277)/1.02)+SUM(Z1277:AA1277))+((SUM(AB1277:AK1277)/1.02)+SUM(AL1277:AN1277)))*cotpatr,IF(paramètres!$B$28=2,(SUM(P1277:AN1277)*cotpatr),"Missing Delta Option"))</f>
        <v>Missing Delta Option</v>
      </c>
      <c r="AP1277" s="13" t="str" cm="1">
        <f t="array" ref="AP1277">IF(paramètres!$B$28=1,(((SUM(P1277:Y1277)/1.02)+SUM(Z1277:AA1277))+((SUM(AB1277:AM1277)/1.02)+SUM(AL1277:AM1277)))/12*pécule,IF(paramètres!$B$28=2,SUM(P1277:AM1277)/12*pécule,"Missing Delta Option"))</f>
        <v>Missing Delta Option</v>
      </c>
      <c r="AQ1277" s="105" t="e">
        <f>IF(paramètres!$B$28=1,(((SUM(P1277:Y1277)/1.02)+SUM(Z1277:AA1277))+((SUM(AB1277:AM1277)/1.02)+SUM(AL1277:AM1277)))+AN1277+AO1277+AP1277,SUM(P1277:AM1277)+AN1277+AO1277+AP1277)</f>
        <v>#VALUE!</v>
      </c>
    </row>
    <row r="1278" spans="1:43" x14ac:dyDescent="0.25">
      <c r="A1278" s="104"/>
      <c r="B1278" s="39"/>
      <c r="C1278" s="39"/>
      <c r="D1278" s="70"/>
      <c r="E1278" s="49"/>
      <c r="F1278" s="40"/>
      <c r="G1278" s="38"/>
      <c r="H1278" s="71"/>
      <c r="I1278" s="40"/>
      <c r="J1278" s="38"/>
      <c r="K1278" s="71"/>
      <c r="L1278" s="40"/>
      <c r="M1278" s="38"/>
      <c r="N1278" s="71"/>
      <c r="O1278" s="49"/>
      <c r="P1278" s="177"/>
      <c r="Q1278" s="178"/>
      <c r="R1278" s="178"/>
      <c r="S1278" s="178"/>
      <c r="T1278" s="178"/>
      <c r="U1278" s="178"/>
      <c r="V1278" s="178"/>
      <c r="W1278" s="178"/>
      <c r="X1278" s="178"/>
      <c r="Y1278" s="178"/>
      <c r="Z1278" s="178"/>
      <c r="AA1278" s="179"/>
      <c r="AB1278" s="121">
        <f>IF($D1278="",0,IF($E1278="",0,IF(VLOOKUP($E1278,paramètres!$E$33:$F$44,2,FALSE)&lt;=VLOOKUP($AB$18,paramètres!$E$33:$F$44,2,FALSE),P1278*$D1278,0)))</f>
        <v>0</v>
      </c>
      <c r="AC1278" s="13">
        <f>IF($D1278="",0,IF($E1278="",0,IF(VLOOKUP($E1278,paramètres!$E$33:$F$44,2,FALSE)&lt;=VLOOKUP($AC$18,paramètres!$E$33:$F$44,2,FALSE),Q1278*$D1278,0)))</f>
        <v>0</v>
      </c>
      <c r="AD1278" s="13">
        <f>IF($D1278="",0,IF($E1278="",0,IF(VLOOKUP($E1278,paramètres!$E$33:$F$44,2,FALSE)&lt;=VLOOKUP($AD$18,paramètres!$E$33:$F$44,2,FALSE),R1278*$D1278,0)))</f>
        <v>0</v>
      </c>
      <c r="AE1278" s="13">
        <f>IF($D1278="",0,IF($E1278="",0,IF(VLOOKUP($E1278,paramètres!$E$33:$F$44,2,FALSE)&lt;=VLOOKUP($AE$18,paramètres!$E$33:$F$44,2,FALSE),S1278*$D1278,0)))</f>
        <v>0</v>
      </c>
      <c r="AF1278" s="13">
        <f>IF($D1278="",0,IF($E1278="",0,IF(VLOOKUP($E1278,paramètres!$E$33:$F$44,2,FALSE)&lt;=VLOOKUP($AF$18,paramètres!$E$33:$F$44,2,FALSE),T1278*$D1278,0)))</f>
        <v>0</v>
      </c>
      <c r="AG1278" s="13">
        <f>IF($D1278="",0,IF($E1278="",0,IF(VLOOKUP($E1278,paramètres!$E$33:$F$44,2,FALSE)&lt;=VLOOKUP($AG$18,paramètres!$E$33:$F$44,2,FALSE),U1278*$D1278,0)))</f>
        <v>0</v>
      </c>
      <c r="AH1278" s="13">
        <f>IF($D1278="",0,IF($E1278="",0,IF(VLOOKUP($E1278,paramètres!$E$33:$F$44,2,FALSE)&lt;=VLOOKUP($AH$18,paramètres!$E$33:$F$44,2,FALSE),V1278*$D1278,0)))</f>
        <v>0</v>
      </c>
      <c r="AI1278" s="13">
        <f>IF($D1278="",0,IF($E1278="",0,IF(VLOOKUP($E1278,paramètres!$E$33:$F$44,2,FALSE)&lt;=VLOOKUP($AI$18,paramètres!$E$33:$F$44,2,FALSE),W1278*$D1278,0)))</f>
        <v>0</v>
      </c>
      <c r="AJ1278" s="13">
        <f>IF($D1278="",0,IF($E1278="",0,IF(VLOOKUP($E1278,paramètres!$E$33:$F$44,2,FALSE)&lt;=VLOOKUP($AJ$18,paramètres!$E$33:$F$44,2,FALSE),X1278*$D1278,0)))</f>
        <v>0</v>
      </c>
      <c r="AK1278" s="13">
        <f>IF($D1278="",0,IF($E1278="",0,IF(VLOOKUP($E1278,paramètres!$E$33:$F$44,2,FALSE)&lt;=VLOOKUP($AK$18,paramètres!$E$33:$F$44,2,FALSE),Y1278*$D1278,0)))</f>
        <v>0</v>
      </c>
      <c r="AL1278" s="13">
        <f>IF($D1278="",0,IF($E1278="",0,IF(VLOOKUP($E1278,paramètres!$E$33:$F$44,2,FALSE)&lt;=VLOOKUP($AL$18,paramètres!$E$33:$F$44,2,FALSE),Z1278*$D1278,0)))</f>
        <v>0</v>
      </c>
      <c r="AM1278" s="126">
        <f>IF($D1278="",0,IF($E1278="",0,IF(VLOOKUP($E1278,paramètres!$E$33:$F$44,2,FALSE)&lt;=VLOOKUP($AM$18,paramètres!$E$33:$F$44,2,FALSE),AA1278*$D1278,0)))</f>
        <v>0</v>
      </c>
      <c r="AN1278" s="121" t="str">
        <f>IF(paramètres!$B$28=1,((SUM(P1278:Y1278)/1.02)+SUM(Z1278:AA1278))*0.0303/9*COUNT(P1278:X1278),IF(paramètres!$B$28=2,(SUM(P1278:AA1278))*0.0303/9*COUNT(P1278:X1278),"Missing Delta option"))</f>
        <v>Missing Delta option</v>
      </c>
      <c r="AO1278" s="13" t="str">
        <f>IF(paramètres!$B$28=1,(((SUM(P1278:Y1278)/1.02)+SUM(Z1278:AA1278))+((SUM(AB1278:AK1278)/1.02)+SUM(AL1278:AN1278)))*cotpatr,IF(paramètres!$B$28=2,(SUM(P1278:AN1278)*cotpatr),"Missing Delta Option"))</f>
        <v>Missing Delta Option</v>
      </c>
      <c r="AP1278" s="13" t="str" cm="1">
        <f t="array" ref="AP1278">IF(paramètres!$B$28=1,(((SUM(P1278:Y1278)/1.02)+SUM(Z1278:AA1278))+((SUM(AB1278:AM1278)/1.02)+SUM(AL1278:AM1278)))/12*pécule,IF(paramètres!$B$28=2,SUM(P1278:AM1278)/12*pécule,"Missing Delta Option"))</f>
        <v>Missing Delta Option</v>
      </c>
      <c r="AQ1278" s="105" t="e">
        <f>IF(paramètres!$B$28=1,(((SUM(P1278:Y1278)/1.02)+SUM(Z1278:AA1278))+((SUM(AB1278:AM1278)/1.02)+SUM(AL1278:AM1278)))+AN1278+AO1278+AP1278,SUM(P1278:AM1278)+AN1278+AO1278+AP1278)</f>
        <v>#VALUE!</v>
      </c>
    </row>
    <row r="1279" spans="1:43" x14ac:dyDescent="0.25">
      <c r="A1279" s="104"/>
      <c r="B1279" s="39"/>
      <c r="C1279" s="39"/>
      <c r="D1279" s="70"/>
      <c r="E1279" s="49"/>
      <c r="F1279" s="40"/>
      <c r="G1279" s="38"/>
      <c r="H1279" s="71"/>
      <c r="I1279" s="40"/>
      <c r="J1279" s="38"/>
      <c r="K1279" s="71"/>
      <c r="L1279" s="40"/>
      <c r="M1279" s="38"/>
      <c r="N1279" s="71"/>
      <c r="O1279" s="49"/>
      <c r="P1279" s="177"/>
      <c r="Q1279" s="178"/>
      <c r="R1279" s="178"/>
      <c r="S1279" s="178"/>
      <c r="T1279" s="178"/>
      <c r="U1279" s="178"/>
      <c r="V1279" s="178"/>
      <c r="W1279" s="178"/>
      <c r="X1279" s="178"/>
      <c r="Y1279" s="178"/>
      <c r="Z1279" s="178"/>
      <c r="AA1279" s="179"/>
      <c r="AB1279" s="121">
        <f>IF($D1279="",0,IF($E1279="",0,IF(VLOOKUP($E1279,paramètres!$E$33:$F$44,2,FALSE)&lt;=VLOOKUP($AB$18,paramètres!$E$33:$F$44,2,FALSE),P1279*$D1279,0)))</f>
        <v>0</v>
      </c>
      <c r="AC1279" s="13">
        <f>IF($D1279="",0,IF($E1279="",0,IF(VLOOKUP($E1279,paramètres!$E$33:$F$44,2,FALSE)&lt;=VLOOKUP($AC$18,paramètres!$E$33:$F$44,2,FALSE),Q1279*$D1279,0)))</f>
        <v>0</v>
      </c>
      <c r="AD1279" s="13">
        <f>IF($D1279="",0,IF($E1279="",0,IF(VLOOKUP($E1279,paramètres!$E$33:$F$44,2,FALSE)&lt;=VLOOKUP($AD$18,paramètres!$E$33:$F$44,2,FALSE),R1279*$D1279,0)))</f>
        <v>0</v>
      </c>
      <c r="AE1279" s="13">
        <f>IF($D1279="",0,IF($E1279="",0,IF(VLOOKUP($E1279,paramètres!$E$33:$F$44,2,FALSE)&lt;=VLOOKUP($AE$18,paramètres!$E$33:$F$44,2,FALSE),S1279*$D1279,0)))</f>
        <v>0</v>
      </c>
      <c r="AF1279" s="13">
        <f>IF($D1279="",0,IF($E1279="",0,IF(VLOOKUP($E1279,paramètres!$E$33:$F$44,2,FALSE)&lt;=VLOOKUP($AF$18,paramètres!$E$33:$F$44,2,FALSE),T1279*$D1279,0)))</f>
        <v>0</v>
      </c>
      <c r="AG1279" s="13">
        <f>IF($D1279="",0,IF($E1279="",0,IF(VLOOKUP($E1279,paramètres!$E$33:$F$44,2,FALSE)&lt;=VLOOKUP($AG$18,paramètres!$E$33:$F$44,2,FALSE),U1279*$D1279,0)))</f>
        <v>0</v>
      </c>
      <c r="AH1279" s="13">
        <f>IF($D1279="",0,IF($E1279="",0,IF(VLOOKUP($E1279,paramètres!$E$33:$F$44,2,FALSE)&lt;=VLOOKUP($AH$18,paramètres!$E$33:$F$44,2,FALSE),V1279*$D1279,0)))</f>
        <v>0</v>
      </c>
      <c r="AI1279" s="13">
        <f>IF($D1279="",0,IF($E1279="",0,IF(VLOOKUP($E1279,paramètres!$E$33:$F$44,2,FALSE)&lt;=VLOOKUP($AI$18,paramètres!$E$33:$F$44,2,FALSE),W1279*$D1279,0)))</f>
        <v>0</v>
      </c>
      <c r="AJ1279" s="13">
        <f>IF($D1279="",0,IF($E1279="",0,IF(VLOOKUP($E1279,paramètres!$E$33:$F$44,2,FALSE)&lt;=VLOOKUP($AJ$18,paramètres!$E$33:$F$44,2,FALSE),X1279*$D1279,0)))</f>
        <v>0</v>
      </c>
      <c r="AK1279" s="13">
        <f>IF($D1279="",0,IF($E1279="",0,IF(VLOOKUP($E1279,paramètres!$E$33:$F$44,2,FALSE)&lt;=VLOOKUP($AK$18,paramètres!$E$33:$F$44,2,FALSE),Y1279*$D1279,0)))</f>
        <v>0</v>
      </c>
      <c r="AL1279" s="13">
        <f>IF($D1279="",0,IF($E1279="",0,IF(VLOOKUP($E1279,paramètres!$E$33:$F$44,2,FALSE)&lt;=VLOOKUP($AL$18,paramètres!$E$33:$F$44,2,FALSE),Z1279*$D1279,0)))</f>
        <v>0</v>
      </c>
      <c r="AM1279" s="126">
        <f>IF($D1279="",0,IF($E1279="",0,IF(VLOOKUP($E1279,paramètres!$E$33:$F$44,2,FALSE)&lt;=VLOOKUP($AM$18,paramètres!$E$33:$F$44,2,FALSE),AA1279*$D1279,0)))</f>
        <v>0</v>
      </c>
      <c r="AN1279" s="121" t="str">
        <f>IF(paramètres!$B$28=1,((SUM(P1279:Y1279)/1.02)+SUM(Z1279:AA1279))*0.0303/9*COUNT(P1279:X1279),IF(paramètres!$B$28=2,(SUM(P1279:AA1279))*0.0303/9*COUNT(P1279:X1279),"Missing Delta option"))</f>
        <v>Missing Delta option</v>
      </c>
      <c r="AO1279" s="13" t="str">
        <f>IF(paramètres!$B$28=1,(((SUM(P1279:Y1279)/1.02)+SUM(Z1279:AA1279))+((SUM(AB1279:AK1279)/1.02)+SUM(AL1279:AN1279)))*cotpatr,IF(paramètres!$B$28=2,(SUM(P1279:AN1279)*cotpatr),"Missing Delta Option"))</f>
        <v>Missing Delta Option</v>
      </c>
      <c r="AP1279" s="13" t="str" cm="1">
        <f t="array" ref="AP1279">IF(paramètres!$B$28=1,(((SUM(P1279:Y1279)/1.02)+SUM(Z1279:AA1279))+((SUM(AB1279:AM1279)/1.02)+SUM(AL1279:AM1279)))/12*pécule,IF(paramètres!$B$28=2,SUM(P1279:AM1279)/12*pécule,"Missing Delta Option"))</f>
        <v>Missing Delta Option</v>
      </c>
      <c r="AQ1279" s="105" t="e">
        <f>IF(paramètres!$B$28=1,(((SUM(P1279:Y1279)/1.02)+SUM(Z1279:AA1279))+((SUM(AB1279:AM1279)/1.02)+SUM(AL1279:AM1279)))+AN1279+AO1279+AP1279,SUM(P1279:AM1279)+AN1279+AO1279+AP1279)</f>
        <v>#VALUE!</v>
      </c>
    </row>
    <row r="1280" spans="1:43" x14ac:dyDescent="0.25">
      <c r="A1280" s="104"/>
      <c r="B1280" s="39"/>
      <c r="C1280" s="39"/>
      <c r="D1280" s="70"/>
      <c r="E1280" s="49"/>
      <c r="F1280" s="40"/>
      <c r="G1280" s="38"/>
      <c r="H1280" s="71"/>
      <c r="I1280" s="40"/>
      <c r="J1280" s="38"/>
      <c r="K1280" s="71"/>
      <c r="L1280" s="40"/>
      <c r="M1280" s="38"/>
      <c r="N1280" s="71"/>
      <c r="O1280" s="49"/>
      <c r="P1280" s="177"/>
      <c r="Q1280" s="178"/>
      <c r="R1280" s="178"/>
      <c r="S1280" s="178"/>
      <c r="T1280" s="178"/>
      <c r="U1280" s="178"/>
      <c r="V1280" s="178"/>
      <c r="W1280" s="178"/>
      <c r="X1280" s="178"/>
      <c r="Y1280" s="178"/>
      <c r="Z1280" s="178"/>
      <c r="AA1280" s="179"/>
      <c r="AB1280" s="121">
        <f>IF($D1280="",0,IF($E1280="",0,IF(VLOOKUP($E1280,paramètres!$E$33:$F$44,2,FALSE)&lt;=VLOOKUP($AB$18,paramètres!$E$33:$F$44,2,FALSE),P1280*$D1280,0)))</f>
        <v>0</v>
      </c>
      <c r="AC1280" s="13">
        <f>IF($D1280="",0,IF($E1280="",0,IF(VLOOKUP($E1280,paramètres!$E$33:$F$44,2,FALSE)&lt;=VLOOKUP($AC$18,paramètres!$E$33:$F$44,2,FALSE),Q1280*$D1280,0)))</f>
        <v>0</v>
      </c>
      <c r="AD1280" s="13">
        <f>IF($D1280="",0,IF($E1280="",0,IF(VLOOKUP($E1280,paramètres!$E$33:$F$44,2,FALSE)&lt;=VLOOKUP($AD$18,paramètres!$E$33:$F$44,2,FALSE),R1280*$D1280,0)))</f>
        <v>0</v>
      </c>
      <c r="AE1280" s="13">
        <f>IF($D1280="",0,IF($E1280="",0,IF(VLOOKUP($E1280,paramètres!$E$33:$F$44,2,FALSE)&lt;=VLOOKUP($AE$18,paramètres!$E$33:$F$44,2,FALSE),S1280*$D1280,0)))</f>
        <v>0</v>
      </c>
      <c r="AF1280" s="13">
        <f>IF($D1280="",0,IF($E1280="",0,IF(VLOOKUP($E1280,paramètres!$E$33:$F$44,2,FALSE)&lt;=VLOOKUP($AF$18,paramètres!$E$33:$F$44,2,FALSE),T1280*$D1280,0)))</f>
        <v>0</v>
      </c>
      <c r="AG1280" s="13">
        <f>IF($D1280="",0,IF($E1280="",0,IF(VLOOKUP($E1280,paramètres!$E$33:$F$44,2,FALSE)&lt;=VLOOKUP($AG$18,paramètres!$E$33:$F$44,2,FALSE),U1280*$D1280,0)))</f>
        <v>0</v>
      </c>
      <c r="AH1280" s="13">
        <f>IF($D1280="",0,IF($E1280="",0,IF(VLOOKUP($E1280,paramètres!$E$33:$F$44,2,FALSE)&lt;=VLOOKUP($AH$18,paramètres!$E$33:$F$44,2,FALSE),V1280*$D1280,0)))</f>
        <v>0</v>
      </c>
      <c r="AI1280" s="13">
        <f>IF($D1280="",0,IF($E1280="",0,IF(VLOOKUP($E1280,paramètres!$E$33:$F$44,2,FALSE)&lt;=VLOOKUP($AI$18,paramètres!$E$33:$F$44,2,FALSE),W1280*$D1280,0)))</f>
        <v>0</v>
      </c>
      <c r="AJ1280" s="13">
        <f>IF($D1280="",0,IF($E1280="",0,IF(VLOOKUP($E1280,paramètres!$E$33:$F$44,2,FALSE)&lt;=VLOOKUP($AJ$18,paramètres!$E$33:$F$44,2,FALSE),X1280*$D1280,0)))</f>
        <v>0</v>
      </c>
      <c r="AK1280" s="13">
        <f>IF($D1280="",0,IF($E1280="",0,IF(VLOOKUP($E1280,paramètres!$E$33:$F$44,2,FALSE)&lt;=VLOOKUP($AK$18,paramètres!$E$33:$F$44,2,FALSE),Y1280*$D1280,0)))</f>
        <v>0</v>
      </c>
      <c r="AL1280" s="13">
        <f>IF($D1280="",0,IF($E1280="",0,IF(VLOOKUP($E1280,paramètres!$E$33:$F$44,2,FALSE)&lt;=VLOOKUP($AL$18,paramètres!$E$33:$F$44,2,FALSE),Z1280*$D1280,0)))</f>
        <v>0</v>
      </c>
      <c r="AM1280" s="126">
        <f>IF($D1280="",0,IF($E1280="",0,IF(VLOOKUP($E1280,paramètres!$E$33:$F$44,2,FALSE)&lt;=VLOOKUP($AM$18,paramètres!$E$33:$F$44,2,FALSE),AA1280*$D1280,0)))</f>
        <v>0</v>
      </c>
      <c r="AN1280" s="121" t="str">
        <f>IF(paramètres!$B$28=1,((SUM(P1280:Y1280)/1.02)+SUM(Z1280:AA1280))*0.0303/9*COUNT(P1280:X1280),IF(paramètres!$B$28=2,(SUM(P1280:AA1280))*0.0303/9*COUNT(P1280:X1280),"Missing Delta option"))</f>
        <v>Missing Delta option</v>
      </c>
      <c r="AO1280" s="13" t="str">
        <f>IF(paramètres!$B$28=1,(((SUM(P1280:Y1280)/1.02)+SUM(Z1280:AA1280))+((SUM(AB1280:AK1280)/1.02)+SUM(AL1280:AN1280)))*cotpatr,IF(paramètres!$B$28=2,(SUM(P1280:AN1280)*cotpatr),"Missing Delta Option"))</f>
        <v>Missing Delta Option</v>
      </c>
      <c r="AP1280" s="13" t="str" cm="1">
        <f t="array" ref="AP1280">IF(paramètres!$B$28=1,(((SUM(P1280:Y1280)/1.02)+SUM(Z1280:AA1280))+((SUM(AB1280:AM1280)/1.02)+SUM(AL1280:AM1280)))/12*pécule,IF(paramètres!$B$28=2,SUM(P1280:AM1280)/12*pécule,"Missing Delta Option"))</f>
        <v>Missing Delta Option</v>
      </c>
      <c r="AQ1280" s="105" t="e">
        <f>IF(paramètres!$B$28=1,(((SUM(P1280:Y1280)/1.02)+SUM(Z1280:AA1280))+((SUM(AB1280:AM1280)/1.02)+SUM(AL1280:AM1280)))+AN1280+AO1280+AP1280,SUM(P1280:AM1280)+AN1280+AO1280+AP1280)</f>
        <v>#VALUE!</v>
      </c>
    </row>
    <row r="1281" spans="1:43" x14ac:dyDescent="0.25">
      <c r="A1281" s="104"/>
      <c r="B1281" s="39"/>
      <c r="C1281" s="39"/>
      <c r="D1281" s="70"/>
      <c r="E1281" s="49"/>
      <c r="F1281" s="40"/>
      <c r="G1281" s="38"/>
      <c r="H1281" s="71"/>
      <c r="I1281" s="40"/>
      <c r="J1281" s="38"/>
      <c r="K1281" s="71"/>
      <c r="L1281" s="40"/>
      <c r="M1281" s="38"/>
      <c r="N1281" s="71"/>
      <c r="O1281" s="49"/>
      <c r="P1281" s="177"/>
      <c r="Q1281" s="178"/>
      <c r="R1281" s="178"/>
      <c r="S1281" s="178"/>
      <c r="T1281" s="178"/>
      <c r="U1281" s="178"/>
      <c r="V1281" s="178"/>
      <c r="W1281" s="178"/>
      <c r="X1281" s="178"/>
      <c r="Y1281" s="178"/>
      <c r="Z1281" s="178"/>
      <c r="AA1281" s="179"/>
      <c r="AB1281" s="121">
        <f>IF($D1281="",0,IF($E1281="",0,IF(VLOOKUP($E1281,paramètres!$E$33:$F$44,2,FALSE)&lt;=VLOOKUP($AB$18,paramètres!$E$33:$F$44,2,FALSE),P1281*$D1281,0)))</f>
        <v>0</v>
      </c>
      <c r="AC1281" s="13">
        <f>IF($D1281="",0,IF($E1281="",0,IF(VLOOKUP($E1281,paramètres!$E$33:$F$44,2,FALSE)&lt;=VLOOKUP($AC$18,paramètres!$E$33:$F$44,2,FALSE),Q1281*$D1281,0)))</f>
        <v>0</v>
      </c>
      <c r="AD1281" s="13">
        <f>IF($D1281="",0,IF($E1281="",0,IF(VLOOKUP($E1281,paramètres!$E$33:$F$44,2,FALSE)&lt;=VLOOKUP($AD$18,paramètres!$E$33:$F$44,2,FALSE),R1281*$D1281,0)))</f>
        <v>0</v>
      </c>
      <c r="AE1281" s="13">
        <f>IF($D1281="",0,IF($E1281="",0,IF(VLOOKUP($E1281,paramètres!$E$33:$F$44,2,FALSE)&lt;=VLOOKUP($AE$18,paramètres!$E$33:$F$44,2,FALSE),S1281*$D1281,0)))</f>
        <v>0</v>
      </c>
      <c r="AF1281" s="13">
        <f>IF($D1281="",0,IF($E1281="",0,IF(VLOOKUP($E1281,paramètres!$E$33:$F$44,2,FALSE)&lt;=VLOOKUP($AF$18,paramètres!$E$33:$F$44,2,FALSE),T1281*$D1281,0)))</f>
        <v>0</v>
      </c>
      <c r="AG1281" s="13">
        <f>IF($D1281="",0,IF($E1281="",0,IF(VLOOKUP($E1281,paramètres!$E$33:$F$44,2,FALSE)&lt;=VLOOKUP($AG$18,paramètres!$E$33:$F$44,2,FALSE),U1281*$D1281,0)))</f>
        <v>0</v>
      </c>
      <c r="AH1281" s="13">
        <f>IF($D1281="",0,IF($E1281="",0,IF(VLOOKUP($E1281,paramètres!$E$33:$F$44,2,FALSE)&lt;=VLOOKUP($AH$18,paramètres!$E$33:$F$44,2,FALSE),V1281*$D1281,0)))</f>
        <v>0</v>
      </c>
      <c r="AI1281" s="13">
        <f>IF($D1281="",0,IF($E1281="",0,IF(VLOOKUP($E1281,paramètres!$E$33:$F$44,2,FALSE)&lt;=VLOOKUP($AI$18,paramètres!$E$33:$F$44,2,FALSE),W1281*$D1281,0)))</f>
        <v>0</v>
      </c>
      <c r="AJ1281" s="13">
        <f>IF($D1281="",0,IF($E1281="",0,IF(VLOOKUP($E1281,paramètres!$E$33:$F$44,2,FALSE)&lt;=VLOOKUP($AJ$18,paramètres!$E$33:$F$44,2,FALSE),X1281*$D1281,0)))</f>
        <v>0</v>
      </c>
      <c r="AK1281" s="13">
        <f>IF($D1281="",0,IF($E1281="",0,IF(VLOOKUP($E1281,paramètres!$E$33:$F$44,2,FALSE)&lt;=VLOOKUP($AK$18,paramètres!$E$33:$F$44,2,FALSE),Y1281*$D1281,0)))</f>
        <v>0</v>
      </c>
      <c r="AL1281" s="13">
        <f>IF($D1281="",0,IF($E1281="",0,IF(VLOOKUP($E1281,paramètres!$E$33:$F$44,2,FALSE)&lt;=VLOOKUP($AL$18,paramètres!$E$33:$F$44,2,FALSE),Z1281*$D1281,0)))</f>
        <v>0</v>
      </c>
      <c r="AM1281" s="126">
        <f>IF($D1281="",0,IF($E1281="",0,IF(VLOOKUP($E1281,paramètres!$E$33:$F$44,2,FALSE)&lt;=VLOOKUP($AM$18,paramètres!$E$33:$F$44,2,FALSE),AA1281*$D1281,0)))</f>
        <v>0</v>
      </c>
      <c r="AN1281" s="121" t="str">
        <f>IF(paramètres!$B$28=1,((SUM(P1281:Y1281)/1.02)+SUM(Z1281:AA1281))*0.0303/9*COUNT(P1281:X1281),IF(paramètres!$B$28=2,(SUM(P1281:AA1281))*0.0303/9*COUNT(P1281:X1281),"Missing Delta option"))</f>
        <v>Missing Delta option</v>
      </c>
      <c r="AO1281" s="13" t="str">
        <f>IF(paramètres!$B$28=1,(((SUM(P1281:Y1281)/1.02)+SUM(Z1281:AA1281))+((SUM(AB1281:AK1281)/1.02)+SUM(AL1281:AN1281)))*cotpatr,IF(paramètres!$B$28=2,(SUM(P1281:AN1281)*cotpatr),"Missing Delta Option"))</f>
        <v>Missing Delta Option</v>
      </c>
      <c r="AP1281" s="13" t="str" cm="1">
        <f t="array" ref="AP1281">IF(paramètres!$B$28=1,(((SUM(P1281:Y1281)/1.02)+SUM(Z1281:AA1281))+((SUM(AB1281:AM1281)/1.02)+SUM(AL1281:AM1281)))/12*pécule,IF(paramètres!$B$28=2,SUM(P1281:AM1281)/12*pécule,"Missing Delta Option"))</f>
        <v>Missing Delta Option</v>
      </c>
      <c r="AQ1281" s="105" t="e">
        <f>IF(paramètres!$B$28=1,(((SUM(P1281:Y1281)/1.02)+SUM(Z1281:AA1281))+((SUM(AB1281:AM1281)/1.02)+SUM(AL1281:AM1281)))+AN1281+AO1281+AP1281,SUM(P1281:AM1281)+AN1281+AO1281+AP1281)</f>
        <v>#VALUE!</v>
      </c>
    </row>
    <row r="1282" spans="1:43" x14ac:dyDescent="0.25">
      <c r="A1282" s="104"/>
      <c r="B1282" s="39"/>
      <c r="C1282" s="39"/>
      <c r="D1282" s="70"/>
      <c r="E1282" s="49"/>
      <c r="F1282" s="40"/>
      <c r="G1282" s="38"/>
      <c r="H1282" s="71"/>
      <c r="I1282" s="40"/>
      <c r="J1282" s="38"/>
      <c r="K1282" s="71"/>
      <c r="L1282" s="40"/>
      <c r="M1282" s="38"/>
      <c r="N1282" s="71"/>
      <c r="O1282" s="49"/>
      <c r="P1282" s="177"/>
      <c r="Q1282" s="178"/>
      <c r="R1282" s="178"/>
      <c r="S1282" s="178"/>
      <c r="T1282" s="178"/>
      <c r="U1282" s="178"/>
      <c r="V1282" s="178"/>
      <c r="W1282" s="178"/>
      <c r="X1282" s="178"/>
      <c r="Y1282" s="178"/>
      <c r="Z1282" s="178"/>
      <c r="AA1282" s="179"/>
      <c r="AB1282" s="121">
        <f>IF($D1282="",0,IF($E1282="",0,IF(VLOOKUP($E1282,paramètres!$E$33:$F$44,2,FALSE)&lt;=VLOOKUP($AB$18,paramètres!$E$33:$F$44,2,FALSE),P1282*$D1282,0)))</f>
        <v>0</v>
      </c>
      <c r="AC1282" s="13">
        <f>IF($D1282="",0,IF($E1282="",0,IF(VLOOKUP($E1282,paramètres!$E$33:$F$44,2,FALSE)&lt;=VLOOKUP($AC$18,paramètres!$E$33:$F$44,2,FALSE),Q1282*$D1282,0)))</f>
        <v>0</v>
      </c>
      <c r="AD1282" s="13">
        <f>IF($D1282="",0,IF($E1282="",0,IF(VLOOKUP($E1282,paramètres!$E$33:$F$44,2,FALSE)&lt;=VLOOKUP($AD$18,paramètres!$E$33:$F$44,2,FALSE),R1282*$D1282,0)))</f>
        <v>0</v>
      </c>
      <c r="AE1282" s="13">
        <f>IF($D1282="",0,IF($E1282="",0,IF(VLOOKUP($E1282,paramètres!$E$33:$F$44,2,FALSE)&lt;=VLOOKUP($AE$18,paramètres!$E$33:$F$44,2,FALSE),S1282*$D1282,0)))</f>
        <v>0</v>
      </c>
      <c r="AF1282" s="13">
        <f>IF($D1282="",0,IF($E1282="",0,IF(VLOOKUP($E1282,paramètres!$E$33:$F$44,2,FALSE)&lt;=VLOOKUP($AF$18,paramètres!$E$33:$F$44,2,FALSE),T1282*$D1282,0)))</f>
        <v>0</v>
      </c>
      <c r="AG1282" s="13">
        <f>IF($D1282="",0,IF($E1282="",0,IF(VLOOKUP($E1282,paramètres!$E$33:$F$44,2,FALSE)&lt;=VLOOKUP($AG$18,paramètres!$E$33:$F$44,2,FALSE),U1282*$D1282,0)))</f>
        <v>0</v>
      </c>
      <c r="AH1282" s="13">
        <f>IF($D1282="",0,IF($E1282="",0,IF(VLOOKUP($E1282,paramètres!$E$33:$F$44,2,FALSE)&lt;=VLOOKUP($AH$18,paramètres!$E$33:$F$44,2,FALSE),V1282*$D1282,0)))</f>
        <v>0</v>
      </c>
      <c r="AI1282" s="13">
        <f>IF($D1282="",0,IF($E1282="",0,IF(VLOOKUP($E1282,paramètres!$E$33:$F$44,2,FALSE)&lt;=VLOOKUP($AI$18,paramètres!$E$33:$F$44,2,FALSE),W1282*$D1282,0)))</f>
        <v>0</v>
      </c>
      <c r="AJ1282" s="13">
        <f>IF($D1282="",0,IF($E1282="",0,IF(VLOOKUP($E1282,paramètres!$E$33:$F$44,2,FALSE)&lt;=VLOOKUP($AJ$18,paramètres!$E$33:$F$44,2,FALSE),X1282*$D1282,0)))</f>
        <v>0</v>
      </c>
      <c r="AK1282" s="13">
        <f>IF($D1282="",0,IF($E1282="",0,IF(VLOOKUP($E1282,paramètres!$E$33:$F$44,2,FALSE)&lt;=VLOOKUP($AK$18,paramètres!$E$33:$F$44,2,FALSE),Y1282*$D1282,0)))</f>
        <v>0</v>
      </c>
      <c r="AL1282" s="13">
        <f>IF($D1282="",0,IF($E1282="",0,IF(VLOOKUP($E1282,paramètres!$E$33:$F$44,2,FALSE)&lt;=VLOOKUP($AL$18,paramètres!$E$33:$F$44,2,FALSE),Z1282*$D1282,0)))</f>
        <v>0</v>
      </c>
      <c r="AM1282" s="126">
        <f>IF($D1282="",0,IF($E1282="",0,IF(VLOOKUP($E1282,paramètres!$E$33:$F$44,2,FALSE)&lt;=VLOOKUP($AM$18,paramètres!$E$33:$F$44,2,FALSE),AA1282*$D1282,0)))</f>
        <v>0</v>
      </c>
      <c r="AN1282" s="121" t="str">
        <f>IF(paramètres!$B$28=1,((SUM(P1282:Y1282)/1.02)+SUM(Z1282:AA1282))*0.0303/9*COUNT(P1282:X1282),IF(paramètres!$B$28=2,(SUM(P1282:AA1282))*0.0303/9*COUNT(P1282:X1282),"Missing Delta option"))</f>
        <v>Missing Delta option</v>
      </c>
      <c r="AO1282" s="13" t="str">
        <f>IF(paramètres!$B$28=1,(((SUM(P1282:Y1282)/1.02)+SUM(Z1282:AA1282))+((SUM(AB1282:AK1282)/1.02)+SUM(AL1282:AN1282)))*cotpatr,IF(paramètres!$B$28=2,(SUM(P1282:AN1282)*cotpatr),"Missing Delta Option"))</f>
        <v>Missing Delta Option</v>
      </c>
      <c r="AP1282" s="13" t="str" cm="1">
        <f t="array" ref="AP1282">IF(paramètres!$B$28=1,(((SUM(P1282:Y1282)/1.02)+SUM(Z1282:AA1282))+((SUM(AB1282:AM1282)/1.02)+SUM(AL1282:AM1282)))/12*pécule,IF(paramètres!$B$28=2,SUM(P1282:AM1282)/12*pécule,"Missing Delta Option"))</f>
        <v>Missing Delta Option</v>
      </c>
      <c r="AQ1282" s="105" t="e">
        <f>IF(paramètres!$B$28=1,(((SUM(P1282:Y1282)/1.02)+SUM(Z1282:AA1282))+((SUM(AB1282:AM1282)/1.02)+SUM(AL1282:AM1282)))+AN1282+AO1282+AP1282,SUM(P1282:AM1282)+AN1282+AO1282+AP1282)</f>
        <v>#VALUE!</v>
      </c>
    </row>
    <row r="1283" spans="1:43" x14ac:dyDescent="0.25">
      <c r="A1283" s="104"/>
      <c r="B1283" s="39"/>
      <c r="C1283" s="39"/>
      <c r="D1283" s="70"/>
      <c r="E1283" s="49"/>
      <c r="F1283" s="40"/>
      <c r="G1283" s="38"/>
      <c r="H1283" s="71"/>
      <c r="I1283" s="40"/>
      <c r="J1283" s="38"/>
      <c r="K1283" s="71"/>
      <c r="L1283" s="40"/>
      <c r="M1283" s="38"/>
      <c r="N1283" s="71"/>
      <c r="O1283" s="49"/>
      <c r="P1283" s="177"/>
      <c r="Q1283" s="178"/>
      <c r="R1283" s="178"/>
      <c r="S1283" s="178"/>
      <c r="T1283" s="178"/>
      <c r="U1283" s="178"/>
      <c r="V1283" s="178"/>
      <c r="W1283" s="178"/>
      <c r="X1283" s="178"/>
      <c r="Y1283" s="178"/>
      <c r="Z1283" s="178"/>
      <c r="AA1283" s="179"/>
      <c r="AB1283" s="121">
        <f>IF($D1283="",0,IF($E1283="",0,IF(VLOOKUP($E1283,paramètres!$E$33:$F$44,2,FALSE)&lt;=VLOOKUP($AB$18,paramètres!$E$33:$F$44,2,FALSE),P1283*$D1283,0)))</f>
        <v>0</v>
      </c>
      <c r="AC1283" s="13">
        <f>IF($D1283="",0,IF($E1283="",0,IF(VLOOKUP($E1283,paramètres!$E$33:$F$44,2,FALSE)&lt;=VLOOKUP($AC$18,paramètres!$E$33:$F$44,2,FALSE),Q1283*$D1283,0)))</f>
        <v>0</v>
      </c>
      <c r="AD1283" s="13">
        <f>IF($D1283="",0,IF($E1283="",0,IF(VLOOKUP($E1283,paramètres!$E$33:$F$44,2,FALSE)&lt;=VLOOKUP($AD$18,paramètres!$E$33:$F$44,2,FALSE),R1283*$D1283,0)))</f>
        <v>0</v>
      </c>
      <c r="AE1283" s="13">
        <f>IF($D1283="",0,IF($E1283="",0,IF(VLOOKUP($E1283,paramètres!$E$33:$F$44,2,FALSE)&lt;=VLOOKUP($AE$18,paramètres!$E$33:$F$44,2,FALSE),S1283*$D1283,0)))</f>
        <v>0</v>
      </c>
      <c r="AF1283" s="13">
        <f>IF($D1283="",0,IF($E1283="",0,IF(VLOOKUP($E1283,paramètres!$E$33:$F$44,2,FALSE)&lt;=VLOOKUP($AF$18,paramètres!$E$33:$F$44,2,FALSE),T1283*$D1283,0)))</f>
        <v>0</v>
      </c>
      <c r="AG1283" s="13">
        <f>IF($D1283="",0,IF($E1283="",0,IF(VLOOKUP($E1283,paramètres!$E$33:$F$44,2,FALSE)&lt;=VLOOKUP($AG$18,paramètres!$E$33:$F$44,2,FALSE),U1283*$D1283,0)))</f>
        <v>0</v>
      </c>
      <c r="AH1283" s="13">
        <f>IF($D1283="",0,IF($E1283="",0,IF(VLOOKUP($E1283,paramètres!$E$33:$F$44,2,FALSE)&lt;=VLOOKUP($AH$18,paramètres!$E$33:$F$44,2,FALSE),V1283*$D1283,0)))</f>
        <v>0</v>
      </c>
      <c r="AI1283" s="13">
        <f>IF($D1283="",0,IF($E1283="",0,IF(VLOOKUP($E1283,paramètres!$E$33:$F$44,2,FALSE)&lt;=VLOOKUP($AI$18,paramètres!$E$33:$F$44,2,FALSE),W1283*$D1283,0)))</f>
        <v>0</v>
      </c>
      <c r="AJ1283" s="13">
        <f>IF($D1283="",0,IF($E1283="",0,IF(VLOOKUP($E1283,paramètres!$E$33:$F$44,2,FALSE)&lt;=VLOOKUP($AJ$18,paramètres!$E$33:$F$44,2,FALSE),X1283*$D1283,0)))</f>
        <v>0</v>
      </c>
      <c r="AK1283" s="13">
        <f>IF($D1283="",0,IF($E1283="",0,IF(VLOOKUP($E1283,paramètres!$E$33:$F$44,2,FALSE)&lt;=VLOOKUP($AK$18,paramètres!$E$33:$F$44,2,FALSE),Y1283*$D1283,0)))</f>
        <v>0</v>
      </c>
      <c r="AL1283" s="13">
        <f>IF($D1283="",0,IF($E1283="",0,IF(VLOOKUP($E1283,paramètres!$E$33:$F$44,2,FALSE)&lt;=VLOOKUP($AL$18,paramètres!$E$33:$F$44,2,FALSE),Z1283*$D1283,0)))</f>
        <v>0</v>
      </c>
      <c r="AM1283" s="126">
        <f>IF($D1283="",0,IF($E1283="",0,IF(VLOOKUP($E1283,paramètres!$E$33:$F$44,2,FALSE)&lt;=VLOOKUP($AM$18,paramètres!$E$33:$F$44,2,FALSE),AA1283*$D1283,0)))</f>
        <v>0</v>
      </c>
      <c r="AN1283" s="121" t="str">
        <f>IF(paramètres!$B$28=1,((SUM(P1283:Y1283)/1.02)+SUM(Z1283:AA1283))*0.0303/9*COUNT(P1283:X1283),IF(paramètres!$B$28=2,(SUM(P1283:AA1283))*0.0303/9*COUNT(P1283:X1283),"Missing Delta option"))</f>
        <v>Missing Delta option</v>
      </c>
      <c r="AO1283" s="13" t="str">
        <f>IF(paramètres!$B$28=1,(((SUM(P1283:Y1283)/1.02)+SUM(Z1283:AA1283))+((SUM(AB1283:AK1283)/1.02)+SUM(AL1283:AN1283)))*cotpatr,IF(paramètres!$B$28=2,(SUM(P1283:AN1283)*cotpatr),"Missing Delta Option"))</f>
        <v>Missing Delta Option</v>
      </c>
      <c r="AP1283" s="13" t="str" cm="1">
        <f t="array" ref="AP1283">IF(paramètres!$B$28=1,(((SUM(P1283:Y1283)/1.02)+SUM(Z1283:AA1283))+((SUM(AB1283:AM1283)/1.02)+SUM(AL1283:AM1283)))/12*pécule,IF(paramètres!$B$28=2,SUM(P1283:AM1283)/12*pécule,"Missing Delta Option"))</f>
        <v>Missing Delta Option</v>
      </c>
      <c r="AQ1283" s="105" t="e">
        <f>IF(paramètres!$B$28=1,(((SUM(P1283:Y1283)/1.02)+SUM(Z1283:AA1283))+((SUM(AB1283:AM1283)/1.02)+SUM(AL1283:AM1283)))+AN1283+AO1283+AP1283,SUM(P1283:AM1283)+AN1283+AO1283+AP1283)</f>
        <v>#VALUE!</v>
      </c>
    </row>
    <row r="1284" spans="1:43" x14ac:dyDescent="0.25">
      <c r="A1284" s="104"/>
      <c r="B1284" s="39"/>
      <c r="C1284" s="39"/>
      <c r="D1284" s="70"/>
      <c r="E1284" s="49"/>
      <c r="F1284" s="40"/>
      <c r="G1284" s="38"/>
      <c r="H1284" s="71"/>
      <c r="I1284" s="40"/>
      <c r="J1284" s="38"/>
      <c r="K1284" s="71"/>
      <c r="L1284" s="40"/>
      <c r="M1284" s="38"/>
      <c r="N1284" s="71"/>
      <c r="O1284" s="49"/>
      <c r="P1284" s="177"/>
      <c r="Q1284" s="178"/>
      <c r="R1284" s="178"/>
      <c r="S1284" s="178"/>
      <c r="T1284" s="178"/>
      <c r="U1284" s="178"/>
      <c r="V1284" s="178"/>
      <c r="W1284" s="178"/>
      <c r="X1284" s="178"/>
      <c r="Y1284" s="178"/>
      <c r="Z1284" s="178"/>
      <c r="AA1284" s="179"/>
      <c r="AB1284" s="121">
        <f>IF($D1284="",0,IF($E1284="",0,IF(VLOOKUP($E1284,paramètres!$E$33:$F$44,2,FALSE)&lt;=VLOOKUP($AB$18,paramètres!$E$33:$F$44,2,FALSE),P1284*$D1284,0)))</f>
        <v>0</v>
      </c>
      <c r="AC1284" s="13">
        <f>IF($D1284="",0,IF($E1284="",0,IF(VLOOKUP($E1284,paramètres!$E$33:$F$44,2,FALSE)&lt;=VLOOKUP($AC$18,paramètres!$E$33:$F$44,2,FALSE),Q1284*$D1284,0)))</f>
        <v>0</v>
      </c>
      <c r="AD1284" s="13">
        <f>IF($D1284="",0,IF($E1284="",0,IF(VLOOKUP($E1284,paramètres!$E$33:$F$44,2,FALSE)&lt;=VLOOKUP($AD$18,paramètres!$E$33:$F$44,2,FALSE),R1284*$D1284,0)))</f>
        <v>0</v>
      </c>
      <c r="AE1284" s="13">
        <f>IF($D1284="",0,IF($E1284="",0,IF(VLOOKUP($E1284,paramètres!$E$33:$F$44,2,FALSE)&lt;=VLOOKUP($AE$18,paramètres!$E$33:$F$44,2,FALSE),S1284*$D1284,0)))</f>
        <v>0</v>
      </c>
      <c r="AF1284" s="13">
        <f>IF($D1284="",0,IF($E1284="",0,IF(VLOOKUP($E1284,paramètres!$E$33:$F$44,2,FALSE)&lt;=VLOOKUP($AF$18,paramètres!$E$33:$F$44,2,FALSE),T1284*$D1284,0)))</f>
        <v>0</v>
      </c>
      <c r="AG1284" s="13">
        <f>IF($D1284="",0,IF($E1284="",0,IF(VLOOKUP($E1284,paramètres!$E$33:$F$44,2,FALSE)&lt;=VLOOKUP($AG$18,paramètres!$E$33:$F$44,2,FALSE),U1284*$D1284,0)))</f>
        <v>0</v>
      </c>
      <c r="AH1284" s="13">
        <f>IF($D1284="",0,IF($E1284="",0,IF(VLOOKUP($E1284,paramètres!$E$33:$F$44,2,FALSE)&lt;=VLOOKUP($AH$18,paramètres!$E$33:$F$44,2,FALSE),V1284*$D1284,0)))</f>
        <v>0</v>
      </c>
      <c r="AI1284" s="13">
        <f>IF($D1284="",0,IF($E1284="",0,IF(VLOOKUP($E1284,paramètres!$E$33:$F$44,2,FALSE)&lt;=VLOOKUP($AI$18,paramètres!$E$33:$F$44,2,FALSE),W1284*$D1284,0)))</f>
        <v>0</v>
      </c>
      <c r="AJ1284" s="13">
        <f>IF($D1284="",0,IF($E1284="",0,IF(VLOOKUP($E1284,paramètres!$E$33:$F$44,2,FALSE)&lt;=VLOOKUP($AJ$18,paramètres!$E$33:$F$44,2,FALSE),X1284*$D1284,0)))</f>
        <v>0</v>
      </c>
      <c r="AK1284" s="13">
        <f>IF($D1284="",0,IF($E1284="",0,IF(VLOOKUP($E1284,paramètres!$E$33:$F$44,2,FALSE)&lt;=VLOOKUP($AK$18,paramètres!$E$33:$F$44,2,FALSE),Y1284*$D1284,0)))</f>
        <v>0</v>
      </c>
      <c r="AL1284" s="13">
        <f>IF($D1284="",0,IF($E1284="",0,IF(VLOOKUP($E1284,paramètres!$E$33:$F$44,2,FALSE)&lt;=VLOOKUP($AL$18,paramètres!$E$33:$F$44,2,FALSE),Z1284*$D1284,0)))</f>
        <v>0</v>
      </c>
      <c r="AM1284" s="126">
        <f>IF($D1284="",0,IF($E1284="",0,IF(VLOOKUP($E1284,paramètres!$E$33:$F$44,2,FALSE)&lt;=VLOOKUP($AM$18,paramètres!$E$33:$F$44,2,FALSE),AA1284*$D1284,0)))</f>
        <v>0</v>
      </c>
      <c r="AN1284" s="121" t="str">
        <f>IF(paramètres!$B$28=1,((SUM(P1284:Y1284)/1.02)+SUM(Z1284:AA1284))*0.0303/9*COUNT(P1284:X1284),IF(paramètres!$B$28=2,(SUM(P1284:AA1284))*0.0303/9*COUNT(P1284:X1284),"Missing Delta option"))</f>
        <v>Missing Delta option</v>
      </c>
      <c r="AO1284" s="13" t="str">
        <f>IF(paramètres!$B$28=1,(((SUM(P1284:Y1284)/1.02)+SUM(Z1284:AA1284))+((SUM(AB1284:AK1284)/1.02)+SUM(AL1284:AN1284)))*cotpatr,IF(paramètres!$B$28=2,(SUM(P1284:AN1284)*cotpatr),"Missing Delta Option"))</f>
        <v>Missing Delta Option</v>
      </c>
      <c r="AP1284" s="13" t="str" cm="1">
        <f t="array" ref="AP1284">IF(paramètres!$B$28=1,(((SUM(P1284:Y1284)/1.02)+SUM(Z1284:AA1284))+((SUM(AB1284:AM1284)/1.02)+SUM(AL1284:AM1284)))/12*pécule,IF(paramètres!$B$28=2,SUM(P1284:AM1284)/12*pécule,"Missing Delta Option"))</f>
        <v>Missing Delta Option</v>
      </c>
      <c r="AQ1284" s="105" t="e">
        <f>IF(paramètres!$B$28=1,(((SUM(P1284:Y1284)/1.02)+SUM(Z1284:AA1284))+((SUM(AB1284:AM1284)/1.02)+SUM(AL1284:AM1284)))+AN1284+AO1284+AP1284,SUM(P1284:AM1284)+AN1284+AO1284+AP1284)</f>
        <v>#VALUE!</v>
      </c>
    </row>
    <row r="1285" spans="1:43" x14ac:dyDescent="0.25">
      <c r="A1285" s="104"/>
      <c r="B1285" s="39"/>
      <c r="C1285" s="39"/>
      <c r="D1285" s="70"/>
      <c r="E1285" s="49"/>
      <c r="F1285" s="40"/>
      <c r="G1285" s="38"/>
      <c r="H1285" s="71"/>
      <c r="I1285" s="40"/>
      <c r="J1285" s="38"/>
      <c r="K1285" s="71"/>
      <c r="L1285" s="40"/>
      <c r="M1285" s="38"/>
      <c r="N1285" s="71"/>
      <c r="O1285" s="49"/>
      <c r="P1285" s="177"/>
      <c r="Q1285" s="178"/>
      <c r="R1285" s="178"/>
      <c r="S1285" s="178"/>
      <c r="T1285" s="178"/>
      <c r="U1285" s="178"/>
      <c r="V1285" s="178"/>
      <c r="W1285" s="178"/>
      <c r="X1285" s="178"/>
      <c r="Y1285" s="178"/>
      <c r="Z1285" s="178"/>
      <c r="AA1285" s="179"/>
      <c r="AB1285" s="121">
        <f>IF($D1285="",0,IF($E1285="",0,IF(VLOOKUP($E1285,paramètres!$E$33:$F$44,2,FALSE)&lt;=VLOOKUP($AB$18,paramètres!$E$33:$F$44,2,FALSE),P1285*$D1285,0)))</f>
        <v>0</v>
      </c>
      <c r="AC1285" s="13">
        <f>IF($D1285="",0,IF($E1285="",0,IF(VLOOKUP($E1285,paramètres!$E$33:$F$44,2,FALSE)&lt;=VLOOKUP($AC$18,paramètres!$E$33:$F$44,2,FALSE),Q1285*$D1285,0)))</f>
        <v>0</v>
      </c>
      <c r="AD1285" s="13">
        <f>IF($D1285="",0,IF($E1285="",0,IF(VLOOKUP($E1285,paramètres!$E$33:$F$44,2,FALSE)&lt;=VLOOKUP($AD$18,paramètres!$E$33:$F$44,2,FALSE),R1285*$D1285,0)))</f>
        <v>0</v>
      </c>
      <c r="AE1285" s="13">
        <f>IF($D1285="",0,IF($E1285="",0,IF(VLOOKUP($E1285,paramètres!$E$33:$F$44,2,FALSE)&lt;=VLOOKUP($AE$18,paramètres!$E$33:$F$44,2,FALSE),S1285*$D1285,0)))</f>
        <v>0</v>
      </c>
      <c r="AF1285" s="13">
        <f>IF($D1285="",0,IF($E1285="",0,IF(VLOOKUP($E1285,paramètres!$E$33:$F$44,2,FALSE)&lt;=VLOOKUP($AF$18,paramètres!$E$33:$F$44,2,FALSE),T1285*$D1285,0)))</f>
        <v>0</v>
      </c>
      <c r="AG1285" s="13">
        <f>IF($D1285="",0,IF($E1285="",0,IF(VLOOKUP($E1285,paramètres!$E$33:$F$44,2,FALSE)&lt;=VLOOKUP($AG$18,paramètres!$E$33:$F$44,2,FALSE),U1285*$D1285,0)))</f>
        <v>0</v>
      </c>
      <c r="AH1285" s="13">
        <f>IF($D1285="",0,IF($E1285="",0,IF(VLOOKUP($E1285,paramètres!$E$33:$F$44,2,FALSE)&lt;=VLOOKUP($AH$18,paramètres!$E$33:$F$44,2,FALSE),V1285*$D1285,0)))</f>
        <v>0</v>
      </c>
      <c r="AI1285" s="13">
        <f>IF($D1285="",0,IF($E1285="",0,IF(VLOOKUP($E1285,paramètres!$E$33:$F$44,2,FALSE)&lt;=VLOOKUP($AI$18,paramètres!$E$33:$F$44,2,FALSE),W1285*$D1285,0)))</f>
        <v>0</v>
      </c>
      <c r="AJ1285" s="13">
        <f>IF($D1285="",0,IF($E1285="",0,IF(VLOOKUP($E1285,paramètres!$E$33:$F$44,2,FALSE)&lt;=VLOOKUP($AJ$18,paramètres!$E$33:$F$44,2,FALSE),X1285*$D1285,0)))</f>
        <v>0</v>
      </c>
      <c r="AK1285" s="13">
        <f>IF($D1285="",0,IF($E1285="",0,IF(VLOOKUP($E1285,paramètres!$E$33:$F$44,2,FALSE)&lt;=VLOOKUP($AK$18,paramètres!$E$33:$F$44,2,FALSE),Y1285*$D1285,0)))</f>
        <v>0</v>
      </c>
      <c r="AL1285" s="13">
        <f>IF($D1285="",0,IF($E1285="",0,IF(VLOOKUP($E1285,paramètres!$E$33:$F$44,2,FALSE)&lt;=VLOOKUP($AL$18,paramètres!$E$33:$F$44,2,FALSE),Z1285*$D1285,0)))</f>
        <v>0</v>
      </c>
      <c r="AM1285" s="126">
        <f>IF($D1285="",0,IF($E1285="",0,IF(VLOOKUP($E1285,paramètres!$E$33:$F$44,2,FALSE)&lt;=VLOOKUP($AM$18,paramètres!$E$33:$F$44,2,FALSE),AA1285*$D1285,0)))</f>
        <v>0</v>
      </c>
      <c r="AN1285" s="121" t="str">
        <f>IF(paramètres!$B$28=1,((SUM(P1285:Y1285)/1.02)+SUM(Z1285:AA1285))*0.0303/9*COUNT(P1285:X1285),IF(paramètres!$B$28=2,(SUM(P1285:AA1285))*0.0303/9*COUNT(P1285:X1285),"Missing Delta option"))</f>
        <v>Missing Delta option</v>
      </c>
      <c r="AO1285" s="13" t="str">
        <f>IF(paramètres!$B$28=1,(((SUM(P1285:Y1285)/1.02)+SUM(Z1285:AA1285))+((SUM(AB1285:AK1285)/1.02)+SUM(AL1285:AN1285)))*cotpatr,IF(paramètres!$B$28=2,(SUM(P1285:AN1285)*cotpatr),"Missing Delta Option"))</f>
        <v>Missing Delta Option</v>
      </c>
      <c r="AP1285" s="13" t="str" cm="1">
        <f t="array" ref="AP1285">IF(paramètres!$B$28=1,(((SUM(P1285:Y1285)/1.02)+SUM(Z1285:AA1285))+((SUM(AB1285:AM1285)/1.02)+SUM(AL1285:AM1285)))/12*pécule,IF(paramètres!$B$28=2,SUM(P1285:AM1285)/12*pécule,"Missing Delta Option"))</f>
        <v>Missing Delta Option</v>
      </c>
      <c r="AQ1285" s="105" t="e">
        <f>IF(paramètres!$B$28=1,(((SUM(P1285:Y1285)/1.02)+SUM(Z1285:AA1285))+((SUM(AB1285:AM1285)/1.02)+SUM(AL1285:AM1285)))+AN1285+AO1285+AP1285,SUM(P1285:AM1285)+AN1285+AO1285+AP1285)</f>
        <v>#VALUE!</v>
      </c>
    </row>
    <row r="1286" spans="1:43" x14ac:dyDescent="0.25">
      <c r="A1286" s="104"/>
      <c r="B1286" s="39"/>
      <c r="C1286" s="39"/>
      <c r="D1286" s="70"/>
      <c r="E1286" s="49"/>
      <c r="F1286" s="40"/>
      <c r="G1286" s="38"/>
      <c r="H1286" s="71"/>
      <c r="I1286" s="40"/>
      <c r="J1286" s="38"/>
      <c r="K1286" s="71"/>
      <c r="L1286" s="40"/>
      <c r="M1286" s="38"/>
      <c r="N1286" s="71"/>
      <c r="O1286" s="49"/>
      <c r="P1286" s="177"/>
      <c r="Q1286" s="178"/>
      <c r="R1286" s="178"/>
      <c r="S1286" s="178"/>
      <c r="T1286" s="178"/>
      <c r="U1286" s="178"/>
      <c r="V1286" s="178"/>
      <c r="W1286" s="178"/>
      <c r="X1286" s="178"/>
      <c r="Y1286" s="178"/>
      <c r="Z1286" s="178"/>
      <c r="AA1286" s="179"/>
      <c r="AB1286" s="121">
        <f>IF($D1286="",0,IF($E1286="",0,IF(VLOOKUP($E1286,paramètres!$E$33:$F$44,2,FALSE)&lt;=VLOOKUP($AB$18,paramètres!$E$33:$F$44,2,FALSE),P1286*$D1286,0)))</f>
        <v>0</v>
      </c>
      <c r="AC1286" s="13">
        <f>IF($D1286="",0,IF($E1286="",0,IF(VLOOKUP($E1286,paramètres!$E$33:$F$44,2,FALSE)&lt;=VLOOKUP($AC$18,paramètres!$E$33:$F$44,2,FALSE),Q1286*$D1286,0)))</f>
        <v>0</v>
      </c>
      <c r="AD1286" s="13">
        <f>IF($D1286="",0,IF($E1286="",0,IF(VLOOKUP($E1286,paramètres!$E$33:$F$44,2,FALSE)&lt;=VLOOKUP($AD$18,paramètres!$E$33:$F$44,2,FALSE),R1286*$D1286,0)))</f>
        <v>0</v>
      </c>
      <c r="AE1286" s="13">
        <f>IF($D1286="",0,IF($E1286="",0,IF(VLOOKUP($E1286,paramètres!$E$33:$F$44,2,FALSE)&lt;=VLOOKUP($AE$18,paramètres!$E$33:$F$44,2,FALSE),S1286*$D1286,0)))</f>
        <v>0</v>
      </c>
      <c r="AF1286" s="13">
        <f>IF($D1286="",0,IF($E1286="",0,IF(VLOOKUP($E1286,paramètres!$E$33:$F$44,2,FALSE)&lt;=VLOOKUP($AF$18,paramètres!$E$33:$F$44,2,FALSE),T1286*$D1286,0)))</f>
        <v>0</v>
      </c>
      <c r="AG1286" s="13">
        <f>IF($D1286="",0,IF($E1286="",0,IF(VLOOKUP($E1286,paramètres!$E$33:$F$44,2,FALSE)&lt;=VLOOKUP($AG$18,paramètres!$E$33:$F$44,2,FALSE),U1286*$D1286,0)))</f>
        <v>0</v>
      </c>
      <c r="AH1286" s="13">
        <f>IF($D1286="",0,IF($E1286="",0,IF(VLOOKUP($E1286,paramètres!$E$33:$F$44,2,FALSE)&lt;=VLOOKUP($AH$18,paramètres!$E$33:$F$44,2,FALSE),V1286*$D1286,0)))</f>
        <v>0</v>
      </c>
      <c r="AI1286" s="13">
        <f>IF($D1286="",0,IF($E1286="",0,IF(VLOOKUP($E1286,paramètres!$E$33:$F$44,2,FALSE)&lt;=VLOOKUP($AI$18,paramètres!$E$33:$F$44,2,FALSE),W1286*$D1286,0)))</f>
        <v>0</v>
      </c>
      <c r="AJ1286" s="13">
        <f>IF($D1286="",0,IF($E1286="",0,IF(VLOOKUP($E1286,paramètres!$E$33:$F$44,2,FALSE)&lt;=VLOOKUP($AJ$18,paramètres!$E$33:$F$44,2,FALSE),X1286*$D1286,0)))</f>
        <v>0</v>
      </c>
      <c r="AK1286" s="13">
        <f>IF($D1286="",0,IF($E1286="",0,IF(VLOOKUP($E1286,paramètres!$E$33:$F$44,2,FALSE)&lt;=VLOOKUP($AK$18,paramètres!$E$33:$F$44,2,FALSE),Y1286*$D1286,0)))</f>
        <v>0</v>
      </c>
      <c r="AL1286" s="13">
        <f>IF($D1286="",0,IF($E1286="",0,IF(VLOOKUP($E1286,paramètres!$E$33:$F$44,2,FALSE)&lt;=VLOOKUP($AL$18,paramètres!$E$33:$F$44,2,FALSE),Z1286*$D1286,0)))</f>
        <v>0</v>
      </c>
      <c r="AM1286" s="126">
        <f>IF($D1286="",0,IF($E1286="",0,IF(VLOOKUP($E1286,paramètres!$E$33:$F$44,2,FALSE)&lt;=VLOOKUP($AM$18,paramètres!$E$33:$F$44,2,FALSE),AA1286*$D1286,0)))</f>
        <v>0</v>
      </c>
      <c r="AN1286" s="121" t="str">
        <f>IF(paramètres!$B$28=1,((SUM(P1286:Y1286)/1.02)+SUM(Z1286:AA1286))*0.0303/9*COUNT(P1286:X1286),IF(paramètres!$B$28=2,(SUM(P1286:AA1286))*0.0303/9*COUNT(P1286:X1286),"Missing Delta option"))</f>
        <v>Missing Delta option</v>
      </c>
      <c r="AO1286" s="13" t="str">
        <f>IF(paramètres!$B$28=1,(((SUM(P1286:Y1286)/1.02)+SUM(Z1286:AA1286))+((SUM(AB1286:AK1286)/1.02)+SUM(AL1286:AN1286)))*cotpatr,IF(paramètres!$B$28=2,(SUM(P1286:AN1286)*cotpatr),"Missing Delta Option"))</f>
        <v>Missing Delta Option</v>
      </c>
      <c r="AP1286" s="13" t="str" cm="1">
        <f t="array" ref="AP1286">IF(paramètres!$B$28=1,(((SUM(P1286:Y1286)/1.02)+SUM(Z1286:AA1286))+((SUM(AB1286:AM1286)/1.02)+SUM(AL1286:AM1286)))/12*pécule,IF(paramètres!$B$28=2,SUM(P1286:AM1286)/12*pécule,"Missing Delta Option"))</f>
        <v>Missing Delta Option</v>
      </c>
      <c r="AQ1286" s="105" t="e">
        <f>IF(paramètres!$B$28=1,(((SUM(P1286:Y1286)/1.02)+SUM(Z1286:AA1286))+((SUM(AB1286:AM1286)/1.02)+SUM(AL1286:AM1286)))+AN1286+AO1286+AP1286,SUM(P1286:AM1286)+AN1286+AO1286+AP1286)</f>
        <v>#VALUE!</v>
      </c>
    </row>
    <row r="1287" spans="1:43" x14ac:dyDescent="0.25">
      <c r="A1287" s="104"/>
      <c r="B1287" s="39"/>
      <c r="C1287" s="39"/>
      <c r="D1287" s="70"/>
      <c r="E1287" s="49"/>
      <c r="F1287" s="40"/>
      <c r="G1287" s="38"/>
      <c r="H1287" s="71"/>
      <c r="I1287" s="40"/>
      <c r="J1287" s="38"/>
      <c r="K1287" s="71"/>
      <c r="L1287" s="40"/>
      <c r="M1287" s="38"/>
      <c r="N1287" s="71"/>
      <c r="O1287" s="49"/>
      <c r="P1287" s="177"/>
      <c r="Q1287" s="178"/>
      <c r="R1287" s="178"/>
      <c r="S1287" s="178"/>
      <c r="T1287" s="178"/>
      <c r="U1287" s="178"/>
      <c r="V1287" s="178"/>
      <c r="W1287" s="178"/>
      <c r="X1287" s="178"/>
      <c r="Y1287" s="178"/>
      <c r="Z1287" s="178"/>
      <c r="AA1287" s="179"/>
      <c r="AB1287" s="121">
        <f>IF($D1287="",0,IF($E1287="",0,IF(VLOOKUP($E1287,paramètres!$E$33:$F$44,2,FALSE)&lt;=VLOOKUP($AB$18,paramètres!$E$33:$F$44,2,FALSE),P1287*$D1287,0)))</f>
        <v>0</v>
      </c>
      <c r="AC1287" s="13">
        <f>IF($D1287="",0,IF($E1287="",0,IF(VLOOKUP($E1287,paramètres!$E$33:$F$44,2,FALSE)&lt;=VLOOKUP($AC$18,paramètres!$E$33:$F$44,2,FALSE),Q1287*$D1287,0)))</f>
        <v>0</v>
      </c>
      <c r="AD1287" s="13">
        <f>IF($D1287="",0,IF($E1287="",0,IF(VLOOKUP($E1287,paramètres!$E$33:$F$44,2,FALSE)&lt;=VLOOKUP($AD$18,paramètres!$E$33:$F$44,2,FALSE),R1287*$D1287,0)))</f>
        <v>0</v>
      </c>
      <c r="AE1287" s="13">
        <f>IF($D1287="",0,IF($E1287="",0,IF(VLOOKUP($E1287,paramètres!$E$33:$F$44,2,FALSE)&lt;=VLOOKUP($AE$18,paramètres!$E$33:$F$44,2,FALSE),S1287*$D1287,0)))</f>
        <v>0</v>
      </c>
      <c r="AF1287" s="13">
        <f>IF($D1287="",0,IF($E1287="",0,IF(VLOOKUP($E1287,paramètres!$E$33:$F$44,2,FALSE)&lt;=VLOOKUP($AF$18,paramètres!$E$33:$F$44,2,FALSE),T1287*$D1287,0)))</f>
        <v>0</v>
      </c>
      <c r="AG1287" s="13">
        <f>IF($D1287="",0,IF($E1287="",0,IF(VLOOKUP($E1287,paramètres!$E$33:$F$44,2,FALSE)&lt;=VLOOKUP($AG$18,paramètres!$E$33:$F$44,2,FALSE),U1287*$D1287,0)))</f>
        <v>0</v>
      </c>
      <c r="AH1287" s="13">
        <f>IF($D1287="",0,IF($E1287="",0,IF(VLOOKUP($E1287,paramètres!$E$33:$F$44,2,FALSE)&lt;=VLOOKUP($AH$18,paramètres!$E$33:$F$44,2,FALSE),V1287*$D1287,0)))</f>
        <v>0</v>
      </c>
      <c r="AI1287" s="13">
        <f>IF($D1287="",0,IF($E1287="",0,IF(VLOOKUP($E1287,paramètres!$E$33:$F$44,2,FALSE)&lt;=VLOOKUP($AI$18,paramètres!$E$33:$F$44,2,FALSE),W1287*$D1287,0)))</f>
        <v>0</v>
      </c>
      <c r="AJ1287" s="13">
        <f>IF($D1287="",0,IF($E1287="",0,IF(VLOOKUP($E1287,paramètres!$E$33:$F$44,2,FALSE)&lt;=VLOOKUP($AJ$18,paramètres!$E$33:$F$44,2,FALSE),X1287*$D1287,0)))</f>
        <v>0</v>
      </c>
      <c r="AK1287" s="13">
        <f>IF($D1287="",0,IF($E1287="",0,IF(VLOOKUP($E1287,paramètres!$E$33:$F$44,2,FALSE)&lt;=VLOOKUP($AK$18,paramètres!$E$33:$F$44,2,FALSE),Y1287*$D1287,0)))</f>
        <v>0</v>
      </c>
      <c r="AL1287" s="13">
        <f>IF($D1287="",0,IF($E1287="",0,IF(VLOOKUP($E1287,paramètres!$E$33:$F$44,2,FALSE)&lt;=VLOOKUP($AL$18,paramètres!$E$33:$F$44,2,FALSE),Z1287*$D1287,0)))</f>
        <v>0</v>
      </c>
      <c r="AM1287" s="126">
        <f>IF($D1287="",0,IF($E1287="",0,IF(VLOOKUP($E1287,paramètres!$E$33:$F$44,2,FALSE)&lt;=VLOOKUP($AM$18,paramètres!$E$33:$F$44,2,FALSE),AA1287*$D1287,0)))</f>
        <v>0</v>
      </c>
      <c r="AN1287" s="121" t="str">
        <f>IF(paramètres!$B$28=1,((SUM(P1287:Y1287)/1.02)+SUM(Z1287:AA1287))*0.0303/9*COUNT(P1287:X1287),IF(paramètres!$B$28=2,(SUM(P1287:AA1287))*0.0303/9*COUNT(P1287:X1287),"Missing Delta option"))</f>
        <v>Missing Delta option</v>
      </c>
      <c r="AO1287" s="13" t="str">
        <f>IF(paramètres!$B$28=1,(((SUM(P1287:Y1287)/1.02)+SUM(Z1287:AA1287))+((SUM(AB1287:AK1287)/1.02)+SUM(AL1287:AN1287)))*cotpatr,IF(paramètres!$B$28=2,(SUM(P1287:AN1287)*cotpatr),"Missing Delta Option"))</f>
        <v>Missing Delta Option</v>
      </c>
      <c r="AP1287" s="13" t="str" cm="1">
        <f t="array" ref="AP1287">IF(paramètres!$B$28=1,(((SUM(P1287:Y1287)/1.02)+SUM(Z1287:AA1287))+((SUM(AB1287:AM1287)/1.02)+SUM(AL1287:AM1287)))/12*pécule,IF(paramètres!$B$28=2,SUM(P1287:AM1287)/12*pécule,"Missing Delta Option"))</f>
        <v>Missing Delta Option</v>
      </c>
      <c r="AQ1287" s="105" t="e">
        <f>IF(paramètres!$B$28=1,(((SUM(P1287:Y1287)/1.02)+SUM(Z1287:AA1287))+((SUM(AB1287:AM1287)/1.02)+SUM(AL1287:AM1287)))+AN1287+AO1287+AP1287,SUM(P1287:AM1287)+AN1287+AO1287+AP1287)</f>
        <v>#VALUE!</v>
      </c>
    </row>
    <row r="1288" spans="1:43" x14ac:dyDescent="0.25">
      <c r="A1288" s="104"/>
      <c r="B1288" s="39"/>
      <c r="C1288" s="39"/>
      <c r="D1288" s="70"/>
      <c r="E1288" s="49"/>
      <c r="F1288" s="40"/>
      <c r="G1288" s="38"/>
      <c r="H1288" s="71"/>
      <c r="I1288" s="40"/>
      <c r="J1288" s="38"/>
      <c r="K1288" s="71"/>
      <c r="L1288" s="40"/>
      <c r="M1288" s="38"/>
      <c r="N1288" s="71"/>
      <c r="O1288" s="49"/>
      <c r="P1288" s="177"/>
      <c r="Q1288" s="178"/>
      <c r="R1288" s="178"/>
      <c r="S1288" s="178"/>
      <c r="T1288" s="178"/>
      <c r="U1288" s="178"/>
      <c r="V1288" s="178"/>
      <c r="W1288" s="178"/>
      <c r="X1288" s="178"/>
      <c r="Y1288" s="178"/>
      <c r="Z1288" s="178"/>
      <c r="AA1288" s="179"/>
      <c r="AB1288" s="121">
        <f>IF($D1288="",0,IF($E1288="",0,IF(VLOOKUP($E1288,paramètres!$E$33:$F$44,2,FALSE)&lt;=VLOOKUP($AB$18,paramètres!$E$33:$F$44,2,FALSE),P1288*$D1288,0)))</f>
        <v>0</v>
      </c>
      <c r="AC1288" s="13">
        <f>IF($D1288="",0,IF($E1288="",0,IF(VLOOKUP($E1288,paramètres!$E$33:$F$44,2,FALSE)&lt;=VLOOKUP($AC$18,paramètres!$E$33:$F$44,2,FALSE),Q1288*$D1288,0)))</f>
        <v>0</v>
      </c>
      <c r="AD1288" s="13">
        <f>IF($D1288="",0,IF($E1288="",0,IF(VLOOKUP($E1288,paramètres!$E$33:$F$44,2,FALSE)&lt;=VLOOKUP($AD$18,paramètres!$E$33:$F$44,2,FALSE),R1288*$D1288,0)))</f>
        <v>0</v>
      </c>
      <c r="AE1288" s="13">
        <f>IF($D1288="",0,IF($E1288="",0,IF(VLOOKUP($E1288,paramètres!$E$33:$F$44,2,FALSE)&lt;=VLOOKUP($AE$18,paramètres!$E$33:$F$44,2,FALSE),S1288*$D1288,0)))</f>
        <v>0</v>
      </c>
      <c r="AF1288" s="13">
        <f>IF($D1288="",0,IF($E1288="",0,IF(VLOOKUP($E1288,paramètres!$E$33:$F$44,2,FALSE)&lt;=VLOOKUP($AF$18,paramètres!$E$33:$F$44,2,FALSE),T1288*$D1288,0)))</f>
        <v>0</v>
      </c>
      <c r="AG1288" s="13">
        <f>IF($D1288="",0,IF($E1288="",0,IF(VLOOKUP($E1288,paramètres!$E$33:$F$44,2,FALSE)&lt;=VLOOKUP($AG$18,paramètres!$E$33:$F$44,2,FALSE),U1288*$D1288,0)))</f>
        <v>0</v>
      </c>
      <c r="AH1288" s="13">
        <f>IF($D1288="",0,IF($E1288="",0,IF(VLOOKUP($E1288,paramètres!$E$33:$F$44,2,FALSE)&lt;=VLOOKUP($AH$18,paramètres!$E$33:$F$44,2,FALSE),V1288*$D1288,0)))</f>
        <v>0</v>
      </c>
      <c r="AI1288" s="13">
        <f>IF($D1288="",0,IF($E1288="",0,IF(VLOOKUP($E1288,paramètres!$E$33:$F$44,2,FALSE)&lt;=VLOOKUP($AI$18,paramètres!$E$33:$F$44,2,FALSE),W1288*$D1288,0)))</f>
        <v>0</v>
      </c>
      <c r="AJ1288" s="13">
        <f>IF($D1288="",0,IF($E1288="",0,IF(VLOOKUP($E1288,paramètres!$E$33:$F$44,2,FALSE)&lt;=VLOOKUP($AJ$18,paramètres!$E$33:$F$44,2,FALSE),X1288*$D1288,0)))</f>
        <v>0</v>
      </c>
      <c r="AK1288" s="13">
        <f>IF($D1288="",0,IF($E1288="",0,IF(VLOOKUP($E1288,paramètres!$E$33:$F$44,2,FALSE)&lt;=VLOOKUP($AK$18,paramètres!$E$33:$F$44,2,FALSE),Y1288*$D1288,0)))</f>
        <v>0</v>
      </c>
      <c r="AL1288" s="13">
        <f>IF($D1288="",0,IF($E1288="",0,IF(VLOOKUP($E1288,paramètres!$E$33:$F$44,2,FALSE)&lt;=VLOOKUP($AL$18,paramètres!$E$33:$F$44,2,FALSE),Z1288*$D1288,0)))</f>
        <v>0</v>
      </c>
      <c r="AM1288" s="126">
        <f>IF($D1288="",0,IF($E1288="",0,IF(VLOOKUP($E1288,paramètres!$E$33:$F$44,2,FALSE)&lt;=VLOOKUP($AM$18,paramètres!$E$33:$F$44,2,FALSE),AA1288*$D1288,0)))</f>
        <v>0</v>
      </c>
      <c r="AN1288" s="121" t="str">
        <f>IF(paramètres!$B$28=1,((SUM(P1288:Y1288)/1.02)+SUM(Z1288:AA1288))*0.0303/9*COUNT(P1288:X1288),IF(paramètres!$B$28=2,(SUM(P1288:AA1288))*0.0303/9*COUNT(P1288:X1288),"Missing Delta option"))</f>
        <v>Missing Delta option</v>
      </c>
      <c r="AO1288" s="13" t="str">
        <f>IF(paramètres!$B$28=1,(((SUM(P1288:Y1288)/1.02)+SUM(Z1288:AA1288))+((SUM(AB1288:AK1288)/1.02)+SUM(AL1288:AN1288)))*cotpatr,IF(paramètres!$B$28=2,(SUM(P1288:AN1288)*cotpatr),"Missing Delta Option"))</f>
        <v>Missing Delta Option</v>
      </c>
      <c r="AP1288" s="13" t="str" cm="1">
        <f t="array" ref="AP1288">IF(paramètres!$B$28=1,(((SUM(P1288:Y1288)/1.02)+SUM(Z1288:AA1288))+((SUM(AB1288:AM1288)/1.02)+SUM(AL1288:AM1288)))/12*pécule,IF(paramètres!$B$28=2,SUM(P1288:AM1288)/12*pécule,"Missing Delta Option"))</f>
        <v>Missing Delta Option</v>
      </c>
      <c r="AQ1288" s="105" t="e">
        <f>IF(paramètres!$B$28=1,(((SUM(P1288:Y1288)/1.02)+SUM(Z1288:AA1288))+((SUM(AB1288:AM1288)/1.02)+SUM(AL1288:AM1288)))+AN1288+AO1288+AP1288,SUM(P1288:AM1288)+AN1288+AO1288+AP1288)</f>
        <v>#VALUE!</v>
      </c>
    </row>
    <row r="1289" spans="1:43" x14ac:dyDescent="0.25">
      <c r="A1289" s="104"/>
      <c r="B1289" s="39"/>
      <c r="C1289" s="39"/>
      <c r="D1289" s="70"/>
      <c r="E1289" s="49"/>
      <c r="F1289" s="40"/>
      <c r="G1289" s="38"/>
      <c r="H1289" s="71"/>
      <c r="I1289" s="40"/>
      <c r="J1289" s="38"/>
      <c r="K1289" s="71"/>
      <c r="L1289" s="40"/>
      <c r="M1289" s="38"/>
      <c r="N1289" s="71"/>
      <c r="O1289" s="49"/>
      <c r="P1289" s="177"/>
      <c r="Q1289" s="178"/>
      <c r="R1289" s="178"/>
      <c r="S1289" s="178"/>
      <c r="T1289" s="178"/>
      <c r="U1289" s="178"/>
      <c r="V1289" s="178"/>
      <c r="W1289" s="178"/>
      <c r="X1289" s="178"/>
      <c r="Y1289" s="178"/>
      <c r="Z1289" s="178"/>
      <c r="AA1289" s="179"/>
      <c r="AB1289" s="121">
        <f>IF($D1289="",0,IF($E1289="",0,IF(VLOOKUP($E1289,paramètres!$E$33:$F$44,2,FALSE)&lt;=VLOOKUP($AB$18,paramètres!$E$33:$F$44,2,FALSE),P1289*$D1289,0)))</f>
        <v>0</v>
      </c>
      <c r="AC1289" s="13">
        <f>IF($D1289="",0,IF($E1289="",0,IF(VLOOKUP($E1289,paramètres!$E$33:$F$44,2,FALSE)&lt;=VLOOKUP($AC$18,paramètres!$E$33:$F$44,2,FALSE),Q1289*$D1289,0)))</f>
        <v>0</v>
      </c>
      <c r="AD1289" s="13">
        <f>IF($D1289="",0,IF($E1289="",0,IF(VLOOKUP($E1289,paramètres!$E$33:$F$44,2,FALSE)&lt;=VLOOKUP($AD$18,paramètres!$E$33:$F$44,2,FALSE),R1289*$D1289,0)))</f>
        <v>0</v>
      </c>
      <c r="AE1289" s="13">
        <f>IF($D1289="",0,IF($E1289="",0,IF(VLOOKUP($E1289,paramètres!$E$33:$F$44,2,FALSE)&lt;=VLOOKUP($AE$18,paramètres!$E$33:$F$44,2,FALSE),S1289*$D1289,0)))</f>
        <v>0</v>
      </c>
      <c r="AF1289" s="13">
        <f>IF($D1289="",0,IF($E1289="",0,IF(VLOOKUP($E1289,paramètres!$E$33:$F$44,2,FALSE)&lt;=VLOOKUP($AF$18,paramètres!$E$33:$F$44,2,FALSE),T1289*$D1289,0)))</f>
        <v>0</v>
      </c>
      <c r="AG1289" s="13">
        <f>IF($D1289="",0,IF($E1289="",0,IF(VLOOKUP($E1289,paramètres!$E$33:$F$44,2,FALSE)&lt;=VLOOKUP($AG$18,paramètres!$E$33:$F$44,2,FALSE),U1289*$D1289,0)))</f>
        <v>0</v>
      </c>
      <c r="AH1289" s="13">
        <f>IF($D1289="",0,IF($E1289="",0,IF(VLOOKUP($E1289,paramètres!$E$33:$F$44,2,FALSE)&lt;=VLOOKUP($AH$18,paramètres!$E$33:$F$44,2,FALSE),V1289*$D1289,0)))</f>
        <v>0</v>
      </c>
      <c r="AI1289" s="13">
        <f>IF($D1289="",0,IF($E1289="",0,IF(VLOOKUP($E1289,paramètres!$E$33:$F$44,2,FALSE)&lt;=VLOOKUP($AI$18,paramètres!$E$33:$F$44,2,FALSE),W1289*$D1289,0)))</f>
        <v>0</v>
      </c>
      <c r="AJ1289" s="13">
        <f>IF($D1289="",0,IF($E1289="",0,IF(VLOOKUP($E1289,paramètres!$E$33:$F$44,2,FALSE)&lt;=VLOOKUP($AJ$18,paramètres!$E$33:$F$44,2,FALSE),X1289*$D1289,0)))</f>
        <v>0</v>
      </c>
      <c r="AK1289" s="13">
        <f>IF($D1289="",0,IF($E1289="",0,IF(VLOOKUP($E1289,paramètres!$E$33:$F$44,2,FALSE)&lt;=VLOOKUP($AK$18,paramètres!$E$33:$F$44,2,FALSE),Y1289*$D1289,0)))</f>
        <v>0</v>
      </c>
      <c r="AL1289" s="13">
        <f>IF($D1289="",0,IF($E1289="",0,IF(VLOOKUP($E1289,paramètres!$E$33:$F$44,2,FALSE)&lt;=VLOOKUP($AL$18,paramètres!$E$33:$F$44,2,FALSE),Z1289*$D1289,0)))</f>
        <v>0</v>
      </c>
      <c r="AM1289" s="126">
        <f>IF($D1289="",0,IF($E1289="",0,IF(VLOOKUP($E1289,paramètres!$E$33:$F$44,2,FALSE)&lt;=VLOOKUP($AM$18,paramètres!$E$33:$F$44,2,FALSE),AA1289*$D1289,0)))</f>
        <v>0</v>
      </c>
      <c r="AN1289" s="121" t="str">
        <f>IF(paramètres!$B$28=1,((SUM(P1289:Y1289)/1.02)+SUM(Z1289:AA1289))*0.0303/9*COUNT(P1289:X1289),IF(paramètres!$B$28=2,(SUM(P1289:AA1289))*0.0303/9*COUNT(P1289:X1289),"Missing Delta option"))</f>
        <v>Missing Delta option</v>
      </c>
      <c r="AO1289" s="13" t="str">
        <f>IF(paramètres!$B$28=1,(((SUM(P1289:Y1289)/1.02)+SUM(Z1289:AA1289))+((SUM(AB1289:AK1289)/1.02)+SUM(AL1289:AN1289)))*cotpatr,IF(paramètres!$B$28=2,(SUM(P1289:AN1289)*cotpatr),"Missing Delta Option"))</f>
        <v>Missing Delta Option</v>
      </c>
      <c r="AP1289" s="13" t="str" cm="1">
        <f t="array" ref="AP1289">IF(paramètres!$B$28=1,(((SUM(P1289:Y1289)/1.02)+SUM(Z1289:AA1289))+((SUM(AB1289:AM1289)/1.02)+SUM(AL1289:AM1289)))/12*pécule,IF(paramètres!$B$28=2,SUM(P1289:AM1289)/12*pécule,"Missing Delta Option"))</f>
        <v>Missing Delta Option</v>
      </c>
      <c r="AQ1289" s="105" t="e">
        <f>IF(paramètres!$B$28=1,(((SUM(P1289:Y1289)/1.02)+SUM(Z1289:AA1289))+((SUM(AB1289:AM1289)/1.02)+SUM(AL1289:AM1289)))+AN1289+AO1289+AP1289,SUM(P1289:AM1289)+AN1289+AO1289+AP1289)</f>
        <v>#VALUE!</v>
      </c>
    </row>
    <row r="1290" spans="1:43" x14ac:dyDescent="0.25">
      <c r="A1290" s="104"/>
      <c r="B1290" s="39"/>
      <c r="C1290" s="39"/>
      <c r="D1290" s="70"/>
      <c r="E1290" s="49"/>
      <c r="F1290" s="40"/>
      <c r="G1290" s="38"/>
      <c r="H1290" s="71"/>
      <c r="I1290" s="40"/>
      <c r="J1290" s="38"/>
      <c r="K1290" s="71"/>
      <c r="L1290" s="40"/>
      <c r="M1290" s="38"/>
      <c r="N1290" s="71"/>
      <c r="O1290" s="49"/>
      <c r="P1290" s="177"/>
      <c r="Q1290" s="178"/>
      <c r="R1290" s="178"/>
      <c r="S1290" s="178"/>
      <c r="T1290" s="178"/>
      <c r="U1290" s="178"/>
      <c r="V1290" s="178"/>
      <c r="W1290" s="178"/>
      <c r="X1290" s="178"/>
      <c r="Y1290" s="178"/>
      <c r="Z1290" s="178"/>
      <c r="AA1290" s="179"/>
      <c r="AB1290" s="121">
        <f>IF($D1290="",0,IF($E1290="",0,IF(VLOOKUP($E1290,paramètres!$E$33:$F$44,2,FALSE)&lt;=VLOOKUP($AB$18,paramètres!$E$33:$F$44,2,FALSE),P1290*$D1290,0)))</f>
        <v>0</v>
      </c>
      <c r="AC1290" s="13">
        <f>IF($D1290="",0,IF($E1290="",0,IF(VLOOKUP($E1290,paramètres!$E$33:$F$44,2,FALSE)&lt;=VLOOKUP($AC$18,paramètres!$E$33:$F$44,2,FALSE),Q1290*$D1290,0)))</f>
        <v>0</v>
      </c>
      <c r="AD1290" s="13">
        <f>IF($D1290="",0,IF($E1290="",0,IF(VLOOKUP($E1290,paramètres!$E$33:$F$44,2,FALSE)&lt;=VLOOKUP($AD$18,paramètres!$E$33:$F$44,2,FALSE),R1290*$D1290,0)))</f>
        <v>0</v>
      </c>
      <c r="AE1290" s="13">
        <f>IF($D1290="",0,IF($E1290="",0,IF(VLOOKUP($E1290,paramètres!$E$33:$F$44,2,FALSE)&lt;=VLOOKUP($AE$18,paramètres!$E$33:$F$44,2,FALSE),S1290*$D1290,0)))</f>
        <v>0</v>
      </c>
      <c r="AF1290" s="13">
        <f>IF($D1290="",0,IF($E1290="",0,IF(VLOOKUP($E1290,paramètres!$E$33:$F$44,2,FALSE)&lt;=VLOOKUP($AF$18,paramètres!$E$33:$F$44,2,FALSE),T1290*$D1290,0)))</f>
        <v>0</v>
      </c>
      <c r="AG1290" s="13">
        <f>IF($D1290="",0,IF($E1290="",0,IF(VLOOKUP($E1290,paramètres!$E$33:$F$44,2,FALSE)&lt;=VLOOKUP($AG$18,paramètres!$E$33:$F$44,2,FALSE),U1290*$D1290,0)))</f>
        <v>0</v>
      </c>
      <c r="AH1290" s="13">
        <f>IF($D1290="",0,IF($E1290="",0,IF(VLOOKUP($E1290,paramètres!$E$33:$F$44,2,FALSE)&lt;=VLOOKUP($AH$18,paramètres!$E$33:$F$44,2,FALSE),V1290*$D1290,0)))</f>
        <v>0</v>
      </c>
      <c r="AI1290" s="13">
        <f>IF($D1290="",0,IF($E1290="",0,IF(VLOOKUP($E1290,paramètres!$E$33:$F$44,2,FALSE)&lt;=VLOOKUP($AI$18,paramètres!$E$33:$F$44,2,FALSE),W1290*$D1290,0)))</f>
        <v>0</v>
      </c>
      <c r="AJ1290" s="13">
        <f>IF($D1290="",0,IF($E1290="",0,IF(VLOOKUP($E1290,paramètres!$E$33:$F$44,2,FALSE)&lt;=VLOOKUP($AJ$18,paramètres!$E$33:$F$44,2,FALSE),X1290*$D1290,0)))</f>
        <v>0</v>
      </c>
      <c r="AK1290" s="13">
        <f>IF($D1290="",0,IF($E1290="",0,IF(VLOOKUP($E1290,paramètres!$E$33:$F$44,2,FALSE)&lt;=VLOOKUP($AK$18,paramètres!$E$33:$F$44,2,FALSE),Y1290*$D1290,0)))</f>
        <v>0</v>
      </c>
      <c r="AL1290" s="13">
        <f>IF($D1290="",0,IF($E1290="",0,IF(VLOOKUP($E1290,paramètres!$E$33:$F$44,2,FALSE)&lt;=VLOOKUP($AL$18,paramètres!$E$33:$F$44,2,FALSE),Z1290*$D1290,0)))</f>
        <v>0</v>
      </c>
      <c r="AM1290" s="126">
        <f>IF($D1290="",0,IF($E1290="",0,IF(VLOOKUP($E1290,paramètres!$E$33:$F$44,2,FALSE)&lt;=VLOOKUP($AM$18,paramètres!$E$33:$F$44,2,FALSE),AA1290*$D1290,0)))</f>
        <v>0</v>
      </c>
      <c r="AN1290" s="121" t="str">
        <f>IF(paramètres!$B$28=1,((SUM(P1290:Y1290)/1.02)+SUM(Z1290:AA1290))*0.0303/9*COUNT(P1290:X1290),IF(paramètres!$B$28=2,(SUM(P1290:AA1290))*0.0303/9*COUNT(P1290:X1290),"Missing Delta option"))</f>
        <v>Missing Delta option</v>
      </c>
      <c r="AO1290" s="13" t="str">
        <f>IF(paramètres!$B$28=1,(((SUM(P1290:Y1290)/1.02)+SUM(Z1290:AA1290))+((SUM(AB1290:AK1290)/1.02)+SUM(AL1290:AN1290)))*cotpatr,IF(paramètres!$B$28=2,(SUM(P1290:AN1290)*cotpatr),"Missing Delta Option"))</f>
        <v>Missing Delta Option</v>
      </c>
      <c r="AP1290" s="13" t="str" cm="1">
        <f t="array" ref="AP1290">IF(paramètres!$B$28=1,(((SUM(P1290:Y1290)/1.02)+SUM(Z1290:AA1290))+((SUM(AB1290:AM1290)/1.02)+SUM(AL1290:AM1290)))/12*pécule,IF(paramètres!$B$28=2,SUM(P1290:AM1290)/12*pécule,"Missing Delta Option"))</f>
        <v>Missing Delta Option</v>
      </c>
      <c r="AQ1290" s="105" t="e">
        <f>IF(paramètres!$B$28=1,(((SUM(P1290:Y1290)/1.02)+SUM(Z1290:AA1290))+((SUM(AB1290:AM1290)/1.02)+SUM(AL1290:AM1290)))+AN1290+AO1290+AP1290,SUM(P1290:AM1290)+AN1290+AO1290+AP1290)</f>
        <v>#VALUE!</v>
      </c>
    </row>
    <row r="1291" spans="1:43" x14ac:dyDescent="0.25">
      <c r="A1291" s="104"/>
      <c r="B1291" s="39"/>
      <c r="C1291" s="39"/>
      <c r="D1291" s="70"/>
      <c r="E1291" s="49"/>
      <c r="F1291" s="40"/>
      <c r="G1291" s="38"/>
      <c r="H1291" s="71"/>
      <c r="I1291" s="40"/>
      <c r="J1291" s="38"/>
      <c r="K1291" s="71"/>
      <c r="L1291" s="40"/>
      <c r="M1291" s="38"/>
      <c r="N1291" s="71"/>
      <c r="O1291" s="49"/>
      <c r="P1291" s="177"/>
      <c r="Q1291" s="178"/>
      <c r="R1291" s="178"/>
      <c r="S1291" s="178"/>
      <c r="T1291" s="178"/>
      <c r="U1291" s="178"/>
      <c r="V1291" s="178"/>
      <c r="W1291" s="178"/>
      <c r="X1291" s="178"/>
      <c r="Y1291" s="178"/>
      <c r="Z1291" s="178"/>
      <c r="AA1291" s="179"/>
      <c r="AB1291" s="121">
        <f>IF($D1291="",0,IF($E1291="",0,IF(VLOOKUP($E1291,paramètres!$E$33:$F$44,2,FALSE)&lt;=VLOOKUP($AB$18,paramètres!$E$33:$F$44,2,FALSE),P1291*$D1291,0)))</f>
        <v>0</v>
      </c>
      <c r="AC1291" s="13">
        <f>IF($D1291="",0,IF($E1291="",0,IF(VLOOKUP($E1291,paramètres!$E$33:$F$44,2,FALSE)&lt;=VLOOKUP($AC$18,paramètres!$E$33:$F$44,2,FALSE),Q1291*$D1291,0)))</f>
        <v>0</v>
      </c>
      <c r="AD1291" s="13">
        <f>IF($D1291="",0,IF($E1291="",0,IF(VLOOKUP($E1291,paramètres!$E$33:$F$44,2,FALSE)&lt;=VLOOKUP($AD$18,paramètres!$E$33:$F$44,2,FALSE),R1291*$D1291,0)))</f>
        <v>0</v>
      </c>
      <c r="AE1291" s="13">
        <f>IF($D1291="",0,IF($E1291="",0,IF(VLOOKUP($E1291,paramètres!$E$33:$F$44,2,FALSE)&lt;=VLOOKUP($AE$18,paramètres!$E$33:$F$44,2,FALSE),S1291*$D1291,0)))</f>
        <v>0</v>
      </c>
      <c r="AF1291" s="13">
        <f>IF($D1291="",0,IF($E1291="",0,IF(VLOOKUP($E1291,paramètres!$E$33:$F$44,2,FALSE)&lt;=VLOOKUP($AF$18,paramètres!$E$33:$F$44,2,FALSE),T1291*$D1291,0)))</f>
        <v>0</v>
      </c>
      <c r="AG1291" s="13">
        <f>IF($D1291="",0,IF($E1291="",0,IF(VLOOKUP($E1291,paramètres!$E$33:$F$44,2,FALSE)&lt;=VLOOKUP($AG$18,paramètres!$E$33:$F$44,2,FALSE),U1291*$D1291,0)))</f>
        <v>0</v>
      </c>
      <c r="AH1291" s="13">
        <f>IF($D1291="",0,IF($E1291="",0,IF(VLOOKUP($E1291,paramètres!$E$33:$F$44,2,FALSE)&lt;=VLOOKUP($AH$18,paramètres!$E$33:$F$44,2,FALSE),V1291*$D1291,0)))</f>
        <v>0</v>
      </c>
      <c r="AI1291" s="13">
        <f>IF($D1291="",0,IF($E1291="",0,IF(VLOOKUP($E1291,paramètres!$E$33:$F$44,2,FALSE)&lt;=VLOOKUP($AI$18,paramètres!$E$33:$F$44,2,FALSE),W1291*$D1291,0)))</f>
        <v>0</v>
      </c>
      <c r="AJ1291" s="13">
        <f>IF($D1291="",0,IF($E1291="",0,IF(VLOOKUP($E1291,paramètres!$E$33:$F$44,2,FALSE)&lt;=VLOOKUP($AJ$18,paramètres!$E$33:$F$44,2,FALSE),X1291*$D1291,0)))</f>
        <v>0</v>
      </c>
      <c r="AK1291" s="13">
        <f>IF($D1291="",0,IF($E1291="",0,IF(VLOOKUP($E1291,paramètres!$E$33:$F$44,2,FALSE)&lt;=VLOOKUP($AK$18,paramètres!$E$33:$F$44,2,FALSE),Y1291*$D1291,0)))</f>
        <v>0</v>
      </c>
      <c r="AL1291" s="13">
        <f>IF($D1291="",0,IF($E1291="",0,IF(VLOOKUP($E1291,paramètres!$E$33:$F$44,2,FALSE)&lt;=VLOOKUP($AL$18,paramètres!$E$33:$F$44,2,FALSE),Z1291*$D1291,0)))</f>
        <v>0</v>
      </c>
      <c r="AM1291" s="126">
        <f>IF($D1291="",0,IF($E1291="",0,IF(VLOOKUP($E1291,paramètres!$E$33:$F$44,2,FALSE)&lt;=VLOOKUP($AM$18,paramètres!$E$33:$F$44,2,FALSE),AA1291*$D1291,0)))</f>
        <v>0</v>
      </c>
      <c r="AN1291" s="121" t="str">
        <f>IF(paramètres!$B$28=1,((SUM(P1291:Y1291)/1.02)+SUM(Z1291:AA1291))*0.0303/9*COUNT(P1291:X1291),IF(paramètres!$B$28=2,(SUM(P1291:AA1291))*0.0303/9*COUNT(P1291:X1291),"Missing Delta option"))</f>
        <v>Missing Delta option</v>
      </c>
      <c r="AO1291" s="13" t="str">
        <f>IF(paramètres!$B$28=1,(((SUM(P1291:Y1291)/1.02)+SUM(Z1291:AA1291))+((SUM(AB1291:AK1291)/1.02)+SUM(AL1291:AN1291)))*cotpatr,IF(paramètres!$B$28=2,(SUM(P1291:AN1291)*cotpatr),"Missing Delta Option"))</f>
        <v>Missing Delta Option</v>
      </c>
      <c r="AP1291" s="13" t="str" cm="1">
        <f t="array" ref="AP1291">IF(paramètres!$B$28=1,(((SUM(P1291:Y1291)/1.02)+SUM(Z1291:AA1291))+((SUM(AB1291:AM1291)/1.02)+SUM(AL1291:AM1291)))/12*pécule,IF(paramètres!$B$28=2,SUM(P1291:AM1291)/12*pécule,"Missing Delta Option"))</f>
        <v>Missing Delta Option</v>
      </c>
      <c r="AQ1291" s="105" t="e">
        <f>IF(paramètres!$B$28=1,(((SUM(P1291:Y1291)/1.02)+SUM(Z1291:AA1291))+((SUM(AB1291:AM1291)/1.02)+SUM(AL1291:AM1291)))+AN1291+AO1291+AP1291,SUM(P1291:AM1291)+AN1291+AO1291+AP1291)</f>
        <v>#VALUE!</v>
      </c>
    </row>
    <row r="1292" spans="1:43" x14ac:dyDescent="0.25">
      <c r="A1292" s="104"/>
      <c r="B1292" s="39"/>
      <c r="C1292" s="39"/>
      <c r="D1292" s="70"/>
      <c r="E1292" s="49"/>
      <c r="F1292" s="40"/>
      <c r="G1292" s="38"/>
      <c r="H1292" s="71"/>
      <c r="I1292" s="40"/>
      <c r="J1292" s="38"/>
      <c r="K1292" s="71"/>
      <c r="L1292" s="40"/>
      <c r="M1292" s="38"/>
      <c r="N1292" s="71"/>
      <c r="O1292" s="49"/>
      <c r="P1292" s="177"/>
      <c r="Q1292" s="178"/>
      <c r="R1292" s="178"/>
      <c r="S1292" s="178"/>
      <c r="T1292" s="178"/>
      <c r="U1292" s="178"/>
      <c r="V1292" s="178"/>
      <c r="W1292" s="178"/>
      <c r="X1292" s="178"/>
      <c r="Y1292" s="178"/>
      <c r="Z1292" s="178"/>
      <c r="AA1292" s="179"/>
      <c r="AB1292" s="121">
        <f>IF($D1292="",0,IF($E1292="",0,IF(VLOOKUP($E1292,paramètres!$E$33:$F$44,2,FALSE)&lt;=VLOOKUP($AB$18,paramètres!$E$33:$F$44,2,FALSE),P1292*$D1292,0)))</f>
        <v>0</v>
      </c>
      <c r="AC1292" s="13">
        <f>IF($D1292="",0,IF($E1292="",0,IF(VLOOKUP($E1292,paramètres!$E$33:$F$44,2,FALSE)&lt;=VLOOKUP($AC$18,paramètres!$E$33:$F$44,2,FALSE),Q1292*$D1292,0)))</f>
        <v>0</v>
      </c>
      <c r="AD1292" s="13">
        <f>IF($D1292="",0,IF($E1292="",0,IF(VLOOKUP($E1292,paramètres!$E$33:$F$44,2,FALSE)&lt;=VLOOKUP($AD$18,paramètres!$E$33:$F$44,2,FALSE),R1292*$D1292,0)))</f>
        <v>0</v>
      </c>
      <c r="AE1292" s="13">
        <f>IF($D1292="",0,IF($E1292="",0,IF(VLOOKUP($E1292,paramètres!$E$33:$F$44,2,FALSE)&lt;=VLOOKUP($AE$18,paramètres!$E$33:$F$44,2,FALSE),S1292*$D1292,0)))</f>
        <v>0</v>
      </c>
      <c r="AF1292" s="13">
        <f>IF($D1292="",0,IF($E1292="",0,IF(VLOOKUP($E1292,paramètres!$E$33:$F$44,2,FALSE)&lt;=VLOOKUP($AF$18,paramètres!$E$33:$F$44,2,FALSE),T1292*$D1292,0)))</f>
        <v>0</v>
      </c>
      <c r="AG1292" s="13">
        <f>IF($D1292="",0,IF($E1292="",0,IF(VLOOKUP($E1292,paramètres!$E$33:$F$44,2,FALSE)&lt;=VLOOKUP($AG$18,paramètres!$E$33:$F$44,2,FALSE),U1292*$D1292,0)))</f>
        <v>0</v>
      </c>
      <c r="AH1292" s="13">
        <f>IF($D1292="",0,IF($E1292="",0,IF(VLOOKUP($E1292,paramètres!$E$33:$F$44,2,FALSE)&lt;=VLOOKUP($AH$18,paramètres!$E$33:$F$44,2,FALSE),V1292*$D1292,0)))</f>
        <v>0</v>
      </c>
      <c r="AI1292" s="13">
        <f>IF($D1292="",0,IF($E1292="",0,IF(VLOOKUP($E1292,paramètres!$E$33:$F$44,2,FALSE)&lt;=VLOOKUP($AI$18,paramètres!$E$33:$F$44,2,FALSE),W1292*$D1292,0)))</f>
        <v>0</v>
      </c>
      <c r="AJ1292" s="13">
        <f>IF($D1292="",0,IF($E1292="",0,IF(VLOOKUP($E1292,paramètres!$E$33:$F$44,2,FALSE)&lt;=VLOOKUP($AJ$18,paramètres!$E$33:$F$44,2,FALSE),X1292*$D1292,0)))</f>
        <v>0</v>
      </c>
      <c r="AK1292" s="13">
        <f>IF($D1292="",0,IF($E1292="",0,IF(VLOOKUP($E1292,paramètres!$E$33:$F$44,2,FALSE)&lt;=VLOOKUP($AK$18,paramètres!$E$33:$F$44,2,FALSE),Y1292*$D1292,0)))</f>
        <v>0</v>
      </c>
      <c r="AL1292" s="13">
        <f>IF($D1292="",0,IF($E1292="",0,IF(VLOOKUP($E1292,paramètres!$E$33:$F$44,2,FALSE)&lt;=VLOOKUP($AL$18,paramètres!$E$33:$F$44,2,FALSE),Z1292*$D1292,0)))</f>
        <v>0</v>
      </c>
      <c r="AM1292" s="126">
        <f>IF($D1292="",0,IF($E1292="",0,IF(VLOOKUP($E1292,paramètres!$E$33:$F$44,2,FALSE)&lt;=VLOOKUP($AM$18,paramètres!$E$33:$F$44,2,FALSE),AA1292*$D1292,0)))</f>
        <v>0</v>
      </c>
      <c r="AN1292" s="121" t="str">
        <f>IF(paramètres!$B$28=1,((SUM(P1292:Y1292)/1.02)+SUM(Z1292:AA1292))*0.0303/9*COUNT(P1292:X1292),IF(paramètres!$B$28=2,(SUM(P1292:AA1292))*0.0303/9*COUNT(P1292:X1292),"Missing Delta option"))</f>
        <v>Missing Delta option</v>
      </c>
      <c r="AO1292" s="13" t="str">
        <f>IF(paramètres!$B$28=1,(((SUM(P1292:Y1292)/1.02)+SUM(Z1292:AA1292))+((SUM(AB1292:AK1292)/1.02)+SUM(AL1292:AN1292)))*cotpatr,IF(paramètres!$B$28=2,(SUM(P1292:AN1292)*cotpatr),"Missing Delta Option"))</f>
        <v>Missing Delta Option</v>
      </c>
      <c r="AP1292" s="13" t="str" cm="1">
        <f t="array" ref="AP1292">IF(paramètres!$B$28=1,(((SUM(P1292:Y1292)/1.02)+SUM(Z1292:AA1292))+((SUM(AB1292:AM1292)/1.02)+SUM(AL1292:AM1292)))/12*pécule,IF(paramètres!$B$28=2,SUM(P1292:AM1292)/12*pécule,"Missing Delta Option"))</f>
        <v>Missing Delta Option</v>
      </c>
      <c r="AQ1292" s="105" t="e">
        <f>IF(paramètres!$B$28=1,(((SUM(P1292:Y1292)/1.02)+SUM(Z1292:AA1292))+((SUM(AB1292:AM1292)/1.02)+SUM(AL1292:AM1292)))+AN1292+AO1292+AP1292,SUM(P1292:AM1292)+AN1292+AO1292+AP1292)</f>
        <v>#VALUE!</v>
      </c>
    </row>
    <row r="1293" spans="1:43" x14ac:dyDescent="0.25">
      <c r="A1293" s="104"/>
      <c r="B1293" s="39"/>
      <c r="C1293" s="39"/>
      <c r="D1293" s="70"/>
      <c r="E1293" s="49"/>
      <c r="F1293" s="40"/>
      <c r="G1293" s="38"/>
      <c r="H1293" s="71"/>
      <c r="I1293" s="40"/>
      <c r="J1293" s="38"/>
      <c r="K1293" s="71"/>
      <c r="L1293" s="40"/>
      <c r="M1293" s="38"/>
      <c r="N1293" s="71"/>
      <c r="O1293" s="49"/>
      <c r="P1293" s="177"/>
      <c r="Q1293" s="178"/>
      <c r="R1293" s="178"/>
      <c r="S1293" s="178"/>
      <c r="T1293" s="178"/>
      <c r="U1293" s="178"/>
      <c r="V1293" s="178"/>
      <c r="W1293" s="178"/>
      <c r="X1293" s="178"/>
      <c r="Y1293" s="178"/>
      <c r="Z1293" s="178"/>
      <c r="AA1293" s="179"/>
      <c r="AB1293" s="121">
        <f>IF($D1293="",0,IF($E1293="",0,IF(VLOOKUP($E1293,paramètres!$E$33:$F$44,2,FALSE)&lt;=VLOOKUP($AB$18,paramètres!$E$33:$F$44,2,FALSE),P1293*$D1293,0)))</f>
        <v>0</v>
      </c>
      <c r="AC1293" s="13">
        <f>IF($D1293="",0,IF($E1293="",0,IF(VLOOKUP($E1293,paramètres!$E$33:$F$44,2,FALSE)&lt;=VLOOKUP($AC$18,paramètres!$E$33:$F$44,2,FALSE),Q1293*$D1293,0)))</f>
        <v>0</v>
      </c>
      <c r="AD1293" s="13">
        <f>IF($D1293="",0,IF($E1293="",0,IF(VLOOKUP($E1293,paramètres!$E$33:$F$44,2,FALSE)&lt;=VLOOKUP($AD$18,paramètres!$E$33:$F$44,2,FALSE),R1293*$D1293,0)))</f>
        <v>0</v>
      </c>
      <c r="AE1293" s="13">
        <f>IF($D1293="",0,IF($E1293="",0,IF(VLOOKUP($E1293,paramètres!$E$33:$F$44,2,FALSE)&lt;=VLOOKUP($AE$18,paramètres!$E$33:$F$44,2,FALSE),S1293*$D1293,0)))</f>
        <v>0</v>
      </c>
      <c r="AF1293" s="13">
        <f>IF($D1293="",0,IF($E1293="",0,IF(VLOOKUP($E1293,paramètres!$E$33:$F$44,2,FALSE)&lt;=VLOOKUP($AF$18,paramètres!$E$33:$F$44,2,FALSE),T1293*$D1293,0)))</f>
        <v>0</v>
      </c>
      <c r="AG1293" s="13">
        <f>IF($D1293="",0,IF($E1293="",0,IF(VLOOKUP($E1293,paramètres!$E$33:$F$44,2,FALSE)&lt;=VLOOKUP($AG$18,paramètres!$E$33:$F$44,2,FALSE),U1293*$D1293,0)))</f>
        <v>0</v>
      </c>
      <c r="AH1293" s="13">
        <f>IF($D1293="",0,IF($E1293="",0,IF(VLOOKUP($E1293,paramètres!$E$33:$F$44,2,FALSE)&lt;=VLOOKUP($AH$18,paramètres!$E$33:$F$44,2,FALSE),V1293*$D1293,0)))</f>
        <v>0</v>
      </c>
      <c r="AI1293" s="13">
        <f>IF($D1293="",0,IF($E1293="",0,IF(VLOOKUP($E1293,paramètres!$E$33:$F$44,2,FALSE)&lt;=VLOOKUP($AI$18,paramètres!$E$33:$F$44,2,FALSE),W1293*$D1293,0)))</f>
        <v>0</v>
      </c>
      <c r="AJ1293" s="13">
        <f>IF($D1293="",0,IF($E1293="",0,IF(VLOOKUP($E1293,paramètres!$E$33:$F$44,2,FALSE)&lt;=VLOOKUP($AJ$18,paramètres!$E$33:$F$44,2,FALSE),X1293*$D1293,0)))</f>
        <v>0</v>
      </c>
      <c r="AK1293" s="13">
        <f>IF($D1293="",0,IF($E1293="",0,IF(VLOOKUP($E1293,paramètres!$E$33:$F$44,2,FALSE)&lt;=VLOOKUP($AK$18,paramètres!$E$33:$F$44,2,FALSE),Y1293*$D1293,0)))</f>
        <v>0</v>
      </c>
      <c r="AL1293" s="13">
        <f>IF($D1293="",0,IF($E1293="",0,IF(VLOOKUP($E1293,paramètres!$E$33:$F$44,2,FALSE)&lt;=VLOOKUP($AL$18,paramètres!$E$33:$F$44,2,FALSE),Z1293*$D1293,0)))</f>
        <v>0</v>
      </c>
      <c r="AM1293" s="126">
        <f>IF($D1293="",0,IF($E1293="",0,IF(VLOOKUP($E1293,paramètres!$E$33:$F$44,2,FALSE)&lt;=VLOOKUP($AM$18,paramètres!$E$33:$F$44,2,FALSE),AA1293*$D1293,0)))</f>
        <v>0</v>
      </c>
      <c r="AN1293" s="121" t="str">
        <f>IF(paramètres!$B$28=1,((SUM(P1293:Y1293)/1.02)+SUM(Z1293:AA1293))*0.0303/9*COUNT(P1293:X1293),IF(paramètres!$B$28=2,(SUM(P1293:AA1293))*0.0303/9*COUNT(P1293:X1293),"Missing Delta option"))</f>
        <v>Missing Delta option</v>
      </c>
      <c r="AO1293" s="13" t="str">
        <f>IF(paramètres!$B$28=1,(((SUM(P1293:Y1293)/1.02)+SUM(Z1293:AA1293))+((SUM(AB1293:AK1293)/1.02)+SUM(AL1293:AN1293)))*cotpatr,IF(paramètres!$B$28=2,(SUM(P1293:AN1293)*cotpatr),"Missing Delta Option"))</f>
        <v>Missing Delta Option</v>
      </c>
      <c r="AP1293" s="13" t="str" cm="1">
        <f t="array" ref="AP1293">IF(paramètres!$B$28=1,(((SUM(P1293:Y1293)/1.02)+SUM(Z1293:AA1293))+((SUM(AB1293:AM1293)/1.02)+SUM(AL1293:AM1293)))/12*pécule,IF(paramètres!$B$28=2,SUM(P1293:AM1293)/12*pécule,"Missing Delta Option"))</f>
        <v>Missing Delta Option</v>
      </c>
      <c r="AQ1293" s="105" t="e">
        <f>IF(paramètres!$B$28=1,(((SUM(P1293:Y1293)/1.02)+SUM(Z1293:AA1293))+((SUM(AB1293:AM1293)/1.02)+SUM(AL1293:AM1293)))+AN1293+AO1293+AP1293,SUM(P1293:AM1293)+AN1293+AO1293+AP1293)</f>
        <v>#VALUE!</v>
      </c>
    </row>
    <row r="1294" spans="1:43" x14ac:dyDescent="0.25">
      <c r="A1294" s="104"/>
      <c r="B1294" s="39"/>
      <c r="C1294" s="39"/>
      <c r="D1294" s="70"/>
      <c r="E1294" s="49"/>
      <c r="F1294" s="40"/>
      <c r="G1294" s="38"/>
      <c r="H1294" s="71"/>
      <c r="I1294" s="40"/>
      <c r="J1294" s="38"/>
      <c r="K1294" s="71"/>
      <c r="L1294" s="40"/>
      <c r="M1294" s="38"/>
      <c r="N1294" s="71"/>
      <c r="O1294" s="49"/>
      <c r="P1294" s="177"/>
      <c r="Q1294" s="178"/>
      <c r="R1294" s="178"/>
      <c r="S1294" s="178"/>
      <c r="T1294" s="178"/>
      <c r="U1294" s="178"/>
      <c r="V1294" s="178"/>
      <c r="W1294" s="178"/>
      <c r="X1294" s="178"/>
      <c r="Y1294" s="178"/>
      <c r="Z1294" s="178"/>
      <c r="AA1294" s="179"/>
      <c r="AB1294" s="121">
        <f>IF($D1294="",0,IF($E1294="",0,IF(VLOOKUP($E1294,paramètres!$E$33:$F$44,2,FALSE)&lt;=VLOOKUP($AB$18,paramètres!$E$33:$F$44,2,FALSE),P1294*$D1294,0)))</f>
        <v>0</v>
      </c>
      <c r="AC1294" s="13">
        <f>IF($D1294="",0,IF($E1294="",0,IF(VLOOKUP($E1294,paramètres!$E$33:$F$44,2,FALSE)&lt;=VLOOKUP($AC$18,paramètres!$E$33:$F$44,2,FALSE),Q1294*$D1294,0)))</f>
        <v>0</v>
      </c>
      <c r="AD1294" s="13">
        <f>IF($D1294="",0,IF($E1294="",0,IF(VLOOKUP($E1294,paramètres!$E$33:$F$44,2,FALSE)&lt;=VLOOKUP($AD$18,paramètres!$E$33:$F$44,2,FALSE),R1294*$D1294,0)))</f>
        <v>0</v>
      </c>
      <c r="AE1294" s="13">
        <f>IF($D1294="",0,IF($E1294="",0,IF(VLOOKUP($E1294,paramètres!$E$33:$F$44,2,FALSE)&lt;=VLOOKUP($AE$18,paramètres!$E$33:$F$44,2,FALSE),S1294*$D1294,0)))</f>
        <v>0</v>
      </c>
      <c r="AF1294" s="13">
        <f>IF($D1294="",0,IF($E1294="",0,IF(VLOOKUP($E1294,paramètres!$E$33:$F$44,2,FALSE)&lt;=VLOOKUP($AF$18,paramètres!$E$33:$F$44,2,FALSE),T1294*$D1294,0)))</f>
        <v>0</v>
      </c>
      <c r="AG1294" s="13">
        <f>IF($D1294="",0,IF($E1294="",0,IF(VLOOKUP($E1294,paramètres!$E$33:$F$44,2,FALSE)&lt;=VLOOKUP($AG$18,paramètres!$E$33:$F$44,2,FALSE),U1294*$D1294,0)))</f>
        <v>0</v>
      </c>
      <c r="AH1294" s="13">
        <f>IF($D1294="",0,IF($E1294="",0,IF(VLOOKUP($E1294,paramètres!$E$33:$F$44,2,FALSE)&lt;=VLOOKUP($AH$18,paramètres!$E$33:$F$44,2,FALSE),V1294*$D1294,0)))</f>
        <v>0</v>
      </c>
      <c r="AI1294" s="13">
        <f>IF($D1294="",0,IF($E1294="",0,IF(VLOOKUP($E1294,paramètres!$E$33:$F$44,2,FALSE)&lt;=VLOOKUP($AI$18,paramètres!$E$33:$F$44,2,FALSE),W1294*$D1294,0)))</f>
        <v>0</v>
      </c>
      <c r="AJ1294" s="13">
        <f>IF($D1294="",0,IF($E1294="",0,IF(VLOOKUP($E1294,paramètres!$E$33:$F$44,2,FALSE)&lt;=VLOOKUP($AJ$18,paramètres!$E$33:$F$44,2,FALSE),X1294*$D1294,0)))</f>
        <v>0</v>
      </c>
      <c r="AK1294" s="13">
        <f>IF($D1294="",0,IF($E1294="",0,IF(VLOOKUP($E1294,paramètres!$E$33:$F$44,2,FALSE)&lt;=VLOOKUP($AK$18,paramètres!$E$33:$F$44,2,FALSE),Y1294*$D1294,0)))</f>
        <v>0</v>
      </c>
      <c r="AL1294" s="13">
        <f>IF($D1294="",0,IF($E1294="",0,IF(VLOOKUP($E1294,paramètres!$E$33:$F$44,2,FALSE)&lt;=VLOOKUP($AL$18,paramètres!$E$33:$F$44,2,FALSE),Z1294*$D1294,0)))</f>
        <v>0</v>
      </c>
      <c r="AM1294" s="126">
        <f>IF($D1294="",0,IF($E1294="",0,IF(VLOOKUP($E1294,paramètres!$E$33:$F$44,2,FALSE)&lt;=VLOOKUP($AM$18,paramètres!$E$33:$F$44,2,FALSE),AA1294*$D1294,0)))</f>
        <v>0</v>
      </c>
      <c r="AN1294" s="121" t="str">
        <f>IF(paramètres!$B$28=1,((SUM(P1294:Y1294)/1.02)+SUM(Z1294:AA1294))*0.0303/9*COUNT(P1294:X1294),IF(paramètres!$B$28=2,(SUM(P1294:AA1294))*0.0303/9*COUNT(P1294:X1294),"Missing Delta option"))</f>
        <v>Missing Delta option</v>
      </c>
      <c r="AO1294" s="13" t="str">
        <f>IF(paramètres!$B$28=1,(((SUM(P1294:Y1294)/1.02)+SUM(Z1294:AA1294))+((SUM(AB1294:AK1294)/1.02)+SUM(AL1294:AN1294)))*cotpatr,IF(paramètres!$B$28=2,(SUM(P1294:AN1294)*cotpatr),"Missing Delta Option"))</f>
        <v>Missing Delta Option</v>
      </c>
      <c r="AP1294" s="13" t="str" cm="1">
        <f t="array" ref="AP1294">IF(paramètres!$B$28=1,(((SUM(P1294:Y1294)/1.02)+SUM(Z1294:AA1294))+((SUM(AB1294:AM1294)/1.02)+SUM(AL1294:AM1294)))/12*pécule,IF(paramètres!$B$28=2,SUM(P1294:AM1294)/12*pécule,"Missing Delta Option"))</f>
        <v>Missing Delta Option</v>
      </c>
      <c r="AQ1294" s="105" t="e">
        <f>IF(paramètres!$B$28=1,(((SUM(P1294:Y1294)/1.02)+SUM(Z1294:AA1294))+((SUM(AB1294:AM1294)/1.02)+SUM(AL1294:AM1294)))+AN1294+AO1294+AP1294,SUM(P1294:AM1294)+AN1294+AO1294+AP1294)</f>
        <v>#VALUE!</v>
      </c>
    </row>
    <row r="1295" spans="1:43" x14ac:dyDescent="0.25">
      <c r="A1295" s="104"/>
      <c r="B1295" s="39"/>
      <c r="C1295" s="39"/>
      <c r="D1295" s="70"/>
      <c r="E1295" s="49"/>
      <c r="F1295" s="40"/>
      <c r="G1295" s="38"/>
      <c r="H1295" s="71"/>
      <c r="I1295" s="40"/>
      <c r="J1295" s="38"/>
      <c r="K1295" s="71"/>
      <c r="L1295" s="40"/>
      <c r="M1295" s="38"/>
      <c r="N1295" s="71"/>
      <c r="O1295" s="49"/>
      <c r="P1295" s="177"/>
      <c r="Q1295" s="178"/>
      <c r="R1295" s="178"/>
      <c r="S1295" s="178"/>
      <c r="T1295" s="178"/>
      <c r="U1295" s="178"/>
      <c r="V1295" s="178"/>
      <c r="W1295" s="178"/>
      <c r="X1295" s="178"/>
      <c r="Y1295" s="178"/>
      <c r="Z1295" s="178"/>
      <c r="AA1295" s="179"/>
      <c r="AB1295" s="121">
        <f>IF($D1295="",0,IF($E1295="",0,IF(VLOOKUP($E1295,paramètres!$E$33:$F$44,2,FALSE)&lt;=VLOOKUP($AB$18,paramètres!$E$33:$F$44,2,FALSE),P1295*$D1295,0)))</f>
        <v>0</v>
      </c>
      <c r="AC1295" s="13">
        <f>IF($D1295="",0,IF($E1295="",0,IF(VLOOKUP($E1295,paramètres!$E$33:$F$44,2,FALSE)&lt;=VLOOKUP($AC$18,paramètres!$E$33:$F$44,2,FALSE),Q1295*$D1295,0)))</f>
        <v>0</v>
      </c>
      <c r="AD1295" s="13">
        <f>IF($D1295="",0,IF($E1295="",0,IF(VLOOKUP($E1295,paramètres!$E$33:$F$44,2,FALSE)&lt;=VLOOKUP($AD$18,paramètres!$E$33:$F$44,2,FALSE),R1295*$D1295,0)))</f>
        <v>0</v>
      </c>
      <c r="AE1295" s="13">
        <f>IF($D1295="",0,IF($E1295="",0,IF(VLOOKUP($E1295,paramètres!$E$33:$F$44,2,FALSE)&lt;=VLOOKUP($AE$18,paramètres!$E$33:$F$44,2,FALSE),S1295*$D1295,0)))</f>
        <v>0</v>
      </c>
      <c r="AF1295" s="13">
        <f>IF($D1295="",0,IF($E1295="",0,IF(VLOOKUP($E1295,paramètres!$E$33:$F$44,2,FALSE)&lt;=VLOOKUP($AF$18,paramètres!$E$33:$F$44,2,FALSE),T1295*$D1295,0)))</f>
        <v>0</v>
      </c>
      <c r="AG1295" s="13">
        <f>IF($D1295="",0,IF($E1295="",0,IF(VLOOKUP($E1295,paramètres!$E$33:$F$44,2,FALSE)&lt;=VLOOKUP($AG$18,paramètres!$E$33:$F$44,2,FALSE),U1295*$D1295,0)))</f>
        <v>0</v>
      </c>
      <c r="AH1295" s="13">
        <f>IF($D1295="",0,IF($E1295="",0,IF(VLOOKUP($E1295,paramètres!$E$33:$F$44,2,FALSE)&lt;=VLOOKUP($AH$18,paramètres!$E$33:$F$44,2,FALSE),V1295*$D1295,0)))</f>
        <v>0</v>
      </c>
      <c r="AI1295" s="13">
        <f>IF($D1295="",0,IF($E1295="",0,IF(VLOOKUP($E1295,paramètres!$E$33:$F$44,2,FALSE)&lt;=VLOOKUP($AI$18,paramètres!$E$33:$F$44,2,FALSE),W1295*$D1295,0)))</f>
        <v>0</v>
      </c>
      <c r="AJ1295" s="13">
        <f>IF($D1295="",0,IF($E1295="",0,IF(VLOOKUP($E1295,paramètres!$E$33:$F$44,2,FALSE)&lt;=VLOOKUP($AJ$18,paramètres!$E$33:$F$44,2,FALSE),X1295*$D1295,0)))</f>
        <v>0</v>
      </c>
      <c r="AK1295" s="13">
        <f>IF($D1295="",0,IF($E1295="",0,IF(VLOOKUP($E1295,paramètres!$E$33:$F$44,2,FALSE)&lt;=VLOOKUP($AK$18,paramètres!$E$33:$F$44,2,FALSE),Y1295*$D1295,0)))</f>
        <v>0</v>
      </c>
      <c r="AL1295" s="13">
        <f>IF($D1295="",0,IF($E1295="",0,IF(VLOOKUP($E1295,paramètres!$E$33:$F$44,2,FALSE)&lt;=VLOOKUP($AL$18,paramètres!$E$33:$F$44,2,FALSE),Z1295*$D1295,0)))</f>
        <v>0</v>
      </c>
      <c r="AM1295" s="126">
        <f>IF($D1295="",0,IF($E1295="",0,IF(VLOOKUP($E1295,paramètres!$E$33:$F$44,2,FALSE)&lt;=VLOOKUP($AM$18,paramètres!$E$33:$F$44,2,FALSE),AA1295*$D1295,0)))</f>
        <v>0</v>
      </c>
      <c r="AN1295" s="121" t="str">
        <f>IF(paramètres!$B$28=1,((SUM(P1295:Y1295)/1.02)+SUM(Z1295:AA1295))*0.0303/9*COUNT(P1295:X1295),IF(paramètres!$B$28=2,(SUM(P1295:AA1295))*0.0303/9*COUNT(P1295:X1295),"Missing Delta option"))</f>
        <v>Missing Delta option</v>
      </c>
      <c r="AO1295" s="13" t="str">
        <f>IF(paramètres!$B$28=1,(((SUM(P1295:Y1295)/1.02)+SUM(Z1295:AA1295))+((SUM(AB1295:AK1295)/1.02)+SUM(AL1295:AN1295)))*cotpatr,IF(paramètres!$B$28=2,(SUM(P1295:AN1295)*cotpatr),"Missing Delta Option"))</f>
        <v>Missing Delta Option</v>
      </c>
      <c r="AP1295" s="13" t="str" cm="1">
        <f t="array" ref="AP1295">IF(paramètres!$B$28=1,(((SUM(P1295:Y1295)/1.02)+SUM(Z1295:AA1295))+((SUM(AB1295:AM1295)/1.02)+SUM(AL1295:AM1295)))/12*pécule,IF(paramètres!$B$28=2,SUM(P1295:AM1295)/12*pécule,"Missing Delta Option"))</f>
        <v>Missing Delta Option</v>
      </c>
      <c r="AQ1295" s="105" t="e">
        <f>IF(paramètres!$B$28=1,(((SUM(P1295:Y1295)/1.02)+SUM(Z1295:AA1295))+((SUM(AB1295:AM1295)/1.02)+SUM(AL1295:AM1295)))+AN1295+AO1295+AP1295,SUM(P1295:AM1295)+AN1295+AO1295+AP1295)</f>
        <v>#VALUE!</v>
      </c>
    </row>
    <row r="1296" spans="1:43" x14ac:dyDescent="0.25">
      <c r="A1296" s="104"/>
      <c r="B1296" s="39"/>
      <c r="C1296" s="39"/>
      <c r="D1296" s="70"/>
      <c r="E1296" s="49"/>
      <c r="F1296" s="40"/>
      <c r="G1296" s="38"/>
      <c r="H1296" s="71"/>
      <c r="I1296" s="40"/>
      <c r="J1296" s="38"/>
      <c r="K1296" s="71"/>
      <c r="L1296" s="40"/>
      <c r="M1296" s="38"/>
      <c r="N1296" s="71"/>
      <c r="O1296" s="49"/>
      <c r="P1296" s="177"/>
      <c r="Q1296" s="178"/>
      <c r="R1296" s="178"/>
      <c r="S1296" s="178"/>
      <c r="T1296" s="178"/>
      <c r="U1296" s="178"/>
      <c r="V1296" s="178"/>
      <c r="W1296" s="178"/>
      <c r="X1296" s="178"/>
      <c r="Y1296" s="178"/>
      <c r="Z1296" s="178"/>
      <c r="AA1296" s="179"/>
      <c r="AB1296" s="121">
        <f>IF($D1296="",0,IF($E1296="",0,IF(VLOOKUP($E1296,paramètres!$E$33:$F$44,2,FALSE)&lt;=VLOOKUP($AB$18,paramètres!$E$33:$F$44,2,FALSE),P1296*$D1296,0)))</f>
        <v>0</v>
      </c>
      <c r="AC1296" s="13">
        <f>IF($D1296="",0,IF($E1296="",0,IF(VLOOKUP($E1296,paramètres!$E$33:$F$44,2,FALSE)&lt;=VLOOKUP($AC$18,paramètres!$E$33:$F$44,2,FALSE),Q1296*$D1296,0)))</f>
        <v>0</v>
      </c>
      <c r="AD1296" s="13">
        <f>IF($D1296="",0,IF($E1296="",0,IF(VLOOKUP($E1296,paramètres!$E$33:$F$44,2,FALSE)&lt;=VLOOKUP($AD$18,paramètres!$E$33:$F$44,2,FALSE),R1296*$D1296,0)))</f>
        <v>0</v>
      </c>
      <c r="AE1296" s="13">
        <f>IF($D1296="",0,IF($E1296="",0,IF(VLOOKUP($E1296,paramètres!$E$33:$F$44,2,FALSE)&lt;=VLOOKUP($AE$18,paramètres!$E$33:$F$44,2,FALSE),S1296*$D1296,0)))</f>
        <v>0</v>
      </c>
      <c r="AF1296" s="13">
        <f>IF($D1296="",0,IF($E1296="",0,IF(VLOOKUP($E1296,paramètres!$E$33:$F$44,2,FALSE)&lt;=VLOOKUP($AF$18,paramètres!$E$33:$F$44,2,FALSE),T1296*$D1296,0)))</f>
        <v>0</v>
      </c>
      <c r="AG1296" s="13">
        <f>IF($D1296="",0,IF($E1296="",0,IF(VLOOKUP($E1296,paramètres!$E$33:$F$44,2,FALSE)&lt;=VLOOKUP($AG$18,paramètres!$E$33:$F$44,2,FALSE),U1296*$D1296,0)))</f>
        <v>0</v>
      </c>
      <c r="AH1296" s="13">
        <f>IF($D1296="",0,IF($E1296="",0,IF(VLOOKUP($E1296,paramètres!$E$33:$F$44,2,FALSE)&lt;=VLOOKUP($AH$18,paramètres!$E$33:$F$44,2,FALSE),V1296*$D1296,0)))</f>
        <v>0</v>
      </c>
      <c r="AI1296" s="13">
        <f>IF($D1296="",0,IF($E1296="",0,IF(VLOOKUP($E1296,paramètres!$E$33:$F$44,2,FALSE)&lt;=VLOOKUP($AI$18,paramètres!$E$33:$F$44,2,FALSE),W1296*$D1296,0)))</f>
        <v>0</v>
      </c>
      <c r="AJ1296" s="13">
        <f>IF($D1296="",0,IF($E1296="",0,IF(VLOOKUP($E1296,paramètres!$E$33:$F$44,2,FALSE)&lt;=VLOOKUP($AJ$18,paramètres!$E$33:$F$44,2,FALSE),X1296*$D1296,0)))</f>
        <v>0</v>
      </c>
      <c r="AK1296" s="13">
        <f>IF($D1296="",0,IF($E1296="",0,IF(VLOOKUP($E1296,paramètres!$E$33:$F$44,2,FALSE)&lt;=VLOOKUP($AK$18,paramètres!$E$33:$F$44,2,FALSE),Y1296*$D1296,0)))</f>
        <v>0</v>
      </c>
      <c r="AL1296" s="13">
        <f>IF($D1296="",0,IF($E1296="",0,IF(VLOOKUP($E1296,paramètres!$E$33:$F$44,2,FALSE)&lt;=VLOOKUP($AL$18,paramètres!$E$33:$F$44,2,FALSE),Z1296*$D1296,0)))</f>
        <v>0</v>
      </c>
      <c r="AM1296" s="126">
        <f>IF($D1296="",0,IF($E1296="",0,IF(VLOOKUP($E1296,paramètres!$E$33:$F$44,2,FALSE)&lt;=VLOOKUP($AM$18,paramètres!$E$33:$F$44,2,FALSE),AA1296*$D1296,0)))</f>
        <v>0</v>
      </c>
      <c r="AN1296" s="121" t="str">
        <f>IF(paramètres!$B$28=1,((SUM(P1296:Y1296)/1.02)+SUM(Z1296:AA1296))*0.0303/9*COUNT(P1296:X1296),IF(paramètres!$B$28=2,(SUM(P1296:AA1296))*0.0303/9*COUNT(P1296:X1296),"Missing Delta option"))</f>
        <v>Missing Delta option</v>
      </c>
      <c r="AO1296" s="13" t="str">
        <f>IF(paramètres!$B$28=1,(((SUM(P1296:Y1296)/1.02)+SUM(Z1296:AA1296))+((SUM(AB1296:AK1296)/1.02)+SUM(AL1296:AN1296)))*cotpatr,IF(paramètres!$B$28=2,(SUM(P1296:AN1296)*cotpatr),"Missing Delta Option"))</f>
        <v>Missing Delta Option</v>
      </c>
      <c r="AP1296" s="13" t="str" cm="1">
        <f t="array" ref="AP1296">IF(paramètres!$B$28=1,(((SUM(P1296:Y1296)/1.02)+SUM(Z1296:AA1296))+((SUM(AB1296:AM1296)/1.02)+SUM(AL1296:AM1296)))/12*pécule,IF(paramètres!$B$28=2,SUM(P1296:AM1296)/12*pécule,"Missing Delta Option"))</f>
        <v>Missing Delta Option</v>
      </c>
      <c r="AQ1296" s="105" t="e">
        <f>IF(paramètres!$B$28=1,(((SUM(P1296:Y1296)/1.02)+SUM(Z1296:AA1296))+((SUM(AB1296:AM1296)/1.02)+SUM(AL1296:AM1296)))+AN1296+AO1296+AP1296,SUM(P1296:AM1296)+AN1296+AO1296+AP1296)</f>
        <v>#VALUE!</v>
      </c>
    </row>
    <row r="1297" spans="1:43" x14ac:dyDescent="0.25">
      <c r="A1297" s="104"/>
      <c r="B1297" s="39"/>
      <c r="C1297" s="39"/>
      <c r="D1297" s="70"/>
      <c r="E1297" s="49"/>
      <c r="F1297" s="40"/>
      <c r="G1297" s="38"/>
      <c r="H1297" s="71"/>
      <c r="I1297" s="40"/>
      <c r="J1297" s="38"/>
      <c r="K1297" s="71"/>
      <c r="L1297" s="40"/>
      <c r="M1297" s="38"/>
      <c r="N1297" s="71"/>
      <c r="O1297" s="49"/>
      <c r="P1297" s="177"/>
      <c r="Q1297" s="178"/>
      <c r="R1297" s="178"/>
      <c r="S1297" s="178"/>
      <c r="T1297" s="178"/>
      <c r="U1297" s="178"/>
      <c r="V1297" s="178"/>
      <c r="W1297" s="178"/>
      <c r="X1297" s="178"/>
      <c r="Y1297" s="178"/>
      <c r="Z1297" s="178"/>
      <c r="AA1297" s="179"/>
      <c r="AB1297" s="121">
        <f>IF($D1297="",0,IF($E1297="",0,IF(VLOOKUP($E1297,paramètres!$E$33:$F$44,2,FALSE)&lt;=VLOOKUP($AB$18,paramètres!$E$33:$F$44,2,FALSE),P1297*$D1297,0)))</f>
        <v>0</v>
      </c>
      <c r="AC1297" s="13">
        <f>IF($D1297="",0,IF($E1297="",0,IF(VLOOKUP($E1297,paramètres!$E$33:$F$44,2,FALSE)&lt;=VLOOKUP($AC$18,paramètres!$E$33:$F$44,2,FALSE),Q1297*$D1297,0)))</f>
        <v>0</v>
      </c>
      <c r="AD1297" s="13">
        <f>IF($D1297="",0,IF($E1297="",0,IF(VLOOKUP($E1297,paramètres!$E$33:$F$44,2,FALSE)&lt;=VLOOKUP($AD$18,paramètres!$E$33:$F$44,2,FALSE),R1297*$D1297,0)))</f>
        <v>0</v>
      </c>
      <c r="AE1297" s="13">
        <f>IF($D1297="",0,IF($E1297="",0,IF(VLOOKUP($E1297,paramètres!$E$33:$F$44,2,FALSE)&lt;=VLOOKUP($AE$18,paramètres!$E$33:$F$44,2,FALSE),S1297*$D1297,0)))</f>
        <v>0</v>
      </c>
      <c r="AF1297" s="13">
        <f>IF($D1297="",0,IF($E1297="",0,IF(VLOOKUP($E1297,paramètres!$E$33:$F$44,2,FALSE)&lt;=VLOOKUP($AF$18,paramètres!$E$33:$F$44,2,FALSE),T1297*$D1297,0)))</f>
        <v>0</v>
      </c>
      <c r="AG1297" s="13">
        <f>IF($D1297="",0,IF($E1297="",0,IF(VLOOKUP($E1297,paramètres!$E$33:$F$44,2,FALSE)&lt;=VLOOKUP($AG$18,paramètres!$E$33:$F$44,2,FALSE),U1297*$D1297,0)))</f>
        <v>0</v>
      </c>
      <c r="AH1297" s="13">
        <f>IF($D1297="",0,IF($E1297="",0,IF(VLOOKUP($E1297,paramètres!$E$33:$F$44,2,FALSE)&lt;=VLOOKUP($AH$18,paramètres!$E$33:$F$44,2,FALSE),V1297*$D1297,0)))</f>
        <v>0</v>
      </c>
      <c r="AI1297" s="13">
        <f>IF($D1297="",0,IF($E1297="",0,IF(VLOOKUP($E1297,paramètres!$E$33:$F$44,2,FALSE)&lt;=VLOOKUP($AI$18,paramètres!$E$33:$F$44,2,FALSE),W1297*$D1297,0)))</f>
        <v>0</v>
      </c>
      <c r="AJ1297" s="13">
        <f>IF($D1297="",0,IF($E1297="",0,IF(VLOOKUP($E1297,paramètres!$E$33:$F$44,2,FALSE)&lt;=VLOOKUP($AJ$18,paramètres!$E$33:$F$44,2,FALSE),X1297*$D1297,0)))</f>
        <v>0</v>
      </c>
      <c r="AK1297" s="13">
        <f>IF($D1297="",0,IF($E1297="",0,IF(VLOOKUP($E1297,paramètres!$E$33:$F$44,2,FALSE)&lt;=VLOOKUP($AK$18,paramètres!$E$33:$F$44,2,FALSE),Y1297*$D1297,0)))</f>
        <v>0</v>
      </c>
      <c r="AL1297" s="13">
        <f>IF($D1297="",0,IF($E1297="",0,IF(VLOOKUP($E1297,paramètres!$E$33:$F$44,2,FALSE)&lt;=VLOOKUP($AL$18,paramètres!$E$33:$F$44,2,FALSE),Z1297*$D1297,0)))</f>
        <v>0</v>
      </c>
      <c r="AM1297" s="126">
        <f>IF($D1297="",0,IF($E1297="",0,IF(VLOOKUP($E1297,paramètres!$E$33:$F$44,2,FALSE)&lt;=VLOOKUP($AM$18,paramètres!$E$33:$F$44,2,FALSE),AA1297*$D1297,0)))</f>
        <v>0</v>
      </c>
      <c r="AN1297" s="121" t="str">
        <f>IF(paramètres!$B$28=1,((SUM(P1297:Y1297)/1.02)+SUM(Z1297:AA1297))*0.0303/9*COUNT(P1297:X1297),IF(paramètres!$B$28=2,(SUM(P1297:AA1297))*0.0303/9*COUNT(P1297:X1297),"Missing Delta option"))</f>
        <v>Missing Delta option</v>
      </c>
      <c r="AO1297" s="13" t="str">
        <f>IF(paramètres!$B$28=1,(((SUM(P1297:Y1297)/1.02)+SUM(Z1297:AA1297))+((SUM(AB1297:AK1297)/1.02)+SUM(AL1297:AN1297)))*cotpatr,IF(paramètres!$B$28=2,(SUM(P1297:AN1297)*cotpatr),"Missing Delta Option"))</f>
        <v>Missing Delta Option</v>
      </c>
      <c r="AP1297" s="13" t="str" cm="1">
        <f t="array" ref="AP1297">IF(paramètres!$B$28=1,(((SUM(P1297:Y1297)/1.02)+SUM(Z1297:AA1297))+((SUM(AB1297:AM1297)/1.02)+SUM(AL1297:AM1297)))/12*pécule,IF(paramètres!$B$28=2,SUM(P1297:AM1297)/12*pécule,"Missing Delta Option"))</f>
        <v>Missing Delta Option</v>
      </c>
      <c r="AQ1297" s="105" t="e">
        <f>IF(paramètres!$B$28=1,(((SUM(P1297:Y1297)/1.02)+SUM(Z1297:AA1297))+((SUM(AB1297:AM1297)/1.02)+SUM(AL1297:AM1297)))+AN1297+AO1297+AP1297,SUM(P1297:AM1297)+AN1297+AO1297+AP1297)</f>
        <v>#VALUE!</v>
      </c>
    </row>
    <row r="1298" spans="1:43" x14ac:dyDescent="0.25">
      <c r="A1298" s="104"/>
      <c r="B1298" s="39"/>
      <c r="C1298" s="39"/>
      <c r="D1298" s="70"/>
      <c r="E1298" s="49"/>
      <c r="F1298" s="40"/>
      <c r="G1298" s="38"/>
      <c r="H1298" s="71"/>
      <c r="I1298" s="40"/>
      <c r="J1298" s="38"/>
      <c r="K1298" s="71"/>
      <c r="L1298" s="40"/>
      <c r="M1298" s="38"/>
      <c r="N1298" s="71"/>
      <c r="O1298" s="49"/>
      <c r="P1298" s="177"/>
      <c r="Q1298" s="178"/>
      <c r="R1298" s="178"/>
      <c r="S1298" s="178"/>
      <c r="T1298" s="178"/>
      <c r="U1298" s="178"/>
      <c r="V1298" s="178"/>
      <c r="W1298" s="178"/>
      <c r="X1298" s="178"/>
      <c r="Y1298" s="178"/>
      <c r="Z1298" s="178"/>
      <c r="AA1298" s="179"/>
      <c r="AB1298" s="121">
        <f>IF($D1298="",0,IF($E1298="",0,IF(VLOOKUP($E1298,paramètres!$E$33:$F$44,2,FALSE)&lt;=VLOOKUP($AB$18,paramètres!$E$33:$F$44,2,FALSE),P1298*$D1298,0)))</f>
        <v>0</v>
      </c>
      <c r="AC1298" s="13">
        <f>IF($D1298="",0,IF($E1298="",0,IF(VLOOKUP($E1298,paramètres!$E$33:$F$44,2,FALSE)&lt;=VLOOKUP($AC$18,paramètres!$E$33:$F$44,2,FALSE),Q1298*$D1298,0)))</f>
        <v>0</v>
      </c>
      <c r="AD1298" s="13">
        <f>IF($D1298="",0,IF($E1298="",0,IF(VLOOKUP($E1298,paramètres!$E$33:$F$44,2,FALSE)&lt;=VLOOKUP($AD$18,paramètres!$E$33:$F$44,2,FALSE),R1298*$D1298,0)))</f>
        <v>0</v>
      </c>
      <c r="AE1298" s="13">
        <f>IF($D1298="",0,IF($E1298="",0,IF(VLOOKUP($E1298,paramètres!$E$33:$F$44,2,FALSE)&lt;=VLOOKUP($AE$18,paramètres!$E$33:$F$44,2,FALSE),S1298*$D1298,0)))</f>
        <v>0</v>
      </c>
      <c r="AF1298" s="13">
        <f>IF($D1298="",0,IF($E1298="",0,IF(VLOOKUP($E1298,paramètres!$E$33:$F$44,2,FALSE)&lt;=VLOOKUP($AF$18,paramètres!$E$33:$F$44,2,FALSE),T1298*$D1298,0)))</f>
        <v>0</v>
      </c>
      <c r="AG1298" s="13">
        <f>IF($D1298="",0,IF($E1298="",0,IF(VLOOKUP($E1298,paramètres!$E$33:$F$44,2,FALSE)&lt;=VLOOKUP($AG$18,paramètres!$E$33:$F$44,2,FALSE),U1298*$D1298,0)))</f>
        <v>0</v>
      </c>
      <c r="AH1298" s="13">
        <f>IF($D1298="",0,IF($E1298="",0,IF(VLOOKUP($E1298,paramètres!$E$33:$F$44,2,FALSE)&lt;=VLOOKUP($AH$18,paramètres!$E$33:$F$44,2,FALSE),V1298*$D1298,0)))</f>
        <v>0</v>
      </c>
      <c r="AI1298" s="13">
        <f>IF($D1298="",0,IF($E1298="",0,IF(VLOOKUP($E1298,paramètres!$E$33:$F$44,2,FALSE)&lt;=VLOOKUP($AI$18,paramètres!$E$33:$F$44,2,FALSE),W1298*$D1298,0)))</f>
        <v>0</v>
      </c>
      <c r="AJ1298" s="13">
        <f>IF($D1298="",0,IF($E1298="",0,IF(VLOOKUP($E1298,paramètres!$E$33:$F$44,2,FALSE)&lt;=VLOOKUP($AJ$18,paramètres!$E$33:$F$44,2,FALSE),X1298*$D1298,0)))</f>
        <v>0</v>
      </c>
      <c r="AK1298" s="13">
        <f>IF($D1298="",0,IF($E1298="",0,IF(VLOOKUP($E1298,paramètres!$E$33:$F$44,2,FALSE)&lt;=VLOOKUP($AK$18,paramètres!$E$33:$F$44,2,FALSE),Y1298*$D1298,0)))</f>
        <v>0</v>
      </c>
      <c r="AL1298" s="13">
        <f>IF($D1298="",0,IF($E1298="",0,IF(VLOOKUP($E1298,paramètres!$E$33:$F$44,2,FALSE)&lt;=VLOOKUP($AL$18,paramètres!$E$33:$F$44,2,FALSE),Z1298*$D1298,0)))</f>
        <v>0</v>
      </c>
      <c r="AM1298" s="126">
        <f>IF($D1298="",0,IF($E1298="",0,IF(VLOOKUP($E1298,paramètres!$E$33:$F$44,2,FALSE)&lt;=VLOOKUP($AM$18,paramètres!$E$33:$F$44,2,FALSE),AA1298*$D1298,0)))</f>
        <v>0</v>
      </c>
      <c r="AN1298" s="121" t="str">
        <f>IF(paramètres!$B$28=1,((SUM(P1298:Y1298)/1.02)+SUM(Z1298:AA1298))*0.0303/9*COUNT(P1298:X1298),IF(paramètres!$B$28=2,(SUM(P1298:AA1298))*0.0303/9*COUNT(P1298:X1298),"Missing Delta option"))</f>
        <v>Missing Delta option</v>
      </c>
      <c r="AO1298" s="13" t="str">
        <f>IF(paramètres!$B$28=1,(((SUM(P1298:Y1298)/1.02)+SUM(Z1298:AA1298))+((SUM(AB1298:AK1298)/1.02)+SUM(AL1298:AN1298)))*cotpatr,IF(paramètres!$B$28=2,(SUM(P1298:AN1298)*cotpatr),"Missing Delta Option"))</f>
        <v>Missing Delta Option</v>
      </c>
      <c r="AP1298" s="13" t="str" cm="1">
        <f t="array" ref="AP1298">IF(paramètres!$B$28=1,(((SUM(P1298:Y1298)/1.02)+SUM(Z1298:AA1298))+((SUM(AB1298:AM1298)/1.02)+SUM(AL1298:AM1298)))/12*pécule,IF(paramètres!$B$28=2,SUM(P1298:AM1298)/12*pécule,"Missing Delta Option"))</f>
        <v>Missing Delta Option</v>
      </c>
      <c r="AQ1298" s="105" t="e">
        <f>IF(paramètres!$B$28=1,(((SUM(P1298:Y1298)/1.02)+SUM(Z1298:AA1298))+((SUM(AB1298:AM1298)/1.02)+SUM(AL1298:AM1298)))+AN1298+AO1298+AP1298,SUM(P1298:AM1298)+AN1298+AO1298+AP1298)</f>
        <v>#VALUE!</v>
      </c>
    </row>
    <row r="1299" spans="1:43" x14ac:dyDescent="0.25">
      <c r="A1299" s="104"/>
      <c r="B1299" s="39"/>
      <c r="C1299" s="39"/>
      <c r="D1299" s="70"/>
      <c r="E1299" s="49"/>
      <c r="F1299" s="40"/>
      <c r="G1299" s="38"/>
      <c r="H1299" s="71"/>
      <c r="I1299" s="40"/>
      <c r="J1299" s="38"/>
      <c r="K1299" s="71"/>
      <c r="L1299" s="40"/>
      <c r="M1299" s="38"/>
      <c r="N1299" s="71"/>
      <c r="O1299" s="49"/>
      <c r="P1299" s="177"/>
      <c r="Q1299" s="178"/>
      <c r="R1299" s="178"/>
      <c r="S1299" s="178"/>
      <c r="T1299" s="178"/>
      <c r="U1299" s="178"/>
      <c r="V1299" s="178"/>
      <c r="W1299" s="178"/>
      <c r="X1299" s="178"/>
      <c r="Y1299" s="178"/>
      <c r="Z1299" s="178"/>
      <c r="AA1299" s="179"/>
      <c r="AB1299" s="121">
        <f>IF($D1299="",0,IF($E1299="",0,IF(VLOOKUP($E1299,paramètres!$E$33:$F$44,2,FALSE)&lt;=VLOOKUP($AB$18,paramètres!$E$33:$F$44,2,FALSE),P1299*$D1299,0)))</f>
        <v>0</v>
      </c>
      <c r="AC1299" s="13">
        <f>IF($D1299="",0,IF($E1299="",0,IF(VLOOKUP($E1299,paramètres!$E$33:$F$44,2,FALSE)&lt;=VLOOKUP($AC$18,paramètres!$E$33:$F$44,2,FALSE),Q1299*$D1299,0)))</f>
        <v>0</v>
      </c>
      <c r="AD1299" s="13">
        <f>IF($D1299="",0,IF($E1299="",0,IF(VLOOKUP($E1299,paramètres!$E$33:$F$44,2,FALSE)&lt;=VLOOKUP($AD$18,paramètres!$E$33:$F$44,2,FALSE),R1299*$D1299,0)))</f>
        <v>0</v>
      </c>
      <c r="AE1299" s="13">
        <f>IF($D1299="",0,IF($E1299="",0,IF(VLOOKUP($E1299,paramètres!$E$33:$F$44,2,FALSE)&lt;=VLOOKUP($AE$18,paramètres!$E$33:$F$44,2,FALSE),S1299*$D1299,0)))</f>
        <v>0</v>
      </c>
      <c r="AF1299" s="13">
        <f>IF($D1299="",0,IF($E1299="",0,IF(VLOOKUP($E1299,paramètres!$E$33:$F$44,2,FALSE)&lt;=VLOOKUP($AF$18,paramètres!$E$33:$F$44,2,FALSE),T1299*$D1299,0)))</f>
        <v>0</v>
      </c>
      <c r="AG1299" s="13">
        <f>IF($D1299="",0,IF($E1299="",0,IF(VLOOKUP($E1299,paramètres!$E$33:$F$44,2,FALSE)&lt;=VLOOKUP($AG$18,paramètres!$E$33:$F$44,2,FALSE),U1299*$D1299,0)))</f>
        <v>0</v>
      </c>
      <c r="AH1299" s="13">
        <f>IF($D1299="",0,IF($E1299="",0,IF(VLOOKUP($E1299,paramètres!$E$33:$F$44,2,FALSE)&lt;=VLOOKUP($AH$18,paramètres!$E$33:$F$44,2,FALSE),V1299*$D1299,0)))</f>
        <v>0</v>
      </c>
      <c r="AI1299" s="13">
        <f>IF($D1299="",0,IF($E1299="",0,IF(VLOOKUP($E1299,paramètres!$E$33:$F$44,2,FALSE)&lt;=VLOOKUP($AI$18,paramètres!$E$33:$F$44,2,FALSE),W1299*$D1299,0)))</f>
        <v>0</v>
      </c>
      <c r="AJ1299" s="13">
        <f>IF($D1299="",0,IF($E1299="",0,IF(VLOOKUP($E1299,paramètres!$E$33:$F$44,2,FALSE)&lt;=VLOOKUP($AJ$18,paramètres!$E$33:$F$44,2,FALSE),X1299*$D1299,0)))</f>
        <v>0</v>
      </c>
      <c r="AK1299" s="13">
        <f>IF($D1299="",0,IF($E1299="",0,IF(VLOOKUP($E1299,paramètres!$E$33:$F$44,2,FALSE)&lt;=VLOOKUP($AK$18,paramètres!$E$33:$F$44,2,FALSE),Y1299*$D1299,0)))</f>
        <v>0</v>
      </c>
      <c r="AL1299" s="13">
        <f>IF($D1299="",0,IF($E1299="",0,IF(VLOOKUP($E1299,paramètres!$E$33:$F$44,2,FALSE)&lt;=VLOOKUP($AL$18,paramètres!$E$33:$F$44,2,FALSE),Z1299*$D1299,0)))</f>
        <v>0</v>
      </c>
      <c r="AM1299" s="126">
        <f>IF($D1299="",0,IF($E1299="",0,IF(VLOOKUP($E1299,paramètres!$E$33:$F$44,2,FALSE)&lt;=VLOOKUP($AM$18,paramètres!$E$33:$F$44,2,FALSE),AA1299*$D1299,0)))</f>
        <v>0</v>
      </c>
      <c r="AN1299" s="121" t="str">
        <f>IF(paramètres!$B$28=1,((SUM(P1299:Y1299)/1.02)+SUM(Z1299:AA1299))*0.0303/9*COUNT(P1299:X1299),IF(paramètres!$B$28=2,(SUM(P1299:AA1299))*0.0303/9*COUNT(P1299:X1299),"Missing Delta option"))</f>
        <v>Missing Delta option</v>
      </c>
      <c r="AO1299" s="13" t="str">
        <f>IF(paramètres!$B$28=1,(((SUM(P1299:Y1299)/1.02)+SUM(Z1299:AA1299))+((SUM(AB1299:AK1299)/1.02)+SUM(AL1299:AN1299)))*cotpatr,IF(paramètres!$B$28=2,(SUM(P1299:AN1299)*cotpatr),"Missing Delta Option"))</f>
        <v>Missing Delta Option</v>
      </c>
      <c r="AP1299" s="13" t="str" cm="1">
        <f t="array" ref="AP1299">IF(paramètres!$B$28=1,(((SUM(P1299:Y1299)/1.02)+SUM(Z1299:AA1299))+((SUM(AB1299:AM1299)/1.02)+SUM(AL1299:AM1299)))/12*pécule,IF(paramètres!$B$28=2,SUM(P1299:AM1299)/12*pécule,"Missing Delta Option"))</f>
        <v>Missing Delta Option</v>
      </c>
      <c r="AQ1299" s="105" t="e">
        <f>IF(paramètres!$B$28=1,(((SUM(P1299:Y1299)/1.02)+SUM(Z1299:AA1299))+((SUM(AB1299:AM1299)/1.02)+SUM(AL1299:AM1299)))+AN1299+AO1299+AP1299,SUM(P1299:AM1299)+AN1299+AO1299+AP1299)</f>
        <v>#VALUE!</v>
      </c>
    </row>
    <row r="1300" spans="1:43" x14ac:dyDescent="0.25">
      <c r="A1300" s="104"/>
      <c r="B1300" s="39"/>
      <c r="C1300" s="39"/>
      <c r="D1300" s="70"/>
      <c r="E1300" s="49"/>
      <c r="F1300" s="40"/>
      <c r="G1300" s="38"/>
      <c r="H1300" s="71"/>
      <c r="I1300" s="40"/>
      <c r="J1300" s="38"/>
      <c r="K1300" s="71"/>
      <c r="L1300" s="40"/>
      <c r="M1300" s="38"/>
      <c r="N1300" s="71"/>
      <c r="O1300" s="49"/>
      <c r="P1300" s="177"/>
      <c r="Q1300" s="178"/>
      <c r="R1300" s="178"/>
      <c r="S1300" s="178"/>
      <c r="T1300" s="178"/>
      <c r="U1300" s="178"/>
      <c r="V1300" s="178"/>
      <c r="W1300" s="178"/>
      <c r="X1300" s="178"/>
      <c r="Y1300" s="178"/>
      <c r="Z1300" s="178"/>
      <c r="AA1300" s="179"/>
      <c r="AB1300" s="121">
        <f>IF($D1300="",0,IF($E1300="",0,IF(VLOOKUP($E1300,paramètres!$E$33:$F$44,2,FALSE)&lt;=VLOOKUP($AB$18,paramètres!$E$33:$F$44,2,FALSE),P1300*$D1300,0)))</f>
        <v>0</v>
      </c>
      <c r="AC1300" s="13">
        <f>IF($D1300="",0,IF($E1300="",0,IF(VLOOKUP($E1300,paramètres!$E$33:$F$44,2,FALSE)&lt;=VLOOKUP($AC$18,paramètres!$E$33:$F$44,2,FALSE),Q1300*$D1300,0)))</f>
        <v>0</v>
      </c>
      <c r="AD1300" s="13">
        <f>IF($D1300="",0,IF($E1300="",0,IF(VLOOKUP($E1300,paramètres!$E$33:$F$44,2,FALSE)&lt;=VLOOKUP($AD$18,paramètres!$E$33:$F$44,2,FALSE),R1300*$D1300,0)))</f>
        <v>0</v>
      </c>
      <c r="AE1300" s="13">
        <f>IF($D1300="",0,IF($E1300="",0,IF(VLOOKUP($E1300,paramètres!$E$33:$F$44,2,FALSE)&lt;=VLOOKUP($AE$18,paramètres!$E$33:$F$44,2,FALSE),S1300*$D1300,0)))</f>
        <v>0</v>
      </c>
      <c r="AF1300" s="13">
        <f>IF($D1300="",0,IF($E1300="",0,IF(VLOOKUP($E1300,paramètres!$E$33:$F$44,2,FALSE)&lt;=VLOOKUP($AF$18,paramètres!$E$33:$F$44,2,FALSE),T1300*$D1300,0)))</f>
        <v>0</v>
      </c>
      <c r="AG1300" s="13">
        <f>IF($D1300="",0,IF($E1300="",0,IF(VLOOKUP($E1300,paramètres!$E$33:$F$44,2,FALSE)&lt;=VLOOKUP($AG$18,paramètres!$E$33:$F$44,2,FALSE),U1300*$D1300,0)))</f>
        <v>0</v>
      </c>
      <c r="AH1300" s="13">
        <f>IF($D1300="",0,IF($E1300="",0,IF(VLOOKUP($E1300,paramètres!$E$33:$F$44,2,FALSE)&lt;=VLOOKUP($AH$18,paramètres!$E$33:$F$44,2,FALSE),V1300*$D1300,0)))</f>
        <v>0</v>
      </c>
      <c r="AI1300" s="13">
        <f>IF($D1300="",0,IF($E1300="",0,IF(VLOOKUP($E1300,paramètres!$E$33:$F$44,2,FALSE)&lt;=VLOOKUP($AI$18,paramètres!$E$33:$F$44,2,FALSE),W1300*$D1300,0)))</f>
        <v>0</v>
      </c>
      <c r="AJ1300" s="13">
        <f>IF($D1300="",0,IF($E1300="",0,IF(VLOOKUP($E1300,paramètres!$E$33:$F$44,2,FALSE)&lt;=VLOOKUP($AJ$18,paramètres!$E$33:$F$44,2,FALSE),X1300*$D1300,0)))</f>
        <v>0</v>
      </c>
      <c r="AK1300" s="13">
        <f>IF($D1300="",0,IF($E1300="",0,IF(VLOOKUP($E1300,paramètres!$E$33:$F$44,2,FALSE)&lt;=VLOOKUP($AK$18,paramètres!$E$33:$F$44,2,FALSE),Y1300*$D1300,0)))</f>
        <v>0</v>
      </c>
      <c r="AL1300" s="13">
        <f>IF($D1300="",0,IF($E1300="",0,IF(VLOOKUP($E1300,paramètres!$E$33:$F$44,2,FALSE)&lt;=VLOOKUP($AL$18,paramètres!$E$33:$F$44,2,FALSE),Z1300*$D1300,0)))</f>
        <v>0</v>
      </c>
      <c r="AM1300" s="126">
        <f>IF($D1300="",0,IF($E1300="",0,IF(VLOOKUP($E1300,paramètres!$E$33:$F$44,2,FALSE)&lt;=VLOOKUP($AM$18,paramètres!$E$33:$F$44,2,FALSE),AA1300*$D1300,0)))</f>
        <v>0</v>
      </c>
      <c r="AN1300" s="121" t="str">
        <f>IF(paramètres!$B$28=1,((SUM(P1300:Y1300)/1.02)+SUM(Z1300:AA1300))*0.0303/9*COUNT(P1300:X1300),IF(paramètres!$B$28=2,(SUM(P1300:AA1300))*0.0303/9*COUNT(P1300:X1300),"Missing Delta option"))</f>
        <v>Missing Delta option</v>
      </c>
      <c r="AO1300" s="13" t="str">
        <f>IF(paramètres!$B$28=1,(((SUM(P1300:Y1300)/1.02)+SUM(Z1300:AA1300))+((SUM(AB1300:AK1300)/1.02)+SUM(AL1300:AN1300)))*cotpatr,IF(paramètres!$B$28=2,(SUM(P1300:AN1300)*cotpatr),"Missing Delta Option"))</f>
        <v>Missing Delta Option</v>
      </c>
      <c r="AP1300" s="13" t="str" cm="1">
        <f t="array" ref="AP1300">IF(paramètres!$B$28=1,(((SUM(P1300:Y1300)/1.02)+SUM(Z1300:AA1300))+((SUM(AB1300:AM1300)/1.02)+SUM(AL1300:AM1300)))/12*pécule,IF(paramètres!$B$28=2,SUM(P1300:AM1300)/12*pécule,"Missing Delta Option"))</f>
        <v>Missing Delta Option</v>
      </c>
      <c r="AQ1300" s="105" t="e">
        <f>IF(paramètres!$B$28=1,(((SUM(P1300:Y1300)/1.02)+SUM(Z1300:AA1300))+((SUM(AB1300:AM1300)/1.02)+SUM(AL1300:AM1300)))+AN1300+AO1300+AP1300,SUM(P1300:AM1300)+AN1300+AO1300+AP1300)</f>
        <v>#VALUE!</v>
      </c>
    </row>
    <row r="1301" spans="1:43" x14ac:dyDescent="0.25">
      <c r="A1301" s="104"/>
      <c r="B1301" s="39"/>
      <c r="C1301" s="39"/>
      <c r="D1301" s="70"/>
      <c r="E1301" s="49"/>
      <c r="F1301" s="40"/>
      <c r="G1301" s="38"/>
      <c r="H1301" s="71"/>
      <c r="I1301" s="40"/>
      <c r="J1301" s="38"/>
      <c r="K1301" s="71"/>
      <c r="L1301" s="40"/>
      <c r="M1301" s="38"/>
      <c r="N1301" s="71"/>
      <c r="O1301" s="49"/>
      <c r="P1301" s="177"/>
      <c r="Q1301" s="178"/>
      <c r="R1301" s="178"/>
      <c r="S1301" s="178"/>
      <c r="T1301" s="178"/>
      <c r="U1301" s="178"/>
      <c r="V1301" s="178"/>
      <c r="W1301" s="178"/>
      <c r="X1301" s="178"/>
      <c r="Y1301" s="178"/>
      <c r="Z1301" s="178"/>
      <c r="AA1301" s="179"/>
      <c r="AB1301" s="121">
        <f>IF($D1301="",0,IF($E1301="",0,IF(VLOOKUP($E1301,paramètres!$E$33:$F$44,2,FALSE)&lt;=VLOOKUP($AB$18,paramètres!$E$33:$F$44,2,FALSE),P1301*$D1301,0)))</f>
        <v>0</v>
      </c>
      <c r="AC1301" s="13">
        <f>IF($D1301="",0,IF($E1301="",0,IF(VLOOKUP($E1301,paramètres!$E$33:$F$44,2,FALSE)&lt;=VLOOKUP($AC$18,paramètres!$E$33:$F$44,2,FALSE),Q1301*$D1301,0)))</f>
        <v>0</v>
      </c>
      <c r="AD1301" s="13">
        <f>IF($D1301="",0,IF($E1301="",0,IF(VLOOKUP($E1301,paramètres!$E$33:$F$44,2,FALSE)&lt;=VLOOKUP($AD$18,paramètres!$E$33:$F$44,2,FALSE),R1301*$D1301,0)))</f>
        <v>0</v>
      </c>
      <c r="AE1301" s="13">
        <f>IF($D1301="",0,IF($E1301="",0,IF(VLOOKUP($E1301,paramètres!$E$33:$F$44,2,FALSE)&lt;=VLOOKUP($AE$18,paramètres!$E$33:$F$44,2,FALSE),S1301*$D1301,0)))</f>
        <v>0</v>
      </c>
      <c r="AF1301" s="13">
        <f>IF($D1301="",0,IF($E1301="",0,IF(VLOOKUP($E1301,paramètres!$E$33:$F$44,2,FALSE)&lt;=VLOOKUP($AF$18,paramètres!$E$33:$F$44,2,FALSE),T1301*$D1301,0)))</f>
        <v>0</v>
      </c>
      <c r="AG1301" s="13">
        <f>IF($D1301="",0,IF($E1301="",0,IF(VLOOKUP($E1301,paramètres!$E$33:$F$44,2,FALSE)&lt;=VLOOKUP($AG$18,paramètres!$E$33:$F$44,2,FALSE),U1301*$D1301,0)))</f>
        <v>0</v>
      </c>
      <c r="AH1301" s="13">
        <f>IF($D1301="",0,IF($E1301="",0,IF(VLOOKUP($E1301,paramètres!$E$33:$F$44,2,FALSE)&lt;=VLOOKUP($AH$18,paramètres!$E$33:$F$44,2,FALSE),V1301*$D1301,0)))</f>
        <v>0</v>
      </c>
      <c r="AI1301" s="13">
        <f>IF($D1301="",0,IF($E1301="",0,IF(VLOOKUP($E1301,paramètres!$E$33:$F$44,2,FALSE)&lt;=VLOOKUP($AI$18,paramètres!$E$33:$F$44,2,FALSE),W1301*$D1301,0)))</f>
        <v>0</v>
      </c>
      <c r="AJ1301" s="13">
        <f>IF($D1301="",0,IF($E1301="",0,IF(VLOOKUP($E1301,paramètres!$E$33:$F$44,2,FALSE)&lt;=VLOOKUP($AJ$18,paramètres!$E$33:$F$44,2,FALSE),X1301*$D1301,0)))</f>
        <v>0</v>
      </c>
      <c r="AK1301" s="13">
        <f>IF($D1301="",0,IF($E1301="",0,IF(VLOOKUP($E1301,paramètres!$E$33:$F$44,2,FALSE)&lt;=VLOOKUP($AK$18,paramètres!$E$33:$F$44,2,FALSE),Y1301*$D1301,0)))</f>
        <v>0</v>
      </c>
      <c r="AL1301" s="13">
        <f>IF($D1301="",0,IF($E1301="",0,IF(VLOOKUP($E1301,paramètres!$E$33:$F$44,2,FALSE)&lt;=VLOOKUP($AL$18,paramètres!$E$33:$F$44,2,FALSE),Z1301*$D1301,0)))</f>
        <v>0</v>
      </c>
      <c r="AM1301" s="126">
        <f>IF($D1301="",0,IF($E1301="",0,IF(VLOOKUP($E1301,paramètres!$E$33:$F$44,2,FALSE)&lt;=VLOOKUP($AM$18,paramètres!$E$33:$F$44,2,FALSE),AA1301*$D1301,0)))</f>
        <v>0</v>
      </c>
      <c r="AN1301" s="121" t="str">
        <f>IF(paramètres!$B$28=1,((SUM(P1301:Y1301)/1.02)+SUM(Z1301:AA1301))*0.0303/9*COUNT(P1301:X1301),IF(paramètres!$B$28=2,(SUM(P1301:AA1301))*0.0303/9*COUNT(P1301:X1301),"Missing Delta option"))</f>
        <v>Missing Delta option</v>
      </c>
      <c r="AO1301" s="13" t="str">
        <f>IF(paramètres!$B$28=1,(((SUM(P1301:Y1301)/1.02)+SUM(Z1301:AA1301))+((SUM(AB1301:AK1301)/1.02)+SUM(AL1301:AN1301)))*cotpatr,IF(paramètres!$B$28=2,(SUM(P1301:AN1301)*cotpatr),"Missing Delta Option"))</f>
        <v>Missing Delta Option</v>
      </c>
      <c r="AP1301" s="13" t="str" cm="1">
        <f t="array" ref="AP1301">IF(paramètres!$B$28=1,(((SUM(P1301:Y1301)/1.02)+SUM(Z1301:AA1301))+((SUM(AB1301:AM1301)/1.02)+SUM(AL1301:AM1301)))/12*pécule,IF(paramètres!$B$28=2,SUM(P1301:AM1301)/12*pécule,"Missing Delta Option"))</f>
        <v>Missing Delta Option</v>
      </c>
      <c r="AQ1301" s="105" t="e">
        <f>IF(paramètres!$B$28=1,(((SUM(P1301:Y1301)/1.02)+SUM(Z1301:AA1301))+((SUM(AB1301:AM1301)/1.02)+SUM(AL1301:AM1301)))+AN1301+AO1301+AP1301,SUM(P1301:AM1301)+AN1301+AO1301+AP1301)</f>
        <v>#VALUE!</v>
      </c>
    </row>
    <row r="1302" spans="1:43" x14ac:dyDescent="0.25">
      <c r="A1302" s="104"/>
      <c r="B1302" s="39"/>
      <c r="C1302" s="39"/>
      <c r="D1302" s="70"/>
      <c r="E1302" s="49"/>
      <c r="F1302" s="40"/>
      <c r="G1302" s="38"/>
      <c r="H1302" s="71"/>
      <c r="I1302" s="40"/>
      <c r="J1302" s="38"/>
      <c r="K1302" s="71"/>
      <c r="L1302" s="40"/>
      <c r="M1302" s="38"/>
      <c r="N1302" s="71"/>
      <c r="O1302" s="49"/>
      <c r="P1302" s="177"/>
      <c r="Q1302" s="178"/>
      <c r="R1302" s="178"/>
      <c r="S1302" s="178"/>
      <c r="T1302" s="178"/>
      <c r="U1302" s="178"/>
      <c r="V1302" s="178"/>
      <c r="W1302" s="178"/>
      <c r="X1302" s="178"/>
      <c r="Y1302" s="178"/>
      <c r="Z1302" s="178"/>
      <c r="AA1302" s="179"/>
      <c r="AB1302" s="121">
        <f>IF($D1302="",0,IF($E1302="",0,IF(VLOOKUP($E1302,paramètres!$E$33:$F$44,2,FALSE)&lt;=VLOOKUP($AB$18,paramètres!$E$33:$F$44,2,FALSE),P1302*$D1302,0)))</f>
        <v>0</v>
      </c>
      <c r="AC1302" s="13">
        <f>IF($D1302="",0,IF($E1302="",0,IF(VLOOKUP($E1302,paramètres!$E$33:$F$44,2,FALSE)&lt;=VLOOKUP($AC$18,paramètres!$E$33:$F$44,2,FALSE),Q1302*$D1302,0)))</f>
        <v>0</v>
      </c>
      <c r="AD1302" s="13">
        <f>IF($D1302="",0,IF($E1302="",0,IF(VLOOKUP($E1302,paramètres!$E$33:$F$44,2,FALSE)&lt;=VLOOKUP($AD$18,paramètres!$E$33:$F$44,2,FALSE),R1302*$D1302,0)))</f>
        <v>0</v>
      </c>
      <c r="AE1302" s="13">
        <f>IF($D1302="",0,IF($E1302="",0,IF(VLOOKUP($E1302,paramètres!$E$33:$F$44,2,FALSE)&lt;=VLOOKUP($AE$18,paramètres!$E$33:$F$44,2,FALSE),S1302*$D1302,0)))</f>
        <v>0</v>
      </c>
      <c r="AF1302" s="13">
        <f>IF($D1302="",0,IF($E1302="",0,IF(VLOOKUP($E1302,paramètres!$E$33:$F$44,2,FALSE)&lt;=VLOOKUP($AF$18,paramètres!$E$33:$F$44,2,FALSE),T1302*$D1302,0)))</f>
        <v>0</v>
      </c>
      <c r="AG1302" s="13">
        <f>IF($D1302="",0,IF($E1302="",0,IF(VLOOKUP($E1302,paramètres!$E$33:$F$44,2,FALSE)&lt;=VLOOKUP($AG$18,paramètres!$E$33:$F$44,2,FALSE),U1302*$D1302,0)))</f>
        <v>0</v>
      </c>
      <c r="AH1302" s="13">
        <f>IF($D1302="",0,IF($E1302="",0,IF(VLOOKUP($E1302,paramètres!$E$33:$F$44,2,FALSE)&lt;=VLOOKUP($AH$18,paramètres!$E$33:$F$44,2,FALSE),V1302*$D1302,0)))</f>
        <v>0</v>
      </c>
      <c r="AI1302" s="13">
        <f>IF($D1302="",0,IF($E1302="",0,IF(VLOOKUP($E1302,paramètres!$E$33:$F$44,2,FALSE)&lt;=VLOOKUP($AI$18,paramètres!$E$33:$F$44,2,FALSE),W1302*$D1302,0)))</f>
        <v>0</v>
      </c>
      <c r="AJ1302" s="13">
        <f>IF($D1302="",0,IF($E1302="",0,IF(VLOOKUP($E1302,paramètres!$E$33:$F$44,2,FALSE)&lt;=VLOOKUP($AJ$18,paramètres!$E$33:$F$44,2,FALSE),X1302*$D1302,0)))</f>
        <v>0</v>
      </c>
      <c r="AK1302" s="13">
        <f>IF($D1302="",0,IF($E1302="",0,IF(VLOOKUP($E1302,paramètres!$E$33:$F$44,2,FALSE)&lt;=VLOOKUP($AK$18,paramètres!$E$33:$F$44,2,FALSE),Y1302*$D1302,0)))</f>
        <v>0</v>
      </c>
      <c r="AL1302" s="13">
        <f>IF($D1302="",0,IF($E1302="",0,IF(VLOOKUP($E1302,paramètres!$E$33:$F$44,2,FALSE)&lt;=VLOOKUP($AL$18,paramètres!$E$33:$F$44,2,FALSE),Z1302*$D1302,0)))</f>
        <v>0</v>
      </c>
      <c r="AM1302" s="126">
        <f>IF($D1302="",0,IF($E1302="",0,IF(VLOOKUP($E1302,paramètres!$E$33:$F$44,2,FALSE)&lt;=VLOOKUP($AM$18,paramètres!$E$33:$F$44,2,FALSE),AA1302*$D1302,0)))</f>
        <v>0</v>
      </c>
      <c r="AN1302" s="121" t="str">
        <f>IF(paramètres!$B$28=1,((SUM(P1302:Y1302)/1.02)+SUM(Z1302:AA1302))*0.0303/9*COUNT(P1302:X1302),IF(paramètres!$B$28=2,(SUM(P1302:AA1302))*0.0303/9*COUNT(P1302:X1302),"Missing Delta option"))</f>
        <v>Missing Delta option</v>
      </c>
      <c r="AO1302" s="13" t="str">
        <f>IF(paramètres!$B$28=1,(((SUM(P1302:Y1302)/1.02)+SUM(Z1302:AA1302))+((SUM(AB1302:AK1302)/1.02)+SUM(AL1302:AN1302)))*cotpatr,IF(paramètres!$B$28=2,(SUM(P1302:AN1302)*cotpatr),"Missing Delta Option"))</f>
        <v>Missing Delta Option</v>
      </c>
      <c r="AP1302" s="13" t="str" cm="1">
        <f t="array" ref="AP1302">IF(paramètres!$B$28=1,(((SUM(P1302:Y1302)/1.02)+SUM(Z1302:AA1302))+((SUM(AB1302:AM1302)/1.02)+SUM(AL1302:AM1302)))/12*pécule,IF(paramètres!$B$28=2,SUM(P1302:AM1302)/12*pécule,"Missing Delta Option"))</f>
        <v>Missing Delta Option</v>
      </c>
      <c r="AQ1302" s="105" t="e">
        <f>IF(paramètres!$B$28=1,(((SUM(P1302:Y1302)/1.02)+SUM(Z1302:AA1302))+((SUM(AB1302:AM1302)/1.02)+SUM(AL1302:AM1302)))+AN1302+AO1302+AP1302,SUM(P1302:AM1302)+AN1302+AO1302+AP1302)</f>
        <v>#VALUE!</v>
      </c>
    </row>
    <row r="1303" spans="1:43" x14ac:dyDescent="0.25">
      <c r="A1303" s="104"/>
      <c r="B1303" s="39"/>
      <c r="C1303" s="39"/>
      <c r="D1303" s="70"/>
      <c r="E1303" s="49"/>
      <c r="F1303" s="40"/>
      <c r="G1303" s="38"/>
      <c r="H1303" s="71"/>
      <c r="I1303" s="40"/>
      <c r="J1303" s="38"/>
      <c r="K1303" s="71"/>
      <c r="L1303" s="40"/>
      <c r="M1303" s="38"/>
      <c r="N1303" s="71"/>
      <c r="O1303" s="49"/>
      <c r="P1303" s="177"/>
      <c r="Q1303" s="178"/>
      <c r="R1303" s="178"/>
      <c r="S1303" s="178"/>
      <c r="T1303" s="178"/>
      <c r="U1303" s="178"/>
      <c r="V1303" s="178"/>
      <c r="W1303" s="178"/>
      <c r="X1303" s="178"/>
      <c r="Y1303" s="178"/>
      <c r="Z1303" s="178"/>
      <c r="AA1303" s="179"/>
      <c r="AB1303" s="121">
        <f>IF($D1303="",0,IF($E1303="",0,IF(VLOOKUP($E1303,paramètres!$E$33:$F$44,2,FALSE)&lt;=VLOOKUP($AB$18,paramètres!$E$33:$F$44,2,FALSE),P1303*$D1303,0)))</f>
        <v>0</v>
      </c>
      <c r="AC1303" s="13">
        <f>IF($D1303="",0,IF($E1303="",0,IF(VLOOKUP($E1303,paramètres!$E$33:$F$44,2,FALSE)&lt;=VLOOKUP($AC$18,paramètres!$E$33:$F$44,2,FALSE),Q1303*$D1303,0)))</f>
        <v>0</v>
      </c>
      <c r="AD1303" s="13">
        <f>IF($D1303="",0,IF($E1303="",0,IF(VLOOKUP($E1303,paramètres!$E$33:$F$44,2,FALSE)&lt;=VLOOKUP($AD$18,paramètres!$E$33:$F$44,2,FALSE),R1303*$D1303,0)))</f>
        <v>0</v>
      </c>
      <c r="AE1303" s="13">
        <f>IF($D1303="",0,IF($E1303="",0,IF(VLOOKUP($E1303,paramètres!$E$33:$F$44,2,FALSE)&lt;=VLOOKUP($AE$18,paramètres!$E$33:$F$44,2,FALSE),S1303*$D1303,0)))</f>
        <v>0</v>
      </c>
      <c r="AF1303" s="13">
        <f>IF($D1303="",0,IF($E1303="",0,IF(VLOOKUP($E1303,paramètres!$E$33:$F$44,2,FALSE)&lt;=VLOOKUP($AF$18,paramètres!$E$33:$F$44,2,FALSE),T1303*$D1303,0)))</f>
        <v>0</v>
      </c>
      <c r="AG1303" s="13">
        <f>IF($D1303="",0,IF($E1303="",0,IF(VLOOKUP($E1303,paramètres!$E$33:$F$44,2,FALSE)&lt;=VLOOKUP($AG$18,paramètres!$E$33:$F$44,2,FALSE),U1303*$D1303,0)))</f>
        <v>0</v>
      </c>
      <c r="AH1303" s="13">
        <f>IF($D1303="",0,IF($E1303="",0,IF(VLOOKUP($E1303,paramètres!$E$33:$F$44,2,FALSE)&lt;=VLOOKUP($AH$18,paramètres!$E$33:$F$44,2,FALSE),V1303*$D1303,0)))</f>
        <v>0</v>
      </c>
      <c r="AI1303" s="13">
        <f>IF($D1303="",0,IF($E1303="",0,IF(VLOOKUP($E1303,paramètres!$E$33:$F$44,2,FALSE)&lt;=VLOOKUP($AI$18,paramètres!$E$33:$F$44,2,FALSE),W1303*$D1303,0)))</f>
        <v>0</v>
      </c>
      <c r="AJ1303" s="13">
        <f>IF($D1303="",0,IF($E1303="",0,IF(VLOOKUP($E1303,paramètres!$E$33:$F$44,2,FALSE)&lt;=VLOOKUP($AJ$18,paramètres!$E$33:$F$44,2,FALSE),X1303*$D1303,0)))</f>
        <v>0</v>
      </c>
      <c r="AK1303" s="13">
        <f>IF($D1303="",0,IF($E1303="",0,IF(VLOOKUP($E1303,paramètres!$E$33:$F$44,2,FALSE)&lt;=VLOOKUP($AK$18,paramètres!$E$33:$F$44,2,FALSE),Y1303*$D1303,0)))</f>
        <v>0</v>
      </c>
      <c r="AL1303" s="13">
        <f>IF($D1303="",0,IF($E1303="",0,IF(VLOOKUP($E1303,paramètres!$E$33:$F$44,2,FALSE)&lt;=VLOOKUP($AL$18,paramètres!$E$33:$F$44,2,FALSE),Z1303*$D1303,0)))</f>
        <v>0</v>
      </c>
      <c r="AM1303" s="126">
        <f>IF($D1303="",0,IF($E1303="",0,IF(VLOOKUP($E1303,paramètres!$E$33:$F$44,2,FALSE)&lt;=VLOOKUP($AM$18,paramètres!$E$33:$F$44,2,FALSE),AA1303*$D1303,0)))</f>
        <v>0</v>
      </c>
      <c r="AN1303" s="121" t="str">
        <f>IF(paramètres!$B$28=1,((SUM(P1303:Y1303)/1.02)+SUM(Z1303:AA1303))*0.0303/9*COUNT(P1303:X1303),IF(paramètres!$B$28=2,(SUM(P1303:AA1303))*0.0303/9*COUNT(P1303:X1303),"Missing Delta option"))</f>
        <v>Missing Delta option</v>
      </c>
      <c r="AO1303" s="13" t="str">
        <f>IF(paramètres!$B$28=1,(((SUM(P1303:Y1303)/1.02)+SUM(Z1303:AA1303))+((SUM(AB1303:AK1303)/1.02)+SUM(AL1303:AN1303)))*cotpatr,IF(paramètres!$B$28=2,(SUM(P1303:AN1303)*cotpatr),"Missing Delta Option"))</f>
        <v>Missing Delta Option</v>
      </c>
      <c r="AP1303" s="13" t="str" cm="1">
        <f t="array" ref="AP1303">IF(paramètres!$B$28=1,(((SUM(P1303:Y1303)/1.02)+SUM(Z1303:AA1303))+((SUM(AB1303:AM1303)/1.02)+SUM(AL1303:AM1303)))/12*pécule,IF(paramètres!$B$28=2,SUM(P1303:AM1303)/12*pécule,"Missing Delta Option"))</f>
        <v>Missing Delta Option</v>
      </c>
      <c r="AQ1303" s="105" t="e">
        <f>IF(paramètres!$B$28=1,(((SUM(P1303:Y1303)/1.02)+SUM(Z1303:AA1303))+((SUM(AB1303:AM1303)/1.02)+SUM(AL1303:AM1303)))+AN1303+AO1303+AP1303,SUM(P1303:AM1303)+AN1303+AO1303+AP1303)</f>
        <v>#VALUE!</v>
      </c>
    </row>
    <row r="1304" spans="1:43" x14ac:dyDescent="0.25">
      <c r="A1304" s="104"/>
      <c r="B1304" s="39"/>
      <c r="C1304" s="39"/>
      <c r="D1304" s="70"/>
      <c r="E1304" s="49"/>
      <c r="F1304" s="40"/>
      <c r="G1304" s="38"/>
      <c r="H1304" s="71"/>
      <c r="I1304" s="40"/>
      <c r="J1304" s="38"/>
      <c r="K1304" s="71"/>
      <c r="L1304" s="40"/>
      <c r="M1304" s="38"/>
      <c r="N1304" s="71"/>
      <c r="O1304" s="49"/>
      <c r="P1304" s="177"/>
      <c r="Q1304" s="178"/>
      <c r="R1304" s="178"/>
      <c r="S1304" s="178"/>
      <c r="T1304" s="178"/>
      <c r="U1304" s="178"/>
      <c r="V1304" s="178"/>
      <c r="W1304" s="178"/>
      <c r="X1304" s="178"/>
      <c r="Y1304" s="178"/>
      <c r="Z1304" s="178"/>
      <c r="AA1304" s="179"/>
      <c r="AB1304" s="121">
        <f>IF($D1304="",0,IF($E1304="",0,IF(VLOOKUP($E1304,paramètres!$E$33:$F$44,2,FALSE)&lt;=VLOOKUP($AB$18,paramètres!$E$33:$F$44,2,FALSE),P1304*$D1304,0)))</f>
        <v>0</v>
      </c>
      <c r="AC1304" s="13">
        <f>IF($D1304="",0,IF($E1304="",0,IF(VLOOKUP($E1304,paramètres!$E$33:$F$44,2,FALSE)&lt;=VLOOKUP($AC$18,paramètres!$E$33:$F$44,2,FALSE),Q1304*$D1304,0)))</f>
        <v>0</v>
      </c>
      <c r="AD1304" s="13">
        <f>IF($D1304="",0,IF($E1304="",0,IF(VLOOKUP($E1304,paramètres!$E$33:$F$44,2,FALSE)&lt;=VLOOKUP($AD$18,paramètres!$E$33:$F$44,2,FALSE),R1304*$D1304,0)))</f>
        <v>0</v>
      </c>
      <c r="AE1304" s="13">
        <f>IF($D1304="",0,IF($E1304="",0,IF(VLOOKUP($E1304,paramètres!$E$33:$F$44,2,FALSE)&lt;=VLOOKUP($AE$18,paramètres!$E$33:$F$44,2,FALSE),S1304*$D1304,0)))</f>
        <v>0</v>
      </c>
      <c r="AF1304" s="13">
        <f>IF($D1304="",0,IF($E1304="",0,IF(VLOOKUP($E1304,paramètres!$E$33:$F$44,2,FALSE)&lt;=VLOOKUP($AF$18,paramètres!$E$33:$F$44,2,FALSE),T1304*$D1304,0)))</f>
        <v>0</v>
      </c>
      <c r="AG1304" s="13">
        <f>IF($D1304="",0,IF($E1304="",0,IF(VLOOKUP($E1304,paramètres!$E$33:$F$44,2,FALSE)&lt;=VLOOKUP($AG$18,paramètres!$E$33:$F$44,2,FALSE),U1304*$D1304,0)))</f>
        <v>0</v>
      </c>
      <c r="AH1304" s="13">
        <f>IF($D1304="",0,IF($E1304="",0,IF(VLOOKUP($E1304,paramètres!$E$33:$F$44,2,FALSE)&lt;=VLOOKUP($AH$18,paramètres!$E$33:$F$44,2,FALSE),V1304*$D1304,0)))</f>
        <v>0</v>
      </c>
      <c r="AI1304" s="13">
        <f>IF($D1304="",0,IF($E1304="",0,IF(VLOOKUP($E1304,paramètres!$E$33:$F$44,2,FALSE)&lt;=VLOOKUP($AI$18,paramètres!$E$33:$F$44,2,FALSE),W1304*$D1304,0)))</f>
        <v>0</v>
      </c>
      <c r="AJ1304" s="13">
        <f>IF($D1304="",0,IF($E1304="",0,IF(VLOOKUP($E1304,paramètres!$E$33:$F$44,2,FALSE)&lt;=VLOOKUP($AJ$18,paramètres!$E$33:$F$44,2,FALSE),X1304*$D1304,0)))</f>
        <v>0</v>
      </c>
      <c r="AK1304" s="13">
        <f>IF($D1304="",0,IF($E1304="",0,IF(VLOOKUP($E1304,paramètres!$E$33:$F$44,2,FALSE)&lt;=VLOOKUP($AK$18,paramètres!$E$33:$F$44,2,FALSE),Y1304*$D1304,0)))</f>
        <v>0</v>
      </c>
      <c r="AL1304" s="13">
        <f>IF($D1304="",0,IF($E1304="",0,IF(VLOOKUP($E1304,paramètres!$E$33:$F$44,2,FALSE)&lt;=VLOOKUP($AL$18,paramètres!$E$33:$F$44,2,FALSE),Z1304*$D1304,0)))</f>
        <v>0</v>
      </c>
      <c r="AM1304" s="126">
        <f>IF($D1304="",0,IF($E1304="",0,IF(VLOOKUP($E1304,paramètres!$E$33:$F$44,2,FALSE)&lt;=VLOOKUP($AM$18,paramètres!$E$33:$F$44,2,FALSE),AA1304*$D1304,0)))</f>
        <v>0</v>
      </c>
      <c r="AN1304" s="121" t="str">
        <f>IF(paramètres!$B$28=1,((SUM(P1304:Y1304)/1.02)+SUM(Z1304:AA1304))*0.0303/9*COUNT(P1304:X1304),IF(paramètres!$B$28=2,(SUM(P1304:AA1304))*0.0303/9*COUNT(P1304:X1304),"Missing Delta option"))</f>
        <v>Missing Delta option</v>
      </c>
      <c r="AO1304" s="13" t="str">
        <f>IF(paramètres!$B$28=1,(((SUM(P1304:Y1304)/1.02)+SUM(Z1304:AA1304))+((SUM(AB1304:AK1304)/1.02)+SUM(AL1304:AN1304)))*cotpatr,IF(paramètres!$B$28=2,(SUM(P1304:AN1304)*cotpatr),"Missing Delta Option"))</f>
        <v>Missing Delta Option</v>
      </c>
      <c r="AP1304" s="13" t="str" cm="1">
        <f t="array" ref="AP1304">IF(paramètres!$B$28=1,(((SUM(P1304:Y1304)/1.02)+SUM(Z1304:AA1304))+((SUM(AB1304:AM1304)/1.02)+SUM(AL1304:AM1304)))/12*pécule,IF(paramètres!$B$28=2,SUM(P1304:AM1304)/12*pécule,"Missing Delta Option"))</f>
        <v>Missing Delta Option</v>
      </c>
      <c r="AQ1304" s="105" t="e">
        <f>IF(paramètres!$B$28=1,(((SUM(P1304:Y1304)/1.02)+SUM(Z1304:AA1304))+((SUM(AB1304:AM1304)/1.02)+SUM(AL1304:AM1304)))+AN1304+AO1304+AP1304,SUM(P1304:AM1304)+AN1304+AO1304+AP1304)</f>
        <v>#VALUE!</v>
      </c>
    </row>
    <row r="1305" spans="1:43" x14ac:dyDescent="0.25">
      <c r="A1305" s="104"/>
      <c r="B1305" s="39"/>
      <c r="C1305" s="39"/>
      <c r="D1305" s="70"/>
      <c r="E1305" s="49"/>
      <c r="F1305" s="40"/>
      <c r="G1305" s="38"/>
      <c r="H1305" s="71"/>
      <c r="I1305" s="40"/>
      <c r="J1305" s="38"/>
      <c r="K1305" s="71"/>
      <c r="L1305" s="40"/>
      <c r="M1305" s="38"/>
      <c r="N1305" s="71"/>
      <c r="O1305" s="49"/>
      <c r="P1305" s="177"/>
      <c r="Q1305" s="178"/>
      <c r="R1305" s="178"/>
      <c r="S1305" s="178"/>
      <c r="T1305" s="178"/>
      <c r="U1305" s="178"/>
      <c r="V1305" s="178"/>
      <c r="W1305" s="178"/>
      <c r="X1305" s="178"/>
      <c r="Y1305" s="178"/>
      <c r="Z1305" s="178"/>
      <c r="AA1305" s="179"/>
      <c r="AB1305" s="121">
        <f>IF($D1305="",0,IF($E1305="",0,IF(VLOOKUP($E1305,paramètres!$E$33:$F$44,2,FALSE)&lt;=VLOOKUP($AB$18,paramètres!$E$33:$F$44,2,FALSE),P1305*$D1305,0)))</f>
        <v>0</v>
      </c>
      <c r="AC1305" s="13">
        <f>IF($D1305="",0,IF($E1305="",0,IF(VLOOKUP($E1305,paramètres!$E$33:$F$44,2,FALSE)&lt;=VLOOKUP($AC$18,paramètres!$E$33:$F$44,2,FALSE),Q1305*$D1305,0)))</f>
        <v>0</v>
      </c>
      <c r="AD1305" s="13">
        <f>IF($D1305="",0,IF($E1305="",0,IF(VLOOKUP($E1305,paramètres!$E$33:$F$44,2,FALSE)&lt;=VLOOKUP($AD$18,paramètres!$E$33:$F$44,2,FALSE),R1305*$D1305,0)))</f>
        <v>0</v>
      </c>
      <c r="AE1305" s="13">
        <f>IF($D1305="",0,IF($E1305="",0,IF(VLOOKUP($E1305,paramètres!$E$33:$F$44,2,FALSE)&lt;=VLOOKUP($AE$18,paramètres!$E$33:$F$44,2,FALSE),S1305*$D1305,0)))</f>
        <v>0</v>
      </c>
      <c r="AF1305" s="13">
        <f>IF($D1305="",0,IF($E1305="",0,IF(VLOOKUP($E1305,paramètres!$E$33:$F$44,2,FALSE)&lt;=VLOOKUP($AF$18,paramètres!$E$33:$F$44,2,FALSE),T1305*$D1305,0)))</f>
        <v>0</v>
      </c>
      <c r="AG1305" s="13">
        <f>IF($D1305="",0,IF($E1305="",0,IF(VLOOKUP($E1305,paramètres!$E$33:$F$44,2,FALSE)&lt;=VLOOKUP($AG$18,paramètres!$E$33:$F$44,2,FALSE),U1305*$D1305,0)))</f>
        <v>0</v>
      </c>
      <c r="AH1305" s="13">
        <f>IF($D1305="",0,IF($E1305="",0,IF(VLOOKUP($E1305,paramètres!$E$33:$F$44,2,FALSE)&lt;=VLOOKUP($AH$18,paramètres!$E$33:$F$44,2,FALSE),V1305*$D1305,0)))</f>
        <v>0</v>
      </c>
      <c r="AI1305" s="13">
        <f>IF($D1305="",0,IF($E1305="",0,IF(VLOOKUP($E1305,paramètres!$E$33:$F$44,2,FALSE)&lt;=VLOOKUP($AI$18,paramètres!$E$33:$F$44,2,FALSE),W1305*$D1305,0)))</f>
        <v>0</v>
      </c>
      <c r="AJ1305" s="13">
        <f>IF($D1305="",0,IF($E1305="",0,IF(VLOOKUP($E1305,paramètres!$E$33:$F$44,2,FALSE)&lt;=VLOOKUP($AJ$18,paramètres!$E$33:$F$44,2,FALSE),X1305*$D1305,0)))</f>
        <v>0</v>
      </c>
      <c r="AK1305" s="13">
        <f>IF($D1305="",0,IF($E1305="",0,IF(VLOOKUP($E1305,paramètres!$E$33:$F$44,2,FALSE)&lt;=VLOOKUP($AK$18,paramètres!$E$33:$F$44,2,FALSE),Y1305*$D1305,0)))</f>
        <v>0</v>
      </c>
      <c r="AL1305" s="13">
        <f>IF($D1305="",0,IF($E1305="",0,IF(VLOOKUP($E1305,paramètres!$E$33:$F$44,2,FALSE)&lt;=VLOOKUP($AL$18,paramètres!$E$33:$F$44,2,FALSE),Z1305*$D1305,0)))</f>
        <v>0</v>
      </c>
      <c r="AM1305" s="126">
        <f>IF($D1305="",0,IF($E1305="",0,IF(VLOOKUP($E1305,paramètres!$E$33:$F$44,2,FALSE)&lt;=VLOOKUP($AM$18,paramètres!$E$33:$F$44,2,FALSE),AA1305*$D1305,0)))</f>
        <v>0</v>
      </c>
      <c r="AN1305" s="121" t="str">
        <f>IF(paramètres!$B$28=1,((SUM(P1305:Y1305)/1.02)+SUM(Z1305:AA1305))*0.0303/9*COUNT(P1305:X1305),IF(paramètres!$B$28=2,(SUM(P1305:AA1305))*0.0303/9*COUNT(P1305:X1305),"Missing Delta option"))</f>
        <v>Missing Delta option</v>
      </c>
      <c r="AO1305" s="13" t="str">
        <f>IF(paramètres!$B$28=1,(((SUM(P1305:Y1305)/1.02)+SUM(Z1305:AA1305))+((SUM(AB1305:AK1305)/1.02)+SUM(AL1305:AN1305)))*cotpatr,IF(paramètres!$B$28=2,(SUM(P1305:AN1305)*cotpatr),"Missing Delta Option"))</f>
        <v>Missing Delta Option</v>
      </c>
      <c r="AP1305" s="13" t="str" cm="1">
        <f t="array" ref="AP1305">IF(paramètres!$B$28=1,(((SUM(P1305:Y1305)/1.02)+SUM(Z1305:AA1305))+((SUM(AB1305:AM1305)/1.02)+SUM(AL1305:AM1305)))/12*pécule,IF(paramètres!$B$28=2,SUM(P1305:AM1305)/12*pécule,"Missing Delta Option"))</f>
        <v>Missing Delta Option</v>
      </c>
      <c r="AQ1305" s="105" t="e">
        <f>IF(paramètres!$B$28=1,(((SUM(P1305:Y1305)/1.02)+SUM(Z1305:AA1305))+((SUM(AB1305:AM1305)/1.02)+SUM(AL1305:AM1305)))+AN1305+AO1305+AP1305,SUM(P1305:AM1305)+AN1305+AO1305+AP1305)</f>
        <v>#VALUE!</v>
      </c>
    </row>
    <row r="1306" spans="1:43" x14ac:dyDescent="0.25">
      <c r="A1306" s="104"/>
      <c r="B1306" s="39"/>
      <c r="C1306" s="39"/>
      <c r="D1306" s="70"/>
      <c r="E1306" s="49"/>
      <c r="F1306" s="40"/>
      <c r="G1306" s="38"/>
      <c r="H1306" s="71"/>
      <c r="I1306" s="40"/>
      <c r="J1306" s="38"/>
      <c r="K1306" s="71"/>
      <c r="L1306" s="40"/>
      <c r="M1306" s="38"/>
      <c r="N1306" s="71"/>
      <c r="O1306" s="49"/>
      <c r="P1306" s="177"/>
      <c r="Q1306" s="178"/>
      <c r="R1306" s="178"/>
      <c r="S1306" s="178"/>
      <c r="T1306" s="178"/>
      <c r="U1306" s="178"/>
      <c r="V1306" s="178"/>
      <c r="W1306" s="178"/>
      <c r="X1306" s="178"/>
      <c r="Y1306" s="178"/>
      <c r="Z1306" s="178"/>
      <c r="AA1306" s="179"/>
      <c r="AB1306" s="121">
        <f>IF($D1306="",0,IF($E1306="",0,IF(VLOOKUP($E1306,paramètres!$E$33:$F$44,2,FALSE)&lt;=VLOOKUP($AB$18,paramètres!$E$33:$F$44,2,FALSE),P1306*$D1306,0)))</f>
        <v>0</v>
      </c>
      <c r="AC1306" s="13">
        <f>IF($D1306="",0,IF($E1306="",0,IF(VLOOKUP($E1306,paramètres!$E$33:$F$44,2,FALSE)&lt;=VLOOKUP($AC$18,paramètres!$E$33:$F$44,2,FALSE),Q1306*$D1306,0)))</f>
        <v>0</v>
      </c>
      <c r="AD1306" s="13">
        <f>IF($D1306="",0,IF($E1306="",0,IF(VLOOKUP($E1306,paramètres!$E$33:$F$44,2,FALSE)&lt;=VLOOKUP($AD$18,paramètres!$E$33:$F$44,2,FALSE),R1306*$D1306,0)))</f>
        <v>0</v>
      </c>
      <c r="AE1306" s="13">
        <f>IF($D1306="",0,IF($E1306="",0,IF(VLOOKUP($E1306,paramètres!$E$33:$F$44,2,FALSE)&lt;=VLOOKUP($AE$18,paramètres!$E$33:$F$44,2,FALSE),S1306*$D1306,0)))</f>
        <v>0</v>
      </c>
      <c r="AF1306" s="13">
        <f>IF($D1306="",0,IF($E1306="",0,IF(VLOOKUP($E1306,paramètres!$E$33:$F$44,2,FALSE)&lt;=VLOOKUP($AF$18,paramètres!$E$33:$F$44,2,FALSE),T1306*$D1306,0)))</f>
        <v>0</v>
      </c>
      <c r="AG1306" s="13">
        <f>IF($D1306="",0,IF($E1306="",0,IF(VLOOKUP($E1306,paramètres!$E$33:$F$44,2,FALSE)&lt;=VLOOKUP($AG$18,paramètres!$E$33:$F$44,2,FALSE),U1306*$D1306,0)))</f>
        <v>0</v>
      </c>
      <c r="AH1306" s="13">
        <f>IF($D1306="",0,IF($E1306="",0,IF(VLOOKUP($E1306,paramètres!$E$33:$F$44,2,FALSE)&lt;=VLOOKUP($AH$18,paramètres!$E$33:$F$44,2,FALSE),V1306*$D1306,0)))</f>
        <v>0</v>
      </c>
      <c r="AI1306" s="13">
        <f>IF($D1306="",0,IF($E1306="",0,IF(VLOOKUP($E1306,paramètres!$E$33:$F$44,2,FALSE)&lt;=VLOOKUP($AI$18,paramètres!$E$33:$F$44,2,FALSE),W1306*$D1306,0)))</f>
        <v>0</v>
      </c>
      <c r="AJ1306" s="13">
        <f>IF($D1306="",0,IF($E1306="",0,IF(VLOOKUP($E1306,paramètres!$E$33:$F$44,2,FALSE)&lt;=VLOOKUP($AJ$18,paramètres!$E$33:$F$44,2,FALSE),X1306*$D1306,0)))</f>
        <v>0</v>
      </c>
      <c r="AK1306" s="13">
        <f>IF($D1306="",0,IF($E1306="",0,IF(VLOOKUP($E1306,paramètres!$E$33:$F$44,2,FALSE)&lt;=VLOOKUP($AK$18,paramètres!$E$33:$F$44,2,FALSE),Y1306*$D1306,0)))</f>
        <v>0</v>
      </c>
      <c r="AL1306" s="13">
        <f>IF($D1306="",0,IF($E1306="",0,IF(VLOOKUP($E1306,paramètres!$E$33:$F$44,2,FALSE)&lt;=VLOOKUP($AL$18,paramètres!$E$33:$F$44,2,FALSE),Z1306*$D1306,0)))</f>
        <v>0</v>
      </c>
      <c r="AM1306" s="126">
        <f>IF($D1306="",0,IF($E1306="",0,IF(VLOOKUP($E1306,paramètres!$E$33:$F$44,2,FALSE)&lt;=VLOOKUP($AM$18,paramètres!$E$33:$F$44,2,FALSE),AA1306*$D1306,0)))</f>
        <v>0</v>
      </c>
      <c r="AN1306" s="121" t="str">
        <f>IF(paramètres!$B$28=1,((SUM(P1306:Y1306)/1.02)+SUM(Z1306:AA1306))*0.0303/9*COUNT(P1306:X1306),IF(paramètres!$B$28=2,(SUM(P1306:AA1306))*0.0303/9*COUNT(P1306:X1306),"Missing Delta option"))</f>
        <v>Missing Delta option</v>
      </c>
      <c r="AO1306" s="13" t="str">
        <f>IF(paramètres!$B$28=1,(((SUM(P1306:Y1306)/1.02)+SUM(Z1306:AA1306))+((SUM(AB1306:AK1306)/1.02)+SUM(AL1306:AN1306)))*cotpatr,IF(paramètres!$B$28=2,(SUM(P1306:AN1306)*cotpatr),"Missing Delta Option"))</f>
        <v>Missing Delta Option</v>
      </c>
      <c r="AP1306" s="13" t="str" cm="1">
        <f t="array" ref="AP1306">IF(paramètres!$B$28=1,(((SUM(P1306:Y1306)/1.02)+SUM(Z1306:AA1306))+((SUM(AB1306:AM1306)/1.02)+SUM(AL1306:AM1306)))/12*pécule,IF(paramètres!$B$28=2,SUM(P1306:AM1306)/12*pécule,"Missing Delta Option"))</f>
        <v>Missing Delta Option</v>
      </c>
      <c r="AQ1306" s="105" t="e">
        <f>IF(paramètres!$B$28=1,(((SUM(P1306:Y1306)/1.02)+SUM(Z1306:AA1306))+((SUM(AB1306:AM1306)/1.02)+SUM(AL1306:AM1306)))+AN1306+AO1306+AP1306,SUM(P1306:AM1306)+AN1306+AO1306+AP1306)</f>
        <v>#VALUE!</v>
      </c>
    </row>
    <row r="1307" spans="1:43" x14ac:dyDescent="0.25">
      <c r="A1307" s="104"/>
      <c r="B1307" s="39"/>
      <c r="C1307" s="39"/>
      <c r="D1307" s="70"/>
      <c r="E1307" s="49"/>
      <c r="F1307" s="40"/>
      <c r="G1307" s="38"/>
      <c r="H1307" s="71"/>
      <c r="I1307" s="40"/>
      <c r="J1307" s="38"/>
      <c r="K1307" s="71"/>
      <c r="L1307" s="40"/>
      <c r="M1307" s="38"/>
      <c r="N1307" s="71"/>
      <c r="O1307" s="49"/>
      <c r="P1307" s="177"/>
      <c r="Q1307" s="178"/>
      <c r="R1307" s="178"/>
      <c r="S1307" s="178"/>
      <c r="T1307" s="178"/>
      <c r="U1307" s="178"/>
      <c r="V1307" s="178"/>
      <c r="W1307" s="178"/>
      <c r="X1307" s="178"/>
      <c r="Y1307" s="178"/>
      <c r="Z1307" s="178"/>
      <c r="AA1307" s="179"/>
      <c r="AB1307" s="121">
        <f>IF($D1307="",0,IF($E1307="",0,IF(VLOOKUP($E1307,paramètres!$E$33:$F$44,2,FALSE)&lt;=VLOOKUP($AB$18,paramètres!$E$33:$F$44,2,FALSE),P1307*$D1307,0)))</f>
        <v>0</v>
      </c>
      <c r="AC1307" s="13">
        <f>IF($D1307="",0,IF($E1307="",0,IF(VLOOKUP($E1307,paramètres!$E$33:$F$44,2,FALSE)&lt;=VLOOKUP($AC$18,paramètres!$E$33:$F$44,2,FALSE),Q1307*$D1307,0)))</f>
        <v>0</v>
      </c>
      <c r="AD1307" s="13">
        <f>IF($D1307="",0,IF($E1307="",0,IF(VLOOKUP($E1307,paramètres!$E$33:$F$44,2,FALSE)&lt;=VLOOKUP($AD$18,paramètres!$E$33:$F$44,2,FALSE),R1307*$D1307,0)))</f>
        <v>0</v>
      </c>
      <c r="AE1307" s="13">
        <f>IF($D1307="",0,IF($E1307="",0,IF(VLOOKUP($E1307,paramètres!$E$33:$F$44,2,FALSE)&lt;=VLOOKUP($AE$18,paramètres!$E$33:$F$44,2,FALSE),S1307*$D1307,0)))</f>
        <v>0</v>
      </c>
      <c r="AF1307" s="13">
        <f>IF($D1307="",0,IF($E1307="",0,IF(VLOOKUP($E1307,paramètres!$E$33:$F$44,2,FALSE)&lt;=VLOOKUP($AF$18,paramètres!$E$33:$F$44,2,FALSE),T1307*$D1307,0)))</f>
        <v>0</v>
      </c>
      <c r="AG1307" s="13">
        <f>IF($D1307="",0,IF($E1307="",0,IF(VLOOKUP($E1307,paramètres!$E$33:$F$44,2,FALSE)&lt;=VLOOKUP($AG$18,paramètres!$E$33:$F$44,2,FALSE),U1307*$D1307,0)))</f>
        <v>0</v>
      </c>
      <c r="AH1307" s="13">
        <f>IF($D1307="",0,IF($E1307="",0,IF(VLOOKUP($E1307,paramètres!$E$33:$F$44,2,FALSE)&lt;=VLOOKUP($AH$18,paramètres!$E$33:$F$44,2,FALSE),V1307*$D1307,0)))</f>
        <v>0</v>
      </c>
      <c r="AI1307" s="13">
        <f>IF($D1307="",0,IF($E1307="",0,IF(VLOOKUP($E1307,paramètres!$E$33:$F$44,2,FALSE)&lt;=VLOOKUP($AI$18,paramètres!$E$33:$F$44,2,FALSE),W1307*$D1307,0)))</f>
        <v>0</v>
      </c>
      <c r="AJ1307" s="13">
        <f>IF($D1307="",0,IF($E1307="",0,IF(VLOOKUP($E1307,paramètres!$E$33:$F$44,2,FALSE)&lt;=VLOOKUP($AJ$18,paramètres!$E$33:$F$44,2,FALSE),X1307*$D1307,0)))</f>
        <v>0</v>
      </c>
      <c r="AK1307" s="13">
        <f>IF($D1307="",0,IF($E1307="",0,IF(VLOOKUP($E1307,paramètres!$E$33:$F$44,2,FALSE)&lt;=VLOOKUP($AK$18,paramètres!$E$33:$F$44,2,FALSE),Y1307*$D1307,0)))</f>
        <v>0</v>
      </c>
      <c r="AL1307" s="13">
        <f>IF($D1307="",0,IF($E1307="",0,IF(VLOOKUP($E1307,paramètres!$E$33:$F$44,2,FALSE)&lt;=VLOOKUP($AL$18,paramètres!$E$33:$F$44,2,FALSE),Z1307*$D1307,0)))</f>
        <v>0</v>
      </c>
      <c r="AM1307" s="126">
        <f>IF($D1307="",0,IF($E1307="",0,IF(VLOOKUP($E1307,paramètres!$E$33:$F$44,2,FALSE)&lt;=VLOOKUP($AM$18,paramètres!$E$33:$F$44,2,FALSE),AA1307*$D1307,0)))</f>
        <v>0</v>
      </c>
      <c r="AN1307" s="121" t="str">
        <f>IF(paramètres!$B$28=1,((SUM(P1307:Y1307)/1.02)+SUM(Z1307:AA1307))*0.0303/9*COUNT(P1307:X1307),IF(paramètres!$B$28=2,(SUM(P1307:AA1307))*0.0303/9*COUNT(P1307:X1307),"Missing Delta option"))</f>
        <v>Missing Delta option</v>
      </c>
      <c r="AO1307" s="13" t="str">
        <f>IF(paramètres!$B$28=1,(((SUM(P1307:Y1307)/1.02)+SUM(Z1307:AA1307))+((SUM(AB1307:AK1307)/1.02)+SUM(AL1307:AN1307)))*cotpatr,IF(paramètres!$B$28=2,(SUM(P1307:AN1307)*cotpatr),"Missing Delta Option"))</f>
        <v>Missing Delta Option</v>
      </c>
      <c r="AP1307" s="13" t="str" cm="1">
        <f t="array" ref="AP1307">IF(paramètres!$B$28=1,(((SUM(P1307:Y1307)/1.02)+SUM(Z1307:AA1307))+((SUM(AB1307:AM1307)/1.02)+SUM(AL1307:AM1307)))/12*pécule,IF(paramètres!$B$28=2,SUM(P1307:AM1307)/12*pécule,"Missing Delta Option"))</f>
        <v>Missing Delta Option</v>
      </c>
      <c r="AQ1307" s="105" t="e">
        <f>IF(paramètres!$B$28=1,(((SUM(P1307:Y1307)/1.02)+SUM(Z1307:AA1307))+((SUM(AB1307:AM1307)/1.02)+SUM(AL1307:AM1307)))+AN1307+AO1307+AP1307,SUM(P1307:AM1307)+AN1307+AO1307+AP1307)</f>
        <v>#VALUE!</v>
      </c>
    </row>
    <row r="1308" spans="1:43" x14ac:dyDescent="0.25">
      <c r="A1308" s="104"/>
      <c r="B1308" s="39"/>
      <c r="C1308" s="39"/>
      <c r="D1308" s="70"/>
      <c r="E1308" s="49"/>
      <c r="F1308" s="40"/>
      <c r="G1308" s="38"/>
      <c r="H1308" s="71"/>
      <c r="I1308" s="40"/>
      <c r="J1308" s="38"/>
      <c r="K1308" s="71"/>
      <c r="L1308" s="40"/>
      <c r="M1308" s="38"/>
      <c r="N1308" s="71"/>
      <c r="O1308" s="49"/>
      <c r="P1308" s="177"/>
      <c r="Q1308" s="178"/>
      <c r="R1308" s="178"/>
      <c r="S1308" s="178"/>
      <c r="T1308" s="178"/>
      <c r="U1308" s="178"/>
      <c r="V1308" s="178"/>
      <c r="W1308" s="178"/>
      <c r="X1308" s="178"/>
      <c r="Y1308" s="178"/>
      <c r="Z1308" s="178"/>
      <c r="AA1308" s="179"/>
      <c r="AB1308" s="121">
        <f>IF($D1308="",0,IF($E1308="",0,IF(VLOOKUP($E1308,paramètres!$E$33:$F$44,2,FALSE)&lt;=VLOOKUP($AB$18,paramètres!$E$33:$F$44,2,FALSE),P1308*$D1308,0)))</f>
        <v>0</v>
      </c>
      <c r="AC1308" s="13">
        <f>IF($D1308="",0,IF($E1308="",0,IF(VLOOKUP($E1308,paramètres!$E$33:$F$44,2,FALSE)&lt;=VLOOKUP($AC$18,paramètres!$E$33:$F$44,2,FALSE),Q1308*$D1308,0)))</f>
        <v>0</v>
      </c>
      <c r="AD1308" s="13">
        <f>IF($D1308="",0,IF($E1308="",0,IF(VLOOKUP($E1308,paramètres!$E$33:$F$44,2,FALSE)&lt;=VLOOKUP($AD$18,paramètres!$E$33:$F$44,2,FALSE),R1308*$D1308,0)))</f>
        <v>0</v>
      </c>
      <c r="AE1308" s="13">
        <f>IF($D1308="",0,IF($E1308="",0,IF(VLOOKUP($E1308,paramètres!$E$33:$F$44,2,FALSE)&lt;=VLOOKUP($AE$18,paramètres!$E$33:$F$44,2,FALSE),S1308*$D1308,0)))</f>
        <v>0</v>
      </c>
      <c r="AF1308" s="13">
        <f>IF($D1308="",0,IF($E1308="",0,IF(VLOOKUP($E1308,paramètres!$E$33:$F$44,2,FALSE)&lt;=VLOOKUP($AF$18,paramètres!$E$33:$F$44,2,FALSE),T1308*$D1308,0)))</f>
        <v>0</v>
      </c>
      <c r="AG1308" s="13">
        <f>IF($D1308="",0,IF($E1308="",0,IF(VLOOKUP($E1308,paramètres!$E$33:$F$44,2,FALSE)&lt;=VLOOKUP($AG$18,paramètres!$E$33:$F$44,2,FALSE),U1308*$D1308,0)))</f>
        <v>0</v>
      </c>
      <c r="AH1308" s="13">
        <f>IF($D1308="",0,IF($E1308="",0,IF(VLOOKUP($E1308,paramètres!$E$33:$F$44,2,FALSE)&lt;=VLOOKUP($AH$18,paramètres!$E$33:$F$44,2,FALSE),V1308*$D1308,0)))</f>
        <v>0</v>
      </c>
      <c r="AI1308" s="13">
        <f>IF($D1308="",0,IF($E1308="",0,IF(VLOOKUP($E1308,paramètres!$E$33:$F$44,2,FALSE)&lt;=VLOOKUP($AI$18,paramètres!$E$33:$F$44,2,FALSE),W1308*$D1308,0)))</f>
        <v>0</v>
      </c>
      <c r="AJ1308" s="13">
        <f>IF($D1308="",0,IF($E1308="",0,IF(VLOOKUP($E1308,paramètres!$E$33:$F$44,2,FALSE)&lt;=VLOOKUP($AJ$18,paramètres!$E$33:$F$44,2,FALSE),X1308*$D1308,0)))</f>
        <v>0</v>
      </c>
      <c r="AK1308" s="13">
        <f>IF($D1308="",0,IF($E1308="",0,IF(VLOOKUP($E1308,paramètres!$E$33:$F$44,2,FALSE)&lt;=VLOOKUP($AK$18,paramètres!$E$33:$F$44,2,FALSE),Y1308*$D1308,0)))</f>
        <v>0</v>
      </c>
      <c r="AL1308" s="13">
        <f>IF($D1308="",0,IF($E1308="",0,IF(VLOOKUP($E1308,paramètres!$E$33:$F$44,2,FALSE)&lt;=VLOOKUP($AL$18,paramètres!$E$33:$F$44,2,FALSE),Z1308*$D1308,0)))</f>
        <v>0</v>
      </c>
      <c r="AM1308" s="126">
        <f>IF($D1308="",0,IF($E1308="",0,IF(VLOOKUP($E1308,paramètres!$E$33:$F$44,2,FALSE)&lt;=VLOOKUP($AM$18,paramètres!$E$33:$F$44,2,FALSE),AA1308*$D1308,0)))</f>
        <v>0</v>
      </c>
      <c r="AN1308" s="121" t="str">
        <f>IF(paramètres!$B$28=1,((SUM(P1308:Y1308)/1.02)+SUM(Z1308:AA1308))*0.0303/9*COUNT(P1308:X1308),IF(paramètres!$B$28=2,(SUM(P1308:AA1308))*0.0303/9*COUNT(P1308:X1308),"Missing Delta option"))</f>
        <v>Missing Delta option</v>
      </c>
      <c r="AO1308" s="13" t="str">
        <f>IF(paramètres!$B$28=1,(((SUM(P1308:Y1308)/1.02)+SUM(Z1308:AA1308))+((SUM(AB1308:AK1308)/1.02)+SUM(AL1308:AN1308)))*cotpatr,IF(paramètres!$B$28=2,(SUM(P1308:AN1308)*cotpatr),"Missing Delta Option"))</f>
        <v>Missing Delta Option</v>
      </c>
      <c r="AP1308" s="13" t="str" cm="1">
        <f t="array" ref="AP1308">IF(paramètres!$B$28=1,(((SUM(P1308:Y1308)/1.02)+SUM(Z1308:AA1308))+((SUM(AB1308:AM1308)/1.02)+SUM(AL1308:AM1308)))/12*pécule,IF(paramètres!$B$28=2,SUM(P1308:AM1308)/12*pécule,"Missing Delta Option"))</f>
        <v>Missing Delta Option</v>
      </c>
      <c r="AQ1308" s="105" t="e">
        <f>IF(paramètres!$B$28=1,(((SUM(P1308:Y1308)/1.02)+SUM(Z1308:AA1308))+((SUM(AB1308:AM1308)/1.02)+SUM(AL1308:AM1308)))+AN1308+AO1308+AP1308,SUM(P1308:AM1308)+AN1308+AO1308+AP1308)</f>
        <v>#VALUE!</v>
      </c>
    </row>
    <row r="1309" spans="1:43" x14ac:dyDescent="0.25">
      <c r="A1309" s="104"/>
      <c r="B1309" s="39"/>
      <c r="C1309" s="39"/>
      <c r="D1309" s="70"/>
      <c r="E1309" s="49"/>
      <c r="F1309" s="40"/>
      <c r="G1309" s="38"/>
      <c r="H1309" s="71"/>
      <c r="I1309" s="40"/>
      <c r="J1309" s="38"/>
      <c r="K1309" s="71"/>
      <c r="L1309" s="40"/>
      <c r="M1309" s="38"/>
      <c r="N1309" s="71"/>
      <c r="O1309" s="49"/>
      <c r="P1309" s="177"/>
      <c r="Q1309" s="178"/>
      <c r="R1309" s="178"/>
      <c r="S1309" s="178"/>
      <c r="T1309" s="178"/>
      <c r="U1309" s="178"/>
      <c r="V1309" s="178"/>
      <c r="W1309" s="178"/>
      <c r="X1309" s="178"/>
      <c r="Y1309" s="178"/>
      <c r="Z1309" s="178"/>
      <c r="AA1309" s="179"/>
      <c r="AB1309" s="121">
        <f>IF($D1309="",0,IF($E1309="",0,IF(VLOOKUP($E1309,paramètres!$E$33:$F$44,2,FALSE)&lt;=VLOOKUP($AB$18,paramètres!$E$33:$F$44,2,FALSE),P1309*$D1309,0)))</f>
        <v>0</v>
      </c>
      <c r="AC1309" s="13">
        <f>IF($D1309="",0,IF($E1309="",0,IF(VLOOKUP($E1309,paramètres!$E$33:$F$44,2,FALSE)&lt;=VLOOKUP($AC$18,paramètres!$E$33:$F$44,2,FALSE),Q1309*$D1309,0)))</f>
        <v>0</v>
      </c>
      <c r="AD1309" s="13">
        <f>IF($D1309="",0,IF($E1309="",0,IF(VLOOKUP($E1309,paramètres!$E$33:$F$44,2,FALSE)&lt;=VLOOKUP($AD$18,paramètres!$E$33:$F$44,2,FALSE),R1309*$D1309,0)))</f>
        <v>0</v>
      </c>
      <c r="AE1309" s="13">
        <f>IF($D1309="",0,IF($E1309="",0,IF(VLOOKUP($E1309,paramètres!$E$33:$F$44,2,FALSE)&lt;=VLOOKUP($AE$18,paramètres!$E$33:$F$44,2,FALSE),S1309*$D1309,0)))</f>
        <v>0</v>
      </c>
      <c r="AF1309" s="13">
        <f>IF($D1309="",0,IF($E1309="",0,IF(VLOOKUP($E1309,paramètres!$E$33:$F$44,2,FALSE)&lt;=VLOOKUP($AF$18,paramètres!$E$33:$F$44,2,FALSE),T1309*$D1309,0)))</f>
        <v>0</v>
      </c>
      <c r="AG1309" s="13">
        <f>IF($D1309="",0,IF($E1309="",0,IF(VLOOKUP($E1309,paramètres!$E$33:$F$44,2,FALSE)&lt;=VLOOKUP($AG$18,paramètres!$E$33:$F$44,2,FALSE),U1309*$D1309,0)))</f>
        <v>0</v>
      </c>
      <c r="AH1309" s="13">
        <f>IF($D1309="",0,IF($E1309="",0,IF(VLOOKUP($E1309,paramètres!$E$33:$F$44,2,FALSE)&lt;=VLOOKUP($AH$18,paramètres!$E$33:$F$44,2,FALSE),V1309*$D1309,0)))</f>
        <v>0</v>
      </c>
      <c r="AI1309" s="13">
        <f>IF($D1309="",0,IF($E1309="",0,IF(VLOOKUP($E1309,paramètres!$E$33:$F$44,2,FALSE)&lt;=VLOOKUP($AI$18,paramètres!$E$33:$F$44,2,FALSE),W1309*$D1309,0)))</f>
        <v>0</v>
      </c>
      <c r="AJ1309" s="13">
        <f>IF($D1309="",0,IF($E1309="",0,IF(VLOOKUP($E1309,paramètres!$E$33:$F$44,2,FALSE)&lt;=VLOOKUP($AJ$18,paramètres!$E$33:$F$44,2,FALSE),X1309*$D1309,0)))</f>
        <v>0</v>
      </c>
      <c r="AK1309" s="13">
        <f>IF($D1309="",0,IF($E1309="",0,IF(VLOOKUP($E1309,paramètres!$E$33:$F$44,2,FALSE)&lt;=VLOOKUP($AK$18,paramètres!$E$33:$F$44,2,FALSE),Y1309*$D1309,0)))</f>
        <v>0</v>
      </c>
      <c r="AL1309" s="13">
        <f>IF($D1309="",0,IF($E1309="",0,IF(VLOOKUP($E1309,paramètres!$E$33:$F$44,2,FALSE)&lt;=VLOOKUP($AL$18,paramètres!$E$33:$F$44,2,FALSE),Z1309*$D1309,0)))</f>
        <v>0</v>
      </c>
      <c r="AM1309" s="126">
        <f>IF($D1309="",0,IF($E1309="",0,IF(VLOOKUP($E1309,paramètres!$E$33:$F$44,2,FALSE)&lt;=VLOOKUP($AM$18,paramètres!$E$33:$F$44,2,FALSE),AA1309*$D1309,0)))</f>
        <v>0</v>
      </c>
      <c r="AN1309" s="121" t="str">
        <f>IF(paramètres!$B$28=1,((SUM(P1309:Y1309)/1.02)+SUM(Z1309:AA1309))*0.0303/9*COUNT(P1309:X1309),IF(paramètres!$B$28=2,(SUM(P1309:AA1309))*0.0303/9*COUNT(P1309:X1309),"Missing Delta option"))</f>
        <v>Missing Delta option</v>
      </c>
      <c r="AO1309" s="13" t="str">
        <f>IF(paramètres!$B$28=1,(((SUM(P1309:Y1309)/1.02)+SUM(Z1309:AA1309))+((SUM(AB1309:AK1309)/1.02)+SUM(AL1309:AN1309)))*cotpatr,IF(paramètres!$B$28=2,(SUM(P1309:AN1309)*cotpatr),"Missing Delta Option"))</f>
        <v>Missing Delta Option</v>
      </c>
      <c r="AP1309" s="13" t="str" cm="1">
        <f t="array" ref="AP1309">IF(paramètres!$B$28=1,(((SUM(P1309:Y1309)/1.02)+SUM(Z1309:AA1309))+((SUM(AB1309:AM1309)/1.02)+SUM(AL1309:AM1309)))/12*pécule,IF(paramètres!$B$28=2,SUM(P1309:AM1309)/12*pécule,"Missing Delta Option"))</f>
        <v>Missing Delta Option</v>
      </c>
      <c r="AQ1309" s="105" t="e">
        <f>IF(paramètres!$B$28=1,(((SUM(P1309:Y1309)/1.02)+SUM(Z1309:AA1309))+((SUM(AB1309:AM1309)/1.02)+SUM(AL1309:AM1309)))+AN1309+AO1309+AP1309,SUM(P1309:AM1309)+AN1309+AO1309+AP1309)</f>
        <v>#VALUE!</v>
      </c>
    </row>
    <row r="1310" spans="1:43" x14ac:dyDescent="0.25">
      <c r="A1310" s="104"/>
      <c r="B1310" s="39"/>
      <c r="C1310" s="39"/>
      <c r="D1310" s="70"/>
      <c r="E1310" s="49"/>
      <c r="F1310" s="40"/>
      <c r="G1310" s="38"/>
      <c r="H1310" s="71"/>
      <c r="I1310" s="40"/>
      <c r="J1310" s="38"/>
      <c r="K1310" s="71"/>
      <c r="L1310" s="40"/>
      <c r="M1310" s="38"/>
      <c r="N1310" s="71"/>
      <c r="O1310" s="49"/>
      <c r="P1310" s="177"/>
      <c r="Q1310" s="178"/>
      <c r="R1310" s="178"/>
      <c r="S1310" s="178"/>
      <c r="T1310" s="178"/>
      <c r="U1310" s="178"/>
      <c r="V1310" s="178"/>
      <c r="W1310" s="178"/>
      <c r="X1310" s="178"/>
      <c r="Y1310" s="178"/>
      <c r="Z1310" s="178"/>
      <c r="AA1310" s="179"/>
      <c r="AB1310" s="121">
        <f>IF($D1310="",0,IF($E1310="",0,IF(VLOOKUP($E1310,paramètres!$E$33:$F$44,2,FALSE)&lt;=VLOOKUP($AB$18,paramètres!$E$33:$F$44,2,FALSE),P1310*$D1310,0)))</f>
        <v>0</v>
      </c>
      <c r="AC1310" s="13">
        <f>IF($D1310="",0,IF($E1310="",0,IF(VLOOKUP($E1310,paramètres!$E$33:$F$44,2,FALSE)&lt;=VLOOKUP($AC$18,paramètres!$E$33:$F$44,2,FALSE),Q1310*$D1310,0)))</f>
        <v>0</v>
      </c>
      <c r="AD1310" s="13">
        <f>IF($D1310="",0,IF($E1310="",0,IF(VLOOKUP($E1310,paramètres!$E$33:$F$44,2,FALSE)&lt;=VLOOKUP($AD$18,paramètres!$E$33:$F$44,2,FALSE),R1310*$D1310,0)))</f>
        <v>0</v>
      </c>
      <c r="AE1310" s="13">
        <f>IF($D1310="",0,IF($E1310="",0,IF(VLOOKUP($E1310,paramètres!$E$33:$F$44,2,FALSE)&lt;=VLOOKUP($AE$18,paramètres!$E$33:$F$44,2,FALSE),S1310*$D1310,0)))</f>
        <v>0</v>
      </c>
      <c r="AF1310" s="13">
        <f>IF($D1310="",0,IF($E1310="",0,IF(VLOOKUP($E1310,paramètres!$E$33:$F$44,2,FALSE)&lt;=VLOOKUP($AF$18,paramètres!$E$33:$F$44,2,FALSE),T1310*$D1310,0)))</f>
        <v>0</v>
      </c>
      <c r="AG1310" s="13">
        <f>IF($D1310="",0,IF($E1310="",0,IF(VLOOKUP($E1310,paramètres!$E$33:$F$44,2,FALSE)&lt;=VLOOKUP($AG$18,paramètres!$E$33:$F$44,2,FALSE),U1310*$D1310,0)))</f>
        <v>0</v>
      </c>
      <c r="AH1310" s="13">
        <f>IF($D1310="",0,IF($E1310="",0,IF(VLOOKUP($E1310,paramètres!$E$33:$F$44,2,FALSE)&lt;=VLOOKUP($AH$18,paramètres!$E$33:$F$44,2,FALSE),V1310*$D1310,0)))</f>
        <v>0</v>
      </c>
      <c r="AI1310" s="13">
        <f>IF($D1310="",0,IF($E1310="",0,IF(VLOOKUP($E1310,paramètres!$E$33:$F$44,2,FALSE)&lt;=VLOOKUP($AI$18,paramètres!$E$33:$F$44,2,FALSE),W1310*$D1310,0)))</f>
        <v>0</v>
      </c>
      <c r="AJ1310" s="13">
        <f>IF($D1310="",0,IF($E1310="",0,IF(VLOOKUP($E1310,paramètres!$E$33:$F$44,2,FALSE)&lt;=VLOOKUP($AJ$18,paramètres!$E$33:$F$44,2,FALSE),X1310*$D1310,0)))</f>
        <v>0</v>
      </c>
      <c r="AK1310" s="13">
        <f>IF($D1310="",0,IF($E1310="",0,IF(VLOOKUP($E1310,paramètres!$E$33:$F$44,2,FALSE)&lt;=VLOOKUP($AK$18,paramètres!$E$33:$F$44,2,FALSE),Y1310*$D1310,0)))</f>
        <v>0</v>
      </c>
      <c r="AL1310" s="13">
        <f>IF($D1310="",0,IF($E1310="",0,IF(VLOOKUP($E1310,paramètres!$E$33:$F$44,2,FALSE)&lt;=VLOOKUP($AL$18,paramètres!$E$33:$F$44,2,FALSE),Z1310*$D1310,0)))</f>
        <v>0</v>
      </c>
      <c r="AM1310" s="126">
        <f>IF($D1310="",0,IF($E1310="",0,IF(VLOOKUP($E1310,paramètres!$E$33:$F$44,2,FALSE)&lt;=VLOOKUP($AM$18,paramètres!$E$33:$F$44,2,FALSE),AA1310*$D1310,0)))</f>
        <v>0</v>
      </c>
      <c r="AN1310" s="121" t="str">
        <f>IF(paramètres!$B$28=1,((SUM(P1310:Y1310)/1.02)+SUM(Z1310:AA1310))*0.0303/9*COUNT(P1310:X1310),IF(paramètres!$B$28=2,(SUM(P1310:AA1310))*0.0303/9*COUNT(P1310:X1310),"Missing Delta option"))</f>
        <v>Missing Delta option</v>
      </c>
      <c r="AO1310" s="13" t="str">
        <f>IF(paramètres!$B$28=1,(((SUM(P1310:Y1310)/1.02)+SUM(Z1310:AA1310))+((SUM(AB1310:AK1310)/1.02)+SUM(AL1310:AN1310)))*cotpatr,IF(paramètres!$B$28=2,(SUM(P1310:AN1310)*cotpatr),"Missing Delta Option"))</f>
        <v>Missing Delta Option</v>
      </c>
      <c r="AP1310" s="13" t="str" cm="1">
        <f t="array" ref="AP1310">IF(paramètres!$B$28=1,(((SUM(P1310:Y1310)/1.02)+SUM(Z1310:AA1310))+((SUM(AB1310:AM1310)/1.02)+SUM(AL1310:AM1310)))/12*pécule,IF(paramètres!$B$28=2,SUM(P1310:AM1310)/12*pécule,"Missing Delta Option"))</f>
        <v>Missing Delta Option</v>
      </c>
      <c r="AQ1310" s="105" t="e">
        <f>IF(paramètres!$B$28=1,(((SUM(P1310:Y1310)/1.02)+SUM(Z1310:AA1310))+((SUM(AB1310:AM1310)/1.02)+SUM(AL1310:AM1310)))+AN1310+AO1310+AP1310,SUM(P1310:AM1310)+AN1310+AO1310+AP1310)</f>
        <v>#VALUE!</v>
      </c>
    </row>
    <row r="1311" spans="1:43" x14ac:dyDescent="0.25">
      <c r="A1311" s="104"/>
      <c r="B1311" s="39"/>
      <c r="C1311" s="39"/>
      <c r="D1311" s="70"/>
      <c r="E1311" s="49"/>
      <c r="F1311" s="40"/>
      <c r="G1311" s="38"/>
      <c r="H1311" s="71"/>
      <c r="I1311" s="40"/>
      <c r="J1311" s="38"/>
      <c r="K1311" s="71"/>
      <c r="L1311" s="40"/>
      <c r="M1311" s="38"/>
      <c r="N1311" s="71"/>
      <c r="O1311" s="49"/>
      <c r="P1311" s="177"/>
      <c r="Q1311" s="178"/>
      <c r="R1311" s="178"/>
      <c r="S1311" s="178"/>
      <c r="T1311" s="178"/>
      <c r="U1311" s="178"/>
      <c r="V1311" s="178"/>
      <c r="W1311" s="178"/>
      <c r="X1311" s="178"/>
      <c r="Y1311" s="178"/>
      <c r="Z1311" s="178"/>
      <c r="AA1311" s="179"/>
      <c r="AB1311" s="121">
        <f>IF($D1311="",0,IF($E1311="",0,IF(VLOOKUP($E1311,paramètres!$E$33:$F$44,2,FALSE)&lt;=VLOOKUP($AB$18,paramètres!$E$33:$F$44,2,FALSE),P1311*$D1311,0)))</f>
        <v>0</v>
      </c>
      <c r="AC1311" s="13">
        <f>IF($D1311="",0,IF($E1311="",0,IF(VLOOKUP($E1311,paramètres!$E$33:$F$44,2,FALSE)&lt;=VLOOKUP($AC$18,paramètres!$E$33:$F$44,2,FALSE),Q1311*$D1311,0)))</f>
        <v>0</v>
      </c>
      <c r="AD1311" s="13">
        <f>IF($D1311="",0,IF($E1311="",0,IF(VLOOKUP($E1311,paramètres!$E$33:$F$44,2,FALSE)&lt;=VLOOKUP($AD$18,paramètres!$E$33:$F$44,2,FALSE),R1311*$D1311,0)))</f>
        <v>0</v>
      </c>
      <c r="AE1311" s="13">
        <f>IF($D1311="",0,IF($E1311="",0,IF(VLOOKUP($E1311,paramètres!$E$33:$F$44,2,FALSE)&lt;=VLOOKUP($AE$18,paramètres!$E$33:$F$44,2,FALSE),S1311*$D1311,0)))</f>
        <v>0</v>
      </c>
      <c r="AF1311" s="13">
        <f>IF($D1311="",0,IF($E1311="",0,IF(VLOOKUP($E1311,paramètres!$E$33:$F$44,2,FALSE)&lt;=VLOOKUP($AF$18,paramètres!$E$33:$F$44,2,FALSE),T1311*$D1311,0)))</f>
        <v>0</v>
      </c>
      <c r="AG1311" s="13">
        <f>IF($D1311="",0,IF($E1311="",0,IF(VLOOKUP($E1311,paramètres!$E$33:$F$44,2,FALSE)&lt;=VLOOKUP($AG$18,paramètres!$E$33:$F$44,2,FALSE),U1311*$D1311,0)))</f>
        <v>0</v>
      </c>
      <c r="AH1311" s="13">
        <f>IF($D1311="",0,IF($E1311="",0,IF(VLOOKUP($E1311,paramètres!$E$33:$F$44,2,FALSE)&lt;=VLOOKUP($AH$18,paramètres!$E$33:$F$44,2,FALSE),V1311*$D1311,0)))</f>
        <v>0</v>
      </c>
      <c r="AI1311" s="13">
        <f>IF($D1311="",0,IF($E1311="",0,IF(VLOOKUP($E1311,paramètres!$E$33:$F$44,2,FALSE)&lt;=VLOOKUP($AI$18,paramètres!$E$33:$F$44,2,FALSE),W1311*$D1311,0)))</f>
        <v>0</v>
      </c>
      <c r="AJ1311" s="13">
        <f>IF($D1311="",0,IF($E1311="",0,IF(VLOOKUP($E1311,paramètres!$E$33:$F$44,2,FALSE)&lt;=VLOOKUP($AJ$18,paramètres!$E$33:$F$44,2,FALSE),X1311*$D1311,0)))</f>
        <v>0</v>
      </c>
      <c r="AK1311" s="13">
        <f>IF($D1311="",0,IF($E1311="",0,IF(VLOOKUP($E1311,paramètres!$E$33:$F$44,2,FALSE)&lt;=VLOOKUP($AK$18,paramètres!$E$33:$F$44,2,FALSE),Y1311*$D1311,0)))</f>
        <v>0</v>
      </c>
      <c r="AL1311" s="13">
        <f>IF($D1311="",0,IF($E1311="",0,IF(VLOOKUP($E1311,paramètres!$E$33:$F$44,2,FALSE)&lt;=VLOOKUP($AL$18,paramètres!$E$33:$F$44,2,FALSE),Z1311*$D1311,0)))</f>
        <v>0</v>
      </c>
      <c r="AM1311" s="126">
        <f>IF($D1311="",0,IF($E1311="",0,IF(VLOOKUP($E1311,paramètres!$E$33:$F$44,2,FALSE)&lt;=VLOOKUP($AM$18,paramètres!$E$33:$F$44,2,FALSE),AA1311*$D1311,0)))</f>
        <v>0</v>
      </c>
      <c r="AN1311" s="121" t="str">
        <f>IF(paramètres!$B$28=1,((SUM(P1311:Y1311)/1.02)+SUM(Z1311:AA1311))*0.0303/9*COUNT(P1311:X1311),IF(paramètres!$B$28=2,(SUM(P1311:AA1311))*0.0303/9*COUNT(P1311:X1311),"Missing Delta option"))</f>
        <v>Missing Delta option</v>
      </c>
      <c r="AO1311" s="13" t="str">
        <f>IF(paramètres!$B$28=1,(((SUM(P1311:Y1311)/1.02)+SUM(Z1311:AA1311))+((SUM(AB1311:AK1311)/1.02)+SUM(AL1311:AN1311)))*cotpatr,IF(paramètres!$B$28=2,(SUM(P1311:AN1311)*cotpatr),"Missing Delta Option"))</f>
        <v>Missing Delta Option</v>
      </c>
      <c r="AP1311" s="13" t="str" cm="1">
        <f t="array" ref="AP1311">IF(paramètres!$B$28=1,(((SUM(P1311:Y1311)/1.02)+SUM(Z1311:AA1311))+((SUM(AB1311:AM1311)/1.02)+SUM(AL1311:AM1311)))/12*pécule,IF(paramètres!$B$28=2,SUM(P1311:AM1311)/12*pécule,"Missing Delta Option"))</f>
        <v>Missing Delta Option</v>
      </c>
      <c r="AQ1311" s="105" t="e">
        <f>IF(paramètres!$B$28=1,(((SUM(P1311:Y1311)/1.02)+SUM(Z1311:AA1311))+((SUM(AB1311:AM1311)/1.02)+SUM(AL1311:AM1311)))+AN1311+AO1311+AP1311,SUM(P1311:AM1311)+AN1311+AO1311+AP1311)</f>
        <v>#VALUE!</v>
      </c>
    </row>
    <row r="1312" spans="1:43" x14ac:dyDescent="0.25">
      <c r="A1312" s="104"/>
      <c r="B1312" s="39"/>
      <c r="C1312" s="39"/>
      <c r="D1312" s="70"/>
      <c r="E1312" s="49"/>
      <c r="F1312" s="40"/>
      <c r="G1312" s="38"/>
      <c r="H1312" s="71"/>
      <c r="I1312" s="40"/>
      <c r="J1312" s="38"/>
      <c r="K1312" s="71"/>
      <c r="L1312" s="40"/>
      <c r="M1312" s="38"/>
      <c r="N1312" s="71"/>
      <c r="O1312" s="49"/>
      <c r="P1312" s="177"/>
      <c r="Q1312" s="178"/>
      <c r="R1312" s="178"/>
      <c r="S1312" s="178"/>
      <c r="T1312" s="178"/>
      <c r="U1312" s="178"/>
      <c r="V1312" s="178"/>
      <c r="W1312" s="178"/>
      <c r="X1312" s="178"/>
      <c r="Y1312" s="178"/>
      <c r="Z1312" s="178"/>
      <c r="AA1312" s="179"/>
      <c r="AB1312" s="121">
        <f>IF($D1312="",0,IF($E1312="",0,IF(VLOOKUP($E1312,paramètres!$E$33:$F$44,2,FALSE)&lt;=VLOOKUP($AB$18,paramètres!$E$33:$F$44,2,FALSE),P1312*$D1312,0)))</f>
        <v>0</v>
      </c>
      <c r="AC1312" s="13">
        <f>IF($D1312="",0,IF($E1312="",0,IF(VLOOKUP($E1312,paramètres!$E$33:$F$44,2,FALSE)&lt;=VLOOKUP($AC$18,paramètres!$E$33:$F$44,2,FALSE),Q1312*$D1312,0)))</f>
        <v>0</v>
      </c>
      <c r="AD1312" s="13">
        <f>IF($D1312="",0,IF($E1312="",0,IF(VLOOKUP($E1312,paramètres!$E$33:$F$44,2,FALSE)&lt;=VLOOKUP($AD$18,paramètres!$E$33:$F$44,2,FALSE),R1312*$D1312,0)))</f>
        <v>0</v>
      </c>
      <c r="AE1312" s="13">
        <f>IF($D1312="",0,IF($E1312="",0,IF(VLOOKUP($E1312,paramètres!$E$33:$F$44,2,FALSE)&lt;=VLOOKUP($AE$18,paramètres!$E$33:$F$44,2,FALSE),S1312*$D1312,0)))</f>
        <v>0</v>
      </c>
      <c r="AF1312" s="13">
        <f>IF($D1312="",0,IF($E1312="",0,IF(VLOOKUP($E1312,paramètres!$E$33:$F$44,2,FALSE)&lt;=VLOOKUP($AF$18,paramètres!$E$33:$F$44,2,FALSE),T1312*$D1312,0)))</f>
        <v>0</v>
      </c>
      <c r="AG1312" s="13">
        <f>IF($D1312="",0,IF($E1312="",0,IF(VLOOKUP($E1312,paramètres!$E$33:$F$44,2,FALSE)&lt;=VLOOKUP($AG$18,paramètres!$E$33:$F$44,2,FALSE),U1312*$D1312,0)))</f>
        <v>0</v>
      </c>
      <c r="AH1312" s="13">
        <f>IF($D1312="",0,IF($E1312="",0,IF(VLOOKUP($E1312,paramètres!$E$33:$F$44,2,FALSE)&lt;=VLOOKUP($AH$18,paramètres!$E$33:$F$44,2,FALSE),V1312*$D1312,0)))</f>
        <v>0</v>
      </c>
      <c r="AI1312" s="13">
        <f>IF($D1312="",0,IF($E1312="",0,IF(VLOOKUP($E1312,paramètres!$E$33:$F$44,2,FALSE)&lt;=VLOOKUP($AI$18,paramètres!$E$33:$F$44,2,FALSE),W1312*$D1312,0)))</f>
        <v>0</v>
      </c>
      <c r="AJ1312" s="13">
        <f>IF($D1312="",0,IF($E1312="",0,IF(VLOOKUP($E1312,paramètres!$E$33:$F$44,2,FALSE)&lt;=VLOOKUP($AJ$18,paramètres!$E$33:$F$44,2,FALSE),X1312*$D1312,0)))</f>
        <v>0</v>
      </c>
      <c r="AK1312" s="13">
        <f>IF($D1312="",0,IF($E1312="",0,IF(VLOOKUP($E1312,paramètres!$E$33:$F$44,2,FALSE)&lt;=VLOOKUP($AK$18,paramètres!$E$33:$F$44,2,FALSE),Y1312*$D1312,0)))</f>
        <v>0</v>
      </c>
      <c r="AL1312" s="13">
        <f>IF($D1312="",0,IF($E1312="",0,IF(VLOOKUP($E1312,paramètres!$E$33:$F$44,2,FALSE)&lt;=VLOOKUP($AL$18,paramètres!$E$33:$F$44,2,FALSE),Z1312*$D1312,0)))</f>
        <v>0</v>
      </c>
      <c r="AM1312" s="126">
        <f>IF($D1312="",0,IF($E1312="",0,IF(VLOOKUP($E1312,paramètres!$E$33:$F$44,2,FALSE)&lt;=VLOOKUP($AM$18,paramètres!$E$33:$F$44,2,FALSE),AA1312*$D1312,0)))</f>
        <v>0</v>
      </c>
      <c r="AN1312" s="121" t="str">
        <f>IF(paramètres!$B$28=1,((SUM(P1312:Y1312)/1.02)+SUM(Z1312:AA1312))*0.0303/9*COUNT(P1312:X1312),IF(paramètres!$B$28=2,(SUM(P1312:AA1312))*0.0303/9*COUNT(P1312:X1312),"Missing Delta option"))</f>
        <v>Missing Delta option</v>
      </c>
      <c r="AO1312" s="13" t="str">
        <f>IF(paramètres!$B$28=1,(((SUM(P1312:Y1312)/1.02)+SUM(Z1312:AA1312))+((SUM(AB1312:AK1312)/1.02)+SUM(AL1312:AN1312)))*cotpatr,IF(paramètres!$B$28=2,(SUM(P1312:AN1312)*cotpatr),"Missing Delta Option"))</f>
        <v>Missing Delta Option</v>
      </c>
      <c r="AP1312" s="13" t="str" cm="1">
        <f t="array" ref="AP1312">IF(paramètres!$B$28=1,(((SUM(P1312:Y1312)/1.02)+SUM(Z1312:AA1312))+((SUM(AB1312:AM1312)/1.02)+SUM(AL1312:AM1312)))/12*pécule,IF(paramètres!$B$28=2,SUM(P1312:AM1312)/12*pécule,"Missing Delta Option"))</f>
        <v>Missing Delta Option</v>
      </c>
      <c r="AQ1312" s="105" t="e">
        <f>IF(paramètres!$B$28=1,(((SUM(P1312:Y1312)/1.02)+SUM(Z1312:AA1312))+((SUM(AB1312:AM1312)/1.02)+SUM(AL1312:AM1312)))+AN1312+AO1312+AP1312,SUM(P1312:AM1312)+AN1312+AO1312+AP1312)</f>
        <v>#VALUE!</v>
      </c>
    </row>
    <row r="1313" spans="1:43" x14ac:dyDescent="0.25">
      <c r="A1313" s="104"/>
      <c r="B1313" s="39"/>
      <c r="C1313" s="39"/>
      <c r="D1313" s="70"/>
      <c r="E1313" s="49"/>
      <c r="F1313" s="40"/>
      <c r="G1313" s="38"/>
      <c r="H1313" s="71"/>
      <c r="I1313" s="40"/>
      <c r="J1313" s="38"/>
      <c r="K1313" s="71"/>
      <c r="L1313" s="40"/>
      <c r="M1313" s="38"/>
      <c r="N1313" s="71"/>
      <c r="O1313" s="49"/>
      <c r="P1313" s="177"/>
      <c r="Q1313" s="178"/>
      <c r="R1313" s="178"/>
      <c r="S1313" s="178"/>
      <c r="T1313" s="178"/>
      <c r="U1313" s="178"/>
      <c r="V1313" s="178"/>
      <c r="W1313" s="178"/>
      <c r="X1313" s="178"/>
      <c r="Y1313" s="178"/>
      <c r="Z1313" s="178"/>
      <c r="AA1313" s="179"/>
      <c r="AB1313" s="121">
        <f>IF($D1313="",0,IF($E1313="",0,IF(VLOOKUP($E1313,paramètres!$E$33:$F$44,2,FALSE)&lt;=VLOOKUP($AB$18,paramètres!$E$33:$F$44,2,FALSE),P1313*$D1313,0)))</f>
        <v>0</v>
      </c>
      <c r="AC1313" s="13">
        <f>IF($D1313="",0,IF($E1313="",0,IF(VLOOKUP($E1313,paramètres!$E$33:$F$44,2,FALSE)&lt;=VLOOKUP($AC$18,paramètres!$E$33:$F$44,2,FALSE),Q1313*$D1313,0)))</f>
        <v>0</v>
      </c>
      <c r="AD1313" s="13">
        <f>IF($D1313="",0,IF($E1313="",0,IF(VLOOKUP($E1313,paramètres!$E$33:$F$44,2,FALSE)&lt;=VLOOKUP($AD$18,paramètres!$E$33:$F$44,2,FALSE),R1313*$D1313,0)))</f>
        <v>0</v>
      </c>
      <c r="AE1313" s="13">
        <f>IF($D1313="",0,IF($E1313="",0,IF(VLOOKUP($E1313,paramètres!$E$33:$F$44,2,FALSE)&lt;=VLOOKUP($AE$18,paramètres!$E$33:$F$44,2,FALSE),S1313*$D1313,0)))</f>
        <v>0</v>
      </c>
      <c r="AF1313" s="13">
        <f>IF($D1313="",0,IF($E1313="",0,IF(VLOOKUP($E1313,paramètres!$E$33:$F$44,2,FALSE)&lt;=VLOOKUP($AF$18,paramètres!$E$33:$F$44,2,FALSE),T1313*$D1313,0)))</f>
        <v>0</v>
      </c>
      <c r="AG1313" s="13">
        <f>IF($D1313="",0,IF($E1313="",0,IF(VLOOKUP($E1313,paramètres!$E$33:$F$44,2,FALSE)&lt;=VLOOKUP($AG$18,paramètres!$E$33:$F$44,2,FALSE),U1313*$D1313,0)))</f>
        <v>0</v>
      </c>
      <c r="AH1313" s="13">
        <f>IF($D1313="",0,IF($E1313="",0,IF(VLOOKUP($E1313,paramètres!$E$33:$F$44,2,FALSE)&lt;=VLOOKUP($AH$18,paramètres!$E$33:$F$44,2,FALSE),V1313*$D1313,0)))</f>
        <v>0</v>
      </c>
      <c r="AI1313" s="13">
        <f>IF($D1313="",0,IF($E1313="",0,IF(VLOOKUP($E1313,paramètres!$E$33:$F$44,2,FALSE)&lt;=VLOOKUP($AI$18,paramètres!$E$33:$F$44,2,FALSE),W1313*$D1313,0)))</f>
        <v>0</v>
      </c>
      <c r="AJ1313" s="13">
        <f>IF($D1313="",0,IF($E1313="",0,IF(VLOOKUP($E1313,paramètres!$E$33:$F$44,2,FALSE)&lt;=VLOOKUP($AJ$18,paramètres!$E$33:$F$44,2,FALSE),X1313*$D1313,0)))</f>
        <v>0</v>
      </c>
      <c r="AK1313" s="13">
        <f>IF($D1313="",0,IF($E1313="",0,IF(VLOOKUP($E1313,paramètres!$E$33:$F$44,2,FALSE)&lt;=VLOOKUP($AK$18,paramètres!$E$33:$F$44,2,FALSE),Y1313*$D1313,0)))</f>
        <v>0</v>
      </c>
      <c r="AL1313" s="13">
        <f>IF($D1313="",0,IF($E1313="",0,IF(VLOOKUP($E1313,paramètres!$E$33:$F$44,2,FALSE)&lt;=VLOOKUP($AL$18,paramètres!$E$33:$F$44,2,FALSE),Z1313*$D1313,0)))</f>
        <v>0</v>
      </c>
      <c r="AM1313" s="126">
        <f>IF($D1313="",0,IF($E1313="",0,IF(VLOOKUP($E1313,paramètres!$E$33:$F$44,2,FALSE)&lt;=VLOOKUP($AM$18,paramètres!$E$33:$F$44,2,FALSE),AA1313*$D1313,0)))</f>
        <v>0</v>
      </c>
      <c r="AN1313" s="121" t="str">
        <f>IF(paramètres!$B$28=1,((SUM(P1313:Y1313)/1.02)+SUM(Z1313:AA1313))*0.0303/9*COUNT(P1313:X1313),IF(paramètres!$B$28=2,(SUM(P1313:AA1313))*0.0303/9*COUNT(P1313:X1313),"Missing Delta option"))</f>
        <v>Missing Delta option</v>
      </c>
      <c r="AO1313" s="13" t="str">
        <f>IF(paramètres!$B$28=1,(((SUM(P1313:Y1313)/1.02)+SUM(Z1313:AA1313))+((SUM(AB1313:AK1313)/1.02)+SUM(AL1313:AN1313)))*cotpatr,IF(paramètres!$B$28=2,(SUM(P1313:AN1313)*cotpatr),"Missing Delta Option"))</f>
        <v>Missing Delta Option</v>
      </c>
      <c r="AP1313" s="13" t="str" cm="1">
        <f t="array" ref="AP1313">IF(paramètres!$B$28=1,(((SUM(P1313:Y1313)/1.02)+SUM(Z1313:AA1313))+((SUM(AB1313:AM1313)/1.02)+SUM(AL1313:AM1313)))/12*pécule,IF(paramètres!$B$28=2,SUM(P1313:AM1313)/12*pécule,"Missing Delta Option"))</f>
        <v>Missing Delta Option</v>
      </c>
      <c r="AQ1313" s="105" t="e">
        <f>IF(paramètres!$B$28=1,(((SUM(P1313:Y1313)/1.02)+SUM(Z1313:AA1313))+((SUM(AB1313:AM1313)/1.02)+SUM(AL1313:AM1313)))+AN1313+AO1313+AP1313,SUM(P1313:AM1313)+AN1313+AO1313+AP1313)</f>
        <v>#VALUE!</v>
      </c>
    </row>
    <row r="1314" spans="1:43" x14ac:dyDescent="0.25">
      <c r="A1314" s="104"/>
      <c r="B1314" s="39"/>
      <c r="C1314" s="39"/>
      <c r="D1314" s="70"/>
      <c r="E1314" s="49"/>
      <c r="F1314" s="40"/>
      <c r="G1314" s="38"/>
      <c r="H1314" s="71"/>
      <c r="I1314" s="40"/>
      <c r="J1314" s="38"/>
      <c r="K1314" s="71"/>
      <c r="L1314" s="40"/>
      <c r="M1314" s="38"/>
      <c r="N1314" s="71"/>
      <c r="O1314" s="49"/>
      <c r="P1314" s="177"/>
      <c r="Q1314" s="178"/>
      <c r="R1314" s="178"/>
      <c r="S1314" s="178"/>
      <c r="T1314" s="178"/>
      <c r="U1314" s="178"/>
      <c r="V1314" s="178"/>
      <c r="W1314" s="178"/>
      <c r="X1314" s="178"/>
      <c r="Y1314" s="178"/>
      <c r="Z1314" s="178"/>
      <c r="AA1314" s="179"/>
      <c r="AB1314" s="121">
        <f>IF($D1314="",0,IF($E1314="",0,IF(VLOOKUP($E1314,paramètres!$E$33:$F$44,2,FALSE)&lt;=VLOOKUP($AB$18,paramètres!$E$33:$F$44,2,FALSE),P1314*$D1314,0)))</f>
        <v>0</v>
      </c>
      <c r="AC1314" s="13">
        <f>IF($D1314="",0,IF($E1314="",0,IF(VLOOKUP($E1314,paramètres!$E$33:$F$44,2,FALSE)&lt;=VLOOKUP($AC$18,paramètres!$E$33:$F$44,2,FALSE),Q1314*$D1314,0)))</f>
        <v>0</v>
      </c>
      <c r="AD1314" s="13">
        <f>IF($D1314="",0,IF($E1314="",0,IF(VLOOKUP($E1314,paramètres!$E$33:$F$44,2,FALSE)&lt;=VLOOKUP($AD$18,paramètres!$E$33:$F$44,2,FALSE),R1314*$D1314,0)))</f>
        <v>0</v>
      </c>
      <c r="AE1314" s="13">
        <f>IF($D1314="",0,IF($E1314="",0,IF(VLOOKUP($E1314,paramètres!$E$33:$F$44,2,FALSE)&lt;=VLOOKUP($AE$18,paramètres!$E$33:$F$44,2,FALSE),S1314*$D1314,0)))</f>
        <v>0</v>
      </c>
      <c r="AF1314" s="13">
        <f>IF($D1314="",0,IF($E1314="",0,IF(VLOOKUP($E1314,paramètres!$E$33:$F$44,2,FALSE)&lt;=VLOOKUP($AF$18,paramètres!$E$33:$F$44,2,FALSE),T1314*$D1314,0)))</f>
        <v>0</v>
      </c>
      <c r="AG1314" s="13">
        <f>IF($D1314="",0,IF($E1314="",0,IF(VLOOKUP($E1314,paramètres!$E$33:$F$44,2,FALSE)&lt;=VLOOKUP($AG$18,paramètres!$E$33:$F$44,2,FALSE),U1314*$D1314,0)))</f>
        <v>0</v>
      </c>
      <c r="AH1314" s="13">
        <f>IF($D1314="",0,IF($E1314="",0,IF(VLOOKUP($E1314,paramètres!$E$33:$F$44,2,FALSE)&lt;=VLOOKUP($AH$18,paramètres!$E$33:$F$44,2,FALSE),V1314*$D1314,0)))</f>
        <v>0</v>
      </c>
      <c r="AI1314" s="13">
        <f>IF($D1314="",0,IF($E1314="",0,IF(VLOOKUP($E1314,paramètres!$E$33:$F$44,2,FALSE)&lt;=VLOOKUP($AI$18,paramètres!$E$33:$F$44,2,FALSE),W1314*$D1314,0)))</f>
        <v>0</v>
      </c>
      <c r="AJ1314" s="13">
        <f>IF($D1314="",0,IF($E1314="",0,IF(VLOOKUP($E1314,paramètres!$E$33:$F$44,2,FALSE)&lt;=VLOOKUP($AJ$18,paramètres!$E$33:$F$44,2,FALSE),X1314*$D1314,0)))</f>
        <v>0</v>
      </c>
      <c r="AK1314" s="13">
        <f>IF($D1314="",0,IF($E1314="",0,IF(VLOOKUP($E1314,paramètres!$E$33:$F$44,2,FALSE)&lt;=VLOOKUP($AK$18,paramètres!$E$33:$F$44,2,FALSE),Y1314*$D1314,0)))</f>
        <v>0</v>
      </c>
      <c r="AL1314" s="13">
        <f>IF($D1314="",0,IF($E1314="",0,IF(VLOOKUP($E1314,paramètres!$E$33:$F$44,2,FALSE)&lt;=VLOOKUP($AL$18,paramètres!$E$33:$F$44,2,FALSE),Z1314*$D1314,0)))</f>
        <v>0</v>
      </c>
      <c r="AM1314" s="126">
        <f>IF($D1314="",0,IF($E1314="",0,IF(VLOOKUP($E1314,paramètres!$E$33:$F$44,2,FALSE)&lt;=VLOOKUP($AM$18,paramètres!$E$33:$F$44,2,FALSE),AA1314*$D1314,0)))</f>
        <v>0</v>
      </c>
      <c r="AN1314" s="121" t="str">
        <f>IF(paramètres!$B$28=1,((SUM(P1314:Y1314)/1.02)+SUM(Z1314:AA1314))*0.0303/9*COUNT(P1314:X1314),IF(paramètres!$B$28=2,(SUM(P1314:AA1314))*0.0303/9*COUNT(P1314:X1314),"Missing Delta option"))</f>
        <v>Missing Delta option</v>
      </c>
      <c r="AO1314" s="13" t="str">
        <f>IF(paramètres!$B$28=1,(((SUM(P1314:Y1314)/1.02)+SUM(Z1314:AA1314))+((SUM(AB1314:AK1314)/1.02)+SUM(AL1314:AN1314)))*cotpatr,IF(paramètres!$B$28=2,(SUM(P1314:AN1314)*cotpatr),"Missing Delta Option"))</f>
        <v>Missing Delta Option</v>
      </c>
      <c r="AP1314" s="13" t="str" cm="1">
        <f t="array" ref="AP1314">IF(paramètres!$B$28=1,(((SUM(P1314:Y1314)/1.02)+SUM(Z1314:AA1314))+((SUM(AB1314:AM1314)/1.02)+SUM(AL1314:AM1314)))/12*pécule,IF(paramètres!$B$28=2,SUM(P1314:AM1314)/12*pécule,"Missing Delta Option"))</f>
        <v>Missing Delta Option</v>
      </c>
      <c r="AQ1314" s="105" t="e">
        <f>IF(paramètres!$B$28=1,(((SUM(P1314:Y1314)/1.02)+SUM(Z1314:AA1314))+((SUM(AB1314:AM1314)/1.02)+SUM(AL1314:AM1314)))+AN1314+AO1314+AP1314,SUM(P1314:AM1314)+AN1314+AO1314+AP1314)</f>
        <v>#VALUE!</v>
      </c>
    </row>
    <row r="1315" spans="1:43" x14ac:dyDescent="0.25">
      <c r="A1315" s="104"/>
      <c r="B1315" s="39"/>
      <c r="C1315" s="39"/>
      <c r="D1315" s="70"/>
      <c r="E1315" s="49"/>
      <c r="F1315" s="40"/>
      <c r="G1315" s="38"/>
      <c r="H1315" s="71"/>
      <c r="I1315" s="40"/>
      <c r="J1315" s="38"/>
      <c r="K1315" s="71"/>
      <c r="L1315" s="40"/>
      <c r="M1315" s="38"/>
      <c r="N1315" s="71"/>
      <c r="O1315" s="49"/>
      <c r="P1315" s="177"/>
      <c r="Q1315" s="178"/>
      <c r="R1315" s="178"/>
      <c r="S1315" s="178"/>
      <c r="T1315" s="178"/>
      <c r="U1315" s="178"/>
      <c r="V1315" s="178"/>
      <c r="W1315" s="178"/>
      <c r="X1315" s="178"/>
      <c r="Y1315" s="178"/>
      <c r="Z1315" s="178"/>
      <c r="AA1315" s="179"/>
      <c r="AB1315" s="121">
        <f>IF($D1315="",0,IF($E1315="",0,IF(VLOOKUP($E1315,paramètres!$E$33:$F$44,2,FALSE)&lt;=VLOOKUP($AB$18,paramètres!$E$33:$F$44,2,FALSE),P1315*$D1315,0)))</f>
        <v>0</v>
      </c>
      <c r="AC1315" s="13">
        <f>IF($D1315="",0,IF($E1315="",0,IF(VLOOKUP($E1315,paramètres!$E$33:$F$44,2,FALSE)&lt;=VLOOKUP($AC$18,paramètres!$E$33:$F$44,2,FALSE),Q1315*$D1315,0)))</f>
        <v>0</v>
      </c>
      <c r="AD1315" s="13">
        <f>IF($D1315="",0,IF($E1315="",0,IF(VLOOKUP($E1315,paramètres!$E$33:$F$44,2,FALSE)&lt;=VLOOKUP($AD$18,paramètres!$E$33:$F$44,2,FALSE),R1315*$D1315,0)))</f>
        <v>0</v>
      </c>
      <c r="AE1315" s="13">
        <f>IF($D1315="",0,IF($E1315="",0,IF(VLOOKUP($E1315,paramètres!$E$33:$F$44,2,FALSE)&lt;=VLOOKUP($AE$18,paramètres!$E$33:$F$44,2,FALSE),S1315*$D1315,0)))</f>
        <v>0</v>
      </c>
      <c r="AF1315" s="13">
        <f>IF($D1315="",0,IF($E1315="",0,IF(VLOOKUP($E1315,paramètres!$E$33:$F$44,2,FALSE)&lt;=VLOOKUP($AF$18,paramètres!$E$33:$F$44,2,FALSE),T1315*$D1315,0)))</f>
        <v>0</v>
      </c>
      <c r="AG1315" s="13">
        <f>IF($D1315="",0,IF($E1315="",0,IF(VLOOKUP($E1315,paramètres!$E$33:$F$44,2,FALSE)&lt;=VLOOKUP($AG$18,paramètres!$E$33:$F$44,2,FALSE),U1315*$D1315,0)))</f>
        <v>0</v>
      </c>
      <c r="AH1315" s="13">
        <f>IF($D1315="",0,IF($E1315="",0,IF(VLOOKUP($E1315,paramètres!$E$33:$F$44,2,FALSE)&lt;=VLOOKUP($AH$18,paramètres!$E$33:$F$44,2,FALSE),V1315*$D1315,0)))</f>
        <v>0</v>
      </c>
      <c r="AI1315" s="13">
        <f>IF($D1315="",0,IF($E1315="",0,IF(VLOOKUP($E1315,paramètres!$E$33:$F$44,2,FALSE)&lt;=VLOOKUP($AI$18,paramètres!$E$33:$F$44,2,FALSE),W1315*$D1315,0)))</f>
        <v>0</v>
      </c>
      <c r="AJ1315" s="13">
        <f>IF($D1315="",0,IF($E1315="",0,IF(VLOOKUP($E1315,paramètres!$E$33:$F$44,2,FALSE)&lt;=VLOOKUP($AJ$18,paramètres!$E$33:$F$44,2,FALSE),X1315*$D1315,0)))</f>
        <v>0</v>
      </c>
      <c r="AK1315" s="13">
        <f>IF($D1315="",0,IF($E1315="",0,IF(VLOOKUP($E1315,paramètres!$E$33:$F$44,2,FALSE)&lt;=VLOOKUP($AK$18,paramètres!$E$33:$F$44,2,FALSE),Y1315*$D1315,0)))</f>
        <v>0</v>
      </c>
      <c r="AL1315" s="13">
        <f>IF($D1315="",0,IF($E1315="",0,IF(VLOOKUP($E1315,paramètres!$E$33:$F$44,2,FALSE)&lt;=VLOOKUP($AL$18,paramètres!$E$33:$F$44,2,FALSE),Z1315*$D1315,0)))</f>
        <v>0</v>
      </c>
      <c r="AM1315" s="126">
        <f>IF($D1315="",0,IF($E1315="",0,IF(VLOOKUP($E1315,paramètres!$E$33:$F$44,2,FALSE)&lt;=VLOOKUP($AM$18,paramètres!$E$33:$F$44,2,FALSE),AA1315*$D1315,0)))</f>
        <v>0</v>
      </c>
      <c r="AN1315" s="121" t="str">
        <f>IF(paramètres!$B$28=1,((SUM(P1315:Y1315)/1.02)+SUM(Z1315:AA1315))*0.0303/9*COUNT(P1315:X1315),IF(paramètres!$B$28=2,(SUM(P1315:AA1315))*0.0303/9*COUNT(P1315:X1315),"Missing Delta option"))</f>
        <v>Missing Delta option</v>
      </c>
      <c r="AO1315" s="13" t="str">
        <f>IF(paramètres!$B$28=1,(((SUM(P1315:Y1315)/1.02)+SUM(Z1315:AA1315))+((SUM(AB1315:AK1315)/1.02)+SUM(AL1315:AN1315)))*cotpatr,IF(paramètres!$B$28=2,(SUM(P1315:AN1315)*cotpatr),"Missing Delta Option"))</f>
        <v>Missing Delta Option</v>
      </c>
      <c r="AP1315" s="13" t="str" cm="1">
        <f t="array" ref="AP1315">IF(paramètres!$B$28=1,(((SUM(P1315:Y1315)/1.02)+SUM(Z1315:AA1315))+((SUM(AB1315:AM1315)/1.02)+SUM(AL1315:AM1315)))/12*pécule,IF(paramètres!$B$28=2,SUM(P1315:AM1315)/12*pécule,"Missing Delta Option"))</f>
        <v>Missing Delta Option</v>
      </c>
      <c r="AQ1315" s="105" t="e">
        <f>IF(paramètres!$B$28=1,(((SUM(P1315:Y1315)/1.02)+SUM(Z1315:AA1315))+((SUM(AB1315:AM1315)/1.02)+SUM(AL1315:AM1315)))+AN1315+AO1315+AP1315,SUM(P1315:AM1315)+AN1315+AO1315+AP1315)</f>
        <v>#VALUE!</v>
      </c>
    </row>
    <row r="1316" spans="1:43" x14ac:dyDescent="0.25">
      <c r="A1316" s="104"/>
      <c r="B1316" s="39"/>
      <c r="C1316" s="39"/>
      <c r="D1316" s="70"/>
      <c r="E1316" s="49"/>
      <c r="F1316" s="40"/>
      <c r="G1316" s="38"/>
      <c r="H1316" s="71"/>
      <c r="I1316" s="40"/>
      <c r="J1316" s="38"/>
      <c r="K1316" s="71"/>
      <c r="L1316" s="40"/>
      <c r="M1316" s="38"/>
      <c r="N1316" s="71"/>
      <c r="O1316" s="49"/>
      <c r="P1316" s="177"/>
      <c r="Q1316" s="178"/>
      <c r="R1316" s="178"/>
      <c r="S1316" s="178"/>
      <c r="T1316" s="178"/>
      <c r="U1316" s="178"/>
      <c r="V1316" s="178"/>
      <c r="W1316" s="178"/>
      <c r="X1316" s="178"/>
      <c r="Y1316" s="178"/>
      <c r="Z1316" s="178"/>
      <c r="AA1316" s="179"/>
      <c r="AB1316" s="121">
        <f>IF($D1316="",0,IF($E1316="",0,IF(VLOOKUP($E1316,paramètres!$E$33:$F$44,2,FALSE)&lt;=VLOOKUP($AB$18,paramètres!$E$33:$F$44,2,FALSE),P1316*$D1316,0)))</f>
        <v>0</v>
      </c>
      <c r="AC1316" s="13">
        <f>IF($D1316="",0,IF($E1316="",0,IF(VLOOKUP($E1316,paramètres!$E$33:$F$44,2,FALSE)&lt;=VLOOKUP($AC$18,paramètres!$E$33:$F$44,2,FALSE),Q1316*$D1316,0)))</f>
        <v>0</v>
      </c>
      <c r="AD1316" s="13">
        <f>IF($D1316="",0,IF($E1316="",0,IF(VLOOKUP($E1316,paramètres!$E$33:$F$44,2,FALSE)&lt;=VLOOKUP($AD$18,paramètres!$E$33:$F$44,2,FALSE),R1316*$D1316,0)))</f>
        <v>0</v>
      </c>
      <c r="AE1316" s="13">
        <f>IF($D1316="",0,IF($E1316="",0,IF(VLOOKUP($E1316,paramètres!$E$33:$F$44,2,FALSE)&lt;=VLOOKUP($AE$18,paramètres!$E$33:$F$44,2,FALSE),S1316*$D1316,0)))</f>
        <v>0</v>
      </c>
      <c r="AF1316" s="13">
        <f>IF($D1316="",0,IF($E1316="",0,IF(VLOOKUP($E1316,paramètres!$E$33:$F$44,2,FALSE)&lt;=VLOOKUP($AF$18,paramètres!$E$33:$F$44,2,FALSE),T1316*$D1316,0)))</f>
        <v>0</v>
      </c>
      <c r="AG1316" s="13">
        <f>IF($D1316="",0,IF($E1316="",0,IF(VLOOKUP($E1316,paramètres!$E$33:$F$44,2,FALSE)&lt;=VLOOKUP($AG$18,paramètres!$E$33:$F$44,2,FALSE),U1316*$D1316,0)))</f>
        <v>0</v>
      </c>
      <c r="AH1316" s="13">
        <f>IF($D1316="",0,IF($E1316="",0,IF(VLOOKUP($E1316,paramètres!$E$33:$F$44,2,FALSE)&lt;=VLOOKUP($AH$18,paramètres!$E$33:$F$44,2,FALSE),V1316*$D1316,0)))</f>
        <v>0</v>
      </c>
      <c r="AI1316" s="13">
        <f>IF($D1316="",0,IF($E1316="",0,IF(VLOOKUP($E1316,paramètres!$E$33:$F$44,2,FALSE)&lt;=VLOOKUP($AI$18,paramètres!$E$33:$F$44,2,FALSE),W1316*$D1316,0)))</f>
        <v>0</v>
      </c>
      <c r="AJ1316" s="13">
        <f>IF($D1316="",0,IF($E1316="",0,IF(VLOOKUP($E1316,paramètres!$E$33:$F$44,2,FALSE)&lt;=VLOOKUP($AJ$18,paramètres!$E$33:$F$44,2,FALSE),X1316*$D1316,0)))</f>
        <v>0</v>
      </c>
      <c r="AK1316" s="13">
        <f>IF($D1316="",0,IF($E1316="",0,IF(VLOOKUP($E1316,paramètres!$E$33:$F$44,2,FALSE)&lt;=VLOOKUP($AK$18,paramètres!$E$33:$F$44,2,FALSE),Y1316*$D1316,0)))</f>
        <v>0</v>
      </c>
      <c r="AL1316" s="13">
        <f>IF($D1316="",0,IF($E1316="",0,IF(VLOOKUP($E1316,paramètres!$E$33:$F$44,2,FALSE)&lt;=VLOOKUP($AL$18,paramètres!$E$33:$F$44,2,FALSE),Z1316*$D1316,0)))</f>
        <v>0</v>
      </c>
      <c r="AM1316" s="126">
        <f>IF($D1316="",0,IF($E1316="",0,IF(VLOOKUP($E1316,paramètres!$E$33:$F$44,2,FALSE)&lt;=VLOOKUP($AM$18,paramètres!$E$33:$F$44,2,FALSE),AA1316*$D1316,0)))</f>
        <v>0</v>
      </c>
      <c r="AN1316" s="121" t="str">
        <f>IF(paramètres!$B$28=1,((SUM(P1316:Y1316)/1.02)+SUM(Z1316:AA1316))*0.0303/9*COUNT(P1316:X1316),IF(paramètres!$B$28=2,(SUM(P1316:AA1316))*0.0303/9*COUNT(P1316:X1316),"Missing Delta option"))</f>
        <v>Missing Delta option</v>
      </c>
      <c r="AO1316" s="13" t="str">
        <f>IF(paramètres!$B$28=1,(((SUM(P1316:Y1316)/1.02)+SUM(Z1316:AA1316))+((SUM(AB1316:AK1316)/1.02)+SUM(AL1316:AN1316)))*cotpatr,IF(paramètres!$B$28=2,(SUM(P1316:AN1316)*cotpatr),"Missing Delta Option"))</f>
        <v>Missing Delta Option</v>
      </c>
      <c r="AP1316" s="13" t="str" cm="1">
        <f t="array" ref="AP1316">IF(paramètres!$B$28=1,(((SUM(P1316:Y1316)/1.02)+SUM(Z1316:AA1316))+((SUM(AB1316:AM1316)/1.02)+SUM(AL1316:AM1316)))/12*pécule,IF(paramètres!$B$28=2,SUM(P1316:AM1316)/12*pécule,"Missing Delta Option"))</f>
        <v>Missing Delta Option</v>
      </c>
      <c r="AQ1316" s="105" t="e">
        <f>IF(paramètres!$B$28=1,(((SUM(P1316:Y1316)/1.02)+SUM(Z1316:AA1316))+((SUM(AB1316:AM1316)/1.02)+SUM(AL1316:AM1316)))+AN1316+AO1316+AP1316,SUM(P1316:AM1316)+AN1316+AO1316+AP1316)</f>
        <v>#VALUE!</v>
      </c>
    </row>
    <row r="1317" spans="1:43" x14ac:dyDescent="0.25">
      <c r="A1317" s="104"/>
      <c r="B1317" s="39"/>
      <c r="C1317" s="39"/>
      <c r="D1317" s="70"/>
      <c r="E1317" s="49"/>
      <c r="F1317" s="40"/>
      <c r="G1317" s="38"/>
      <c r="H1317" s="71"/>
      <c r="I1317" s="40"/>
      <c r="J1317" s="38"/>
      <c r="K1317" s="71"/>
      <c r="L1317" s="40"/>
      <c r="M1317" s="38"/>
      <c r="N1317" s="71"/>
      <c r="O1317" s="49"/>
      <c r="P1317" s="177"/>
      <c r="Q1317" s="178"/>
      <c r="R1317" s="178"/>
      <c r="S1317" s="178"/>
      <c r="T1317" s="178"/>
      <c r="U1317" s="178"/>
      <c r="V1317" s="178"/>
      <c r="W1317" s="178"/>
      <c r="X1317" s="178"/>
      <c r="Y1317" s="178"/>
      <c r="Z1317" s="178"/>
      <c r="AA1317" s="179"/>
      <c r="AB1317" s="121">
        <f>IF($D1317="",0,IF($E1317="",0,IF(VLOOKUP($E1317,paramètres!$E$33:$F$44,2,FALSE)&lt;=VLOOKUP($AB$18,paramètres!$E$33:$F$44,2,FALSE),P1317*$D1317,0)))</f>
        <v>0</v>
      </c>
      <c r="AC1317" s="13">
        <f>IF($D1317="",0,IF($E1317="",0,IF(VLOOKUP($E1317,paramètres!$E$33:$F$44,2,FALSE)&lt;=VLOOKUP($AC$18,paramètres!$E$33:$F$44,2,FALSE),Q1317*$D1317,0)))</f>
        <v>0</v>
      </c>
      <c r="AD1317" s="13">
        <f>IF($D1317="",0,IF($E1317="",0,IF(VLOOKUP($E1317,paramètres!$E$33:$F$44,2,FALSE)&lt;=VLOOKUP($AD$18,paramètres!$E$33:$F$44,2,FALSE),R1317*$D1317,0)))</f>
        <v>0</v>
      </c>
      <c r="AE1317" s="13">
        <f>IF($D1317="",0,IF($E1317="",0,IF(VLOOKUP($E1317,paramètres!$E$33:$F$44,2,FALSE)&lt;=VLOOKUP($AE$18,paramètres!$E$33:$F$44,2,FALSE),S1317*$D1317,0)))</f>
        <v>0</v>
      </c>
      <c r="AF1317" s="13">
        <f>IF($D1317="",0,IF($E1317="",0,IF(VLOOKUP($E1317,paramètres!$E$33:$F$44,2,FALSE)&lt;=VLOOKUP($AF$18,paramètres!$E$33:$F$44,2,FALSE),T1317*$D1317,0)))</f>
        <v>0</v>
      </c>
      <c r="AG1317" s="13">
        <f>IF($D1317="",0,IF($E1317="",0,IF(VLOOKUP($E1317,paramètres!$E$33:$F$44,2,FALSE)&lt;=VLOOKUP($AG$18,paramètres!$E$33:$F$44,2,FALSE),U1317*$D1317,0)))</f>
        <v>0</v>
      </c>
      <c r="AH1317" s="13">
        <f>IF($D1317="",0,IF($E1317="",0,IF(VLOOKUP($E1317,paramètres!$E$33:$F$44,2,FALSE)&lt;=VLOOKUP($AH$18,paramètres!$E$33:$F$44,2,FALSE),V1317*$D1317,0)))</f>
        <v>0</v>
      </c>
      <c r="AI1317" s="13">
        <f>IF($D1317="",0,IF($E1317="",0,IF(VLOOKUP($E1317,paramètres!$E$33:$F$44,2,FALSE)&lt;=VLOOKUP($AI$18,paramètres!$E$33:$F$44,2,FALSE),W1317*$D1317,0)))</f>
        <v>0</v>
      </c>
      <c r="AJ1317" s="13">
        <f>IF($D1317="",0,IF($E1317="",0,IF(VLOOKUP($E1317,paramètres!$E$33:$F$44,2,FALSE)&lt;=VLOOKUP($AJ$18,paramètres!$E$33:$F$44,2,FALSE),X1317*$D1317,0)))</f>
        <v>0</v>
      </c>
      <c r="AK1317" s="13">
        <f>IF($D1317="",0,IF($E1317="",0,IF(VLOOKUP($E1317,paramètres!$E$33:$F$44,2,FALSE)&lt;=VLOOKUP($AK$18,paramètres!$E$33:$F$44,2,FALSE),Y1317*$D1317,0)))</f>
        <v>0</v>
      </c>
      <c r="AL1317" s="13">
        <f>IF($D1317="",0,IF($E1317="",0,IF(VLOOKUP($E1317,paramètres!$E$33:$F$44,2,FALSE)&lt;=VLOOKUP($AL$18,paramètres!$E$33:$F$44,2,FALSE),Z1317*$D1317,0)))</f>
        <v>0</v>
      </c>
      <c r="AM1317" s="126">
        <f>IF($D1317="",0,IF($E1317="",0,IF(VLOOKUP($E1317,paramètres!$E$33:$F$44,2,FALSE)&lt;=VLOOKUP($AM$18,paramètres!$E$33:$F$44,2,FALSE),AA1317*$D1317,0)))</f>
        <v>0</v>
      </c>
      <c r="AN1317" s="121" t="str">
        <f>IF(paramètres!$B$28=1,((SUM(P1317:Y1317)/1.02)+SUM(Z1317:AA1317))*0.0303/9*COUNT(P1317:X1317),IF(paramètres!$B$28=2,(SUM(P1317:AA1317))*0.0303/9*COUNT(P1317:X1317),"Missing Delta option"))</f>
        <v>Missing Delta option</v>
      </c>
      <c r="AO1317" s="13" t="str">
        <f>IF(paramètres!$B$28=1,(((SUM(P1317:Y1317)/1.02)+SUM(Z1317:AA1317))+((SUM(AB1317:AK1317)/1.02)+SUM(AL1317:AN1317)))*cotpatr,IF(paramètres!$B$28=2,(SUM(P1317:AN1317)*cotpatr),"Missing Delta Option"))</f>
        <v>Missing Delta Option</v>
      </c>
      <c r="AP1317" s="13" t="str" cm="1">
        <f t="array" ref="AP1317">IF(paramètres!$B$28=1,(((SUM(P1317:Y1317)/1.02)+SUM(Z1317:AA1317))+((SUM(AB1317:AM1317)/1.02)+SUM(AL1317:AM1317)))/12*pécule,IF(paramètres!$B$28=2,SUM(P1317:AM1317)/12*pécule,"Missing Delta Option"))</f>
        <v>Missing Delta Option</v>
      </c>
      <c r="AQ1317" s="105" t="e">
        <f>IF(paramètres!$B$28=1,(((SUM(P1317:Y1317)/1.02)+SUM(Z1317:AA1317))+((SUM(AB1317:AM1317)/1.02)+SUM(AL1317:AM1317)))+AN1317+AO1317+AP1317,SUM(P1317:AM1317)+AN1317+AO1317+AP1317)</f>
        <v>#VALUE!</v>
      </c>
    </row>
    <row r="1318" spans="1:43" x14ac:dyDescent="0.25">
      <c r="A1318" s="104"/>
      <c r="B1318" s="39"/>
      <c r="C1318" s="39"/>
      <c r="D1318" s="70"/>
      <c r="E1318" s="49"/>
      <c r="F1318" s="40"/>
      <c r="G1318" s="38"/>
      <c r="H1318" s="71"/>
      <c r="I1318" s="40"/>
      <c r="J1318" s="38"/>
      <c r="K1318" s="71"/>
      <c r="L1318" s="40"/>
      <c r="M1318" s="38"/>
      <c r="N1318" s="71"/>
      <c r="O1318" s="49"/>
      <c r="P1318" s="177"/>
      <c r="Q1318" s="178"/>
      <c r="R1318" s="178"/>
      <c r="S1318" s="178"/>
      <c r="T1318" s="178"/>
      <c r="U1318" s="178"/>
      <c r="V1318" s="178"/>
      <c r="W1318" s="178"/>
      <c r="X1318" s="178"/>
      <c r="Y1318" s="178"/>
      <c r="Z1318" s="178"/>
      <c r="AA1318" s="179"/>
      <c r="AB1318" s="121">
        <f>IF($D1318="",0,IF($E1318="",0,IF(VLOOKUP($E1318,paramètres!$E$33:$F$44,2,FALSE)&lt;=VLOOKUP($AB$18,paramètres!$E$33:$F$44,2,FALSE),P1318*$D1318,0)))</f>
        <v>0</v>
      </c>
      <c r="AC1318" s="13">
        <f>IF($D1318="",0,IF($E1318="",0,IF(VLOOKUP($E1318,paramètres!$E$33:$F$44,2,FALSE)&lt;=VLOOKUP($AC$18,paramètres!$E$33:$F$44,2,FALSE),Q1318*$D1318,0)))</f>
        <v>0</v>
      </c>
      <c r="AD1318" s="13">
        <f>IF($D1318="",0,IF($E1318="",0,IF(VLOOKUP($E1318,paramètres!$E$33:$F$44,2,FALSE)&lt;=VLOOKUP($AD$18,paramètres!$E$33:$F$44,2,FALSE),R1318*$D1318,0)))</f>
        <v>0</v>
      </c>
      <c r="AE1318" s="13">
        <f>IF($D1318="",0,IF($E1318="",0,IF(VLOOKUP($E1318,paramètres!$E$33:$F$44,2,FALSE)&lt;=VLOOKUP($AE$18,paramètres!$E$33:$F$44,2,FALSE),S1318*$D1318,0)))</f>
        <v>0</v>
      </c>
      <c r="AF1318" s="13">
        <f>IF($D1318="",0,IF($E1318="",0,IF(VLOOKUP($E1318,paramètres!$E$33:$F$44,2,FALSE)&lt;=VLOOKUP($AF$18,paramètres!$E$33:$F$44,2,FALSE),T1318*$D1318,0)))</f>
        <v>0</v>
      </c>
      <c r="AG1318" s="13">
        <f>IF($D1318="",0,IF($E1318="",0,IF(VLOOKUP($E1318,paramètres!$E$33:$F$44,2,FALSE)&lt;=VLOOKUP($AG$18,paramètres!$E$33:$F$44,2,FALSE),U1318*$D1318,0)))</f>
        <v>0</v>
      </c>
      <c r="AH1318" s="13">
        <f>IF($D1318="",0,IF($E1318="",0,IF(VLOOKUP($E1318,paramètres!$E$33:$F$44,2,FALSE)&lt;=VLOOKUP($AH$18,paramètres!$E$33:$F$44,2,FALSE),V1318*$D1318,0)))</f>
        <v>0</v>
      </c>
      <c r="AI1318" s="13">
        <f>IF($D1318="",0,IF($E1318="",0,IF(VLOOKUP($E1318,paramètres!$E$33:$F$44,2,FALSE)&lt;=VLOOKUP($AI$18,paramètres!$E$33:$F$44,2,FALSE),W1318*$D1318,0)))</f>
        <v>0</v>
      </c>
      <c r="AJ1318" s="13">
        <f>IF($D1318="",0,IF($E1318="",0,IF(VLOOKUP($E1318,paramètres!$E$33:$F$44,2,FALSE)&lt;=VLOOKUP($AJ$18,paramètres!$E$33:$F$44,2,FALSE),X1318*$D1318,0)))</f>
        <v>0</v>
      </c>
      <c r="AK1318" s="13">
        <f>IF($D1318="",0,IF($E1318="",0,IF(VLOOKUP($E1318,paramètres!$E$33:$F$44,2,FALSE)&lt;=VLOOKUP($AK$18,paramètres!$E$33:$F$44,2,FALSE),Y1318*$D1318,0)))</f>
        <v>0</v>
      </c>
      <c r="AL1318" s="13">
        <f>IF($D1318="",0,IF($E1318="",0,IF(VLOOKUP($E1318,paramètres!$E$33:$F$44,2,FALSE)&lt;=VLOOKUP($AL$18,paramètres!$E$33:$F$44,2,FALSE),Z1318*$D1318,0)))</f>
        <v>0</v>
      </c>
      <c r="AM1318" s="126">
        <f>IF($D1318="",0,IF($E1318="",0,IF(VLOOKUP($E1318,paramètres!$E$33:$F$44,2,FALSE)&lt;=VLOOKUP($AM$18,paramètres!$E$33:$F$44,2,FALSE),AA1318*$D1318,0)))</f>
        <v>0</v>
      </c>
      <c r="AN1318" s="121" t="str">
        <f>IF(paramètres!$B$28=1,((SUM(P1318:Y1318)/1.02)+SUM(Z1318:AA1318))*0.0303/9*COUNT(P1318:X1318),IF(paramètres!$B$28=2,(SUM(P1318:AA1318))*0.0303/9*COUNT(P1318:X1318),"Missing Delta option"))</f>
        <v>Missing Delta option</v>
      </c>
      <c r="AO1318" s="13" t="str">
        <f>IF(paramètres!$B$28=1,(((SUM(P1318:Y1318)/1.02)+SUM(Z1318:AA1318))+((SUM(AB1318:AK1318)/1.02)+SUM(AL1318:AN1318)))*cotpatr,IF(paramètres!$B$28=2,(SUM(P1318:AN1318)*cotpatr),"Missing Delta Option"))</f>
        <v>Missing Delta Option</v>
      </c>
      <c r="AP1318" s="13" t="str" cm="1">
        <f t="array" ref="AP1318">IF(paramètres!$B$28=1,(((SUM(P1318:Y1318)/1.02)+SUM(Z1318:AA1318))+((SUM(AB1318:AM1318)/1.02)+SUM(AL1318:AM1318)))/12*pécule,IF(paramètres!$B$28=2,SUM(P1318:AM1318)/12*pécule,"Missing Delta Option"))</f>
        <v>Missing Delta Option</v>
      </c>
      <c r="AQ1318" s="105" t="e">
        <f>IF(paramètres!$B$28=1,(((SUM(P1318:Y1318)/1.02)+SUM(Z1318:AA1318))+((SUM(AB1318:AM1318)/1.02)+SUM(AL1318:AM1318)))+AN1318+AO1318+AP1318,SUM(P1318:AM1318)+AN1318+AO1318+AP1318)</f>
        <v>#VALUE!</v>
      </c>
    </row>
    <row r="1319" spans="1:43" x14ac:dyDescent="0.25">
      <c r="A1319" s="104"/>
      <c r="B1319" s="39"/>
      <c r="C1319" s="39"/>
      <c r="D1319" s="70"/>
      <c r="E1319" s="49"/>
      <c r="F1319" s="40"/>
      <c r="G1319" s="38"/>
      <c r="H1319" s="71"/>
      <c r="I1319" s="40"/>
      <c r="J1319" s="38"/>
      <c r="K1319" s="71"/>
      <c r="L1319" s="40"/>
      <c r="M1319" s="38"/>
      <c r="N1319" s="71"/>
      <c r="O1319" s="49"/>
      <c r="P1319" s="177"/>
      <c r="Q1319" s="178"/>
      <c r="R1319" s="178"/>
      <c r="S1319" s="178"/>
      <c r="T1319" s="178"/>
      <c r="U1319" s="178"/>
      <c r="V1319" s="178"/>
      <c r="W1319" s="178"/>
      <c r="X1319" s="178"/>
      <c r="Y1319" s="178"/>
      <c r="Z1319" s="178"/>
      <c r="AA1319" s="179"/>
      <c r="AB1319" s="121">
        <f>IF($D1319="",0,IF($E1319="",0,IF(VLOOKUP($E1319,paramètres!$E$33:$F$44,2,FALSE)&lt;=VLOOKUP($AB$18,paramètres!$E$33:$F$44,2,FALSE),P1319*$D1319,0)))</f>
        <v>0</v>
      </c>
      <c r="AC1319" s="13">
        <f>IF($D1319="",0,IF($E1319="",0,IF(VLOOKUP($E1319,paramètres!$E$33:$F$44,2,FALSE)&lt;=VLOOKUP($AC$18,paramètres!$E$33:$F$44,2,FALSE),Q1319*$D1319,0)))</f>
        <v>0</v>
      </c>
      <c r="AD1319" s="13">
        <f>IF($D1319="",0,IF($E1319="",0,IF(VLOOKUP($E1319,paramètres!$E$33:$F$44,2,FALSE)&lt;=VLOOKUP($AD$18,paramètres!$E$33:$F$44,2,FALSE),R1319*$D1319,0)))</f>
        <v>0</v>
      </c>
      <c r="AE1319" s="13">
        <f>IF($D1319="",0,IF($E1319="",0,IF(VLOOKUP($E1319,paramètres!$E$33:$F$44,2,FALSE)&lt;=VLOOKUP($AE$18,paramètres!$E$33:$F$44,2,FALSE),S1319*$D1319,0)))</f>
        <v>0</v>
      </c>
      <c r="AF1319" s="13">
        <f>IF($D1319="",0,IF($E1319="",0,IF(VLOOKUP($E1319,paramètres!$E$33:$F$44,2,FALSE)&lt;=VLOOKUP($AF$18,paramètres!$E$33:$F$44,2,FALSE),T1319*$D1319,0)))</f>
        <v>0</v>
      </c>
      <c r="AG1319" s="13">
        <f>IF($D1319="",0,IF($E1319="",0,IF(VLOOKUP($E1319,paramètres!$E$33:$F$44,2,FALSE)&lt;=VLOOKUP($AG$18,paramètres!$E$33:$F$44,2,FALSE),U1319*$D1319,0)))</f>
        <v>0</v>
      </c>
      <c r="AH1319" s="13">
        <f>IF($D1319="",0,IF($E1319="",0,IF(VLOOKUP($E1319,paramètres!$E$33:$F$44,2,FALSE)&lt;=VLOOKUP($AH$18,paramètres!$E$33:$F$44,2,FALSE),V1319*$D1319,0)))</f>
        <v>0</v>
      </c>
      <c r="AI1319" s="13">
        <f>IF($D1319="",0,IF($E1319="",0,IF(VLOOKUP($E1319,paramètres!$E$33:$F$44,2,FALSE)&lt;=VLOOKUP($AI$18,paramètres!$E$33:$F$44,2,FALSE),W1319*$D1319,0)))</f>
        <v>0</v>
      </c>
      <c r="AJ1319" s="13">
        <f>IF($D1319="",0,IF($E1319="",0,IF(VLOOKUP($E1319,paramètres!$E$33:$F$44,2,FALSE)&lt;=VLOOKUP($AJ$18,paramètres!$E$33:$F$44,2,FALSE),X1319*$D1319,0)))</f>
        <v>0</v>
      </c>
      <c r="AK1319" s="13">
        <f>IF($D1319="",0,IF($E1319="",0,IF(VLOOKUP($E1319,paramètres!$E$33:$F$44,2,FALSE)&lt;=VLOOKUP($AK$18,paramètres!$E$33:$F$44,2,FALSE),Y1319*$D1319,0)))</f>
        <v>0</v>
      </c>
      <c r="AL1319" s="13">
        <f>IF($D1319="",0,IF($E1319="",0,IF(VLOOKUP($E1319,paramètres!$E$33:$F$44,2,FALSE)&lt;=VLOOKUP($AL$18,paramètres!$E$33:$F$44,2,FALSE),Z1319*$D1319,0)))</f>
        <v>0</v>
      </c>
      <c r="AM1319" s="126">
        <f>IF($D1319="",0,IF($E1319="",0,IF(VLOOKUP($E1319,paramètres!$E$33:$F$44,2,FALSE)&lt;=VLOOKUP($AM$18,paramètres!$E$33:$F$44,2,FALSE),AA1319*$D1319,0)))</f>
        <v>0</v>
      </c>
      <c r="AN1319" s="121" t="str">
        <f>IF(paramètres!$B$28=1,((SUM(P1319:Y1319)/1.02)+SUM(Z1319:AA1319))*0.0303/9*COUNT(P1319:X1319),IF(paramètres!$B$28=2,(SUM(P1319:AA1319))*0.0303/9*COUNT(P1319:X1319),"Missing Delta option"))</f>
        <v>Missing Delta option</v>
      </c>
      <c r="AO1319" s="13" t="str">
        <f>IF(paramètres!$B$28=1,(((SUM(P1319:Y1319)/1.02)+SUM(Z1319:AA1319))+((SUM(AB1319:AK1319)/1.02)+SUM(AL1319:AN1319)))*cotpatr,IF(paramètres!$B$28=2,(SUM(P1319:AN1319)*cotpatr),"Missing Delta Option"))</f>
        <v>Missing Delta Option</v>
      </c>
      <c r="AP1319" s="13" t="str" cm="1">
        <f t="array" ref="AP1319">IF(paramètres!$B$28=1,(((SUM(P1319:Y1319)/1.02)+SUM(Z1319:AA1319))+((SUM(AB1319:AM1319)/1.02)+SUM(AL1319:AM1319)))/12*pécule,IF(paramètres!$B$28=2,SUM(P1319:AM1319)/12*pécule,"Missing Delta Option"))</f>
        <v>Missing Delta Option</v>
      </c>
      <c r="AQ1319" s="105" t="e">
        <f>IF(paramètres!$B$28=1,(((SUM(P1319:Y1319)/1.02)+SUM(Z1319:AA1319))+((SUM(AB1319:AM1319)/1.02)+SUM(AL1319:AM1319)))+AN1319+AO1319+AP1319,SUM(P1319:AM1319)+AN1319+AO1319+AP1319)</f>
        <v>#VALUE!</v>
      </c>
    </row>
    <row r="1320" spans="1:43" x14ac:dyDescent="0.25">
      <c r="A1320" s="104"/>
      <c r="B1320" s="39"/>
      <c r="C1320" s="39"/>
      <c r="D1320" s="70"/>
      <c r="E1320" s="49"/>
      <c r="F1320" s="40"/>
      <c r="G1320" s="38"/>
      <c r="H1320" s="71"/>
      <c r="I1320" s="40"/>
      <c r="J1320" s="38"/>
      <c r="K1320" s="71"/>
      <c r="L1320" s="40"/>
      <c r="M1320" s="38"/>
      <c r="N1320" s="71"/>
      <c r="O1320" s="49"/>
      <c r="P1320" s="177"/>
      <c r="Q1320" s="178"/>
      <c r="R1320" s="178"/>
      <c r="S1320" s="178"/>
      <c r="T1320" s="178"/>
      <c r="U1320" s="178"/>
      <c r="V1320" s="178"/>
      <c r="W1320" s="178"/>
      <c r="X1320" s="178"/>
      <c r="Y1320" s="178"/>
      <c r="Z1320" s="178"/>
      <c r="AA1320" s="179"/>
      <c r="AB1320" s="121">
        <f>IF($D1320="",0,IF($E1320="",0,IF(VLOOKUP($E1320,paramètres!$E$33:$F$44,2,FALSE)&lt;=VLOOKUP($AB$18,paramètres!$E$33:$F$44,2,FALSE),P1320*$D1320,0)))</f>
        <v>0</v>
      </c>
      <c r="AC1320" s="13">
        <f>IF($D1320="",0,IF($E1320="",0,IF(VLOOKUP($E1320,paramètres!$E$33:$F$44,2,FALSE)&lt;=VLOOKUP($AC$18,paramètres!$E$33:$F$44,2,FALSE),Q1320*$D1320,0)))</f>
        <v>0</v>
      </c>
      <c r="AD1320" s="13">
        <f>IF($D1320="",0,IF($E1320="",0,IF(VLOOKUP($E1320,paramètres!$E$33:$F$44,2,FALSE)&lt;=VLOOKUP($AD$18,paramètres!$E$33:$F$44,2,FALSE),R1320*$D1320,0)))</f>
        <v>0</v>
      </c>
      <c r="AE1320" s="13">
        <f>IF($D1320="",0,IF($E1320="",0,IF(VLOOKUP($E1320,paramètres!$E$33:$F$44,2,FALSE)&lt;=VLOOKUP($AE$18,paramètres!$E$33:$F$44,2,FALSE),S1320*$D1320,0)))</f>
        <v>0</v>
      </c>
      <c r="AF1320" s="13">
        <f>IF($D1320="",0,IF($E1320="",0,IF(VLOOKUP($E1320,paramètres!$E$33:$F$44,2,FALSE)&lt;=VLOOKUP($AF$18,paramètres!$E$33:$F$44,2,FALSE),T1320*$D1320,0)))</f>
        <v>0</v>
      </c>
      <c r="AG1320" s="13">
        <f>IF($D1320="",0,IF($E1320="",0,IF(VLOOKUP($E1320,paramètres!$E$33:$F$44,2,FALSE)&lt;=VLOOKUP($AG$18,paramètres!$E$33:$F$44,2,FALSE),U1320*$D1320,0)))</f>
        <v>0</v>
      </c>
      <c r="AH1320" s="13">
        <f>IF($D1320="",0,IF($E1320="",0,IF(VLOOKUP($E1320,paramètres!$E$33:$F$44,2,FALSE)&lt;=VLOOKUP($AH$18,paramètres!$E$33:$F$44,2,FALSE),V1320*$D1320,0)))</f>
        <v>0</v>
      </c>
      <c r="AI1320" s="13">
        <f>IF($D1320="",0,IF($E1320="",0,IF(VLOOKUP($E1320,paramètres!$E$33:$F$44,2,FALSE)&lt;=VLOOKUP($AI$18,paramètres!$E$33:$F$44,2,FALSE),W1320*$D1320,0)))</f>
        <v>0</v>
      </c>
      <c r="AJ1320" s="13">
        <f>IF($D1320="",0,IF($E1320="",0,IF(VLOOKUP($E1320,paramètres!$E$33:$F$44,2,FALSE)&lt;=VLOOKUP($AJ$18,paramètres!$E$33:$F$44,2,FALSE),X1320*$D1320,0)))</f>
        <v>0</v>
      </c>
      <c r="AK1320" s="13">
        <f>IF($D1320="",0,IF($E1320="",0,IF(VLOOKUP($E1320,paramètres!$E$33:$F$44,2,FALSE)&lt;=VLOOKUP($AK$18,paramètres!$E$33:$F$44,2,FALSE),Y1320*$D1320,0)))</f>
        <v>0</v>
      </c>
      <c r="AL1320" s="13">
        <f>IF($D1320="",0,IF($E1320="",0,IF(VLOOKUP($E1320,paramètres!$E$33:$F$44,2,FALSE)&lt;=VLOOKUP($AL$18,paramètres!$E$33:$F$44,2,FALSE),Z1320*$D1320,0)))</f>
        <v>0</v>
      </c>
      <c r="AM1320" s="126">
        <f>IF($D1320="",0,IF($E1320="",0,IF(VLOOKUP($E1320,paramètres!$E$33:$F$44,2,FALSE)&lt;=VLOOKUP($AM$18,paramètres!$E$33:$F$44,2,FALSE),AA1320*$D1320,0)))</f>
        <v>0</v>
      </c>
      <c r="AN1320" s="121" t="str">
        <f>IF(paramètres!$B$28=1,((SUM(P1320:Y1320)/1.02)+SUM(Z1320:AA1320))*0.0303/9*COUNT(P1320:X1320),IF(paramètres!$B$28=2,(SUM(P1320:AA1320))*0.0303/9*COUNT(P1320:X1320),"Missing Delta option"))</f>
        <v>Missing Delta option</v>
      </c>
      <c r="AO1320" s="13" t="str">
        <f>IF(paramètres!$B$28=1,(((SUM(P1320:Y1320)/1.02)+SUM(Z1320:AA1320))+((SUM(AB1320:AK1320)/1.02)+SUM(AL1320:AN1320)))*cotpatr,IF(paramètres!$B$28=2,(SUM(P1320:AN1320)*cotpatr),"Missing Delta Option"))</f>
        <v>Missing Delta Option</v>
      </c>
      <c r="AP1320" s="13" t="str" cm="1">
        <f t="array" ref="AP1320">IF(paramètres!$B$28=1,(((SUM(P1320:Y1320)/1.02)+SUM(Z1320:AA1320))+((SUM(AB1320:AM1320)/1.02)+SUM(AL1320:AM1320)))/12*pécule,IF(paramètres!$B$28=2,SUM(P1320:AM1320)/12*pécule,"Missing Delta Option"))</f>
        <v>Missing Delta Option</v>
      </c>
      <c r="AQ1320" s="105" t="e">
        <f>IF(paramètres!$B$28=1,(((SUM(P1320:Y1320)/1.02)+SUM(Z1320:AA1320))+((SUM(AB1320:AM1320)/1.02)+SUM(AL1320:AM1320)))+AN1320+AO1320+AP1320,SUM(P1320:AM1320)+AN1320+AO1320+AP1320)</f>
        <v>#VALUE!</v>
      </c>
    </row>
    <row r="1321" spans="1:43" x14ac:dyDescent="0.25">
      <c r="A1321" s="104"/>
      <c r="B1321" s="39"/>
      <c r="C1321" s="39"/>
      <c r="D1321" s="70"/>
      <c r="E1321" s="49"/>
      <c r="F1321" s="40"/>
      <c r="G1321" s="38"/>
      <c r="H1321" s="71"/>
      <c r="I1321" s="40"/>
      <c r="J1321" s="38"/>
      <c r="K1321" s="71"/>
      <c r="L1321" s="40"/>
      <c r="M1321" s="38"/>
      <c r="N1321" s="71"/>
      <c r="O1321" s="49"/>
      <c r="P1321" s="177"/>
      <c r="Q1321" s="178"/>
      <c r="R1321" s="178"/>
      <c r="S1321" s="178"/>
      <c r="T1321" s="178"/>
      <c r="U1321" s="178"/>
      <c r="V1321" s="178"/>
      <c r="W1321" s="178"/>
      <c r="X1321" s="178"/>
      <c r="Y1321" s="178"/>
      <c r="Z1321" s="178"/>
      <c r="AA1321" s="179"/>
      <c r="AB1321" s="121">
        <f>IF($D1321="",0,IF($E1321="",0,IF(VLOOKUP($E1321,paramètres!$E$33:$F$44,2,FALSE)&lt;=VLOOKUP($AB$18,paramètres!$E$33:$F$44,2,FALSE),P1321*$D1321,0)))</f>
        <v>0</v>
      </c>
      <c r="AC1321" s="13">
        <f>IF($D1321="",0,IF($E1321="",0,IF(VLOOKUP($E1321,paramètres!$E$33:$F$44,2,FALSE)&lt;=VLOOKUP($AC$18,paramètres!$E$33:$F$44,2,FALSE),Q1321*$D1321,0)))</f>
        <v>0</v>
      </c>
      <c r="AD1321" s="13">
        <f>IF($D1321="",0,IF($E1321="",0,IF(VLOOKUP($E1321,paramètres!$E$33:$F$44,2,FALSE)&lt;=VLOOKUP($AD$18,paramètres!$E$33:$F$44,2,FALSE),R1321*$D1321,0)))</f>
        <v>0</v>
      </c>
      <c r="AE1321" s="13">
        <f>IF($D1321="",0,IF($E1321="",0,IF(VLOOKUP($E1321,paramètres!$E$33:$F$44,2,FALSE)&lt;=VLOOKUP($AE$18,paramètres!$E$33:$F$44,2,FALSE),S1321*$D1321,0)))</f>
        <v>0</v>
      </c>
      <c r="AF1321" s="13">
        <f>IF($D1321="",0,IF($E1321="",0,IF(VLOOKUP($E1321,paramètres!$E$33:$F$44,2,FALSE)&lt;=VLOOKUP($AF$18,paramètres!$E$33:$F$44,2,FALSE),T1321*$D1321,0)))</f>
        <v>0</v>
      </c>
      <c r="AG1321" s="13">
        <f>IF($D1321="",0,IF($E1321="",0,IF(VLOOKUP($E1321,paramètres!$E$33:$F$44,2,FALSE)&lt;=VLOOKUP($AG$18,paramètres!$E$33:$F$44,2,FALSE),U1321*$D1321,0)))</f>
        <v>0</v>
      </c>
      <c r="AH1321" s="13">
        <f>IF($D1321="",0,IF($E1321="",0,IF(VLOOKUP($E1321,paramètres!$E$33:$F$44,2,FALSE)&lt;=VLOOKUP($AH$18,paramètres!$E$33:$F$44,2,FALSE),V1321*$D1321,0)))</f>
        <v>0</v>
      </c>
      <c r="AI1321" s="13">
        <f>IF($D1321="",0,IF($E1321="",0,IF(VLOOKUP($E1321,paramètres!$E$33:$F$44,2,FALSE)&lt;=VLOOKUP($AI$18,paramètres!$E$33:$F$44,2,FALSE),W1321*$D1321,0)))</f>
        <v>0</v>
      </c>
      <c r="AJ1321" s="13">
        <f>IF($D1321="",0,IF($E1321="",0,IF(VLOOKUP($E1321,paramètres!$E$33:$F$44,2,FALSE)&lt;=VLOOKUP($AJ$18,paramètres!$E$33:$F$44,2,FALSE),X1321*$D1321,0)))</f>
        <v>0</v>
      </c>
      <c r="AK1321" s="13">
        <f>IF($D1321="",0,IF($E1321="",0,IF(VLOOKUP($E1321,paramètres!$E$33:$F$44,2,FALSE)&lt;=VLOOKUP($AK$18,paramètres!$E$33:$F$44,2,FALSE),Y1321*$D1321,0)))</f>
        <v>0</v>
      </c>
      <c r="AL1321" s="13">
        <f>IF($D1321="",0,IF($E1321="",0,IF(VLOOKUP($E1321,paramètres!$E$33:$F$44,2,FALSE)&lt;=VLOOKUP($AL$18,paramètres!$E$33:$F$44,2,FALSE),Z1321*$D1321,0)))</f>
        <v>0</v>
      </c>
      <c r="AM1321" s="126">
        <f>IF($D1321="",0,IF($E1321="",0,IF(VLOOKUP($E1321,paramètres!$E$33:$F$44,2,FALSE)&lt;=VLOOKUP($AM$18,paramètres!$E$33:$F$44,2,FALSE),AA1321*$D1321,0)))</f>
        <v>0</v>
      </c>
      <c r="AN1321" s="121" t="str">
        <f>IF(paramètres!$B$28=1,((SUM(P1321:Y1321)/1.02)+SUM(Z1321:AA1321))*0.0303/9*COUNT(P1321:X1321),IF(paramètres!$B$28=2,(SUM(P1321:AA1321))*0.0303/9*COUNT(P1321:X1321),"Missing Delta option"))</f>
        <v>Missing Delta option</v>
      </c>
      <c r="AO1321" s="13" t="str">
        <f>IF(paramètres!$B$28=1,(((SUM(P1321:Y1321)/1.02)+SUM(Z1321:AA1321))+((SUM(AB1321:AK1321)/1.02)+SUM(AL1321:AN1321)))*cotpatr,IF(paramètres!$B$28=2,(SUM(P1321:AN1321)*cotpatr),"Missing Delta Option"))</f>
        <v>Missing Delta Option</v>
      </c>
      <c r="AP1321" s="13" t="str" cm="1">
        <f t="array" ref="AP1321">IF(paramètres!$B$28=1,(((SUM(P1321:Y1321)/1.02)+SUM(Z1321:AA1321))+((SUM(AB1321:AM1321)/1.02)+SUM(AL1321:AM1321)))/12*pécule,IF(paramètres!$B$28=2,SUM(P1321:AM1321)/12*pécule,"Missing Delta Option"))</f>
        <v>Missing Delta Option</v>
      </c>
      <c r="AQ1321" s="105" t="e">
        <f>IF(paramètres!$B$28=1,(((SUM(P1321:Y1321)/1.02)+SUM(Z1321:AA1321))+((SUM(AB1321:AM1321)/1.02)+SUM(AL1321:AM1321)))+AN1321+AO1321+AP1321,SUM(P1321:AM1321)+AN1321+AO1321+AP1321)</f>
        <v>#VALUE!</v>
      </c>
    </row>
    <row r="1322" spans="1:43" x14ac:dyDescent="0.25">
      <c r="A1322" s="104"/>
      <c r="B1322" s="39"/>
      <c r="C1322" s="39"/>
      <c r="D1322" s="70"/>
      <c r="E1322" s="49"/>
      <c r="F1322" s="40"/>
      <c r="G1322" s="38"/>
      <c r="H1322" s="71"/>
      <c r="I1322" s="40"/>
      <c r="J1322" s="38"/>
      <c r="K1322" s="71"/>
      <c r="L1322" s="40"/>
      <c r="M1322" s="38"/>
      <c r="N1322" s="71"/>
      <c r="O1322" s="49"/>
      <c r="P1322" s="177"/>
      <c r="Q1322" s="178"/>
      <c r="R1322" s="178"/>
      <c r="S1322" s="178"/>
      <c r="T1322" s="178"/>
      <c r="U1322" s="178"/>
      <c r="V1322" s="178"/>
      <c r="W1322" s="178"/>
      <c r="X1322" s="178"/>
      <c r="Y1322" s="178"/>
      <c r="Z1322" s="178"/>
      <c r="AA1322" s="179"/>
      <c r="AB1322" s="121">
        <f>IF($D1322="",0,IF($E1322="",0,IF(VLOOKUP($E1322,paramètres!$E$33:$F$44,2,FALSE)&lt;=VLOOKUP($AB$18,paramètres!$E$33:$F$44,2,FALSE),P1322*$D1322,0)))</f>
        <v>0</v>
      </c>
      <c r="AC1322" s="13">
        <f>IF($D1322="",0,IF($E1322="",0,IF(VLOOKUP($E1322,paramètres!$E$33:$F$44,2,FALSE)&lt;=VLOOKUP($AC$18,paramètres!$E$33:$F$44,2,FALSE),Q1322*$D1322,0)))</f>
        <v>0</v>
      </c>
      <c r="AD1322" s="13">
        <f>IF($D1322="",0,IF($E1322="",0,IF(VLOOKUP($E1322,paramètres!$E$33:$F$44,2,FALSE)&lt;=VLOOKUP($AD$18,paramètres!$E$33:$F$44,2,FALSE),R1322*$D1322,0)))</f>
        <v>0</v>
      </c>
      <c r="AE1322" s="13">
        <f>IF($D1322="",0,IF($E1322="",0,IF(VLOOKUP($E1322,paramètres!$E$33:$F$44,2,FALSE)&lt;=VLOOKUP($AE$18,paramètres!$E$33:$F$44,2,FALSE),S1322*$D1322,0)))</f>
        <v>0</v>
      </c>
      <c r="AF1322" s="13">
        <f>IF($D1322="",0,IF($E1322="",0,IF(VLOOKUP($E1322,paramètres!$E$33:$F$44,2,FALSE)&lt;=VLOOKUP($AF$18,paramètres!$E$33:$F$44,2,FALSE),T1322*$D1322,0)))</f>
        <v>0</v>
      </c>
      <c r="AG1322" s="13">
        <f>IF($D1322="",0,IF($E1322="",0,IF(VLOOKUP($E1322,paramètres!$E$33:$F$44,2,FALSE)&lt;=VLOOKUP($AG$18,paramètres!$E$33:$F$44,2,FALSE),U1322*$D1322,0)))</f>
        <v>0</v>
      </c>
      <c r="AH1322" s="13">
        <f>IF($D1322="",0,IF($E1322="",0,IF(VLOOKUP($E1322,paramètres!$E$33:$F$44,2,FALSE)&lt;=VLOOKUP($AH$18,paramètres!$E$33:$F$44,2,FALSE),V1322*$D1322,0)))</f>
        <v>0</v>
      </c>
      <c r="AI1322" s="13">
        <f>IF($D1322="",0,IF($E1322="",0,IF(VLOOKUP($E1322,paramètres!$E$33:$F$44,2,FALSE)&lt;=VLOOKUP($AI$18,paramètres!$E$33:$F$44,2,FALSE),W1322*$D1322,0)))</f>
        <v>0</v>
      </c>
      <c r="AJ1322" s="13">
        <f>IF($D1322="",0,IF($E1322="",0,IF(VLOOKUP($E1322,paramètres!$E$33:$F$44,2,FALSE)&lt;=VLOOKUP($AJ$18,paramètres!$E$33:$F$44,2,FALSE),X1322*$D1322,0)))</f>
        <v>0</v>
      </c>
      <c r="AK1322" s="13">
        <f>IF($D1322="",0,IF($E1322="",0,IF(VLOOKUP($E1322,paramètres!$E$33:$F$44,2,FALSE)&lt;=VLOOKUP($AK$18,paramètres!$E$33:$F$44,2,FALSE),Y1322*$D1322,0)))</f>
        <v>0</v>
      </c>
      <c r="AL1322" s="13">
        <f>IF($D1322="",0,IF($E1322="",0,IF(VLOOKUP($E1322,paramètres!$E$33:$F$44,2,FALSE)&lt;=VLOOKUP($AL$18,paramètres!$E$33:$F$44,2,FALSE),Z1322*$D1322,0)))</f>
        <v>0</v>
      </c>
      <c r="AM1322" s="126">
        <f>IF($D1322="",0,IF($E1322="",0,IF(VLOOKUP($E1322,paramètres!$E$33:$F$44,2,FALSE)&lt;=VLOOKUP($AM$18,paramètres!$E$33:$F$44,2,FALSE),AA1322*$D1322,0)))</f>
        <v>0</v>
      </c>
      <c r="AN1322" s="121" t="str">
        <f>IF(paramètres!$B$28=1,((SUM(P1322:Y1322)/1.02)+SUM(Z1322:AA1322))*0.0303/9*COUNT(P1322:X1322),IF(paramètres!$B$28=2,(SUM(P1322:AA1322))*0.0303/9*COUNT(P1322:X1322),"Missing Delta option"))</f>
        <v>Missing Delta option</v>
      </c>
      <c r="AO1322" s="13" t="str">
        <f>IF(paramètres!$B$28=1,(((SUM(P1322:Y1322)/1.02)+SUM(Z1322:AA1322))+((SUM(AB1322:AK1322)/1.02)+SUM(AL1322:AN1322)))*cotpatr,IF(paramètres!$B$28=2,(SUM(P1322:AN1322)*cotpatr),"Missing Delta Option"))</f>
        <v>Missing Delta Option</v>
      </c>
      <c r="AP1322" s="13" t="str" cm="1">
        <f t="array" ref="AP1322">IF(paramètres!$B$28=1,(((SUM(P1322:Y1322)/1.02)+SUM(Z1322:AA1322))+((SUM(AB1322:AM1322)/1.02)+SUM(AL1322:AM1322)))/12*pécule,IF(paramètres!$B$28=2,SUM(P1322:AM1322)/12*pécule,"Missing Delta Option"))</f>
        <v>Missing Delta Option</v>
      </c>
      <c r="AQ1322" s="105" t="e">
        <f>IF(paramètres!$B$28=1,(((SUM(P1322:Y1322)/1.02)+SUM(Z1322:AA1322))+((SUM(AB1322:AM1322)/1.02)+SUM(AL1322:AM1322)))+AN1322+AO1322+AP1322,SUM(P1322:AM1322)+AN1322+AO1322+AP1322)</f>
        <v>#VALUE!</v>
      </c>
    </row>
    <row r="1323" spans="1:43" x14ac:dyDescent="0.25">
      <c r="A1323" s="104"/>
      <c r="B1323" s="39"/>
      <c r="C1323" s="39"/>
      <c r="D1323" s="70"/>
      <c r="E1323" s="49"/>
      <c r="F1323" s="40"/>
      <c r="G1323" s="38"/>
      <c r="H1323" s="71"/>
      <c r="I1323" s="40"/>
      <c r="J1323" s="38"/>
      <c r="K1323" s="71"/>
      <c r="L1323" s="40"/>
      <c r="M1323" s="38"/>
      <c r="N1323" s="71"/>
      <c r="O1323" s="49"/>
      <c r="P1323" s="177"/>
      <c r="Q1323" s="178"/>
      <c r="R1323" s="178"/>
      <c r="S1323" s="178"/>
      <c r="T1323" s="178"/>
      <c r="U1323" s="178"/>
      <c r="V1323" s="178"/>
      <c r="W1323" s="178"/>
      <c r="X1323" s="178"/>
      <c r="Y1323" s="178"/>
      <c r="Z1323" s="178"/>
      <c r="AA1323" s="179"/>
      <c r="AB1323" s="121">
        <f>IF($D1323="",0,IF($E1323="",0,IF(VLOOKUP($E1323,paramètres!$E$33:$F$44,2,FALSE)&lt;=VLOOKUP($AB$18,paramètres!$E$33:$F$44,2,FALSE),P1323*$D1323,0)))</f>
        <v>0</v>
      </c>
      <c r="AC1323" s="13">
        <f>IF($D1323="",0,IF($E1323="",0,IF(VLOOKUP($E1323,paramètres!$E$33:$F$44,2,FALSE)&lt;=VLOOKUP($AC$18,paramètres!$E$33:$F$44,2,FALSE),Q1323*$D1323,0)))</f>
        <v>0</v>
      </c>
      <c r="AD1323" s="13">
        <f>IF($D1323="",0,IF($E1323="",0,IF(VLOOKUP($E1323,paramètres!$E$33:$F$44,2,FALSE)&lt;=VLOOKUP($AD$18,paramètres!$E$33:$F$44,2,FALSE),R1323*$D1323,0)))</f>
        <v>0</v>
      </c>
      <c r="AE1323" s="13">
        <f>IF($D1323="",0,IF($E1323="",0,IF(VLOOKUP($E1323,paramètres!$E$33:$F$44,2,FALSE)&lt;=VLOOKUP($AE$18,paramètres!$E$33:$F$44,2,FALSE),S1323*$D1323,0)))</f>
        <v>0</v>
      </c>
      <c r="AF1323" s="13">
        <f>IF($D1323="",0,IF($E1323="",0,IF(VLOOKUP($E1323,paramètres!$E$33:$F$44,2,FALSE)&lt;=VLOOKUP($AF$18,paramètres!$E$33:$F$44,2,FALSE),T1323*$D1323,0)))</f>
        <v>0</v>
      </c>
      <c r="AG1323" s="13">
        <f>IF($D1323="",0,IF($E1323="",0,IF(VLOOKUP($E1323,paramètres!$E$33:$F$44,2,FALSE)&lt;=VLOOKUP($AG$18,paramètres!$E$33:$F$44,2,FALSE),U1323*$D1323,0)))</f>
        <v>0</v>
      </c>
      <c r="AH1323" s="13">
        <f>IF($D1323="",0,IF($E1323="",0,IF(VLOOKUP($E1323,paramètres!$E$33:$F$44,2,FALSE)&lt;=VLOOKUP($AH$18,paramètres!$E$33:$F$44,2,FALSE),V1323*$D1323,0)))</f>
        <v>0</v>
      </c>
      <c r="AI1323" s="13">
        <f>IF($D1323="",0,IF($E1323="",0,IF(VLOOKUP($E1323,paramètres!$E$33:$F$44,2,FALSE)&lt;=VLOOKUP($AI$18,paramètres!$E$33:$F$44,2,FALSE),W1323*$D1323,0)))</f>
        <v>0</v>
      </c>
      <c r="AJ1323" s="13">
        <f>IF($D1323="",0,IF($E1323="",0,IF(VLOOKUP($E1323,paramètres!$E$33:$F$44,2,FALSE)&lt;=VLOOKUP($AJ$18,paramètres!$E$33:$F$44,2,FALSE),X1323*$D1323,0)))</f>
        <v>0</v>
      </c>
      <c r="AK1323" s="13">
        <f>IF($D1323="",0,IF($E1323="",0,IF(VLOOKUP($E1323,paramètres!$E$33:$F$44,2,FALSE)&lt;=VLOOKUP($AK$18,paramètres!$E$33:$F$44,2,FALSE),Y1323*$D1323,0)))</f>
        <v>0</v>
      </c>
      <c r="AL1323" s="13">
        <f>IF($D1323="",0,IF($E1323="",0,IF(VLOOKUP($E1323,paramètres!$E$33:$F$44,2,FALSE)&lt;=VLOOKUP($AL$18,paramètres!$E$33:$F$44,2,FALSE),Z1323*$D1323,0)))</f>
        <v>0</v>
      </c>
      <c r="AM1323" s="126">
        <f>IF($D1323="",0,IF($E1323="",0,IF(VLOOKUP($E1323,paramètres!$E$33:$F$44,2,FALSE)&lt;=VLOOKUP($AM$18,paramètres!$E$33:$F$44,2,FALSE),AA1323*$D1323,0)))</f>
        <v>0</v>
      </c>
      <c r="AN1323" s="121" t="str">
        <f>IF(paramètres!$B$28=1,((SUM(P1323:Y1323)/1.02)+SUM(Z1323:AA1323))*0.0303/9*COUNT(P1323:X1323),IF(paramètres!$B$28=2,(SUM(P1323:AA1323))*0.0303/9*COUNT(P1323:X1323),"Missing Delta option"))</f>
        <v>Missing Delta option</v>
      </c>
      <c r="AO1323" s="13" t="str">
        <f>IF(paramètres!$B$28=1,(((SUM(P1323:Y1323)/1.02)+SUM(Z1323:AA1323))+((SUM(AB1323:AK1323)/1.02)+SUM(AL1323:AN1323)))*cotpatr,IF(paramètres!$B$28=2,(SUM(P1323:AN1323)*cotpatr),"Missing Delta Option"))</f>
        <v>Missing Delta Option</v>
      </c>
      <c r="AP1323" s="13" t="str" cm="1">
        <f t="array" ref="AP1323">IF(paramètres!$B$28=1,(((SUM(P1323:Y1323)/1.02)+SUM(Z1323:AA1323))+((SUM(AB1323:AM1323)/1.02)+SUM(AL1323:AM1323)))/12*pécule,IF(paramètres!$B$28=2,SUM(P1323:AM1323)/12*pécule,"Missing Delta Option"))</f>
        <v>Missing Delta Option</v>
      </c>
      <c r="AQ1323" s="105" t="e">
        <f>IF(paramètres!$B$28=1,(((SUM(P1323:Y1323)/1.02)+SUM(Z1323:AA1323))+((SUM(AB1323:AM1323)/1.02)+SUM(AL1323:AM1323)))+AN1323+AO1323+AP1323,SUM(P1323:AM1323)+AN1323+AO1323+AP1323)</f>
        <v>#VALUE!</v>
      </c>
    </row>
    <row r="1324" spans="1:43" x14ac:dyDescent="0.25">
      <c r="A1324" s="104"/>
      <c r="B1324" s="39"/>
      <c r="C1324" s="39"/>
      <c r="D1324" s="70"/>
      <c r="E1324" s="49"/>
      <c r="F1324" s="40"/>
      <c r="G1324" s="38"/>
      <c r="H1324" s="71"/>
      <c r="I1324" s="40"/>
      <c r="J1324" s="38"/>
      <c r="K1324" s="71"/>
      <c r="L1324" s="40"/>
      <c r="M1324" s="38"/>
      <c r="N1324" s="71"/>
      <c r="O1324" s="49"/>
      <c r="P1324" s="177"/>
      <c r="Q1324" s="178"/>
      <c r="R1324" s="178"/>
      <c r="S1324" s="178"/>
      <c r="T1324" s="178"/>
      <c r="U1324" s="178"/>
      <c r="V1324" s="178"/>
      <c r="W1324" s="178"/>
      <c r="X1324" s="178"/>
      <c r="Y1324" s="178"/>
      <c r="Z1324" s="178"/>
      <c r="AA1324" s="179"/>
      <c r="AB1324" s="121">
        <f>IF($D1324="",0,IF($E1324="",0,IF(VLOOKUP($E1324,paramètres!$E$33:$F$44,2,FALSE)&lt;=VLOOKUP($AB$18,paramètres!$E$33:$F$44,2,FALSE),P1324*$D1324,0)))</f>
        <v>0</v>
      </c>
      <c r="AC1324" s="13">
        <f>IF($D1324="",0,IF($E1324="",0,IF(VLOOKUP($E1324,paramètres!$E$33:$F$44,2,FALSE)&lt;=VLOOKUP($AC$18,paramètres!$E$33:$F$44,2,FALSE),Q1324*$D1324,0)))</f>
        <v>0</v>
      </c>
      <c r="AD1324" s="13">
        <f>IF($D1324="",0,IF($E1324="",0,IF(VLOOKUP($E1324,paramètres!$E$33:$F$44,2,FALSE)&lt;=VLOOKUP($AD$18,paramètres!$E$33:$F$44,2,FALSE),R1324*$D1324,0)))</f>
        <v>0</v>
      </c>
      <c r="AE1324" s="13">
        <f>IF($D1324="",0,IF($E1324="",0,IF(VLOOKUP($E1324,paramètres!$E$33:$F$44,2,FALSE)&lt;=VLOOKUP($AE$18,paramètres!$E$33:$F$44,2,FALSE),S1324*$D1324,0)))</f>
        <v>0</v>
      </c>
      <c r="AF1324" s="13">
        <f>IF($D1324="",0,IF($E1324="",0,IF(VLOOKUP($E1324,paramètres!$E$33:$F$44,2,FALSE)&lt;=VLOOKUP($AF$18,paramètres!$E$33:$F$44,2,FALSE),T1324*$D1324,0)))</f>
        <v>0</v>
      </c>
      <c r="AG1324" s="13">
        <f>IF($D1324="",0,IF($E1324="",0,IF(VLOOKUP($E1324,paramètres!$E$33:$F$44,2,FALSE)&lt;=VLOOKUP($AG$18,paramètres!$E$33:$F$44,2,FALSE),U1324*$D1324,0)))</f>
        <v>0</v>
      </c>
      <c r="AH1324" s="13">
        <f>IF($D1324="",0,IF($E1324="",0,IF(VLOOKUP($E1324,paramètres!$E$33:$F$44,2,FALSE)&lt;=VLOOKUP($AH$18,paramètres!$E$33:$F$44,2,FALSE),V1324*$D1324,0)))</f>
        <v>0</v>
      </c>
      <c r="AI1324" s="13">
        <f>IF($D1324="",0,IF($E1324="",0,IF(VLOOKUP($E1324,paramètres!$E$33:$F$44,2,FALSE)&lt;=VLOOKUP($AI$18,paramètres!$E$33:$F$44,2,FALSE),W1324*$D1324,0)))</f>
        <v>0</v>
      </c>
      <c r="AJ1324" s="13">
        <f>IF($D1324="",0,IF($E1324="",0,IF(VLOOKUP($E1324,paramètres!$E$33:$F$44,2,FALSE)&lt;=VLOOKUP($AJ$18,paramètres!$E$33:$F$44,2,FALSE),X1324*$D1324,0)))</f>
        <v>0</v>
      </c>
      <c r="AK1324" s="13">
        <f>IF($D1324="",0,IF($E1324="",0,IF(VLOOKUP($E1324,paramètres!$E$33:$F$44,2,FALSE)&lt;=VLOOKUP($AK$18,paramètres!$E$33:$F$44,2,FALSE),Y1324*$D1324,0)))</f>
        <v>0</v>
      </c>
      <c r="AL1324" s="13">
        <f>IF($D1324="",0,IF($E1324="",0,IF(VLOOKUP($E1324,paramètres!$E$33:$F$44,2,FALSE)&lt;=VLOOKUP($AL$18,paramètres!$E$33:$F$44,2,FALSE),Z1324*$D1324,0)))</f>
        <v>0</v>
      </c>
      <c r="AM1324" s="126">
        <f>IF($D1324="",0,IF($E1324="",0,IF(VLOOKUP($E1324,paramètres!$E$33:$F$44,2,FALSE)&lt;=VLOOKUP($AM$18,paramètres!$E$33:$F$44,2,FALSE),AA1324*$D1324,0)))</f>
        <v>0</v>
      </c>
      <c r="AN1324" s="121" t="str">
        <f>IF(paramètres!$B$28=1,((SUM(P1324:Y1324)/1.02)+SUM(Z1324:AA1324))*0.0303/9*COUNT(P1324:X1324),IF(paramètres!$B$28=2,(SUM(P1324:AA1324))*0.0303/9*COUNT(P1324:X1324),"Missing Delta option"))</f>
        <v>Missing Delta option</v>
      </c>
      <c r="AO1324" s="13" t="str">
        <f>IF(paramètres!$B$28=1,(((SUM(P1324:Y1324)/1.02)+SUM(Z1324:AA1324))+((SUM(AB1324:AK1324)/1.02)+SUM(AL1324:AN1324)))*cotpatr,IF(paramètres!$B$28=2,(SUM(P1324:AN1324)*cotpatr),"Missing Delta Option"))</f>
        <v>Missing Delta Option</v>
      </c>
      <c r="AP1324" s="13" t="str" cm="1">
        <f t="array" ref="AP1324">IF(paramètres!$B$28=1,(((SUM(P1324:Y1324)/1.02)+SUM(Z1324:AA1324))+((SUM(AB1324:AM1324)/1.02)+SUM(AL1324:AM1324)))/12*pécule,IF(paramètres!$B$28=2,SUM(P1324:AM1324)/12*pécule,"Missing Delta Option"))</f>
        <v>Missing Delta Option</v>
      </c>
      <c r="AQ1324" s="105" t="e">
        <f>IF(paramètres!$B$28=1,(((SUM(P1324:Y1324)/1.02)+SUM(Z1324:AA1324))+((SUM(AB1324:AM1324)/1.02)+SUM(AL1324:AM1324)))+AN1324+AO1324+AP1324,SUM(P1324:AM1324)+AN1324+AO1324+AP1324)</f>
        <v>#VALUE!</v>
      </c>
    </row>
    <row r="1325" spans="1:43" x14ac:dyDescent="0.25">
      <c r="A1325" s="104"/>
      <c r="B1325" s="39"/>
      <c r="C1325" s="39"/>
      <c r="D1325" s="70"/>
      <c r="E1325" s="49"/>
      <c r="F1325" s="40"/>
      <c r="G1325" s="38"/>
      <c r="H1325" s="71"/>
      <c r="I1325" s="40"/>
      <c r="J1325" s="38"/>
      <c r="K1325" s="71"/>
      <c r="L1325" s="40"/>
      <c r="M1325" s="38"/>
      <c r="N1325" s="71"/>
      <c r="O1325" s="49"/>
      <c r="P1325" s="177"/>
      <c r="Q1325" s="178"/>
      <c r="R1325" s="178"/>
      <c r="S1325" s="178"/>
      <c r="T1325" s="178"/>
      <c r="U1325" s="178"/>
      <c r="V1325" s="178"/>
      <c r="W1325" s="178"/>
      <c r="X1325" s="178"/>
      <c r="Y1325" s="178"/>
      <c r="Z1325" s="178"/>
      <c r="AA1325" s="179"/>
      <c r="AB1325" s="121">
        <f>IF($D1325="",0,IF($E1325="",0,IF(VLOOKUP($E1325,paramètres!$E$33:$F$44,2,FALSE)&lt;=VLOOKUP($AB$18,paramètres!$E$33:$F$44,2,FALSE),P1325*$D1325,0)))</f>
        <v>0</v>
      </c>
      <c r="AC1325" s="13">
        <f>IF($D1325="",0,IF($E1325="",0,IF(VLOOKUP($E1325,paramètres!$E$33:$F$44,2,FALSE)&lt;=VLOOKUP($AC$18,paramètres!$E$33:$F$44,2,FALSE),Q1325*$D1325,0)))</f>
        <v>0</v>
      </c>
      <c r="AD1325" s="13">
        <f>IF($D1325="",0,IF($E1325="",0,IF(VLOOKUP($E1325,paramètres!$E$33:$F$44,2,FALSE)&lt;=VLOOKUP($AD$18,paramètres!$E$33:$F$44,2,FALSE),R1325*$D1325,0)))</f>
        <v>0</v>
      </c>
      <c r="AE1325" s="13">
        <f>IF($D1325="",0,IF($E1325="",0,IF(VLOOKUP($E1325,paramètres!$E$33:$F$44,2,FALSE)&lt;=VLOOKUP($AE$18,paramètres!$E$33:$F$44,2,FALSE),S1325*$D1325,0)))</f>
        <v>0</v>
      </c>
      <c r="AF1325" s="13">
        <f>IF($D1325="",0,IF($E1325="",0,IF(VLOOKUP($E1325,paramètres!$E$33:$F$44,2,FALSE)&lt;=VLOOKUP($AF$18,paramètres!$E$33:$F$44,2,FALSE),T1325*$D1325,0)))</f>
        <v>0</v>
      </c>
      <c r="AG1325" s="13">
        <f>IF($D1325="",0,IF($E1325="",0,IF(VLOOKUP($E1325,paramètres!$E$33:$F$44,2,FALSE)&lt;=VLOOKUP($AG$18,paramètres!$E$33:$F$44,2,FALSE),U1325*$D1325,0)))</f>
        <v>0</v>
      </c>
      <c r="AH1325" s="13">
        <f>IF($D1325="",0,IF($E1325="",0,IF(VLOOKUP($E1325,paramètres!$E$33:$F$44,2,FALSE)&lt;=VLOOKUP($AH$18,paramètres!$E$33:$F$44,2,FALSE),V1325*$D1325,0)))</f>
        <v>0</v>
      </c>
      <c r="AI1325" s="13">
        <f>IF($D1325="",0,IF($E1325="",0,IF(VLOOKUP($E1325,paramètres!$E$33:$F$44,2,FALSE)&lt;=VLOOKUP($AI$18,paramètres!$E$33:$F$44,2,FALSE),W1325*$D1325,0)))</f>
        <v>0</v>
      </c>
      <c r="AJ1325" s="13">
        <f>IF($D1325="",0,IF($E1325="",0,IF(VLOOKUP($E1325,paramètres!$E$33:$F$44,2,FALSE)&lt;=VLOOKUP($AJ$18,paramètres!$E$33:$F$44,2,FALSE),X1325*$D1325,0)))</f>
        <v>0</v>
      </c>
      <c r="AK1325" s="13">
        <f>IF($D1325="",0,IF($E1325="",0,IF(VLOOKUP($E1325,paramètres!$E$33:$F$44,2,FALSE)&lt;=VLOOKUP($AK$18,paramètres!$E$33:$F$44,2,FALSE),Y1325*$D1325,0)))</f>
        <v>0</v>
      </c>
      <c r="AL1325" s="13">
        <f>IF($D1325="",0,IF($E1325="",0,IF(VLOOKUP($E1325,paramètres!$E$33:$F$44,2,FALSE)&lt;=VLOOKUP($AL$18,paramètres!$E$33:$F$44,2,FALSE),Z1325*$D1325,0)))</f>
        <v>0</v>
      </c>
      <c r="AM1325" s="126">
        <f>IF($D1325="",0,IF($E1325="",0,IF(VLOOKUP($E1325,paramètres!$E$33:$F$44,2,FALSE)&lt;=VLOOKUP($AM$18,paramètres!$E$33:$F$44,2,FALSE),AA1325*$D1325,0)))</f>
        <v>0</v>
      </c>
      <c r="AN1325" s="121" t="str">
        <f>IF(paramètres!$B$28=1,((SUM(P1325:Y1325)/1.02)+SUM(Z1325:AA1325))*0.0303/9*COUNT(P1325:X1325),IF(paramètres!$B$28=2,(SUM(P1325:AA1325))*0.0303/9*COUNT(P1325:X1325),"Missing Delta option"))</f>
        <v>Missing Delta option</v>
      </c>
      <c r="AO1325" s="13" t="str">
        <f>IF(paramètres!$B$28=1,(((SUM(P1325:Y1325)/1.02)+SUM(Z1325:AA1325))+((SUM(AB1325:AK1325)/1.02)+SUM(AL1325:AN1325)))*cotpatr,IF(paramètres!$B$28=2,(SUM(P1325:AN1325)*cotpatr),"Missing Delta Option"))</f>
        <v>Missing Delta Option</v>
      </c>
      <c r="AP1325" s="13" t="str" cm="1">
        <f t="array" ref="AP1325">IF(paramètres!$B$28=1,(((SUM(P1325:Y1325)/1.02)+SUM(Z1325:AA1325))+((SUM(AB1325:AM1325)/1.02)+SUM(AL1325:AM1325)))/12*pécule,IF(paramètres!$B$28=2,SUM(P1325:AM1325)/12*pécule,"Missing Delta Option"))</f>
        <v>Missing Delta Option</v>
      </c>
      <c r="AQ1325" s="105" t="e">
        <f>IF(paramètres!$B$28=1,(((SUM(P1325:Y1325)/1.02)+SUM(Z1325:AA1325))+((SUM(AB1325:AM1325)/1.02)+SUM(AL1325:AM1325)))+AN1325+AO1325+AP1325,SUM(P1325:AM1325)+AN1325+AO1325+AP1325)</f>
        <v>#VALUE!</v>
      </c>
    </row>
    <row r="1326" spans="1:43" x14ac:dyDescent="0.25">
      <c r="A1326" s="104"/>
      <c r="B1326" s="39"/>
      <c r="C1326" s="39"/>
      <c r="D1326" s="70"/>
      <c r="E1326" s="49"/>
      <c r="F1326" s="40"/>
      <c r="G1326" s="38"/>
      <c r="H1326" s="71"/>
      <c r="I1326" s="40"/>
      <c r="J1326" s="38"/>
      <c r="K1326" s="71"/>
      <c r="L1326" s="40"/>
      <c r="M1326" s="38"/>
      <c r="N1326" s="71"/>
      <c r="O1326" s="49"/>
      <c r="P1326" s="177"/>
      <c r="Q1326" s="178"/>
      <c r="R1326" s="178"/>
      <c r="S1326" s="178"/>
      <c r="T1326" s="178"/>
      <c r="U1326" s="178"/>
      <c r="V1326" s="178"/>
      <c r="W1326" s="178"/>
      <c r="X1326" s="178"/>
      <c r="Y1326" s="178"/>
      <c r="Z1326" s="178"/>
      <c r="AA1326" s="179"/>
      <c r="AB1326" s="121">
        <f>IF($D1326="",0,IF($E1326="",0,IF(VLOOKUP($E1326,paramètres!$E$33:$F$44,2,FALSE)&lt;=VLOOKUP($AB$18,paramètres!$E$33:$F$44,2,FALSE),P1326*$D1326,0)))</f>
        <v>0</v>
      </c>
      <c r="AC1326" s="13">
        <f>IF($D1326="",0,IF($E1326="",0,IF(VLOOKUP($E1326,paramètres!$E$33:$F$44,2,FALSE)&lt;=VLOOKUP($AC$18,paramètres!$E$33:$F$44,2,FALSE),Q1326*$D1326,0)))</f>
        <v>0</v>
      </c>
      <c r="AD1326" s="13">
        <f>IF($D1326="",0,IF($E1326="",0,IF(VLOOKUP($E1326,paramètres!$E$33:$F$44,2,FALSE)&lt;=VLOOKUP($AD$18,paramètres!$E$33:$F$44,2,FALSE),R1326*$D1326,0)))</f>
        <v>0</v>
      </c>
      <c r="AE1326" s="13">
        <f>IF($D1326="",0,IF($E1326="",0,IF(VLOOKUP($E1326,paramètres!$E$33:$F$44,2,FALSE)&lt;=VLOOKUP($AE$18,paramètres!$E$33:$F$44,2,FALSE),S1326*$D1326,0)))</f>
        <v>0</v>
      </c>
      <c r="AF1326" s="13">
        <f>IF($D1326="",0,IF($E1326="",0,IF(VLOOKUP($E1326,paramètres!$E$33:$F$44,2,FALSE)&lt;=VLOOKUP($AF$18,paramètres!$E$33:$F$44,2,FALSE),T1326*$D1326,0)))</f>
        <v>0</v>
      </c>
      <c r="AG1326" s="13">
        <f>IF($D1326="",0,IF($E1326="",0,IF(VLOOKUP($E1326,paramètres!$E$33:$F$44,2,FALSE)&lt;=VLOOKUP($AG$18,paramètres!$E$33:$F$44,2,FALSE),U1326*$D1326,0)))</f>
        <v>0</v>
      </c>
      <c r="AH1326" s="13">
        <f>IF($D1326="",0,IF($E1326="",0,IF(VLOOKUP($E1326,paramètres!$E$33:$F$44,2,FALSE)&lt;=VLOOKUP($AH$18,paramètres!$E$33:$F$44,2,FALSE),V1326*$D1326,0)))</f>
        <v>0</v>
      </c>
      <c r="AI1326" s="13">
        <f>IF($D1326="",0,IF($E1326="",0,IF(VLOOKUP($E1326,paramètres!$E$33:$F$44,2,FALSE)&lt;=VLOOKUP($AI$18,paramètres!$E$33:$F$44,2,FALSE),W1326*$D1326,0)))</f>
        <v>0</v>
      </c>
      <c r="AJ1326" s="13">
        <f>IF($D1326="",0,IF($E1326="",0,IF(VLOOKUP($E1326,paramètres!$E$33:$F$44,2,FALSE)&lt;=VLOOKUP($AJ$18,paramètres!$E$33:$F$44,2,FALSE),X1326*$D1326,0)))</f>
        <v>0</v>
      </c>
      <c r="AK1326" s="13">
        <f>IF($D1326="",0,IF($E1326="",0,IF(VLOOKUP($E1326,paramètres!$E$33:$F$44,2,FALSE)&lt;=VLOOKUP($AK$18,paramètres!$E$33:$F$44,2,FALSE),Y1326*$D1326,0)))</f>
        <v>0</v>
      </c>
      <c r="AL1326" s="13">
        <f>IF($D1326="",0,IF($E1326="",0,IF(VLOOKUP($E1326,paramètres!$E$33:$F$44,2,FALSE)&lt;=VLOOKUP($AL$18,paramètres!$E$33:$F$44,2,FALSE),Z1326*$D1326,0)))</f>
        <v>0</v>
      </c>
      <c r="AM1326" s="126">
        <f>IF($D1326="",0,IF($E1326="",0,IF(VLOOKUP($E1326,paramètres!$E$33:$F$44,2,FALSE)&lt;=VLOOKUP($AM$18,paramètres!$E$33:$F$44,2,FALSE),AA1326*$D1326,0)))</f>
        <v>0</v>
      </c>
      <c r="AN1326" s="121" t="str">
        <f>IF(paramètres!$B$28=1,((SUM(P1326:Y1326)/1.02)+SUM(Z1326:AA1326))*0.0303/9*COUNT(P1326:X1326),IF(paramètres!$B$28=2,(SUM(P1326:AA1326))*0.0303/9*COUNT(P1326:X1326),"Missing Delta option"))</f>
        <v>Missing Delta option</v>
      </c>
      <c r="AO1326" s="13" t="str">
        <f>IF(paramètres!$B$28=1,(((SUM(P1326:Y1326)/1.02)+SUM(Z1326:AA1326))+((SUM(AB1326:AK1326)/1.02)+SUM(AL1326:AN1326)))*cotpatr,IF(paramètres!$B$28=2,(SUM(P1326:AN1326)*cotpatr),"Missing Delta Option"))</f>
        <v>Missing Delta Option</v>
      </c>
      <c r="AP1326" s="13" t="str" cm="1">
        <f t="array" ref="AP1326">IF(paramètres!$B$28=1,(((SUM(P1326:Y1326)/1.02)+SUM(Z1326:AA1326))+((SUM(AB1326:AM1326)/1.02)+SUM(AL1326:AM1326)))/12*pécule,IF(paramètres!$B$28=2,SUM(P1326:AM1326)/12*pécule,"Missing Delta Option"))</f>
        <v>Missing Delta Option</v>
      </c>
      <c r="AQ1326" s="105" t="e">
        <f>IF(paramètres!$B$28=1,(((SUM(P1326:Y1326)/1.02)+SUM(Z1326:AA1326))+((SUM(AB1326:AM1326)/1.02)+SUM(AL1326:AM1326)))+AN1326+AO1326+AP1326,SUM(P1326:AM1326)+AN1326+AO1326+AP1326)</f>
        <v>#VALUE!</v>
      </c>
    </row>
    <row r="1327" spans="1:43" x14ac:dyDescent="0.25">
      <c r="A1327" s="104"/>
      <c r="B1327" s="39"/>
      <c r="C1327" s="39"/>
      <c r="D1327" s="70"/>
      <c r="E1327" s="49"/>
      <c r="F1327" s="40"/>
      <c r="G1327" s="38"/>
      <c r="H1327" s="71"/>
      <c r="I1327" s="40"/>
      <c r="J1327" s="38"/>
      <c r="K1327" s="71"/>
      <c r="L1327" s="40"/>
      <c r="M1327" s="38"/>
      <c r="N1327" s="71"/>
      <c r="O1327" s="49"/>
      <c r="P1327" s="177"/>
      <c r="Q1327" s="178"/>
      <c r="R1327" s="178"/>
      <c r="S1327" s="178"/>
      <c r="T1327" s="178"/>
      <c r="U1327" s="178"/>
      <c r="V1327" s="178"/>
      <c r="W1327" s="178"/>
      <c r="X1327" s="178"/>
      <c r="Y1327" s="178"/>
      <c r="Z1327" s="178"/>
      <c r="AA1327" s="179"/>
      <c r="AB1327" s="121">
        <f>IF($D1327="",0,IF($E1327="",0,IF(VLOOKUP($E1327,paramètres!$E$33:$F$44,2,FALSE)&lt;=VLOOKUP($AB$18,paramètres!$E$33:$F$44,2,FALSE),P1327*$D1327,0)))</f>
        <v>0</v>
      </c>
      <c r="AC1327" s="13">
        <f>IF($D1327="",0,IF($E1327="",0,IF(VLOOKUP($E1327,paramètres!$E$33:$F$44,2,FALSE)&lt;=VLOOKUP($AC$18,paramètres!$E$33:$F$44,2,FALSE),Q1327*$D1327,0)))</f>
        <v>0</v>
      </c>
      <c r="AD1327" s="13">
        <f>IF($D1327="",0,IF($E1327="",0,IF(VLOOKUP($E1327,paramètres!$E$33:$F$44,2,FALSE)&lt;=VLOOKUP($AD$18,paramètres!$E$33:$F$44,2,FALSE),R1327*$D1327,0)))</f>
        <v>0</v>
      </c>
      <c r="AE1327" s="13">
        <f>IF($D1327="",0,IF($E1327="",0,IF(VLOOKUP($E1327,paramètres!$E$33:$F$44,2,FALSE)&lt;=VLOOKUP($AE$18,paramètres!$E$33:$F$44,2,FALSE),S1327*$D1327,0)))</f>
        <v>0</v>
      </c>
      <c r="AF1327" s="13">
        <f>IF($D1327="",0,IF($E1327="",0,IF(VLOOKUP($E1327,paramètres!$E$33:$F$44,2,FALSE)&lt;=VLOOKUP($AF$18,paramètres!$E$33:$F$44,2,FALSE),T1327*$D1327,0)))</f>
        <v>0</v>
      </c>
      <c r="AG1327" s="13">
        <f>IF($D1327="",0,IF($E1327="",0,IF(VLOOKUP($E1327,paramètres!$E$33:$F$44,2,FALSE)&lt;=VLOOKUP($AG$18,paramètres!$E$33:$F$44,2,FALSE),U1327*$D1327,0)))</f>
        <v>0</v>
      </c>
      <c r="AH1327" s="13">
        <f>IF($D1327="",0,IF($E1327="",0,IF(VLOOKUP($E1327,paramètres!$E$33:$F$44,2,FALSE)&lt;=VLOOKUP($AH$18,paramètres!$E$33:$F$44,2,FALSE),V1327*$D1327,0)))</f>
        <v>0</v>
      </c>
      <c r="AI1327" s="13">
        <f>IF($D1327="",0,IF($E1327="",0,IF(VLOOKUP($E1327,paramètres!$E$33:$F$44,2,FALSE)&lt;=VLOOKUP($AI$18,paramètres!$E$33:$F$44,2,FALSE),W1327*$D1327,0)))</f>
        <v>0</v>
      </c>
      <c r="AJ1327" s="13">
        <f>IF($D1327="",0,IF($E1327="",0,IF(VLOOKUP($E1327,paramètres!$E$33:$F$44,2,FALSE)&lt;=VLOOKUP($AJ$18,paramètres!$E$33:$F$44,2,FALSE),X1327*$D1327,0)))</f>
        <v>0</v>
      </c>
      <c r="AK1327" s="13">
        <f>IF($D1327="",0,IF($E1327="",0,IF(VLOOKUP($E1327,paramètres!$E$33:$F$44,2,FALSE)&lt;=VLOOKUP($AK$18,paramètres!$E$33:$F$44,2,FALSE),Y1327*$D1327,0)))</f>
        <v>0</v>
      </c>
      <c r="AL1327" s="13">
        <f>IF($D1327="",0,IF($E1327="",0,IF(VLOOKUP($E1327,paramètres!$E$33:$F$44,2,FALSE)&lt;=VLOOKUP($AL$18,paramètres!$E$33:$F$44,2,FALSE),Z1327*$D1327,0)))</f>
        <v>0</v>
      </c>
      <c r="AM1327" s="126">
        <f>IF($D1327="",0,IF($E1327="",0,IF(VLOOKUP($E1327,paramètres!$E$33:$F$44,2,FALSE)&lt;=VLOOKUP($AM$18,paramètres!$E$33:$F$44,2,FALSE),AA1327*$D1327,0)))</f>
        <v>0</v>
      </c>
      <c r="AN1327" s="121" t="str">
        <f>IF(paramètres!$B$28=1,((SUM(P1327:Y1327)/1.02)+SUM(Z1327:AA1327))*0.0303/9*COUNT(P1327:X1327),IF(paramètres!$B$28=2,(SUM(P1327:AA1327))*0.0303/9*COUNT(P1327:X1327),"Missing Delta option"))</f>
        <v>Missing Delta option</v>
      </c>
      <c r="AO1327" s="13" t="str">
        <f>IF(paramètres!$B$28=1,(((SUM(P1327:Y1327)/1.02)+SUM(Z1327:AA1327))+((SUM(AB1327:AK1327)/1.02)+SUM(AL1327:AN1327)))*cotpatr,IF(paramètres!$B$28=2,(SUM(P1327:AN1327)*cotpatr),"Missing Delta Option"))</f>
        <v>Missing Delta Option</v>
      </c>
      <c r="AP1327" s="13" t="str" cm="1">
        <f t="array" ref="AP1327">IF(paramètres!$B$28=1,(((SUM(P1327:Y1327)/1.02)+SUM(Z1327:AA1327))+((SUM(AB1327:AM1327)/1.02)+SUM(AL1327:AM1327)))/12*pécule,IF(paramètres!$B$28=2,SUM(P1327:AM1327)/12*pécule,"Missing Delta Option"))</f>
        <v>Missing Delta Option</v>
      </c>
      <c r="AQ1327" s="105" t="e">
        <f>IF(paramètres!$B$28=1,(((SUM(P1327:Y1327)/1.02)+SUM(Z1327:AA1327))+((SUM(AB1327:AM1327)/1.02)+SUM(AL1327:AM1327)))+AN1327+AO1327+AP1327,SUM(P1327:AM1327)+AN1327+AO1327+AP1327)</f>
        <v>#VALUE!</v>
      </c>
    </row>
    <row r="1328" spans="1:43" x14ac:dyDescent="0.25">
      <c r="A1328" s="104"/>
      <c r="B1328" s="39"/>
      <c r="C1328" s="39"/>
      <c r="D1328" s="70"/>
      <c r="E1328" s="49"/>
      <c r="F1328" s="40"/>
      <c r="G1328" s="38"/>
      <c r="H1328" s="71"/>
      <c r="I1328" s="40"/>
      <c r="J1328" s="38"/>
      <c r="K1328" s="71"/>
      <c r="L1328" s="40"/>
      <c r="M1328" s="38"/>
      <c r="N1328" s="71"/>
      <c r="O1328" s="49"/>
      <c r="P1328" s="177"/>
      <c r="Q1328" s="178"/>
      <c r="R1328" s="178"/>
      <c r="S1328" s="178"/>
      <c r="T1328" s="178"/>
      <c r="U1328" s="178"/>
      <c r="V1328" s="178"/>
      <c r="W1328" s="178"/>
      <c r="X1328" s="178"/>
      <c r="Y1328" s="178"/>
      <c r="Z1328" s="178"/>
      <c r="AA1328" s="179"/>
      <c r="AB1328" s="121">
        <f>IF($D1328="",0,IF($E1328="",0,IF(VLOOKUP($E1328,paramètres!$E$33:$F$44,2,FALSE)&lt;=VLOOKUP($AB$18,paramètres!$E$33:$F$44,2,FALSE),P1328*$D1328,0)))</f>
        <v>0</v>
      </c>
      <c r="AC1328" s="13">
        <f>IF($D1328="",0,IF($E1328="",0,IF(VLOOKUP($E1328,paramètres!$E$33:$F$44,2,FALSE)&lt;=VLOOKUP($AC$18,paramètres!$E$33:$F$44,2,FALSE),Q1328*$D1328,0)))</f>
        <v>0</v>
      </c>
      <c r="AD1328" s="13">
        <f>IF($D1328="",0,IF($E1328="",0,IF(VLOOKUP($E1328,paramètres!$E$33:$F$44,2,FALSE)&lt;=VLOOKUP($AD$18,paramètres!$E$33:$F$44,2,FALSE),R1328*$D1328,0)))</f>
        <v>0</v>
      </c>
      <c r="AE1328" s="13">
        <f>IF($D1328="",0,IF($E1328="",0,IF(VLOOKUP($E1328,paramètres!$E$33:$F$44,2,FALSE)&lt;=VLOOKUP($AE$18,paramètres!$E$33:$F$44,2,FALSE),S1328*$D1328,0)))</f>
        <v>0</v>
      </c>
      <c r="AF1328" s="13">
        <f>IF($D1328="",0,IF($E1328="",0,IF(VLOOKUP($E1328,paramètres!$E$33:$F$44,2,FALSE)&lt;=VLOOKUP($AF$18,paramètres!$E$33:$F$44,2,FALSE),T1328*$D1328,0)))</f>
        <v>0</v>
      </c>
      <c r="AG1328" s="13">
        <f>IF($D1328="",0,IF($E1328="",0,IF(VLOOKUP($E1328,paramètres!$E$33:$F$44,2,FALSE)&lt;=VLOOKUP($AG$18,paramètres!$E$33:$F$44,2,FALSE),U1328*$D1328,0)))</f>
        <v>0</v>
      </c>
      <c r="AH1328" s="13">
        <f>IF($D1328="",0,IF($E1328="",0,IF(VLOOKUP($E1328,paramètres!$E$33:$F$44,2,FALSE)&lt;=VLOOKUP($AH$18,paramètres!$E$33:$F$44,2,FALSE),V1328*$D1328,0)))</f>
        <v>0</v>
      </c>
      <c r="AI1328" s="13">
        <f>IF($D1328="",0,IF($E1328="",0,IF(VLOOKUP($E1328,paramètres!$E$33:$F$44,2,FALSE)&lt;=VLOOKUP($AI$18,paramètres!$E$33:$F$44,2,FALSE),W1328*$D1328,0)))</f>
        <v>0</v>
      </c>
      <c r="AJ1328" s="13">
        <f>IF($D1328="",0,IF($E1328="",0,IF(VLOOKUP($E1328,paramètres!$E$33:$F$44,2,FALSE)&lt;=VLOOKUP($AJ$18,paramètres!$E$33:$F$44,2,FALSE),X1328*$D1328,0)))</f>
        <v>0</v>
      </c>
      <c r="AK1328" s="13">
        <f>IF($D1328="",0,IF($E1328="",0,IF(VLOOKUP($E1328,paramètres!$E$33:$F$44,2,FALSE)&lt;=VLOOKUP($AK$18,paramètres!$E$33:$F$44,2,FALSE),Y1328*$D1328,0)))</f>
        <v>0</v>
      </c>
      <c r="AL1328" s="13">
        <f>IF($D1328="",0,IF($E1328="",0,IF(VLOOKUP($E1328,paramètres!$E$33:$F$44,2,FALSE)&lt;=VLOOKUP($AL$18,paramètres!$E$33:$F$44,2,FALSE),Z1328*$D1328,0)))</f>
        <v>0</v>
      </c>
      <c r="AM1328" s="126">
        <f>IF($D1328="",0,IF($E1328="",0,IF(VLOOKUP($E1328,paramètres!$E$33:$F$44,2,FALSE)&lt;=VLOOKUP($AM$18,paramètres!$E$33:$F$44,2,FALSE),AA1328*$D1328,0)))</f>
        <v>0</v>
      </c>
      <c r="AN1328" s="121" t="str">
        <f>IF(paramètres!$B$28=1,((SUM(P1328:Y1328)/1.02)+SUM(Z1328:AA1328))*0.0303/9*COUNT(P1328:X1328),IF(paramètres!$B$28=2,(SUM(P1328:AA1328))*0.0303/9*COUNT(P1328:X1328),"Missing Delta option"))</f>
        <v>Missing Delta option</v>
      </c>
      <c r="AO1328" s="13" t="str">
        <f>IF(paramètres!$B$28=1,(((SUM(P1328:Y1328)/1.02)+SUM(Z1328:AA1328))+((SUM(AB1328:AK1328)/1.02)+SUM(AL1328:AN1328)))*cotpatr,IF(paramètres!$B$28=2,(SUM(P1328:AN1328)*cotpatr),"Missing Delta Option"))</f>
        <v>Missing Delta Option</v>
      </c>
      <c r="AP1328" s="13" t="str" cm="1">
        <f t="array" ref="AP1328">IF(paramètres!$B$28=1,(((SUM(P1328:Y1328)/1.02)+SUM(Z1328:AA1328))+((SUM(AB1328:AM1328)/1.02)+SUM(AL1328:AM1328)))/12*pécule,IF(paramètres!$B$28=2,SUM(P1328:AM1328)/12*pécule,"Missing Delta Option"))</f>
        <v>Missing Delta Option</v>
      </c>
      <c r="AQ1328" s="105" t="e">
        <f>IF(paramètres!$B$28=1,(((SUM(P1328:Y1328)/1.02)+SUM(Z1328:AA1328))+((SUM(AB1328:AM1328)/1.02)+SUM(AL1328:AM1328)))+AN1328+AO1328+AP1328,SUM(P1328:AM1328)+AN1328+AO1328+AP1328)</f>
        <v>#VALUE!</v>
      </c>
    </row>
    <row r="1329" spans="1:43" x14ac:dyDescent="0.25">
      <c r="A1329" s="104"/>
      <c r="B1329" s="39"/>
      <c r="C1329" s="39"/>
      <c r="D1329" s="70"/>
      <c r="E1329" s="49"/>
      <c r="F1329" s="40"/>
      <c r="G1329" s="38"/>
      <c r="H1329" s="71"/>
      <c r="I1329" s="40"/>
      <c r="J1329" s="38"/>
      <c r="K1329" s="71"/>
      <c r="L1329" s="40"/>
      <c r="M1329" s="38"/>
      <c r="N1329" s="71"/>
      <c r="O1329" s="49"/>
      <c r="P1329" s="177"/>
      <c r="Q1329" s="178"/>
      <c r="R1329" s="178"/>
      <c r="S1329" s="178"/>
      <c r="T1329" s="178"/>
      <c r="U1329" s="178"/>
      <c r="V1329" s="178"/>
      <c r="W1329" s="178"/>
      <c r="X1329" s="178"/>
      <c r="Y1329" s="178"/>
      <c r="Z1329" s="178"/>
      <c r="AA1329" s="179"/>
      <c r="AB1329" s="121">
        <f>IF($D1329="",0,IF($E1329="",0,IF(VLOOKUP($E1329,paramètres!$E$33:$F$44,2,FALSE)&lt;=VLOOKUP($AB$18,paramètres!$E$33:$F$44,2,FALSE),P1329*$D1329,0)))</f>
        <v>0</v>
      </c>
      <c r="AC1329" s="13">
        <f>IF($D1329="",0,IF($E1329="",0,IF(VLOOKUP($E1329,paramètres!$E$33:$F$44,2,FALSE)&lt;=VLOOKUP($AC$18,paramètres!$E$33:$F$44,2,FALSE),Q1329*$D1329,0)))</f>
        <v>0</v>
      </c>
      <c r="AD1329" s="13">
        <f>IF($D1329="",0,IF($E1329="",0,IF(VLOOKUP($E1329,paramètres!$E$33:$F$44,2,FALSE)&lt;=VLOOKUP($AD$18,paramètres!$E$33:$F$44,2,FALSE),R1329*$D1329,0)))</f>
        <v>0</v>
      </c>
      <c r="AE1329" s="13">
        <f>IF($D1329="",0,IF($E1329="",0,IF(VLOOKUP($E1329,paramètres!$E$33:$F$44,2,FALSE)&lt;=VLOOKUP($AE$18,paramètres!$E$33:$F$44,2,FALSE),S1329*$D1329,0)))</f>
        <v>0</v>
      </c>
      <c r="AF1329" s="13">
        <f>IF($D1329="",0,IF($E1329="",0,IF(VLOOKUP($E1329,paramètres!$E$33:$F$44,2,FALSE)&lt;=VLOOKUP($AF$18,paramètres!$E$33:$F$44,2,FALSE),T1329*$D1329,0)))</f>
        <v>0</v>
      </c>
      <c r="AG1329" s="13">
        <f>IF($D1329="",0,IF($E1329="",0,IF(VLOOKUP($E1329,paramètres!$E$33:$F$44,2,FALSE)&lt;=VLOOKUP($AG$18,paramètres!$E$33:$F$44,2,FALSE),U1329*$D1329,0)))</f>
        <v>0</v>
      </c>
      <c r="AH1329" s="13">
        <f>IF($D1329="",0,IF($E1329="",0,IF(VLOOKUP($E1329,paramètres!$E$33:$F$44,2,FALSE)&lt;=VLOOKUP($AH$18,paramètres!$E$33:$F$44,2,FALSE),V1329*$D1329,0)))</f>
        <v>0</v>
      </c>
      <c r="AI1329" s="13">
        <f>IF($D1329="",0,IF($E1329="",0,IF(VLOOKUP($E1329,paramètres!$E$33:$F$44,2,FALSE)&lt;=VLOOKUP($AI$18,paramètres!$E$33:$F$44,2,FALSE),W1329*$D1329,0)))</f>
        <v>0</v>
      </c>
      <c r="AJ1329" s="13">
        <f>IF($D1329="",0,IF($E1329="",0,IF(VLOOKUP($E1329,paramètres!$E$33:$F$44,2,FALSE)&lt;=VLOOKUP($AJ$18,paramètres!$E$33:$F$44,2,FALSE),X1329*$D1329,0)))</f>
        <v>0</v>
      </c>
      <c r="AK1329" s="13">
        <f>IF($D1329="",0,IF($E1329="",0,IF(VLOOKUP($E1329,paramètres!$E$33:$F$44,2,FALSE)&lt;=VLOOKUP($AK$18,paramètres!$E$33:$F$44,2,FALSE),Y1329*$D1329,0)))</f>
        <v>0</v>
      </c>
      <c r="AL1329" s="13">
        <f>IF($D1329="",0,IF($E1329="",0,IF(VLOOKUP($E1329,paramètres!$E$33:$F$44,2,FALSE)&lt;=VLOOKUP($AL$18,paramètres!$E$33:$F$44,2,FALSE),Z1329*$D1329,0)))</f>
        <v>0</v>
      </c>
      <c r="AM1329" s="126">
        <f>IF($D1329="",0,IF($E1329="",0,IF(VLOOKUP($E1329,paramètres!$E$33:$F$44,2,FALSE)&lt;=VLOOKUP($AM$18,paramètres!$E$33:$F$44,2,FALSE),AA1329*$D1329,0)))</f>
        <v>0</v>
      </c>
      <c r="AN1329" s="121" t="str">
        <f>IF(paramètres!$B$28=1,((SUM(P1329:Y1329)/1.02)+SUM(Z1329:AA1329))*0.0303/9*COUNT(P1329:X1329),IF(paramètres!$B$28=2,(SUM(P1329:AA1329))*0.0303/9*COUNT(P1329:X1329),"Missing Delta option"))</f>
        <v>Missing Delta option</v>
      </c>
      <c r="AO1329" s="13" t="str">
        <f>IF(paramètres!$B$28=1,(((SUM(P1329:Y1329)/1.02)+SUM(Z1329:AA1329))+((SUM(AB1329:AK1329)/1.02)+SUM(AL1329:AN1329)))*cotpatr,IF(paramètres!$B$28=2,(SUM(P1329:AN1329)*cotpatr),"Missing Delta Option"))</f>
        <v>Missing Delta Option</v>
      </c>
      <c r="AP1329" s="13" t="str" cm="1">
        <f t="array" ref="AP1329">IF(paramètres!$B$28=1,(((SUM(P1329:Y1329)/1.02)+SUM(Z1329:AA1329))+((SUM(AB1329:AM1329)/1.02)+SUM(AL1329:AM1329)))/12*pécule,IF(paramètres!$B$28=2,SUM(P1329:AM1329)/12*pécule,"Missing Delta Option"))</f>
        <v>Missing Delta Option</v>
      </c>
      <c r="AQ1329" s="105" t="e">
        <f>IF(paramètres!$B$28=1,(((SUM(P1329:Y1329)/1.02)+SUM(Z1329:AA1329))+((SUM(AB1329:AM1329)/1.02)+SUM(AL1329:AM1329)))+AN1329+AO1329+AP1329,SUM(P1329:AM1329)+AN1329+AO1329+AP1329)</f>
        <v>#VALUE!</v>
      </c>
    </row>
    <row r="1330" spans="1:43" x14ac:dyDescent="0.25">
      <c r="A1330" s="104"/>
      <c r="B1330" s="39"/>
      <c r="C1330" s="39"/>
      <c r="D1330" s="70"/>
      <c r="E1330" s="49"/>
      <c r="F1330" s="40"/>
      <c r="G1330" s="38"/>
      <c r="H1330" s="71"/>
      <c r="I1330" s="40"/>
      <c r="J1330" s="38"/>
      <c r="K1330" s="71"/>
      <c r="L1330" s="40"/>
      <c r="M1330" s="38"/>
      <c r="N1330" s="71"/>
      <c r="O1330" s="49"/>
      <c r="P1330" s="177"/>
      <c r="Q1330" s="178"/>
      <c r="R1330" s="178"/>
      <c r="S1330" s="178"/>
      <c r="T1330" s="178"/>
      <c r="U1330" s="178"/>
      <c r="V1330" s="178"/>
      <c r="W1330" s="178"/>
      <c r="X1330" s="178"/>
      <c r="Y1330" s="178"/>
      <c r="Z1330" s="178"/>
      <c r="AA1330" s="179"/>
      <c r="AB1330" s="121">
        <f>IF($D1330="",0,IF($E1330="",0,IF(VLOOKUP($E1330,paramètres!$E$33:$F$44,2,FALSE)&lt;=VLOOKUP($AB$18,paramètres!$E$33:$F$44,2,FALSE),P1330*$D1330,0)))</f>
        <v>0</v>
      </c>
      <c r="AC1330" s="13">
        <f>IF($D1330="",0,IF($E1330="",0,IF(VLOOKUP($E1330,paramètres!$E$33:$F$44,2,FALSE)&lt;=VLOOKUP($AC$18,paramètres!$E$33:$F$44,2,FALSE),Q1330*$D1330,0)))</f>
        <v>0</v>
      </c>
      <c r="AD1330" s="13">
        <f>IF($D1330="",0,IF($E1330="",0,IF(VLOOKUP($E1330,paramètres!$E$33:$F$44,2,FALSE)&lt;=VLOOKUP($AD$18,paramètres!$E$33:$F$44,2,FALSE),R1330*$D1330,0)))</f>
        <v>0</v>
      </c>
      <c r="AE1330" s="13">
        <f>IF($D1330="",0,IF($E1330="",0,IF(VLOOKUP($E1330,paramètres!$E$33:$F$44,2,FALSE)&lt;=VLOOKUP($AE$18,paramètres!$E$33:$F$44,2,FALSE),S1330*$D1330,0)))</f>
        <v>0</v>
      </c>
      <c r="AF1330" s="13">
        <f>IF($D1330="",0,IF($E1330="",0,IF(VLOOKUP($E1330,paramètres!$E$33:$F$44,2,FALSE)&lt;=VLOOKUP($AF$18,paramètres!$E$33:$F$44,2,FALSE),T1330*$D1330,0)))</f>
        <v>0</v>
      </c>
      <c r="AG1330" s="13">
        <f>IF($D1330="",0,IF($E1330="",0,IF(VLOOKUP($E1330,paramètres!$E$33:$F$44,2,FALSE)&lt;=VLOOKUP($AG$18,paramètres!$E$33:$F$44,2,FALSE),U1330*$D1330,0)))</f>
        <v>0</v>
      </c>
      <c r="AH1330" s="13">
        <f>IF($D1330="",0,IF($E1330="",0,IF(VLOOKUP($E1330,paramètres!$E$33:$F$44,2,FALSE)&lt;=VLOOKUP($AH$18,paramètres!$E$33:$F$44,2,FALSE),V1330*$D1330,0)))</f>
        <v>0</v>
      </c>
      <c r="AI1330" s="13">
        <f>IF($D1330="",0,IF($E1330="",0,IF(VLOOKUP($E1330,paramètres!$E$33:$F$44,2,FALSE)&lt;=VLOOKUP($AI$18,paramètres!$E$33:$F$44,2,FALSE),W1330*$D1330,0)))</f>
        <v>0</v>
      </c>
      <c r="AJ1330" s="13">
        <f>IF($D1330="",0,IF($E1330="",0,IF(VLOOKUP($E1330,paramètres!$E$33:$F$44,2,FALSE)&lt;=VLOOKUP($AJ$18,paramètres!$E$33:$F$44,2,FALSE),X1330*$D1330,0)))</f>
        <v>0</v>
      </c>
      <c r="AK1330" s="13">
        <f>IF($D1330="",0,IF($E1330="",0,IF(VLOOKUP($E1330,paramètres!$E$33:$F$44,2,FALSE)&lt;=VLOOKUP($AK$18,paramètres!$E$33:$F$44,2,FALSE),Y1330*$D1330,0)))</f>
        <v>0</v>
      </c>
      <c r="AL1330" s="13">
        <f>IF($D1330="",0,IF($E1330="",0,IF(VLOOKUP($E1330,paramètres!$E$33:$F$44,2,FALSE)&lt;=VLOOKUP($AL$18,paramètres!$E$33:$F$44,2,FALSE),Z1330*$D1330,0)))</f>
        <v>0</v>
      </c>
      <c r="AM1330" s="126">
        <f>IF($D1330="",0,IF($E1330="",0,IF(VLOOKUP($E1330,paramètres!$E$33:$F$44,2,FALSE)&lt;=VLOOKUP($AM$18,paramètres!$E$33:$F$44,2,FALSE),AA1330*$D1330,0)))</f>
        <v>0</v>
      </c>
      <c r="AN1330" s="121" t="str">
        <f>IF(paramètres!$B$28=1,((SUM(P1330:Y1330)/1.02)+SUM(Z1330:AA1330))*0.0303/9*COUNT(P1330:X1330),IF(paramètres!$B$28=2,(SUM(P1330:AA1330))*0.0303/9*COUNT(P1330:X1330),"Missing Delta option"))</f>
        <v>Missing Delta option</v>
      </c>
      <c r="AO1330" s="13" t="str">
        <f>IF(paramètres!$B$28=1,(((SUM(P1330:Y1330)/1.02)+SUM(Z1330:AA1330))+((SUM(AB1330:AK1330)/1.02)+SUM(AL1330:AN1330)))*cotpatr,IF(paramètres!$B$28=2,(SUM(P1330:AN1330)*cotpatr),"Missing Delta Option"))</f>
        <v>Missing Delta Option</v>
      </c>
      <c r="AP1330" s="13" t="str" cm="1">
        <f t="array" ref="AP1330">IF(paramètres!$B$28=1,(((SUM(P1330:Y1330)/1.02)+SUM(Z1330:AA1330))+((SUM(AB1330:AM1330)/1.02)+SUM(AL1330:AM1330)))/12*pécule,IF(paramètres!$B$28=2,SUM(P1330:AM1330)/12*pécule,"Missing Delta Option"))</f>
        <v>Missing Delta Option</v>
      </c>
      <c r="AQ1330" s="105" t="e">
        <f>IF(paramètres!$B$28=1,(((SUM(P1330:Y1330)/1.02)+SUM(Z1330:AA1330))+((SUM(AB1330:AM1330)/1.02)+SUM(AL1330:AM1330)))+AN1330+AO1330+AP1330,SUM(P1330:AM1330)+AN1330+AO1330+AP1330)</f>
        <v>#VALUE!</v>
      </c>
    </row>
    <row r="1331" spans="1:43" x14ac:dyDescent="0.25">
      <c r="A1331" s="104"/>
      <c r="B1331" s="39"/>
      <c r="C1331" s="39"/>
      <c r="D1331" s="70"/>
      <c r="E1331" s="49"/>
      <c r="F1331" s="40"/>
      <c r="G1331" s="38"/>
      <c r="H1331" s="71"/>
      <c r="I1331" s="40"/>
      <c r="J1331" s="38"/>
      <c r="K1331" s="71"/>
      <c r="L1331" s="40"/>
      <c r="M1331" s="38"/>
      <c r="N1331" s="71"/>
      <c r="O1331" s="49"/>
      <c r="P1331" s="177"/>
      <c r="Q1331" s="178"/>
      <c r="R1331" s="178"/>
      <c r="S1331" s="178"/>
      <c r="T1331" s="178"/>
      <c r="U1331" s="178"/>
      <c r="V1331" s="178"/>
      <c r="W1331" s="178"/>
      <c r="X1331" s="178"/>
      <c r="Y1331" s="178"/>
      <c r="Z1331" s="178"/>
      <c r="AA1331" s="179"/>
      <c r="AB1331" s="121">
        <f>IF($D1331="",0,IF($E1331="",0,IF(VLOOKUP($E1331,paramètres!$E$33:$F$44,2,FALSE)&lt;=VLOOKUP($AB$18,paramètres!$E$33:$F$44,2,FALSE),P1331*$D1331,0)))</f>
        <v>0</v>
      </c>
      <c r="AC1331" s="13">
        <f>IF($D1331="",0,IF($E1331="",0,IF(VLOOKUP($E1331,paramètres!$E$33:$F$44,2,FALSE)&lt;=VLOOKUP($AC$18,paramètres!$E$33:$F$44,2,FALSE),Q1331*$D1331,0)))</f>
        <v>0</v>
      </c>
      <c r="AD1331" s="13">
        <f>IF($D1331="",0,IF($E1331="",0,IF(VLOOKUP($E1331,paramètres!$E$33:$F$44,2,FALSE)&lt;=VLOOKUP($AD$18,paramètres!$E$33:$F$44,2,FALSE),R1331*$D1331,0)))</f>
        <v>0</v>
      </c>
      <c r="AE1331" s="13">
        <f>IF($D1331="",0,IF($E1331="",0,IF(VLOOKUP($E1331,paramètres!$E$33:$F$44,2,FALSE)&lt;=VLOOKUP($AE$18,paramètres!$E$33:$F$44,2,FALSE),S1331*$D1331,0)))</f>
        <v>0</v>
      </c>
      <c r="AF1331" s="13">
        <f>IF($D1331="",0,IF($E1331="",0,IF(VLOOKUP($E1331,paramètres!$E$33:$F$44,2,FALSE)&lt;=VLOOKUP($AF$18,paramètres!$E$33:$F$44,2,FALSE),T1331*$D1331,0)))</f>
        <v>0</v>
      </c>
      <c r="AG1331" s="13">
        <f>IF($D1331="",0,IF($E1331="",0,IF(VLOOKUP($E1331,paramètres!$E$33:$F$44,2,FALSE)&lt;=VLOOKUP($AG$18,paramètres!$E$33:$F$44,2,FALSE),U1331*$D1331,0)))</f>
        <v>0</v>
      </c>
      <c r="AH1331" s="13">
        <f>IF($D1331="",0,IF($E1331="",0,IF(VLOOKUP($E1331,paramètres!$E$33:$F$44,2,FALSE)&lt;=VLOOKUP($AH$18,paramètres!$E$33:$F$44,2,FALSE),V1331*$D1331,0)))</f>
        <v>0</v>
      </c>
      <c r="AI1331" s="13">
        <f>IF($D1331="",0,IF($E1331="",0,IF(VLOOKUP($E1331,paramètres!$E$33:$F$44,2,FALSE)&lt;=VLOOKUP($AI$18,paramètres!$E$33:$F$44,2,FALSE),W1331*$D1331,0)))</f>
        <v>0</v>
      </c>
      <c r="AJ1331" s="13">
        <f>IF($D1331="",0,IF($E1331="",0,IF(VLOOKUP($E1331,paramètres!$E$33:$F$44,2,FALSE)&lt;=VLOOKUP($AJ$18,paramètres!$E$33:$F$44,2,FALSE),X1331*$D1331,0)))</f>
        <v>0</v>
      </c>
      <c r="AK1331" s="13">
        <f>IF($D1331="",0,IF($E1331="",0,IF(VLOOKUP($E1331,paramètres!$E$33:$F$44,2,FALSE)&lt;=VLOOKUP($AK$18,paramètres!$E$33:$F$44,2,FALSE),Y1331*$D1331,0)))</f>
        <v>0</v>
      </c>
      <c r="AL1331" s="13">
        <f>IF($D1331="",0,IF($E1331="",0,IF(VLOOKUP($E1331,paramètres!$E$33:$F$44,2,FALSE)&lt;=VLOOKUP($AL$18,paramètres!$E$33:$F$44,2,FALSE),Z1331*$D1331,0)))</f>
        <v>0</v>
      </c>
      <c r="AM1331" s="126">
        <f>IF($D1331="",0,IF($E1331="",0,IF(VLOOKUP($E1331,paramètres!$E$33:$F$44,2,FALSE)&lt;=VLOOKUP($AM$18,paramètres!$E$33:$F$44,2,FALSE),AA1331*$D1331,0)))</f>
        <v>0</v>
      </c>
      <c r="AN1331" s="121" t="str">
        <f>IF(paramètres!$B$28=1,((SUM(P1331:Y1331)/1.02)+SUM(Z1331:AA1331))*0.0303/9*COUNT(P1331:X1331),IF(paramètres!$B$28=2,(SUM(P1331:AA1331))*0.0303/9*COUNT(P1331:X1331),"Missing Delta option"))</f>
        <v>Missing Delta option</v>
      </c>
      <c r="AO1331" s="13" t="str">
        <f>IF(paramètres!$B$28=1,(((SUM(P1331:Y1331)/1.02)+SUM(Z1331:AA1331))+((SUM(AB1331:AK1331)/1.02)+SUM(AL1331:AN1331)))*cotpatr,IF(paramètres!$B$28=2,(SUM(P1331:AN1331)*cotpatr),"Missing Delta Option"))</f>
        <v>Missing Delta Option</v>
      </c>
      <c r="AP1331" s="13" t="str" cm="1">
        <f t="array" ref="AP1331">IF(paramètres!$B$28=1,(((SUM(P1331:Y1331)/1.02)+SUM(Z1331:AA1331))+((SUM(AB1331:AM1331)/1.02)+SUM(AL1331:AM1331)))/12*pécule,IF(paramètres!$B$28=2,SUM(P1331:AM1331)/12*pécule,"Missing Delta Option"))</f>
        <v>Missing Delta Option</v>
      </c>
      <c r="AQ1331" s="105" t="e">
        <f>IF(paramètres!$B$28=1,(((SUM(P1331:Y1331)/1.02)+SUM(Z1331:AA1331))+((SUM(AB1331:AM1331)/1.02)+SUM(AL1331:AM1331)))+AN1331+AO1331+AP1331,SUM(P1331:AM1331)+AN1331+AO1331+AP1331)</f>
        <v>#VALUE!</v>
      </c>
    </row>
    <row r="1332" spans="1:43" x14ac:dyDescent="0.25">
      <c r="A1332" s="104"/>
      <c r="B1332" s="39"/>
      <c r="C1332" s="39"/>
      <c r="D1332" s="70"/>
      <c r="E1332" s="49"/>
      <c r="F1332" s="40"/>
      <c r="G1332" s="38"/>
      <c r="H1332" s="71"/>
      <c r="I1332" s="40"/>
      <c r="J1332" s="38"/>
      <c r="K1332" s="71"/>
      <c r="L1332" s="40"/>
      <c r="M1332" s="38"/>
      <c r="N1332" s="71"/>
      <c r="O1332" s="49"/>
      <c r="P1332" s="177"/>
      <c r="Q1332" s="178"/>
      <c r="R1332" s="178"/>
      <c r="S1332" s="178"/>
      <c r="T1332" s="178"/>
      <c r="U1332" s="178"/>
      <c r="V1332" s="178"/>
      <c r="W1332" s="178"/>
      <c r="X1332" s="178"/>
      <c r="Y1332" s="178"/>
      <c r="Z1332" s="178"/>
      <c r="AA1332" s="179"/>
      <c r="AB1332" s="121">
        <f>IF($D1332="",0,IF($E1332="",0,IF(VLOOKUP($E1332,paramètres!$E$33:$F$44,2,FALSE)&lt;=VLOOKUP($AB$18,paramètres!$E$33:$F$44,2,FALSE),P1332*$D1332,0)))</f>
        <v>0</v>
      </c>
      <c r="AC1332" s="13">
        <f>IF($D1332="",0,IF($E1332="",0,IF(VLOOKUP($E1332,paramètres!$E$33:$F$44,2,FALSE)&lt;=VLOOKUP($AC$18,paramètres!$E$33:$F$44,2,FALSE),Q1332*$D1332,0)))</f>
        <v>0</v>
      </c>
      <c r="AD1332" s="13">
        <f>IF($D1332="",0,IF($E1332="",0,IF(VLOOKUP($E1332,paramètres!$E$33:$F$44,2,FALSE)&lt;=VLOOKUP($AD$18,paramètres!$E$33:$F$44,2,FALSE),R1332*$D1332,0)))</f>
        <v>0</v>
      </c>
      <c r="AE1332" s="13">
        <f>IF($D1332="",0,IF($E1332="",0,IF(VLOOKUP($E1332,paramètres!$E$33:$F$44,2,FALSE)&lt;=VLOOKUP($AE$18,paramètres!$E$33:$F$44,2,FALSE),S1332*$D1332,0)))</f>
        <v>0</v>
      </c>
      <c r="AF1332" s="13">
        <f>IF($D1332="",0,IF($E1332="",0,IF(VLOOKUP($E1332,paramètres!$E$33:$F$44,2,FALSE)&lt;=VLOOKUP($AF$18,paramètres!$E$33:$F$44,2,FALSE),T1332*$D1332,0)))</f>
        <v>0</v>
      </c>
      <c r="AG1332" s="13">
        <f>IF($D1332="",0,IF($E1332="",0,IF(VLOOKUP($E1332,paramètres!$E$33:$F$44,2,FALSE)&lt;=VLOOKUP($AG$18,paramètres!$E$33:$F$44,2,FALSE),U1332*$D1332,0)))</f>
        <v>0</v>
      </c>
      <c r="AH1332" s="13">
        <f>IF($D1332="",0,IF($E1332="",0,IF(VLOOKUP($E1332,paramètres!$E$33:$F$44,2,FALSE)&lt;=VLOOKUP($AH$18,paramètres!$E$33:$F$44,2,FALSE),V1332*$D1332,0)))</f>
        <v>0</v>
      </c>
      <c r="AI1332" s="13">
        <f>IF($D1332="",0,IF($E1332="",0,IF(VLOOKUP($E1332,paramètres!$E$33:$F$44,2,FALSE)&lt;=VLOOKUP($AI$18,paramètres!$E$33:$F$44,2,FALSE),W1332*$D1332,0)))</f>
        <v>0</v>
      </c>
      <c r="AJ1332" s="13">
        <f>IF($D1332="",0,IF($E1332="",0,IF(VLOOKUP($E1332,paramètres!$E$33:$F$44,2,FALSE)&lt;=VLOOKUP($AJ$18,paramètres!$E$33:$F$44,2,FALSE),X1332*$D1332,0)))</f>
        <v>0</v>
      </c>
      <c r="AK1332" s="13">
        <f>IF($D1332="",0,IF($E1332="",0,IF(VLOOKUP($E1332,paramètres!$E$33:$F$44,2,FALSE)&lt;=VLOOKUP($AK$18,paramètres!$E$33:$F$44,2,FALSE),Y1332*$D1332,0)))</f>
        <v>0</v>
      </c>
      <c r="AL1332" s="13">
        <f>IF($D1332="",0,IF($E1332="",0,IF(VLOOKUP($E1332,paramètres!$E$33:$F$44,2,FALSE)&lt;=VLOOKUP($AL$18,paramètres!$E$33:$F$44,2,FALSE),Z1332*$D1332,0)))</f>
        <v>0</v>
      </c>
      <c r="AM1332" s="126">
        <f>IF($D1332="",0,IF($E1332="",0,IF(VLOOKUP($E1332,paramètres!$E$33:$F$44,2,FALSE)&lt;=VLOOKUP($AM$18,paramètres!$E$33:$F$44,2,FALSE),AA1332*$D1332,0)))</f>
        <v>0</v>
      </c>
      <c r="AN1332" s="121" t="str">
        <f>IF(paramètres!$B$28=1,((SUM(P1332:Y1332)/1.02)+SUM(Z1332:AA1332))*0.0303/9*COUNT(P1332:X1332),IF(paramètres!$B$28=2,(SUM(P1332:AA1332))*0.0303/9*COUNT(P1332:X1332),"Missing Delta option"))</f>
        <v>Missing Delta option</v>
      </c>
      <c r="AO1332" s="13" t="str">
        <f>IF(paramètres!$B$28=1,(((SUM(P1332:Y1332)/1.02)+SUM(Z1332:AA1332))+((SUM(AB1332:AK1332)/1.02)+SUM(AL1332:AN1332)))*cotpatr,IF(paramètres!$B$28=2,(SUM(P1332:AN1332)*cotpatr),"Missing Delta Option"))</f>
        <v>Missing Delta Option</v>
      </c>
      <c r="AP1332" s="13" t="str" cm="1">
        <f t="array" ref="AP1332">IF(paramètres!$B$28=1,(((SUM(P1332:Y1332)/1.02)+SUM(Z1332:AA1332))+((SUM(AB1332:AM1332)/1.02)+SUM(AL1332:AM1332)))/12*pécule,IF(paramètres!$B$28=2,SUM(P1332:AM1332)/12*pécule,"Missing Delta Option"))</f>
        <v>Missing Delta Option</v>
      </c>
      <c r="AQ1332" s="105" t="e">
        <f>IF(paramètres!$B$28=1,(((SUM(P1332:Y1332)/1.02)+SUM(Z1332:AA1332))+((SUM(AB1332:AM1332)/1.02)+SUM(AL1332:AM1332)))+AN1332+AO1332+AP1332,SUM(P1332:AM1332)+AN1332+AO1332+AP1332)</f>
        <v>#VALUE!</v>
      </c>
    </row>
    <row r="1333" spans="1:43" x14ac:dyDescent="0.25">
      <c r="A1333" s="104"/>
      <c r="B1333" s="39"/>
      <c r="C1333" s="39"/>
      <c r="D1333" s="70"/>
      <c r="E1333" s="49"/>
      <c r="F1333" s="40"/>
      <c r="G1333" s="38"/>
      <c r="H1333" s="71"/>
      <c r="I1333" s="40"/>
      <c r="J1333" s="38"/>
      <c r="K1333" s="71"/>
      <c r="L1333" s="40"/>
      <c r="M1333" s="38"/>
      <c r="N1333" s="71"/>
      <c r="O1333" s="49"/>
      <c r="P1333" s="177"/>
      <c r="Q1333" s="178"/>
      <c r="R1333" s="178"/>
      <c r="S1333" s="178"/>
      <c r="T1333" s="178"/>
      <c r="U1333" s="178"/>
      <c r="V1333" s="178"/>
      <c r="W1333" s="178"/>
      <c r="X1333" s="178"/>
      <c r="Y1333" s="178"/>
      <c r="Z1333" s="178"/>
      <c r="AA1333" s="179"/>
      <c r="AB1333" s="121">
        <f>IF($D1333="",0,IF($E1333="",0,IF(VLOOKUP($E1333,paramètres!$E$33:$F$44,2,FALSE)&lt;=VLOOKUP($AB$18,paramètres!$E$33:$F$44,2,FALSE),P1333*$D1333,0)))</f>
        <v>0</v>
      </c>
      <c r="AC1333" s="13">
        <f>IF($D1333="",0,IF($E1333="",0,IF(VLOOKUP($E1333,paramètres!$E$33:$F$44,2,FALSE)&lt;=VLOOKUP($AC$18,paramètres!$E$33:$F$44,2,FALSE),Q1333*$D1333,0)))</f>
        <v>0</v>
      </c>
      <c r="AD1333" s="13">
        <f>IF($D1333="",0,IF($E1333="",0,IF(VLOOKUP($E1333,paramètres!$E$33:$F$44,2,FALSE)&lt;=VLOOKUP($AD$18,paramètres!$E$33:$F$44,2,FALSE),R1333*$D1333,0)))</f>
        <v>0</v>
      </c>
      <c r="AE1333" s="13">
        <f>IF($D1333="",0,IF($E1333="",0,IF(VLOOKUP($E1333,paramètres!$E$33:$F$44,2,FALSE)&lt;=VLOOKUP($AE$18,paramètres!$E$33:$F$44,2,FALSE),S1333*$D1333,0)))</f>
        <v>0</v>
      </c>
      <c r="AF1333" s="13">
        <f>IF($D1333="",0,IF($E1333="",0,IF(VLOOKUP($E1333,paramètres!$E$33:$F$44,2,FALSE)&lt;=VLOOKUP($AF$18,paramètres!$E$33:$F$44,2,FALSE),T1333*$D1333,0)))</f>
        <v>0</v>
      </c>
      <c r="AG1333" s="13">
        <f>IF($D1333="",0,IF($E1333="",0,IF(VLOOKUP($E1333,paramètres!$E$33:$F$44,2,FALSE)&lt;=VLOOKUP($AG$18,paramètres!$E$33:$F$44,2,FALSE),U1333*$D1333,0)))</f>
        <v>0</v>
      </c>
      <c r="AH1333" s="13">
        <f>IF($D1333="",0,IF($E1333="",0,IF(VLOOKUP($E1333,paramètres!$E$33:$F$44,2,FALSE)&lt;=VLOOKUP($AH$18,paramètres!$E$33:$F$44,2,FALSE),V1333*$D1333,0)))</f>
        <v>0</v>
      </c>
      <c r="AI1333" s="13">
        <f>IF($D1333="",0,IF($E1333="",0,IF(VLOOKUP($E1333,paramètres!$E$33:$F$44,2,FALSE)&lt;=VLOOKUP($AI$18,paramètres!$E$33:$F$44,2,FALSE),W1333*$D1333,0)))</f>
        <v>0</v>
      </c>
      <c r="AJ1333" s="13">
        <f>IF($D1333="",0,IF($E1333="",0,IF(VLOOKUP($E1333,paramètres!$E$33:$F$44,2,FALSE)&lt;=VLOOKUP($AJ$18,paramètres!$E$33:$F$44,2,FALSE),X1333*$D1333,0)))</f>
        <v>0</v>
      </c>
      <c r="AK1333" s="13">
        <f>IF($D1333="",0,IF($E1333="",0,IF(VLOOKUP($E1333,paramètres!$E$33:$F$44,2,FALSE)&lt;=VLOOKUP($AK$18,paramètres!$E$33:$F$44,2,FALSE),Y1333*$D1333,0)))</f>
        <v>0</v>
      </c>
      <c r="AL1333" s="13">
        <f>IF($D1333="",0,IF($E1333="",0,IF(VLOOKUP($E1333,paramètres!$E$33:$F$44,2,FALSE)&lt;=VLOOKUP($AL$18,paramètres!$E$33:$F$44,2,FALSE),Z1333*$D1333,0)))</f>
        <v>0</v>
      </c>
      <c r="AM1333" s="126">
        <f>IF($D1333="",0,IF($E1333="",0,IF(VLOOKUP($E1333,paramètres!$E$33:$F$44,2,FALSE)&lt;=VLOOKUP($AM$18,paramètres!$E$33:$F$44,2,FALSE),AA1333*$D1333,0)))</f>
        <v>0</v>
      </c>
      <c r="AN1333" s="121" t="str">
        <f>IF(paramètres!$B$28=1,((SUM(P1333:Y1333)/1.02)+SUM(Z1333:AA1333))*0.0303/9*COUNT(P1333:X1333),IF(paramètres!$B$28=2,(SUM(P1333:AA1333))*0.0303/9*COUNT(P1333:X1333),"Missing Delta option"))</f>
        <v>Missing Delta option</v>
      </c>
      <c r="AO1333" s="13" t="str">
        <f>IF(paramètres!$B$28=1,(((SUM(P1333:Y1333)/1.02)+SUM(Z1333:AA1333))+((SUM(AB1333:AK1333)/1.02)+SUM(AL1333:AN1333)))*cotpatr,IF(paramètres!$B$28=2,(SUM(P1333:AN1333)*cotpatr),"Missing Delta Option"))</f>
        <v>Missing Delta Option</v>
      </c>
      <c r="AP1333" s="13" t="str" cm="1">
        <f t="array" ref="AP1333">IF(paramètres!$B$28=1,(((SUM(P1333:Y1333)/1.02)+SUM(Z1333:AA1333))+((SUM(AB1333:AM1333)/1.02)+SUM(AL1333:AM1333)))/12*pécule,IF(paramètres!$B$28=2,SUM(P1333:AM1333)/12*pécule,"Missing Delta Option"))</f>
        <v>Missing Delta Option</v>
      </c>
      <c r="AQ1333" s="105" t="e">
        <f>IF(paramètres!$B$28=1,(((SUM(P1333:Y1333)/1.02)+SUM(Z1333:AA1333))+((SUM(AB1333:AM1333)/1.02)+SUM(AL1333:AM1333)))+AN1333+AO1333+AP1333,SUM(P1333:AM1333)+AN1333+AO1333+AP1333)</f>
        <v>#VALUE!</v>
      </c>
    </row>
    <row r="1334" spans="1:43" x14ac:dyDescent="0.25">
      <c r="A1334" s="104"/>
      <c r="B1334" s="39"/>
      <c r="C1334" s="39"/>
      <c r="D1334" s="70"/>
      <c r="E1334" s="49"/>
      <c r="F1334" s="40"/>
      <c r="G1334" s="38"/>
      <c r="H1334" s="71"/>
      <c r="I1334" s="40"/>
      <c r="J1334" s="38"/>
      <c r="K1334" s="71"/>
      <c r="L1334" s="40"/>
      <c r="M1334" s="38"/>
      <c r="N1334" s="71"/>
      <c r="O1334" s="49"/>
      <c r="P1334" s="177"/>
      <c r="Q1334" s="178"/>
      <c r="R1334" s="178"/>
      <c r="S1334" s="178"/>
      <c r="T1334" s="178"/>
      <c r="U1334" s="178"/>
      <c r="V1334" s="178"/>
      <c r="W1334" s="178"/>
      <c r="X1334" s="178"/>
      <c r="Y1334" s="178"/>
      <c r="Z1334" s="178"/>
      <c r="AA1334" s="179"/>
      <c r="AB1334" s="121">
        <f>IF($D1334="",0,IF($E1334="",0,IF(VLOOKUP($E1334,paramètres!$E$33:$F$44,2,FALSE)&lt;=VLOOKUP($AB$18,paramètres!$E$33:$F$44,2,FALSE),P1334*$D1334,0)))</f>
        <v>0</v>
      </c>
      <c r="AC1334" s="13">
        <f>IF($D1334="",0,IF($E1334="",0,IF(VLOOKUP($E1334,paramètres!$E$33:$F$44,2,FALSE)&lt;=VLOOKUP($AC$18,paramètres!$E$33:$F$44,2,FALSE),Q1334*$D1334,0)))</f>
        <v>0</v>
      </c>
      <c r="AD1334" s="13">
        <f>IF($D1334="",0,IF($E1334="",0,IF(VLOOKUP($E1334,paramètres!$E$33:$F$44,2,FALSE)&lt;=VLOOKUP($AD$18,paramètres!$E$33:$F$44,2,FALSE),R1334*$D1334,0)))</f>
        <v>0</v>
      </c>
      <c r="AE1334" s="13">
        <f>IF($D1334="",0,IF($E1334="",0,IF(VLOOKUP($E1334,paramètres!$E$33:$F$44,2,FALSE)&lt;=VLOOKUP($AE$18,paramètres!$E$33:$F$44,2,FALSE),S1334*$D1334,0)))</f>
        <v>0</v>
      </c>
      <c r="AF1334" s="13">
        <f>IF($D1334="",0,IF($E1334="",0,IF(VLOOKUP($E1334,paramètres!$E$33:$F$44,2,FALSE)&lt;=VLOOKUP($AF$18,paramètres!$E$33:$F$44,2,FALSE),T1334*$D1334,0)))</f>
        <v>0</v>
      </c>
      <c r="AG1334" s="13">
        <f>IF($D1334="",0,IF($E1334="",0,IF(VLOOKUP($E1334,paramètres!$E$33:$F$44,2,FALSE)&lt;=VLOOKUP($AG$18,paramètres!$E$33:$F$44,2,FALSE),U1334*$D1334,0)))</f>
        <v>0</v>
      </c>
      <c r="AH1334" s="13">
        <f>IF($D1334="",0,IF($E1334="",0,IF(VLOOKUP($E1334,paramètres!$E$33:$F$44,2,FALSE)&lt;=VLOOKUP($AH$18,paramètres!$E$33:$F$44,2,FALSE),V1334*$D1334,0)))</f>
        <v>0</v>
      </c>
      <c r="AI1334" s="13">
        <f>IF($D1334="",0,IF($E1334="",0,IF(VLOOKUP($E1334,paramètres!$E$33:$F$44,2,FALSE)&lt;=VLOOKUP($AI$18,paramètres!$E$33:$F$44,2,FALSE),W1334*$D1334,0)))</f>
        <v>0</v>
      </c>
      <c r="AJ1334" s="13">
        <f>IF($D1334="",0,IF($E1334="",0,IF(VLOOKUP($E1334,paramètres!$E$33:$F$44,2,FALSE)&lt;=VLOOKUP($AJ$18,paramètres!$E$33:$F$44,2,FALSE),X1334*$D1334,0)))</f>
        <v>0</v>
      </c>
      <c r="AK1334" s="13">
        <f>IF($D1334="",0,IF($E1334="",0,IF(VLOOKUP($E1334,paramètres!$E$33:$F$44,2,FALSE)&lt;=VLOOKUP($AK$18,paramètres!$E$33:$F$44,2,FALSE),Y1334*$D1334,0)))</f>
        <v>0</v>
      </c>
      <c r="AL1334" s="13">
        <f>IF($D1334="",0,IF($E1334="",0,IF(VLOOKUP($E1334,paramètres!$E$33:$F$44,2,FALSE)&lt;=VLOOKUP($AL$18,paramètres!$E$33:$F$44,2,FALSE),Z1334*$D1334,0)))</f>
        <v>0</v>
      </c>
      <c r="AM1334" s="126">
        <f>IF($D1334="",0,IF($E1334="",0,IF(VLOOKUP($E1334,paramètres!$E$33:$F$44,2,FALSE)&lt;=VLOOKUP($AM$18,paramètres!$E$33:$F$44,2,FALSE),AA1334*$D1334,0)))</f>
        <v>0</v>
      </c>
      <c r="AN1334" s="121" t="str">
        <f>IF(paramètres!$B$28=1,((SUM(P1334:Y1334)/1.02)+SUM(Z1334:AA1334))*0.0303/9*COUNT(P1334:X1334),IF(paramètres!$B$28=2,(SUM(P1334:AA1334))*0.0303/9*COUNT(P1334:X1334),"Missing Delta option"))</f>
        <v>Missing Delta option</v>
      </c>
      <c r="AO1334" s="13" t="str">
        <f>IF(paramètres!$B$28=1,(((SUM(P1334:Y1334)/1.02)+SUM(Z1334:AA1334))+((SUM(AB1334:AK1334)/1.02)+SUM(AL1334:AN1334)))*cotpatr,IF(paramètres!$B$28=2,(SUM(P1334:AN1334)*cotpatr),"Missing Delta Option"))</f>
        <v>Missing Delta Option</v>
      </c>
      <c r="AP1334" s="13" t="str" cm="1">
        <f t="array" ref="AP1334">IF(paramètres!$B$28=1,(((SUM(P1334:Y1334)/1.02)+SUM(Z1334:AA1334))+((SUM(AB1334:AM1334)/1.02)+SUM(AL1334:AM1334)))/12*pécule,IF(paramètres!$B$28=2,SUM(P1334:AM1334)/12*pécule,"Missing Delta Option"))</f>
        <v>Missing Delta Option</v>
      </c>
      <c r="AQ1334" s="105" t="e">
        <f>IF(paramètres!$B$28=1,(((SUM(P1334:Y1334)/1.02)+SUM(Z1334:AA1334))+((SUM(AB1334:AM1334)/1.02)+SUM(AL1334:AM1334)))+AN1334+AO1334+AP1334,SUM(P1334:AM1334)+AN1334+AO1334+AP1334)</f>
        <v>#VALUE!</v>
      </c>
    </row>
    <row r="1335" spans="1:43" x14ac:dyDescent="0.25">
      <c r="A1335" s="104"/>
      <c r="B1335" s="39"/>
      <c r="C1335" s="39"/>
      <c r="D1335" s="70"/>
      <c r="E1335" s="49"/>
      <c r="F1335" s="40"/>
      <c r="G1335" s="38"/>
      <c r="H1335" s="71"/>
      <c r="I1335" s="40"/>
      <c r="J1335" s="38"/>
      <c r="K1335" s="71"/>
      <c r="L1335" s="40"/>
      <c r="M1335" s="38"/>
      <c r="N1335" s="71"/>
      <c r="O1335" s="49"/>
      <c r="P1335" s="177"/>
      <c r="Q1335" s="178"/>
      <c r="R1335" s="178"/>
      <c r="S1335" s="178"/>
      <c r="T1335" s="178"/>
      <c r="U1335" s="178"/>
      <c r="V1335" s="178"/>
      <c r="W1335" s="178"/>
      <c r="X1335" s="178"/>
      <c r="Y1335" s="178"/>
      <c r="Z1335" s="178"/>
      <c r="AA1335" s="179"/>
      <c r="AB1335" s="121">
        <f>IF($D1335="",0,IF($E1335="",0,IF(VLOOKUP($E1335,paramètres!$E$33:$F$44,2,FALSE)&lt;=VLOOKUP($AB$18,paramètres!$E$33:$F$44,2,FALSE),P1335*$D1335,0)))</f>
        <v>0</v>
      </c>
      <c r="AC1335" s="13">
        <f>IF($D1335="",0,IF($E1335="",0,IF(VLOOKUP($E1335,paramètres!$E$33:$F$44,2,FALSE)&lt;=VLOOKUP($AC$18,paramètres!$E$33:$F$44,2,FALSE),Q1335*$D1335,0)))</f>
        <v>0</v>
      </c>
      <c r="AD1335" s="13">
        <f>IF($D1335="",0,IF($E1335="",0,IF(VLOOKUP($E1335,paramètres!$E$33:$F$44,2,FALSE)&lt;=VLOOKUP($AD$18,paramètres!$E$33:$F$44,2,FALSE),R1335*$D1335,0)))</f>
        <v>0</v>
      </c>
      <c r="AE1335" s="13">
        <f>IF($D1335="",0,IF($E1335="",0,IF(VLOOKUP($E1335,paramètres!$E$33:$F$44,2,FALSE)&lt;=VLOOKUP($AE$18,paramètres!$E$33:$F$44,2,FALSE),S1335*$D1335,0)))</f>
        <v>0</v>
      </c>
      <c r="AF1335" s="13">
        <f>IF($D1335="",0,IF($E1335="",0,IF(VLOOKUP($E1335,paramètres!$E$33:$F$44,2,FALSE)&lt;=VLOOKUP($AF$18,paramètres!$E$33:$F$44,2,FALSE),T1335*$D1335,0)))</f>
        <v>0</v>
      </c>
      <c r="AG1335" s="13">
        <f>IF($D1335="",0,IF($E1335="",0,IF(VLOOKUP($E1335,paramètres!$E$33:$F$44,2,FALSE)&lt;=VLOOKUP($AG$18,paramètres!$E$33:$F$44,2,FALSE),U1335*$D1335,0)))</f>
        <v>0</v>
      </c>
      <c r="AH1335" s="13">
        <f>IF($D1335="",0,IF($E1335="",0,IF(VLOOKUP($E1335,paramètres!$E$33:$F$44,2,FALSE)&lt;=VLOOKUP($AH$18,paramètres!$E$33:$F$44,2,FALSE),V1335*$D1335,0)))</f>
        <v>0</v>
      </c>
      <c r="AI1335" s="13">
        <f>IF($D1335="",0,IF($E1335="",0,IF(VLOOKUP($E1335,paramètres!$E$33:$F$44,2,FALSE)&lt;=VLOOKUP($AI$18,paramètres!$E$33:$F$44,2,FALSE),W1335*$D1335,0)))</f>
        <v>0</v>
      </c>
      <c r="AJ1335" s="13">
        <f>IF($D1335="",0,IF($E1335="",0,IF(VLOOKUP($E1335,paramètres!$E$33:$F$44,2,FALSE)&lt;=VLOOKUP($AJ$18,paramètres!$E$33:$F$44,2,FALSE),X1335*$D1335,0)))</f>
        <v>0</v>
      </c>
      <c r="AK1335" s="13">
        <f>IF($D1335="",0,IF($E1335="",0,IF(VLOOKUP($E1335,paramètres!$E$33:$F$44,2,FALSE)&lt;=VLOOKUP($AK$18,paramètres!$E$33:$F$44,2,FALSE),Y1335*$D1335,0)))</f>
        <v>0</v>
      </c>
      <c r="AL1335" s="13">
        <f>IF($D1335="",0,IF($E1335="",0,IF(VLOOKUP($E1335,paramètres!$E$33:$F$44,2,FALSE)&lt;=VLOOKUP($AL$18,paramètres!$E$33:$F$44,2,FALSE),Z1335*$D1335,0)))</f>
        <v>0</v>
      </c>
      <c r="AM1335" s="126">
        <f>IF($D1335="",0,IF($E1335="",0,IF(VLOOKUP($E1335,paramètres!$E$33:$F$44,2,FALSE)&lt;=VLOOKUP($AM$18,paramètres!$E$33:$F$44,2,FALSE),AA1335*$D1335,0)))</f>
        <v>0</v>
      </c>
      <c r="AN1335" s="121" t="str">
        <f>IF(paramètres!$B$28=1,((SUM(P1335:Y1335)/1.02)+SUM(Z1335:AA1335))*0.0303/9*COUNT(P1335:X1335),IF(paramètres!$B$28=2,(SUM(P1335:AA1335))*0.0303/9*COUNT(P1335:X1335),"Missing Delta option"))</f>
        <v>Missing Delta option</v>
      </c>
      <c r="AO1335" s="13" t="str">
        <f>IF(paramètres!$B$28=1,(((SUM(P1335:Y1335)/1.02)+SUM(Z1335:AA1335))+((SUM(AB1335:AK1335)/1.02)+SUM(AL1335:AN1335)))*cotpatr,IF(paramètres!$B$28=2,(SUM(P1335:AN1335)*cotpatr),"Missing Delta Option"))</f>
        <v>Missing Delta Option</v>
      </c>
      <c r="AP1335" s="13" t="str" cm="1">
        <f t="array" ref="AP1335">IF(paramètres!$B$28=1,(((SUM(P1335:Y1335)/1.02)+SUM(Z1335:AA1335))+((SUM(AB1335:AM1335)/1.02)+SUM(AL1335:AM1335)))/12*pécule,IF(paramètres!$B$28=2,SUM(P1335:AM1335)/12*pécule,"Missing Delta Option"))</f>
        <v>Missing Delta Option</v>
      </c>
      <c r="AQ1335" s="105" t="e">
        <f>IF(paramètres!$B$28=1,(((SUM(P1335:Y1335)/1.02)+SUM(Z1335:AA1335))+((SUM(AB1335:AM1335)/1.02)+SUM(AL1335:AM1335)))+AN1335+AO1335+AP1335,SUM(P1335:AM1335)+AN1335+AO1335+AP1335)</f>
        <v>#VALUE!</v>
      </c>
    </row>
    <row r="1336" spans="1:43" x14ac:dyDescent="0.25">
      <c r="A1336" s="104"/>
      <c r="B1336" s="39"/>
      <c r="C1336" s="39"/>
      <c r="D1336" s="70"/>
      <c r="E1336" s="49"/>
      <c r="F1336" s="40"/>
      <c r="G1336" s="38"/>
      <c r="H1336" s="71"/>
      <c r="I1336" s="40"/>
      <c r="J1336" s="38"/>
      <c r="K1336" s="71"/>
      <c r="L1336" s="40"/>
      <c r="M1336" s="38"/>
      <c r="N1336" s="71"/>
      <c r="O1336" s="49"/>
      <c r="P1336" s="177"/>
      <c r="Q1336" s="178"/>
      <c r="R1336" s="178"/>
      <c r="S1336" s="178"/>
      <c r="T1336" s="178"/>
      <c r="U1336" s="178"/>
      <c r="V1336" s="178"/>
      <c r="W1336" s="178"/>
      <c r="X1336" s="178"/>
      <c r="Y1336" s="178"/>
      <c r="Z1336" s="178"/>
      <c r="AA1336" s="179"/>
      <c r="AB1336" s="121">
        <f>IF($D1336="",0,IF($E1336="",0,IF(VLOOKUP($E1336,paramètres!$E$33:$F$44,2,FALSE)&lt;=VLOOKUP($AB$18,paramètres!$E$33:$F$44,2,FALSE),P1336*$D1336,0)))</f>
        <v>0</v>
      </c>
      <c r="AC1336" s="13">
        <f>IF($D1336="",0,IF($E1336="",0,IF(VLOOKUP($E1336,paramètres!$E$33:$F$44,2,FALSE)&lt;=VLOOKUP($AC$18,paramètres!$E$33:$F$44,2,FALSE),Q1336*$D1336,0)))</f>
        <v>0</v>
      </c>
      <c r="AD1336" s="13">
        <f>IF($D1336="",0,IF($E1336="",0,IF(VLOOKUP($E1336,paramètres!$E$33:$F$44,2,FALSE)&lt;=VLOOKUP($AD$18,paramètres!$E$33:$F$44,2,FALSE),R1336*$D1336,0)))</f>
        <v>0</v>
      </c>
      <c r="AE1336" s="13">
        <f>IF($D1336="",0,IF($E1336="",0,IF(VLOOKUP($E1336,paramètres!$E$33:$F$44,2,FALSE)&lt;=VLOOKUP($AE$18,paramètres!$E$33:$F$44,2,FALSE),S1336*$D1336,0)))</f>
        <v>0</v>
      </c>
      <c r="AF1336" s="13">
        <f>IF($D1336="",0,IF($E1336="",0,IF(VLOOKUP($E1336,paramètres!$E$33:$F$44,2,FALSE)&lt;=VLOOKUP($AF$18,paramètres!$E$33:$F$44,2,FALSE),T1336*$D1336,0)))</f>
        <v>0</v>
      </c>
      <c r="AG1336" s="13">
        <f>IF($D1336="",0,IF($E1336="",0,IF(VLOOKUP($E1336,paramètres!$E$33:$F$44,2,FALSE)&lt;=VLOOKUP($AG$18,paramètres!$E$33:$F$44,2,FALSE),U1336*$D1336,0)))</f>
        <v>0</v>
      </c>
      <c r="AH1336" s="13">
        <f>IF($D1336="",0,IF($E1336="",0,IF(VLOOKUP($E1336,paramètres!$E$33:$F$44,2,FALSE)&lt;=VLOOKUP($AH$18,paramètres!$E$33:$F$44,2,FALSE),V1336*$D1336,0)))</f>
        <v>0</v>
      </c>
      <c r="AI1336" s="13">
        <f>IF($D1336="",0,IF($E1336="",0,IF(VLOOKUP($E1336,paramètres!$E$33:$F$44,2,FALSE)&lt;=VLOOKUP($AI$18,paramètres!$E$33:$F$44,2,FALSE),W1336*$D1336,0)))</f>
        <v>0</v>
      </c>
      <c r="AJ1336" s="13">
        <f>IF($D1336="",0,IF($E1336="",0,IF(VLOOKUP($E1336,paramètres!$E$33:$F$44,2,FALSE)&lt;=VLOOKUP($AJ$18,paramètres!$E$33:$F$44,2,FALSE),X1336*$D1336,0)))</f>
        <v>0</v>
      </c>
      <c r="AK1336" s="13">
        <f>IF($D1336="",0,IF($E1336="",0,IF(VLOOKUP($E1336,paramètres!$E$33:$F$44,2,FALSE)&lt;=VLOOKUP($AK$18,paramètres!$E$33:$F$44,2,FALSE),Y1336*$D1336,0)))</f>
        <v>0</v>
      </c>
      <c r="AL1336" s="13">
        <f>IF($D1336="",0,IF($E1336="",0,IF(VLOOKUP($E1336,paramètres!$E$33:$F$44,2,FALSE)&lt;=VLOOKUP($AL$18,paramètres!$E$33:$F$44,2,FALSE),Z1336*$D1336,0)))</f>
        <v>0</v>
      </c>
      <c r="AM1336" s="126">
        <f>IF($D1336="",0,IF($E1336="",0,IF(VLOOKUP($E1336,paramètres!$E$33:$F$44,2,FALSE)&lt;=VLOOKUP($AM$18,paramètres!$E$33:$F$44,2,FALSE),AA1336*$D1336,0)))</f>
        <v>0</v>
      </c>
      <c r="AN1336" s="121" t="str">
        <f>IF(paramètres!$B$28=1,((SUM(P1336:Y1336)/1.02)+SUM(Z1336:AA1336))*0.0303/9*COUNT(P1336:X1336),IF(paramètres!$B$28=2,(SUM(P1336:AA1336))*0.0303/9*COUNT(P1336:X1336),"Missing Delta option"))</f>
        <v>Missing Delta option</v>
      </c>
      <c r="AO1336" s="13" t="str">
        <f>IF(paramètres!$B$28=1,(((SUM(P1336:Y1336)/1.02)+SUM(Z1336:AA1336))+((SUM(AB1336:AK1336)/1.02)+SUM(AL1336:AN1336)))*cotpatr,IF(paramètres!$B$28=2,(SUM(P1336:AN1336)*cotpatr),"Missing Delta Option"))</f>
        <v>Missing Delta Option</v>
      </c>
      <c r="AP1336" s="13" t="str" cm="1">
        <f t="array" ref="AP1336">IF(paramètres!$B$28=1,(((SUM(P1336:Y1336)/1.02)+SUM(Z1336:AA1336))+((SUM(AB1336:AM1336)/1.02)+SUM(AL1336:AM1336)))/12*pécule,IF(paramètres!$B$28=2,SUM(P1336:AM1336)/12*pécule,"Missing Delta Option"))</f>
        <v>Missing Delta Option</v>
      </c>
      <c r="AQ1336" s="105" t="e">
        <f>IF(paramètres!$B$28=1,(((SUM(P1336:Y1336)/1.02)+SUM(Z1336:AA1336))+((SUM(AB1336:AM1336)/1.02)+SUM(AL1336:AM1336)))+AN1336+AO1336+AP1336,SUM(P1336:AM1336)+AN1336+AO1336+AP1336)</f>
        <v>#VALUE!</v>
      </c>
    </row>
    <row r="1337" spans="1:43" x14ac:dyDescent="0.25">
      <c r="A1337" s="104"/>
      <c r="B1337" s="39"/>
      <c r="C1337" s="39"/>
      <c r="D1337" s="70"/>
      <c r="E1337" s="49"/>
      <c r="F1337" s="40"/>
      <c r="G1337" s="38"/>
      <c r="H1337" s="71"/>
      <c r="I1337" s="40"/>
      <c r="J1337" s="38"/>
      <c r="K1337" s="71"/>
      <c r="L1337" s="40"/>
      <c r="M1337" s="38"/>
      <c r="N1337" s="71"/>
      <c r="O1337" s="49"/>
      <c r="P1337" s="177"/>
      <c r="Q1337" s="178"/>
      <c r="R1337" s="178"/>
      <c r="S1337" s="178"/>
      <c r="T1337" s="178"/>
      <c r="U1337" s="178"/>
      <c r="V1337" s="178"/>
      <c r="W1337" s="178"/>
      <c r="X1337" s="178"/>
      <c r="Y1337" s="178"/>
      <c r="Z1337" s="178"/>
      <c r="AA1337" s="179"/>
      <c r="AB1337" s="121">
        <f>IF($D1337="",0,IF($E1337="",0,IF(VLOOKUP($E1337,paramètres!$E$33:$F$44,2,FALSE)&lt;=VLOOKUP($AB$18,paramètres!$E$33:$F$44,2,FALSE),P1337*$D1337,0)))</f>
        <v>0</v>
      </c>
      <c r="AC1337" s="13">
        <f>IF($D1337="",0,IF($E1337="",0,IF(VLOOKUP($E1337,paramètres!$E$33:$F$44,2,FALSE)&lt;=VLOOKUP($AC$18,paramètres!$E$33:$F$44,2,FALSE),Q1337*$D1337,0)))</f>
        <v>0</v>
      </c>
      <c r="AD1337" s="13">
        <f>IF($D1337="",0,IF($E1337="",0,IF(VLOOKUP($E1337,paramètres!$E$33:$F$44,2,FALSE)&lt;=VLOOKUP($AD$18,paramètres!$E$33:$F$44,2,FALSE),R1337*$D1337,0)))</f>
        <v>0</v>
      </c>
      <c r="AE1337" s="13">
        <f>IF($D1337="",0,IF($E1337="",0,IF(VLOOKUP($E1337,paramètres!$E$33:$F$44,2,FALSE)&lt;=VLOOKUP($AE$18,paramètres!$E$33:$F$44,2,FALSE),S1337*$D1337,0)))</f>
        <v>0</v>
      </c>
      <c r="AF1337" s="13">
        <f>IF($D1337="",0,IF($E1337="",0,IF(VLOOKUP($E1337,paramètres!$E$33:$F$44,2,FALSE)&lt;=VLOOKUP($AF$18,paramètres!$E$33:$F$44,2,FALSE),T1337*$D1337,0)))</f>
        <v>0</v>
      </c>
      <c r="AG1337" s="13">
        <f>IF($D1337="",0,IF($E1337="",0,IF(VLOOKUP($E1337,paramètres!$E$33:$F$44,2,FALSE)&lt;=VLOOKUP($AG$18,paramètres!$E$33:$F$44,2,FALSE),U1337*$D1337,0)))</f>
        <v>0</v>
      </c>
      <c r="AH1337" s="13">
        <f>IF($D1337="",0,IF($E1337="",0,IF(VLOOKUP($E1337,paramètres!$E$33:$F$44,2,FALSE)&lt;=VLOOKUP($AH$18,paramètres!$E$33:$F$44,2,FALSE),V1337*$D1337,0)))</f>
        <v>0</v>
      </c>
      <c r="AI1337" s="13">
        <f>IF($D1337="",0,IF($E1337="",0,IF(VLOOKUP($E1337,paramètres!$E$33:$F$44,2,FALSE)&lt;=VLOOKUP($AI$18,paramètres!$E$33:$F$44,2,FALSE),W1337*$D1337,0)))</f>
        <v>0</v>
      </c>
      <c r="AJ1337" s="13">
        <f>IF($D1337="",0,IF($E1337="",0,IF(VLOOKUP($E1337,paramètres!$E$33:$F$44,2,FALSE)&lt;=VLOOKUP($AJ$18,paramètres!$E$33:$F$44,2,FALSE),X1337*$D1337,0)))</f>
        <v>0</v>
      </c>
      <c r="AK1337" s="13">
        <f>IF($D1337="",0,IF($E1337="",0,IF(VLOOKUP($E1337,paramètres!$E$33:$F$44,2,FALSE)&lt;=VLOOKUP($AK$18,paramètres!$E$33:$F$44,2,FALSE),Y1337*$D1337,0)))</f>
        <v>0</v>
      </c>
      <c r="AL1337" s="13">
        <f>IF($D1337="",0,IF($E1337="",0,IF(VLOOKUP($E1337,paramètres!$E$33:$F$44,2,FALSE)&lt;=VLOOKUP($AL$18,paramètres!$E$33:$F$44,2,FALSE),Z1337*$D1337,0)))</f>
        <v>0</v>
      </c>
      <c r="AM1337" s="126">
        <f>IF($D1337="",0,IF($E1337="",0,IF(VLOOKUP($E1337,paramètres!$E$33:$F$44,2,FALSE)&lt;=VLOOKUP($AM$18,paramètres!$E$33:$F$44,2,FALSE),AA1337*$D1337,0)))</f>
        <v>0</v>
      </c>
      <c r="AN1337" s="121" t="str">
        <f>IF(paramètres!$B$28=1,((SUM(P1337:Y1337)/1.02)+SUM(Z1337:AA1337))*0.0303/9*COUNT(P1337:X1337),IF(paramètres!$B$28=2,(SUM(P1337:AA1337))*0.0303/9*COUNT(P1337:X1337),"Missing Delta option"))</f>
        <v>Missing Delta option</v>
      </c>
      <c r="AO1337" s="13" t="str">
        <f>IF(paramètres!$B$28=1,(((SUM(P1337:Y1337)/1.02)+SUM(Z1337:AA1337))+((SUM(AB1337:AK1337)/1.02)+SUM(AL1337:AN1337)))*cotpatr,IF(paramètres!$B$28=2,(SUM(P1337:AN1337)*cotpatr),"Missing Delta Option"))</f>
        <v>Missing Delta Option</v>
      </c>
      <c r="AP1337" s="13" t="str" cm="1">
        <f t="array" ref="AP1337">IF(paramètres!$B$28=1,(((SUM(P1337:Y1337)/1.02)+SUM(Z1337:AA1337))+((SUM(AB1337:AM1337)/1.02)+SUM(AL1337:AM1337)))/12*pécule,IF(paramètres!$B$28=2,SUM(P1337:AM1337)/12*pécule,"Missing Delta Option"))</f>
        <v>Missing Delta Option</v>
      </c>
      <c r="AQ1337" s="105" t="e">
        <f>IF(paramètres!$B$28=1,(((SUM(P1337:Y1337)/1.02)+SUM(Z1337:AA1337))+((SUM(AB1337:AM1337)/1.02)+SUM(AL1337:AM1337)))+AN1337+AO1337+AP1337,SUM(P1337:AM1337)+AN1337+AO1337+AP1337)</f>
        <v>#VALUE!</v>
      </c>
    </row>
    <row r="1338" spans="1:43" x14ac:dyDescent="0.25">
      <c r="A1338" s="104"/>
      <c r="B1338" s="39"/>
      <c r="C1338" s="39"/>
      <c r="D1338" s="70"/>
      <c r="E1338" s="49"/>
      <c r="F1338" s="40"/>
      <c r="G1338" s="38"/>
      <c r="H1338" s="71"/>
      <c r="I1338" s="40"/>
      <c r="J1338" s="38"/>
      <c r="K1338" s="71"/>
      <c r="L1338" s="40"/>
      <c r="M1338" s="38"/>
      <c r="N1338" s="71"/>
      <c r="O1338" s="49"/>
      <c r="P1338" s="177"/>
      <c r="Q1338" s="178"/>
      <c r="R1338" s="178"/>
      <c r="S1338" s="178"/>
      <c r="T1338" s="178"/>
      <c r="U1338" s="178"/>
      <c r="V1338" s="178"/>
      <c r="W1338" s="178"/>
      <c r="X1338" s="178"/>
      <c r="Y1338" s="178"/>
      <c r="Z1338" s="178"/>
      <c r="AA1338" s="179"/>
      <c r="AB1338" s="121">
        <f>IF($D1338="",0,IF($E1338="",0,IF(VLOOKUP($E1338,paramètres!$E$33:$F$44,2,FALSE)&lt;=VLOOKUP($AB$18,paramètres!$E$33:$F$44,2,FALSE),P1338*$D1338,0)))</f>
        <v>0</v>
      </c>
      <c r="AC1338" s="13">
        <f>IF($D1338="",0,IF($E1338="",0,IF(VLOOKUP($E1338,paramètres!$E$33:$F$44,2,FALSE)&lt;=VLOOKUP($AC$18,paramètres!$E$33:$F$44,2,FALSE),Q1338*$D1338,0)))</f>
        <v>0</v>
      </c>
      <c r="AD1338" s="13">
        <f>IF($D1338="",0,IF($E1338="",0,IF(VLOOKUP($E1338,paramètres!$E$33:$F$44,2,FALSE)&lt;=VLOOKUP($AD$18,paramètres!$E$33:$F$44,2,FALSE),R1338*$D1338,0)))</f>
        <v>0</v>
      </c>
      <c r="AE1338" s="13">
        <f>IF($D1338="",0,IF($E1338="",0,IF(VLOOKUP($E1338,paramètres!$E$33:$F$44,2,FALSE)&lt;=VLOOKUP($AE$18,paramètres!$E$33:$F$44,2,FALSE),S1338*$D1338,0)))</f>
        <v>0</v>
      </c>
      <c r="AF1338" s="13">
        <f>IF($D1338="",0,IF($E1338="",0,IF(VLOOKUP($E1338,paramètres!$E$33:$F$44,2,FALSE)&lt;=VLOOKUP($AF$18,paramètres!$E$33:$F$44,2,FALSE),T1338*$D1338,0)))</f>
        <v>0</v>
      </c>
      <c r="AG1338" s="13">
        <f>IF($D1338="",0,IF($E1338="",0,IF(VLOOKUP($E1338,paramètres!$E$33:$F$44,2,FALSE)&lt;=VLOOKUP($AG$18,paramètres!$E$33:$F$44,2,FALSE),U1338*$D1338,0)))</f>
        <v>0</v>
      </c>
      <c r="AH1338" s="13">
        <f>IF($D1338="",0,IF($E1338="",0,IF(VLOOKUP($E1338,paramètres!$E$33:$F$44,2,FALSE)&lt;=VLOOKUP($AH$18,paramètres!$E$33:$F$44,2,FALSE),V1338*$D1338,0)))</f>
        <v>0</v>
      </c>
      <c r="AI1338" s="13">
        <f>IF($D1338="",0,IF($E1338="",0,IF(VLOOKUP($E1338,paramètres!$E$33:$F$44,2,FALSE)&lt;=VLOOKUP($AI$18,paramètres!$E$33:$F$44,2,FALSE),W1338*$D1338,0)))</f>
        <v>0</v>
      </c>
      <c r="AJ1338" s="13">
        <f>IF($D1338="",0,IF($E1338="",0,IF(VLOOKUP($E1338,paramètres!$E$33:$F$44,2,FALSE)&lt;=VLOOKUP($AJ$18,paramètres!$E$33:$F$44,2,FALSE),X1338*$D1338,0)))</f>
        <v>0</v>
      </c>
      <c r="AK1338" s="13">
        <f>IF($D1338="",0,IF($E1338="",0,IF(VLOOKUP($E1338,paramètres!$E$33:$F$44,2,FALSE)&lt;=VLOOKUP($AK$18,paramètres!$E$33:$F$44,2,FALSE),Y1338*$D1338,0)))</f>
        <v>0</v>
      </c>
      <c r="AL1338" s="13">
        <f>IF($D1338="",0,IF($E1338="",0,IF(VLOOKUP($E1338,paramètres!$E$33:$F$44,2,FALSE)&lt;=VLOOKUP($AL$18,paramètres!$E$33:$F$44,2,FALSE),Z1338*$D1338,0)))</f>
        <v>0</v>
      </c>
      <c r="AM1338" s="126">
        <f>IF($D1338="",0,IF($E1338="",0,IF(VLOOKUP($E1338,paramètres!$E$33:$F$44,2,FALSE)&lt;=VLOOKUP($AM$18,paramètres!$E$33:$F$44,2,FALSE),AA1338*$D1338,0)))</f>
        <v>0</v>
      </c>
      <c r="AN1338" s="121" t="str">
        <f>IF(paramètres!$B$28=1,((SUM(P1338:Y1338)/1.02)+SUM(Z1338:AA1338))*0.0303/9*COUNT(P1338:X1338),IF(paramètres!$B$28=2,(SUM(P1338:AA1338))*0.0303/9*COUNT(P1338:X1338),"Missing Delta option"))</f>
        <v>Missing Delta option</v>
      </c>
      <c r="AO1338" s="13" t="str">
        <f>IF(paramètres!$B$28=1,(((SUM(P1338:Y1338)/1.02)+SUM(Z1338:AA1338))+((SUM(AB1338:AK1338)/1.02)+SUM(AL1338:AN1338)))*cotpatr,IF(paramètres!$B$28=2,(SUM(P1338:AN1338)*cotpatr),"Missing Delta Option"))</f>
        <v>Missing Delta Option</v>
      </c>
      <c r="AP1338" s="13" t="str" cm="1">
        <f t="array" ref="AP1338">IF(paramètres!$B$28=1,(((SUM(P1338:Y1338)/1.02)+SUM(Z1338:AA1338))+((SUM(AB1338:AM1338)/1.02)+SUM(AL1338:AM1338)))/12*pécule,IF(paramètres!$B$28=2,SUM(P1338:AM1338)/12*pécule,"Missing Delta Option"))</f>
        <v>Missing Delta Option</v>
      </c>
      <c r="AQ1338" s="105" t="e">
        <f>IF(paramètres!$B$28=1,(((SUM(P1338:Y1338)/1.02)+SUM(Z1338:AA1338))+((SUM(AB1338:AM1338)/1.02)+SUM(AL1338:AM1338)))+AN1338+AO1338+AP1338,SUM(P1338:AM1338)+AN1338+AO1338+AP1338)</f>
        <v>#VALUE!</v>
      </c>
    </row>
    <row r="1339" spans="1:43" x14ac:dyDescent="0.25">
      <c r="A1339" s="104"/>
      <c r="B1339" s="39"/>
      <c r="C1339" s="39"/>
      <c r="D1339" s="70"/>
      <c r="E1339" s="49"/>
      <c r="F1339" s="40"/>
      <c r="G1339" s="38"/>
      <c r="H1339" s="71"/>
      <c r="I1339" s="40"/>
      <c r="J1339" s="38"/>
      <c r="K1339" s="71"/>
      <c r="L1339" s="40"/>
      <c r="M1339" s="38"/>
      <c r="N1339" s="71"/>
      <c r="O1339" s="49"/>
      <c r="P1339" s="177"/>
      <c r="Q1339" s="178"/>
      <c r="R1339" s="178"/>
      <c r="S1339" s="178"/>
      <c r="T1339" s="178"/>
      <c r="U1339" s="178"/>
      <c r="V1339" s="178"/>
      <c r="W1339" s="178"/>
      <c r="X1339" s="178"/>
      <c r="Y1339" s="178"/>
      <c r="Z1339" s="178"/>
      <c r="AA1339" s="179"/>
      <c r="AB1339" s="121">
        <f>IF($D1339="",0,IF($E1339="",0,IF(VLOOKUP($E1339,paramètres!$E$33:$F$44,2,FALSE)&lt;=VLOOKUP($AB$18,paramètres!$E$33:$F$44,2,FALSE),P1339*$D1339,0)))</f>
        <v>0</v>
      </c>
      <c r="AC1339" s="13">
        <f>IF($D1339="",0,IF($E1339="",0,IF(VLOOKUP($E1339,paramètres!$E$33:$F$44,2,FALSE)&lt;=VLOOKUP($AC$18,paramètres!$E$33:$F$44,2,FALSE),Q1339*$D1339,0)))</f>
        <v>0</v>
      </c>
      <c r="AD1339" s="13">
        <f>IF($D1339="",0,IF($E1339="",0,IF(VLOOKUP($E1339,paramètres!$E$33:$F$44,2,FALSE)&lt;=VLOOKUP($AD$18,paramètres!$E$33:$F$44,2,FALSE),R1339*$D1339,0)))</f>
        <v>0</v>
      </c>
      <c r="AE1339" s="13">
        <f>IF($D1339="",0,IF($E1339="",0,IF(VLOOKUP($E1339,paramètres!$E$33:$F$44,2,FALSE)&lt;=VLOOKUP($AE$18,paramètres!$E$33:$F$44,2,FALSE),S1339*$D1339,0)))</f>
        <v>0</v>
      </c>
      <c r="AF1339" s="13">
        <f>IF($D1339="",0,IF($E1339="",0,IF(VLOOKUP($E1339,paramètres!$E$33:$F$44,2,FALSE)&lt;=VLOOKUP($AF$18,paramètres!$E$33:$F$44,2,FALSE),T1339*$D1339,0)))</f>
        <v>0</v>
      </c>
      <c r="AG1339" s="13">
        <f>IF($D1339="",0,IF($E1339="",0,IF(VLOOKUP($E1339,paramètres!$E$33:$F$44,2,FALSE)&lt;=VLOOKUP($AG$18,paramètres!$E$33:$F$44,2,FALSE),U1339*$D1339,0)))</f>
        <v>0</v>
      </c>
      <c r="AH1339" s="13">
        <f>IF($D1339="",0,IF($E1339="",0,IF(VLOOKUP($E1339,paramètres!$E$33:$F$44,2,FALSE)&lt;=VLOOKUP($AH$18,paramètres!$E$33:$F$44,2,FALSE),V1339*$D1339,0)))</f>
        <v>0</v>
      </c>
      <c r="AI1339" s="13">
        <f>IF($D1339="",0,IF($E1339="",0,IF(VLOOKUP($E1339,paramètres!$E$33:$F$44,2,FALSE)&lt;=VLOOKUP($AI$18,paramètres!$E$33:$F$44,2,FALSE),W1339*$D1339,0)))</f>
        <v>0</v>
      </c>
      <c r="AJ1339" s="13">
        <f>IF($D1339="",0,IF($E1339="",0,IF(VLOOKUP($E1339,paramètres!$E$33:$F$44,2,FALSE)&lt;=VLOOKUP($AJ$18,paramètres!$E$33:$F$44,2,FALSE),X1339*$D1339,0)))</f>
        <v>0</v>
      </c>
      <c r="AK1339" s="13">
        <f>IF($D1339="",0,IF($E1339="",0,IF(VLOOKUP($E1339,paramètres!$E$33:$F$44,2,FALSE)&lt;=VLOOKUP($AK$18,paramètres!$E$33:$F$44,2,FALSE),Y1339*$D1339,0)))</f>
        <v>0</v>
      </c>
      <c r="AL1339" s="13">
        <f>IF($D1339="",0,IF($E1339="",0,IF(VLOOKUP($E1339,paramètres!$E$33:$F$44,2,FALSE)&lt;=VLOOKUP($AL$18,paramètres!$E$33:$F$44,2,FALSE),Z1339*$D1339,0)))</f>
        <v>0</v>
      </c>
      <c r="AM1339" s="126">
        <f>IF($D1339="",0,IF($E1339="",0,IF(VLOOKUP($E1339,paramètres!$E$33:$F$44,2,FALSE)&lt;=VLOOKUP($AM$18,paramètres!$E$33:$F$44,2,FALSE),AA1339*$D1339,0)))</f>
        <v>0</v>
      </c>
      <c r="AN1339" s="121" t="str">
        <f>IF(paramètres!$B$28=1,((SUM(P1339:Y1339)/1.02)+SUM(Z1339:AA1339))*0.0303/9*COUNT(P1339:X1339),IF(paramètres!$B$28=2,(SUM(P1339:AA1339))*0.0303/9*COUNT(P1339:X1339),"Missing Delta option"))</f>
        <v>Missing Delta option</v>
      </c>
      <c r="AO1339" s="13" t="str">
        <f>IF(paramètres!$B$28=1,(((SUM(P1339:Y1339)/1.02)+SUM(Z1339:AA1339))+((SUM(AB1339:AK1339)/1.02)+SUM(AL1339:AN1339)))*cotpatr,IF(paramètres!$B$28=2,(SUM(P1339:AN1339)*cotpatr),"Missing Delta Option"))</f>
        <v>Missing Delta Option</v>
      </c>
      <c r="AP1339" s="13" t="str" cm="1">
        <f t="array" ref="AP1339">IF(paramètres!$B$28=1,(((SUM(P1339:Y1339)/1.02)+SUM(Z1339:AA1339))+((SUM(AB1339:AM1339)/1.02)+SUM(AL1339:AM1339)))/12*pécule,IF(paramètres!$B$28=2,SUM(P1339:AM1339)/12*pécule,"Missing Delta Option"))</f>
        <v>Missing Delta Option</v>
      </c>
      <c r="AQ1339" s="105" t="e">
        <f>IF(paramètres!$B$28=1,(((SUM(P1339:Y1339)/1.02)+SUM(Z1339:AA1339))+((SUM(AB1339:AM1339)/1.02)+SUM(AL1339:AM1339)))+AN1339+AO1339+AP1339,SUM(P1339:AM1339)+AN1339+AO1339+AP1339)</f>
        <v>#VALUE!</v>
      </c>
    </row>
    <row r="1340" spans="1:43" x14ac:dyDescent="0.25">
      <c r="A1340" s="104"/>
      <c r="B1340" s="39"/>
      <c r="C1340" s="39"/>
      <c r="D1340" s="70"/>
      <c r="E1340" s="49"/>
      <c r="F1340" s="40"/>
      <c r="G1340" s="38"/>
      <c r="H1340" s="71"/>
      <c r="I1340" s="40"/>
      <c r="J1340" s="38"/>
      <c r="K1340" s="71"/>
      <c r="L1340" s="40"/>
      <c r="M1340" s="38"/>
      <c r="N1340" s="71"/>
      <c r="O1340" s="49"/>
      <c r="P1340" s="177"/>
      <c r="Q1340" s="178"/>
      <c r="R1340" s="178"/>
      <c r="S1340" s="178"/>
      <c r="T1340" s="178"/>
      <c r="U1340" s="178"/>
      <c r="V1340" s="178"/>
      <c r="W1340" s="178"/>
      <c r="X1340" s="178"/>
      <c r="Y1340" s="178"/>
      <c r="Z1340" s="178"/>
      <c r="AA1340" s="179"/>
      <c r="AB1340" s="121">
        <f>IF($D1340="",0,IF($E1340="",0,IF(VLOOKUP($E1340,paramètres!$E$33:$F$44,2,FALSE)&lt;=VLOOKUP($AB$18,paramètres!$E$33:$F$44,2,FALSE),P1340*$D1340,0)))</f>
        <v>0</v>
      </c>
      <c r="AC1340" s="13">
        <f>IF($D1340="",0,IF($E1340="",0,IF(VLOOKUP($E1340,paramètres!$E$33:$F$44,2,FALSE)&lt;=VLOOKUP($AC$18,paramètres!$E$33:$F$44,2,FALSE),Q1340*$D1340,0)))</f>
        <v>0</v>
      </c>
      <c r="AD1340" s="13">
        <f>IF($D1340="",0,IF($E1340="",0,IF(VLOOKUP($E1340,paramètres!$E$33:$F$44,2,FALSE)&lt;=VLOOKUP($AD$18,paramètres!$E$33:$F$44,2,FALSE),R1340*$D1340,0)))</f>
        <v>0</v>
      </c>
      <c r="AE1340" s="13">
        <f>IF($D1340="",0,IF($E1340="",0,IF(VLOOKUP($E1340,paramètres!$E$33:$F$44,2,FALSE)&lt;=VLOOKUP($AE$18,paramètres!$E$33:$F$44,2,FALSE),S1340*$D1340,0)))</f>
        <v>0</v>
      </c>
      <c r="AF1340" s="13">
        <f>IF($D1340="",0,IF($E1340="",0,IF(VLOOKUP($E1340,paramètres!$E$33:$F$44,2,FALSE)&lt;=VLOOKUP($AF$18,paramètres!$E$33:$F$44,2,FALSE),T1340*$D1340,0)))</f>
        <v>0</v>
      </c>
      <c r="AG1340" s="13">
        <f>IF($D1340="",0,IF($E1340="",0,IF(VLOOKUP($E1340,paramètres!$E$33:$F$44,2,FALSE)&lt;=VLOOKUP($AG$18,paramètres!$E$33:$F$44,2,FALSE),U1340*$D1340,0)))</f>
        <v>0</v>
      </c>
      <c r="AH1340" s="13">
        <f>IF($D1340="",0,IF($E1340="",0,IF(VLOOKUP($E1340,paramètres!$E$33:$F$44,2,FALSE)&lt;=VLOOKUP($AH$18,paramètres!$E$33:$F$44,2,FALSE),V1340*$D1340,0)))</f>
        <v>0</v>
      </c>
      <c r="AI1340" s="13">
        <f>IF($D1340="",0,IF($E1340="",0,IF(VLOOKUP($E1340,paramètres!$E$33:$F$44,2,FALSE)&lt;=VLOOKUP($AI$18,paramètres!$E$33:$F$44,2,FALSE),W1340*$D1340,0)))</f>
        <v>0</v>
      </c>
      <c r="AJ1340" s="13">
        <f>IF($D1340="",0,IF($E1340="",0,IF(VLOOKUP($E1340,paramètres!$E$33:$F$44,2,FALSE)&lt;=VLOOKUP($AJ$18,paramètres!$E$33:$F$44,2,FALSE),X1340*$D1340,0)))</f>
        <v>0</v>
      </c>
      <c r="AK1340" s="13">
        <f>IF($D1340="",0,IF($E1340="",0,IF(VLOOKUP($E1340,paramètres!$E$33:$F$44,2,FALSE)&lt;=VLOOKUP($AK$18,paramètres!$E$33:$F$44,2,FALSE),Y1340*$D1340,0)))</f>
        <v>0</v>
      </c>
      <c r="AL1340" s="13">
        <f>IF($D1340="",0,IF($E1340="",0,IF(VLOOKUP($E1340,paramètres!$E$33:$F$44,2,FALSE)&lt;=VLOOKUP($AL$18,paramètres!$E$33:$F$44,2,FALSE),Z1340*$D1340,0)))</f>
        <v>0</v>
      </c>
      <c r="AM1340" s="126">
        <f>IF($D1340="",0,IF($E1340="",0,IF(VLOOKUP($E1340,paramètres!$E$33:$F$44,2,FALSE)&lt;=VLOOKUP($AM$18,paramètres!$E$33:$F$44,2,FALSE),AA1340*$D1340,0)))</f>
        <v>0</v>
      </c>
      <c r="AN1340" s="121" t="str">
        <f>IF(paramètres!$B$28=1,((SUM(P1340:Y1340)/1.02)+SUM(Z1340:AA1340))*0.0303/9*COUNT(P1340:X1340),IF(paramètres!$B$28=2,(SUM(P1340:AA1340))*0.0303/9*COUNT(P1340:X1340),"Missing Delta option"))</f>
        <v>Missing Delta option</v>
      </c>
      <c r="AO1340" s="13" t="str">
        <f>IF(paramètres!$B$28=1,(((SUM(P1340:Y1340)/1.02)+SUM(Z1340:AA1340))+((SUM(AB1340:AK1340)/1.02)+SUM(AL1340:AN1340)))*cotpatr,IF(paramètres!$B$28=2,(SUM(P1340:AN1340)*cotpatr),"Missing Delta Option"))</f>
        <v>Missing Delta Option</v>
      </c>
      <c r="AP1340" s="13" t="str" cm="1">
        <f t="array" ref="AP1340">IF(paramètres!$B$28=1,(((SUM(P1340:Y1340)/1.02)+SUM(Z1340:AA1340))+((SUM(AB1340:AM1340)/1.02)+SUM(AL1340:AM1340)))/12*pécule,IF(paramètres!$B$28=2,SUM(P1340:AM1340)/12*pécule,"Missing Delta Option"))</f>
        <v>Missing Delta Option</v>
      </c>
      <c r="AQ1340" s="105" t="e">
        <f>IF(paramètres!$B$28=1,(((SUM(P1340:Y1340)/1.02)+SUM(Z1340:AA1340))+((SUM(AB1340:AM1340)/1.02)+SUM(AL1340:AM1340)))+AN1340+AO1340+AP1340,SUM(P1340:AM1340)+AN1340+AO1340+AP1340)</f>
        <v>#VALUE!</v>
      </c>
    </row>
    <row r="1341" spans="1:43" x14ac:dyDescent="0.25">
      <c r="A1341" s="104"/>
      <c r="B1341" s="39"/>
      <c r="C1341" s="39"/>
      <c r="D1341" s="70"/>
      <c r="E1341" s="49"/>
      <c r="F1341" s="40"/>
      <c r="G1341" s="38"/>
      <c r="H1341" s="71"/>
      <c r="I1341" s="40"/>
      <c r="J1341" s="38"/>
      <c r="K1341" s="71"/>
      <c r="L1341" s="40"/>
      <c r="M1341" s="38"/>
      <c r="N1341" s="71"/>
      <c r="O1341" s="49"/>
      <c r="P1341" s="177"/>
      <c r="Q1341" s="178"/>
      <c r="R1341" s="178"/>
      <c r="S1341" s="178"/>
      <c r="T1341" s="178"/>
      <c r="U1341" s="178"/>
      <c r="V1341" s="178"/>
      <c r="W1341" s="178"/>
      <c r="X1341" s="178"/>
      <c r="Y1341" s="178"/>
      <c r="Z1341" s="178"/>
      <c r="AA1341" s="179"/>
      <c r="AB1341" s="121">
        <f>IF($D1341="",0,IF($E1341="",0,IF(VLOOKUP($E1341,paramètres!$E$33:$F$44,2,FALSE)&lt;=VLOOKUP($AB$18,paramètres!$E$33:$F$44,2,FALSE),P1341*$D1341,0)))</f>
        <v>0</v>
      </c>
      <c r="AC1341" s="13">
        <f>IF($D1341="",0,IF($E1341="",0,IF(VLOOKUP($E1341,paramètres!$E$33:$F$44,2,FALSE)&lt;=VLOOKUP($AC$18,paramètres!$E$33:$F$44,2,FALSE),Q1341*$D1341,0)))</f>
        <v>0</v>
      </c>
      <c r="AD1341" s="13">
        <f>IF($D1341="",0,IF($E1341="",0,IF(VLOOKUP($E1341,paramètres!$E$33:$F$44,2,FALSE)&lt;=VLOOKUP($AD$18,paramètres!$E$33:$F$44,2,FALSE),R1341*$D1341,0)))</f>
        <v>0</v>
      </c>
      <c r="AE1341" s="13">
        <f>IF($D1341="",0,IF($E1341="",0,IF(VLOOKUP($E1341,paramètres!$E$33:$F$44,2,FALSE)&lt;=VLOOKUP($AE$18,paramètres!$E$33:$F$44,2,FALSE),S1341*$D1341,0)))</f>
        <v>0</v>
      </c>
      <c r="AF1341" s="13">
        <f>IF($D1341="",0,IF($E1341="",0,IF(VLOOKUP($E1341,paramètres!$E$33:$F$44,2,FALSE)&lt;=VLOOKUP($AF$18,paramètres!$E$33:$F$44,2,FALSE),T1341*$D1341,0)))</f>
        <v>0</v>
      </c>
      <c r="AG1341" s="13">
        <f>IF($D1341="",0,IF($E1341="",0,IF(VLOOKUP($E1341,paramètres!$E$33:$F$44,2,FALSE)&lt;=VLOOKUP($AG$18,paramètres!$E$33:$F$44,2,FALSE),U1341*$D1341,0)))</f>
        <v>0</v>
      </c>
      <c r="AH1341" s="13">
        <f>IF($D1341="",0,IF($E1341="",0,IF(VLOOKUP($E1341,paramètres!$E$33:$F$44,2,FALSE)&lt;=VLOOKUP($AH$18,paramètres!$E$33:$F$44,2,FALSE),V1341*$D1341,0)))</f>
        <v>0</v>
      </c>
      <c r="AI1341" s="13">
        <f>IF($D1341="",0,IF($E1341="",0,IF(VLOOKUP($E1341,paramètres!$E$33:$F$44,2,FALSE)&lt;=VLOOKUP($AI$18,paramètres!$E$33:$F$44,2,FALSE),W1341*$D1341,0)))</f>
        <v>0</v>
      </c>
      <c r="AJ1341" s="13">
        <f>IF($D1341="",0,IF($E1341="",0,IF(VLOOKUP($E1341,paramètres!$E$33:$F$44,2,FALSE)&lt;=VLOOKUP($AJ$18,paramètres!$E$33:$F$44,2,FALSE),X1341*$D1341,0)))</f>
        <v>0</v>
      </c>
      <c r="AK1341" s="13">
        <f>IF($D1341="",0,IF($E1341="",0,IF(VLOOKUP($E1341,paramètres!$E$33:$F$44,2,FALSE)&lt;=VLOOKUP($AK$18,paramètres!$E$33:$F$44,2,FALSE),Y1341*$D1341,0)))</f>
        <v>0</v>
      </c>
      <c r="AL1341" s="13">
        <f>IF($D1341="",0,IF($E1341="",0,IF(VLOOKUP($E1341,paramètres!$E$33:$F$44,2,FALSE)&lt;=VLOOKUP($AL$18,paramètres!$E$33:$F$44,2,FALSE),Z1341*$D1341,0)))</f>
        <v>0</v>
      </c>
      <c r="AM1341" s="126">
        <f>IF($D1341="",0,IF($E1341="",0,IF(VLOOKUP($E1341,paramètres!$E$33:$F$44,2,FALSE)&lt;=VLOOKUP($AM$18,paramètres!$E$33:$F$44,2,FALSE),AA1341*$D1341,0)))</f>
        <v>0</v>
      </c>
      <c r="AN1341" s="121" t="str">
        <f>IF(paramètres!$B$28=1,((SUM(P1341:Y1341)/1.02)+SUM(Z1341:AA1341))*0.0303/9*COUNT(P1341:X1341),IF(paramètres!$B$28=2,(SUM(P1341:AA1341))*0.0303/9*COUNT(P1341:X1341),"Missing Delta option"))</f>
        <v>Missing Delta option</v>
      </c>
      <c r="AO1341" s="13" t="str">
        <f>IF(paramètres!$B$28=1,(((SUM(P1341:Y1341)/1.02)+SUM(Z1341:AA1341))+((SUM(AB1341:AK1341)/1.02)+SUM(AL1341:AN1341)))*cotpatr,IF(paramètres!$B$28=2,(SUM(P1341:AN1341)*cotpatr),"Missing Delta Option"))</f>
        <v>Missing Delta Option</v>
      </c>
      <c r="AP1341" s="13" t="str" cm="1">
        <f t="array" ref="AP1341">IF(paramètres!$B$28=1,(((SUM(P1341:Y1341)/1.02)+SUM(Z1341:AA1341))+((SUM(AB1341:AM1341)/1.02)+SUM(AL1341:AM1341)))/12*pécule,IF(paramètres!$B$28=2,SUM(P1341:AM1341)/12*pécule,"Missing Delta Option"))</f>
        <v>Missing Delta Option</v>
      </c>
      <c r="AQ1341" s="105" t="e">
        <f>IF(paramètres!$B$28=1,(((SUM(P1341:Y1341)/1.02)+SUM(Z1341:AA1341))+((SUM(AB1341:AM1341)/1.02)+SUM(AL1341:AM1341)))+AN1341+AO1341+AP1341,SUM(P1341:AM1341)+AN1341+AO1341+AP1341)</f>
        <v>#VALUE!</v>
      </c>
    </row>
    <row r="1342" spans="1:43" x14ac:dyDescent="0.25">
      <c r="A1342" s="104"/>
      <c r="B1342" s="39"/>
      <c r="C1342" s="39"/>
      <c r="D1342" s="70"/>
      <c r="E1342" s="49"/>
      <c r="F1342" s="40"/>
      <c r="G1342" s="38"/>
      <c r="H1342" s="71"/>
      <c r="I1342" s="40"/>
      <c r="J1342" s="38"/>
      <c r="K1342" s="71"/>
      <c r="L1342" s="40"/>
      <c r="M1342" s="38"/>
      <c r="N1342" s="71"/>
      <c r="O1342" s="49"/>
      <c r="P1342" s="177"/>
      <c r="Q1342" s="178"/>
      <c r="R1342" s="178"/>
      <c r="S1342" s="178"/>
      <c r="T1342" s="178"/>
      <c r="U1342" s="178"/>
      <c r="V1342" s="178"/>
      <c r="W1342" s="178"/>
      <c r="X1342" s="178"/>
      <c r="Y1342" s="178"/>
      <c r="Z1342" s="178"/>
      <c r="AA1342" s="179"/>
      <c r="AB1342" s="121">
        <f>IF($D1342="",0,IF($E1342="",0,IF(VLOOKUP($E1342,paramètres!$E$33:$F$44,2,FALSE)&lt;=VLOOKUP($AB$18,paramètres!$E$33:$F$44,2,FALSE),P1342*$D1342,0)))</f>
        <v>0</v>
      </c>
      <c r="AC1342" s="13">
        <f>IF($D1342="",0,IF($E1342="",0,IF(VLOOKUP($E1342,paramètres!$E$33:$F$44,2,FALSE)&lt;=VLOOKUP($AC$18,paramètres!$E$33:$F$44,2,FALSE),Q1342*$D1342,0)))</f>
        <v>0</v>
      </c>
      <c r="AD1342" s="13">
        <f>IF($D1342="",0,IF($E1342="",0,IF(VLOOKUP($E1342,paramètres!$E$33:$F$44,2,FALSE)&lt;=VLOOKUP($AD$18,paramètres!$E$33:$F$44,2,FALSE),R1342*$D1342,0)))</f>
        <v>0</v>
      </c>
      <c r="AE1342" s="13">
        <f>IF($D1342="",0,IF($E1342="",0,IF(VLOOKUP($E1342,paramètres!$E$33:$F$44,2,FALSE)&lt;=VLOOKUP($AE$18,paramètres!$E$33:$F$44,2,FALSE),S1342*$D1342,0)))</f>
        <v>0</v>
      </c>
      <c r="AF1342" s="13">
        <f>IF($D1342="",0,IF($E1342="",0,IF(VLOOKUP($E1342,paramètres!$E$33:$F$44,2,FALSE)&lt;=VLOOKUP($AF$18,paramètres!$E$33:$F$44,2,FALSE),T1342*$D1342,0)))</f>
        <v>0</v>
      </c>
      <c r="AG1342" s="13">
        <f>IF($D1342="",0,IF($E1342="",0,IF(VLOOKUP($E1342,paramètres!$E$33:$F$44,2,FALSE)&lt;=VLOOKUP($AG$18,paramètres!$E$33:$F$44,2,FALSE),U1342*$D1342,0)))</f>
        <v>0</v>
      </c>
      <c r="AH1342" s="13">
        <f>IF($D1342="",0,IF($E1342="",0,IF(VLOOKUP($E1342,paramètres!$E$33:$F$44,2,FALSE)&lt;=VLOOKUP($AH$18,paramètres!$E$33:$F$44,2,FALSE),V1342*$D1342,0)))</f>
        <v>0</v>
      </c>
      <c r="AI1342" s="13">
        <f>IF($D1342="",0,IF($E1342="",0,IF(VLOOKUP($E1342,paramètres!$E$33:$F$44,2,FALSE)&lt;=VLOOKUP($AI$18,paramètres!$E$33:$F$44,2,FALSE),W1342*$D1342,0)))</f>
        <v>0</v>
      </c>
      <c r="AJ1342" s="13">
        <f>IF($D1342="",0,IF($E1342="",0,IF(VLOOKUP($E1342,paramètres!$E$33:$F$44,2,FALSE)&lt;=VLOOKUP($AJ$18,paramètres!$E$33:$F$44,2,FALSE),X1342*$D1342,0)))</f>
        <v>0</v>
      </c>
      <c r="AK1342" s="13">
        <f>IF($D1342="",0,IF($E1342="",0,IF(VLOOKUP($E1342,paramètres!$E$33:$F$44,2,FALSE)&lt;=VLOOKUP($AK$18,paramètres!$E$33:$F$44,2,FALSE),Y1342*$D1342,0)))</f>
        <v>0</v>
      </c>
      <c r="AL1342" s="13">
        <f>IF($D1342="",0,IF($E1342="",0,IF(VLOOKUP($E1342,paramètres!$E$33:$F$44,2,FALSE)&lt;=VLOOKUP($AL$18,paramètres!$E$33:$F$44,2,FALSE),Z1342*$D1342,0)))</f>
        <v>0</v>
      </c>
      <c r="AM1342" s="126">
        <f>IF($D1342="",0,IF($E1342="",0,IF(VLOOKUP($E1342,paramètres!$E$33:$F$44,2,FALSE)&lt;=VLOOKUP($AM$18,paramètres!$E$33:$F$44,2,FALSE),AA1342*$D1342,0)))</f>
        <v>0</v>
      </c>
      <c r="AN1342" s="121" t="str">
        <f>IF(paramètres!$B$28=1,((SUM(P1342:Y1342)/1.02)+SUM(Z1342:AA1342))*0.0303/9*COUNT(P1342:X1342),IF(paramètres!$B$28=2,(SUM(P1342:AA1342))*0.0303/9*COUNT(P1342:X1342),"Missing Delta option"))</f>
        <v>Missing Delta option</v>
      </c>
      <c r="AO1342" s="13" t="str">
        <f>IF(paramètres!$B$28=1,(((SUM(P1342:Y1342)/1.02)+SUM(Z1342:AA1342))+((SUM(AB1342:AK1342)/1.02)+SUM(AL1342:AN1342)))*cotpatr,IF(paramètres!$B$28=2,(SUM(P1342:AN1342)*cotpatr),"Missing Delta Option"))</f>
        <v>Missing Delta Option</v>
      </c>
      <c r="AP1342" s="13" t="str" cm="1">
        <f t="array" ref="AP1342">IF(paramètres!$B$28=1,(((SUM(P1342:Y1342)/1.02)+SUM(Z1342:AA1342))+((SUM(AB1342:AM1342)/1.02)+SUM(AL1342:AM1342)))/12*pécule,IF(paramètres!$B$28=2,SUM(P1342:AM1342)/12*pécule,"Missing Delta Option"))</f>
        <v>Missing Delta Option</v>
      </c>
      <c r="AQ1342" s="105" t="e">
        <f>IF(paramètres!$B$28=1,(((SUM(P1342:Y1342)/1.02)+SUM(Z1342:AA1342))+((SUM(AB1342:AM1342)/1.02)+SUM(AL1342:AM1342)))+AN1342+AO1342+AP1342,SUM(P1342:AM1342)+AN1342+AO1342+AP1342)</f>
        <v>#VALUE!</v>
      </c>
    </row>
    <row r="1343" spans="1:43" x14ac:dyDescent="0.25">
      <c r="A1343" s="104"/>
      <c r="B1343" s="39"/>
      <c r="C1343" s="39"/>
      <c r="D1343" s="70"/>
      <c r="E1343" s="49"/>
      <c r="F1343" s="40"/>
      <c r="G1343" s="38"/>
      <c r="H1343" s="71"/>
      <c r="I1343" s="40"/>
      <c r="J1343" s="38"/>
      <c r="K1343" s="71"/>
      <c r="L1343" s="40"/>
      <c r="M1343" s="38"/>
      <c r="N1343" s="71"/>
      <c r="O1343" s="49"/>
      <c r="P1343" s="177"/>
      <c r="Q1343" s="178"/>
      <c r="R1343" s="178"/>
      <c r="S1343" s="178"/>
      <c r="T1343" s="178"/>
      <c r="U1343" s="178"/>
      <c r="V1343" s="178"/>
      <c r="W1343" s="178"/>
      <c r="X1343" s="178"/>
      <c r="Y1343" s="178"/>
      <c r="Z1343" s="178"/>
      <c r="AA1343" s="179"/>
      <c r="AB1343" s="121">
        <f>IF($D1343="",0,IF($E1343="",0,IF(VLOOKUP($E1343,paramètres!$E$33:$F$44,2,FALSE)&lt;=VLOOKUP($AB$18,paramètres!$E$33:$F$44,2,FALSE),P1343*$D1343,0)))</f>
        <v>0</v>
      </c>
      <c r="AC1343" s="13">
        <f>IF($D1343="",0,IF($E1343="",0,IF(VLOOKUP($E1343,paramètres!$E$33:$F$44,2,FALSE)&lt;=VLOOKUP($AC$18,paramètres!$E$33:$F$44,2,FALSE),Q1343*$D1343,0)))</f>
        <v>0</v>
      </c>
      <c r="AD1343" s="13">
        <f>IF($D1343="",0,IF($E1343="",0,IF(VLOOKUP($E1343,paramètres!$E$33:$F$44,2,FALSE)&lt;=VLOOKUP($AD$18,paramètres!$E$33:$F$44,2,FALSE),R1343*$D1343,0)))</f>
        <v>0</v>
      </c>
      <c r="AE1343" s="13">
        <f>IF($D1343="",0,IF($E1343="",0,IF(VLOOKUP($E1343,paramètres!$E$33:$F$44,2,FALSE)&lt;=VLOOKUP($AE$18,paramètres!$E$33:$F$44,2,FALSE),S1343*$D1343,0)))</f>
        <v>0</v>
      </c>
      <c r="AF1343" s="13">
        <f>IF($D1343="",0,IF($E1343="",0,IF(VLOOKUP($E1343,paramètres!$E$33:$F$44,2,FALSE)&lt;=VLOOKUP($AF$18,paramètres!$E$33:$F$44,2,FALSE),T1343*$D1343,0)))</f>
        <v>0</v>
      </c>
      <c r="AG1343" s="13">
        <f>IF($D1343="",0,IF($E1343="",0,IF(VLOOKUP($E1343,paramètres!$E$33:$F$44,2,FALSE)&lt;=VLOOKUP($AG$18,paramètres!$E$33:$F$44,2,FALSE),U1343*$D1343,0)))</f>
        <v>0</v>
      </c>
      <c r="AH1343" s="13">
        <f>IF($D1343="",0,IF($E1343="",0,IF(VLOOKUP($E1343,paramètres!$E$33:$F$44,2,FALSE)&lt;=VLOOKUP($AH$18,paramètres!$E$33:$F$44,2,FALSE),V1343*$D1343,0)))</f>
        <v>0</v>
      </c>
      <c r="AI1343" s="13">
        <f>IF($D1343="",0,IF($E1343="",0,IF(VLOOKUP($E1343,paramètres!$E$33:$F$44,2,FALSE)&lt;=VLOOKUP($AI$18,paramètres!$E$33:$F$44,2,FALSE),W1343*$D1343,0)))</f>
        <v>0</v>
      </c>
      <c r="AJ1343" s="13">
        <f>IF($D1343="",0,IF($E1343="",0,IF(VLOOKUP($E1343,paramètres!$E$33:$F$44,2,FALSE)&lt;=VLOOKUP($AJ$18,paramètres!$E$33:$F$44,2,FALSE),X1343*$D1343,0)))</f>
        <v>0</v>
      </c>
      <c r="AK1343" s="13">
        <f>IF($D1343="",0,IF($E1343="",0,IF(VLOOKUP($E1343,paramètres!$E$33:$F$44,2,FALSE)&lt;=VLOOKUP($AK$18,paramètres!$E$33:$F$44,2,FALSE),Y1343*$D1343,0)))</f>
        <v>0</v>
      </c>
      <c r="AL1343" s="13">
        <f>IF($D1343="",0,IF($E1343="",0,IF(VLOOKUP($E1343,paramètres!$E$33:$F$44,2,FALSE)&lt;=VLOOKUP($AL$18,paramètres!$E$33:$F$44,2,FALSE),Z1343*$D1343,0)))</f>
        <v>0</v>
      </c>
      <c r="AM1343" s="126">
        <f>IF($D1343="",0,IF($E1343="",0,IF(VLOOKUP($E1343,paramètres!$E$33:$F$44,2,FALSE)&lt;=VLOOKUP($AM$18,paramètres!$E$33:$F$44,2,FALSE),AA1343*$D1343,0)))</f>
        <v>0</v>
      </c>
      <c r="AN1343" s="121" t="str">
        <f>IF(paramètres!$B$28=1,((SUM(P1343:Y1343)/1.02)+SUM(Z1343:AA1343))*0.0303/9*COUNT(P1343:X1343),IF(paramètres!$B$28=2,(SUM(P1343:AA1343))*0.0303/9*COUNT(P1343:X1343),"Missing Delta option"))</f>
        <v>Missing Delta option</v>
      </c>
      <c r="AO1343" s="13" t="str">
        <f>IF(paramètres!$B$28=1,(((SUM(P1343:Y1343)/1.02)+SUM(Z1343:AA1343))+((SUM(AB1343:AK1343)/1.02)+SUM(AL1343:AN1343)))*cotpatr,IF(paramètres!$B$28=2,(SUM(P1343:AN1343)*cotpatr),"Missing Delta Option"))</f>
        <v>Missing Delta Option</v>
      </c>
      <c r="AP1343" s="13" t="str" cm="1">
        <f t="array" ref="AP1343">IF(paramètres!$B$28=1,(((SUM(P1343:Y1343)/1.02)+SUM(Z1343:AA1343))+((SUM(AB1343:AM1343)/1.02)+SUM(AL1343:AM1343)))/12*pécule,IF(paramètres!$B$28=2,SUM(P1343:AM1343)/12*pécule,"Missing Delta Option"))</f>
        <v>Missing Delta Option</v>
      </c>
      <c r="AQ1343" s="105" t="e">
        <f>IF(paramètres!$B$28=1,(((SUM(P1343:Y1343)/1.02)+SUM(Z1343:AA1343))+((SUM(AB1343:AM1343)/1.02)+SUM(AL1343:AM1343)))+AN1343+AO1343+AP1343,SUM(P1343:AM1343)+AN1343+AO1343+AP1343)</f>
        <v>#VALUE!</v>
      </c>
    </row>
    <row r="1344" spans="1:43" x14ac:dyDescent="0.25">
      <c r="A1344" s="104"/>
      <c r="B1344" s="39"/>
      <c r="C1344" s="39"/>
      <c r="D1344" s="70"/>
      <c r="E1344" s="49"/>
      <c r="F1344" s="40"/>
      <c r="G1344" s="38"/>
      <c r="H1344" s="71"/>
      <c r="I1344" s="40"/>
      <c r="J1344" s="38"/>
      <c r="K1344" s="71"/>
      <c r="L1344" s="40"/>
      <c r="M1344" s="38"/>
      <c r="N1344" s="71"/>
      <c r="O1344" s="49"/>
      <c r="P1344" s="177"/>
      <c r="Q1344" s="178"/>
      <c r="R1344" s="178"/>
      <c r="S1344" s="178"/>
      <c r="T1344" s="178"/>
      <c r="U1344" s="178"/>
      <c r="V1344" s="178"/>
      <c r="W1344" s="178"/>
      <c r="X1344" s="178"/>
      <c r="Y1344" s="178"/>
      <c r="Z1344" s="178"/>
      <c r="AA1344" s="179"/>
      <c r="AB1344" s="121">
        <f>IF($D1344="",0,IF($E1344="",0,IF(VLOOKUP($E1344,paramètres!$E$33:$F$44,2,FALSE)&lt;=VLOOKUP($AB$18,paramètres!$E$33:$F$44,2,FALSE),P1344*$D1344,0)))</f>
        <v>0</v>
      </c>
      <c r="AC1344" s="13">
        <f>IF($D1344="",0,IF($E1344="",0,IF(VLOOKUP($E1344,paramètres!$E$33:$F$44,2,FALSE)&lt;=VLOOKUP($AC$18,paramètres!$E$33:$F$44,2,FALSE),Q1344*$D1344,0)))</f>
        <v>0</v>
      </c>
      <c r="AD1344" s="13">
        <f>IF($D1344="",0,IF($E1344="",0,IF(VLOOKUP($E1344,paramètres!$E$33:$F$44,2,FALSE)&lt;=VLOOKUP($AD$18,paramètres!$E$33:$F$44,2,FALSE),R1344*$D1344,0)))</f>
        <v>0</v>
      </c>
      <c r="AE1344" s="13">
        <f>IF($D1344="",0,IF($E1344="",0,IF(VLOOKUP($E1344,paramètres!$E$33:$F$44,2,FALSE)&lt;=VLOOKUP($AE$18,paramètres!$E$33:$F$44,2,FALSE),S1344*$D1344,0)))</f>
        <v>0</v>
      </c>
      <c r="AF1344" s="13">
        <f>IF($D1344="",0,IF($E1344="",0,IF(VLOOKUP($E1344,paramètres!$E$33:$F$44,2,FALSE)&lt;=VLOOKUP($AF$18,paramètres!$E$33:$F$44,2,FALSE),T1344*$D1344,0)))</f>
        <v>0</v>
      </c>
      <c r="AG1344" s="13">
        <f>IF($D1344="",0,IF($E1344="",0,IF(VLOOKUP($E1344,paramètres!$E$33:$F$44,2,FALSE)&lt;=VLOOKUP($AG$18,paramètres!$E$33:$F$44,2,FALSE),U1344*$D1344,0)))</f>
        <v>0</v>
      </c>
      <c r="AH1344" s="13">
        <f>IF($D1344="",0,IF($E1344="",0,IF(VLOOKUP($E1344,paramètres!$E$33:$F$44,2,FALSE)&lt;=VLOOKUP($AH$18,paramètres!$E$33:$F$44,2,FALSE),V1344*$D1344,0)))</f>
        <v>0</v>
      </c>
      <c r="AI1344" s="13">
        <f>IF($D1344="",0,IF($E1344="",0,IF(VLOOKUP($E1344,paramètres!$E$33:$F$44,2,FALSE)&lt;=VLOOKUP($AI$18,paramètres!$E$33:$F$44,2,FALSE),W1344*$D1344,0)))</f>
        <v>0</v>
      </c>
      <c r="AJ1344" s="13">
        <f>IF($D1344="",0,IF($E1344="",0,IF(VLOOKUP($E1344,paramètres!$E$33:$F$44,2,FALSE)&lt;=VLOOKUP($AJ$18,paramètres!$E$33:$F$44,2,FALSE),X1344*$D1344,0)))</f>
        <v>0</v>
      </c>
      <c r="AK1344" s="13">
        <f>IF($D1344="",0,IF($E1344="",0,IF(VLOOKUP($E1344,paramètres!$E$33:$F$44,2,FALSE)&lt;=VLOOKUP($AK$18,paramètres!$E$33:$F$44,2,FALSE),Y1344*$D1344,0)))</f>
        <v>0</v>
      </c>
      <c r="AL1344" s="13">
        <f>IF($D1344="",0,IF($E1344="",0,IF(VLOOKUP($E1344,paramètres!$E$33:$F$44,2,FALSE)&lt;=VLOOKUP($AL$18,paramètres!$E$33:$F$44,2,FALSE),Z1344*$D1344,0)))</f>
        <v>0</v>
      </c>
      <c r="AM1344" s="126">
        <f>IF($D1344="",0,IF($E1344="",0,IF(VLOOKUP($E1344,paramètres!$E$33:$F$44,2,FALSE)&lt;=VLOOKUP($AM$18,paramètres!$E$33:$F$44,2,FALSE),AA1344*$D1344,0)))</f>
        <v>0</v>
      </c>
      <c r="AN1344" s="121" t="str">
        <f>IF(paramètres!$B$28=1,((SUM(P1344:Y1344)/1.02)+SUM(Z1344:AA1344))*0.0303/9*COUNT(P1344:X1344),IF(paramètres!$B$28=2,(SUM(P1344:AA1344))*0.0303/9*COUNT(P1344:X1344),"Missing Delta option"))</f>
        <v>Missing Delta option</v>
      </c>
      <c r="AO1344" s="13" t="str">
        <f>IF(paramètres!$B$28=1,(((SUM(P1344:Y1344)/1.02)+SUM(Z1344:AA1344))+((SUM(AB1344:AK1344)/1.02)+SUM(AL1344:AN1344)))*cotpatr,IF(paramètres!$B$28=2,(SUM(P1344:AN1344)*cotpatr),"Missing Delta Option"))</f>
        <v>Missing Delta Option</v>
      </c>
      <c r="AP1344" s="13" t="str" cm="1">
        <f t="array" ref="AP1344">IF(paramètres!$B$28=1,(((SUM(P1344:Y1344)/1.02)+SUM(Z1344:AA1344))+((SUM(AB1344:AM1344)/1.02)+SUM(AL1344:AM1344)))/12*pécule,IF(paramètres!$B$28=2,SUM(P1344:AM1344)/12*pécule,"Missing Delta Option"))</f>
        <v>Missing Delta Option</v>
      </c>
      <c r="AQ1344" s="105" t="e">
        <f>IF(paramètres!$B$28=1,(((SUM(P1344:Y1344)/1.02)+SUM(Z1344:AA1344))+((SUM(AB1344:AM1344)/1.02)+SUM(AL1344:AM1344)))+AN1344+AO1344+AP1344,SUM(P1344:AM1344)+AN1344+AO1344+AP1344)</f>
        <v>#VALUE!</v>
      </c>
    </row>
    <row r="1345" spans="1:43" x14ac:dyDescent="0.25">
      <c r="A1345" s="104"/>
      <c r="B1345" s="39"/>
      <c r="C1345" s="39"/>
      <c r="D1345" s="70"/>
      <c r="E1345" s="49"/>
      <c r="F1345" s="40"/>
      <c r="G1345" s="38"/>
      <c r="H1345" s="71"/>
      <c r="I1345" s="40"/>
      <c r="J1345" s="38"/>
      <c r="K1345" s="71"/>
      <c r="L1345" s="40"/>
      <c r="M1345" s="38"/>
      <c r="N1345" s="71"/>
      <c r="O1345" s="49"/>
      <c r="P1345" s="177"/>
      <c r="Q1345" s="178"/>
      <c r="R1345" s="178"/>
      <c r="S1345" s="178"/>
      <c r="T1345" s="178"/>
      <c r="U1345" s="178"/>
      <c r="V1345" s="178"/>
      <c r="W1345" s="178"/>
      <c r="X1345" s="178"/>
      <c r="Y1345" s="178"/>
      <c r="Z1345" s="178"/>
      <c r="AA1345" s="179"/>
      <c r="AB1345" s="121">
        <f>IF($D1345="",0,IF($E1345="",0,IF(VLOOKUP($E1345,paramètres!$E$33:$F$44,2,FALSE)&lt;=VLOOKUP($AB$18,paramètres!$E$33:$F$44,2,FALSE),P1345*$D1345,0)))</f>
        <v>0</v>
      </c>
      <c r="AC1345" s="13">
        <f>IF($D1345="",0,IF($E1345="",0,IF(VLOOKUP($E1345,paramètres!$E$33:$F$44,2,FALSE)&lt;=VLOOKUP($AC$18,paramètres!$E$33:$F$44,2,FALSE),Q1345*$D1345,0)))</f>
        <v>0</v>
      </c>
      <c r="AD1345" s="13">
        <f>IF($D1345="",0,IF($E1345="",0,IF(VLOOKUP($E1345,paramètres!$E$33:$F$44,2,FALSE)&lt;=VLOOKUP($AD$18,paramètres!$E$33:$F$44,2,FALSE),R1345*$D1345,0)))</f>
        <v>0</v>
      </c>
      <c r="AE1345" s="13">
        <f>IF($D1345="",0,IF($E1345="",0,IF(VLOOKUP($E1345,paramètres!$E$33:$F$44,2,FALSE)&lt;=VLOOKUP($AE$18,paramètres!$E$33:$F$44,2,FALSE),S1345*$D1345,0)))</f>
        <v>0</v>
      </c>
      <c r="AF1345" s="13">
        <f>IF($D1345="",0,IF($E1345="",0,IF(VLOOKUP($E1345,paramètres!$E$33:$F$44,2,FALSE)&lt;=VLOOKUP($AF$18,paramètres!$E$33:$F$44,2,FALSE),T1345*$D1345,0)))</f>
        <v>0</v>
      </c>
      <c r="AG1345" s="13">
        <f>IF($D1345="",0,IF($E1345="",0,IF(VLOOKUP($E1345,paramètres!$E$33:$F$44,2,FALSE)&lt;=VLOOKUP($AG$18,paramètres!$E$33:$F$44,2,FALSE),U1345*$D1345,0)))</f>
        <v>0</v>
      </c>
      <c r="AH1345" s="13">
        <f>IF($D1345="",0,IF($E1345="",0,IF(VLOOKUP($E1345,paramètres!$E$33:$F$44,2,FALSE)&lt;=VLOOKUP($AH$18,paramètres!$E$33:$F$44,2,FALSE),V1345*$D1345,0)))</f>
        <v>0</v>
      </c>
      <c r="AI1345" s="13">
        <f>IF($D1345="",0,IF($E1345="",0,IF(VLOOKUP($E1345,paramètres!$E$33:$F$44,2,FALSE)&lt;=VLOOKUP($AI$18,paramètres!$E$33:$F$44,2,FALSE),W1345*$D1345,0)))</f>
        <v>0</v>
      </c>
      <c r="AJ1345" s="13">
        <f>IF($D1345="",0,IF($E1345="",0,IF(VLOOKUP($E1345,paramètres!$E$33:$F$44,2,FALSE)&lt;=VLOOKUP($AJ$18,paramètres!$E$33:$F$44,2,FALSE),X1345*$D1345,0)))</f>
        <v>0</v>
      </c>
      <c r="AK1345" s="13">
        <f>IF($D1345="",0,IF($E1345="",0,IF(VLOOKUP($E1345,paramètres!$E$33:$F$44,2,FALSE)&lt;=VLOOKUP($AK$18,paramètres!$E$33:$F$44,2,FALSE),Y1345*$D1345,0)))</f>
        <v>0</v>
      </c>
      <c r="AL1345" s="13">
        <f>IF($D1345="",0,IF($E1345="",0,IF(VLOOKUP($E1345,paramètres!$E$33:$F$44,2,FALSE)&lt;=VLOOKUP($AL$18,paramètres!$E$33:$F$44,2,FALSE),Z1345*$D1345,0)))</f>
        <v>0</v>
      </c>
      <c r="AM1345" s="126">
        <f>IF($D1345="",0,IF($E1345="",0,IF(VLOOKUP($E1345,paramètres!$E$33:$F$44,2,FALSE)&lt;=VLOOKUP($AM$18,paramètres!$E$33:$F$44,2,FALSE),AA1345*$D1345,0)))</f>
        <v>0</v>
      </c>
      <c r="AN1345" s="121" t="str">
        <f>IF(paramètres!$B$28=1,((SUM(P1345:Y1345)/1.02)+SUM(Z1345:AA1345))*0.0303/9*COUNT(P1345:X1345),IF(paramètres!$B$28=2,(SUM(P1345:AA1345))*0.0303/9*COUNT(P1345:X1345),"Missing Delta option"))</f>
        <v>Missing Delta option</v>
      </c>
      <c r="AO1345" s="13" t="str">
        <f>IF(paramètres!$B$28=1,(((SUM(P1345:Y1345)/1.02)+SUM(Z1345:AA1345))+((SUM(AB1345:AK1345)/1.02)+SUM(AL1345:AN1345)))*cotpatr,IF(paramètres!$B$28=2,(SUM(P1345:AN1345)*cotpatr),"Missing Delta Option"))</f>
        <v>Missing Delta Option</v>
      </c>
      <c r="AP1345" s="13" t="str" cm="1">
        <f t="array" ref="AP1345">IF(paramètres!$B$28=1,(((SUM(P1345:Y1345)/1.02)+SUM(Z1345:AA1345))+((SUM(AB1345:AM1345)/1.02)+SUM(AL1345:AM1345)))/12*pécule,IF(paramètres!$B$28=2,SUM(P1345:AM1345)/12*pécule,"Missing Delta Option"))</f>
        <v>Missing Delta Option</v>
      </c>
      <c r="AQ1345" s="105" t="e">
        <f>IF(paramètres!$B$28=1,(((SUM(P1345:Y1345)/1.02)+SUM(Z1345:AA1345))+((SUM(AB1345:AM1345)/1.02)+SUM(AL1345:AM1345)))+AN1345+AO1345+AP1345,SUM(P1345:AM1345)+AN1345+AO1345+AP1345)</f>
        <v>#VALUE!</v>
      </c>
    </row>
    <row r="1346" spans="1:43" x14ac:dyDescent="0.25">
      <c r="A1346" s="104"/>
      <c r="B1346" s="39"/>
      <c r="C1346" s="39"/>
      <c r="D1346" s="70"/>
      <c r="E1346" s="49"/>
      <c r="F1346" s="40"/>
      <c r="G1346" s="38"/>
      <c r="H1346" s="71"/>
      <c r="I1346" s="40"/>
      <c r="J1346" s="38"/>
      <c r="K1346" s="71"/>
      <c r="L1346" s="40"/>
      <c r="M1346" s="38"/>
      <c r="N1346" s="71"/>
      <c r="O1346" s="49"/>
      <c r="P1346" s="177"/>
      <c r="Q1346" s="178"/>
      <c r="R1346" s="178"/>
      <c r="S1346" s="178"/>
      <c r="T1346" s="178"/>
      <c r="U1346" s="178"/>
      <c r="V1346" s="178"/>
      <c r="W1346" s="178"/>
      <c r="X1346" s="178"/>
      <c r="Y1346" s="178"/>
      <c r="Z1346" s="178"/>
      <c r="AA1346" s="179"/>
      <c r="AB1346" s="121">
        <f>IF($D1346="",0,IF($E1346="",0,IF(VLOOKUP($E1346,paramètres!$E$33:$F$44,2,FALSE)&lt;=VLOOKUP($AB$18,paramètres!$E$33:$F$44,2,FALSE),P1346*$D1346,0)))</f>
        <v>0</v>
      </c>
      <c r="AC1346" s="13">
        <f>IF($D1346="",0,IF($E1346="",0,IF(VLOOKUP($E1346,paramètres!$E$33:$F$44,2,FALSE)&lt;=VLOOKUP($AC$18,paramètres!$E$33:$F$44,2,FALSE),Q1346*$D1346,0)))</f>
        <v>0</v>
      </c>
      <c r="AD1346" s="13">
        <f>IF($D1346="",0,IF($E1346="",0,IF(VLOOKUP($E1346,paramètres!$E$33:$F$44,2,FALSE)&lt;=VLOOKUP($AD$18,paramètres!$E$33:$F$44,2,FALSE),R1346*$D1346,0)))</f>
        <v>0</v>
      </c>
      <c r="AE1346" s="13">
        <f>IF($D1346="",0,IF($E1346="",0,IF(VLOOKUP($E1346,paramètres!$E$33:$F$44,2,FALSE)&lt;=VLOOKUP($AE$18,paramètres!$E$33:$F$44,2,FALSE),S1346*$D1346,0)))</f>
        <v>0</v>
      </c>
      <c r="AF1346" s="13">
        <f>IF($D1346="",0,IF($E1346="",0,IF(VLOOKUP($E1346,paramètres!$E$33:$F$44,2,FALSE)&lt;=VLOOKUP($AF$18,paramètres!$E$33:$F$44,2,FALSE),T1346*$D1346,0)))</f>
        <v>0</v>
      </c>
      <c r="AG1346" s="13">
        <f>IF($D1346="",0,IF($E1346="",0,IF(VLOOKUP($E1346,paramètres!$E$33:$F$44,2,FALSE)&lt;=VLOOKUP($AG$18,paramètres!$E$33:$F$44,2,FALSE),U1346*$D1346,0)))</f>
        <v>0</v>
      </c>
      <c r="AH1346" s="13">
        <f>IF($D1346="",0,IF($E1346="",0,IF(VLOOKUP($E1346,paramètres!$E$33:$F$44,2,FALSE)&lt;=VLOOKUP($AH$18,paramètres!$E$33:$F$44,2,FALSE),V1346*$D1346,0)))</f>
        <v>0</v>
      </c>
      <c r="AI1346" s="13">
        <f>IF($D1346="",0,IF($E1346="",0,IF(VLOOKUP($E1346,paramètres!$E$33:$F$44,2,FALSE)&lt;=VLOOKUP($AI$18,paramètres!$E$33:$F$44,2,FALSE),W1346*$D1346,0)))</f>
        <v>0</v>
      </c>
      <c r="AJ1346" s="13">
        <f>IF($D1346="",0,IF($E1346="",0,IF(VLOOKUP($E1346,paramètres!$E$33:$F$44,2,FALSE)&lt;=VLOOKUP($AJ$18,paramètres!$E$33:$F$44,2,FALSE),X1346*$D1346,0)))</f>
        <v>0</v>
      </c>
      <c r="AK1346" s="13">
        <f>IF($D1346="",0,IF($E1346="",0,IF(VLOOKUP($E1346,paramètres!$E$33:$F$44,2,FALSE)&lt;=VLOOKUP($AK$18,paramètres!$E$33:$F$44,2,FALSE),Y1346*$D1346,0)))</f>
        <v>0</v>
      </c>
      <c r="AL1346" s="13">
        <f>IF($D1346="",0,IF($E1346="",0,IF(VLOOKUP($E1346,paramètres!$E$33:$F$44,2,FALSE)&lt;=VLOOKUP($AL$18,paramètres!$E$33:$F$44,2,FALSE),Z1346*$D1346,0)))</f>
        <v>0</v>
      </c>
      <c r="AM1346" s="126">
        <f>IF($D1346="",0,IF($E1346="",0,IF(VLOOKUP($E1346,paramètres!$E$33:$F$44,2,FALSE)&lt;=VLOOKUP($AM$18,paramètres!$E$33:$F$44,2,FALSE),AA1346*$D1346,0)))</f>
        <v>0</v>
      </c>
      <c r="AN1346" s="121" t="str">
        <f>IF(paramètres!$B$28=1,((SUM(P1346:Y1346)/1.02)+SUM(Z1346:AA1346))*0.0303/9*COUNT(P1346:X1346),IF(paramètres!$B$28=2,(SUM(P1346:AA1346))*0.0303/9*COUNT(P1346:X1346),"Missing Delta option"))</f>
        <v>Missing Delta option</v>
      </c>
      <c r="AO1346" s="13" t="str">
        <f>IF(paramètres!$B$28=1,(((SUM(P1346:Y1346)/1.02)+SUM(Z1346:AA1346))+((SUM(AB1346:AK1346)/1.02)+SUM(AL1346:AN1346)))*cotpatr,IF(paramètres!$B$28=2,(SUM(P1346:AN1346)*cotpatr),"Missing Delta Option"))</f>
        <v>Missing Delta Option</v>
      </c>
      <c r="AP1346" s="13" t="str" cm="1">
        <f t="array" ref="AP1346">IF(paramètres!$B$28=1,(((SUM(P1346:Y1346)/1.02)+SUM(Z1346:AA1346))+((SUM(AB1346:AM1346)/1.02)+SUM(AL1346:AM1346)))/12*pécule,IF(paramètres!$B$28=2,SUM(P1346:AM1346)/12*pécule,"Missing Delta Option"))</f>
        <v>Missing Delta Option</v>
      </c>
      <c r="AQ1346" s="105" t="e">
        <f>IF(paramètres!$B$28=1,(((SUM(P1346:Y1346)/1.02)+SUM(Z1346:AA1346))+((SUM(AB1346:AM1346)/1.02)+SUM(AL1346:AM1346)))+AN1346+AO1346+AP1346,SUM(P1346:AM1346)+AN1346+AO1346+AP1346)</f>
        <v>#VALUE!</v>
      </c>
    </row>
    <row r="1347" spans="1:43" x14ac:dyDescent="0.25">
      <c r="A1347" s="104"/>
      <c r="B1347" s="39"/>
      <c r="C1347" s="39"/>
      <c r="D1347" s="70"/>
      <c r="E1347" s="49"/>
      <c r="F1347" s="40"/>
      <c r="G1347" s="38"/>
      <c r="H1347" s="71"/>
      <c r="I1347" s="40"/>
      <c r="J1347" s="38"/>
      <c r="K1347" s="71"/>
      <c r="L1347" s="40"/>
      <c r="M1347" s="38"/>
      <c r="N1347" s="71"/>
      <c r="O1347" s="49"/>
      <c r="P1347" s="177"/>
      <c r="Q1347" s="178"/>
      <c r="R1347" s="178"/>
      <c r="S1347" s="178"/>
      <c r="T1347" s="178"/>
      <c r="U1347" s="178"/>
      <c r="V1347" s="178"/>
      <c r="W1347" s="178"/>
      <c r="X1347" s="178"/>
      <c r="Y1347" s="178"/>
      <c r="Z1347" s="178"/>
      <c r="AA1347" s="179"/>
      <c r="AB1347" s="121">
        <f>IF($D1347="",0,IF($E1347="",0,IF(VLOOKUP($E1347,paramètres!$E$33:$F$44,2,FALSE)&lt;=VLOOKUP($AB$18,paramètres!$E$33:$F$44,2,FALSE),P1347*$D1347,0)))</f>
        <v>0</v>
      </c>
      <c r="AC1347" s="13">
        <f>IF($D1347="",0,IF($E1347="",0,IF(VLOOKUP($E1347,paramètres!$E$33:$F$44,2,FALSE)&lt;=VLOOKUP($AC$18,paramètres!$E$33:$F$44,2,FALSE),Q1347*$D1347,0)))</f>
        <v>0</v>
      </c>
      <c r="AD1347" s="13">
        <f>IF($D1347="",0,IF($E1347="",0,IF(VLOOKUP($E1347,paramètres!$E$33:$F$44,2,FALSE)&lt;=VLOOKUP($AD$18,paramètres!$E$33:$F$44,2,FALSE),R1347*$D1347,0)))</f>
        <v>0</v>
      </c>
      <c r="AE1347" s="13">
        <f>IF($D1347="",0,IF($E1347="",0,IF(VLOOKUP($E1347,paramètres!$E$33:$F$44,2,FALSE)&lt;=VLOOKUP($AE$18,paramètres!$E$33:$F$44,2,FALSE),S1347*$D1347,0)))</f>
        <v>0</v>
      </c>
      <c r="AF1347" s="13">
        <f>IF($D1347="",0,IF($E1347="",0,IF(VLOOKUP($E1347,paramètres!$E$33:$F$44,2,FALSE)&lt;=VLOOKUP($AF$18,paramètres!$E$33:$F$44,2,FALSE),T1347*$D1347,0)))</f>
        <v>0</v>
      </c>
      <c r="AG1347" s="13">
        <f>IF($D1347="",0,IF($E1347="",0,IF(VLOOKUP($E1347,paramètres!$E$33:$F$44,2,FALSE)&lt;=VLOOKUP($AG$18,paramètres!$E$33:$F$44,2,FALSE),U1347*$D1347,0)))</f>
        <v>0</v>
      </c>
      <c r="AH1347" s="13">
        <f>IF($D1347="",0,IF($E1347="",0,IF(VLOOKUP($E1347,paramètres!$E$33:$F$44,2,FALSE)&lt;=VLOOKUP($AH$18,paramètres!$E$33:$F$44,2,FALSE),V1347*$D1347,0)))</f>
        <v>0</v>
      </c>
      <c r="AI1347" s="13">
        <f>IF($D1347="",0,IF($E1347="",0,IF(VLOOKUP($E1347,paramètres!$E$33:$F$44,2,FALSE)&lt;=VLOOKUP($AI$18,paramètres!$E$33:$F$44,2,FALSE),W1347*$D1347,0)))</f>
        <v>0</v>
      </c>
      <c r="AJ1347" s="13">
        <f>IF($D1347="",0,IF($E1347="",0,IF(VLOOKUP($E1347,paramètres!$E$33:$F$44,2,FALSE)&lt;=VLOOKUP($AJ$18,paramètres!$E$33:$F$44,2,FALSE),X1347*$D1347,0)))</f>
        <v>0</v>
      </c>
      <c r="AK1347" s="13">
        <f>IF($D1347="",0,IF($E1347="",0,IF(VLOOKUP($E1347,paramètres!$E$33:$F$44,2,FALSE)&lt;=VLOOKUP($AK$18,paramètres!$E$33:$F$44,2,FALSE),Y1347*$D1347,0)))</f>
        <v>0</v>
      </c>
      <c r="AL1347" s="13">
        <f>IF($D1347="",0,IF($E1347="",0,IF(VLOOKUP($E1347,paramètres!$E$33:$F$44,2,FALSE)&lt;=VLOOKUP($AL$18,paramètres!$E$33:$F$44,2,FALSE),Z1347*$D1347,0)))</f>
        <v>0</v>
      </c>
      <c r="AM1347" s="126">
        <f>IF($D1347="",0,IF($E1347="",0,IF(VLOOKUP($E1347,paramètres!$E$33:$F$44,2,FALSE)&lt;=VLOOKUP($AM$18,paramètres!$E$33:$F$44,2,FALSE),AA1347*$D1347,0)))</f>
        <v>0</v>
      </c>
      <c r="AN1347" s="121" t="str">
        <f>IF(paramètres!$B$28=1,((SUM(P1347:Y1347)/1.02)+SUM(Z1347:AA1347))*0.0303/9*COUNT(P1347:X1347),IF(paramètres!$B$28=2,(SUM(P1347:AA1347))*0.0303/9*COUNT(P1347:X1347),"Missing Delta option"))</f>
        <v>Missing Delta option</v>
      </c>
      <c r="AO1347" s="13" t="str">
        <f>IF(paramètres!$B$28=1,(((SUM(P1347:Y1347)/1.02)+SUM(Z1347:AA1347))+((SUM(AB1347:AK1347)/1.02)+SUM(AL1347:AN1347)))*cotpatr,IF(paramètres!$B$28=2,(SUM(P1347:AN1347)*cotpatr),"Missing Delta Option"))</f>
        <v>Missing Delta Option</v>
      </c>
      <c r="AP1347" s="13" t="str" cm="1">
        <f t="array" ref="AP1347">IF(paramètres!$B$28=1,(((SUM(P1347:Y1347)/1.02)+SUM(Z1347:AA1347))+((SUM(AB1347:AM1347)/1.02)+SUM(AL1347:AM1347)))/12*pécule,IF(paramètres!$B$28=2,SUM(P1347:AM1347)/12*pécule,"Missing Delta Option"))</f>
        <v>Missing Delta Option</v>
      </c>
      <c r="AQ1347" s="105" t="e">
        <f>IF(paramètres!$B$28=1,(((SUM(P1347:Y1347)/1.02)+SUM(Z1347:AA1347))+((SUM(AB1347:AM1347)/1.02)+SUM(AL1347:AM1347)))+AN1347+AO1347+AP1347,SUM(P1347:AM1347)+AN1347+AO1347+AP1347)</f>
        <v>#VALUE!</v>
      </c>
    </row>
    <row r="1348" spans="1:43" x14ac:dyDescent="0.25">
      <c r="A1348" s="104"/>
      <c r="B1348" s="39"/>
      <c r="C1348" s="39"/>
      <c r="D1348" s="70"/>
      <c r="E1348" s="49"/>
      <c r="F1348" s="40"/>
      <c r="G1348" s="38"/>
      <c r="H1348" s="71"/>
      <c r="I1348" s="40"/>
      <c r="J1348" s="38"/>
      <c r="K1348" s="71"/>
      <c r="L1348" s="40"/>
      <c r="M1348" s="38"/>
      <c r="N1348" s="71"/>
      <c r="O1348" s="49"/>
      <c r="P1348" s="177"/>
      <c r="Q1348" s="178"/>
      <c r="R1348" s="178"/>
      <c r="S1348" s="178"/>
      <c r="T1348" s="178"/>
      <c r="U1348" s="178"/>
      <c r="V1348" s="178"/>
      <c r="W1348" s="178"/>
      <c r="X1348" s="178"/>
      <c r="Y1348" s="178"/>
      <c r="Z1348" s="178"/>
      <c r="AA1348" s="179"/>
      <c r="AB1348" s="121">
        <f>IF($D1348="",0,IF($E1348="",0,IF(VLOOKUP($E1348,paramètres!$E$33:$F$44,2,FALSE)&lt;=VLOOKUP($AB$18,paramètres!$E$33:$F$44,2,FALSE),P1348*$D1348,0)))</f>
        <v>0</v>
      </c>
      <c r="AC1348" s="13">
        <f>IF($D1348="",0,IF($E1348="",0,IF(VLOOKUP($E1348,paramètres!$E$33:$F$44,2,FALSE)&lt;=VLOOKUP($AC$18,paramètres!$E$33:$F$44,2,FALSE),Q1348*$D1348,0)))</f>
        <v>0</v>
      </c>
      <c r="AD1348" s="13">
        <f>IF($D1348="",0,IF($E1348="",0,IF(VLOOKUP($E1348,paramètres!$E$33:$F$44,2,FALSE)&lt;=VLOOKUP($AD$18,paramètres!$E$33:$F$44,2,FALSE),R1348*$D1348,0)))</f>
        <v>0</v>
      </c>
      <c r="AE1348" s="13">
        <f>IF($D1348="",0,IF($E1348="",0,IF(VLOOKUP($E1348,paramètres!$E$33:$F$44,2,FALSE)&lt;=VLOOKUP($AE$18,paramètres!$E$33:$F$44,2,FALSE),S1348*$D1348,0)))</f>
        <v>0</v>
      </c>
      <c r="AF1348" s="13">
        <f>IF($D1348="",0,IF($E1348="",0,IF(VLOOKUP($E1348,paramètres!$E$33:$F$44,2,FALSE)&lt;=VLOOKUP($AF$18,paramètres!$E$33:$F$44,2,FALSE),T1348*$D1348,0)))</f>
        <v>0</v>
      </c>
      <c r="AG1348" s="13">
        <f>IF($D1348="",0,IF($E1348="",0,IF(VLOOKUP($E1348,paramètres!$E$33:$F$44,2,FALSE)&lt;=VLOOKUP($AG$18,paramètres!$E$33:$F$44,2,FALSE),U1348*$D1348,0)))</f>
        <v>0</v>
      </c>
      <c r="AH1348" s="13">
        <f>IF($D1348="",0,IF($E1348="",0,IF(VLOOKUP($E1348,paramètres!$E$33:$F$44,2,FALSE)&lt;=VLOOKUP($AH$18,paramètres!$E$33:$F$44,2,FALSE),V1348*$D1348,0)))</f>
        <v>0</v>
      </c>
      <c r="AI1348" s="13">
        <f>IF($D1348="",0,IF($E1348="",0,IF(VLOOKUP($E1348,paramètres!$E$33:$F$44,2,FALSE)&lt;=VLOOKUP($AI$18,paramètres!$E$33:$F$44,2,FALSE),W1348*$D1348,0)))</f>
        <v>0</v>
      </c>
      <c r="AJ1348" s="13">
        <f>IF($D1348="",0,IF($E1348="",0,IF(VLOOKUP($E1348,paramètres!$E$33:$F$44,2,FALSE)&lt;=VLOOKUP($AJ$18,paramètres!$E$33:$F$44,2,FALSE),X1348*$D1348,0)))</f>
        <v>0</v>
      </c>
      <c r="AK1348" s="13">
        <f>IF($D1348="",0,IF($E1348="",0,IF(VLOOKUP($E1348,paramètres!$E$33:$F$44,2,FALSE)&lt;=VLOOKUP($AK$18,paramètres!$E$33:$F$44,2,FALSE),Y1348*$D1348,0)))</f>
        <v>0</v>
      </c>
      <c r="AL1348" s="13">
        <f>IF($D1348="",0,IF($E1348="",0,IF(VLOOKUP($E1348,paramètres!$E$33:$F$44,2,FALSE)&lt;=VLOOKUP($AL$18,paramètres!$E$33:$F$44,2,FALSE),Z1348*$D1348,0)))</f>
        <v>0</v>
      </c>
      <c r="AM1348" s="126">
        <f>IF($D1348="",0,IF($E1348="",0,IF(VLOOKUP($E1348,paramètres!$E$33:$F$44,2,FALSE)&lt;=VLOOKUP($AM$18,paramètres!$E$33:$F$44,2,FALSE),AA1348*$D1348,0)))</f>
        <v>0</v>
      </c>
      <c r="AN1348" s="121" t="str">
        <f>IF(paramètres!$B$28=1,((SUM(P1348:Y1348)/1.02)+SUM(Z1348:AA1348))*0.0303/9*COUNT(P1348:X1348),IF(paramètres!$B$28=2,(SUM(P1348:AA1348))*0.0303/9*COUNT(P1348:X1348),"Missing Delta option"))</f>
        <v>Missing Delta option</v>
      </c>
      <c r="AO1348" s="13" t="str">
        <f>IF(paramètres!$B$28=1,(((SUM(P1348:Y1348)/1.02)+SUM(Z1348:AA1348))+((SUM(AB1348:AK1348)/1.02)+SUM(AL1348:AN1348)))*cotpatr,IF(paramètres!$B$28=2,(SUM(P1348:AN1348)*cotpatr),"Missing Delta Option"))</f>
        <v>Missing Delta Option</v>
      </c>
      <c r="AP1348" s="13" t="str" cm="1">
        <f t="array" ref="AP1348">IF(paramètres!$B$28=1,(((SUM(P1348:Y1348)/1.02)+SUM(Z1348:AA1348))+((SUM(AB1348:AM1348)/1.02)+SUM(AL1348:AM1348)))/12*pécule,IF(paramètres!$B$28=2,SUM(P1348:AM1348)/12*pécule,"Missing Delta Option"))</f>
        <v>Missing Delta Option</v>
      </c>
      <c r="AQ1348" s="105" t="e">
        <f>IF(paramètres!$B$28=1,(((SUM(P1348:Y1348)/1.02)+SUM(Z1348:AA1348))+((SUM(AB1348:AM1348)/1.02)+SUM(AL1348:AM1348)))+AN1348+AO1348+AP1348,SUM(P1348:AM1348)+AN1348+AO1348+AP1348)</f>
        <v>#VALUE!</v>
      </c>
    </row>
    <row r="1349" spans="1:43" x14ac:dyDescent="0.25">
      <c r="A1349" s="104"/>
      <c r="B1349" s="39"/>
      <c r="C1349" s="39"/>
      <c r="D1349" s="70"/>
      <c r="E1349" s="49"/>
      <c r="F1349" s="40"/>
      <c r="G1349" s="38"/>
      <c r="H1349" s="71"/>
      <c r="I1349" s="40"/>
      <c r="J1349" s="38"/>
      <c r="K1349" s="71"/>
      <c r="L1349" s="40"/>
      <c r="M1349" s="38"/>
      <c r="N1349" s="71"/>
      <c r="O1349" s="49"/>
      <c r="P1349" s="177"/>
      <c r="Q1349" s="178"/>
      <c r="R1349" s="178"/>
      <c r="S1349" s="178"/>
      <c r="T1349" s="178"/>
      <c r="U1349" s="178"/>
      <c r="V1349" s="178"/>
      <c r="W1349" s="178"/>
      <c r="X1349" s="178"/>
      <c r="Y1349" s="178"/>
      <c r="Z1349" s="178"/>
      <c r="AA1349" s="179"/>
      <c r="AB1349" s="121">
        <f>IF($D1349="",0,IF($E1349="",0,IF(VLOOKUP($E1349,paramètres!$E$33:$F$44,2,FALSE)&lt;=VLOOKUP($AB$18,paramètres!$E$33:$F$44,2,FALSE),P1349*$D1349,0)))</f>
        <v>0</v>
      </c>
      <c r="AC1349" s="13">
        <f>IF($D1349="",0,IF($E1349="",0,IF(VLOOKUP($E1349,paramètres!$E$33:$F$44,2,FALSE)&lt;=VLOOKUP($AC$18,paramètres!$E$33:$F$44,2,FALSE),Q1349*$D1349,0)))</f>
        <v>0</v>
      </c>
      <c r="AD1349" s="13">
        <f>IF($D1349="",0,IF($E1349="",0,IF(VLOOKUP($E1349,paramètres!$E$33:$F$44,2,FALSE)&lt;=VLOOKUP($AD$18,paramètres!$E$33:$F$44,2,FALSE),R1349*$D1349,0)))</f>
        <v>0</v>
      </c>
      <c r="AE1349" s="13">
        <f>IF($D1349="",0,IF($E1349="",0,IF(VLOOKUP($E1349,paramètres!$E$33:$F$44,2,FALSE)&lt;=VLOOKUP($AE$18,paramètres!$E$33:$F$44,2,FALSE),S1349*$D1349,0)))</f>
        <v>0</v>
      </c>
      <c r="AF1349" s="13">
        <f>IF($D1349="",0,IF($E1349="",0,IF(VLOOKUP($E1349,paramètres!$E$33:$F$44,2,FALSE)&lt;=VLOOKUP($AF$18,paramètres!$E$33:$F$44,2,FALSE),T1349*$D1349,0)))</f>
        <v>0</v>
      </c>
      <c r="AG1349" s="13">
        <f>IF($D1349="",0,IF($E1349="",0,IF(VLOOKUP($E1349,paramètres!$E$33:$F$44,2,FALSE)&lt;=VLOOKUP($AG$18,paramètres!$E$33:$F$44,2,FALSE),U1349*$D1349,0)))</f>
        <v>0</v>
      </c>
      <c r="AH1349" s="13">
        <f>IF($D1349="",0,IF($E1349="",0,IF(VLOOKUP($E1349,paramètres!$E$33:$F$44,2,FALSE)&lt;=VLOOKUP($AH$18,paramètres!$E$33:$F$44,2,FALSE),V1349*$D1349,0)))</f>
        <v>0</v>
      </c>
      <c r="AI1349" s="13">
        <f>IF($D1349="",0,IF($E1349="",0,IF(VLOOKUP($E1349,paramètres!$E$33:$F$44,2,FALSE)&lt;=VLOOKUP($AI$18,paramètres!$E$33:$F$44,2,FALSE),W1349*$D1349,0)))</f>
        <v>0</v>
      </c>
      <c r="AJ1349" s="13">
        <f>IF($D1349="",0,IF($E1349="",0,IF(VLOOKUP($E1349,paramètres!$E$33:$F$44,2,FALSE)&lt;=VLOOKUP($AJ$18,paramètres!$E$33:$F$44,2,FALSE),X1349*$D1349,0)))</f>
        <v>0</v>
      </c>
      <c r="AK1349" s="13">
        <f>IF($D1349="",0,IF($E1349="",0,IF(VLOOKUP($E1349,paramètres!$E$33:$F$44,2,FALSE)&lt;=VLOOKUP($AK$18,paramètres!$E$33:$F$44,2,FALSE),Y1349*$D1349,0)))</f>
        <v>0</v>
      </c>
      <c r="AL1349" s="13">
        <f>IF($D1349="",0,IF($E1349="",0,IF(VLOOKUP($E1349,paramètres!$E$33:$F$44,2,FALSE)&lt;=VLOOKUP($AL$18,paramètres!$E$33:$F$44,2,FALSE),Z1349*$D1349,0)))</f>
        <v>0</v>
      </c>
      <c r="AM1349" s="126">
        <f>IF($D1349="",0,IF($E1349="",0,IF(VLOOKUP($E1349,paramètres!$E$33:$F$44,2,FALSE)&lt;=VLOOKUP($AM$18,paramètres!$E$33:$F$44,2,FALSE),AA1349*$D1349,0)))</f>
        <v>0</v>
      </c>
      <c r="AN1349" s="121" t="str">
        <f>IF(paramètres!$B$28=1,((SUM(P1349:Y1349)/1.02)+SUM(Z1349:AA1349))*0.0303/9*COUNT(P1349:X1349),IF(paramètres!$B$28=2,(SUM(P1349:AA1349))*0.0303/9*COUNT(P1349:X1349),"Missing Delta option"))</f>
        <v>Missing Delta option</v>
      </c>
      <c r="AO1349" s="13" t="str">
        <f>IF(paramètres!$B$28=1,(((SUM(P1349:Y1349)/1.02)+SUM(Z1349:AA1349))+((SUM(AB1349:AK1349)/1.02)+SUM(AL1349:AN1349)))*cotpatr,IF(paramètres!$B$28=2,(SUM(P1349:AN1349)*cotpatr),"Missing Delta Option"))</f>
        <v>Missing Delta Option</v>
      </c>
      <c r="AP1349" s="13" t="str" cm="1">
        <f t="array" ref="AP1349">IF(paramètres!$B$28=1,(((SUM(P1349:Y1349)/1.02)+SUM(Z1349:AA1349))+((SUM(AB1349:AM1349)/1.02)+SUM(AL1349:AM1349)))/12*pécule,IF(paramètres!$B$28=2,SUM(P1349:AM1349)/12*pécule,"Missing Delta Option"))</f>
        <v>Missing Delta Option</v>
      </c>
      <c r="AQ1349" s="105" t="e">
        <f>IF(paramètres!$B$28=1,(((SUM(P1349:Y1349)/1.02)+SUM(Z1349:AA1349))+((SUM(AB1349:AM1349)/1.02)+SUM(AL1349:AM1349)))+AN1349+AO1349+AP1349,SUM(P1349:AM1349)+AN1349+AO1349+AP1349)</f>
        <v>#VALUE!</v>
      </c>
    </row>
    <row r="1350" spans="1:43" x14ac:dyDescent="0.25">
      <c r="A1350" s="104"/>
      <c r="B1350" s="39"/>
      <c r="C1350" s="39"/>
      <c r="D1350" s="70"/>
      <c r="E1350" s="49"/>
      <c r="F1350" s="40"/>
      <c r="G1350" s="38"/>
      <c r="H1350" s="71"/>
      <c r="I1350" s="40"/>
      <c r="J1350" s="38"/>
      <c r="K1350" s="71"/>
      <c r="L1350" s="40"/>
      <c r="M1350" s="38"/>
      <c r="N1350" s="71"/>
      <c r="O1350" s="49"/>
      <c r="P1350" s="177"/>
      <c r="Q1350" s="178"/>
      <c r="R1350" s="178"/>
      <c r="S1350" s="178"/>
      <c r="T1350" s="178"/>
      <c r="U1350" s="178"/>
      <c r="V1350" s="178"/>
      <c r="W1350" s="178"/>
      <c r="X1350" s="178"/>
      <c r="Y1350" s="178"/>
      <c r="Z1350" s="178"/>
      <c r="AA1350" s="179"/>
      <c r="AB1350" s="121">
        <f>IF($D1350="",0,IF($E1350="",0,IF(VLOOKUP($E1350,paramètres!$E$33:$F$44,2,FALSE)&lt;=VLOOKUP($AB$18,paramètres!$E$33:$F$44,2,FALSE),P1350*$D1350,0)))</f>
        <v>0</v>
      </c>
      <c r="AC1350" s="13">
        <f>IF($D1350="",0,IF($E1350="",0,IF(VLOOKUP($E1350,paramètres!$E$33:$F$44,2,FALSE)&lt;=VLOOKUP($AC$18,paramètres!$E$33:$F$44,2,FALSE),Q1350*$D1350,0)))</f>
        <v>0</v>
      </c>
      <c r="AD1350" s="13">
        <f>IF($D1350="",0,IF($E1350="",0,IF(VLOOKUP($E1350,paramètres!$E$33:$F$44,2,FALSE)&lt;=VLOOKUP($AD$18,paramètres!$E$33:$F$44,2,FALSE),R1350*$D1350,0)))</f>
        <v>0</v>
      </c>
      <c r="AE1350" s="13">
        <f>IF($D1350="",0,IF($E1350="",0,IF(VLOOKUP($E1350,paramètres!$E$33:$F$44,2,FALSE)&lt;=VLOOKUP($AE$18,paramètres!$E$33:$F$44,2,FALSE),S1350*$D1350,0)))</f>
        <v>0</v>
      </c>
      <c r="AF1350" s="13">
        <f>IF($D1350="",0,IF($E1350="",0,IF(VLOOKUP($E1350,paramètres!$E$33:$F$44,2,FALSE)&lt;=VLOOKUP($AF$18,paramètres!$E$33:$F$44,2,FALSE),T1350*$D1350,0)))</f>
        <v>0</v>
      </c>
      <c r="AG1350" s="13">
        <f>IF($D1350="",0,IF($E1350="",0,IF(VLOOKUP($E1350,paramètres!$E$33:$F$44,2,FALSE)&lt;=VLOOKUP($AG$18,paramètres!$E$33:$F$44,2,FALSE),U1350*$D1350,0)))</f>
        <v>0</v>
      </c>
      <c r="AH1350" s="13">
        <f>IF($D1350="",0,IF($E1350="",0,IF(VLOOKUP($E1350,paramètres!$E$33:$F$44,2,FALSE)&lt;=VLOOKUP($AH$18,paramètres!$E$33:$F$44,2,FALSE),V1350*$D1350,0)))</f>
        <v>0</v>
      </c>
      <c r="AI1350" s="13">
        <f>IF($D1350="",0,IF($E1350="",0,IF(VLOOKUP($E1350,paramètres!$E$33:$F$44,2,FALSE)&lt;=VLOOKUP($AI$18,paramètres!$E$33:$F$44,2,FALSE),W1350*$D1350,0)))</f>
        <v>0</v>
      </c>
      <c r="AJ1350" s="13">
        <f>IF($D1350="",0,IF($E1350="",0,IF(VLOOKUP($E1350,paramètres!$E$33:$F$44,2,FALSE)&lt;=VLOOKUP($AJ$18,paramètres!$E$33:$F$44,2,FALSE),X1350*$D1350,0)))</f>
        <v>0</v>
      </c>
      <c r="AK1350" s="13">
        <f>IF($D1350="",0,IF($E1350="",0,IF(VLOOKUP($E1350,paramètres!$E$33:$F$44,2,FALSE)&lt;=VLOOKUP($AK$18,paramètres!$E$33:$F$44,2,FALSE),Y1350*$D1350,0)))</f>
        <v>0</v>
      </c>
      <c r="AL1350" s="13">
        <f>IF($D1350="",0,IF($E1350="",0,IF(VLOOKUP($E1350,paramètres!$E$33:$F$44,2,FALSE)&lt;=VLOOKUP($AL$18,paramètres!$E$33:$F$44,2,FALSE),Z1350*$D1350,0)))</f>
        <v>0</v>
      </c>
      <c r="AM1350" s="126">
        <f>IF($D1350="",0,IF($E1350="",0,IF(VLOOKUP($E1350,paramètres!$E$33:$F$44,2,FALSE)&lt;=VLOOKUP($AM$18,paramètres!$E$33:$F$44,2,FALSE),AA1350*$D1350,0)))</f>
        <v>0</v>
      </c>
      <c r="AN1350" s="121" t="str">
        <f>IF(paramètres!$B$28=1,((SUM(P1350:Y1350)/1.02)+SUM(Z1350:AA1350))*0.0303/9*COUNT(P1350:X1350),IF(paramètres!$B$28=2,(SUM(P1350:AA1350))*0.0303/9*COUNT(P1350:X1350),"Missing Delta option"))</f>
        <v>Missing Delta option</v>
      </c>
      <c r="AO1350" s="13" t="str">
        <f>IF(paramètres!$B$28=1,(((SUM(P1350:Y1350)/1.02)+SUM(Z1350:AA1350))+((SUM(AB1350:AK1350)/1.02)+SUM(AL1350:AN1350)))*cotpatr,IF(paramètres!$B$28=2,(SUM(P1350:AN1350)*cotpatr),"Missing Delta Option"))</f>
        <v>Missing Delta Option</v>
      </c>
      <c r="AP1350" s="13" t="str" cm="1">
        <f t="array" ref="AP1350">IF(paramètres!$B$28=1,(((SUM(P1350:Y1350)/1.02)+SUM(Z1350:AA1350))+((SUM(AB1350:AM1350)/1.02)+SUM(AL1350:AM1350)))/12*pécule,IF(paramètres!$B$28=2,SUM(P1350:AM1350)/12*pécule,"Missing Delta Option"))</f>
        <v>Missing Delta Option</v>
      </c>
      <c r="AQ1350" s="105" t="e">
        <f>IF(paramètres!$B$28=1,(((SUM(P1350:Y1350)/1.02)+SUM(Z1350:AA1350))+((SUM(AB1350:AM1350)/1.02)+SUM(AL1350:AM1350)))+AN1350+AO1350+AP1350,SUM(P1350:AM1350)+AN1350+AO1350+AP1350)</f>
        <v>#VALUE!</v>
      </c>
    </row>
    <row r="1351" spans="1:43" x14ac:dyDescent="0.25">
      <c r="A1351" s="104"/>
      <c r="B1351" s="39"/>
      <c r="C1351" s="39"/>
      <c r="D1351" s="70"/>
      <c r="E1351" s="49"/>
      <c r="F1351" s="40"/>
      <c r="G1351" s="38"/>
      <c r="H1351" s="71"/>
      <c r="I1351" s="40"/>
      <c r="J1351" s="38"/>
      <c r="K1351" s="71"/>
      <c r="L1351" s="40"/>
      <c r="M1351" s="38"/>
      <c r="N1351" s="71"/>
      <c r="O1351" s="49"/>
      <c r="P1351" s="177"/>
      <c r="Q1351" s="178"/>
      <c r="R1351" s="178"/>
      <c r="S1351" s="178"/>
      <c r="T1351" s="178"/>
      <c r="U1351" s="178"/>
      <c r="V1351" s="178"/>
      <c r="W1351" s="178"/>
      <c r="X1351" s="178"/>
      <c r="Y1351" s="178"/>
      <c r="Z1351" s="178"/>
      <c r="AA1351" s="179"/>
      <c r="AB1351" s="121">
        <f>IF($D1351="",0,IF($E1351="",0,IF(VLOOKUP($E1351,paramètres!$E$33:$F$44,2,FALSE)&lt;=VLOOKUP($AB$18,paramètres!$E$33:$F$44,2,FALSE),P1351*$D1351,0)))</f>
        <v>0</v>
      </c>
      <c r="AC1351" s="13">
        <f>IF($D1351="",0,IF($E1351="",0,IF(VLOOKUP($E1351,paramètres!$E$33:$F$44,2,FALSE)&lt;=VLOOKUP($AC$18,paramètres!$E$33:$F$44,2,FALSE),Q1351*$D1351,0)))</f>
        <v>0</v>
      </c>
      <c r="AD1351" s="13">
        <f>IF($D1351="",0,IF($E1351="",0,IF(VLOOKUP($E1351,paramètres!$E$33:$F$44,2,FALSE)&lt;=VLOOKUP($AD$18,paramètres!$E$33:$F$44,2,FALSE),R1351*$D1351,0)))</f>
        <v>0</v>
      </c>
      <c r="AE1351" s="13">
        <f>IF($D1351="",0,IF($E1351="",0,IF(VLOOKUP($E1351,paramètres!$E$33:$F$44,2,FALSE)&lt;=VLOOKUP($AE$18,paramètres!$E$33:$F$44,2,FALSE),S1351*$D1351,0)))</f>
        <v>0</v>
      </c>
      <c r="AF1351" s="13">
        <f>IF($D1351="",0,IF($E1351="",0,IF(VLOOKUP($E1351,paramètres!$E$33:$F$44,2,FALSE)&lt;=VLOOKUP($AF$18,paramètres!$E$33:$F$44,2,FALSE),T1351*$D1351,0)))</f>
        <v>0</v>
      </c>
      <c r="AG1351" s="13">
        <f>IF($D1351="",0,IF($E1351="",0,IF(VLOOKUP($E1351,paramètres!$E$33:$F$44,2,FALSE)&lt;=VLOOKUP($AG$18,paramètres!$E$33:$F$44,2,FALSE),U1351*$D1351,0)))</f>
        <v>0</v>
      </c>
      <c r="AH1351" s="13">
        <f>IF($D1351="",0,IF($E1351="",0,IF(VLOOKUP($E1351,paramètres!$E$33:$F$44,2,FALSE)&lt;=VLOOKUP($AH$18,paramètres!$E$33:$F$44,2,FALSE),V1351*$D1351,0)))</f>
        <v>0</v>
      </c>
      <c r="AI1351" s="13">
        <f>IF($D1351="",0,IF($E1351="",0,IF(VLOOKUP($E1351,paramètres!$E$33:$F$44,2,FALSE)&lt;=VLOOKUP($AI$18,paramètres!$E$33:$F$44,2,FALSE),W1351*$D1351,0)))</f>
        <v>0</v>
      </c>
      <c r="AJ1351" s="13">
        <f>IF($D1351="",0,IF($E1351="",0,IF(VLOOKUP($E1351,paramètres!$E$33:$F$44,2,FALSE)&lt;=VLOOKUP($AJ$18,paramètres!$E$33:$F$44,2,FALSE),X1351*$D1351,0)))</f>
        <v>0</v>
      </c>
      <c r="AK1351" s="13">
        <f>IF($D1351="",0,IF($E1351="",0,IF(VLOOKUP($E1351,paramètres!$E$33:$F$44,2,FALSE)&lt;=VLOOKUP($AK$18,paramètres!$E$33:$F$44,2,FALSE),Y1351*$D1351,0)))</f>
        <v>0</v>
      </c>
      <c r="AL1351" s="13">
        <f>IF($D1351="",0,IF($E1351="",0,IF(VLOOKUP($E1351,paramètres!$E$33:$F$44,2,FALSE)&lt;=VLOOKUP($AL$18,paramètres!$E$33:$F$44,2,FALSE),Z1351*$D1351,0)))</f>
        <v>0</v>
      </c>
      <c r="AM1351" s="126">
        <f>IF($D1351="",0,IF($E1351="",0,IF(VLOOKUP($E1351,paramètres!$E$33:$F$44,2,FALSE)&lt;=VLOOKUP($AM$18,paramètres!$E$33:$F$44,2,FALSE),AA1351*$D1351,0)))</f>
        <v>0</v>
      </c>
      <c r="AN1351" s="121" t="str">
        <f>IF(paramètres!$B$28=1,((SUM(P1351:Y1351)/1.02)+SUM(Z1351:AA1351))*0.0303/9*COUNT(P1351:X1351),IF(paramètres!$B$28=2,(SUM(P1351:AA1351))*0.0303/9*COUNT(P1351:X1351),"Missing Delta option"))</f>
        <v>Missing Delta option</v>
      </c>
      <c r="AO1351" s="13" t="str">
        <f>IF(paramètres!$B$28=1,(((SUM(P1351:Y1351)/1.02)+SUM(Z1351:AA1351))+((SUM(AB1351:AK1351)/1.02)+SUM(AL1351:AN1351)))*cotpatr,IF(paramètres!$B$28=2,(SUM(P1351:AN1351)*cotpatr),"Missing Delta Option"))</f>
        <v>Missing Delta Option</v>
      </c>
      <c r="AP1351" s="13" t="str" cm="1">
        <f t="array" ref="AP1351">IF(paramètres!$B$28=1,(((SUM(P1351:Y1351)/1.02)+SUM(Z1351:AA1351))+((SUM(AB1351:AM1351)/1.02)+SUM(AL1351:AM1351)))/12*pécule,IF(paramètres!$B$28=2,SUM(P1351:AM1351)/12*pécule,"Missing Delta Option"))</f>
        <v>Missing Delta Option</v>
      </c>
      <c r="AQ1351" s="105" t="e">
        <f>IF(paramètres!$B$28=1,(((SUM(P1351:Y1351)/1.02)+SUM(Z1351:AA1351))+((SUM(AB1351:AM1351)/1.02)+SUM(AL1351:AM1351)))+AN1351+AO1351+AP1351,SUM(P1351:AM1351)+AN1351+AO1351+AP1351)</f>
        <v>#VALUE!</v>
      </c>
    </row>
    <row r="1352" spans="1:43" x14ac:dyDescent="0.25">
      <c r="A1352" s="104"/>
      <c r="B1352" s="39"/>
      <c r="C1352" s="39"/>
      <c r="D1352" s="70"/>
      <c r="E1352" s="49"/>
      <c r="F1352" s="40"/>
      <c r="G1352" s="38"/>
      <c r="H1352" s="71"/>
      <c r="I1352" s="40"/>
      <c r="J1352" s="38"/>
      <c r="K1352" s="71"/>
      <c r="L1352" s="40"/>
      <c r="M1352" s="38"/>
      <c r="N1352" s="71"/>
      <c r="O1352" s="49"/>
      <c r="P1352" s="177"/>
      <c r="Q1352" s="178"/>
      <c r="R1352" s="178"/>
      <c r="S1352" s="178"/>
      <c r="T1352" s="178"/>
      <c r="U1352" s="178"/>
      <c r="V1352" s="178"/>
      <c r="W1352" s="178"/>
      <c r="X1352" s="178"/>
      <c r="Y1352" s="178"/>
      <c r="Z1352" s="178"/>
      <c r="AA1352" s="179"/>
      <c r="AB1352" s="121">
        <f>IF($D1352="",0,IF($E1352="",0,IF(VLOOKUP($E1352,paramètres!$E$33:$F$44,2,FALSE)&lt;=VLOOKUP($AB$18,paramètres!$E$33:$F$44,2,FALSE),P1352*$D1352,0)))</f>
        <v>0</v>
      </c>
      <c r="AC1352" s="13">
        <f>IF($D1352="",0,IF($E1352="",0,IF(VLOOKUP($E1352,paramètres!$E$33:$F$44,2,FALSE)&lt;=VLOOKUP($AC$18,paramètres!$E$33:$F$44,2,FALSE),Q1352*$D1352,0)))</f>
        <v>0</v>
      </c>
      <c r="AD1352" s="13">
        <f>IF($D1352="",0,IF($E1352="",0,IF(VLOOKUP($E1352,paramètres!$E$33:$F$44,2,FALSE)&lt;=VLOOKUP($AD$18,paramètres!$E$33:$F$44,2,FALSE),R1352*$D1352,0)))</f>
        <v>0</v>
      </c>
      <c r="AE1352" s="13">
        <f>IF($D1352="",0,IF($E1352="",0,IF(VLOOKUP($E1352,paramètres!$E$33:$F$44,2,FALSE)&lt;=VLOOKUP($AE$18,paramètres!$E$33:$F$44,2,FALSE),S1352*$D1352,0)))</f>
        <v>0</v>
      </c>
      <c r="AF1352" s="13">
        <f>IF($D1352="",0,IF($E1352="",0,IF(VLOOKUP($E1352,paramètres!$E$33:$F$44,2,FALSE)&lt;=VLOOKUP($AF$18,paramètres!$E$33:$F$44,2,FALSE),T1352*$D1352,0)))</f>
        <v>0</v>
      </c>
      <c r="AG1352" s="13">
        <f>IF($D1352="",0,IF($E1352="",0,IF(VLOOKUP($E1352,paramètres!$E$33:$F$44,2,FALSE)&lt;=VLOOKUP($AG$18,paramètres!$E$33:$F$44,2,FALSE),U1352*$D1352,0)))</f>
        <v>0</v>
      </c>
      <c r="AH1352" s="13">
        <f>IF($D1352="",0,IF($E1352="",0,IF(VLOOKUP($E1352,paramètres!$E$33:$F$44,2,FALSE)&lt;=VLOOKUP($AH$18,paramètres!$E$33:$F$44,2,FALSE),V1352*$D1352,0)))</f>
        <v>0</v>
      </c>
      <c r="AI1352" s="13">
        <f>IF($D1352="",0,IF($E1352="",0,IF(VLOOKUP($E1352,paramètres!$E$33:$F$44,2,FALSE)&lt;=VLOOKUP($AI$18,paramètres!$E$33:$F$44,2,FALSE),W1352*$D1352,0)))</f>
        <v>0</v>
      </c>
      <c r="AJ1352" s="13">
        <f>IF($D1352="",0,IF($E1352="",0,IF(VLOOKUP($E1352,paramètres!$E$33:$F$44,2,FALSE)&lt;=VLOOKUP($AJ$18,paramètres!$E$33:$F$44,2,FALSE),X1352*$D1352,0)))</f>
        <v>0</v>
      </c>
      <c r="AK1352" s="13">
        <f>IF($D1352="",0,IF($E1352="",0,IF(VLOOKUP($E1352,paramètres!$E$33:$F$44,2,FALSE)&lt;=VLOOKUP($AK$18,paramètres!$E$33:$F$44,2,FALSE),Y1352*$D1352,0)))</f>
        <v>0</v>
      </c>
      <c r="AL1352" s="13">
        <f>IF($D1352="",0,IF($E1352="",0,IF(VLOOKUP($E1352,paramètres!$E$33:$F$44,2,FALSE)&lt;=VLOOKUP($AL$18,paramètres!$E$33:$F$44,2,FALSE),Z1352*$D1352,0)))</f>
        <v>0</v>
      </c>
      <c r="AM1352" s="126">
        <f>IF($D1352="",0,IF($E1352="",0,IF(VLOOKUP($E1352,paramètres!$E$33:$F$44,2,FALSE)&lt;=VLOOKUP($AM$18,paramètres!$E$33:$F$44,2,FALSE),AA1352*$D1352,0)))</f>
        <v>0</v>
      </c>
      <c r="AN1352" s="121" t="str">
        <f>IF(paramètres!$B$28=1,((SUM(P1352:Y1352)/1.02)+SUM(Z1352:AA1352))*0.0303/9*COUNT(P1352:X1352),IF(paramètres!$B$28=2,(SUM(P1352:AA1352))*0.0303/9*COUNT(P1352:X1352),"Missing Delta option"))</f>
        <v>Missing Delta option</v>
      </c>
      <c r="AO1352" s="13" t="str">
        <f>IF(paramètres!$B$28=1,(((SUM(P1352:Y1352)/1.02)+SUM(Z1352:AA1352))+((SUM(AB1352:AK1352)/1.02)+SUM(AL1352:AN1352)))*cotpatr,IF(paramètres!$B$28=2,(SUM(P1352:AN1352)*cotpatr),"Missing Delta Option"))</f>
        <v>Missing Delta Option</v>
      </c>
      <c r="AP1352" s="13" t="str" cm="1">
        <f t="array" ref="AP1352">IF(paramètres!$B$28=1,(((SUM(P1352:Y1352)/1.02)+SUM(Z1352:AA1352))+((SUM(AB1352:AM1352)/1.02)+SUM(AL1352:AM1352)))/12*pécule,IF(paramètres!$B$28=2,SUM(P1352:AM1352)/12*pécule,"Missing Delta Option"))</f>
        <v>Missing Delta Option</v>
      </c>
      <c r="AQ1352" s="105" t="e">
        <f>IF(paramètres!$B$28=1,(((SUM(P1352:Y1352)/1.02)+SUM(Z1352:AA1352))+((SUM(AB1352:AM1352)/1.02)+SUM(AL1352:AM1352)))+AN1352+AO1352+AP1352,SUM(P1352:AM1352)+AN1352+AO1352+AP1352)</f>
        <v>#VALUE!</v>
      </c>
    </row>
    <row r="1353" spans="1:43" x14ac:dyDescent="0.25">
      <c r="A1353" s="104"/>
      <c r="B1353" s="39"/>
      <c r="C1353" s="39"/>
      <c r="D1353" s="70"/>
      <c r="E1353" s="49"/>
      <c r="F1353" s="40"/>
      <c r="G1353" s="38"/>
      <c r="H1353" s="71"/>
      <c r="I1353" s="40"/>
      <c r="J1353" s="38"/>
      <c r="K1353" s="71"/>
      <c r="L1353" s="40"/>
      <c r="M1353" s="38"/>
      <c r="N1353" s="71"/>
      <c r="O1353" s="49"/>
      <c r="P1353" s="177"/>
      <c r="Q1353" s="178"/>
      <c r="R1353" s="178"/>
      <c r="S1353" s="178"/>
      <c r="T1353" s="178"/>
      <c r="U1353" s="178"/>
      <c r="V1353" s="178"/>
      <c r="W1353" s="178"/>
      <c r="X1353" s="178"/>
      <c r="Y1353" s="178"/>
      <c r="Z1353" s="178"/>
      <c r="AA1353" s="179"/>
      <c r="AB1353" s="121">
        <f>IF($D1353="",0,IF($E1353="",0,IF(VLOOKUP($E1353,paramètres!$E$33:$F$44,2,FALSE)&lt;=VLOOKUP($AB$18,paramètres!$E$33:$F$44,2,FALSE),P1353*$D1353,0)))</f>
        <v>0</v>
      </c>
      <c r="AC1353" s="13">
        <f>IF($D1353="",0,IF($E1353="",0,IF(VLOOKUP($E1353,paramètres!$E$33:$F$44,2,FALSE)&lt;=VLOOKUP($AC$18,paramètres!$E$33:$F$44,2,FALSE),Q1353*$D1353,0)))</f>
        <v>0</v>
      </c>
      <c r="AD1353" s="13">
        <f>IF($D1353="",0,IF($E1353="",0,IF(VLOOKUP($E1353,paramètres!$E$33:$F$44,2,FALSE)&lt;=VLOOKUP($AD$18,paramètres!$E$33:$F$44,2,FALSE),R1353*$D1353,0)))</f>
        <v>0</v>
      </c>
      <c r="AE1353" s="13">
        <f>IF($D1353="",0,IF($E1353="",0,IF(VLOOKUP($E1353,paramètres!$E$33:$F$44,2,FALSE)&lt;=VLOOKUP($AE$18,paramètres!$E$33:$F$44,2,FALSE),S1353*$D1353,0)))</f>
        <v>0</v>
      </c>
      <c r="AF1353" s="13">
        <f>IF($D1353="",0,IF($E1353="",0,IF(VLOOKUP($E1353,paramètres!$E$33:$F$44,2,FALSE)&lt;=VLOOKUP($AF$18,paramètres!$E$33:$F$44,2,FALSE),T1353*$D1353,0)))</f>
        <v>0</v>
      </c>
      <c r="AG1353" s="13">
        <f>IF($D1353="",0,IF($E1353="",0,IF(VLOOKUP($E1353,paramètres!$E$33:$F$44,2,FALSE)&lt;=VLOOKUP($AG$18,paramètres!$E$33:$F$44,2,FALSE),U1353*$D1353,0)))</f>
        <v>0</v>
      </c>
      <c r="AH1353" s="13">
        <f>IF($D1353="",0,IF($E1353="",0,IF(VLOOKUP($E1353,paramètres!$E$33:$F$44,2,FALSE)&lt;=VLOOKUP($AH$18,paramètres!$E$33:$F$44,2,FALSE),V1353*$D1353,0)))</f>
        <v>0</v>
      </c>
      <c r="AI1353" s="13">
        <f>IF($D1353="",0,IF($E1353="",0,IF(VLOOKUP($E1353,paramètres!$E$33:$F$44,2,FALSE)&lt;=VLOOKUP($AI$18,paramètres!$E$33:$F$44,2,FALSE),W1353*$D1353,0)))</f>
        <v>0</v>
      </c>
      <c r="AJ1353" s="13">
        <f>IF($D1353="",0,IF($E1353="",0,IF(VLOOKUP($E1353,paramètres!$E$33:$F$44,2,FALSE)&lt;=VLOOKUP($AJ$18,paramètres!$E$33:$F$44,2,FALSE),X1353*$D1353,0)))</f>
        <v>0</v>
      </c>
      <c r="AK1353" s="13">
        <f>IF($D1353="",0,IF($E1353="",0,IF(VLOOKUP($E1353,paramètres!$E$33:$F$44,2,FALSE)&lt;=VLOOKUP($AK$18,paramètres!$E$33:$F$44,2,FALSE),Y1353*$D1353,0)))</f>
        <v>0</v>
      </c>
      <c r="AL1353" s="13">
        <f>IF($D1353="",0,IF($E1353="",0,IF(VLOOKUP($E1353,paramètres!$E$33:$F$44,2,FALSE)&lt;=VLOOKUP($AL$18,paramètres!$E$33:$F$44,2,FALSE),Z1353*$D1353,0)))</f>
        <v>0</v>
      </c>
      <c r="AM1353" s="126">
        <f>IF($D1353="",0,IF($E1353="",0,IF(VLOOKUP($E1353,paramètres!$E$33:$F$44,2,FALSE)&lt;=VLOOKUP($AM$18,paramètres!$E$33:$F$44,2,FALSE),AA1353*$D1353,0)))</f>
        <v>0</v>
      </c>
      <c r="AN1353" s="121" t="str">
        <f>IF(paramètres!$B$28=1,((SUM(P1353:Y1353)/1.02)+SUM(Z1353:AA1353))*0.0303/9*COUNT(P1353:X1353),IF(paramètres!$B$28=2,(SUM(P1353:AA1353))*0.0303/9*COUNT(P1353:X1353),"Missing Delta option"))</f>
        <v>Missing Delta option</v>
      </c>
      <c r="AO1353" s="13" t="str">
        <f>IF(paramètres!$B$28=1,(((SUM(P1353:Y1353)/1.02)+SUM(Z1353:AA1353))+((SUM(AB1353:AK1353)/1.02)+SUM(AL1353:AN1353)))*cotpatr,IF(paramètres!$B$28=2,(SUM(P1353:AN1353)*cotpatr),"Missing Delta Option"))</f>
        <v>Missing Delta Option</v>
      </c>
      <c r="AP1353" s="13" t="str" cm="1">
        <f t="array" ref="AP1353">IF(paramètres!$B$28=1,(((SUM(P1353:Y1353)/1.02)+SUM(Z1353:AA1353))+((SUM(AB1353:AM1353)/1.02)+SUM(AL1353:AM1353)))/12*pécule,IF(paramètres!$B$28=2,SUM(P1353:AM1353)/12*pécule,"Missing Delta Option"))</f>
        <v>Missing Delta Option</v>
      </c>
      <c r="AQ1353" s="105" t="e">
        <f>IF(paramètres!$B$28=1,(((SUM(P1353:Y1353)/1.02)+SUM(Z1353:AA1353))+((SUM(AB1353:AM1353)/1.02)+SUM(AL1353:AM1353)))+AN1353+AO1353+AP1353,SUM(P1353:AM1353)+AN1353+AO1353+AP1353)</f>
        <v>#VALUE!</v>
      </c>
    </row>
    <row r="1354" spans="1:43" x14ac:dyDescent="0.25">
      <c r="A1354" s="104"/>
      <c r="B1354" s="39"/>
      <c r="C1354" s="39"/>
      <c r="D1354" s="70"/>
      <c r="E1354" s="49"/>
      <c r="F1354" s="40"/>
      <c r="G1354" s="38"/>
      <c r="H1354" s="71"/>
      <c r="I1354" s="40"/>
      <c r="J1354" s="38"/>
      <c r="K1354" s="71"/>
      <c r="L1354" s="40"/>
      <c r="M1354" s="38"/>
      <c r="N1354" s="71"/>
      <c r="O1354" s="49"/>
      <c r="P1354" s="177"/>
      <c r="Q1354" s="178"/>
      <c r="R1354" s="178"/>
      <c r="S1354" s="178"/>
      <c r="T1354" s="178"/>
      <c r="U1354" s="178"/>
      <c r="V1354" s="178"/>
      <c r="W1354" s="178"/>
      <c r="X1354" s="178"/>
      <c r="Y1354" s="178"/>
      <c r="Z1354" s="178"/>
      <c r="AA1354" s="179"/>
      <c r="AB1354" s="121">
        <f>IF($D1354="",0,IF($E1354="",0,IF(VLOOKUP($E1354,paramètres!$E$33:$F$44,2,FALSE)&lt;=VLOOKUP($AB$18,paramètres!$E$33:$F$44,2,FALSE),P1354*$D1354,0)))</f>
        <v>0</v>
      </c>
      <c r="AC1354" s="13">
        <f>IF($D1354="",0,IF($E1354="",0,IF(VLOOKUP($E1354,paramètres!$E$33:$F$44,2,FALSE)&lt;=VLOOKUP($AC$18,paramètres!$E$33:$F$44,2,FALSE),Q1354*$D1354,0)))</f>
        <v>0</v>
      </c>
      <c r="AD1354" s="13">
        <f>IF($D1354="",0,IF($E1354="",0,IF(VLOOKUP($E1354,paramètres!$E$33:$F$44,2,FALSE)&lt;=VLOOKUP($AD$18,paramètres!$E$33:$F$44,2,FALSE),R1354*$D1354,0)))</f>
        <v>0</v>
      </c>
      <c r="AE1354" s="13">
        <f>IF($D1354="",0,IF($E1354="",0,IF(VLOOKUP($E1354,paramètres!$E$33:$F$44,2,FALSE)&lt;=VLOOKUP($AE$18,paramètres!$E$33:$F$44,2,FALSE),S1354*$D1354,0)))</f>
        <v>0</v>
      </c>
      <c r="AF1354" s="13">
        <f>IF($D1354="",0,IF($E1354="",0,IF(VLOOKUP($E1354,paramètres!$E$33:$F$44,2,FALSE)&lt;=VLOOKUP($AF$18,paramètres!$E$33:$F$44,2,FALSE),T1354*$D1354,0)))</f>
        <v>0</v>
      </c>
      <c r="AG1354" s="13">
        <f>IF($D1354="",0,IF($E1354="",0,IF(VLOOKUP($E1354,paramètres!$E$33:$F$44,2,FALSE)&lt;=VLOOKUP($AG$18,paramètres!$E$33:$F$44,2,FALSE),U1354*$D1354,0)))</f>
        <v>0</v>
      </c>
      <c r="AH1354" s="13">
        <f>IF($D1354="",0,IF($E1354="",0,IF(VLOOKUP($E1354,paramètres!$E$33:$F$44,2,FALSE)&lt;=VLOOKUP($AH$18,paramètres!$E$33:$F$44,2,FALSE),V1354*$D1354,0)))</f>
        <v>0</v>
      </c>
      <c r="AI1354" s="13">
        <f>IF($D1354="",0,IF($E1354="",0,IF(VLOOKUP($E1354,paramètres!$E$33:$F$44,2,FALSE)&lt;=VLOOKUP($AI$18,paramètres!$E$33:$F$44,2,FALSE),W1354*$D1354,0)))</f>
        <v>0</v>
      </c>
      <c r="AJ1354" s="13">
        <f>IF($D1354="",0,IF($E1354="",0,IF(VLOOKUP($E1354,paramètres!$E$33:$F$44,2,FALSE)&lt;=VLOOKUP($AJ$18,paramètres!$E$33:$F$44,2,FALSE),X1354*$D1354,0)))</f>
        <v>0</v>
      </c>
      <c r="AK1354" s="13">
        <f>IF($D1354="",0,IF($E1354="",0,IF(VLOOKUP($E1354,paramètres!$E$33:$F$44,2,FALSE)&lt;=VLOOKUP($AK$18,paramètres!$E$33:$F$44,2,FALSE),Y1354*$D1354,0)))</f>
        <v>0</v>
      </c>
      <c r="AL1354" s="13">
        <f>IF($D1354="",0,IF($E1354="",0,IF(VLOOKUP($E1354,paramètres!$E$33:$F$44,2,FALSE)&lt;=VLOOKUP($AL$18,paramètres!$E$33:$F$44,2,FALSE),Z1354*$D1354,0)))</f>
        <v>0</v>
      </c>
      <c r="AM1354" s="126">
        <f>IF($D1354="",0,IF($E1354="",0,IF(VLOOKUP($E1354,paramètres!$E$33:$F$44,2,FALSE)&lt;=VLOOKUP($AM$18,paramètres!$E$33:$F$44,2,FALSE),AA1354*$D1354,0)))</f>
        <v>0</v>
      </c>
      <c r="AN1354" s="121" t="str">
        <f>IF(paramètres!$B$28=1,((SUM(P1354:Y1354)/1.02)+SUM(Z1354:AA1354))*0.0303/9*COUNT(P1354:X1354),IF(paramètres!$B$28=2,(SUM(P1354:AA1354))*0.0303/9*COUNT(P1354:X1354),"Missing Delta option"))</f>
        <v>Missing Delta option</v>
      </c>
      <c r="AO1354" s="13" t="str">
        <f>IF(paramètres!$B$28=1,(((SUM(P1354:Y1354)/1.02)+SUM(Z1354:AA1354))+((SUM(AB1354:AK1354)/1.02)+SUM(AL1354:AN1354)))*cotpatr,IF(paramètres!$B$28=2,(SUM(P1354:AN1354)*cotpatr),"Missing Delta Option"))</f>
        <v>Missing Delta Option</v>
      </c>
      <c r="AP1354" s="13" t="str" cm="1">
        <f t="array" ref="AP1354">IF(paramètres!$B$28=1,(((SUM(P1354:Y1354)/1.02)+SUM(Z1354:AA1354))+((SUM(AB1354:AM1354)/1.02)+SUM(AL1354:AM1354)))/12*pécule,IF(paramètres!$B$28=2,SUM(P1354:AM1354)/12*pécule,"Missing Delta Option"))</f>
        <v>Missing Delta Option</v>
      </c>
      <c r="AQ1354" s="105" t="e">
        <f>IF(paramètres!$B$28=1,(((SUM(P1354:Y1354)/1.02)+SUM(Z1354:AA1354))+((SUM(AB1354:AM1354)/1.02)+SUM(AL1354:AM1354)))+AN1354+AO1354+AP1354,SUM(P1354:AM1354)+AN1354+AO1354+AP1354)</f>
        <v>#VALUE!</v>
      </c>
    </row>
    <row r="1355" spans="1:43" x14ac:dyDescent="0.25">
      <c r="A1355" s="104"/>
      <c r="B1355" s="39"/>
      <c r="C1355" s="39"/>
      <c r="D1355" s="70"/>
      <c r="E1355" s="49"/>
      <c r="F1355" s="40"/>
      <c r="G1355" s="38"/>
      <c r="H1355" s="71"/>
      <c r="I1355" s="40"/>
      <c r="J1355" s="38"/>
      <c r="K1355" s="71"/>
      <c r="L1355" s="40"/>
      <c r="M1355" s="38"/>
      <c r="N1355" s="71"/>
      <c r="O1355" s="49"/>
      <c r="P1355" s="177"/>
      <c r="Q1355" s="178"/>
      <c r="R1355" s="178"/>
      <c r="S1355" s="178"/>
      <c r="T1355" s="178"/>
      <c r="U1355" s="178"/>
      <c r="V1355" s="178"/>
      <c r="W1355" s="178"/>
      <c r="X1355" s="178"/>
      <c r="Y1355" s="178"/>
      <c r="Z1355" s="178"/>
      <c r="AA1355" s="179"/>
      <c r="AB1355" s="121">
        <f>IF($D1355="",0,IF($E1355="",0,IF(VLOOKUP($E1355,paramètres!$E$33:$F$44,2,FALSE)&lt;=VLOOKUP($AB$18,paramètres!$E$33:$F$44,2,FALSE),P1355*$D1355,0)))</f>
        <v>0</v>
      </c>
      <c r="AC1355" s="13">
        <f>IF($D1355="",0,IF($E1355="",0,IF(VLOOKUP($E1355,paramètres!$E$33:$F$44,2,FALSE)&lt;=VLOOKUP($AC$18,paramètres!$E$33:$F$44,2,FALSE),Q1355*$D1355,0)))</f>
        <v>0</v>
      </c>
      <c r="AD1355" s="13">
        <f>IF($D1355="",0,IF($E1355="",0,IF(VLOOKUP($E1355,paramètres!$E$33:$F$44,2,FALSE)&lt;=VLOOKUP($AD$18,paramètres!$E$33:$F$44,2,FALSE),R1355*$D1355,0)))</f>
        <v>0</v>
      </c>
      <c r="AE1355" s="13">
        <f>IF($D1355="",0,IF($E1355="",0,IF(VLOOKUP($E1355,paramètres!$E$33:$F$44,2,FALSE)&lt;=VLOOKUP($AE$18,paramètres!$E$33:$F$44,2,FALSE),S1355*$D1355,0)))</f>
        <v>0</v>
      </c>
      <c r="AF1355" s="13">
        <f>IF($D1355="",0,IF($E1355="",0,IF(VLOOKUP($E1355,paramètres!$E$33:$F$44,2,FALSE)&lt;=VLOOKUP($AF$18,paramètres!$E$33:$F$44,2,FALSE),T1355*$D1355,0)))</f>
        <v>0</v>
      </c>
      <c r="AG1355" s="13">
        <f>IF($D1355="",0,IF($E1355="",0,IF(VLOOKUP($E1355,paramètres!$E$33:$F$44,2,FALSE)&lt;=VLOOKUP($AG$18,paramètres!$E$33:$F$44,2,FALSE),U1355*$D1355,0)))</f>
        <v>0</v>
      </c>
      <c r="AH1355" s="13">
        <f>IF($D1355="",0,IF($E1355="",0,IF(VLOOKUP($E1355,paramètres!$E$33:$F$44,2,FALSE)&lt;=VLOOKUP($AH$18,paramètres!$E$33:$F$44,2,FALSE),V1355*$D1355,0)))</f>
        <v>0</v>
      </c>
      <c r="AI1355" s="13">
        <f>IF($D1355="",0,IF($E1355="",0,IF(VLOOKUP($E1355,paramètres!$E$33:$F$44,2,FALSE)&lt;=VLOOKUP($AI$18,paramètres!$E$33:$F$44,2,FALSE),W1355*$D1355,0)))</f>
        <v>0</v>
      </c>
      <c r="AJ1355" s="13">
        <f>IF($D1355="",0,IF($E1355="",0,IF(VLOOKUP($E1355,paramètres!$E$33:$F$44,2,FALSE)&lt;=VLOOKUP($AJ$18,paramètres!$E$33:$F$44,2,FALSE),X1355*$D1355,0)))</f>
        <v>0</v>
      </c>
      <c r="AK1355" s="13">
        <f>IF($D1355="",0,IF($E1355="",0,IF(VLOOKUP($E1355,paramètres!$E$33:$F$44,2,FALSE)&lt;=VLOOKUP($AK$18,paramètres!$E$33:$F$44,2,FALSE),Y1355*$D1355,0)))</f>
        <v>0</v>
      </c>
      <c r="AL1355" s="13">
        <f>IF($D1355="",0,IF($E1355="",0,IF(VLOOKUP($E1355,paramètres!$E$33:$F$44,2,FALSE)&lt;=VLOOKUP($AL$18,paramètres!$E$33:$F$44,2,FALSE),Z1355*$D1355,0)))</f>
        <v>0</v>
      </c>
      <c r="AM1355" s="126">
        <f>IF($D1355="",0,IF($E1355="",0,IF(VLOOKUP($E1355,paramètres!$E$33:$F$44,2,FALSE)&lt;=VLOOKUP($AM$18,paramètres!$E$33:$F$44,2,FALSE),AA1355*$D1355,0)))</f>
        <v>0</v>
      </c>
      <c r="AN1355" s="121" t="str">
        <f>IF(paramètres!$B$28=1,((SUM(P1355:Y1355)/1.02)+SUM(Z1355:AA1355))*0.0303/9*COUNT(P1355:X1355),IF(paramètres!$B$28=2,(SUM(P1355:AA1355))*0.0303/9*COUNT(P1355:X1355),"Missing Delta option"))</f>
        <v>Missing Delta option</v>
      </c>
      <c r="AO1355" s="13" t="str">
        <f>IF(paramètres!$B$28=1,(((SUM(P1355:Y1355)/1.02)+SUM(Z1355:AA1355))+((SUM(AB1355:AK1355)/1.02)+SUM(AL1355:AN1355)))*cotpatr,IF(paramètres!$B$28=2,(SUM(P1355:AN1355)*cotpatr),"Missing Delta Option"))</f>
        <v>Missing Delta Option</v>
      </c>
      <c r="AP1355" s="13" t="str" cm="1">
        <f t="array" ref="AP1355">IF(paramètres!$B$28=1,(((SUM(P1355:Y1355)/1.02)+SUM(Z1355:AA1355))+((SUM(AB1355:AM1355)/1.02)+SUM(AL1355:AM1355)))/12*pécule,IF(paramètres!$B$28=2,SUM(P1355:AM1355)/12*pécule,"Missing Delta Option"))</f>
        <v>Missing Delta Option</v>
      </c>
      <c r="AQ1355" s="105" t="e">
        <f>IF(paramètres!$B$28=1,(((SUM(P1355:Y1355)/1.02)+SUM(Z1355:AA1355))+((SUM(AB1355:AM1355)/1.02)+SUM(AL1355:AM1355)))+AN1355+AO1355+AP1355,SUM(P1355:AM1355)+AN1355+AO1355+AP1355)</f>
        <v>#VALUE!</v>
      </c>
    </row>
    <row r="1356" spans="1:43" x14ac:dyDescent="0.25">
      <c r="A1356" s="104"/>
      <c r="B1356" s="39"/>
      <c r="C1356" s="39"/>
      <c r="D1356" s="70"/>
      <c r="E1356" s="49"/>
      <c r="F1356" s="40"/>
      <c r="G1356" s="38"/>
      <c r="H1356" s="71"/>
      <c r="I1356" s="40"/>
      <c r="J1356" s="38"/>
      <c r="K1356" s="71"/>
      <c r="L1356" s="40"/>
      <c r="M1356" s="38"/>
      <c r="N1356" s="71"/>
      <c r="O1356" s="49"/>
      <c r="P1356" s="177"/>
      <c r="Q1356" s="178"/>
      <c r="R1356" s="178"/>
      <c r="S1356" s="178"/>
      <c r="T1356" s="178"/>
      <c r="U1356" s="178"/>
      <c r="V1356" s="178"/>
      <c r="W1356" s="178"/>
      <c r="X1356" s="178"/>
      <c r="Y1356" s="178"/>
      <c r="Z1356" s="178"/>
      <c r="AA1356" s="179"/>
      <c r="AB1356" s="121">
        <f>IF($D1356="",0,IF($E1356="",0,IF(VLOOKUP($E1356,paramètres!$E$33:$F$44,2,FALSE)&lt;=VLOOKUP($AB$18,paramètres!$E$33:$F$44,2,FALSE),P1356*$D1356,0)))</f>
        <v>0</v>
      </c>
      <c r="AC1356" s="13">
        <f>IF($D1356="",0,IF($E1356="",0,IF(VLOOKUP($E1356,paramètres!$E$33:$F$44,2,FALSE)&lt;=VLOOKUP($AC$18,paramètres!$E$33:$F$44,2,FALSE),Q1356*$D1356,0)))</f>
        <v>0</v>
      </c>
      <c r="AD1356" s="13">
        <f>IF($D1356="",0,IF($E1356="",0,IF(VLOOKUP($E1356,paramètres!$E$33:$F$44,2,FALSE)&lt;=VLOOKUP($AD$18,paramètres!$E$33:$F$44,2,FALSE),R1356*$D1356,0)))</f>
        <v>0</v>
      </c>
      <c r="AE1356" s="13">
        <f>IF($D1356="",0,IF($E1356="",0,IF(VLOOKUP($E1356,paramètres!$E$33:$F$44,2,FALSE)&lt;=VLOOKUP($AE$18,paramètres!$E$33:$F$44,2,FALSE),S1356*$D1356,0)))</f>
        <v>0</v>
      </c>
      <c r="AF1356" s="13">
        <f>IF($D1356="",0,IF($E1356="",0,IF(VLOOKUP($E1356,paramètres!$E$33:$F$44,2,FALSE)&lt;=VLOOKUP($AF$18,paramètres!$E$33:$F$44,2,FALSE),T1356*$D1356,0)))</f>
        <v>0</v>
      </c>
      <c r="AG1356" s="13">
        <f>IF($D1356="",0,IF($E1356="",0,IF(VLOOKUP($E1356,paramètres!$E$33:$F$44,2,FALSE)&lt;=VLOOKUP($AG$18,paramètres!$E$33:$F$44,2,FALSE),U1356*$D1356,0)))</f>
        <v>0</v>
      </c>
      <c r="AH1356" s="13">
        <f>IF($D1356="",0,IF($E1356="",0,IF(VLOOKUP($E1356,paramètres!$E$33:$F$44,2,FALSE)&lt;=VLOOKUP($AH$18,paramètres!$E$33:$F$44,2,FALSE),V1356*$D1356,0)))</f>
        <v>0</v>
      </c>
      <c r="AI1356" s="13">
        <f>IF($D1356="",0,IF($E1356="",0,IF(VLOOKUP($E1356,paramètres!$E$33:$F$44,2,FALSE)&lt;=VLOOKUP($AI$18,paramètres!$E$33:$F$44,2,FALSE),W1356*$D1356,0)))</f>
        <v>0</v>
      </c>
      <c r="AJ1356" s="13">
        <f>IF($D1356="",0,IF($E1356="",0,IF(VLOOKUP($E1356,paramètres!$E$33:$F$44,2,FALSE)&lt;=VLOOKUP($AJ$18,paramètres!$E$33:$F$44,2,FALSE),X1356*$D1356,0)))</f>
        <v>0</v>
      </c>
      <c r="AK1356" s="13">
        <f>IF($D1356="",0,IF($E1356="",0,IF(VLOOKUP($E1356,paramètres!$E$33:$F$44,2,FALSE)&lt;=VLOOKUP($AK$18,paramètres!$E$33:$F$44,2,FALSE),Y1356*$D1356,0)))</f>
        <v>0</v>
      </c>
      <c r="AL1356" s="13">
        <f>IF($D1356="",0,IF($E1356="",0,IF(VLOOKUP($E1356,paramètres!$E$33:$F$44,2,FALSE)&lt;=VLOOKUP($AL$18,paramètres!$E$33:$F$44,2,FALSE),Z1356*$D1356,0)))</f>
        <v>0</v>
      </c>
      <c r="AM1356" s="126">
        <f>IF($D1356="",0,IF($E1356="",0,IF(VLOOKUP($E1356,paramètres!$E$33:$F$44,2,FALSE)&lt;=VLOOKUP($AM$18,paramètres!$E$33:$F$44,2,FALSE),AA1356*$D1356,0)))</f>
        <v>0</v>
      </c>
      <c r="AN1356" s="121" t="str">
        <f>IF(paramètres!$B$28=1,((SUM(P1356:Y1356)/1.02)+SUM(Z1356:AA1356))*0.0303/9*COUNT(P1356:X1356),IF(paramètres!$B$28=2,(SUM(P1356:AA1356))*0.0303/9*COUNT(P1356:X1356),"Missing Delta option"))</f>
        <v>Missing Delta option</v>
      </c>
      <c r="AO1356" s="13" t="str">
        <f>IF(paramètres!$B$28=1,(((SUM(P1356:Y1356)/1.02)+SUM(Z1356:AA1356))+((SUM(AB1356:AK1356)/1.02)+SUM(AL1356:AN1356)))*cotpatr,IF(paramètres!$B$28=2,(SUM(P1356:AN1356)*cotpatr),"Missing Delta Option"))</f>
        <v>Missing Delta Option</v>
      </c>
      <c r="AP1356" s="13" t="str" cm="1">
        <f t="array" ref="AP1356">IF(paramètres!$B$28=1,(((SUM(P1356:Y1356)/1.02)+SUM(Z1356:AA1356))+((SUM(AB1356:AM1356)/1.02)+SUM(AL1356:AM1356)))/12*pécule,IF(paramètres!$B$28=2,SUM(P1356:AM1356)/12*pécule,"Missing Delta Option"))</f>
        <v>Missing Delta Option</v>
      </c>
      <c r="AQ1356" s="105" t="e">
        <f>IF(paramètres!$B$28=1,(((SUM(P1356:Y1356)/1.02)+SUM(Z1356:AA1356))+((SUM(AB1356:AM1356)/1.02)+SUM(AL1356:AM1356)))+AN1356+AO1356+AP1356,SUM(P1356:AM1356)+AN1356+AO1356+AP1356)</f>
        <v>#VALUE!</v>
      </c>
    </row>
    <row r="1357" spans="1:43" x14ac:dyDescent="0.25">
      <c r="A1357" s="104"/>
      <c r="B1357" s="39"/>
      <c r="C1357" s="39"/>
      <c r="D1357" s="70"/>
      <c r="E1357" s="49"/>
      <c r="F1357" s="40"/>
      <c r="G1357" s="38"/>
      <c r="H1357" s="71"/>
      <c r="I1357" s="40"/>
      <c r="J1357" s="38"/>
      <c r="K1357" s="71"/>
      <c r="L1357" s="40"/>
      <c r="M1357" s="38"/>
      <c r="N1357" s="71"/>
      <c r="O1357" s="49"/>
      <c r="P1357" s="177"/>
      <c r="Q1357" s="178"/>
      <c r="R1357" s="178"/>
      <c r="S1357" s="178"/>
      <c r="T1357" s="178"/>
      <c r="U1357" s="178"/>
      <c r="V1357" s="178"/>
      <c r="W1357" s="178"/>
      <c r="X1357" s="178"/>
      <c r="Y1357" s="178"/>
      <c r="Z1357" s="178"/>
      <c r="AA1357" s="179"/>
      <c r="AB1357" s="121">
        <f>IF($D1357="",0,IF($E1357="",0,IF(VLOOKUP($E1357,paramètres!$E$33:$F$44,2,FALSE)&lt;=VLOOKUP($AB$18,paramètres!$E$33:$F$44,2,FALSE),P1357*$D1357,0)))</f>
        <v>0</v>
      </c>
      <c r="AC1357" s="13">
        <f>IF($D1357="",0,IF($E1357="",0,IF(VLOOKUP($E1357,paramètres!$E$33:$F$44,2,FALSE)&lt;=VLOOKUP($AC$18,paramètres!$E$33:$F$44,2,FALSE),Q1357*$D1357,0)))</f>
        <v>0</v>
      </c>
      <c r="AD1357" s="13">
        <f>IF($D1357="",0,IF($E1357="",0,IF(VLOOKUP($E1357,paramètres!$E$33:$F$44,2,FALSE)&lt;=VLOOKUP($AD$18,paramètres!$E$33:$F$44,2,FALSE),R1357*$D1357,0)))</f>
        <v>0</v>
      </c>
      <c r="AE1357" s="13">
        <f>IF($D1357="",0,IF($E1357="",0,IF(VLOOKUP($E1357,paramètres!$E$33:$F$44,2,FALSE)&lt;=VLOOKUP($AE$18,paramètres!$E$33:$F$44,2,FALSE),S1357*$D1357,0)))</f>
        <v>0</v>
      </c>
      <c r="AF1357" s="13">
        <f>IF($D1357="",0,IF($E1357="",0,IF(VLOOKUP($E1357,paramètres!$E$33:$F$44,2,FALSE)&lt;=VLOOKUP($AF$18,paramètres!$E$33:$F$44,2,FALSE),T1357*$D1357,0)))</f>
        <v>0</v>
      </c>
      <c r="AG1357" s="13">
        <f>IF($D1357="",0,IF($E1357="",0,IF(VLOOKUP($E1357,paramètres!$E$33:$F$44,2,FALSE)&lt;=VLOOKUP($AG$18,paramètres!$E$33:$F$44,2,FALSE),U1357*$D1357,0)))</f>
        <v>0</v>
      </c>
      <c r="AH1357" s="13">
        <f>IF($D1357="",0,IF($E1357="",0,IF(VLOOKUP($E1357,paramètres!$E$33:$F$44,2,FALSE)&lt;=VLOOKUP($AH$18,paramètres!$E$33:$F$44,2,FALSE),V1357*$D1357,0)))</f>
        <v>0</v>
      </c>
      <c r="AI1357" s="13">
        <f>IF($D1357="",0,IF($E1357="",0,IF(VLOOKUP($E1357,paramètres!$E$33:$F$44,2,FALSE)&lt;=VLOOKUP($AI$18,paramètres!$E$33:$F$44,2,FALSE),W1357*$D1357,0)))</f>
        <v>0</v>
      </c>
      <c r="AJ1357" s="13">
        <f>IF($D1357="",0,IF($E1357="",0,IF(VLOOKUP($E1357,paramètres!$E$33:$F$44,2,FALSE)&lt;=VLOOKUP($AJ$18,paramètres!$E$33:$F$44,2,FALSE),X1357*$D1357,0)))</f>
        <v>0</v>
      </c>
      <c r="AK1357" s="13">
        <f>IF($D1357="",0,IF($E1357="",0,IF(VLOOKUP($E1357,paramètres!$E$33:$F$44,2,FALSE)&lt;=VLOOKUP($AK$18,paramètres!$E$33:$F$44,2,FALSE),Y1357*$D1357,0)))</f>
        <v>0</v>
      </c>
      <c r="AL1357" s="13">
        <f>IF($D1357="",0,IF($E1357="",0,IF(VLOOKUP($E1357,paramètres!$E$33:$F$44,2,FALSE)&lt;=VLOOKUP($AL$18,paramètres!$E$33:$F$44,2,FALSE),Z1357*$D1357,0)))</f>
        <v>0</v>
      </c>
      <c r="AM1357" s="126">
        <f>IF($D1357="",0,IF($E1357="",0,IF(VLOOKUP($E1357,paramètres!$E$33:$F$44,2,FALSE)&lt;=VLOOKUP($AM$18,paramètres!$E$33:$F$44,2,FALSE),AA1357*$D1357,0)))</f>
        <v>0</v>
      </c>
      <c r="AN1357" s="121" t="str">
        <f>IF(paramètres!$B$28=1,((SUM(P1357:Y1357)/1.02)+SUM(Z1357:AA1357))*0.0303/9*COUNT(P1357:X1357),IF(paramètres!$B$28=2,(SUM(P1357:AA1357))*0.0303/9*COUNT(P1357:X1357),"Missing Delta option"))</f>
        <v>Missing Delta option</v>
      </c>
      <c r="AO1357" s="13" t="str">
        <f>IF(paramètres!$B$28=1,(((SUM(P1357:Y1357)/1.02)+SUM(Z1357:AA1357))+((SUM(AB1357:AK1357)/1.02)+SUM(AL1357:AN1357)))*cotpatr,IF(paramètres!$B$28=2,(SUM(P1357:AN1357)*cotpatr),"Missing Delta Option"))</f>
        <v>Missing Delta Option</v>
      </c>
      <c r="AP1357" s="13" t="str" cm="1">
        <f t="array" ref="AP1357">IF(paramètres!$B$28=1,(((SUM(P1357:Y1357)/1.02)+SUM(Z1357:AA1357))+((SUM(AB1357:AM1357)/1.02)+SUM(AL1357:AM1357)))/12*pécule,IF(paramètres!$B$28=2,SUM(P1357:AM1357)/12*pécule,"Missing Delta Option"))</f>
        <v>Missing Delta Option</v>
      </c>
      <c r="AQ1357" s="105" t="e">
        <f>IF(paramètres!$B$28=1,(((SUM(P1357:Y1357)/1.02)+SUM(Z1357:AA1357))+((SUM(AB1357:AM1357)/1.02)+SUM(AL1357:AM1357)))+AN1357+AO1357+AP1357,SUM(P1357:AM1357)+AN1357+AO1357+AP1357)</f>
        <v>#VALUE!</v>
      </c>
    </row>
    <row r="1358" spans="1:43" x14ac:dyDescent="0.25">
      <c r="A1358" s="104"/>
      <c r="B1358" s="39"/>
      <c r="C1358" s="39"/>
      <c r="D1358" s="70"/>
      <c r="E1358" s="49"/>
      <c r="F1358" s="40"/>
      <c r="G1358" s="38"/>
      <c r="H1358" s="71"/>
      <c r="I1358" s="40"/>
      <c r="J1358" s="38"/>
      <c r="K1358" s="71"/>
      <c r="L1358" s="40"/>
      <c r="M1358" s="38"/>
      <c r="N1358" s="71"/>
      <c r="O1358" s="49"/>
      <c r="P1358" s="177"/>
      <c r="Q1358" s="178"/>
      <c r="R1358" s="178"/>
      <c r="S1358" s="178"/>
      <c r="T1358" s="178"/>
      <c r="U1358" s="178"/>
      <c r="V1358" s="178"/>
      <c r="W1358" s="178"/>
      <c r="X1358" s="178"/>
      <c r="Y1358" s="178"/>
      <c r="Z1358" s="178"/>
      <c r="AA1358" s="179"/>
      <c r="AB1358" s="121">
        <f>IF($D1358="",0,IF($E1358="",0,IF(VLOOKUP($E1358,paramètres!$E$33:$F$44,2,FALSE)&lt;=VLOOKUP($AB$18,paramètres!$E$33:$F$44,2,FALSE),P1358*$D1358,0)))</f>
        <v>0</v>
      </c>
      <c r="AC1358" s="13">
        <f>IF($D1358="",0,IF($E1358="",0,IF(VLOOKUP($E1358,paramètres!$E$33:$F$44,2,FALSE)&lt;=VLOOKUP($AC$18,paramètres!$E$33:$F$44,2,FALSE),Q1358*$D1358,0)))</f>
        <v>0</v>
      </c>
      <c r="AD1358" s="13">
        <f>IF($D1358="",0,IF($E1358="",0,IF(VLOOKUP($E1358,paramètres!$E$33:$F$44,2,FALSE)&lt;=VLOOKUP($AD$18,paramètres!$E$33:$F$44,2,FALSE),R1358*$D1358,0)))</f>
        <v>0</v>
      </c>
      <c r="AE1358" s="13">
        <f>IF($D1358="",0,IF($E1358="",0,IF(VLOOKUP($E1358,paramètres!$E$33:$F$44,2,FALSE)&lt;=VLOOKUP($AE$18,paramètres!$E$33:$F$44,2,FALSE),S1358*$D1358,0)))</f>
        <v>0</v>
      </c>
      <c r="AF1358" s="13">
        <f>IF($D1358="",0,IF($E1358="",0,IF(VLOOKUP($E1358,paramètres!$E$33:$F$44,2,FALSE)&lt;=VLOOKUP($AF$18,paramètres!$E$33:$F$44,2,FALSE),T1358*$D1358,0)))</f>
        <v>0</v>
      </c>
      <c r="AG1358" s="13">
        <f>IF($D1358="",0,IF($E1358="",0,IF(VLOOKUP($E1358,paramètres!$E$33:$F$44,2,FALSE)&lt;=VLOOKUP($AG$18,paramètres!$E$33:$F$44,2,FALSE),U1358*$D1358,0)))</f>
        <v>0</v>
      </c>
      <c r="AH1358" s="13">
        <f>IF($D1358="",0,IF($E1358="",0,IF(VLOOKUP($E1358,paramètres!$E$33:$F$44,2,FALSE)&lt;=VLOOKUP($AH$18,paramètres!$E$33:$F$44,2,FALSE),V1358*$D1358,0)))</f>
        <v>0</v>
      </c>
      <c r="AI1358" s="13">
        <f>IF($D1358="",0,IF($E1358="",0,IF(VLOOKUP($E1358,paramètres!$E$33:$F$44,2,FALSE)&lt;=VLOOKUP($AI$18,paramètres!$E$33:$F$44,2,FALSE),W1358*$D1358,0)))</f>
        <v>0</v>
      </c>
      <c r="AJ1358" s="13">
        <f>IF($D1358="",0,IF($E1358="",0,IF(VLOOKUP($E1358,paramètres!$E$33:$F$44,2,FALSE)&lt;=VLOOKUP($AJ$18,paramètres!$E$33:$F$44,2,FALSE),X1358*$D1358,0)))</f>
        <v>0</v>
      </c>
      <c r="AK1358" s="13">
        <f>IF($D1358="",0,IF($E1358="",0,IF(VLOOKUP($E1358,paramètres!$E$33:$F$44,2,FALSE)&lt;=VLOOKUP($AK$18,paramètres!$E$33:$F$44,2,FALSE),Y1358*$D1358,0)))</f>
        <v>0</v>
      </c>
      <c r="AL1358" s="13">
        <f>IF($D1358="",0,IF($E1358="",0,IF(VLOOKUP($E1358,paramètres!$E$33:$F$44,2,FALSE)&lt;=VLOOKUP($AL$18,paramètres!$E$33:$F$44,2,FALSE),Z1358*$D1358,0)))</f>
        <v>0</v>
      </c>
      <c r="AM1358" s="126">
        <f>IF($D1358="",0,IF($E1358="",0,IF(VLOOKUP($E1358,paramètres!$E$33:$F$44,2,FALSE)&lt;=VLOOKUP($AM$18,paramètres!$E$33:$F$44,2,FALSE),AA1358*$D1358,0)))</f>
        <v>0</v>
      </c>
      <c r="AN1358" s="121" t="str">
        <f>IF(paramètres!$B$28=1,((SUM(P1358:Y1358)/1.02)+SUM(Z1358:AA1358))*0.0303/9*COUNT(P1358:X1358),IF(paramètres!$B$28=2,(SUM(P1358:AA1358))*0.0303/9*COUNT(P1358:X1358),"Missing Delta option"))</f>
        <v>Missing Delta option</v>
      </c>
      <c r="AO1358" s="13" t="str">
        <f>IF(paramètres!$B$28=1,(((SUM(P1358:Y1358)/1.02)+SUM(Z1358:AA1358))+((SUM(AB1358:AK1358)/1.02)+SUM(AL1358:AN1358)))*cotpatr,IF(paramètres!$B$28=2,(SUM(P1358:AN1358)*cotpatr),"Missing Delta Option"))</f>
        <v>Missing Delta Option</v>
      </c>
      <c r="AP1358" s="13" t="str" cm="1">
        <f t="array" ref="AP1358">IF(paramètres!$B$28=1,(((SUM(P1358:Y1358)/1.02)+SUM(Z1358:AA1358))+((SUM(AB1358:AM1358)/1.02)+SUM(AL1358:AM1358)))/12*pécule,IF(paramètres!$B$28=2,SUM(P1358:AM1358)/12*pécule,"Missing Delta Option"))</f>
        <v>Missing Delta Option</v>
      </c>
      <c r="AQ1358" s="105" t="e">
        <f>IF(paramètres!$B$28=1,(((SUM(P1358:Y1358)/1.02)+SUM(Z1358:AA1358))+((SUM(AB1358:AM1358)/1.02)+SUM(AL1358:AM1358)))+AN1358+AO1358+AP1358,SUM(P1358:AM1358)+AN1358+AO1358+AP1358)</f>
        <v>#VALUE!</v>
      </c>
    </row>
    <row r="1359" spans="1:43" x14ac:dyDescent="0.25">
      <c r="A1359" s="104"/>
      <c r="B1359" s="39"/>
      <c r="C1359" s="39"/>
      <c r="D1359" s="70"/>
      <c r="E1359" s="49"/>
      <c r="F1359" s="40"/>
      <c r="G1359" s="38"/>
      <c r="H1359" s="71"/>
      <c r="I1359" s="40"/>
      <c r="J1359" s="38"/>
      <c r="K1359" s="71"/>
      <c r="L1359" s="40"/>
      <c r="M1359" s="38"/>
      <c r="N1359" s="71"/>
      <c r="O1359" s="49"/>
      <c r="P1359" s="177"/>
      <c r="Q1359" s="178"/>
      <c r="R1359" s="178"/>
      <c r="S1359" s="178"/>
      <c r="T1359" s="178"/>
      <c r="U1359" s="178"/>
      <c r="V1359" s="178"/>
      <c r="W1359" s="178"/>
      <c r="X1359" s="178"/>
      <c r="Y1359" s="178"/>
      <c r="Z1359" s="178"/>
      <c r="AA1359" s="179"/>
      <c r="AB1359" s="121">
        <f>IF($D1359="",0,IF($E1359="",0,IF(VLOOKUP($E1359,paramètres!$E$33:$F$44,2,FALSE)&lt;=VLOOKUP($AB$18,paramètres!$E$33:$F$44,2,FALSE),P1359*$D1359,0)))</f>
        <v>0</v>
      </c>
      <c r="AC1359" s="13">
        <f>IF($D1359="",0,IF($E1359="",0,IF(VLOOKUP($E1359,paramètres!$E$33:$F$44,2,FALSE)&lt;=VLOOKUP($AC$18,paramètres!$E$33:$F$44,2,FALSE),Q1359*$D1359,0)))</f>
        <v>0</v>
      </c>
      <c r="AD1359" s="13">
        <f>IF($D1359="",0,IF($E1359="",0,IF(VLOOKUP($E1359,paramètres!$E$33:$F$44,2,FALSE)&lt;=VLOOKUP($AD$18,paramètres!$E$33:$F$44,2,FALSE),R1359*$D1359,0)))</f>
        <v>0</v>
      </c>
      <c r="AE1359" s="13">
        <f>IF($D1359="",0,IF($E1359="",0,IF(VLOOKUP($E1359,paramètres!$E$33:$F$44,2,FALSE)&lt;=VLOOKUP($AE$18,paramètres!$E$33:$F$44,2,FALSE),S1359*$D1359,0)))</f>
        <v>0</v>
      </c>
      <c r="AF1359" s="13">
        <f>IF($D1359="",0,IF($E1359="",0,IF(VLOOKUP($E1359,paramètres!$E$33:$F$44,2,FALSE)&lt;=VLOOKUP($AF$18,paramètres!$E$33:$F$44,2,FALSE),T1359*$D1359,0)))</f>
        <v>0</v>
      </c>
      <c r="AG1359" s="13">
        <f>IF($D1359="",0,IF($E1359="",0,IF(VLOOKUP($E1359,paramètres!$E$33:$F$44,2,FALSE)&lt;=VLOOKUP($AG$18,paramètres!$E$33:$F$44,2,FALSE),U1359*$D1359,0)))</f>
        <v>0</v>
      </c>
      <c r="AH1359" s="13">
        <f>IF($D1359="",0,IF($E1359="",0,IF(VLOOKUP($E1359,paramètres!$E$33:$F$44,2,FALSE)&lt;=VLOOKUP($AH$18,paramètres!$E$33:$F$44,2,FALSE),V1359*$D1359,0)))</f>
        <v>0</v>
      </c>
      <c r="AI1359" s="13">
        <f>IF($D1359="",0,IF($E1359="",0,IF(VLOOKUP($E1359,paramètres!$E$33:$F$44,2,FALSE)&lt;=VLOOKUP($AI$18,paramètres!$E$33:$F$44,2,FALSE),W1359*$D1359,0)))</f>
        <v>0</v>
      </c>
      <c r="AJ1359" s="13">
        <f>IF($D1359="",0,IF($E1359="",0,IF(VLOOKUP($E1359,paramètres!$E$33:$F$44,2,FALSE)&lt;=VLOOKUP($AJ$18,paramètres!$E$33:$F$44,2,FALSE),X1359*$D1359,0)))</f>
        <v>0</v>
      </c>
      <c r="AK1359" s="13">
        <f>IF($D1359="",0,IF($E1359="",0,IF(VLOOKUP($E1359,paramètres!$E$33:$F$44,2,FALSE)&lt;=VLOOKUP($AK$18,paramètres!$E$33:$F$44,2,FALSE),Y1359*$D1359,0)))</f>
        <v>0</v>
      </c>
      <c r="AL1359" s="13">
        <f>IF($D1359="",0,IF($E1359="",0,IF(VLOOKUP($E1359,paramètres!$E$33:$F$44,2,FALSE)&lt;=VLOOKUP($AL$18,paramètres!$E$33:$F$44,2,FALSE),Z1359*$D1359,0)))</f>
        <v>0</v>
      </c>
      <c r="AM1359" s="126">
        <f>IF($D1359="",0,IF($E1359="",0,IF(VLOOKUP($E1359,paramètres!$E$33:$F$44,2,FALSE)&lt;=VLOOKUP($AM$18,paramètres!$E$33:$F$44,2,FALSE),AA1359*$D1359,0)))</f>
        <v>0</v>
      </c>
      <c r="AN1359" s="121" t="str">
        <f>IF(paramètres!$B$28=1,((SUM(P1359:Y1359)/1.02)+SUM(Z1359:AA1359))*0.0303/9*COUNT(P1359:X1359),IF(paramètres!$B$28=2,(SUM(P1359:AA1359))*0.0303/9*COUNT(P1359:X1359),"Missing Delta option"))</f>
        <v>Missing Delta option</v>
      </c>
      <c r="AO1359" s="13" t="str">
        <f>IF(paramètres!$B$28=1,(((SUM(P1359:Y1359)/1.02)+SUM(Z1359:AA1359))+((SUM(AB1359:AK1359)/1.02)+SUM(AL1359:AN1359)))*cotpatr,IF(paramètres!$B$28=2,(SUM(P1359:AN1359)*cotpatr),"Missing Delta Option"))</f>
        <v>Missing Delta Option</v>
      </c>
      <c r="AP1359" s="13" t="str" cm="1">
        <f t="array" ref="AP1359">IF(paramètres!$B$28=1,(((SUM(P1359:Y1359)/1.02)+SUM(Z1359:AA1359))+((SUM(AB1359:AM1359)/1.02)+SUM(AL1359:AM1359)))/12*pécule,IF(paramètres!$B$28=2,SUM(P1359:AM1359)/12*pécule,"Missing Delta Option"))</f>
        <v>Missing Delta Option</v>
      </c>
      <c r="AQ1359" s="105" t="e">
        <f>IF(paramètres!$B$28=1,(((SUM(P1359:Y1359)/1.02)+SUM(Z1359:AA1359))+((SUM(AB1359:AM1359)/1.02)+SUM(AL1359:AM1359)))+AN1359+AO1359+AP1359,SUM(P1359:AM1359)+AN1359+AO1359+AP1359)</f>
        <v>#VALUE!</v>
      </c>
    </row>
    <row r="1360" spans="1:43" x14ac:dyDescent="0.25">
      <c r="A1360" s="104"/>
      <c r="B1360" s="39"/>
      <c r="C1360" s="39"/>
      <c r="D1360" s="70"/>
      <c r="E1360" s="49"/>
      <c r="F1360" s="40"/>
      <c r="G1360" s="38"/>
      <c r="H1360" s="71"/>
      <c r="I1360" s="40"/>
      <c r="J1360" s="38"/>
      <c r="K1360" s="71"/>
      <c r="L1360" s="40"/>
      <c r="M1360" s="38"/>
      <c r="N1360" s="71"/>
      <c r="O1360" s="49"/>
      <c r="P1360" s="177"/>
      <c r="Q1360" s="178"/>
      <c r="R1360" s="178"/>
      <c r="S1360" s="178"/>
      <c r="T1360" s="178"/>
      <c r="U1360" s="178"/>
      <c r="V1360" s="178"/>
      <c r="W1360" s="178"/>
      <c r="X1360" s="178"/>
      <c r="Y1360" s="178"/>
      <c r="Z1360" s="178"/>
      <c r="AA1360" s="179"/>
      <c r="AB1360" s="121">
        <f>IF($D1360="",0,IF($E1360="",0,IF(VLOOKUP($E1360,paramètres!$E$33:$F$44,2,FALSE)&lt;=VLOOKUP($AB$18,paramètres!$E$33:$F$44,2,FALSE),P1360*$D1360,0)))</f>
        <v>0</v>
      </c>
      <c r="AC1360" s="13">
        <f>IF($D1360="",0,IF($E1360="",0,IF(VLOOKUP($E1360,paramètres!$E$33:$F$44,2,FALSE)&lt;=VLOOKUP($AC$18,paramètres!$E$33:$F$44,2,FALSE),Q1360*$D1360,0)))</f>
        <v>0</v>
      </c>
      <c r="AD1360" s="13">
        <f>IF($D1360="",0,IF($E1360="",0,IF(VLOOKUP($E1360,paramètres!$E$33:$F$44,2,FALSE)&lt;=VLOOKUP($AD$18,paramètres!$E$33:$F$44,2,FALSE),R1360*$D1360,0)))</f>
        <v>0</v>
      </c>
      <c r="AE1360" s="13">
        <f>IF($D1360="",0,IF($E1360="",0,IF(VLOOKUP($E1360,paramètres!$E$33:$F$44,2,FALSE)&lt;=VLOOKUP($AE$18,paramètres!$E$33:$F$44,2,FALSE),S1360*$D1360,0)))</f>
        <v>0</v>
      </c>
      <c r="AF1360" s="13">
        <f>IF($D1360="",0,IF($E1360="",0,IF(VLOOKUP($E1360,paramètres!$E$33:$F$44,2,FALSE)&lt;=VLOOKUP($AF$18,paramètres!$E$33:$F$44,2,FALSE),T1360*$D1360,0)))</f>
        <v>0</v>
      </c>
      <c r="AG1360" s="13">
        <f>IF($D1360="",0,IF($E1360="",0,IF(VLOOKUP($E1360,paramètres!$E$33:$F$44,2,FALSE)&lt;=VLOOKUP($AG$18,paramètres!$E$33:$F$44,2,FALSE),U1360*$D1360,0)))</f>
        <v>0</v>
      </c>
      <c r="AH1360" s="13">
        <f>IF($D1360="",0,IF($E1360="",0,IF(VLOOKUP($E1360,paramètres!$E$33:$F$44,2,FALSE)&lt;=VLOOKUP($AH$18,paramètres!$E$33:$F$44,2,FALSE),V1360*$D1360,0)))</f>
        <v>0</v>
      </c>
      <c r="AI1360" s="13">
        <f>IF($D1360="",0,IF($E1360="",0,IF(VLOOKUP($E1360,paramètres!$E$33:$F$44,2,FALSE)&lt;=VLOOKUP($AI$18,paramètres!$E$33:$F$44,2,FALSE),W1360*$D1360,0)))</f>
        <v>0</v>
      </c>
      <c r="AJ1360" s="13">
        <f>IF($D1360="",0,IF($E1360="",0,IF(VLOOKUP($E1360,paramètres!$E$33:$F$44,2,FALSE)&lt;=VLOOKUP($AJ$18,paramètres!$E$33:$F$44,2,FALSE),X1360*$D1360,0)))</f>
        <v>0</v>
      </c>
      <c r="AK1360" s="13">
        <f>IF($D1360="",0,IF($E1360="",0,IF(VLOOKUP($E1360,paramètres!$E$33:$F$44,2,FALSE)&lt;=VLOOKUP($AK$18,paramètres!$E$33:$F$44,2,FALSE),Y1360*$D1360,0)))</f>
        <v>0</v>
      </c>
      <c r="AL1360" s="13">
        <f>IF($D1360="",0,IF($E1360="",0,IF(VLOOKUP($E1360,paramètres!$E$33:$F$44,2,FALSE)&lt;=VLOOKUP($AL$18,paramètres!$E$33:$F$44,2,FALSE),Z1360*$D1360,0)))</f>
        <v>0</v>
      </c>
      <c r="AM1360" s="126">
        <f>IF($D1360="",0,IF($E1360="",0,IF(VLOOKUP($E1360,paramètres!$E$33:$F$44,2,FALSE)&lt;=VLOOKUP($AM$18,paramètres!$E$33:$F$44,2,FALSE),AA1360*$D1360,0)))</f>
        <v>0</v>
      </c>
      <c r="AN1360" s="121" t="str">
        <f>IF(paramètres!$B$28=1,((SUM(P1360:Y1360)/1.02)+SUM(Z1360:AA1360))*0.0303/9*COUNT(P1360:X1360),IF(paramètres!$B$28=2,(SUM(P1360:AA1360))*0.0303/9*COUNT(P1360:X1360),"Missing Delta option"))</f>
        <v>Missing Delta option</v>
      </c>
      <c r="AO1360" s="13" t="str">
        <f>IF(paramètres!$B$28=1,(((SUM(P1360:Y1360)/1.02)+SUM(Z1360:AA1360))+((SUM(AB1360:AK1360)/1.02)+SUM(AL1360:AN1360)))*cotpatr,IF(paramètres!$B$28=2,(SUM(P1360:AN1360)*cotpatr),"Missing Delta Option"))</f>
        <v>Missing Delta Option</v>
      </c>
      <c r="AP1360" s="13" t="str" cm="1">
        <f t="array" ref="AP1360">IF(paramètres!$B$28=1,(((SUM(P1360:Y1360)/1.02)+SUM(Z1360:AA1360))+((SUM(AB1360:AM1360)/1.02)+SUM(AL1360:AM1360)))/12*pécule,IF(paramètres!$B$28=2,SUM(P1360:AM1360)/12*pécule,"Missing Delta Option"))</f>
        <v>Missing Delta Option</v>
      </c>
      <c r="AQ1360" s="105" t="e">
        <f>IF(paramètres!$B$28=1,(((SUM(P1360:Y1360)/1.02)+SUM(Z1360:AA1360))+((SUM(AB1360:AM1360)/1.02)+SUM(AL1360:AM1360)))+AN1360+AO1360+AP1360,SUM(P1360:AM1360)+AN1360+AO1360+AP1360)</f>
        <v>#VALUE!</v>
      </c>
    </row>
    <row r="1361" spans="1:43" x14ac:dyDescent="0.25">
      <c r="A1361" s="104"/>
      <c r="B1361" s="39"/>
      <c r="C1361" s="39"/>
      <c r="D1361" s="70"/>
      <c r="E1361" s="49"/>
      <c r="F1361" s="40"/>
      <c r="G1361" s="38"/>
      <c r="H1361" s="71"/>
      <c r="I1361" s="40"/>
      <c r="J1361" s="38"/>
      <c r="K1361" s="71"/>
      <c r="L1361" s="40"/>
      <c r="M1361" s="38"/>
      <c r="N1361" s="71"/>
      <c r="O1361" s="49"/>
      <c r="P1361" s="177"/>
      <c r="Q1361" s="178"/>
      <c r="R1361" s="178"/>
      <c r="S1361" s="178"/>
      <c r="T1361" s="178"/>
      <c r="U1361" s="178"/>
      <c r="V1361" s="178"/>
      <c r="W1361" s="178"/>
      <c r="X1361" s="178"/>
      <c r="Y1361" s="178"/>
      <c r="Z1361" s="178"/>
      <c r="AA1361" s="179"/>
      <c r="AB1361" s="121">
        <f>IF($D1361="",0,IF($E1361="",0,IF(VLOOKUP($E1361,paramètres!$E$33:$F$44,2,FALSE)&lt;=VLOOKUP($AB$18,paramètres!$E$33:$F$44,2,FALSE),P1361*$D1361,0)))</f>
        <v>0</v>
      </c>
      <c r="AC1361" s="13">
        <f>IF($D1361="",0,IF($E1361="",0,IF(VLOOKUP($E1361,paramètres!$E$33:$F$44,2,FALSE)&lt;=VLOOKUP($AC$18,paramètres!$E$33:$F$44,2,FALSE),Q1361*$D1361,0)))</f>
        <v>0</v>
      </c>
      <c r="AD1361" s="13">
        <f>IF($D1361="",0,IF($E1361="",0,IF(VLOOKUP($E1361,paramètres!$E$33:$F$44,2,FALSE)&lt;=VLOOKUP($AD$18,paramètres!$E$33:$F$44,2,FALSE),R1361*$D1361,0)))</f>
        <v>0</v>
      </c>
      <c r="AE1361" s="13">
        <f>IF($D1361="",0,IF($E1361="",0,IF(VLOOKUP($E1361,paramètres!$E$33:$F$44,2,FALSE)&lt;=VLOOKUP($AE$18,paramètres!$E$33:$F$44,2,FALSE),S1361*$D1361,0)))</f>
        <v>0</v>
      </c>
      <c r="AF1361" s="13">
        <f>IF($D1361="",0,IF($E1361="",0,IF(VLOOKUP($E1361,paramètres!$E$33:$F$44,2,FALSE)&lt;=VLOOKUP($AF$18,paramètres!$E$33:$F$44,2,FALSE),T1361*$D1361,0)))</f>
        <v>0</v>
      </c>
      <c r="AG1361" s="13">
        <f>IF($D1361="",0,IF($E1361="",0,IF(VLOOKUP($E1361,paramètres!$E$33:$F$44,2,FALSE)&lt;=VLOOKUP($AG$18,paramètres!$E$33:$F$44,2,FALSE),U1361*$D1361,0)))</f>
        <v>0</v>
      </c>
      <c r="AH1361" s="13">
        <f>IF($D1361="",0,IF($E1361="",0,IF(VLOOKUP($E1361,paramètres!$E$33:$F$44,2,FALSE)&lt;=VLOOKUP($AH$18,paramètres!$E$33:$F$44,2,FALSE),V1361*$D1361,0)))</f>
        <v>0</v>
      </c>
      <c r="AI1361" s="13">
        <f>IF($D1361="",0,IF($E1361="",0,IF(VLOOKUP($E1361,paramètres!$E$33:$F$44,2,FALSE)&lt;=VLOOKUP($AI$18,paramètres!$E$33:$F$44,2,FALSE),W1361*$D1361,0)))</f>
        <v>0</v>
      </c>
      <c r="AJ1361" s="13">
        <f>IF($D1361="",0,IF($E1361="",0,IF(VLOOKUP($E1361,paramètres!$E$33:$F$44,2,FALSE)&lt;=VLOOKUP($AJ$18,paramètres!$E$33:$F$44,2,FALSE),X1361*$D1361,0)))</f>
        <v>0</v>
      </c>
      <c r="AK1361" s="13">
        <f>IF($D1361="",0,IF($E1361="",0,IF(VLOOKUP($E1361,paramètres!$E$33:$F$44,2,FALSE)&lt;=VLOOKUP($AK$18,paramètres!$E$33:$F$44,2,FALSE),Y1361*$D1361,0)))</f>
        <v>0</v>
      </c>
      <c r="AL1361" s="13">
        <f>IF($D1361="",0,IF($E1361="",0,IF(VLOOKUP($E1361,paramètres!$E$33:$F$44,2,FALSE)&lt;=VLOOKUP($AL$18,paramètres!$E$33:$F$44,2,FALSE),Z1361*$D1361,0)))</f>
        <v>0</v>
      </c>
      <c r="AM1361" s="126">
        <f>IF($D1361="",0,IF($E1361="",0,IF(VLOOKUP($E1361,paramètres!$E$33:$F$44,2,FALSE)&lt;=VLOOKUP($AM$18,paramètres!$E$33:$F$44,2,FALSE),AA1361*$D1361,0)))</f>
        <v>0</v>
      </c>
      <c r="AN1361" s="121" t="str">
        <f>IF(paramètres!$B$28=1,((SUM(P1361:Y1361)/1.02)+SUM(Z1361:AA1361))*0.0303/9*COUNT(P1361:X1361),IF(paramètres!$B$28=2,(SUM(P1361:AA1361))*0.0303/9*COUNT(P1361:X1361),"Missing Delta option"))</f>
        <v>Missing Delta option</v>
      </c>
      <c r="AO1361" s="13" t="str">
        <f>IF(paramètres!$B$28=1,(((SUM(P1361:Y1361)/1.02)+SUM(Z1361:AA1361))+((SUM(AB1361:AK1361)/1.02)+SUM(AL1361:AN1361)))*cotpatr,IF(paramètres!$B$28=2,(SUM(P1361:AN1361)*cotpatr),"Missing Delta Option"))</f>
        <v>Missing Delta Option</v>
      </c>
      <c r="AP1361" s="13" t="str" cm="1">
        <f t="array" ref="AP1361">IF(paramètres!$B$28=1,(((SUM(P1361:Y1361)/1.02)+SUM(Z1361:AA1361))+((SUM(AB1361:AM1361)/1.02)+SUM(AL1361:AM1361)))/12*pécule,IF(paramètres!$B$28=2,SUM(P1361:AM1361)/12*pécule,"Missing Delta Option"))</f>
        <v>Missing Delta Option</v>
      </c>
      <c r="AQ1361" s="105" t="e">
        <f>IF(paramètres!$B$28=1,(((SUM(P1361:Y1361)/1.02)+SUM(Z1361:AA1361))+((SUM(AB1361:AM1361)/1.02)+SUM(AL1361:AM1361)))+AN1361+AO1361+AP1361,SUM(P1361:AM1361)+AN1361+AO1361+AP1361)</f>
        <v>#VALUE!</v>
      </c>
    </row>
    <row r="1362" spans="1:43" x14ac:dyDescent="0.25">
      <c r="A1362" s="104"/>
      <c r="B1362" s="39"/>
      <c r="C1362" s="39"/>
      <c r="D1362" s="70"/>
      <c r="E1362" s="49"/>
      <c r="F1362" s="40"/>
      <c r="G1362" s="38"/>
      <c r="H1362" s="71"/>
      <c r="I1362" s="40"/>
      <c r="J1362" s="38"/>
      <c r="K1362" s="71"/>
      <c r="L1362" s="40"/>
      <c r="M1362" s="38"/>
      <c r="N1362" s="71"/>
      <c r="O1362" s="49"/>
      <c r="P1362" s="177"/>
      <c r="Q1362" s="178"/>
      <c r="R1362" s="178"/>
      <c r="S1362" s="178"/>
      <c r="T1362" s="178"/>
      <c r="U1362" s="178"/>
      <c r="V1362" s="178"/>
      <c r="W1362" s="178"/>
      <c r="X1362" s="178"/>
      <c r="Y1362" s="178"/>
      <c r="Z1362" s="178"/>
      <c r="AA1362" s="179"/>
      <c r="AB1362" s="121">
        <f>IF($D1362="",0,IF($E1362="",0,IF(VLOOKUP($E1362,paramètres!$E$33:$F$44,2,FALSE)&lt;=VLOOKUP($AB$18,paramètres!$E$33:$F$44,2,FALSE),P1362*$D1362,0)))</f>
        <v>0</v>
      </c>
      <c r="AC1362" s="13">
        <f>IF($D1362="",0,IF($E1362="",0,IF(VLOOKUP($E1362,paramètres!$E$33:$F$44,2,FALSE)&lt;=VLOOKUP($AC$18,paramètres!$E$33:$F$44,2,FALSE),Q1362*$D1362,0)))</f>
        <v>0</v>
      </c>
      <c r="AD1362" s="13">
        <f>IF($D1362="",0,IF($E1362="",0,IF(VLOOKUP($E1362,paramètres!$E$33:$F$44,2,FALSE)&lt;=VLOOKUP($AD$18,paramètres!$E$33:$F$44,2,FALSE),R1362*$D1362,0)))</f>
        <v>0</v>
      </c>
      <c r="AE1362" s="13">
        <f>IF($D1362="",0,IF($E1362="",0,IF(VLOOKUP($E1362,paramètres!$E$33:$F$44,2,FALSE)&lt;=VLOOKUP($AE$18,paramètres!$E$33:$F$44,2,FALSE),S1362*$D1362,0)))</f>
        <v>0</v>
      </c>
      <c r="AF1362" s="13">
        <f>IF($D1362="",0,IF($E1362="",0,IF(VLOOKUP($E1362,paramètres!$E$33:$F$44,2,FALSE)&lt;=VLOOKUP($AF$18,paramètres!$E$33:$F$44,2,FALSE),T1362*$D1362,0)))</f>
        <v>0</v>
      </c>
      <c r="AG1362" s="13">
        <f>IF($D1362="",0,IF($E1362="",0,IF(VLOOKUP($E1362,paramètres!$E$33:$F$44,2,FALSE)&lt;=VLOOKUP($AG$18,paramètres!$E$33:$F$44,2,FALSE),U1362*$D1362,0)))</f>
        <v>0</v>
      </c>
      <c r="AH1362" s="13">
        <f>IF($D1362="",0,IF($E1362="",0,IF(VLOOKUP($E1362,paramètres!$E$33:$F$44,2,FALSE)&lt;=VLOOKUP($AH$18,paramètres!$E$33:$F$44,2,FALSE),V1362*$D1362,0)))</f>
        <v>0</v>
      </c>
      <c r="AI1362" s="13">
        <f>IF($D1362="",0,IF($E1362="",0,IF(VLOOKUP($E1362,paramètres!$E$33:$F$44,2,FALSE)&lt;=VLOOKUP($AI$18,paramètres!$E$33:$F$44,2,FALSE),W1362*$D1362,0)))</f>
        <v>0</v>
      </c>
      <c r="AJ1362" s="13">
        <f>IF($D1362="",0,IF($E1362="",0,IF(VLOOKUP($E1362,paramètres!$E$33:$F$44,2,FALSE)&lt;=VLOOKUP($AJ$18,paramètres!$E$33:$F$44,2,FALSE),X1362*$D1362,0)))</f>
        <v>0</v>
      </c>
      <c r="AK1362" s="13">
        <f>IF($D1362="",0,IF($E1362="",0,IF(VLOOKUP($E1362,paramètres!$E$33:$F$44,2,FALSE)&lt;=VLOOKUP($AK$18,paramètres!$E$33:$F$44,2,FALSE),Y1362*$D1362,0)))</f>
        <v>0</v>
      </c>
      <c r="AL1362" s="13">
        <f>IF($D1362="",0,IF($E1362="",0,IF(VLOOKUP($E1362,paramètres!$E$33:$F$44,2,FALSE)&lt;=VLOOKUP($AL$18,paramètres!$E$33:$F$44,2,FALSE),Z1362*$D1362,0)))</f>
        <v>0</v>
      </c>
      <c r="AM1362" s="126">
        <f>IF($D1362="",0,IF($E1362="",0,IF(VLOOKUP($E1362,paramètres!$E$33:$F$44,2,FALSE)&lt;=VLOOKUP($AM$18,paramètres!$E$33:$F$44,2,FALSE),AA1362*$D1362,0)))</f>
        <v>0</v>
      </c>
      <c r="AN1362" s="121" t="str">
        <f>IF(paramètres!$B$28=1,((SUM(P1362:Y1362)/1.02)+SUM(Z1362:AA1362))*0.0303/9*COUNT(P1362:X1362),IF(paramètres!$B$28=2,(SUM(P1362:AA1362))*0.0303/9*COUNT(P1362:X1362),"Missing Delta option"))</f>
        <v>Missing Delta option</v>
      </c>
      <c r="AO1362" s="13" t="str">
        <f>IF(paramètres!$B$28=1,(((SUM(P1362:Y1362)/1.02)+SUM(Z1362:AA1362))+((SUM(AB1362:AK1362)/1.02)+SUM(AL1362:AN1362)))*cotpatr,IF(paramètres!$B$28=2,(SUM(P1362:AN1362)*cotpatr),"Missing Delta Option"))</f>
        <v>Missing Delta Option</v>
      </c>
      <c r="AP1362" s="13" t="str" cm="1">
        <f t="array" ref="AP1362">IF(paramètres!$B$28=1,(((SUM(P1362:Y1362)/1.02)+SUM(Z1362:AA1362))+((SUM(AB1362:AM1362)/1.02)+SUM(AL1362:AM1362)))/12*pécule,IF(paramètres!$B$28=2,SUM(P1362:AM1362)/12*pécule,"Missing Delta Option"))</f>
        <v>Missing Delta Option</v>
      </c>
      <c r="AQ1362" s="105" t="e">
        <f>IF(paramètres!$B$28=1,(((SUM(P1362:Y1362)/1.02)+SUM(Z1362:AA1362))+((SUM(AB1362:AM1362)/1.02)+SUM(AL1362:AM1362)))+AN1362+AO1362+AP1362,SUM(P1362:AM1362)+AN1362+AO1362+AP1362)</f>
        <v>#VALUE!</v>
      </c>
    </row>
    <row r="1363" spans="1:43" x14ac:dyDescent="0.25">
      <c r="A1363" s="104"/>
      <c r="B1363" s="39"/>
      <c r="C1363" s="39"/>
      <c r="D1363" s="70"/>
      <c r="E1363" s="49"/>
      <c r="F1363" s="40"/>
      <c r="G1363" s="38"/>
      <c r="H1363" s="71"/>
      <c r="I1363" s="40"/>
      <c r="J1363" s="38"/>
      <c r="K1363" s="71"/>
      <c r="L1363" s="40"/>
      <c r="M1363" s="38"/>
      <c r="N1363" s="71"/>
      <c r="O1363" s="49"/>
      <c r="P1363" s="177"/>
      <c r="Q1363" s="178"/>
      <c r="R1363" s="178"/>
      <c r="S1363" s="178"/>
      <c r="T1363" s="178"/>
      <c r="U1363" s="178"/>
      <c r="V1363" s="178"/>
      <c r="W1363" s="178"/>
      <c r="X1363" s="178"/>
      <c r="Y1363" s="178"/>
      <c r="Z1363" s="178"/>
      <c r="AA1363" s="179"/>
      <c r="AB1363" s="121">
        <f>IF($D1363="",0,IF($E1363="",0,IF(VLOOKUP($E1363,paramètres!$E$33:$F$44,2,FALSE)&lt;=VLOOKUP($AB$18,paramètres!$E$33:$F$44,2,FALSE),P1363*$D1363,0)))</f>
        <v>0</v>
      </c>
      <c r="AC1363" s="13">
        <f>IF($D1363="",0,IF($E1363="",0,IF(VLOOKUP($E1363,paramètres!$E$33:$F$44,2,FALSE)&lt;=VLOOKUP($AC$18,paramètres!$E$33:$F$44,2,FALSE),Q1363*$D1363,0)))</f>
        <v>0</v>
      </c>
      <c r="AD1363" s="13">
        <f>IF($D1363="",0,IF($E1363="",0,IF(VLOOKUP($E1363,paramètres!$E$33:$F$44,2,FALSE)&lt;=VLOOKUP($AD$18,paramètres!$E$33:$F$44,2,FALSE),R1363*$D1363,0)))</f>
        <v>0</v>
      </c>
      <c r="AE1363" s="13">
        <f>IF($D1363="",0,IF($E1363="",0,IF(VLOOKUP($E1363,paramètres!$E$33:$F$44,2,FALSE)&lt;=VLOOKUP($AE$18,paramètres!$E$33:$F$44,2,FALSE),S1363*$D1363,0)))</f>
        <v>0</v>
      </c>
      <c r="AF1363" s="13">
        <f>IF($D1363="",0,IF($E1363="",0,IF(VLOOKUP($E1363,paramètres!$E$33:$F$44,2,FALSE)&lt;=VLOOKUP($AF$18,paramètres!$E$33:$F$44,2,FALSE),T1363*$D1363,0)))</f>
        <v>0</v>
      </c>
      <c r="AG1363" s="13">
        <f>IF($D1363="",0,IF($E1363="",0,IF(VLOOKUP($E1363,paramètres!$E$33:$F$44,2,FALSE)&lt;=VLOOKUP($AG$18,paramètres!$E$33:$F$44,2,FALSE),U1363*$D1363,0)))</f>
        <v>0</v>
      </c>
      <c r="AH1363" s="13">
        <f>IF($D1363="",0,IF($E1363="",0,IF(VLOOKUP($E1363,paramètres!$E$33:$F$44,2,FALSE)&lt;=VLOOKUP($AH$18,paramètres!$E$33:$F$44,2,FALSE),V1363*$D1363,0)))</f>
        <v>0</v>
      </c>
      <c r="AI1363" s="13">
        <f>IF($D1363="",0,IF($E1363="",0,IF(VLOOKUP($E1363,paramètres!$E$33:$F$44,2,FALSE)&lt;=VLOOKUP($AI$18,paramètres!$E$33:$F$44,2,FALSE),W1363*$D1363,0)))</f>
        <v>0</v>
      </c>
      <c r="AJ1363" s="13">
        <f>IF($D1363="",0,IF($E1363="",0,IF(VLOOKUP($E1363,paramètres!$E$33:$F$44,2,FALSE)&lt;=VLOOKUP($AJ$18,paramètres!$E$33:$F$44,2,FALSE),X1363*$D1363,0)))</f>
        <v>0</v>
      </c>
      <c r="AK1363" s="13">
        <f>IF($D1363="",0,IF($E1363="",0,IF(VLOOKUP($E1363,paramètres!$E$33:$F$44,2,FALSE)&lt;=VLOOKUP($AK$18,paramètres!$E$33:$F$44,2,FALSE),Y1363*$D1363,0)))</f>
        <v>0</v>
      </c>
      <c r="AL1363" s="13">
        <f>IF($D1363="",0,IF($E1363="",0,IF(VLOOKUP($E1363,paramètres!$E$33:$F$44,2,FALSE)&lt;=VLOOKUP($AL$18,paramètres!$E$33:$F$44,2,FALSE),Z1363*$D1363,0)))</f>
        <v>0</v>
      </c>
      <c r="AM1363" s="126">
        <f>IF($D1363="",0,IF($E1363="",0,IF(VLOOKUP($E1363,paramètres!$E$33:$F$44,2,FALSE)&lt;=VLOOKUP($AM$18,paramètres!$E$33:$F$44,2,FALSE),AA1363*$D1363,0)))</f>
        <v>0</v>
      </c>
      <c r="AN1363" s="121" t="str">
        <f>IF(paramètres!$B$28=1,((SUM(P1363:Y1363)/1.02)+SUM(Z1363:AA1363))*0.0303/9*COUNT(P1363:X1363),IF(paramètres!$B$28=2,(SUM(P1363:AA1363))*0.0303/9*COUNT(P1363:X1363),"Missing Delta option"))</f>
        <v>Missing Delta option</v>
      </c>
      <c r="AO1363" s="13" t="str">
        <f>IF(paramètres!$B$28=1,(((SUM(P1363:Y1363)/1.02)+SUM(Z1363:AA1363))+((SUM(AB1363:AK1363)/1.02)+SUM(AL1363:AN1363)))*cotpatr,IF(paramètres!$B$28=2,(SUM(P1363:AN1363)*cotpatr),"Missing Delta Option"))</f>
        <v>Missing Delta Option</v>
      </c>
      <c r="AP1363" s="13" t="str" cm="1">
        <f t="array" ref="AP1363">IF(paramètres!$B$28=1,(((SUM(P1363:Y1363)/1.02)+SUM(Z1363:AA1363))+((SUM(AB1363:AM1363)/1.02)+SUM(AL1363:AM1363)))/12*pécule,IF(paramètres!$B$28=2,SUM(P1363:AM1363)/12*pécule,"Missing Delta Option"))</f>
        <v>Missing Delta Option</v>
      </c>
      <c r="AQ1363" s="105" t="e">
        <f>IF(paramètres!$B$28=1,(((SUM(P1363:Y1363)/1.02)+SUM(Z1363:AA1363))+((SUM(AB1363:AM1363)/1.02)+SUM(AL1363:AM1363)))+AN1363+AO1363+AP1363,SUM(P1363:AM1363)+AN1363+AO1363+AP1363)</f>
        <v>#VALUE!</v>
      </c>
    </row>
    <row r="1364" spans="1:43" x14ac:dyDescent="0.25">
      <c r="A1364" s="104"/>
      <c r="B1364" s="39"/>
      <c r="C1364" s="39"/>
      <c r="D1364" s="70"/>
      <c r="E1364" s="49"/>
      <c r="F1364" s="40"/>
      <c r="G1364" s="38"/>
      <c r="H1364" s="71"/>
      <c r="I1364" s="40"/>
      <c r="J1364" s="38"/>
      <c r="K1364" s="71"/>
      <c r="L1364" s="40"/>
      <c r="M1364" s="38"/>
      <c r="N1364" s="71"/>
      <c r="O1364" s="49"/>
      <c r="P1364" s="177"/>
      <c r="Q1364" s="178"/>
      <c r="R1364" s="178"/>
      <c r="S1364" s="178"/>
      <c r="T1364" s="178"/>
      <c r="U1364" s="178"/>
      <c r="V1364" s="178"/>
      <c r="W1364" s="178"/>
      <c r="X1364" s="178"/>
      <c r="Y1364" s="178"/>
      <c r="Z1364" s="178"/>
      <c r="AA1364" s="179"/>
      <c r="AB1364" s="121">
        <f>IF($D1364="",0,IF($E1364="",0,IF(VLOOKUP($E1364,paramètres!$E$33:$F$44,2,FALSE)&lt;=VLOOKUP($AB$18,paramètres!$E$33:$F$44,2,FALSE),P1364*$D1364,0)))</f>
        <v>0</v>
      </c>
      <c r="AC1364" s="13">
        <f>IF($D1364="",0,IF($E1364="",0,IF(VLOOKUP($E1364,paramètres!$E$33:$F$44,2,FALSE)&lt;=VLOOKUP($AC$18,paramètres!$E$33:$F$44,2,FALSE),Q1364*$D1364,0)))</f>
        <v>0</v>
      </c>
      <c r="AD1364" s="13">
        <f>IF($D1364="",0,IF($E1364="",0,IF(VLOOKUP($E1364,paramètres!$E$33:$F$44,2,FALSE)&lt;=VLOOKUP($AD$18,paramètres!$E$33:$F$44,2,FALSE),R1364*$D1364,0)))</f>
        <v>0</v>
      </c>
      <c r="AE1364" s="13">
        <f>IF($D1364="",0,IF($E1364="",0,IF(VLOOKUP($E1364,paramètres!$E$33:$F$44,2,FALSE)&lt;=VLOOKUP($AE$18,paramètres!$E$33:$F$44,2,FALSE),S1364*$D1364,0)))</f>
        <v>0</v>
      </c>
      <c r="AF1364" s="13">
        <f>IF($D1364="",0,IF($E1364="",0,IF(VLOOKUP($E1364,paramètres!$E$33:$F$44,2,FALSE)&lt;=VLOOKUP($AF$18,paramètres!$E$33:$F$44,2,FALSE),T1364*$D1364,0)))</f>
        <v>0</v>
      </c>
      <c r="AG1364" s="13">
        <f>IF($D1364="",0,IF($E1364="",0,IF(VLOOKUP($E1364,paramètres!$E$33:$F$44,2,FALSE)&lt;=VLOOKUP($AG$18,paramètres!$E$33:$F$44,2,FALSE),U1364*$D1364,0)))</f>
        <v>0</v>
      </c>
      <c r="AH1364" s="13">
        <f>IF($D1364="",0,IF($E1364="",0,IF(VLOOKUP($E1364,paramètres!$E$33:$F$44,2,FALSE)&lt;=VLOOKUP($AH$18,paramètres!$E$33:$F$44,2,FALSE),V1364*$D1364,0)))</f>
        <v>0</v>
      </c>
      <c r="AI1364" s="13">
        <f>IF($D1364="",0,IF($E1364="",0,IF(VLOOKUP($E1364,paramètres!$E$33:$F$44,2,FALSE)&lt;=VLOOKUP($AI$18,paramètres!$E$33:$F$44,2,FALSE),W1364*$D1364,0)))</f>
        <v>0</v>
      </c>
      <c r="AJ1364" s="13">
        <f>IF($D1364="",0,IF($E1364="",0,IF(VLOOKUP($E1364,paramètres!$E$33:$F$44,2,FALSE)&lt;=VLOOKUP($AJ$18,paramètres!$E$33:$F$44,2,FALSE),X1364*$D1364,0)))</f>
        <v>0</v>
      </c>
      <c r="AK1364" s="13">
        <f>IF($D1364="",0,IF($E1364="",0,IF(VLOOKUP($E1364,paramètres!$E$33:$F$44,2,FALSE)&lt;=VLOOKUP($AK$18,paramètres!$E$33:$F$44,2,FALSE),Y1364*$D1364,0)))</f>
        <v>0</v>
      </c>
      <c r="AL1364" s="13">
        <f>IF($D1364="",0,IF($E1364="",0,IF(VLOOKUP($E1364,paramètres!$E$33:$F$44,2,FALSE)&lt;=VLOOKUP($AL$18,paramètres!$E$33:$F$44,2,FALSE),Z1364*$D1364,0)))</f>
        <v>0</v>
      </c>
      <c r="AM1364" s="126">
        <f>IF($D1364="",0,IF($E1364="",0,IF(VLOOKUP($E1364,paramètres!$E$33:$F$44,2,FALSE)&lt;=VLOOKUP($AM$18,paramètres!$E$33:$F$44,2,FALSE),AA1364*$D1364,0)))</f>
        <v>0</v>
      </c>
      <c r="AN1364" s="121" t="str">
        <f>IF(paramètres!$B$28=1,((SUM(P1364:Y1364)/1.02)+SUM(Z1364:AA1364))*0.0303/9*COUNT(P1364:X1364),IF(paramètres!$B$28=2,(SUM(P1364:AA1364))*0.0303/9*COUNT(P1364:X1364),"Missing Delta option"))</f>
        <v>Missing Delta option</v>
      </c>
      <c r="AO1364" s="13" t="str">
        <f>IF(paramètres!$B$28=1,(((SUM(P1364:Y1364)/1.02)+SUM(Z1364:AA1364))+((SUM(AB1364:AK1364)/1.02)+SUM(AL1364:AN1364)))*cotpatr,IF(paramètres!$B$28=2,(SUM(P1364:AN1364)*cotpatr),"Missing Delta Option"))</f>
        <v>Missing Delta Option</v>
      </c>
      <c r="AP1364" s="13" t="str" cm="1">
        <f t="array" ref="AP1364">IF(paramètres!$B$28=1,(((SUM(P1364:Y1364)/1.02)+SUM(Z1364:AA1364))+((SUM(AB1364:AM1364)/1.02)+SUM(AL1364:AM1364)))/12*pécule,IF(paramètres!$B$28=2,SUM(P1364:AM1364)/12*pécule,"Missing Delta Option"))</f>
        <v>Missing Delta Option</v>
      </c>
      <c r="AQ1364" s="105" t="e">
        <f>IF(paramètres!$B$28=1,(((SUM(P1364:Y1364)/1.02)+SUM(Z1364:AA1364))+((SUM(AB1364:AM1364)/1.02)+SUM(AL1364:AM1364)))+AN1364+AO1364+AP1364,SUM(P1364:AM1364)+AN1364+AO1364+AP1364)</f>
        <v>#VALUE!</v>
      </c>
    </row>
    <row r="1365" spans="1:43" x14ac:dyDescent="0.25">
      <c r="A1365" s="104"/>
      <c r="B1365" s="39"/>
      <c r="C1365" s="39"/>
      <c r="D1365" s="70"/>
      <c r="E1365" s="49"/>
      <c r="F1365" s="40"/>
      <c r="G1365" s="38"/>
      <c r="H1365" s="71"/>
      <c r="I1365" s="40"/>
      <c r="J1365" s="38"/>
      <c r="K1365" s="71"/>
      <c r="L1365" s="40"/>
      <c r="M1365" s="38"/>
      <c r="N1365" s="71"/>
      <c r="O1365" s="49"/>
      <c r="P1365" s="177"/>
      <c r="Q1365" s="178"/>
      <c r="R1365" s="178"/>
      <c r="S1365" s="178"/>
      <c r="T1365" s="178"/>
      <c r="U1365" s="178"/>
      <c r="V1365" s="178"/>
      <c r="W1365" s="178"/>
      <c r="X1365" s="178"/>
      <c r="Y1365" s="178"/>
      <c r="Z1365" s="178"/>
      <c r="AA1365" s="179"/>
      <c r="AB1365" s="121">
        <f>IF($D1365="",0,IF($E1365="",0,IF(VLOOKUP($E1365,paramètres!$E$33:$F$44,2,FALSE)&lt;=VLOOKUP($AB$18,paramètres!$E$33:$F$44,2,FALSE),P1365*$D1365,0)))</f>
        <v>0</v>
      </c>
      <c r="AC1365" s="13">
        <f>IF($D1365="",0,IF($E1365="",0,IF(VLOOKUP($E1365,paramètres!$E$33:$F$44,2,FALSE)&lt;=VLOOKUP($AC$18,paramètres!$E$33:$F$44,2,FALSE),Q1365*$D1365,0)))</f>
        <v>0</v>
      </c>
      <c r="AD1365" s="13">
        <f>IF($D1365="",0,IF($E1365="",0,IF(VLOOKUP($E1365,paramètres!$E$33:$F$44,2,FALSE)&lt;=VLOOKUP($AD$18,paramètres!$E$33:$F$44,2,FALSE),R1365*$D1365,0)))</f>
        <v>0</v>
      </c>
      <c r="AE1365" s="13">
        <f>IF($D1365="",0,IF($E1365="",0,IF(VLOOKUP($E1365,paramètres!$E$33:$F$44,2,FALSE)&lt;=VLOOKUP($AE$18,paramètres!$E$33:$F$44,2,FALSE),S1365*$D1365,0)))</f>
        <v>0</v>
      </c>
      <c r="AF1365" s="13">
        <f>IF($D1365="",0,IF($E1365="",0,IF(VLOOKUP($E1365,paramètres!$E$33:$F$44,2,FALSE)&lt;=VLOOKUP($AF$18,paramètres!$E$33:$F$44,2,FALSE),T1365*$D1365,0)))</f>
        <v>0</v>
      </c>
      <c r="AG1365" s="13">
        <f>IF($D1365="",0,IF($E1365="",0,IF(VLOOKUP($E1365,paramètres!$E$33:$F$44,2,FALSE)&lt;=VLOOKUP($AG$18,paramètres!$E$33:$F$44,2,FALSE),U1365*$D1365,0)))</f>
        <v>0</v>
      </c>
      <c r="AH1365" s="13">
        <f>IF($D1365="",0,IF($E1365="",0,IF(VLOOKUP($E1365,paramètres!$E$33:$F$44,2,FALSE)&lt;=VLOOKUP($AH$18,paramètres!$E$33:$F$44,2,FALSE),V1365*$D1365,0)))</f>
        <v>0</v>
      </c>
      <c r="AI1365" s="13">
        <f>IF($D1365="",0,IF($E1365="",0,IF(VLOOKUP($E1365,paramètres!$E$33:$F$44,2,FALSE)&lt;=VLOOKUP($AI$18,paramètres!$E$33:$F$44,2,FALSE),W1365*$D1365,0)))</f>
        <v>0</v>
      </c>
      <c r="AJ1365" s="13">
        <f>IF($D1365="",0,IF($E1365="",0,IF(VLOOKUP($E1365,paramètres!$E$33:$F$44,2,FALSE)&lt;=VLOOKUP($AJ$18,paramètres!$E$33:$F$44,2,FALSE),X1365*$D1365,0)))</f>
        <v>0</v>
      </c>
      <c r="AK1365" s="13">
        <f>IF($D1365="",0,IF($E1365="",0,IF(VLOOKUP($E1365,paramètres!$E$33:$F$44,2,FALSE)&lt;=VLOOKUP($AK$18,paramètres!$E$33:$F$44,2,FALSE),Y1365*$D1365,0)))</f>
        <v>0</v>
      </c>
      <c r="AL1365" s="13">
        <f>IF($D1365="",0,IF($E1365="",0,IF(VLOOKUP($E1365,paramètres!$E$33:$F$44,2,FALSE)&lt;=VLOOKUP($AL$18,paramètres!$E$33:$F$44,2,FALSE),Z1365*$D1365,0)))</f>
        <v>0</v>
      </c>
      <c r="AM1365" s="126">
        <f>IF($D1365="",0,IF($E1365="",0,IF(VLOOKUP($E1365,paramètres!$E$33:$F$44,2,FALSE)&lt;=VLOOKUP($AM$18,paramètres!$E$33:$F$44,2,FALSE),AA1365*$D1365,0)))</f>
        <v>0</v>
      </c>
      <c r="AN1365" s="121" t="str">
        <f>IF(paramètres!$B$28=1,((SUM(P1365:Y1365)/1.02)+SUM(Z1365:AA1365))*0.0303/9*COUNT(P1365:X1365),IF(paramètres!$B$28=2,(SUM(P1365:AA1365))*0.0303/9*COUNT(P1365:X1365),"Missing Delta option"))</f>
        <v>Missing Delta option</v>
      </c>
      <c r="AO1365" s="13" t="str">
        <f>IF(paramètres!$B$28=1,(((SUM(P1365:Y1365)/1.02)+SUM(Z1365:AA1365))+((SUM(AB1365:AK1365)/1.02)+SUM(AL1365:AN1365)))*cotpatr,IF(paramètres!$B$28=2,(SUM(P1365:AN1365)*cotpatr),"Missing Delta Option"))</f>
        <v>Missing Delta Option</v>
      </c>
      <c r="AP1365" s="13" t="str" cm="1">
        <f t="array" ref="AP1365">IF(paramètres!$B$28=1,(((SUM(P1365:Y1365)/1.02)+SUM(Z1365:AA1365))+((SUM(AB1365:AM1365)/1.02)+SUM(AL1365:AM1365)))/12*pécule,IF(paramètres!$B$28=2,SUM(P1365:AM1365)/12*pécule,"Missing Delta Option"))</f>
        <v>Missing Delta Option</v>
      </c>
      <c r="AQ1365" s="105" t="e">
        <f>IF(paramètres!$B$28=1,(((SUM(P1365:Y1365)/1.02)+SUM(Z1365:AA1365))+((SUM(AB1365:AM1365)/1.02)+SUM(AL1365:AM1365)))+AN1365+AO1365+AP1365,SUM(P1365:AM1365)+AN1365+AO1365+AP1365)</f>
        <v>#VALUE!</v>
      </c>
    </row>
    <row r="1366" spans="1:43" x14ac:dyDescent="0.25">
      <c r="A1366" s="104"/>
      <c r="B1366" s="39"/>
      <c r="C1366" s="39"/>
      <c r="D1366" s="70"/>
      <c r="E1366" s="49"/>
      <c r="F1366" s="40"/>
      <c r="G1366" s="38"/>
      <c r="H1366" s="71"/>
      <c r="I1366" s="40"/>
      <c r="J1366" s="38"/>
      <c r="K1366" s="71"/>
      <c r="L1366" s="40"/>
      <c r="M1366" s="38"/>
      <c r="N1366" s="71"/>
      <c r="O1366" s="49"/>
      <c r="P1366" s="177"/>
      <c r="Q1366" s="178"/>
      <c r="R1366" s="178"/>
      <c r="S1366" s="178"/>
      <c r="T1366" s="178"/>
      <c r="U1366" s="178"/>
      <c r="V1366" s="178"/>
      <c r="W1366" s="178"/>
      <c r="X1366" s="178"/>
      <c r="Y1366" s="178"/>
      <c r="Z1366" s="178"/>
      <c r="AA1366" s="179"/>
      <c r="AB1366" s="121">
        <f>IF($D1366="",0,IF($E1366="",0,IF(VLOOKUP($E1366,paramètres!$E$33:$F$44,2,FALSE)&lt;=VLOOKUP($AB$18,paramètres!$E$33:$F$44,2,FALSE),P1366*$D1366,0)))</f>
        <v>0</v>
      </c>
      <c r="AC1366" s="13">
        <f>IF($D1366="",0,IF($E1366="",0,IF(VLOOKUP($E1366,paramètres!$E$33:$F$44,2,FALSE)&lt;=VLOOKUP($AC$18,paramètres!$E$33:$F$44,2,FALSE),Q1366*$D1366,0)))</f>
        <v>0</v>
      </c>
      <c r="AD1366" s="13">
        <f>IF($D1366="",0,IF($E1366="",0,IF(VLOOKUP($E1366,paramètres!$E$33:$F$44,2,FALSE)&lt;=VLOOKUP($AD$18,paramètres!$E$33:$F$44,2,FALSE),R1366*$D1366,0)))</f>
        <v>0</v>
      </c>
      <c r="AE1366" s="13">
        <f>IF($D1366="",0,IF($E1366="",0,IF(VLOOKUP($E1366,paramètres!$E$33:$F$44,2,FALSE)&lt;=VLOOKUP($AE$18,paramètres!$E$33:$F$44,2,FALSE),S1366*$D1366,0)))</f>
        <v>0</v>
      </c>
      <c r="AF1366" s="13">
        <f>IF($D1366="",0,IF($E1366="",0,IF(VLOOKUP($E1366,paramètres!$E$33:$F$44,2,FALSE)&lt;=VLOOKUP($AF$18,paramètres!$E$33:$F$44,2,FALSE),T1366*$D1366,0)))</f>
        <v>0</v>
      </c>
      <c r="AG1366" s="13">
        <f>IF($D1366="",0,IF($E1366="",0,IF(VLOOKUP($E1366,paramètres!$E$33:$F$44,2,FALSE)&lt;=VLOOKUP($AG$18,paramètres!$E$33:$F$44,2,FALSE),U1366*$D1366,0)))</f>
        <v>0</v>
      </c>
      <c r="AH1366" s="13">
        <f>IF($D1366="",0,IF($E1366="",0,IF(VLOOKUP($E1366,paramètres!$E$33:$F$44,2,FALSE)&lt;=VLOOKUP($AH$18,paramètres!$E$33:$F$44,2,FALSE),V1366*$D1366,0)))</f>
        <v>0</v>
      </c>
      <c r="AI1366" s="13">
        <f>IF($D1366="",0,IF($E1366="",0,IF(VLOOKUP($E1366,paramètres!$E$33:$F$44,2,FALSE)&lt;=VLOOKUP($AI$18,paramètres!$E$33:$F$44,2,FALSE),W1366*$D1366,0)))</f>
        <v>0</v>
      </c>
      <c r="AJ1366" s="13">
        <f>IF($D1366="",0,IF($E1366="",0,IF(VLOOKUP($E1366,paramètres!$E$33:$F$44,2,FALSE)&lt;=VLOOKUP($AJ$18,paramètres!$E$33:$F$44,2,FALSE),X1366*$D1366,0)))</f>
        <v>0</v>
      </c>
      <c r="AK1366" s="13">
        <f>IF($D1366="",0,IF($E1366="",0,IF(VLOOKUP($E1366,paramètres!$E$33:$F$44,2,FALSE)&lt;=VLOOKUP($AK$18,paramètres!$E$33:$F$44,2,FALSE),Y1366*$D1366,0)))</f>
        <v>0</v>
      </c>
      <c r="AL1366" s="13">
        <f>IF($D1366="",0,IF($E1366="",0,IF(VLOOKUP($E1366,paramètres!$E$33:$F$44,2,FALSE)&lt;=VLOOKUP($AL$18,paramètres!$E$33:$F$44,2,FALSE),Z1366*$D1366,0)))</f>
        <v>0</v>
      </c>
      <c r="AM1366" s="126">
        <f>IF($D1366="",0,IF($E1366="",0,IF(VLOOKUP($E1366,paramètres!$E$33:$F$44,2,FALSE)&lt;=VLOOKUP($AM$18,paramètres!$E$33:$F$44,2,FALSE),AA1366*$D1366,0)))</f>
        <v>0</v>
      </c>
      <c r="AN1366" s="121" t="str">
        <f>IF(paramètres!$B$28=1,((SUM(P1366:Y1366)/1.02)+SUM(Z1366:AA1366))*0.0303/9*COUNT(P1366:X1366),IF(paramètres!$B$28=2,(SUM(P1366:AA1366))*0.0303/9*COUNT(P1366:X1366),"Missing Delta option"))</f>
        <v>Missing Delta option</v>
      </c>
      <c r="AO1366" s="13" t="str">
        <f>IF(paramètres!$B$28=1,(((SUM(P1366:Y1366)/1.02)+SUM(Z1366:AA1366))+((SUM(AB1366:AK1366)/1.02)+SUM(AL1366:AN1366)))*cotpatr,IF(paramètres!$B$28=2,(SUM(P1366:AN1366)*cotpatr),"Missing Delta Option"))</f>
        <v>Missing Delta Option</v>
      </c>
      <c r="AP1366" s="13" t="str" cm="1">
        <f t="array" ref="AP1366">IF(paramètres!$B$28=1,(((SUM(P1366:Y1366)/1.02)+SUM(Z1366:AA1366))+((SUM(AB1366:AM1366)/1.02)+SUM(AL1366:AM1366)))/12*pécule,IF(paramètres!$B$28=2,SUM(P1366:AM1366)/12*pécule,"Missing Delta Option"))</f>
        <v>Missing Delta Option</v>
      </c>
      <c r="AQ1366" s="105" t="e">
        <f>IF(paramètres!$B$28=1,(((SUM(P1366:Y1366)/1.02)+SUM(Z1366:AA1366))+((SUM(AB1366:AM1366)/1.02)+SUM(AL1366:AM1366)))+AN1366+AO1366+AP1366,SUM(P1366:AM1366)+AN1366+AO1366+AP1366)</f>
        <v>#VALUE!</v>
      </c>
    </row>
    <row r="1367" spans="1:43" x14ac:dyDescent="0.25">
      <c r="A1367" s="104"/>
      <c r="B1367" s="39"/>
      <c r="C1367" s="39"/>
      <c r="D1367" s="70"/>
      <c r="E1367" s="49"/>
      <c r="F1367" s="40"/>
      <c r="G1367" s="38"/>
      <c r="H1367" s="71"/>
      <c r="I1367" s="40"/>
      <c r="J1367" s="38"/>
      <c r="K1367" s="71"/>
      <c r="L1367" s="40"/>
      <c r="M1367" s="38"/>
      <c r="N1367" s="71"/>
      <c r="O1367" s="49"/>
      <c r="P1367" s="177"/>
      <c r="Q1367" s="178"/>
      <c r="R1367" s="178"/>
      <c r="S1367" s="178"/>
      <c r="T1367" s="178"/>
      <c r="U1367" s="178"/>
      <c r="V1367" s="178"/>
      <c r="W1367" s="178"/>
      <c r="X1367" s="178"/>
      <c r="Y1367" s="178"/>
      <c r="Z1367" s="178"/>
      <c r="AA1367" s="179"/>
      <c r="AB1367" s="121">
        <f>IF($D1367="",0,IF($E1367="",0,IF(VLOOKUP($E1367,paramètres!$E$33:$F$44,2,FALSE)&lt;=VLOOKUP($AB$18,paramètres!$E$33:$F$44,2,FALSE),P1367*$D1367,0)))</f>
        <v>0</v>
      </c>
      <c r="AC1367" s="13">
        <f>IF($D1367="",0,IF($E1367="",0,IF(VLOOKUP($E1367,paramètres!$E$33:$F$44,2,FALSE)&lt;=VLOOKUP($AC$18,paramètres!$E$33:$F$44,2,FALSE),Q1367*$D1367,0)))</f>
        <v>0</v>
      </c>
      <c r="AD1367" s="13">
        <f>IF($D1367="",0,IF($E1367="",0,IF(VLOOKUP($E1367,paramètres!$E$33:$F$44,2,FALSE)&lt;=VLOOKUP($AD$18,paramètres!$E$33:$F$44,2,FALSE),R1367*$D1367,0)))</f>
        <v>0</v>
      </c>
      <c r="AE1367" s="13">
        <f>IF($D1367="",0,IF($E1367="",0,IF(VLOOKUP($E1367,paramètres!$E$33:$F$44,2,FALSE)&lt;=VLOOKUP($AE$18,paramètres!$E$33:$F$44,2,FALSE),S1367*$D1367,0)))</f>
        <v>0</v>
      </c>
      <c r="AF1367" s="13">
        <f>IF($D1367="",0,IF($E1367="",0,IF(VLOOKUP($E1367,paramètres!$E$33:$F$44,2,FALSE)&lt;=VLOOKUP($AF$18,paramètres!$E$33:$F$44,2,FALSE),T1367*$D1367,0)))</f>
        <v>0</v>
      </c>
      <c r="AG1367" s="13">
        <f>IF($D1367="",0,IF($E1367="",0,IF(VLOOKUP($E1367,paramètres!$E$33:$F$44,2,FALSE)&lt;=VLOOKUP($AG$18,paramètres!$E$33:$F$44,2,FALSE),U1367*$D1367,0)))</f>
        <v>0</v>
      </c>
      <c r="AH1367" s="13">
        <f>IF($D1367="",0,IF($E1367="",0,IF(VLOOKUP($E1367,paramètres!$E$33:$F$44,2,FALSE)&lt;=VLOOKUP($AH$18,paramètres!$E$33:$F$44,2,FALSE),V1367*$D1367,0)))</f>
        <v>0</v>
      </c>
      <c r="AI1367" s="13">
        <f>IF($D1367="",0,IF($E1367="",0,IF(VLOOKUP($E1367,paramètres!$E$33:$F$44,2,FALSE)&lt;=VLOOKUP($AI$18,paramètres!$E$33:$F$44,2,FALSE),W1367*$D1367,0)))</f>
        <v>0</v>
      </c>
      <c r="AJ1367" s="13">
        <f>IF($D1367="",0,IF($E1367="",0,IF(VLOOKUP($E1367,paramètres!$E$33:$F$44,2,FALSE)&lt;=VLOOKUP($AJ$18,paramètres!$E$33:$F$44,2,FALSE),X1367*$D1367,0)))</f>
        <v>0</v>
      </c>
      <c r="AK1367" s="13">
        <f>IF($D1367="",0,IF($E1367="",0,IF(VLOOKUP($E1367,paramètres!$E$33:$F$44,2,FALSE)&lt;=VLOOKUP($AK$18,paramètres!$E$33:$F$44,2,FALSE),Y1367*$D1367,0)))</f>
        <v>0</v>
      </c>
      <c r="AL1367" s="13">
        <f>IF($D1367="",0,IF($E1367="",0,IF(VLOOKUP($E1367,paramètres!$E$33:$F$44,2,FALSE)&lt;=VLOOKUP($AL$18,paramètres!$E$33:$F$44,2,FALSE),Z1367*$D1367,0)))</f>
        <v>0</v>
      </c>
      <c r="AM1367" s="126">
        <f>IF($D1367="",0,IF($E1367="",0,IF(VLOOKUP($E1367,paramètres!$E$33:$F$44,2,FALSE)&lt;=VLOOKUP($AM$18,paramètres!$E$33:$F$44,2,FALSE),AA1367*$D1367,0)))</f>
        <v>0</v>
      </c>
      <c r="AN1367" s="121" t="str">
        <f>IF(paramètres!$B$28=1,((SUM(P1367:Y1367)/1.02)+SUM(Z1367:AA1367))*0.0303/9*COUNT(P1367:X1367),IF(paramètres!$B$28=2,(SUM(P1367:AA1367))*0.0303/9*COUNT(P1367:X1367),"Missing Delta option"))</f>
        <v>Missing Delta option</v>
      </c>
      <c r="AO1367" s="13" t="str">
        <f>IF(paramètres!$B$28=1,(((SUM(P1367:Y1367)/1.02)+SUM(Z1367:AA1367))+((SUM(AB1367:AK1367)/1.02)+SUM(AL1367:AN1367)))*cotpatr,IF(paramètres!$B$28=2,(SUM(P1367:AN1367)*cotpatr),"Missing Delta Option"))</f>
        <v>Missing Delta Option</v>
      </c>
      <c r="AP1367" s="13" t="str" cm="1">
        <f t="array" ref="AP1367">IF(paramètres!$B$28=1,(((SUM(P1367:Y1367)/1.02)+SUM(Z1367:AA1367))+((SUM(AB1367:AM1367)/1.02)+SUM(AL1367:AM1367)))/12*pécule,IF(paramètres!$B$28=2,SUM(P1367:AM1367)/12*pécule,"Missing Delta Option"))</f>
        <v>Missing Delta Option</v>
      </c>
      <c r="AQ1367" s="105" t="e">
        <f>IF(paramètres!$B$28=1,(((SUM(P1367:Y1367)/1.02)+SUM(Z1367:AA1367))+((SUM(AB1367:AM1367)/1.02)+SUM(AL1367:AM1367)))+AN1367+AO1367+AP1367,SUM(P1367:AM1367)+AN1367+AO1367+AP1367)</f>
        <v>#VALUE!</v>
      </c>
    </row>
    <row r="1368" spans="1:43" x14ac:dyDescent="0.25">
      <c r="A1368" s="104"/>
      <c r="B1368" s="39"/>
      <c r="C1368" s="39"/>
      <c r="D1368" s="70"/>
      <c r="E1368" s="49"/>
      <c r="F1368" s="40"/>
      <c r="G1368" s="38"/>
      <c r="H1368" s="71"/>
      <c r="I1368" s="40"/>
      <c r="J1368" s="38"/>
      <c r="K1368" s="71"/>
      <c r="L1368" s="40"/>
      <c r="M1368" s="38"/>
      <c r="N1368" s="71"/>
      <c r="O1368" s="49"/>
      <c r="P1368" s="177"/>
      <c r="Q1368" s="178"/>
      <c r="R1368" s="178"/>
      <c r="S1368" s="178"/>
      <c r="T1368" s="178"/>
      <c r="U1368" s="178"/>
      <c r="V1368" s="178"/>
      <c r="W1368" s="178"/>
      <c r="X1368" s="178"/>
      <c r="Y1368" s="178"/>
      <c r="Z1368" s="178"/>
      <c r="AA1368" s="179"/>
      <c r="AB1368" s="121">
        <f>IF($D1368="",0,IF($E1368="",0,IF(VLOOKUP($E1368,paramètres!$E$33:$F$44,2,FALSE)&lt;=VLOOKUP($AB$18,paramètres!$E$33:$F$44,2,FALSE),P1368*$D1368,0)))</f>
        <v>0</v>
      </c>
      <c r="AC1368" s="13">
        <f>IF($D1368="",0,IF($E1368="",0,IF(VLOOKUP($E1368,paramètres!$E$33:$F$44,2,FALSE)&lt;=VLOOKUP($AC$18,paramètres!$E$33:$F$44,2,FALSE),Q1368*$D1368,0)))</f>
        <v>0</v>
      </c>
      <c r="AD1368" s="13">
        <f>IF($D1368="",0,IF($E1368="",0,IF(VLOOKUP($E1368,paramètres!$E$33:$F$44,2,FALSE)&lt;=VLOOKUP($AD$18,paramètres!$E$33:$F$44,2,FALSE),R1368*$D1368,0)))</f>
        <v>0</v>
      </c>
      <c r="AE1368" s="13">
        <f>IF($D1368="",0,IF($E1368="",0,IF(VLOOKUP($E1368,paramètres!$E$33:$F$44,2,FALSE)&lt;=VLOOKUP($AE$18,paramètres!$E$33:$F$44,2,FALSE),S1368*$D1368,0)))</f>
        <v>0</v>
      </c>
      <c r="AF1368" s="13">
        <f>IF($D1368="",0,IF($E1368="",0,IF(VLOOKUP($E1368,paramètres!$E$33:$F$44,2,FALSE)&lt;=VLOOKUP($AF$18,paramètres!$E$33:$F$44,2,FALSE),T1368*$D1368,0)))</f>
        <v>0</v>
      </c>
      <c r="AG1368" s="13">
        <f>IF($D1368="",0,IF($E1368="",0,IF(VLOOKUP($E1368,paramètres!$E$33:$F$44,2,FALSE)&lt;=VLOOKUP($AG$18,paramètres!$E$33:$F$44,2,FALSE),U1368*$D1368,0)))</f>
        <v>0</v>
      </c>
      <c r="AH1368" s="13">
        <f>IF($D1368="",0,IF($E1368="",0,IF(VLOOKUP($E1368,paramètres!$E$33:$F$44,2,FALSE)&lt;=VLOOKUP($AH$18,paramètres!$E$33:$F$44,2,FALSE),V1368*$D1368,0)))</f>
        <v>0</v>
      </c>
      <c r="AI1368" s="13">
        <f>IF($D1368="",0,IF($E1368="",0,IF(VLOOKUP($E1368,paramètres!$E$33:$F$44,2,FALSE)&lt;=VLOOKUP($AI$18,paramètres!$E$33:$F$44,2,FALSE),W1368*$D1368,0)))</f>
        <v>0</v>
      </c>
      <c r="AJ1368" s="13">
        <f>IF($D1368="",0,IF($E1368="",0,IF(VLOOKUP($E1368,paramètres!$E$33:$F$44,2,FALSE)&lt;=VLOOKUP($AJ$18,paramètres!$E$33:$F$44,2,FALSE),X1368*$D1368,0)))</f>
        <v>0</v>
      </c>
      <c r="AK1368" s="13">
        <f>IF($D1368="",0,IF($E1368="",0,IF(VLOOKUP($E1368,paramètres!$E$33:$F$44,2,FALSE)&lt;=VLOOKUP($AK$18,paramètres!$E$33:$F$44,2,FALSE),Y1368*$D1368,0)))</f>
        <v>0</v>
      </c>
      <c r="AL1368" s="13">
        <f>IF($D1368="",0,IF($E1368="",0,IF(VLOOKUP($E1368,paramètres!$E$33:$F$44,2,FALSE)&lt;=VLOOKUP($AL$18,paramètres!$E$33:$F$44,2,FALSE),Z1368*$D1368,0)))</f>
        <v>0</v>
      </c>
      <c r="AM1368" s="126">
        <f>IF($D1368="",0,IF($E1368="",0,IF(VLOOKUP($E1368,paramètres!$E$33:$F$44,2,FALSE)&lt;=VLOOKUP($AM$18,paramètres!$E$33:$F$44,2,FALSE),AA1368*$D1368,0)))</f>
        <v>0</v>
      </c>
      <c r="AN1368" s="121" t="str">
        <f>IF(paramètres!$B$28=1,((SUM(P1368:Y1368)/1.02)+SUM(Z1368:AA1368))*0.0303/9*COUNT(P1368:X1368),IF(paramètres!$B$28=2,(SUM(P1368:AA1368))*0.0303/9*COUNT(P1368:X1368),"Missing Delta option"))</f>
        <v>Missing Delta option</v>
      </c>
      <c r="AO1368" s="13" t="str">
        <f>IF(paramètres!$B$28=1,(((SUM(P1368:Y1368)/1.02)+SUM(Z1368:AA1368))+((SUM(AB1368:AK1368)/1.02)+SUM(AL1368:AN1368)))*cotpatr,IF(paramètres!$B$28=2,(SUM(P1368:AN1368)*cotpatr),"Missing Delta Option"))</f>
        <v>Missing Delta Option</v>
      </c>
      <c r="AP1368" s="13" t="str" cm="1">
        <f t="array" ref="AP1368">IF(paramètres!$B$28=1,(((SUM(P1368:Y1368)/1.02)+SUM(Z1368:AA1368))+((SUM(AB1368:AM1368)/1.02)+SUM(AL1368:AM1368)))/12*pécule,IF(paramètres!$B$28=2,SUM(P1368:AM1368)/12*pécule,"Missing Delta Option"))</f>
        <v>Missing Delta Option</v>
      </c>
      <c r="AQ1368" s="105" t="e">
        <f>IF(paramètres!$B$28=1,(((SUM(P1368:Y1368)/1.02)+SUM(Z1368:AA1368))+((SUM(AB1368:AM1368)/1.02)+SUM(AL1368:AM1368)))+AN1368+AO1368+AP1368,SUM(P1368:AM1368)+AN1368+AO1368+AP1368)</f>
        <v>#VALUE!</v>
      </c>
    </row>
    <row r="1369" spans="1:43" x14ac:dyDescent="0.25">
      <c r="A1369" s="104"/>
      <c r="B1369" s="39"/>
      <c r="C1369" s="39"/>
      <c r="D1369" s="70"/>
      <c r="E1369" s="49"/>
      <c r="F1369" s="40"/>
      <c r="G1369" s="38"/>
      <c r="H1369" s="71"/>
      <c r="I1369" s="40"/>
      <c r="J1369" s="38"/>
      <c r="K1369" s="71"/>
      <c r="L1369" s="40"/>
      <c r="M1369" s="38"/>
      <c r="N1369" s="71"/>
      <c r="O1369" s="49"/>
      <c r="P1369" s="177"/>
      <c r="Q1369" s="178"/>
      <c r="R1369" s="178"/>
      <c r="S1369" s="178"/>
      <c r="T1369" s="178"/>
      <c r="U1369" s="178"/>
      <c r="V1369" s="178"/>
      <c r="W1369" s="178"/>
      <c r="X1369" s="178"/>
      <c r="Y1369" s="178"/>
      <c r="Z1369" s="178"/>
      <c r="AA1369" s="179"/>
      <c r="AB1369" s="121">
        <f>IF($D1369="",0,IF($E1369="",0,IF(VLOOKUP($E1369,paramètres!$E$33:$F$44,2,FALSE)&lt;=VLOOKUP($AB$18,paramètres!$E$33:$F$44,2,FALSE),P1369*$D1369,0)))</f>
        <v>0</v>
      </c>
      <c r="AC1369" s="13">
        <f>IF($D1369="",0,IF($E1369="",0,IF(VLOOKUP($E1369,paramètres!$E$33:$F$44,2,FALSE)&lt;=VLOOKUP($AC$18,paramètres!$E$33:$F$44,2,FALSE),Q1369*$D1369,0)))</f>
        <v>0</v>
      </c>
      <c r="AD1369" s="13">
        <f>IF($D1369="",0,IF($E1369="",0,IF(VLOOKUP($E1369,paramètres!$E$33:$F$44,2,FALSE)&lt;=VLOOKUP($AD$18,paramètres!$E$33:$F$44,2,FALSE),R1369*$D1369,0)))</f>
        <v>0</v>
      </c>
      <c r="AE1369" s="13">
        <f>IF($D1369="",0,IF($E1369="",0,IF(VLOOKUP($E1369,paramètres!$E$33:$F$44,2,FALSE)&lt;=VLOOKUP($AE$18,paramètres!$E$33:$F$44,2,FALSE),S1369*$D1369,0)))</f>
        <v>0</v>
      </c>
      <c r="AF1369" s="13">
        <f>IF($D1369="",0,IF($E1369="",0,IF(VLOOKUP($E1369,paramètres!$E$33:$F$44,2,FALSE)&lt;=VLOOKUP($AF$18,paramètres!$E$33:$F$44,2,FALSE),T1369*$D1369,0)))</f>
        <v>0</v>
      </c>
      <c r="AG1369" s="13">
        <f>IF($D1369="",0,IF($E1369="",0,IF(VLOOKUP($E1369,paramètres!$E$33:$F$44,2,FALSE)&lt;=VLOOKUP($AG$18,paramètres!$E$33:$F$44,2,FALSE),U1369*$D1369,0)))</f>
        <v>0</v>
      </c>
      <c r="AH1369" s="13">
        <f>IF($D1369="",0,IF($E1369="",0,IF(VLOOKUP($E1369,paramètres!$E$33:$F$44,2,FALSE)&lt;=VLOOKUP($AH$18,paramètres!$E$33:$F$44,2,FALSE),V1369*$D1369,0)))</f>
        <v>0</v>
      </c>
      <c r="AI1369" s="13">
        <f>IF($D1369="",0,IF($E1369="",0,IF(VLOOKUP($E1369,paramètres!$E$33:$F$44,2,FALSE)&lt;=VLOOKUP($AI$18,paramètres!$E$33:$F$44,2,FALSE),W1369*$D1369,0)))</f>
        <v>0</v>
      </c>
      <c r="AJ1369" s="13">
        <f>IF($D1369="",0,IF($E1369="",0,IF(VLOOKUP($E1369,paramètres!$E$33:$F$44,2,FALSE)&lt;=VLOOKUP($AJ$18,paramètres!$E$33:$F$44,2,FALSE),X1369*$D1369,0)))</f>
        <v>0</v>
      </c>
      <c r="AK1369" s="13">
        <f>IF($D1369="",0,IF($E1369="",0,IF(VLOOKUP($E1369,paramètres!$E$33:$F$44,2,FALSE)&lt;=VLOOKUP($AK$18,paramètres!$E$33:$F$44,2,FALSE),Y1369*$D1369,0)))</f>
        <v>0</v>
      </c>
      <c r="AL1369" s="13">
        <f>IF($D1369="",0,IF($E1369="",0,IF(VLOOKUP($E1369,paramètres!$E$33:$F$44,2,FALSE)&lt;=VLOOKUP($AL$18,paramètres!$E$33:$F$44,2,FALSE),Z1369*$D1369,0)))</f>
        <v>0</v>
      </c>
      <c r="AM1369" s="126">
        <f>IF($D1369="",0,IF($E1369="",0,IF(VLOOKUP($E1369,paramètres!$E$33:$F$44,2,FALSE)&lt;=VLOOKUP($AM$18,paramètres!$E$33:$F$44,2,FALSE),AA1369*$D1369,0)))</f>
        <v>0</v>
      </c>
      <c r="AN1369" s="121" t="str">
        <f>IF(paramètres!$B$28=1,((SUM(P1369:Y1369)/1.02)+SUM(Z1369:AA1369))*0.0303/9*COUNT(P1369:X1369),IF(paramètres!$B$28=2,(SUM(P1369:AA1369))*0.0303/9*COUNT(P1369:X1369),"Missing Delta option"))</f>
        <v>Missing Delta option</v>
      </c>
      <c r="AO1369" s="13" t="str">
        <f>IF(paramètres!$B$28=1,(((SUM(P1369:Y1369)/1.02)+SUM(Z1369:AA1369))+((SUM(AB1369:AK1369)/1.02)+SUM(AL1369:AN1369)))*cotpatr,IF(paramètres!$B$28=2,(SUM(P1369:AN1369)*cotpatr),"Missing Delta Option"))</f>
        <v>Missing Delta Option</v>
      </c>
      <c r="AP1369" s="13" t="str" cm="1">
        <f t="array" ref="AP1369">IF(paramètres!$B$28=1,(((SUM(P1369:Y1369)/1.02)+SUM(Z1369:AA1369))+((SUM(AB1369:AM1369)/1.02)+SUM(AL1369:AM1369)))/12*pécule,IF(paramètres!$B$28=2,SUM(P1369:AM1369)/12*pécule,"Missing Delta Option"))</f>
        <v>Missing Delta Option</v>
      </c>
      <c r="AQ1369" s="105" t="e">
        <f>IF(paramètres!$B$28=1,(((SUM(P1369:Y1369)/1.02)+SUM(Z1369:AA1369))+((SUM(AB1369:AM1369)/1.02)+SUM(AL1369:AM1369)))+AN1369+AO1369+AP1369,SUM(P1369:AM1369)+AN1369+AO1369+AP1369)</f>
        <v>#VALUE!</v>
      </c>
    </row>
    <row r="1370" spans="1:43" x14ac:dyDescent="0.25">
      <c r="A1370" s="104"/>
      <c r="B1370" s="39"/>
      <c r="C1370" s="39"/>
      <c r="D1370" s="70"/>
      <c r="E1370" s="49"/>
      <c r="F1370" s="40"/>
      <c r="G1370" s="38"/>
      <c r="H1370" s="71"/>
      <c r="I1370" s="40"/>
      <c r="J1370" s="38"/>
      <c r="K1370" s="71"/>
      <c r="L1370" s="40"/>
      <c r="M1370" s="38"/>
      <c r="N1370" s="71"/>
      <c r="O1370" s="49"/>
      <c r="P1370" s="177"/>
      <c r="Q1370" s="178"/>
      <c r="R1370" s="178"/>
      <c r="S1370" s="178"/>
      <c r="T1370" s="178"/>
      <c r="U1370" s="178"/>
      <c r="V1370" s="178"/>
      <c r="W1370" s="178"/>
      <c r="X1370" s="178"/>
      <c r="Y1370" s="178"/>
      <c r="Z1370" s="178"/>
      <c r="AA1370" s="179"/>
      <c r="AB1370" s="121">
        <f>IF($D1370="",0,IF($E1370="",0,IF(VLOOKUP($E1370,paramètres!$E$33:$F$44,2,FALSE)&lt;=VLOOKUP($AB$18,paramètres!$E$33:$F$44,2,FALSE),P1370*$D1370,0)))</f>
        <v>0</v>
      </c>
      <c r="AC1370" s="13">
        <f>IF($D1370="",0,IF($E1370="",0,IF(VLOOKUP($E1370,paramètres!$E$33:$F$44,2,FALSE)&lt;=VLOOKUP($AC$18,paramètres!$E$33:$F$44,2,FALSE),Q1370*$D1370,0)))</f>
        <v>0</v>
      </c>
      <c r="AD1370" s="13">
        <f>IF($D1370="",0,IF($E1370="",0,IF(VLOOKUP($E1370,paramètres!$E$33:$F$44,2,FALSE)&lt;=VLOOKUP($AD$18,paramètres!$E$33:$F$44,2,FALSE),R1370*$D1370,0)))</f>
        <v>0</v>
      </c>
      <c r="AE1370" s="13">
        <f>IF($D1370="",0,IF($E1370="",0,IF(VLOOKUP($E1370,paramètres!$E$33:$F$44,2,FALSE)&lt;=VLOOKUP($AE$18,paramètres!$E$33:$F$44,2,FALSE),S1370*$D1370,0)))</f>
        <v>0</v>
      </c>
      <c r="AF1370" s="13">
        <f>IF($D1370="",0,IF($E1370="",0,IF(VLOOKUP($E1370,paramètres!$E$33:$F$44,2,FALSE)&lt;=VLOOKUP($AF$18,paramètres!$E$33:$F$44,2,FALSE),T1370*$D1370,0)))</f>
        <v>0</v>
      </c>
      <c r="AG1370" s="13">
        <f>IF($D1370="",0,IF($E1370="",0,IF(VLOOKUP($E1370,paramètres!$E$33:$F$44,2,FALSE)&lt;=VLOOKUP($AG$18,paramètres!$E$33:$F$44,2,FALSE),U1370*$D1370,0)))</f>
        <v>0</v>
      </c>
      <c r="AH1370" s="13">
        <f>IF($D1370="",0,IF($E1370="",0,IF(VLOOKUP($E1370,paramètres!$E$33:$F$44,2,FALSE)&lt;=VLOOKUP($AH$18,paramètres!$E$33:$F$44,2,FALSE),V1370*$D1370,0)))</f>
        <v>0</v>
      </c>
      <c r="AI1370" s="13">
        <f>IF($D1370="",0,IF($E1370="",0,IF(VLOOKUP($E1370,paramètres!$E$33:$F$44,2,FALSE)&lt;=VLOOKUP($AI$18,paramètres!$E$33:$F$44,2,FALSE),W1370*$D1370,0)))</f>
        <v>0</v>
      </c>
      <c r="AJ1370" s="13">
        <f>IF($D1370="",0,IF($E1370="",0,IF(VLOOKUP($E1370,paramètres!$E$33:$F$44,2,FALSE)&lt;=VLOOKUP($AJ$18,paramètres!$E$33:$F$44,2,FALSE),X1370*$D1370,0)))</f>
        <v>0</v>
      </c>
      <c r="AK1370" s="13">
        <f>IF($D1370="",0,IF($E1370="",0,IF(VLOOKUP($E1370,paramètres!$E$33:$F$44,2,FALSE)&lt;=VLOOKUP($AK$18,paramètres!$E$33:$F$44,2,FALSE),Y1370*$D1370,0)))</f>
        <v>0</v>
      </c>
      <c r="AL1370" s="13">
        <f>IF($D1370="",0,IF($E1370="",0,IF(VLOOKUP($E1370,paramètres!$E$33:$F$44,2,FALSE)&lt;=VLOOKUP($AL$18,paramètres!$E$33:$F$44,2,FALSE),Z1370*$D1370,0)))</f>
        <v>0</v>
      </c>
      <c r="AM1370" s="126">
        <f>IF($D1370="",0,IF($E1370="",0,IF(VLOOKUP($E1370,paramètres!$E$33:$F$44,2,FALSE)&lt;=VLOOKUP($AM$18,paramètres!$E$33:$F$44,2,FALSE),AA1370*$D1370,0)))</f>
        <v>0</v>
      </c>
      <c r="AN1370" s="121" t="str">
        <f>IF(paramètres!$B$28=1,((SUM(P1370:Y1370)/1.02)+SUM(Z1370:AA1370))*0.0303/9*COUNT(P1370:X1370),IF(paramètres!$B$28=2,(SUM(P1370:AA1370))*0.0303/9*COUNT(P1370:X1370),"Missing Delta option"))</f>
        <v>Missing Delta option</v>
      </c>
      <c r="AO1370" s="13" t="str">
        <f>IF(paramètres!$B$28=1,(((SUM(P1370:Y1370)/1.02)+SUM(Z1370:AA1370))+((SUM(AB1370:AK1370)/1.02)+SUM(AL1370:AN1370)))*cotpatr,IF(paramètres!$B$28=2,(SUM(P1370:AN1370)*cotpatr),"Missing Delta Option"))</f>
        <v>Missing Delta Option</v>
      </c>
      <c r="AP1370" s="13" t="str" cm="1">
        <f t="array" ref="AP1370">IF(paramètres!$B$28=1,(((SUM(P1370:Y1370)/1.02)+SUM(Z1370:AA1370))+((SUM(AB1370:AM1370)/1.02)+SUM(AL1370:AM1370)))/12*pécule,IF(paramètres!$B$28=2,SUM(P1370:AM1370)/12*pécule,"Missing Delta Option"))</f>
        <v>Missing Delta Option</v>
      </c>
      <c r="AQ1370" s="105" t="e">
        <f>IF(paramètres!$B$28=1,(((SUM(P1370:Y1370)/1.02)+SUM(Z1370:AA1370))+((SUM(AB1370:AM1370)/1.02)+SUM(AL1370:AM1370)))+AN1370+AO1370+AP1370,SUM(P1370:AM1370)+AN1370+AO1370+AP1370)</f>
        <v>#VALUE!</v>
      </c>
    </row>
    <row r="1371" spans="1:43" x14ac:dyDescent="0.25">
      <c r="A1371" s="104"/>
      <c r="B1371" s="39"/>
      <c r="C1371" s="39"/>
      <c r="D1371" s="70"/>
      <c r="E1371" s="49"/>
      <c r="F1371" s="40"/>
      <c r="G1371" s="38"/>
      <c r="H1371" s="71"/>
      <c r="I1371" s="40"/>
      <c r="J1371" s="38"/>
      <c r="K1371" s="71"/>
      <c r="L1371" s="40"/>
      <c r="M1371" s="38"/>
      <c r="N1371" s="71"/>
      <c r="O1371" s="49"/>
      <c r="P1371" s="177"/>
      <c r="Q1371" s="178"/>
      <c r="R1371" s="178"/>
      <c r="S1371" s="178"/>
      <c r="T1371" s="178"/>
      <c r="U1371" s="178"/>
      <c r="V1371" s="178"/>
      <c r="W1371" s="178"/>
      <c r="X1371" s="178"/>
      <c r="Y1371" s="178"/>
      <c r="Z1371" s="178"/>
      <c r="AA1371" s="179"/>
      <c r="AB1371" s="121">
        <f>IF($D1371="",0,IF($E1371="",0,IF(VLOOKUP($E1371,paramètres!$E$33:$F$44,2,FALSE)&lt;=VLOOKUP($AB$18,paramètres!$E$33:$F$44,2,FALSE),P1371*$D1371,0)))</f>
        <v>0</v>
      </c>
      <c r="AC1371" s="13">
        <f>IF($D1371="",0,IF($E1371="",0,IF(VLOOKUP($E1371,paramètres!$E$33:$F$44,2,FALSE)&lt;=VLOOKUP($AC$18,paramètres!$E$33:$F$44,2,FALSE),Q1371*$D1371,0)))</f>
        <v>0</v>
      </c>
      <c r="AD1371" s="13">
        <f>IF($D1371="",0,IF($E1371="",0,IF(VLOOKUP($E1371,paramètres!$E$33:$F$44,2,FALSE)&lt;=VLOOKUP($AD$18,paramètres!$E$33:$F$44,2,FALSE),R1371*$D1371,0)))</f>
        <v>0</v>
      </c>
      <c r="AE1371" s="13">
        <f>IF($D1371="",0,IF($E1371="",0,IF(VLOOKUP($E1371,paramètres!$E$33:$F$44,2,FALSE)&lt;=VLOOKUP($AE$18,paramètres!$E$33:$F$44,2,FALSE),S1371*$D1371,0)))</f>
        <v>0</v>
      </c>
      <c r="AF1371" s="13">
        <f>IF($D1371="",0,IF($E1371="",0,IF(VLOOKUP($E1371,paramètres!$E$33:$F$44,2,FALSE)&lt;=VLOOKUP($AF$18,paramètres!$E$33:$F$44,2,FALSE),T1371*$D1371,0)))</f>
        <v>0</v>
      </c>
      <c r="AG1371" s="13">
        <f>IF($D1371="",0,IF($E1371="",0,IF(VLOOKUP($E1371,paramètres!$E$33:$F$44,2,FALSE)&lt;=VLOOKUP($AG$18,paramètres!$E$33:$F$44,2,FALSE),U1371*$D1371,0)))</f>
        <v>0</v>
      </c>
      <c r="AH1371" s="13">
        <f>IF($D1371="",0,IF($E1371="",0,IF(VLOOKUP($E1371,paramètres!$E$33:$F$44,2,FALSE)&lt;=VLOOKUP($AH$18,paramètres!$E$33:$F$44,2,FALSE),V1371*$D1371,0)))</f>
        <v>0</v>
      </c>
      <c r="AI1371" s="13">
        <f>IF($D1371="",0,IF($E1371="",0,IF(VLOOKUP($E1371,paramètres!$E$33:$F$44,2,FALSE)&lt;=VLOOKUP($AI$18,paramètres!$E$33:$F$44,2,FALSE),W1371*$D1371,0)))</f>
        <v>0</v>
      </c>
      <c r="AJ1371" s="13">
        <f>IF($D1371="",0,IF($E1371="",0,IF(VLOOKUP($E1371,paramètres!$E$33:$F$44,2,FALSE)&lt;=VLOOKUP($AJ$18,paramètres!$E$33:$F$44,2,FALSE),X1371*$D1371,0)))</f>
        <v>0</v>
      </c>
      <c r="AK1371" s="13">
        <f>IF($D1371="",0,IF($E1371="",0,IF(VLOOKUP($E1371,paramètres!$E$33:$F$44,2,FALSE)&lt;=VLOOKUP($AK$18,paramètres!$E$33:$F$44,2,FALSE),Y1371*$D1371,0)))</f>
        <v>0</v>
      </c>
      <c r="AL1371" s="13">
        <f>IF($D1371="",0,IF($E1371="",0,IF(VLOOKUP($E1371,paramètres!$E$33:$F$44,2,FALSE)&lt;=VLOOKUP($AL$18,paramètres!$E$33:$F$44,2,FALSE),Z1371*$D1371,0)))</f>
        <v>0</v>
      </c>
      <c r="AM1371" s="126">
        <f>IF($D1371="",0,IF($E1371="",0,IF(VLOOKUP($E1371,paramètres!$E$33:$F$44,2,FALSE)&lt;=VLOOKUP($AM$18,paramètres!$E$33:$F$44,2,FALSE),AA1371*$D1371,0)))</f>
        <v>0</v>
      </c>
      <c r="AN1371" s="121" t="str">
        <f>IF(paramètres!$B$28=1,((SUM(P1371:Y1371)/1.02)+SUM(Z1371:AA1371))*0.0303/9*COUNT(P1371:X1371),IF(paramètres!$B$28=2,(SUM(P1371:AA1371))*0.0303/9*COUNT(P1371:X1371),"Missing Delta option"))</f>
        <v>Missing Delta option</v>
      </c>
      <c r="AO1371" s="13" t="str">
        <f>IF(paramètres!$B$28=1,(((SUM(P1371:Y1371)/1.02)+SUM(Z1371:AA1371))+((SUM(AB1371:AK1371)/1.02)+SUM(AL1371:AN1371)))*cotpatr,IF(paramètres!$B$28=2,(SUM(P1371:AN1371)*cotpatr),"Missing Delta Option"))</f>
        <v>Missing Delta Option</v>
      </c>
      <c r="AP1371" s="13" t="str" cm="1">
        <f t="array" ref="AP1371">IF(paramètres!$B$28=1,(((SUM(P1371:Y1371)/1.02)+SUM(Z1371:AA1371))+((SUM(AB1371:AM1371)/1.02)+SUM(AL1371:AM1371)))/12*pécule,IF(paramètres!$B$28=2,SUM(P1371:AM1371)/12*pécule,"Missing Delta Option"))</f>
        <v>Missing Delta Option</v>
      </c>
      <c r="AQ1371" s="105" t="e">
        <f>IF(paramètres!$B$28=1,(((SUM(P1371:Y1371)/1.02)+SUM(Z1371:AA1371))+((SUM(AB1371:AM1371)/1.02)+SUM(AL1371:AM1371)))+AN1371+AO1371+AP1371,SUM(P1371:AM1371)+AN1371+AO1371+AP1371)</f>
        <v>#VALUE!</v>
      </c>
    </row>
    <row r="1372" spans="1:43" x14ac:dyDescent="0.25">
      <c r="A1372" s="104"/>
      <c r="B1372" s="39"/>
      <c r="C1372" s="39"/>
      <c r="D1372" s="70"/>
      <c r="E1372" s="49"/>
      <c r="F1372" s="40"/>
      <c r="G1372" s="38"/>
      <c r="H1372" s="71"/>
      <c r="I1372" s="40"/>
      <c r="J1372" s="38"/>
      <c r="K1372" s="71"/>
      <c r="L1372" s="40"/>
      <c r="M1372" s="38"/>
      <c r="N1372" s="71"/>
      <c r="O1372" s="49"/>
      <c r="P1372" s="177"/>
      <c r="Q1372" s="178"/>
      <c r="R1372" s="178"/>
      <c r="S1372" s="178"/>
      <c r="T1372" s="178"/>
      <c r="U1372" s="178"/>
      <c r="V1372" s="178"/>
      <c r="W1372" s="178"/>
      <c r="X1372" s="178"/>
      <c r="Y1372" s="178"/>
      <c r="Z1372" s="178"/>
      <c r="AA1372" s="179"/>
      <c r="AB1372" s="121">
        <f>IF($D1372="",0,IF($E1372="",0,IF(VLOOKUP($E1372,paramètres!$E$33:$F$44,2,FALSE)&lt;=VLOOKUP($AB$18,paramètres!$E$33:$F$44,2,FALSE),P1372*$D1372,0)))</f>
        <v>0</v>
      </c>
      <c r="AC1372" s="13">
        <f>IF($D1372="",0,IF($E1372="",0,IF(VLOOKUP($E1372,paramètres!$E$33:$F$44,2,FALSE)&lt;=VLOOKUP($AC$18,paramètres!$E$33:$F$44,2,FALSE),Q1372*$D1372,0)))</f>
        <v>0</v>
      </c>
      <c r="AD1372" s="13">
        <f>IF($D1372="",0,IF($E1372="",0,IF(VLOOKUP($E1372,paramètres!$E$33:$F$44,2,FALSE)&lt;=VLOOKUP($AD$18,paramètres!$E$33:$F$44,2,FALSE),R1372*$D1372,0)))</f>
        <v>0</v>
      </c>
      <c r="AE1372" s="13">
        <f>IF($D1372="",0,IF($E1372="",0,IF(VLOOKUP($E1372,paramètres!$E$33:$F$44,2,FALSE)&lt;=VLOOKUP($AE$18,paramètres!$E$33:$F$44,2,FALSE),S1372*$D1372,0)))</f>
        <v>0</v>
      </c>
      <c r="AF1372" s="13">
        <f>IF($D1372="",0,IF($E1372="",0,IF(VLOOKUP($E1372,paramètres!$E$33:$F$44,2,FALSE)&lt;=VLOOKUP($AF$18,paramètres!$E$33:$F$44,2,FALSE),T1372*$D1372,0)))</f>
        <v>0</v>
      </c>
      <c r="AG1372" s="13">
        <f>IF($D1372="",0,IF($E1372="",0,IF(VLOOKUP($E1372,paramètres!$E$33:$F$44,2,FALSE)&lt;=VLOOKUP($AG$18,paramètres!$E$33:$F$44,2,FALSE),U1372*$D1372,0)))</f>
        <v>0</v>
      </c>
      <c r="AH1372" s="13">
        <f>IF($D1372="",0,IF($E1372="",0,IF(VLOOKUP($E1372,paramètres!$E$33:$F$44,2,FALSE)&lt;=VLOOKUP($AH$18,paramètres!$E$33:$F$44,2,FALSE),V1372*$D1372,0)))</f>
        <v>0</v>
      </c>
      <c r="AI1372" s="13">
        <f>IF($D1372="",0,IF($E1372="",0,IF(VLOOKUP($E1372,paramètres!$E$33:$F$44,2,FALSE)&lt;=VLOOKUP($AI$18,paramètres!$E$33:$F$44,2,FALSE),W1372*$D1372,0)))</f>
        <v>0</v>
      </c>
      <c r="AJ1372" s="13">
        <f>IF($D1372="",0,IF($E1372="",0,IF(VLOOKUP($E1372,paramètres!$E$33:$F$44,2,FALSE)&lt;=VLOOKUP($AJ$18,paramètres!$E$33:$F$44,2,FALSE),X1372*$D1372,0)))</f>
        <v>0</v>
      </c>
      <c r="AK1372" s="13">
        <f>IF($D1372="",0,IF($E1372="",0,IF(VLOOKUP($E1372,paramètres!$E$33:$F$44,2,FALSE)&lt;=VLOOKUP($AK$18,paramètres!$E$33:$F$44,2,FALSE),Y1372*$D1372,0)))</f>
        <v>0</v>
      </c>
      <c r="AL1372" s="13">
        <f>IF($D1372="",0,IF($E1372="",0,IF(VLOOKUP($E1372,paramètres!$E$33:$F$44,2,FALSE)&lt;=VLOOKUP($AL$18,paramètres!$E$33:$F$44,2,FALSE),Z1372*$D1372,0)))</f>
        <v>0</v>
      </c>
      <c r="AM1372" s="126">
        <f>IF($D1372="",0,IF($E1372="",0,IF(VLOOKUP($E1372,paramètres!$E$33:$F$44,2,FALSE)&lt;=VLOOKUP($AM$18,paramètres!$E$33:$F$44,2,FALSE),AA1372*$D1372,0)))</f>
        <v>0</v>
      </c>
      <c r="AN1372" s="121" t="str">
        <f>IF(paramètres!$B$28=1,((SUM(P1372:Y1372)/1.02)+SUM(Z1372:AA1372))*0.0303/9*COUNT(P1372:X1372),IF(paramètres!$B$28=2,(SUM(P1372:AA1372))*0.0303/9*COUNT(P1372:X1372),"Missing Delta option"))</f>
        <v>Missing Delta option</v>
      </c>
      <c r="AO1372" s="13" t="str">
        <f>IF(paramètres!$B$28=1,(((SUM(P1372:Y1372)/1.02)+SUM(Z1372:AA1372))+((SUM(AB1372:AK1372)/1.02)+SUM(AL1372:AN1372)))*cotpatr,IF(paramètres!$B$28=2,(SUM(P1372:AN1372)*cotpatr),"Missing Delta Option"))</f>
        <v>Missing Delta Option</v>
      </c>
      <c r="AP1372" s="13" t="str" cm="1">
        <f t="array" ref="AP1372">IF(paramètres!$B$28=1,(((SUM(P1372:Y1372)/1.02)+SUM(Z1372:AA1372))+((SUM(AB1372:AM1372)/1.02)+SUM(AL1372:AM1372)))/12*pécule,IF(paramètres!$B$28=2,SUM(P1372:AM1372)/12*pécule,"Missing Delta Option"))</f>
        <v>Missing Delta Option</v>
      </c>
      <c r="AQ1372" s="105" t="e">
        <f>IF(paramètres!$B$28=1,(((SUM(P1372:Y1372)/1.02)+SUM(Z1372:AA1372))+((SUM(AB1372:AM1372)/1.02)+SUM(AL1372:AM1372)))+AN1372+AO1372+AP1372,SUM(P1372:AM1372)+AN1372+AO1372+AP1372)</f>
        <v>#VALUE!</v>
      </c>
    </row>
    <row r="1373" spans="1:43" x14ac:dyDescent="0.25">
      <c r="A1373" s="104"/>
      <c r="B1373" s="39"/>
      <c r="C1373" s="39"/>
      <c r="D1373" s="70"/>
      <c r="E1373" s="49"/>
      <c r="F1373" s="40"/>
      <c r="G1373" s="38"/>
      <c r="H1373" s="71"/>
      <c r="I1373" s="40"/>
      <c r="J1373" s="38"/>
      <c r="K1373" s="71"/>
      <c r="L1373" s="40"/>
      <c r="M1373" s="38"/>
      <c r="N1373" s="71"/>
      <c r="O1373" s="49"/>
      <c r="P1373" s="177"/>
      <c r="Q1373" s="178"/>
      <c r="R1373" s="178"/>
      <c r="S1373" s="178"/>
      <c r="T1373" s="178"/>
      <c r="U1373" s="178"/>
      <c r="V1373" s="178"/>
      <c r="W1373" s="178"/>
      <c r="X1373" s="178"/>
      <c r="Y1373" s="178"/>
      <c r="Z1373" s="178"/>
      <c r="AA1373" s="179"/>
      <c r="AB1373" s="121">
        <f>IF($D1373="",0,IF($E1373="",0,IF(VLOOKUP($E1373,paramètres!$E$33:$F$44,2,FALSE)&lt;=VLOOKUP($AB$18,paramètres!$E$33:$F$44,2,FALSE),P1373*$D1373,0)))</f>
        <v>0</v>
      </c>
      <c r="AC1373" s="13">
        <f>IF($D1373="",0,IF($E1373="",0,IF(VLOOKUP($E1373,paramètres!$E$33:$F$44,2,FALSE)&lt;=VLOOKUP($AC$18,paramètres!$E$33:$F$44,2,FALSE),Q1373*$D1373,0)))</f>
        <v>0</v>
      </c>
      <c r="AD1373" s="13">
        <f>IF($D1373="",0,IF($E1373="",0,IF(VLOOKUP($E1373,paramètres!$E$33:$F$44,2,FALSE)&lt;=VLOOKUP($AD$18,paramètres!$E$33:$F$44,2,FALSE),R1373*$D1373,0)))</f>
        <v>0</v>
      </c>
      <c r="AE1373" s="13">
        <f>IF($D1373="",0,IF($E1373="",0,IF(VLOOKUP($E1373,paramètres!$E$33:$F$44,2,FALSE)&lt;=VLOOKUP($AE$18,paramètres!$E$33:$F$44,2,FALSE),S1373*$D1373,0)))</f>
        <v>0</v>
      </c>
      <c r="AF1373" s="13">
        <f>IF($D1373="",0,IF($E1373="",0,IF(VLOOKUP($E1373,paramètres!$E$33:$F$44,2,FALSE)&lt;=VLOOKUP($AF$18,paramètres!$E$33:$F$44,2,FALSE),T1373*$D1373,0)))</f>
        <v>0</v>
      </c>
      <c r="AG1373" s="13">
        <f>IF($D1373="",0,IF($E1373="",0,IF(VLOOKUP($E1373,paramètres!$E$33:$F$44,2,FALSE)&lt;=VLOOKUP($AG$18,paramètres!$E$33:$F$44,2,FALSE),U1373*$D1373,0)))</f>
        <v>0</v>
      </c>
      <c r="AH1373" s="13">
        <f>IF($D1373="",0,IF($E1373="",0,IF(VLOOKUP($E1373,paramètres!$E$33:$F$44,2,FALSE)&lt;=VLOOKUP($AH$18,paramètres!$E$33:$F$44,2,FALSE),V1373*$D1373,0)))</f>
        <v>0</v>
      </c>
      <c r="AI1373" s="13">
        <f>IF($D1373="",0,IF($E1373="",0,IF(VLOOKUP($E1373,paramètres!$E$33:$F$44,2,FALSE)&lt;=VLOOKUP($AI$18,paramètres!$E$33:$F$44,2,FALSE),W1373*$D1373,0)))</f>
        <v>0</v>
      </c>
      <c r="AJ1373" s="13">
        <f>IF($D1373="",0,IF($E1373="",0,IF(VLOOKUP($E1373,paramètres!$E$33:$F$44,2,FALSE)&lt;=VLOOKUP($AJ$18,paramètres!$E$33:$F$44,2,FALSE),X1373*$D1373,0)))</f>
        <v>0</v>
      </c>
      <c r="AK1373" s="13">
        <f>IF($D1373="",0,IF($E1373="",0,IF(VLOOKUP($E1373,paramètres!$E$33:$F$44,2,FALSE)&lt;=VLOOKUP($AK$18,paramètres!$E$33:$F$44,2,FALSE),Y1373*$D1373,0)))</f>
        <v>0</v>
      </c>
      <c r="AL1373" s="13">
        <f>IF($D1373="",0,IF($E1373="",0,IF(VLOOKUP($E1373,paramètres!$E$33:$F$44,2,FALSE)&lt;=VLOOKUP($AL$18,paramètres!$E$33:$F$44,2,FALSE),Z1373*$D1373,0)))</f>
        <v>0</v>
      </c>
      <c r="AM1373" s="126">
        <f>IF($D1373="",0,IF($E1373="",0,IF(VLOOKUP($E1373,paramètres!$E$33:$F$44,2,FALSE)&lt;=VLOOKUP($AM$18,paramètres!$E$33:$F$44,2,FALSE),AA1373*$D1373,0)))</f>
        <v>0</v>
      </c>
      <c r="AN1373" s="121" t="str">
        <f>IF(paramètres!$B$28=1,((SUM(P1373:Y1373)/1.02)+SUM(Z1373:AA1373))*0.0303/9*COUNT(P1373:X1373),IF(paramètres!$B$28=2,(SUM(P1373:AA1373))*0.0303/9*COUNT(P1373:X1373),"Missing Delta option"))</f>
        <v>Missing Delta option</v>
      </c>
      <c r="AO1373" s="13" t="str">
        <f>IF(paramètres!$B$28=1,(((SUM(P1373:Y1373)/1.02)+SUM(Z1373:AA1373))+((SUM(AB1373:AK1373)/1.02)+SUM(AL1373:AN1373)))*cotpatr,IF(paramètres!$B$28=2,(SUM(P1373:AN1373)*cotpatr),"Missing Delta Option"))</f>
        <v>Missing Delta Option</v>
      </c>
      <c r="AP1373" s="13" t="str" cm="1">
        <f t="array" ref="AP1373">IF(paramètres!$B$28=1,(((SUM(P1373:Y1373)/1.02)+SUM(Z1373:AA1373))+((SUM(AB1373:AM1373)/1.02)+SUM(AL1373:AM1373)))/12*pécule,IF(paramètres!$B$28=2,SUM(P1373:AM1373)/12*pécule,"Missing Delta Option"))</f>
        <v>Missing Delta Option</v>
      </c>
      <c r="AQ1373" s="105" t="e">
        <f>IF(paramètres!$B$28=1,(((SUM(P1373:Y1373)/1.02)+SUM(Z1373:AA1373))+((SUM(AB1373:AM1373)/1.02)+SUM(AL1373:AM1373)))+AN1373+AO1373+AP1373,SUM(P1373:AM1373)+AN1373+AO1373+AP1373)</f>
        <v>#VALUE!</v>
      </c>
    </row>
    <row r="1374" spans="1:43" x14ac:dyDescent="0.25">
      <c r="A1374" s="104"/>
      <c r="B1374" s="39"/>
      <c r="C1374" s="39"/>
      <c r="D1374" s="70"/>
      <c r="E1374" s="49"/>
      <c r="F1374" s="40"/>
      <c r="G1374" s="38"/>
      <c r="H1374" s="71"/>
      <c r="I1374" s="40"/>
      <c r="J1374" s="38"/>
      <c r="K1374" s="71"/>
      <c r="L1374" s="40"/>
      <c r="M1374" s="38"/>
      <c r="N1374" s="71"/>
      <c r="O1374" s="49"/>
      <c r="P1374" s="177"/>
      <c r="Q1374" s="178"/>
      <c r="R1374" s="178"/>
      <c r="S1374" s="178"/>
      <c r="T1374" s="178"/>
      <c r="U1374" s="178"/>
      <c r="V1374" s="178"/>
      <c r="W1374" s="178"/>
      <c r="X1374" s="178"/>
      <c r="Y1374" s="178"/>
      <c r="Z1374" s="178"/>
      <c r="AA1374" s="179"/>
      <c r="AB1374" s="121">
        <f>IF($D1374="",0,IF($E1374="",0,IF(VLOOKUP($E1374,paramètres!$E$33:$F$44,2,FALSE)&lt;=VLOOKUP($AB$18,paramètres!$E$33:$F$44,2,FALSE),P1374*$D1374,0)))</f>
        <v>0</v>
      </c>
      <c r="AC1374" s="13">
        <f>IF($D1374="",0,IF($E1374="",0,IF(VLOOKUP($E1374,paramètres!$E$33:$F$44,2,FALSE)&lt;=VLOOKUP($AC$18,paramètres!$E$33:$F$44,2,FALSE),Q1374*$D1374,0)))</f>
        <v>0</v>
      </c>
      <c r="AD1374" s="13">
        <f>IF($D1374="",0,IF($E1374="",0,IF(VLOOKUP($E1374,paramètres!$E$33:$F$44,2,FALSE)&lt;=VLOOKUP($AD$18,paramètres!$E$33:$F$44,2,FALSE),R1374*$D1374,0)))</f>
        <v>0</v>
      </c>
      <c r="AE1374" s="13">
        <f>IF($D1374="",0,IF($E1374="",0,IF(VLOOKUP($E1374,paramètres!$E$33:$F$44,2,FALSE)&lt;=VLOOKUP($AE$18,paramètres!$E$33:$F$44,2,FALSE),S1374*$D1374,0)))</f>
        <v>0</v>
      </c>
      <c r="AF1374" s="13">
        <f>IF($D1374="",0,IF($E1374="",0,IF(VLOOKUP($E1374,paramètres!$E$33:$F$44,2,FALSE)&lt;=VLOOKUP($AF$18,paramètres!$E$33:$F$44,2,FALSE),T1374*$D1374,0)))</f>
        <v>0</v>
      </c>
      <c r="AG1374" s="13">
        <f>IF($D1374="",0,IF($E1374="",0,IF(VLOOKUP($E1374,paramètres!$E$33:$F$44,2,FALSE)&lt;=VLOOKUP($AG$18,paramètres!$E$33:$F$44,2,FALSE),U1374*$D1374,0)))</f>
        <v>0</v>
      </c>
      <c r="AH1374" s="13">
        <f>IF($D1374="",0,IF($E1374="",0,IF(VLOOKUP($E1374,paramètres!$E$33:$F$44,2,FALSE)&lt;=VLOOKUP($AH$18,paramètres!$E$33:$F$44,2,FALSE),V1374*$D1374,0)))</f>
        <v>0</v>
      </c>
      <c r="AI1374" s="13">
        <f>IF($D1374="",0,IF($E1374="",0,IF(VLOOKUP($E1374,paramètres!$E$33:$F$44,2,FALSE)&lt;=VLOOKUP($AI$18,paramètres!$E$33:$F$44,2,FALSE),W1374*$D1374,0)))</f>
        <v>0</v>
      </c>
      <c r="AJ1374" s="13">
        <f>IF($D1374="",0,IF($E1374="",0,IF(VLOOKUP($E1374,paramètres!$E$33:$F$44,2,FALSE)&lt;=VLOOKUP($AJ$18,paramètres!$E$33:$F$44,2,FALSE),X1374*$D1374,0)))</f>
        <v>0</v>
      </c>
      <c r="AK1374" s="13">
        <f>IF($D1374="",0,IF($E1374="",0,IF(VLOOKUP($E1374,paramètres!$E$33:$F$44,2,FALSE)&lt;=VLOOKUP($AK$18,paramètres!$E$33:$F$44,2,FALSE),Y1374*$D1374,0)))</f>
        <v>0</v>
      </c>
      <c r="AL1374" s="13">
        <f>IF($D1374="",0,IF($E1374="",0,IF(VLOOKUP($E1374,paramètres!$E$33:$F$44,2,FALSE)&lt;=VLOOKUP($AL$18,paramètres!$E$33:$F$44,2,FALSE),Z1374*$D1374,0)))</f>
        <v>0</v>
      </c>
      <c r="AM1374" s="126">
        <f>IF($D1374="",0,IF($E1374="",0,IF(VLOOKUP($E1374,paramètres!$E$33:$F$44,2,FALSE)&lt;=VLOOKUP($AM$18,paramètres!$E$33:$F$44,2,FALSE),AA1374*$D1374,0)))</f>
        <v>0</v>
      </c>
      <c r="AN1374" s="121" t="str">
        <f>IF(paramètres!$B$28=1,((SUM(P1374:Y1374)/1.02)+SUM(Z1374:AA1374))*0.0303/9*COUNT(P1374:X1374),IF(paramètres!$B$28=2,(SUM(P1374:AA1374))*0.0303/9*COUNT(P1374:X1374),"Missing Delta option"))</f>
        <v>Missing Delta option</v>
      </c>
      <c r="AO1374" s="13" t="str">
        <f>IF(paramètres!$B$28=1,(((SUM(P1374:Y1374)/1.02)+SUM(Z1374:AA1374))+((SUM(AB1374:AK1374)/1.02)+SUM(AL1374:AN1374)))*cotpatr,IF(paramètres!$B$28=2,(SUM(P1374:AN1374)*cotpatr),"Missing Delta Option"))</f>
        <v>Missing Delta Option</v>
      </c>
      <c r="AP1374" s="13" t="str" cm="1">
        <f t="array" ref="AP1374">IF(paramètres!$B$28=1,(((SUM(P1374:Y1374)/1.02)+SUM(Z1374:AA1374))+((SUM(AB1374:AM1374)/1.02)+SUM(AL1374:AM1374)))/12*pécule,IF(paramètres!$B$28=2,SUM(P1374:AM1374)/12*pécule,"Missing Delta Option"))</f>
        <v>Missing Delta Option</v>
      </c>
      <c r="AQ1374" s="105" t="e">
        <f>IF(paramètres!$B$28=1,(((SUM(P1374:Y1374)/1.02)+SUM(Z1374:AA1374))+((SUM(AB1374:AM1374)/1.02)+SUM(AL1374:AM1374)))+AN1374+AO1374+AP1374,SUM(P1374:AM1374)+AN1374+AO1374+AP1374)</f>
        <v>#VALUE!</v>
      </c>
    </row>
    <row r="1375" spans="1:43" x14ac:dyDescent="0.25">
      <c r="A1375" s="104"/>
      <c r="B1375" s="39"/>
      <c r="C1375" s="39"/>
      <c r="D1375" s="70"/>
      <c r="E1375" s="49"/>
      <c r="F1375" s="40"/>
      <c r="G1375" s="38"/>
      <c r="H1375" s="71"/>
      <c r="I1375" s="40"/>
      <c r="J1375" s="38"/>
      <c r="K1375" s="71"/>
      <c r="L1375" s="40"/>
      <c r="M1375" s="38"/>
      <c r="N1375" s="71"/>
      <c r="O1375" s="49"/>
      <c r="P1375" s="177"/>
      <c r="Q1375" s="178"/>
      <c r="R1375" s="178"/>
      <c r="S1375" s="178"/>
      <c r="T1375" s="178"/>
      <c r="U1375" s="178"/>
      <c r="V1375" s="178"/>
      <c r="W1375" s="178"/>
      <c r="X1375" s="178"/>
      <c r="Y1375" s="178"/>
      <c r="Z1375" s="178"/>
      <c r="AA1375" s="179"/>
      <c r="AB1375" s="121">
        <f>IF($D1375="",0,IF($E1375="",0,IF(VLOOKUP($E1375,paramètres!$E$33:$F$44,2,FALSE)&lt;=VLOOKUP($AB$18,paramètres!$E$33:$F$44,2,FALSE),P1375*$D1375,0)))</f>
        <v>0</v>
      </c>
      <c r="AC1375" s="13">
        <f>IF($D1375="",0,IF($E1375="",0,IF(VLOOKUP($E1375,paramètres!$E$33:$F$44,2,FALSE)&lt;=VLOOKUP($AC$18,paramètres!$E$33:$F$44,2,FALSE),Q1375*$D1375,0)))</f>
        <v>0</v>
      </c>
      <c r="AD1375" s="13">
        <f>IF($D1375="",0,IF($E1375="",0,IF(VLOOKUP($E1375,paramètres!$E$33:$F$44,2,FALSE)&lt;=VLOOKUP($AD$18,paramètres!$E$33:$F$44,2,FALSE),R1375*$D1375,0)))</f>
        <v>0</v>
      </c>
      <c r="AE1375" s="13">
        <f>IF($D1375="",0,IF($E1375="",0,IF(VLOOKUP($E1375,paramètres!$E$33:$F$44,2,FALSE)&lt;=VLOOKUP($AE$18,paramètres!$E$33:$F$44,2,FALSE),S1375*$D1375,0)))</f>
        <v>0</v>
      </c>
      <c r="AF1375" s="13">
        <f>IF($D1375="",0,IF($E1375="",0,IF(VLOOKUP($E1375,paramètres!$E$33:$F$44,2,FALSE)&lt;=VLOOKUP($AF$18,paramètres!$E$33:$F$44,2,FALSE),T1375*$D1375,0)))</f>
        <v>0</v>
      </c>
      <c r="AG1375" s="13">
        <f>IF($D1375="",0,IF($E1375="",0,IF(VLOOKUP($E1375,paramètres!$E$33:$F$44,2,FALSE)&lt;=VLOOKUP($AG$18,paramètres!$E$33:$F$44,2,FALSE),U1375*$D1375,0)))</f>
        <v>0</v>
      </c>
      <c r="AH1375" s="13">
        <f>IF($D1375="",0,IF($E1375="",0,IF(VLOOKUP($E1375,paramètres!$E$33:$F$44,2,FALSE)&lt;=VLOOKUP($AH$18,paramètres!$E$33:$F$44,2,FALSE),V1375*$D1375,0)))</f>
        <v>0</v>
      </c>
      <c r="AI1375" s="13">
        <f>IF($D1375="",0,IF($E1375="",0,IF(VLOOKUP($E1375,paramètres!$E$33:$F$44,2,FALSE)&lt;=VLOOKUP($AI$18,paramètres!$E$33:$F$44,2,FALSE),W1375*$D1375,0)))</f>
        <v>0</v>
      </c>
      <c r="AJ1375" s="13">
        <f>IF($D1375="",0,IF($E1375="",0,IF(VLOOKUP($E1375,paramètres!$E$33:$F$44,2,FALSE)&lt;=VLOOKUP($AJ$18,paramètres!$E$33:$F$44,2,FALSE),X1375*$D1375,0)))</f>
        <v>0</v>
      </c>
      <c r="AK1375" s="13">
        <f>IF($D1375="",0,IF($E1375="",0,IF(VLOOKUP($E1375,paramètres!$E$33:$F$44,2,FALSE)&lt;=VLOOKUP($AK$18,paramètres!$E$33:$F$44,2,FALSE),Y1375*$D1375,0)))</f>
        <v>0</v>
      </c>
      <c r="AL1375" s="13">
        <f>IF($D1375="",0,IF($E1375="",0,IF(VLOOKUP($E1375,paramètres!$E$33:$F$44,2,FALSE)&lt;=VLOOKUP($AL$18,paramètres!$E$33:$F$44,2,FALSE),Z1375*$D1375,0)))</f>
        <v>0</v>
      </c>
      <c r="AM1375" s="126">
        <f>IF($D1375="",0,IF($E1375="",0,IF(VLOOKUP($E1375,paramètres!$E$33:$F$44,2,FALSE)&lt;=VLOOKUP($AM$18,paramètres!$E$33:$F$44,2,FALSE),AA1375*$D1375,0)))</f>
        <v>0</v>
      </c>
      <c r="AN1375" s="121" t="str">
        <f>IF(paramètres!$B$28=1,((SUM(P1375:Y1375)/1.02)+SUM(Z1375:AA1375))*0.0303/9*COUNT(P1375:X1375),IF(paramètres!$B$28=2,(SUM(P1375:AA1375))*0.0303/9*COUNT(P1375:X1375),"Missing Delta option"))</f>
        <v>Missing Delta option</v>
      </c>
      <c r="AO1375" s="13" t="str">
        <f>IF(paramètres!$B$28=1,(((SUM(P1375:Y1375)/1.02)+SUM(Z1375:AA1375))+((SUM(AB1375:AK1375)/1.02)+SUM(AL1375:AN1375)))*cotpatr,IF(paramètres!$B$28=2,(SUM(P1375:AN1375)*cotpatr),"Missing Delta Option"))</f>
        <v>Missing Delta Option</v>
      </c>
      <c r="AP1375" s="13" t="str" cm="1">
        <f t="array" ref="AP1375">IF(paramètres!$B$28=1,(((SUM(P1375:Y1375)/1.02)+SUM(Z1375:AA1375))+((SUM(AB1375:AM1375)/1.02)+SUM(AL1375:AM1375)))/12*pécule,IF(paramètres!$B$28=2,SUM(P1375:AM1375)/12*pécule,"Missing Delta Option"))</f>
        <v>Missing Delta Option</v>
      </c>
      <c r="AQ1375" s="105" t="e">
        <f>IF(paramètres!$B$28=1,(((SUM(P1375:Y1375)/1.02)+SUM(Z1375:AA1375))+((SUM(AB1375:AM1375)/1.02)+SUM(AL1375:AM1375)))+AN1375+AO1375+AP1375,SUM(P1375:AM1375)+AN1375+AO1375+AP1375)</f>
        <v>#VALUE!</v>
      </c>
    </row>
    <row r="1376" spans="1:43" x14ac:dyDescent="0.25">
      <c r="A1376" s="104"/>
      <c r="B1376" s="39"/>
      <c r="C1376" s="39"/>
      <c r="D1376" s="70"/>
      <c r="E1376" s="49"/>
      <c r="F1376" s="40"/>
      <c r="G1376" s="38"/>
      <c r="H1376" s="71"/>
      <c r="I1376" s="40"/>
      <c r="J1376" s="38"/>
      <c r="K1376" s="71"/>
      <c r="L1376" s="40"/>
      <c r="M1376" s="38"/>
      <c r="N1376" s="71"/>
      <c r="O1376" s="49"/>
      <c r="P1376" s="177"/>
      <c r="Q1376" s="178"/>
      <c r="R1376" s="178"/>
      <c r="S1376" s="178"/>
      <c r="T1376" s="178"/>
      <c r="U1376" s="178"/>
      <c r="V1376" s="178"/>
      <c r="W1376" s="178"/>
      <c r="X1376" s="178"/>
      <c r="Y1376" s="178"/>
      <c r="Z1376" s="178"/>
      <c r="AA1376" s="179"/>
      <c r="AB1376" s="121">
        <f>IF($D1376="",0,IF($E1376="",0,IF(VLOOKUP($E1376,paramètres!$E$33:$F$44,2,FALSE)&lt;=VLOOKUP($AB$18,paramètres!$E$33:$F$44,2,FALSE),P1376*$D1376,0)))</f>
        <v>0</v>
      </c>
      <c r="AC1376" s="13">
        <f>IF($D1376="",0,IF($E1376="",0,IF(VLOOKUP($E1376,paramètres!$E$33:$F$44,2,FALSE)&lt;=VLOOKUP($AC$18,paramètres!$E$33:$F$44,2,FALSE),Q1376*$D1376,0)))</f>
        <v>0</v>
      </c>
      <c r="AD1376" s="13">
        <f>IF($D1376="",0,IF($E1376="",0,IF(VLOOKUP($E1376,paramètres!$E$33:$F$44,2,FALSE)&lt;=VLOOKUP($AD$18,paramètres!$E$33:$F$44,2,FALSE),R1376*$D1376,0)))</f>
        <v>0</v>
      </c>
      <c r="AE1376" s="13">
        <f>IF($D1376="",0,IF($E1376="",0,IF(VLOOKUP($E1376,paramètres!$E$33:$F$44,2,FALSE)&lt;=VLOOKUP($AE$18,paramètres!$E$33:$F$44,2,FALSE),S1376*$D1376,0)))</f>
        <v>0</v>
      </c>
      <c r="AF1376" s="13">
        <f>IF($D1376="",0,IF($E1376="",0,IF(VLOOKUP($E1376,paramètres!$E$33:$F$44,2,FALSE)&lt;=VLOOKUP($AF$18,paramètres!$E$33:$F$44,2,FALSE),T1376*$D1376,0)))</f>
        <v>0</v>
      </c>
      <c r="AG1376" s="13">
        <f>IF($D1376="",0,IF($E1376="",0,IF(VLOOKUP($E1376,paramètres!$E$33:$F$44,2,FALSE)&lt;=VLOOKUP($AG$18,paramètres!$E$33:$F$44,2,FALSE),U1376*$D1376,0)))</f>
        <v>0</v>
      </c>
      <c r="AH1376" s="13">
        <f>IF($D1376="",0,IF($E1376="",0,IF(VLOOKUP($E1376,paramètres!$E$33:$F$44,2,FALSE)&lt;=VLOOKUP($AH$18,paramètres!$E$33:$F$44,2,FALSE),V1376*$D1376,0)))</f>
        <v>0</v>
      </c>
      <c r="AI1376" s="13">
        <f>IF($D1376="",0,IF($E1376="",0,IF(VLOOKUP($E1376,paramètres!$E$33:$F$44,2,FALSE)&lt;=VLOOKUP($AI$18,paramètres!$E$33:$F$44,2,FALSE),W1376*$D1376,0)))</f>
        <v>0</v>
      </c>
      <c r="AJ1376" s="13">
        <f>IF($D1376="",0,IF($E1376="",0,IF(VLOOKUP($E1376,paramètres!$E$33:$F$44,2,FALSE)&lt;=VLOOKUP($AJ$18,paramètres!$E$33:$F$44,2,FALSE),X1376*$D1376,0)))</f>
        <v>0</v>
      </c>
      <c r="AK1376" s="13">
        <f>IF($D1376="",0,IF($E1376="",0,IF(VLOOKUP($E1376,paramètres!$E$33:$F$44,2,FALSE)&lt;=VLOOKUP($AK$18,paramètres!$E$33:$F$44,2,FALSE),Y1376*$D1376,0)))</f>
        <v>0</v>
      </c>
      <c r="AL1376" s="13">
        <f>IF($D1376="",0,IF($E1376="",0,IF(VLOOKUP($E1376,paramètres!$E$33:$F$44,2,FALSE)&lt;=VLOOKUP($AL$18,paramètres!$E$33:$F$44,2,FALSE),Z1376*$D1376,0)))</f>
        <v>0</v>
      </c>
      <c r="AM1376" s="126">
        <f>IF($D1376="",0,IF($E1376="",0,IF(VLOOKUP($E1376,paramètres!$E$33:$F$44,2,FALSE)&lt;=VLOOKUP($AM$18,paramètres!$E$33:$F$44,2,FALSE),AA1376*$D1376,0)))</f>
        <v>0</v>
      </c>
      <c r="AN1376" s="121" t="str">
        <f>IF(paramètres!$B$28=1,((SUM(P1376:Y1376)/1.02)+SUM(Z1376:AA1376))*0.0303/9*COUNT(P1376:X1376),IF(paramètres!$B$28=2,(SUM(P1376:AA1376))*0.0303/9*COUNT(P1376:X1376),"Missing Delta option"))</f>
        <v>Missing Delta option</v>
      </c>
      <c r="AO1376" s="13" t="str">
        <f>IF(paramètres!$B$28=1,(((SUM(P1376:Y1376)/1.02)+SUM(Z1376:AA1376))+((SUM(AB1376:AK1376)/1.02)+SUM(AL1376:AN1376)))*cotpatr,IF(paramètres!$B$28=2,(SUM(P1376:AN1376)*cotpatr),"Missing Delta Option"))</f>
        <v>Missing Delta Option</v>
      </c>
      <c r="AP1376" s="13" t="str" cm="1">
        <f t="array" ref="AP1376">IF(paramètres!$B$28=1,(((SUM(P1376:Y1376)/1.02)+SUM(Z1376:AA1376))+((SUM(AB1376:AM1376)/1.02)+SUM(AL1376:AM1376)))/12*pécule,IF(paramètres!$B$28=2,SUM(P1376:AM1376)/12*pécule,"Missing Delta Option"))</f>
        <v>Missing Delta Option</v>
      </c>
      <c r="AQ1376" s="105" t="e">
        <f>IF(paramètres!$B$28=1,(((SUM(P1376:Y1376)/1.02)+SUM(Z1376:AA1376))+((SUM(AB1376:AM1376)/1.02)+SUM(AL1376:AM1376)))+AN1376+AO1376+AP1376,SUM(P1376:AM1376)+AN1376+AO1376+AP1376)</f>
        <v>#VALUE!</v>
      </c>
    </row>
    <row r="1377" spans="1:43" x14ac:dyDescent="0.25">
      <c r="A1377" s="104"/>
      <c r="B1377" s="39"/>
      <c r="C1377" s="39"/>
      <c r="D1377" s="70"/>
      <c r="E1377" s="49"/>
      <c r="F1377" s="40"/>
      <c r="G1377" s="38"/>
      <c r="H1377" s="71"/>
      <c r="I1377" s="40"/>
      <c r="J1377" s="38"/>
      <c r="K1377" s="71"/>
      <c r="L1377" s="40"/>
      <c r="M1377" s="38"/>
      <c r="N1377" s="71"/>
      <c r="O1377" s="49"/>
      <c r="P1377" s="177"/>
      <c r="Q1377" s="178"/>
      <c r="R1377" s="178"/>
      <c r="S1377" s="178"/>
      <c r="T1377" s="178"/>
      <c r="U1377" s="178"/>
      <c r="V1377" s="178"/>
      <c r="W1377" s="178"/>
      <c r="X1377" s="178"/>
      <c r="Y1377" s="178"/>
      <c r="Z1377" s="178"/>
      <c r="AA1377" s="179"/>
      <c r="AB1377" s="121">
        <f>IF($D1377="",0,IF($E1377="",0,IF(VLOOKUP($E1377,paramètres!$E$33:$F$44,2,FALSE)&lt;=VLOOKUP($AB$18,paramètres!$E$33:$F$44,2,FALSE),P1377*$D1377,0)))</f>
        <v>0</v>
      </c>
      <c r="AC1377" s="13">
        <f>IF($D1377="",0,IF($E1377="",0,IF(VLOOKUP($E1377,paramètres!$E$33:$F$44,2,FALSE)&lt;=VLOOKUP($AC$18,paramètres!$E$33:$F$44,2,FALSE),Q1377*$D1377,0)))</f>
        <v>0</v>
      </c>
      <c r="AD1377" s="13">
        <f>IF($D1377="",0,IF($E1377="",0,IF(VLOOKUP($E1377,paramètres!$E$33:$F$44,2,FALSE)&lt;=VLOOKUP($AD$18,paramètres!$E$33:$F$44,2,FALSE),R1377*$D1377,0)))</f>
        <v>0</v>
      </c>
      <c r="AE1377" s="13">
        <f>IF($D1377="",0,IF($E1377="",0,IF(VLOOKUP($E1377,paramètres!$E$33:$F$44,2,FALSE)&lt;=VLOOKUP($AE$18,paramètres!$E$33:$F$44,2,FALSE),S1377*$D1377,0)))</f>
        <v>0</v>
      </c>
      <c r="AF1377" s="13">
        <f>IF($D1377="",0,IF($E1377="",0,IF(VLOOKUP($E1377,paramètres!$E$33:$F$44,2,FALSE)&lt;=VLOOKUP($AF$18,paramètres!$E$33:$F$44,2,FALSE),T1377*$D1377,0)))</f>
        <v>0</v>
      </c>
      <c r="AG1377" s="13">
        <f>IF($D1377="",0,IF($E1377="",0,IF(VLOOKUP($E1377,paramètres!$E$33:$F$44,2,FALSE)&lt;=VLOOKUP($AG$18,paramètres!$E$33:$F$44,2,FALSE),U1377*$D1377,0)))</f>
        <v>0</v>
      </c>
      <c r="AH1377" s="13">
        <f>IF($D1377="",0,IF($E1377="",0,IF(VLOOKUP($E1377,paramètres!$E$33:$F$44,2,FALSE)&lt;=VLOOKUP($AH$18,paramètres!$E$33:$F$44,2,FALSE),V1377*$D1377,0)))</f>
        <v>0</v>
      </c>
      <c r="AI1377" s="13">
        <f>IF($D1377="",0,IF($E1377="",0,IF(VLOOKUP($E1377,paramètres!$E$33:$F$44,2,FALSE)&lt;=VLOOKUP($AI$18,paramètres!$E$33:$F$44,2,FALSE),W1377*$D1377,0)))</f>
        <v>0</v>
      </c>
      <c r="AJ1377" s="13">
        <f>IF($D1377="",0,IF($E1377="",0,IF(VLOOKUP($E1377,paramètres!$E$33:$F$44,2,FALSE)&lt;=VLOOKUP($AJ$18,paramètres!$E$33:$F$44,2,FALSE),X1377*$D1377,0)))</f>
        <v>0</v>
      </c>
      <c r="AK1377" s="13">
        <f>IF($D1377="",0,IF($E1377="",0,IF(VLOOKUP($E1377,paramètres!$E$33:$F$44,2,FALSE)&lt;=VLOOKUP($AK$18,paramètres!$E$33:$F$44,2,FALSE),Y1377*$D1377,0)))</f>
        <v>0</v>
      </c>
      <c r="AL1377" s="13">
        <f>IF($D1377="",0,IF($E1377="",0,IF(VLOOKUP($E1377,paramètres!$E$33:$F$44,2,FALSE)&lt;=VLOOKUP($AL$18,paramètres!$E$33:$F$44,2,FALSE),Z1377*$D1377,0)))</f>
        <v>0</v>
      </c>
      <c r="AM1377" s="126">
        <f>IF($D1377="",0,IF($E1377="",0,IF(VLOOKUP($E1377,paramètres!$E$33:$F$44,2,FALSE)&lt;=VLOOKUP($AM$18,paramètres!$E$33:$F$44,2,FALSE),AA1377*$D1377,0)))</f>
        <v>0</v>
      </c>
      <c r="AN1377" s="121" t="str">
        <f>IF(paramètres!$B$28=1,((SUM(P1377:Y1377)/1.02)+SUM(Z1377:AA1377))*0.0303/9*COUNT(P1377:X1377),IF(paramètres!$B$28=2,(SUM(P1377:AA1377))*0.0303/9*COUNT(P1377:X1377),"Missing Delta option"))</f>
        <v>Missing Delta option</v>
      </c>
      <c r="AO1377" s="13" t="str">
        <f>IF(paramètres!$B$28=1,(((SUM(P1377:Y1377)/1.02)+SUM(Z1377:AA1377))+((SUM(AB1377:AK1377)/1.02)+SUM(AL1377:AN1377)))*cotpatr,IF(paramètres!$B$28=2,(SUM(P1377:AN1377)*cotpatr),"Missing Delta Option"))</f>
        <v>Missing Delta Option</v>
      </c>
      <c r="AP1377" s="13" t="str" cm="1">
        <f t="array" ref="AP1377">IF(paramètres!$B$28=1,(((SUM(P1377:Y1377)/1.02)+SUM(Z1377:AA1377))+((SUM(AB1377:AM1377)/1.02)+SUM(AL1377:AM1377)))/12*pécule,IF(paramètres!$B$28=2,SUM(P1377:AM1377)/12*pécule,"Missing Delta Option"))</f>
        <v>Missing Delta Option</v>
      </c>
      <c r="AQ1377" s="105" t="e">
        <f>IF(paramètres!$B$28=1,(((SUM(P1377:Y1377)/1.02)+SUM(Z1377:AA1377))+((SUM(AB1377:AM1377)/1.02)+SUM(AL1377:AM1377)))+AN1377+AO1377+AP1377,SUM(P1377:AM1377)+AN1377+AO1377+AP1377)</f>
        <v>#VALUE!</v>
      </c>
    </row>
    <row r="1378" spans="1:43" x14ac:dyDescent="0.25">
      <c r="A1378" s="104"/>
      <c r="B1378" s="39"/>
      <c r="C1378" s="39"/>
      <c r="D1378" s="70"/>
      <c r="E1378" s="49"/>
      <c r="F1378" s="40"/>
      <c r="G1378" s="38"/>
      <c r="H1378" s="71"/>
      <c r="I1378" s="40"/>
      <c r="J1378" s="38"/>
      <c r="K1378" s="71"/>
      <c r="L1378" s="40"/>
      <c r="M1378" s="38"/>
      <c r="N1378" s="71"/>
      <c r="O1378" s="49"/>
      <c r="P1378" s="177"/>
      <c r="Q1378" s="178"/>
      <c r="R1378" s="178"/>
      <c r="S1378" s="178"/>
      <c r="T1378" s="178"/>
      <c r="U1378" s="178"/>
      <c r="V1378" s="178"/>
      <c r="W1378" s="178"/>
      <c r="X1378" s="178"/>
      <c r="Y1378" s="178"/>
      <c r="Z1378" s="178"/>
      <c r="AA1378" s="179"/>
      <c r="AB1378" s="121">
        <f>IF($D1378="",0,IF($E1378="",0,IF(VLOOKUP($E1378,paramètres!$E$33:$F$44,2,FALSE)&lt;=VLOOKUP($AB$18,paramètres!$E$33:$F$44,2,FALSE),P1378*$D1378,0)))</f>
        <v>0</v>
      </c>
      <c r="AC1378" s="13">
        <f>IF($D1378="",0,IF($E1378="",0,IF(VLOOKUP($E1378,paramètres!$E$33:$F$44,2,FALSE)&lt;=VLOOKUP($AC$18,paramètres!$E$33:$F$44,2,FALSE),Q1378*$D1378,0)))</f>
        <v>0</v>
      </c>
      <c r="AD1378" s="13">
        <f>IF($D1378="",0,IF($E1378="",0,IF(VLOOKUP($E1378,paramètres!$E$33:$F$44,2,FALSE)&lt;=VLOOKUP($AD$18,paramètres!$E$33:$F$44,2,FALSE),R1378*$D1378,0)))</f>
        <v>0</v>
      </c>
      <c r="AE1378" s="13">
        <f>IF($D1378="",0,IF($E1378="",0,IF(VLOOKUP($E1378,paramètres!$E$33:$F$44,2,FALSE)&lt;=VLOOKUP($AE$18,paramètres!$E$33:$F$44,2,FALSE),S1378*$D1378,0)))</f>
        <v>0</v>
      </c>
      <c r="AF1378" s="13">
        <f>IF($D1378="",0,IF($E1378="",0,IF(VLOOKUP($E1378,paramètres!$E$33:$F$44,2,FALSE)&lt;=VLOOKUP($AF$18,paramètres!$E$33:$F$44,2,FALSE),T1378*$D1378,0)))</f>
        <v>0</v>
      </c>
      <c r="AG1378" s="13">
        <f>IF($D1378="",0,IF($E1378="",0,IF(VLOOKUP($E1378,paramètres!$E$33:$F$44,2,FALSE)&lt;=VLOOKUP($AG$18,paramètres!$E$33:$F$44,2,FALSE),U1378*$D1378,0)))</f>
        <v>0</v>
      </c>
      <c r="AH1378" s="13">
        <f>IF($D1378="",0,IF($E1378="",0,IF(VLOOKUP($E1378,paramètres!$E$33:$F$44,2,FALSE)&lt;=VLOOKUP($AH$18,paramètres!$E$33:$F$44,2,FALSE),V1378*$D1378,0)))</f>
        <v>0</v>
      </c>
      <c r="AI1378" s="13">
        <f>IF($D1378="",0,IF($E1378="",0,IF(VLOOKUP($E1378,paramètres!$E$33:$F$44,2,FALSE)&lt;=VLOOKUP($AI$18,paramètres!$E$33:$F$44,2,FALSE),W1378*$D1378,0)))</f>
        <v>0</v>
      </c>
      <c r="AJ1378" s="13">
        <f>IF($D1378="",0,IF($E1378="",0,IF(VLOOKUP($E1378,paramètres!$E$33:$F$44,2,FALSE)&lt;=VLOOKUP($AJ$18,paramètres!$E$33:$F$44,2,FALSE),X1378*$D1378,0)))</f>
        <v>0</v>
      </c>
      <c r="AK1378" s="13">
        <f>IF($D1378="",0,IF($E1378="",0,IF(VLOOKUP($E1378,paramètres!$E$33:$F$44,2,FALSE)&lt;=VLOOKUP($AK$18,paramètres!$E$33:$F$44,2,FALSE),Y1378*$D1378,0)))</f>
        <v>0</v>
      </c>
      <c r="AL1378" s="13">
        <f>IF($D1378="",0,IF($E1378="",0,IF(VLOOKUP($E1378,paramètres!$E$33:$F$44,2,FALSE)&lt;=VLOOKUP($AL$18,paramètres!$E$33:$F$44,2,FALSE),Z1378*$D1378,0)))</f>
        <v>0</v>
      </c>
      <c r="AM1378" s="126">
        <f>IF($D1378="",0,IF($E1378="",0,IF(VLOOKUP($E1378,paramètres!$E$33:$F$44,2,FALSE)&lt;=VLOOKUP($AM$18,paramètres!$E$33:$F$44,2,FALSE),AA1378*$D1378,0)))</f>
        <v>0</v>
      </c>
      <c r="AN1378" s="121" t="str">
        <f>IF(paramètres!$B$28=1,((SUM(P1378:Y1378)/1.02)+SUM(Z1378:AA1378))*0.0303/9*COUNT(P1378:X1378),IF(paramètres!$B$28=2,(SUM(P1378:AA1378))*0.0303/9*COUNT(P1378:X1378),"Missing Delta option"))</f>
        <v>Missing Delta option</v>
      </c>
      <c r="AO1378" s="13" t="str">
        <f>IF(paramètres!$B$28=1,(((SUM(P1378:Y1378)/1.02)+SUM(Z1378:AA1378))+((SUM(AB1378:AK1378)/1.02)+SUM(AL1378:AN1378)))*cotpatr,IF(paramètres!$B$28=2,(SUM(P1378:AN1378)*cotpatr),"Missing Delta Option"))</f>
        <v>Missing Delta Option</v>
      </c>
      <c r="AP1378" s="13" t="str" cm="1">
        <f t="array" ref="AP1378">IF(paramètres!$B$28=1,(((SUM(P1378:Y1378)/1.02)+SUM(Z1378:AA1378))+((SUM(AB1378:AM1378)/1.02)+SUM(AL1378:AM1378)))/12*pécule,IF(paramètres!$B$28=2,SUM(P1378:AM1378)/12*pécule,"Missing Delta Option"))</f>
        <v>Missing Delta Option</v>
      </c>
      <c r="AQ1378" s="105" t="e">
        <f>IF(paramètres!$B$28=1,(((SUM(P1378:Y1378)/1.02)+SUM(Z1378:AA1378))+((SUM(AB1378:AM1378)/1.02)+SUM(AL1378:AM1378)))+AN1378+AO1378+AP1378,SUM(P1378:AM1378)+AN1378+AO1378+AP1378)</f>
        <v>#VALUE!</v>
      </c>
    </row>
    <row r="1379" spans="1:43" x14ac:dyDescent="0.25">
      <c r="A1379" s="104"/>
      <c r="B1379" s="39"/>
      <c r="C1379" s="39"/>
      <c r="D1379" s="70"/>
      <c r="E1379" s="49"/>
      <c r="F1379" s="40"/>
      <c r="G1379" s="38"/>
      <c r="H1379" s="71"/>
      <c r="I1379" s="40"/>
      <c r="J1379" s="38"/>
      <c r="K1379" s="71"/>
      <c r="L1379" s="40"/>
      <c r="M1379" s="38"/>
      <c r="N1379" s="71"/>
      <c r="O1379" s="49"/>
      <c r="P1379" s="177"/>
      <c r="Q1379" s="178"/>
      <c r="R1379" s="178"/>
      <c r="S1379" s="178"/>
      <c r="T1379" s="178"/>
      <c r="U1379" s="178"/>
      <c r="V1379" s="178"/>
      <c r="W1379" s="178"/>
      <c r="X1379" s="178"/>
      <c r="Y1379" s="178"/>
      <c r="Z1379" s="178"/>
      <c r="AA1379" s="179"/>
      <c r="AB1379" s="121">
        <f>IF($D1379="",0,IF($E1379="",0,IF(VLOOKUP($E1379,paramètres!$E$33:$F$44,2,FALSE)&lt;=VLOOKUP($AB$18,paramètres!$E$33:$F$44,2,FALSE),P1379*$D1379,0)))</f>
        <v>0</v>
      </c>
      <c r="AC1379" s="13">
        <f>IF($D1379="",0,IF($E1379="",0,IF(VLOOKUP($E1379,paramètres!$E$33:$F$44,2,FALSE)&lt;=VLOOKUP($AC$18,paramètres!$E$33:$F$44,2,FALSE),Q1379*$D1379,0)))</f>
        <v>0</v>
      </c>
      <c r="AD1379" s="13">
        <f>IF($D1379="",0,IF($E1379="",0,IF(VLOOKUP($E1379,paramètres!$E$33:$F$44,2,FALSE)&lt;=VLOOKUP($AD$18,paramètres!$E$33:$F$44,2,FALSE),R1379*$D1379,0)))</f>
        <v>0</v>
      </c>
      <c r="AE1379" s="13">
        <f>IF($D1379="",0,IF($E1379="",0,IF(VLOOKUP($E1379,paramètres!$E$33:$F$44,2,FALSE)&lt;=VLOOKUP($AE$18,paramètres!$E$33:$F$44,2,FALSE),S1379*$D1379,0)))</f>
        <v>0</v>
      </c>
      <c r="AF1379" s="13">
        <f>IF($D1379="",0,IF($E1379="",0,IF(VLOOKUP($E1379,paramètres!$E$33:$F$44,2,FALSE)&lt;=VLOOKUP($AF$18,paramètres!$E$33:$F$44,2,FALSE),T1379*$D1379,0)))</f>
        <v>0</v>
      </c>
      <c r="AG1379" s="13">
        <f>IF($D1379="",0,IF($E1379="",0,IF(VLOOKUP($E1379,paramètres!$E$33:$F$44,2,FALSE)&lt;=VLOOKUP($AG$18,paramètres!$E$33:$F$44,2,FALSE),U1379*$D1379,0)))</f>
        <v>0</v>
      </c>
      <c r="AH1379" s="13">
        <f>IF($D1379="",0,IF($E1379="",0,IF(VLOOKUP($E1379,paramètres!$E$33:$F$44,2,FALSE)&lt;=VLOOKUP($AH$18,paramètres!$E$33:$F$44,2,FALSE),V1379*$D1379,0)))</f>
        <v>0</v>
      </c>
      <c r="AI1379" s="13">
        <f>IF($D1379="",0,IF($E1379="",0,IF(VLOOKUP($E1379,paramètres!$E$33:$F$44,2,FALSE)&lt;=VLOOKUP($AI$18,paramètres!$E$33:$F$44,2,FALSE),W1379*$D1379,0)))</f>
        <v>0</v>
      </c>
      <c r="AJ1379" s="13">
        <f>IF($D1379="",0,IF($E1379="",0,IF(VLOOKUP($E1379,paramètres!$E$33:$F$44,2,FALSE)&lt;=VLOOKUP($AJ$18,paramètres!$E$33:$F$44,2,FALSE),X1379*$D1379,0)))</f>
        <v>0</v>
      </c>
      <c r="AK1379" s="13">
        <f>IF($D1379="",0,IF($E1379="",0,IF(VLOOKUP($E1379,paramètres!$E$33:$F$44,2,FALSE)&lt;=VLOOKUP($AK$18,paramètres!$E$33:$F$44,2,FALSE),Y1379*$D1379,0)))</f>
        <v>0</v>
      </c>
      <c r="AL1379" s="13">
        <f>IF($D1379="",0,IF($E1379="",0,IF(VLOOKUP($E1379,paramètres!$E$33:$F$44,2,FALSE)&lt;=VLOOKUP($AL$18,paramètres!$E$33:$F$44,2,FALSE),Z1379*$D1379,0)))</f>
        <v>0</v>
      </c>
      <c r="AM1379" s="126">
        <f>IF($D1379="",0,IF($E1379="",0,IF(VLOOKUP($E1379,paramètres!$E$33:$F$44,2,FALSE)&lt;=VLOOKUP($AM$18,paramètres!$E$33:$F$44,2,FALSE),AA1379*$D1379,0)))</f>
        <v>0</v>
      </c>
      <c r="AN1379" s="121" t="str">
        <f>IF(paramètres!$B$28=1,((SUM(P1379:Y1379)/1.02)+SUM(Z1379:AA1379))*0.0303/9*COUNT(P1379:X1379),IF(paramètres!$B$28=2,(SUM(P1379:AA1379))*0.0303/9*COUNT(P1379:X1379),"Missing Delta option"))</f>
        <v>Missing Delta option</v>
      </c>
      <c r="AO1379" s="13" t="str">
        <f>IF(paramètres!$B$28=1,(((SUM(P1379:Y1379)/1.02)+SUM(Z1379:AA1379))+((SUM(AB1379:AK1379)/1.02)+SUM(AL1379:AN1379)))*cotpatr,IF(paramètres!$B$28=2,(SUM(P1379:AN1379)*cotpatr),"Missing Delta Option"))</f>
        <v>Missing Delta Option</v>
      </c>
      <c r="AP1379" s="13" t="str" cm="1">
        <f t="array" ref="AP1379">IF(paramètres!$B$28=1,(((SUM(P1379:Y1379)/1.02)+SUM(Z1379:AA1379))+((SUM(AB1379:AM1379)/1.02)+SUM(AL1379:AM1379)))/12*pécule,IF(paramètres!$B$28=2,SUM(P1379:AM1379)/12*pécule,"Missing Delta Option"))</f>
        <v>Missing Delta Option</v>
      </c>
      <c r="AQ1379" s="105" t="e">
        <f>IF(paramètres!$B$28=1,(((SUM(P1379:Y1379)/1.02)+SUM(Z1379:AA1379))+((SUM(AB1379:AM1379)/1.02)+SUM(AL1379:AM1379)))+AN1379+AO1379+AP1379,SUM(P1379:AM1379)+AN1379+AO1379+AP1379)</f>
        <v>#VALUE!</v>
      </c>
    </row>
    <row r="1380" spans="1:43" x14ac:dyDescent="0.25">
      <c r="A1380" s="104"/>
      <c r="B1380" s="39"/>
      <c r="C1380" s="39"/>
      <c r="D1380" s="70"/>
      <c r="E1380" s="49"/>
      <c r="F1380" s="40"/>
      <c r="G1380" s="38"/>
      <c r="H1380" s="71"/>
      <c r="I1380" s="40"/>
      <c r="J1380" s="38"/>
      <c r="K1380" s="71"/>
      <c r="L1380" s="40"/>
      <c r="M1380" s="38"/>
      <c r="N1380" s="71"/>
      <c r="O1380" s="49"/>
      <c r="P1380" s="177"/>
      <c r="Q1380" s="178"/>
      <c r="R1380" s="178"/>
      <c r="S1380" s="178"/>
      <c r="T1380" s="178"/>
      <c r="U1380" s="178"/>
      <c r="V1380" s="178"/>
      <c r="W1380" s="178"/>
      <c r="X1380" s="178"/>
      <c r="Y1380" s="178"/>
      <c r="Z1380" s="178"/>
      <c r="AA1380" s="179"/>
      <c r="AB1380" s="121">
        <f>IF($D1380="",0,IF($E1380="",0,IF(VLOOKUP($E1380,paramètres!$E$33:$F$44,2,FALSE)&lt;=VLOOKUP($AB$18,paramètres!$E$33:$F$44,2,FALSE),P1380*$D1380,0)))</f>
        <v>0</v>
      </c>
      <c r="AC1380" s="13">
        <f>IF($D1380="",0,IF($E1380="",0,IF(VLOOKUP($E1380,paramètres!$E$33:$F$44,2,FALSE)&lt;=VLOOKUP($AC$18,paramètres!$E$33:$F$44,2,FALSE),Q1380*$D1380,0)))</f>
        <v>0</v>
      </c>
      <c r="AD1380" s="13">
        <f>IF($D1380="",0,IF($E1380="",0,IF(VLOOKUP($E1380,paramètres!$E$33:$F$44,2,FALSE)&lt;=VLOOKUP($AD$18,paramètres!$E$33:$F$44,2,FALSE),R1380*$D1380,0)))</f>
        <v>0</v>
      </c>
      <c r="AE1380" s="13">
        <f>IF($D1380="",0,IF($E1380="",0,IF(VLOOKUP($E1380,paramètres!$E$33:$F$44,2,FALSE)&lt;=VLOOKUP($AE$18,paramètres!$E$33:$F$44,2,FALSE),S1380*$D1380,0)))</f>
        <v>0</v>
      </c>
      <c r="AF1380" s="13">
        <f>IF($D1380="",0,IF($E1380="",0,IF(VLOOKUP($E1380,paramètres!$E$33:$F$44,2,FALSE)&lt;=VLOOKUP($AF$18,paramètres!$E$33:$F$44,2,FALSE),T1380*$D1380,0)))</f>
        <v>0</v>
      </c>
      <c r="AG1380" s="13">
        <f>IF($D1380="",0,IF($E1380="",0,IF(VLOOKUP($E1380,paramètres!$E$33:$F$44,2,FALSE)&lt;=VLOOKUP($AG$18,paramètres!$E$33:$F$44,2,FALSE),U1380*$D1380,0)))</f>
        <v>0</v>
      </c>
      <c r="AH1380" s="13">
        <f>IF($D1380="",0,IF($E1380="",0,IF(VLOOKUP($E1380,paramètres!$E$33:$F$44,2,FALSE)&lt;=VLOOKUP($AH$18,paramètres!$E$33:$F$44,2,FALSE),V1380*$D1380,0)))</f>
        <v>0</v>
      </c>
      <c r="AI1380" s="13">
        <f>IF($D1380="",0,IF($E1380="",0,IF(VLOOKUP($E1380,paramètres!$E$33:$F$44,2,FALSE)&lt;=VLOOKUP($AI$18,paramètres!$E$33:$F$44,2,FALSE),W1380*$D1380,0)))</f>
        <v>0</v>
      </c>
      <c r="AJ1380" s="13">
        <f>IF($D1380="",0,IF($E1380="",0,IF(VLOOKUP($E1380,paramètres!$E$33:$F$44,2,FALSE)&lt;=VLOOKUP($AJ$18,paramètres!$E$33:$F$44,2,FALSE),X1380*$D1380,0)))</f>
        <v>0</v>
      </c>
      <c r="AK1380" s="13">
        <f>IF($D1380="",0,IF($E1380="",0,IF(VLOOKUP($E1380,paramètres!$E$33:$F$44,2,FALSE)&lt;=VLOOKUP($AK$18,paramètres!$E$33:$F$44,2,FALSE),Y1380*$D1380,0)))</f>
        <v>0</v>
      </c>
      <c r="AL1380" s="13">
        <f>IF($D1380="",0,IF($E1380="",0,IF(VLOOKUP($E1380,paramètres!$E$33:$F$44,2,FALSE)&lt;=VLOOKUP($AL$18,paramètres!$E$33:$F$44,2,FALSE),Z1380*$D1380,0)))</f>
        <v>0</v>
      </c>
      <c r="AM1380" s="126">
        <f>IF($D1380="",0,IF($E1380="",0,IF(VLOOKUP($E1380,paramètres!$E$33:$F$44,2,FALSE)&lt;=VLOOKUP($AM$18,paramètres!$E$33:$F$44,2,FALSE),AA1380*$D1380,0)))</f>
        <v>0</v>
      </c>
      <c r="AN1380" s="121" t="str">
        <f>IF(paramètres!$B$28=1,((SUM(P1380:Y1380)/1.02)+SUM(Z1380:AA1380))*0.0303/9*COUNT(P1380:X1380),IF(paramètres!$B$28=2,(SUM(P1380:AA1380))*0.0303/9*COUNT(P1380:X1380),"Missing Delta option"))</f>
        <v>Missing Delta option</v>
      </c>
      <c r="AO1380" s="13" t="str">
        <f>IF(paramètres!$B$28=1,(((SUM(P1380:Y1380)/1.02)+SUM(Z1380:AA1380))+((SUM(AB1380:AK1380)/1.02)+SUM(AL1380:AN1380)))*cotpatr,IF(paramètres!$B$28=2,(SUM(P1380:AN1380)*cotpatr),"Missing Delta Option"))</f>
        <v>Missing Delta Option</v>
      </c>
      <c r="AP1380" s="13" t="str" cm="1">
        <f t="array" ref="AP1380">IF(paramètres!$B$28=1,(((SUM(P1380:Y1380)/1.02)+SUM(Z1380:AA1380))+((SUM(AB1380:AM1380)/1.02)+SUM(AL1380:AM1380)))/12*pécule,IF(paramètres!$B$28=2,SUM(P1380:AM1380)/12*pécule,"Missing Delta Option"))</f>
        <v>Missing Delta Option</v>
      </c>
      <c r="AQ1380" s="105" t="e">
        <f>IF(paramètres!$B$28=1,(((SUM(P1380:Y1380)/1.02)+SUM(Z1380:AA1380))+((SUM(AB1380:AM1380)/1.02)+SUM(AL1380:AM1380)))+AN1380+AO1380+AP1380,SUM(P1380:AM1380)+AN1380+AO1380+AP1380)</f>
        <v>#VALUE!</v>
      </c>
    </row>
    <row r="1381" spans="1:43" x14ac:dyDescent="0.25">
      <c r="A1381" s="104"/>
      <c r="B1381" s="39"/>
      <c r="C1381" s="39"/>
      <c r="D1381" s="70"/>
      <c r="E1381" s="49"/>
      <c r="F1381" s="40"/>
      <c r="G1381" s="38"/>
      <c r="H1381" s="71"/>
      <c r="I1381" s="40"/>
      <c r="J1381" s="38"/>
      <c r="K1381" s="71"/>
      <c r="L1381" s="40"/>
      <c r="M1381" s="38"/>
      <c r="N1381" s="71"/>
      <c r="O1381" s="49"/>
      <c r="P1381" s="177"/>
      <c r="Q1381" s="178"/>
      <c r="R1381" s="178"/>
      <c r="S1381" s="178"/>
      <c r="T1381" s="178"/>
      <c r="U1381" s="178"/>
      <c r="V1381" s="178"/>
      <c r="W1381" s="178"/>
      <c r="X1381" s="178"/>
      <c r="Y1381" s="178"/>
      <c r="Z1381" s="178"/>
      <c r="AA1381" s="179"/>
      <c r="AB1381" s="121">
        <f>IF($D1381="",0,IF($E1381="",0,IF(VLOOKUP($E1381,paramètres!$E$33:$F$44,2,FALSE)&lt;=VLOOKUP($AB$18,paramètres!$E$33:$F$44,2,FALSE),P1381*$D1381,0)))</f>
        <v>0</v>
      </c>
      <c r="AC1381" s="13">
        <f>IF($D1381="",0,IF($E1381="",0,IF(VLOOKUP($E1381,paramètres!$E$33:$F$44,2,FALSE)&lt;=VLOOKUP($AC$18,paramètres!$E$33:$F$44,2,FALSE),Q1381*$D1381,0)))</f>
        <v>0</v>
      </c>
      <c r="AD1381" s="13">
        <f>IF($D1381="",0,IF($E1381="",0,IF(VLOOKUP($E1381,paramètres!$E$33:$F$44,2,FALSE)&lt;=VLOOKUP($AD$18,paramètres!$E$33:$F$44,2,FALSE),R1381*$D1381,0)))</f>
        <v>0</v>
      </c>
      <c r="AE1381" s="13">
        <f>IF($D1381="",0,IF($E1381="",0,IF(VLOOKUP($E1381,paramètres!$E$33:$F$44,2,FALSE)&lt;=VLOOKUP($AE$18,paramètres!$E$33:$F$44,2,FALSE),S1381*$D1381,0)))</f>
        <v>0</v>
      </c>
      <c r="AF1381" s="13">
        <f>IF($D1381="",0,IF($E1381="",0,IF(VLOOKUP($E1381,paramètres!$E$33:$F$44,2,FALSE)&lt;=VLOOKUP($AF$18,paramètres!$E$33:$F$44,2,FALSE),T1381*$D1381,0)))</f>
        <v>0</v>
      </c>
      <c r="AG1381" s="13">
        <f>IF($D1381="",0,IF($E1381="",0,IF(VLOOKUP($E1381,paramètres!$E$33:$F$44,2,FALSE)&lt;=VLOOKUP($AG$18,paramètres!$E$33:$F$44,2,FALSE),U1381*$D1381,0)))</f>
        <v>0</v>
      </c>
      <c r="AH1381" s="13">
        <f>IF($D1381="",0,IF($E1381="",0,IF(VLOOKUP($E1381,paramètres!$E$33:$F$44,2,FALSE)&lt;=VLOOKUP($AH$18,paramètres!$E$33:$F$44,2,FALSE),V1381*$D1381,0)))</f>
        <v>0</v>
      </c>
      <c r="AI1381" s="13">
        <f>IF($D1381="",0,IF($E1381="",0,IF(VLOOKUP($E1381,paramètres!$E$33:$F$44,2,FALSE)&lt;=VLOOKUP($AI$18,paramètres!$E$33:$F$44,2,FALSE),W1381*$D1381,0)))</f>
        <v>0</v>
      </c>
      <c r="AJ1381" s="13">
        <f>IF($D1381="",0,IF($E1381="",0,IF(VLOOKUP($E1381,paramètres!$E$33:$F$44,2,FALSE)&lt;=VLOOKUP($AJ$18,paramètres!$E$33:$F$44,2,FALSE),X1381*$D1381,0)))</f>
        <v>0</v>
      </c>
      <c r="AK1381" s="13">
        <f>IF($D1381="",0,IF($E1381="",0,IF(VLOOKUP($E1381,paramètres!$E$33:$F$44,2,FALSE)&lt;=VLOOKUP($AK$18,paramètres!$E$33:$F$44,2,FALSE),Y1381*$D1381,0)))</f>
        <v>0</v>
      </c>
      <c r="AL1381" s="13">
        <f>IF($D1381="",0,IF($E1381="",0,IF(VLOOKUP($E1381,paramètres!$E$33:$F$44,2,FALSE)&lt;=VLOOKUP($AL$18,paramètres!$E$33:$F$44,2,FALSE),Z1381*$D1381,0)))</f>
        <v>0</v>
      </c>
      <c r="AM1381" s="126">
        <f>IF($D1381="",0,IF($E1381="",0,IF(VLOOKUP($E1381,paramètres!$E$33:$F$44,2,FALSE)&lt;=VLOOKUP($AM$18,paramètres!$E$33:$F$44,2,FALSE),AA1381*$D1381,0)))</f>
        <v>0</v>
      </c>
      <c r="AN1381" s="121" t="str">
        <f>IF(paramètres!$B$28=1,((SUM(P1381:Y1381)/1.02)+SUM(Z1381:AA1381))*0.0303/9*COUNT(P1381:X1381),IF(paramètres!$B$28=2,(SUM(P1381:AA1381))*0.0303/9*COUNT(P1381:X1381),"Missing Delta option"))</f>
        <v>Missing Delta option</v>
      </c>
      <c r="AO1381" s="13" t="str">
        <f>IF(paramètres!$B$28=1,(((SUM(P1381:Y1381)/1.02)+SUM(Z1381:AA1381))+((SUM(AB1381:AK1381)/1.02)+SUM(AL1381:AN1381)))*cotpatr,IF(paramètres!$B$28=2,(SUM(P1381:AN1381)*cotpatr),"Missing Delta Option"))</f>
        <v>Missing Delta Option</v>
      </c>
      <c r="AP1381" s="13" t="str" cm="1">
        <f t="array" ref="AP1381">IF(paramètres!$B$28=1,(((SUM(P1381:Y1381)/1.02)+SUM(Z1381:AA1381))+((SUM(AB1381:AM1381)/1.02)+SUM(AL1381:AM1381)))/12*pécule,IF(paramètres!$B$28=2,SUM(P1381:AM1381)/12*pécule,"Missing Delta Option"))</f>
        <v>Missing Delta Option</v>
      </c>
      <c r="AQ1381" s="105" t="e">
        <f>IF(paramètres!$B$28=1,(((SUM(P1381:Y1381)/1.02)+SUM(Z1381:AA1381))+((SUM(AB1381:AM1381)/1.02)+SUM(AL1381:AM1381)))+AN1381+AO1381+AP1381,SUM(P1381:AM1381)+AN1381+AO1381+AP1381)</f>
        <v>#VALUE!</v>
      </c>
    </row>
    <row r="1382" spans="1:43" x14ac:dyDescent="0.25">
      <c r="A1382" s="104"/>
      <c r="B1382" s="39"/>
      <c r="C1382" s="39"/>
      <c r="D1382" s="70"/>
      <c r="E1382" s="49"/>
      <c r="F1382" s="40"/>
      <c r="G1382" s="38"/>
      <c r="H1382" s="71"/>
      <c r="I1382" s="40"/>
      <c r="J1382" s="38"/>
      <c r="K1382" s="71"/>
      <c r="L1382" s="40"/>
      <c r="M1382" s="38"/>
      <c r="N1382" s="71"/>
      <c r="O1382" s="49"/>
      <c r="P1382" s="177"/>
      <c r="Q1382" s="178"/>
      <c r="R1382" s="178"/>
      <c r="S1382" s="178"/>
      <c r="T1382" s="178"/>
      <c r="U1382" s="178"/>
      <c r="V1382" s="178"/>
      <c r="W1382" s="178"/>
      <c r="X1382" s="178"/>
      <c r="Y1382" s="178"/>
      <c r="Z1382" s="178"/>
      <c r="AA1382" s="179"/>
      <c r="AB1382" s="121">
        <f>IF($D1382="",0,IF($E1382="",0,IF(VLOOKUP($E1382,paramètres!$E$33:$F$44,2,FALSE)&lt;=VLOOKUP($AB$18,paramètres!$E$33:$F$44,2,FALSE),P1382*$D1382,0)))</f>
        <v>0</v>
      </c>
      <c r="AC1382" s="13">
        <f>IF($D1382="",0,IF($E1382="",0,IF(VLOOKUP($E1382,paramètres!$E$33:$F$44,2,FALSE)&lt;=VLOOKUP($AC$18,paramètres!$E$33:$F$44,2,FALSE),Q1382*$D1382,0)))</f>
        <v>0</v>
      </c>
      <c r="AD1382" s="13">
        <f>IF($D1382="",0,IF($E1382="",0,IF(VLOOKUP($E1382,paramètres!$E$33:$F$44,2,FALSE)&lt;=VLOOKUP($AD$18,paramètres!$E$33:$F$44,2,FALSE),R1382*$D1382,0)))</f>
        <v>0</v>
      </c>
      <c r="AE1382" s="13">
        <f>IF($D1382="",0,IF($E1382="",0,IF(VLOOKUP($E1382,paramètres!$E$33:$F$44,2,FALSE)&lt;=VLOOKUP($AE$18,paramètres!$E$33:$F$44,2,FALSE),S1382*$D1382,0)))</f>
        <v>0</v>
      </c>
      <c r="AF1382" s="13">
        <f>IF($D1382="",0,IF($E1382="",0,IF(VLOOKUP($E1382,paramètres!$E$33:$F$44,2,FALSE)&lt;=VLOOKUP($AF$18,paramètres!$E$33:$F$44,2,FALSE),T1382*$D1382,0)))</f>
        <v>0</v>
      </c>
      <c r="AG1382" s="13">
        <f>IF($D1382="",0,IF($E1382="",0,IF(VLOOKUP($E1382,paramètres!$E$33:$F$44,2,FALSE)&lt;=VLOOKUP($AG$18,paramètres!$E$33:$F$44,2,FALSE),U1382*$D1382,0)))</f>
        <v>0</v>
      </c>
      <c r="AH1382" s="13">
        <f>IF($D1382="",0,IF($E1382="",0,IF(VLOOKUP($E1382,paramètres!$E$33:$F$44,2,FALSE)&lt;=VLOOKUP($AH$18,paramètres!$E$33:$F$44,2,FALSE),V1382*$D1382,0)))</f>
        <v>0</v>
      </c>
      <c r="AI1382" s="13">
        <f>IF($D1382="",0,IF($E1382="",0,IF(VLOOKUP($E1382,paramètres!$E$33:$F$44,2,FALSE)&lt;=VLOOKUP($AI$18,paramètres!$E$33:$F$44,2,FALSE),W1382*$D1382,0)))</f>
        <v>0</v>
      </c>
      <c r="AJ1382" s="13">
        <f>IF($D1382="",0,IF($E1382="",0,IF(VLOOKUP($E1382,paramètres!$E$33:$F$44,2,FALSE)&lt;=VLOOKUP($AJ$18,paramètres!$E$33:$F$44,2,FALSE),X1382*$D1382,0)))</f>
        <v>0</v>
      </c>
      <c r="AK1382" s="13">
        <f>IF($D1382="",0,IF($E1382="",0,IF(VLOOKUP($E1382,paramètres!$E$33:$F$44,2,FALSE)&lt;=VLOOKUP($AK$18,paramètres!$E$33:$F$44,2,FALSE),Y1382*$D1382,0)))</f>
        <v>0</v>
      </c>
      <c r="AL1382" s="13">
        <f>IF($D1382="",0,IF($E1382="",0,IF(VLOOKUP($E1382,paramètres!$E$33:$F$44,2,FALSE)&lt;=VLOOKUP($AL$18,paramètres!$E$33:$F$44,2,FALSE),Z1382*$D1382,0)))</f>
        <v>0</v>
      </c>
      <c r="AM1382" s="126">
        <f>IF($D1382="",0,IF($E1382="",0,IF(VLOOKUP($E1382,paramètres!$E$33:$F$44,2,FALSE)&lt;=VLOOKUP($AM$18,paramètres!$E$33:$F$44,2,FALSE),AA1382*$D1382,0)))</f>
        <v>0</v>
      </c>
      <c r="AN1382" s="121" t="str">
        <f>IF(paramètres!$B$28=1,((SUM(P1382:Y1382)/1.02)+SUM(Z1382:AA1382))*0.0303/9*COUNT(P1382:X1382),IF(paramètres!$B$28=2,(SUM(P1382:AA1382))*0.0303/9*COUNT(P1382:X1382),"Missing Delta option"))</f>
        <v>Missing Delta option</v>
      </c>
      <c r="AO1382" s="13" t="str">
        <f>IF(paramètres!$B$28=1,(((SUM(P1382:Y1382)/1.02)+SUM(Z1382:AA1382))+((SUM(AB1382:AK1382)/1.02)+SUM(AL1382:AN1382)))*cotpatr,IF(paramètres!$B$28=2,(SUM(P1382:AN1382)*cotpatr),"Missing Delta Option"))</f>
        <v>Missing Delta Option</v>
      </c>
      <c r="AP1382" s="13" t="str" cm="1">
        <f t="array" ref="AP1382">IF(paramètres!$B$28=1,(((SUM(P1382:Y1382)/1.02)+SUM(Z1382:AA1382))+((SUM(AB1382:AM1382)/1.02)+SUM(AL1382:AM1382)))/12*pécule,IF(paramètres!$B$28=2,SUM(P1382:AM1382)/12*pécule,"Missing Delta Option"))</f>
        <v>Missing Delta Option</v>
      </c>
      <c r="AQ1382" s="105" t="e">
        <f>IF(paramètres!$B$28=1,(((SUM(P1382:Y1382)/1.02)+SUM(Z1382:AA1382))+((SUM(AB1382:AM1382)/1.02)+SUM(AL1382:AM1382)))+AN1382+AO1382+AP1382,SUM(P1382:AM1382)+AN1382+AO1382+AP1382)</f>
        <v>#VALUE!</v>
      </c>
    </row>
    <row r="1383" spans="1:43" x14ac:dyDescent="0.25">
      <c r="A1383" s="104"/>
      <c r="B1383" s="39"/>
      <c r="C1383" s="39"/>
      <c r="D1383" s="70"/>
      <c r="E1383" s="49"/>
      <c r="F1383" s="40"/>
      <c r="G1383" s="38"/>
      <c r="H1383" s="71"/>
      <c r="I1383" s="40"/>
      <c r="J1383" s="38"/>
      <c r="K1383" s="71"/>
      <c r="L1383" s="40"/>
      <c r="M1383" s="38"/>
      <c r="N1383" s="71"/>
      <c r="O1383" s="49"/>
      <c r="P1383" s="177"/>
      <c r="Q1383" s="178"/>
      <c r="R1383" s="178"/>
      <c r="S1383" s="178"/>
      <c r="T1383" s="178"/>
      <c r="U1383" s="178"/>
      <c r="V1383" s="178"/>
      <c r="W1383" s="178"/>
      <c r="X1383" s="178"/>
      <c r="Y1383" s="178"/>
      <c r="Z1383" s="178"/>
      <c r="AA1383" s="179"/>
      <c r="AB1383" s="121">
        <f>IF($D1383="",0,IF($E1383="",0,IF(VLOOKUP($E1383,paramètres!$E$33:$F$44,2,FALSE)&lt;=VLOOKUP($AB$18,paramètres!$E$33:$F$44,2,FALSE),P1383*$D1383,0)))</f>
        <v>0</v>
      </c>
      <c r="AC1383" s="13">
        <f>IF($D1383="",0,IF($E1383="",0,IF(VLOOKUP($E1383,paramètres!$E$33:$F$44,2,FALSE)&lt;=VLOOKUP($AC$18,paramètres!$E$33:$F$44,2,FALSE),Q1383*$D1383,0)))</f>
        <v>0</v>
      </c>
      <c r="AD1383" s="13">
        <f>IF($D1383="",0,IF($E1383="",0,IF(VLOOKUP($E1383,paramètres!$E$33:$F$44,2,FALSE)&lt;=VLOOKUP($AD$18,paramètres!$E$33:$F$44,2,FALSE),R1383*$D1383,0)))</f>
        <v>0</v>
      </c>
      <c r="AE1383" s="13">
        <f>IF($D1383="",0,IF($E1383="",0,IF(VLOOKUP($E1383,paramètres!$E$33:$F$44,2,FALSE)&lt;=VLOOKUP($AE$18,paramètres!$E$33:$F$44,2,FALSE),S1383*$D1383,0)))</f>
        <v>0</v>
      </c>
      <c r="AF1383" s="13">
        <f>IF($D1383="",0,IF($E1383="",0,IF(VLOOKUP($E1383,paramètres!$E$33:$F$44,2,FALSE)&lt;=VLOOKUP($AF$18,paramètres!$E$33:$F$44,2,FALSE),T1383*$D1383,0)))</f>
        <v>0</v>
      </c>
      <c r="AG1383" s="13">
        <f>IF($D1383="",0,IF($E1383="",0,IF(VLOOKUP($E1383,paramètres!$E$33:$F$44,2,FALSE)&lt;=VLOOKUP($AG$18,paramètres!$E$33:$F$44,2,FALSE),U1383*$D1383,0)))</f>
        <v>0</v>
      </c>
      <c r="AH1383" s="13">
        <f>IF($D1383="",0,IF($E1383="",0,IF(VLOOKUP($E1383,paramètres!$E$33:$F$44,2,FALSE)&lt;=VLOOKUP($AH$18,paramètres!$E$33:$F$44,2,FALSE),V1383*$D1383,0)))</f>
        <v>0</v>
      </c>
      <c r="AI1383" s="13">
        <f>IF($D1383="",0,IF($E1383="",0,IF(VLOOKUP($E1383,paramètres!$E$33:$F$44,2,FALSE)&lt;=VLOOKUP($AI$18,paramètres!$E$33:$F$44,2,FALSE),W1383*$D1383,0)))</f>
        <v>0</v>
      </c>
      <c r="AJ1383" s="13">
        <f>IF($D1383="",0,IF($E1383="",0,IF(VLOOKUP($E1383,paramètres!$E$33:$F$44,2,FALSE)&lt;=VLOOKUP($AJ$18,paramètres!$E$33:$F$44,2,FALSE),X1383*$D1383,0)))</f>
        <v>0</v>
      </c>
      <c r="AK1383" s="13">
        <f>IF($D1383="",0,IF($E1383="",0,IF(VLOOKUP($E1383,paramètres!$E$33:$F$44,2,FALSE)&lt;=VLOOKUP($AK$18,paramètres!$E$33:$F$44,2,FALSE),Y1383*$D1383,0)))</f>
        <v>0</v>
      </c>
      <c r="AL1383" s="13">
        <f>IF($D1383="",0,IF($E1383="",0,IF(VLOOKUP($E1383,paramètres!$E$33:$F$44,2,FALSE)&lt;=VLOOKUP($AL$18,paramètres!$E$33:$F$44,2,FALSE),Z1383*$D1383,0)))</f>
        <v>0</v>
      </c>
      <c r="AM1383" s="126">
        <f>IF($D1383="",0,IF($E1383="",0,IF(VLOOKUP($E1383,paramètres!$E$33:$F$44,2,FALSE)&lt;=VLOOKUP($AM$18,paramètres!$E$33:$F$44,2,FALSE),AA1383*$D1383,0)))</f>
        <v>0</v>
      </c>
      <c r="AN1383" s="121" t="str">
        <f>IF(paramètres!$B$28=1,((SUM(P1383:Y1383)/1.02)+SUM(Z1383:AA1383))*0.0303/9*COUNT(P1383:X1383),IF(paramètres!$B$28=2,(SUM(P1383:AA1383))*0.0303/9*COUNT(P1383:X1383),"Missing Delta option"))</f>
        <v>Missing Delta option</v>
      </c>
      <c r="AO1383" s="13" t="str">
        <f>IF(paramètres!$B$28=1,(((SUM(P1383:Y1383)/1.02)+SUM(Z1383:AA1383))+((SUM(AB1383:AK1383)/1.02)+SUM(AL1383:AN1383)))*cotpatr,IF(paramètres!$B$28=2,(SUM(P1383:AN1383)*cotpatr),"Missing Delta Option"))</f>
        <v>Missing Delta Option</v>
      </c>
      <c r="AP1383" s="13" t="str" cm="1">
        <f t="array" ref="AP1383">IF(paramètres!$B$28=1,(((SUM(P1383:Y1383)/1.02)+SUM(Z1383:AA1383))+((SUM(AB1383:AM1383)/1.02)+SUM(AL1383:AM1383)))/12*pécule,IF(paramètres!$B$28=2,SUM(P1383:AM1383)/12*pécule,"Missing Delta Option"))</f>
        <v>Missing Delta Option</v>
      </c>
      <c r="AQ1383" s="105" t="e">
        <f>IF(paramètres!$B$28=1,(((SUM(P1383:Y1383)/1.02)+SUM(Z1383:AA1383))+((SUM(AB1383:AM1383)/1.02)+SUM(AL1383:AM1383)))+AN1383+AO1383+AP1383,SUM(P1383:AM1383)+AN1383+AO1383+AP1383)</f>
        <v>#VALUE!</v>
      </c>
    </row>
    <row r="1384" spans="1:43" x14ac:dyDescent="0.25">
      <c r="A1384" s="104"/>
      <c r="B1384" s="39"/>
      <c r="C1384" s="39"/>
      <c r="D1384" s="70"/>
      <c r="E1384" s="49"/>
      <c r="F1384" s="40"/>
      <c r="G1384" s="38"/>
      <c r="H1384" s="71"/>
      <c r="I1384" s="40"/>
      <c r="J1384" s="38"/>
      <c r="K1384" s="71"/>
      <c r="L1384" s="40"/>
      <c r="M1384" s="38"/>
      <c r="N1384" s="71"/>
      <c r="O1384" s="49"/>
      <c r="P1384" s="177"/>
      <c r="Q1384" s="178"/>
      <c r="R1384" s="178"/>
      <c r="S1384" s="178"/>
      <c r="T1384" s="178"/>
      <c r="U1384" s="178"/>
      <c r="V1384" s="178"/>
      <c r="W1384" s="178"/>
      <c r="X1384" s="178"/>
      <c r="Y1384" s="178"/>
      <c r="Z1384" s="178"/>
      <c r="AA1384" s="179"/>
      <c r="AB1384" s="121">
        <f>IF($D1384="",0,IF($E1384="",0,IF(VLOOKUP($E1384,paramètres!$E$33:$F$44,2,FALSE)&lt;=VLOOKUP($AB$18,paramètres!$E$33:$F$44,2,FALSE),P1384*$D1384,0)))</f>
        <v>0</v>
      </c>
      <c r="AC1384" s="13">
        <f>IF($D1384="",0,IF($E1384="",0,IF(VLOOKUP($E1384,paramètres!$E$33:$F$44,2,FALSE)&lt;=VLOOKUP($AC$18,paramètres!$E$33:$F$44,2,FALSE),Q1384*$D1384,0)))</f>
        <v>0</v>
      </c>
      <c r="AD1384" s="13">
        <f>IF($D1384="",0,IF($E1384="",0,IF(VLOOKUP($E1384,paramètres!$E$33:$F$44,2,FALSE)&lt;=VLOOKUP($AD$18,paramètres!$E$33:$F$44,2,FALSE),R1384*$D1384,0)))</f>
        <v>0</v>
      </c>
      <c r="AE1384" s="13">
        <f>IF($D1384="",0,IF($E1384="",0,IF(VLOOKUP($E1384,paramètres!$E$33:$F$44,2,FALSE)&lt;=VLOOKUP($AE$18,paramètres!$E$33:$F$44,2,FALSE),S1384*$D1384,0)))</f>
        <v>0</v>
      </c>
      <c r="AF1384" s="13">
        <f>IF($D1384="",0,IF($E1384="",0,IF(VLOOKUP($E1384,paramètres!$E$33:$F$44,2,FALSE)&lt;=VLOOKUP($AF$18,paramètres!$E$33:$F$44,2,FALSE),T1384*$D1384,0)))</f>
        <v>0</v>
      </c>
      <c r="AG1384" s="13">
        <f>IF($D1384="",0,IF($E1384="",0,IF(VLOOKUP($E1384,paramètres!$E$33:$F$44,2,FALSE)&lt;=VLOOKUP($AG$18,paramètres!$E$33:$F$44,2,FALSE),U1384*$D1384,0)))</f>
        <v>0</v>
      </c>
      <c r="AH1384" s="13">
        <f>IF($D1384="",0,IF($E1384="",0,IF(VLOOKUP($E1384,paramètres!$E$33:$F$44,2,FALSE)&lt;=VLOOKUP($AH$18,paramètres!$E$33:$F$44,2,FALSE),V1384*$D1384,0)))</f>
        <v>0</v>
      </c>
      <c r="AI1384" s="13">
        <f>IF($D1384="",0,IF($E1384="",0,IF(VLOOKUP($E1384,paramètres!$E$33:$F$44,2,FALSE)&lt;=VLOOKUP($AI$18,paramètres!$E$33:$F$44,2,FALSE),W1384*$D1384,0)))</f>
        <v>0</v>
      </c>
      <c r="AJ1384" s="13">
        <f>IF($D1384="",0,IF($E1384="",0,IF(VLOOKUP($E1384,paramètres!$E$33:$F$44,2,FALSE)&lt;=VLOOKUP($AJ$18,paramètres!$E$33:$F$44,2,FALSE),X1384*$D1384,0)))</f>
        <v>0</v>
      </c>
      <c r="AK1384" s="13">
        <f>IF($D1384="",0,IF($E1384="",0,IF(VLOOKUP($E1384,paramètres!$E$33:$F$44,2,FALSE)&lt;=VLOOKUP($AK$18,paramètres!$E$33:$F$44,2,FALSE),Y1384*$D1384,0)))</f>
        <v>0</v>
      </c>
      <c r="AL1384" s="13">
        <f>IF($D1384="",0,IF($E1384="",0,IF(VLOOKUP($E1384,paramètres!$E$33:$F$44,2,FALSE)&lt;=VLOOKUP($AL$18,paramètres!$E$33:$F$44,2,FALSE),Z1384*$D1384,0)))</f>
        <v>0</v>
      </c>
      <c r="AM1384" s="126">
        <f>IF($D1384="",0,IF($E1384="",0,IF(VLOOKUP($E1384,paramètres!$E$33:$F$44,2,FALSE)&lt;=VLOOKUP($AM$18,paramètres!$E$33:$F$44,2,FALSE),AA1384*$D1384,0)))</f>
        <v>0</v>
      </c>
      <c r="AN1384" s="121" t="str">
        <f>IF(paramètres!$B$28=1,((SUM(P1384:Y1384)/1.02)+SUM(Z1384:AA1384))*0.0303/9*COUNT(P1384:X1384),IF(paramètres!$B$28=2,(SUM(P1384:AA1384))*0.0303/9*COUNT(P1384:X1384),"Missing Delta option"))</f>
        <v>Missing Delta option</v>
      </c>
      <c r="AO1384" s="13" t="str">
        <f>IF(paramètres!$B$28=1,(((SUM(P1384:Y1384)/1.02)+SUM(Z1384:AA1384))+((SUM(AB1384:AK1384)/1.02)+SUM(AL1384:AN1384)))*cotpatr,IF(paramètres!$B$28=2,(SUM(P1384:AN1384)*cotpatr),"Missing Delta Option"))</f>
        <v>Missing Delta Option</v>
      </c>
      <c r="AP1384" s="13" t="str" cm="1">
        <f t="array" ref="AP1384">IF(paramètres!$B$28=1,(((SUM(P1384:Y1384)/1.02)+SUM(Z1384:AA1384))+((SUM(AB1384:AM1384)/1.02)+SUM(AL1384:AM1384)))/12*pécule,IF(paramètres!$B$28=2,SUM(P1384:AM1384)/12*pécule,"Missing Delta Option"))</f>
        <v>Missing Delta Option</v>
      </c>
      <c r="AQ1384" s="105" t="e">
        <f>IF(paramètres!$B$28=1,(((SUM(P1384:Y1384)/1.02)+SUM(Z1384:AA1384))+((SUM(AB1384:AM1384)/1.02)+SUM(AL1384:AM1384)))+AN1384+AO1384+AP1384,SUM(P1384:AM1384)+AN1384+AO1384+AP1384)</f>
        <v>#VALUE!</v>
      </c>
    </row>
    <row r="1385" spans="1:43" x14ac:dyDescent="0.25">
      <c r="A1385" s="104"/>
      <c r="B1385" s="39"/>
      <c r="C1385" s="39"/>
      <c r="D1385" s="70"/>
      <c r="E1385" s="49"/>
      <c r="F1385" s="40"/>
      <c r="G1385" s="38"/>
      <c r="H1385" s="71"/>
      <c r="I1385" s="40"/>
      <c r="J1385" s="38"/>
      <c r="K1385" s="71"/>
      <c r="L1385" s="40"/>
      <c r="M1385" s="38"/>
      <c r="N1385" s="71"/>
      <c r="O1385" s="49"/>
      <c r="P1385" s="177"/>
      <c r="Q1385" s="178"/>
      <c r="R1385" s="178"/>
      <c r="S1385" s="178"/>
      <c r="T1385" s="178"/>
      <c r="U1385" s="178"/>
      <c r="V1385" s="178"/>
      <c r="W1385" s="178"/>
      <c r="X1385" s="178"/>
      <c r="Y1385" s="178"/>
      <c r="Z1385" s="178"/>
      <c r="AA1385" s="179"/>
      <c r="AB1385" s="121">
        <f>IF($D1385="",0,IF($E1385="",0,IF(VLOOKUP($E1385,paramètres!$E$33:$F$44,2,FALSE)&lt;=VLOOKUP($AB$18,paramètres!$E$33:$F$44,2,FALSE),P1385*$D1385,0)))</f>
        <v>0</v>
      </c>
      <c r="AC1385" s="13">
        <f>IF($D1385="",0,IF($E1385="",0,IF(VLOOKUP($E1385,paramètres!$E$33:$F$44,2,FALSE)&lt;=VLOOKUP($AC$18,paramètres!$E$33:$F$44,2,FALSE),Q1385*$D1385,0)))</f>
        <v>0</v>
      </c>
      <c r="AD1385" s="13">
        <f>IF($D1385="",0,IF($E1385="",0,IF(VLOOKUP($E1385,paramètres!$E$33:$F$44,2,FALSE)&lt;=VLOOKUP($AD$18,paramètres!$E$33:$F$44,2,FALSE),R1385*$D1385,0)))</f>
        <v>0</v>
      </c>
      <c r="AE1385" s="13">
        <f>IF($D1385="",0,IF($E1385="",0,IF(VLOOKUP($E1385,paramètres!$E$33:$F$44,2,FALSE)&lt;=VLOOKUP($AE$18,paramètres!$E$33:$F$44,2,FALSE),S1385*$D1385,0)))</f>
        <v>0</v>
      </c>
      <c r="AF1385" s="13">
        <f>IF($D1385="",0,IF($E1385="",0,IF(VLOOKUP($E1385,paramètres!$E$33:$F$44,2,FALSE)&lt;=VLOOKUP($AF$18,paramètres!$E$33:$F$44,2,FALSE),T1385*$D1385,0)))</f>
        <v>0</v>
      </c>
      <c r="AG1385" s="13">
        <f>IF($D1385="",0,IF($E1385="",0,IF(VLOOKUP($E1385,paramètres!$E$33:$F$44,2,FALSE)&lt;=VLOOKUP($AG$18,paramètres!$E$33:$F$44,2,FALSE),U1385*$D1385,0)))</f>
        <v>0</v>
      </c>
      <c r="AH1385" s="13">
        <f>IF($D1385="",0,IF($E1385="",0,IF(VLOOKUP($E1385,paramètres!$E$33:$F$44,2,FALSE)&lt;=VLOOKUP($AH$18,paramètres!$E$33:$F$44,2,FALSE),V1385*$D1385,0)))</f>
        <v>0</v>
      </c>
      <c r="AI1385" s="13">
        <f>IF($D1385="",0,IF($E1385="",0,IF(VLOOKUP($E1385,paramètres!$E$33:$F$44,2,FALSE)&lt;=VLOOKUP($AI$18,paramètres!$E$33:$F$44,2,FALSE),W1385*$D1385,0)))</f>
        <v>0</v>
      </c>
      <c r="AJ1385" s="13">
        <f>IF($D1385="",0,IF($E1385="",0,IF(VLOOKUP($E1385,paramètres!$E$33:$F$44,2,FALSE)&lt;=VLOOKUP($AJ$18,paramètres!$E$33:$F$44,2,FALSE),X1385*$D1385,0)))</f>
        <v>0</v>
      </c>
      <c r="AK1385" s="13">
        <f>IF($D1385="",0,IF($E1385="",0,IF(VLOOKUP($E1385,paramètres!$E$33:$F$44,2,FALSE)&lt;=VLOOKUP($AK$18,paramètres!$E$33:$F$44,2,FALSE),Y1385*$D1385,0)))</f>
        <v>0</v>
      </c>
      <c r="AL1385" s="13">
        <f>IF($D1385="",0,IF($E1385="",0,IF(VLOOKUP($E1385,paramètres!$E$33:$F$44,2,FALSE)&lt;=VLOOKUP($AL$18,paramètres!$E$33:$F$44,2,FALSE),Z1385*$D1385,0)))</f>
        <v>0</v>
      </c>
      <c r="AM1385" s="126">
        <f>IF($D1385="",0,IF($E1385="",0,IF(VLOOKUP($E1385,paramètres!$E$33:$F$44,2,FALSE)&lt;=VLOOKUP($AM$18,paramètres!$E$33:$F$44,2,FALSE),AA1385*$D1385,0)))</f>
        <v>0</v>
      </c>
      <c r="AN1385" s="121" t="str">
        <f>IF(paramètres!$B$28=1,((SUM(P1385:Y1385)/1.02)+SUM(Z1385:AA1385))*0.0303/9*COUNT(P1385:X1385),IF(paramètres!$B$28=2,(SUM(P1385:AA1385))*0.0303/9*COUNT(P1385:X1385),"Missing Delta option"))</f>
        <v>Missing Delta option</v>
      </c>
      <c r="AO1385" s="13" t="str">
        <f>IF(paramètres!$B$28=1,(((SUM(P1385:Y1385)/1.02)+SUM(Z1385:AA1385))+((SUM(AB1385:AK1385)/1.02)+SUM(AL1385:AN1385)))*cotpatr,IF(paramètres!$B$28=2,(SUM(P1385:AN1385)*cotpatr),"Missing Delta Option"))</f>
        <v>Missing Delta Option</v>
      </c>
      <c r="AP1385" s="13" t="str" cm="1">
        <f t="array" ref="AP1385">IF(paramètres!$B$28=1,(((SUM(P1385:Y1385)/1.02)+SUM(Z1385:AA1385))+((SUM(AB1385:AM1385)/1.02)+SUM(AL1385:AM1385)))/12*pécule,IF(paramètres!$B$28=2,SUM(P1385:AM1385)/12*pécule,"Missing Delta Option"))</f>
        <v>Missing Delta Option</v>
      </c>
      <c r="AQ1385" s="105" t="e">
        <f>IF(paramètres!$B$28=1,(((SUM(P1385:Y1385)/1.02)+SUM(Z1385:AA1385))+((SUM(AB1385:AM1385)/1.02)+SUM(AL1385:AM1385)))+AN1385+AO1385+AP1385,SUM(P1385:AM1385)+AN1385+AO1385+AP1385)</f>
        <v>#VALUE!</v>
      </c>
    </row>
    <row r="1386" spans="1:43" x14ac:dyDescent="0.25">
      <c r="A1386" s="104"/>
      <c r="B1386" s="39"/>
      <c r="C1386" s="39"/>
      <c r="D1386" s="70"/>
      <c r="E1386" s="49"/>
      <c r="F1386" s="40"/>
      <c r="G1386" s="38"/>
      <c r="H1386" s="71"/>
      <c r="I1386" s="40"/>
      <c r="J1386" s="38"/>
      <c r="K1386" s="71"/>
      <c r="L1386" s="40"/>
      <c r="M1386" s="38"/>
      <c r="N1386" s="71"/>
      <c r="O1386" s="49"/>
      <c r="P1386" s="177"/>
      <c r="Q1386" s="178"/>
      <c r="R1386" s="178"/>
      <c r="S1386" s="178"/>
      <c r="T1386" s="178"/>
      <c r="U1386" s="178"/>
      <c r="V1386" s="178"/>
      <c r="W1386" s="178"/>
      <c r="X1386" s="178"/>
      <c r="Y1386" s="178"/>
      <c r="Z1386" s="178"/>
      <c r="AA1386" s="179"/>
      <c r="AB1386" s="121">
        <f>IF($D1386="",0,IF($E1386="",0,IF(VLOOKUP($E1386,paramètres!$E$33:$F$44,2,FALSE)&lt;=VLOOKUP($AB$18,paramètres!$E$33:$F$44,2,FALSE),P1386*$D1386,0)))</f>
        <v>0</v>
      </c>
      <c r="AC1386" s="13">
        <f>IF($D1386="",0,IF($E1386="",0,IF(VLOOKUP($E1386,paramètres!$E$33:$F$44,2,FALSE)&lt;=VLOOKUP($AC$18,paramètres!$E$33:$F$44,2,FALSE),Q1386*$D1386,0)))</f>
        <v>0</v>
      </c>
      <c r="AD1386" s="13">
        <f>IF($D1386="",0,IF($E1386="",0,IF(VLOOKUP($E1386,paramètres!$E$33:$F$44,2,FALSE)&lt;=VLOOKUP($AD$18,paramètres!$E$33:$F$44,2,FALSE),R1386*$D1386,0)))</f>
        <v>0</v>
      </c>
      <c r="AE1386" s="13">
        <f>IF($D1386="",0,IF($E1386="",0,IF(VLOOKUP($E1386,paramètres!$E$33:$F$44,2,FALSE)&lt;=VLOOKUP($AE$18,paramètres!$E$33:$F$44,2,FALSE),S1386*$D1386,0)))</f>
        <v>0</v>
      </c>
      <c r="AF1386" s="13">
        <f>IF($D1386="",0,IF($E1386="",0,IF(VLOOKUP($E1386,paramètres!$E$33:$F$44,2,FALSE)&lt;=VLOOKUP($AF$18,paramètres!$E$33:$F$44,2,FALSE),T1386*$D1386,0)))</f>
        <v>0</v>
      </c>
      <c r="AG1386" s="13">
        <f>IF($D1386="",0,IF($E1386="",0,IF(VLOOKUP($E1386,paramètres!$E$33:$F$44,2,FALSE)&lt;=VLOOKUP($AG$18,paramètres!$E$33:$F$44,2,FALSE),U1386*$D1386,0)))</f>
        <v>0</v>
      </c>
      <c r="AH1386" s="13">
        <f>IF($D1386="",0,IF($E1386="",0,IF(VLOOKUP($E1386,paramètres!$E$33:$F$44,2,FALSE)&lt;=VLOOKUP($AH$18,paramètres!$E$33:$F$44,2,FALSE),V1386*$D1386,0)))</f>
        <v>0</v>
      </c>
      <c r="AI1386" s="13">
        <f>IF($D1386="",0,IF($E1386="",0,IF(VLOOKUP($E1386,paramètres!$E$33:$F$44,2,FALSE)&lt;=VLOOKUP($AI$18,paramètres!$E$33:$F$44,2,FALSE),W1386*$D1386,0)))</f>
        <v>0</v>
      </c>
      <c r="AJ1386" s="13">
        <f>IF($D1386="",0,IF($E1386="",0,IF(VLOOKUP($E1386,paramètres!$E$33:$F$44,2,FALSE)&lt;=VLOOKUP($AJ$18,paramètres!$E$33:$F$44,2,FALSE),X1386*$D1386,0)))</f>
        <v>0</v>
      </c>
      <c r="AK1386" s="13">
        <f>IF($D1386="",0,IF($E1386="",0,IF(VLOOKUP($E1386,paramètres!$E$33:$F$44,2,FALSE)&lt;=VLOOKUP($AK$18,paramètres!$E$33:$F$44,2,FALSE),Y1386*$D1386,0)))</f>
        <v>0</v>
      </c>
      <c r="AL1386" s="13">
        <f>IF($D1386="",0,IF($E1386="",0,IF(VLOOKUP($E1386,paramètres!$E$33:$F$44,2,FALSE)&lt;=VLOOKUP($AL$18,paramètres!$E$33:$F$44,2,FALSE),Z1386*$D1386,0)))</f>
        <v>0</v>
      </c>
      <c r="AM1386" s="126">
        <f>IF($D1386="",0,IF($E1386="",0,IF(VLOOKUP($E1386,paramètres!$E$33:$F$44,2,FALSE)&lt;=VLOOKUP($AM$18,paramètres!$E$33:$F$44,2,FALSE),AA1386*$D1386,0)))</f>
        <v>0</v>
      </c>
      <c r="AN1386" s="121" t="str">
        <f>IF(paramètres!$B$28=1,((SUM(P1386:Y1386)/1.02)+SUM(Z1386:AA1386))*0.0303/9*COUNT(P1386:X1386),IF(paramètres!$B$28=2,(SUM(P1386:AA1386))*0.0303/9*COUNT(P1386:X1386),"Missing Delta option"))</f>
        <v>Missing Delta option</v>
      </c>
      <c r="AO1386" s="13" t="str">
        <f>IF(paramètres!$B$28=1,(((SUM(P1386:Y1386)/1.02)+SUM(Z1386:AA1386))+((SUM(AB1386:AK1386)/1.02)+SUM(AL1386:AN1386)))*cotpatr,IF(paramètres!$B$28=2,(SUM(P1386:AN1386)*cotpatr),"Missing Delta Option"))</f>
        <v>Missing Delta Option</v>
      </c>
      <c r="AP1386" s="13" t="str" cm="1">
        <f t="array" ref="AP1386">IF(paramètres!$B$28=1,(((SUM(P1386:Y1386)/1.02)+SUM(Z1386:AA1386))+((SUM(AB1386:AM1386)/1.02)+SUM(AL1386:AM1386)))/12*pécule,IF(paramètres!$B$28=2,SUM(P1386:AM1386)/12*pécule,"Missing Delta Option"))</f>
        <v>Missing Delta Option</v>
      </c>
      <c r="AQ1386" s="105" t="e">
        <f>IF(paramètres!$B$28=1,(((SUM(P1386:Y1386)/1.02)+SUM(Z1386:AA1386))+((SUM(AB1386:AM1386)/1.02)+SUM(AL1386:AM1386)))+AN1386+AO1386+AP1386,SUM(P1386:AM1386)+AN1386+AO1386+AP1386)</f>
        <v>#VALUE!</v>
      </c>
    </row>
    <row r="1387" spans="1:43" x14ac:dyDescent="0.25">
      <c r="A1387" s="104"/>
      <c r="B1387" s="39"/>
      <c r="C1387" s="39"/>
      <c r="D1387" s="70"/>
      <c r="E1387" s="49"/>
      <c r="F1387" s="40"/>
      <c r="G1387" s="38"/>
      <c r="H1387" s="71"/>
      <c r="I1387" s="40"/>
      <c r="J1387" s="38"/>
      <c r="K1387" s="71"/>
      <c r="L1387" s="40"/>
      <c r="M1387" s="38"/>
      <c r="N1387" s="71"/>
      <c r="O1387" s="49"/>
      <c r="P1387" s="177"/>
      <c r="Q1387" s="178"/>
      <c r="R1387" s="178"/>
      <c r="S1387" s="178"/>
      <c r="T1387" s="178"/>
      <c r="U1387" s="178"/>
      <c r="V1387" s="178"/>
      <c r="W1387" s="178"/>
      <c r="X1387" s="178"/>
      <c r="Y1387" s="178"/>
      <c r="Z1387" s="178"/>
      <c r="AA1387" s="179"/>
      <c r="AB1387" s="121">
        <f>IF($D1387="",0,IF($E1387="",0,IF(VLOOKUP($E1387,paramètres!$E$33:$F$44,2,FALSE)&lt;=VLOOKUP($AB$18,paramètres!$E$33:$F$44,2,FALSE),P1387*$D1387,0)))</f>
        <v>0</v>
      </c>
      <c r="AC1387" s="13">
        <f>IF($D1387="",0,IF($E1387="",0,IF(VLOOKUP($E1387,paramètres!$E$33:$F$44,2,FALSE)&lt;=VLOOKUP($AC$18,paramètres!$E$33:$F$44,2,FALSE),Q1387*$D1387,0)))</f>
        <v>0</v>
      </c>
      <c r="AD1387" s="13">
        <f>IF($D1387="",0,IF($E1387="",0,IF(VLOOKUP($E1387,paramètres!$E$33:$F$44,2,FALSE)&lt;=VLOOKUP($AD$18,paramètres!$E$33:$F$44,2,FALSE),R1387*$D1387,0)))</f>
        <v>0</v>
      </c>
      <c r="AE1387" s="13">
        <f>IF($D1387="",0,IF($E1387="",0,IF(VLOOKUP($E1387,paramètres!$E$33:$F$44,2,FALSE)&lt;=VLOOKUP($AE$18,paramètres!$E$33:$F$44,2,FALSE),S1387*$D1387,0)))</f>
        <v>0</v>
      </c>
      <c r="AF1387" s="13">
        <f>IF($D1387="",0,IF($E1387="",0,IF(VLOOKUP($E1387,paramètres!$E$33:$F$44,2,FALSE)&lt;=VLOOKUP($AF$18,paramètres!$E$33:$F$44,2,FALSE),T1387*$D1387,0)))</f>
        <v>0</v>
      </c>
      <c r="AG1387" s="13">
        <f>IF($D1387="",0,IF($E1387="",0,IF(VLOOKUP($E1387,paramètres!$E$33:$F$44,2,FALSE)&lt;=VLOOKUP($AG$18,paramètres!$E$33:$F$44,2,FALSE),U1387*$D1387,0)))</f>
        <v>0</v>
      </c>
      <c r="AH1387" s="13">
        <f>IF($D1387="",0,IF($E1387="",0,IF(VLOOKUP($E1387,paramètres!$E$33:$F$44,2,FALSE)&lt;=VLOOKUP($AH$18,paramètres!$E$33:$F$44,2,FALSE),V1387*$D1387,0)))</f>
        <v>0</v>
      </c>
      <c r="AI1387" s="13">
        <f>IF($D1387="",0,IF($E1387="",0,IF(VLOOKUP($E1387,paramètres!$E$33:$F$44,2,FALSE)&lt;=VLOOKUP($AI$18,paramètres!$E$33:$F$44,2,FALSE),W1387*$D1387,0)))</f>
        <v>0</v>
      </c>
      <c r="AJ1387" s="13">
        <f>IF($D1387="",0,IF($E1387="",0,IF(VLOOKUP($E1387,paramètres!$E$33:$F$44,2,FALSE)&lt;=VLOOKUP($AJ$18,paramètres!$E$33:$F$44,2,FALSE),X1387*$D1387,0)))</f>
        <v>0</v>
      </c>
      <c r="AK1387" s="13">
        <f>IF($D1387="",0,IF($E1387="",0,IF(VLOOKUP($E1387,paramètres!$E$33:$F$44,2,FALSE)&lt;=VLOOKUP($AK$18,paramètres!$E$33:$F$44,2,FALSE),Y1387*$D1387,0)))</f>
        <v>0</v>
      </c>
      <c r="AL1387" s="13">
        <f>IF($D1387="",0,IF($E1387="",0,IF(VLOOKUP($E1387,paramètres!$E$33:$F$44,2,FALSE)&lt;=VLOOKUP($AL$18,paramètres!$E$33:$F$44,2,FALSE),Z1387*$D1387,0)))</f>
        <v>0</v>
      </c>
      <c r="AM1387" s="126">
        <f>IF($D1387="",0,IF($E1387="",0,IF(VLOOKUP($E1387,paramètres!$E$33:$F$44,2,FALSE)&lt;=VLOOKUP($AM$18,paramètres!$E$33:$F$44,2,FALSE),AA1387*$D1387,0)))</f>
        <v>0</v>
      </c>
      <c r="AN1387" s="121" t="str">
        <f>IF(paramètres!$B$28=1,((SUM(P1387:Y1387)/1.02)+SUM(Z1387:AA1387))*0.0303/9*COUNT(P1387:X1387),IF(paramètres!$B$28=2,(SUM(P1387:AA1387))*0.0303/9*COUNT(P1387:X1387),"Missing Delta option"))</f>
        <v>Missing Delta option</v>
      </c>
      <c r="AO1387" s="13" t="str">
        <f>IF(paramètres!$B$28=1,(((SUM(P1387:Y1387)/1.02)+SUM(Z1387:AA1387))+((SUM(AB1387:AK1387)/1.02)+SUM(AL1387:AN1387)))*cotpatr,IF(paramètres!$B$28=2,(SUM(P1387:AN1387)*cotpatr),"Missing Delta Option"))</f>
        <v>Missing Delta Option</v>
      </c>
      <c r="AP1387" s="13" t="str" cm="1">
        <f t="array" ref="AP1387">IF(paramètres!$B$28=1,(((SUM(P1387:Y1387)/1.02)+SUM(Z1387:AA1387))+((SUM(AB1387:AM1387)/1.02)+SUM(AL1387:AM1387)))/12*pécule,IF(paramètres!$B$28=2,SUM(P1387:AM1387)/12*pécule,"Missing Delta Option"))</f>
        <v>Missing Delta Option</v>
      </c>
      <c r="AQ1387" s="105" t="e">
        <f>IF(paramètres!$B$28=1,(((SUM(P1387:Y1387)/1.02)+SUM(Z1387:AA1387))+((SUM(AB1387:AM1387)/1.02)+SUM(AL1387:AM1387)))+AN1387+AO1387+AP1387,SUM(P1387:AM1387)+AN1387+AO1387+AP1387)</f>
        <v>#VALUE!</v>
      </c>
    </row>
    <row r="1388" spans="1:43" x14ac:dyDescent="0.25">
      <c r="A1388" s="104"/>
      <c r="B1388" s="39"/>
      <c r="C1388" s="39"/>
      <c r="D1388" s="70"/>
      <c r="E1388" s="49"/>
      <c r="F1388" s="40"/>
      <c r="G1388" s="38"/>
      <c r="H1388" s="71"/>
      <c r="I1388" s="40"/>
      <c r="J1388" s="38"/>
      <c r="K1388" s="71"/>
      <c r="L1388" s="40"/>
      <c r="M1388" s="38"/>
      <c r="N1388" s="71"/>
      <c r="O1388" s="49"/>
      <c r="P1388" s="177"/>
      <c r="Q1388" s="178"/>
      <c r="R1388" s="178"/>
      <c r="S1388" s="178"/>
      <c r="T1388" s="178"/>
      <c r="U1388" s="178"/>
      <c r="V1388" s="178"/>
      <c r="W1388" s="178"/>
      <c r="X1388" s="178"/>
      <c r="Y1388" s="178"/>
      <c r="Z1388" s="178"/>
      <c r="AA1388" s="179"/>
      <c r="AB1388" s="121">
        <f>IF($D1388="",0,IF($E1388="",0,IF(VLOOKUP($E1388,paramètres!$E$33:$F$44,2,FALSE)&lt;=VLOOKUP($AB$18,paramètres!$E$33:$F$44,2,FALSE),P1388*$D1388,0)))</f>
        <v>0</v>
      </c>
      <c r="AC1388" s="13">
        <f>IF($D1388="",0,IF($E1388="",0,IF(VLOOKUP($E1388,paramètres!$E$33:$F$44,2,FALSE)&lt;=VLOOKUP($AC$18,paramètres!$E$33:$F$44,2,FALSE),Q1388*$D1388,0)))</f>
        <v>0</v>
      </c>
      <c r="AD1388" s="13">
        <f>IF($D1388="",0,IF($E1388="",0,IF(VLOOKUP($E1388,paramètres!$E$33:$F$44,2,FALSE)&lt;=VLOOKUP($AD$18,paramètres!$E$33:$F$44,2,FALSE),R1388*$D1388,0)))</f>
        <v>0</v>
      </c>
      <c r="AE1388" s="13">
        <f>IF($D1388="",0,IF($E1388="",0,IF(VLOOKUP($E1388,paramètres!$E$33:$F$44,2,FALSE)&lt;=VLOOKUP($AE$18,paramètres!$E$33:$F$44,2,FALSE),S1388*$D1388,0)))</f>
        <v>0</v>
      </c>
      <c r="AF1388" s="13">
        <f>IF($D1388="",0,IF($E1388="",0,IF(VLOOKUP($E1388,paramètres!$E$33:$F$44,2,FALSE)&lt;=VLOOKUP($AF$18,paramètres!$E$33:$F$44,2,FALSE),T1388*$D1388,0)))</f>
        <v>0</v>
      </c>
      <c r="AG1388" s="13">
        <f>IF($D1388="",0,IF($E1388="",0,IF(VLOOKUP($E1388,paramètres!$E$33:$F$44,2,FALSE)&lt;=VLOOKUP($AG$18,paramètres!$E$33:$F$44,2,FALSE),U1388*$D1388,0)))</f>
        <v>0</v>
      </c>
      <c r="AH1388" s="13">
        <f>IF($D1388="",0,IF($E1388="",0,IF(VLOOKUP($E1388,paramètres!$E$33:$F$44,2,FALSE)&lt;=VLOOKUP($AH$18,paramètres!$E$33:$F$44,2,FALSE),V1388*$D1388,0)))</f>
        <v>0</v>
      </c>
      <c r="AI1388" s="13">
        <f>IF($D1388="",0,IF($E1388="",0,IF(VLOOKUP($E1388,paramètres!$E$33:$F$44,2,FALSE)&lt;=VLOOKUP($AI$18,paramètres!$E$33:$F$44,2,FALSE),W1388*$D1388,0)))</f>
        <v>0</v>
      </c>
      <c r="AJ1388" s="13">
        <f>IF($D1388="",0,IF($E1388="",0,IF(VLOOKUP($E1388,paramètres!$E$33:$F$44,2,FALSE)&lt;=VLOOKUP($AJ$18,paramètres!$E$33:$F$44,2,FALSE),X1388*$D1388,0)))</f>
        <v>0</v>
      </c>
      <c r="AK1388" s="13">
        <f>IF($D1388="",0,IF($E1388="",0,IF(VLOOKUP($E1388,paramètres!$E$33:$F$44,2,FALSE)&lt;=VLOOKUP($AK$18,paramètres!$E$33:$F$44,2,FALSE),Y1388*$D1388,0)))</f>
        <v>0</v>
      </c>
      <c r="AL1388" s="13">
        <f>IF($D1388="",0,IF($E1388="",0,IF(VLOOKUP($E1388,paramètres!$E$33:$F$44,2,FALSE)&lt;=VLOOKUP($AL$18,paramètres!$E$33:$F$44,2,FALSE),Z1388*$D1388,0)))</f>
        <v>0</v>
      </c>
      <c r="AM1388" s="126">
        <f>IF($D1388="",0,IF($E1388="",0,IF(VLOOKUP($E1388,paramètres!$E$33:$F$44,2,FALSE)&lt;=VLOOKUP($AM$18,paramètres!$E$33:$F$44,2,FALSE),AA1388*$D1388,0)))</f>
        <v>0</v>
      </c>
      <c r="AN1388" s="121" t="str">
        <f>IF(paramètres!$B$28=1,((SUM(P1388:Y1388)/1.02)+SUM(Z1388:AA1388))*0.0303/9*COUNT(P1388:X1388),IF(paramètres!$B$28=2,(SUM(P1388:AA1388))*0.0303/9*COUNT(P1388:X1388),"Missing Delta option"))</f>
        <v>Missing Delta option</v>
      </c>
      <c r="AO1388" s="13" t="str">
        <f>IF(paramètres!$B$28=1,(((SUM(P1388:Y1388)/1.02)+SUM(Z1388:AA1388))+((SUM(AB1388:AK1388)/1.02)+SUM(AL1388:AN1388)))*cotpatr,IF(paramètres!$B$28=2,(SUM(P1388:AN1388)*cotpatr),"Missing Delta Option"))</f>
        <v>Missing Delta Option</v>
      </c>
      <c r="AP1388" s="13" t="str" cm="1">
        <f t="array" ref="AP1388">IF(paramètres!$B$28=1,(((SUM(P1388:Y1388)/1.02)+SUM(Z1388:AA1388))+((SUM(AB1388:AM1388)/1.02)+SUM(AL1388:AM1388)))/12*pécule,IF(paramètres!$B$28=2,SUM(P1388:AM1388)/12*pécule,"Missing Delta Option"))</f>
        <v>Missing Delta Option</v>
      </c>
      <c r="AQ1388" s="105" t="e">
        <f>IF(paramètres!$B$28=1,(((SUM(P1388:Y1388)/1.02)+SUM(Z1388:AA1388))+((SUM(AB1388:AM1388)/1.02)+SUM(AL1388:AM1388)))+AN1388+AO1388+AP1388,SUM(P1388:AM1388)+AN1388+AO1388+AP1388)</f>
        <v>#VALUE!</v>
      </c>
    </row>
    <row r="1389" spans="1:43" x14ac:dyDescent="0.25">
      <c r="A1389" s="104"/>
      <c r="B1389" s="39"/>
      <c r="C1389" s="39"/>
      <c r="D1389" s="70"/>
      <c r="E1389" s="49"/>
      <c r="F1389" s="40"/>
      <c r="G1389" s="38"/>
      <c r="H1389" s="71"/>
      <c r="I1389" s="40"/>
      <c r="J1389" s="38"/>
      <c r="K1389" s="71"/>
      <c r="L1389" s="40"/>
      <c r="M1389" s="38"/>
      <c r="N1389" s="71"/>
      <c r="O1389" s="49"/>
      <c r="P1389" s="177"/>
      <c r="Q1389" s="178"/>
      <c r="R1389" s="178"/>
      <c r="S1389" s="178"/>
      <c r="T1389" s="178"/>
      <c r="U1389" s="178"/>
      <c r="V1389" s="178"/>
      <c r="W1389" s="178"/>
      <c r="X1389" s="178"/>
      <c r="Y1389" s="178"/>
      <c r="Z1389" s="178"/>
      <c r="AA1389" s="179"/>
      <c r="AB1389" s="121">
        <f>IF($D1389="",0,IF($E1389="",0,IF(VLOOKUP($E1389,paramètres!$E$33:$F$44,2,FALSE)&lt;=VLOOKUP($AB$18,paramètres!$E$33:$F$44,2,FALSE),P1389*$D1389,0)))</f>
        <v>0</v>
      </c>
      <c r="AC1389" s="13">
        <f>IF($D1389="",0,IF($E1389="",0,IF(VLOOKUP($E1389,paramètres!$E$33:$F$44,2,FALSE)&lt;=VLOOKUP($AC$18,paramètres!$E$33:$F$44,2,FALSE),Q1389*$D1389,0)))</f>
        <v>0</v>
      </c>
      <c r="AD1389" s="13">
        <f>IF($D1389="",0,IF($E1389="",0,IF(VLOOKUP($E1389,paramètres!$E$33:$F$44,2,FALSE)&lt;=VLOOKUP($AD$18,paramètres!$E$33:$F$44,2,FALSE),R1389*$D1389,0)))</f>
        <v>0</v>
      </c>
      <c r="AE1389" s="13">
        <f>IF($D1389="",0,IF($E1389="",0,IF(VLOOKUP($E1389,paramètres!$E$33:$F$44,2,FALSE)&lt;=VLOOKUP($AE$18,paramètres!$E$33:$F$44,2,FALSE),S1389*$D1389,0)))</f>
        <v>0</v>
      </c>
      <c r="AF1389" s="13">
        <f>IF($D1389="",0,IF($E1389="",0,IF(VLOOKUP($E1389,paramètres!$E$33:$F$44,2,FALSE)&lt;=VLOOKUP($AF$18,paramètres!$E$33:$F$44,2,FALSE),T1389*$D1389,0)))</f>
        <v>0</v>
      </c>
      <c r="AG1389" s="13">
        <f>IF($D1389="",0,IF($E1389="",0,IF(VLOOKUP($E1389,paramètres!$E$33:$F$44,2,FALSE)&lt;=VLOOKUP($AG$18,paramètres!$E$33:$F$44,2,FALSE),U1389*$D1389,0)))</f>
        <v>0</v>
      </c>
      <c r="AH1389" s="13">
        <f>IF($D1389="",0,IF($E1389="",0,IF(VLOOKUP($E1389,paramètres!$E$33:$F$44,2,FALSE)&lt;=VLOOKUP($AH$18,paramètres!$E$33:$F$44,2,FALSE),V1389*$D1389,0)))</f>
        <v>0</v>
      </c>
      <c r="AI1389" s="13">
        <f>IF($D1389="",0,IF($E1389="",0,IF(VLOOKUP($E1389,paramètres!$E$33:$F$44,2,FALSE)&lt;=VLOOKUP($AI$18,paramètres!$E$33:$F$44,2,FALSE),W1389*$D1389,0)))</f>
        <v>0</v>
      </c>
      <c r="AJ1389" s="13">
        <f>IF($D1389="",0,IF($E1389="",0,IF(VLOOKUP($E1389,paramètres!$E$33:$F$44,2,FALSE)&lt;=VLOOKUP($AJ$18,paramètres!$E$33:$F$44,2,FALSE),X1389*$D1389,0)))</f>
        <v>0</v>
      </c>
      <c r="AK1389" s="13">
        <f>IF($D1389="",0,IF($E1389="",0,IF(VLOOKUP($E1389,paramètres!$E$33:$F$44,2,FALSE)&lt;=VLOOKUP($AK$18,paramètres!$E$33:$F$44,2,FALSE),Y1389*$D1389,0)))</f>
        <v>0</v>
      </c>
      <c r="AL1389" s="13">
        <f>IF($D1389="",0,IF($E1389="",0,IF(VLOOKUP($E1389,paramètres!$E$33:$F$44,2,FALSE)&lt;=VLOOKUP($AL$18,paramètres!$E$33:$F$44,2,FALSE),Z1389*$D1389,0)))</f>
        <v>0</v>
      </c>
      <c r="AM1389" s="126">
        <f>IF($D1389="",0,IF($E1389="",0,IF(VLOOKUP($E1389,paramètres!$E$33:$F$44,2,FALSE)&lt;=VLOOKUP($AM$18,paramètres!$E$33:$F$44,2,FALSE),AA1389*$D1389,0)))</f>
        <v>0</v>
      </c>
      <c r="AN1389" s="121" t="str">
        <f>IF(paramètres!$B$28=1,((SUM(P1389:Y1389)/1.02)+SUM(Z1389:AA1389))*0.0303/9*COUNT(P1389:X1389),IF(paramètres!$B$28=2,(SUM(P1389:AA1389))*0.0303/9*COUNT(P1389:X1389),"Missing Delta option"))</f>
        <v>Missing Delta option</v>
      </c>
      <c r="AO1389" s="13" t="str">
        <f>IF(paramètres!$B$28=1,(((SUM(P1389:Y1389)/1.02)+SUM(Z1389:AA1389))+((SUM(AB1389:AK1389)/1.02)+SUM(AL1389:AN1389)))*cotpatr,IF(paramètres!$B$28=2,(SUM(P1389:AN1389)*cotpatr),"Missing Delta Option"))</f>
        <v>Missing Delta Option</v>
      </c>
      <c r="AP1389" s="13" t="str" cm="1">
        <f t="array" ref="AP1389">IF(paramètres!$B$28=1,(((SUM(P1389:Y1389)/1.02)+SUM(Z1389:AA1389))+((SUM(AB1389:AM1389)/1.02)+SUM(AL1389:AM1389)))/12*pécule,IF(paramètres!$B$28=2,SUM(P1389:AM1389)/12*pécule,"Missing Delta Option"))</f>
        <v>Missing Delta Option</v>
      </c>
      <c r="AQ1389" s="105" t="e">
        <f>IF(paramètres!$B$28=1,(((SUM(P1389:Y1389)/1.02)+SUM(Z1389:AA1389))+((SUM(AB1389:AM1389)/1.02)+SUM(AL1389:AM1389)))+AN1389+AO1389+AP1389,SUM(P1389:AM1389)+AN1389+AO1389+AP1389)</f>
        <v>#VALUE!</v>
      </c>
    </row>
    <row r="1390" spans="1:43" x14ac:dyDescent="0.25">
      <c r="A1390" s="104"/>
      <c r="B1390" s="39"/>
      <c r="C1390" s="39"/>
      <c r="D1390" s="70"/>
      <c r="E1390" s="49"/>
      <c r="F1390" s="40"/>
      <c r="G1390" s="38"/>
      <c r="H1390" s="71"/>
      <c r="I1390" s="40"/>
      <c r="J1390" s="38"/>
      <c r="K1390" s="71"/>
      <c r="L1390" s="40"/>
      <c r="M1390" s="38"/>
      <c r="N1390" s="71"/>
      <c r="O1390" s="49"/>
      <c r="P1390" s="177"/>
      <c r="Q1390" s="178"/>
      <c r="R1390" s="178"/>
      <c r="S1390" s="178"/>
      <c r="T1390" s="178"/>
      <c r="U1390" s="178"/>
      <c r="V1390" s="178"/>
      <c r="W1390" s="178"/>
      <c r="X1390" s="178"/>
      <c r="Y1390" s="178"/>
      <c r="Z1390" s="178"/>
      <c r="AA1390" s="179"/>
      <c r="AB1390" s="121">
        <f>IF($D1390="",0,IF($E1390="",0,IF(VLOOKUP($E1390,paramètres!$E$33:$F$44,2,FALSE)&lt;=VLOOKUP($AB$18,paramètres!$E$33:$F$44,2,FALSE),P1390*$D1390,0)))</f>
        <v>0</v>
      </c>
      <c r="AC1390" s="13">
        <f>IF($D1390="",0,IF($E1390="",0,IF(VLOOKUP($E1390,paramètres!$E$33:$F$44,2,FALSE)&lt;=VLOOKUP($AC$18,paramètres!$E$33:$F$44,2,FALSE),Q1390*$D1390,0)))</f>
        <v>0</v>
      </c>
      <c r="AD1390" s="13">
        <f>IF($D1390="",0,IF($E1390="",0,IF(VLOOKUP($E1390,paramètres!$E$33:$F$44,2,FALSE)&lt;=VLOOKUP($AD$18,paramètres!$E$33:$F$44,2,FALSE),R1390*$D1390,0)))</f>
        <v>0</v>
      </c>
      <c r="AE1390" s="13">
        <f>IF($D1390="",0,IF($E1390="",0,IF(VLOOKUP($E1390,paramètres!$E$33:$F$44,2,FALSE)&lt;=VLOOKUP($AE$18,paramètres!$E$33:$F$44,2,FALSE),S1390*$D1390,0)))</f>
        <v>0</v>
      </c>
      <c r="AF1390" s="13">
        <f>IF($D1390="",0,IF($E1390="",0,IF(VLOOKUP($E1390,paramètres!$E$33:$F$44,2,FALSE)&lt;=VLOOKUP($AF$18,paramètres!$E$33:$F$44,2,FALSE),T1390*$D1390,0)))</f>
        <v>0</v>
      </c>
      <c r="AG1390" s="13">
        <f>IF($D1390="",0,IF($E1390="",0,IF(VLOOKUP($E1390,paramètres!$E$33:$F$44,2,FALSE)&lt;=VLOOKUP($AG$18,paramètres!$E$33:$F$44,2,FALSE),U1390*$D1390,0)))</f>
        <v>0</v>
      </c>
      <c r="AH1390" s="13">
        <f>IF($D1390="",0,IF($E1390="",0,IF(VLOOKUP($E1390,paramètres!$E$33:$F$44,2,FALSE)&lt;=VLOOKUP($AH$18,paramètres!$E$33:$F$44,2,FALSE),V1390*$D1390,0)))</f>
        <v>0</v>
      </c>
      <c r="AI1390" s="13">
        <f>IF($D1390="",0,IF($E1390="",0,IF(VLOOKUP($E1390,paramètres!$E$33:$F$44,2,FALSE)&lt;=VLOOKUP($AI$18,paramètres!$E$33:$F$44,2,FALSE),W1390*$D1390,0)))</f>
        <v>0</v>
      </c>
      <c r="AJ1390" s="13">
        <f>IF($D1390="",0,IF($E1390="",0,IF(VLOOKUP($E1390,paramètres!$E$33:$F$44,2,FALSE)&lt;=VLOOKUP($AJ$18,paramètres!$E$33:$F$44,2,FALSE),X1390*$D1390,0)))</f>
        <v>0</v>
      </c>
      <c r="AK1390" s="13">
        <f>IF($D1390="",0,IF($E1390="",0,IF(VLOOKUP($E1390,paramètres!$E$33:$F$44,2,FALSE)&lt;=VLOOKUP($AK$18,paramètres!$E$33:$F$44,2,FALSE),Y1390*$D1390,0)))</f>
        <v>0</v>
      </c>
      <c r="AL1390" s="13">
        <f>IF($D1390="",0,IF($E1390="",0,IF(VLOOKUP($E1390,paramètres!$E$33:$F$44,2,FALSE)&lt;=VLOOKUP($AL$18,paramètres!$E$33:$F$44,2,FALSE),Z1390*$D1390,0)))</f>
        <v>0</v>
      </c>
      <c r="AM1390" s="126">
        <f>IF($D1390="",0,IF($E1390="",0,IF(VLOOKUP($E1390,paramètres!$E$33:$F$44,2,FALSE)&lt;=VLOOKUP($AM$18,paramètres!$E$33:$F$44,2,FALSE),AA1390*$D1390,0)))</f>
        <v>0</v>
      </c>
      <c r="AN1390" s="121" t="str">
        <f>IF(paramètres!$B$28=1,((SUM(P1390:Y1390)/1.02)+SUM(Z1390:AA1390))*0.0303/9*COUNT(P1390:X1390),IF(paramètres!$B$28=2,(SUM(P1390:AA1390))*0.0303/9*COUNT(P1390:X1390),"Missing Delta option"))</f>
        <v>Missing Delta option</v>
      </c>
      <c r="AO1390" s="13" t="str">
        <f>IF(paramètres!$B$28=1,(((SUM(P1390:Y1390)/1.02)+SUM(Z1390:AA1390))+((SUM(AB1390:AK1390)/1.02)+SUM(AL1390:AN1390)))*cotpatr,IF(paramètres!$B$28=2,(SUM(P1390:AN1390)*cotpatr),"Missing Delta Option"))</f>
        <v>Missing Delta Option</v>
      </c>
      <c r="AP1390" s="13" t="str" cm="1">
        <f t="array" ref="AP1390">IF(paramètres!$B$28=1,(((SUM(P1390:Y1390)/1.02)+SUM(Z1390:AA1390))+((SUM(AB1390:AM1390)/1.02)+SUM(AL1390:AM1390)))/12*pécule,IF(paramètres!$B$28=2,SUM(P1390:AM1390)/12*pécule,"Missing Delta Option"))</f>
        <v>Missing Delta Option</v>
      </c>
      <c r="AQ1390" s="105" t="e">
        <f>IF(paramètres!$B$28=1,(((SUM(P1390:Y1390)/1.02)+SUM(Z1390:AA1390))+((SUM(AB1390:AM1390)/1.02)+SUM(AL1390:AM1390)))+AN1390+AO1390+AP1390,SUM(P1390:AM1390)+AN1390+AO1390+AP1390)</f>
        <v>#VALUE!</v>
      </c>
    </row>
    <row r="1391" spans="1:43" x14ac:dyDescent="0.25">
      <c r="A1391" s="104"/>
      <c r="B1391" s="39"/>
      <c r="C1391" s="39"/>
      <c r="D1391" s="70"/>
      <c r="E1391" s="49"/>
      <c r="F1391" s="40"/>
      <c r="G1391" s="38"/>
      <c r="H1391" s="71"/>
      <c r="I1391" s="40"/>
      <c r="J1391" s="38"/>
      <c r="K1391" s="71"/>
      <c r="L1391" s="40"/>
      <c r="M1391" s="38"/>
      <c r="N1391" s="71"/>
      <c r="O1391" s="49"/>
      <c r="P1391" s="177"/>
      <c r="Q1391" s="178"/>
      <c r="R1391" s="178"/>
      <c r="S1391" s="178"/>
      <c r="T1391" s="178"/>
      <c r="U1391" s="178"/>
      <c r="V1391" s="178"/>
      <c r="W1391" s="178"/>
      <c r="X1391" s="178"/>
      <c r="Y1391" s="178"/>
      <c r="Z1391" s="178"/>
      <c r="AA1391" s="179"/>
      <c r="AB1391" s="121">
        <f>IF($D1391="",0,IF($E1391="",0,IF(VLOOKUP($E1391,paramètres!$E$33:$F$44,2,FALSE)&lt;=VLOOKUP($AB$18,paramètres!$E$33:$F$44,2,FALSE),P1391*$D1391,0)))</f>
        <v>0</v>
      </c>
      <c r="AC1391" s="13">
        <f>IF($D1391="",0,IF($E1391="",0,IF(VLOOKUP($E1391,paramètres!$E$33:$F$44,2,FALSE)&lt;=VLOOKUP($AC$18,paramètres!$E$33:$F$44,2,FALSE),Q1391*$D1391,0)))</f>
        <v>0</v>
      </c>
      <c r="AD1391" s="13">
        <f>IF($D1391="",0,IF($E1391="",0,IF(VLOOKUP($E1391,paramètres!$E$33:$F$44,2,FALSE)&lt;=VLOOKUP($AD$18,paramètres!$E$33:$F$44,2,FALSE),R1391*$D1391,0)))</f>
        <v>0</v>
      </c>
      <c r="AE1391" s="13">
        <f>IF($D1391="",0,IF($E1391="",0,IF(VLOOKUP($E1391,paramètres!$E$33:$F$44,2,FALSE)&lt;=VLOOKUP($AE$18,paramètres!$E$33:$F$44,2,FALSE),S1391*$D1391,0)))</f>
        <v>0</v>
      </c>
      <c r="AF1391" s="13">
        <f>IF($D1391="",0,IF($E1391="",0,IF(VLOOKUP($E1391,paramètres!$E$33:$F$44,2,FALSE)&lt;=VLOOKUP($AF$18,paramètres!$E$33:$F$44,2,FALSE),T1391*$D1391,0)))</f>
        <v>0</v>
      </c>
      <c r="AG1391" s="13">
        <f>IF($D1391="",0,IF($E1391="",0,IF(VLOOKUP($E1391,paramètres!$E$33:$F$44,2,FALSE)&lt;=VLOOKUP($AG$18,paramètres!$E$33:$F$44,2,FALSE),U1391*$D1391,0)))</f>
        <v>0</v>
      </c>
      <c r="AH1391" s="13">
        <f>IF($D1391="",0,IF($E1391="",0,IF(VLOOKUP($E1391,paramètres!$E$33:$F$44,2,FALSE)&lt;=VLOOKUP($AH$18,paramètres!$E$33:$F$44,2,FALSE),V1391*$D1391,0)))</f>
        <v>0</v>
      </c>
      <c r="AI1391" s="13">
        <f>IF($D1391="",0,IF($E1391="",0,IF(VLOOKUP($E1391,paramètres!$E$33:$F$44,2,FALSE)&lt;=VLOOKUP($AI$18,paramètres!$E$33:$F$44,2,FALSE),W1391*$D1391,0)))</f>
        <v>0</v>
      </c>
      <c r="AJ1391" s="13">
        <f>IF($D1391="",0,IF($E1391="",0,IF(VLOOKUP($E1391,paramètres!$E$33:$F$44,2,FALSE)&lt;=VLOOKUP($AJ$18,paramètres!$E$33:$F$44,2,FALSE),X1391*$D1391,0)))</f>
        <v>0</v>
      </c>
      <c r="AK1391" s="13">
        <f>IF($D1391="",0,IF($E1391="",0,IF(VLOOKUP($E1391,paramètres!$E$33:$F$44,2,FALSE)&lt;=VLOOKUP($AK$18,paramètres!$E$33:$F$44,2,FALSE),Y1391*$D1391,0)))</f>
        <v>0</v>
      </c>
      <c r="AL1391" s="13">
        <f>IF($D1391="",0,IF($E1391="",0,IF(VLOOKUP($E1391,paramètres!$E$33:$F$44,2,FALSE)&lt;=VLOOKUP($AL$18,paramètres!$E$33:$F$44,2,FALSE),Z1391*$D1391,0)))</f>
        <v>0</v>
      </c>
      <c r="AM1391" s="126">
        <f>IF($D1391="",0,IF($E1391="",0,IF(VLOOKUP($E1391,paramètres!$E$33:$F$44,2,FALSE)&lt;=VLOOKUP($AM$18,paramètres!$E$33:$F$44,2,FALSE),AA1391*$D1391,0)))</f>
        <v>0</v>
      </c>
      <c r="AN1391" s="121" t="str">
        <f>IF(paramètres!$B$28=1,((SUM(P1391:Y1391)/1.02)+SUM(Z1391:AA1391))*0.0303/9*COUNT(P1391:X1391),IF(paramètres!$B$28=2,(SUM(P1391:AA1391))*0.0303/9*COUNT(P1391:X1391),"Missing Delta option"))</f>
        <v>Missing Delta option</v>
      </c>
      <c r="AO1391" s="13" t="str">
        <f>IF(paramètres!$B$28=1,(((SUM(P1391:Y1391)/1.02)+SUM(Z1391:AA1391))+((SUM(AB1391:AK1391)/1.02)+SUM(AL1391:AN1391)))*cotpatr,IF(paramètres!$B$28=2,(SUM(P1391:AN1391)*cotpatr),"Missing Delta Option"))</f>
        <v>Missing Delta Option</v>
      </c>
      <c r="AP1391" s="13" t="str" cm="1">
        <f t="array" ref="AP1391">IF(paramètres!$B$28=1,(((SUM(P1391:Y1391)/1.02)+SUM(Z1391:AA1391))+((SUM(AB1391:AM1391)/1.02)+SUM(AL1391:AM1391)))/12*pécule,IF(paramètres!$B$28=2,SUM(P1391:AM1391)/12*pécule,"Missing Delta Option"))</f>
        <v>Missing Delta Option</v>
      </c>
      <c r="AQ1391" s="105" t="e">
        <f>IF(paramètres!$B$28=1,(((SUM(P1391:Y1391)/1.02)+SUM(Z1391:AA1391))+((SUM(AB1391:AM1391)/1.02)+SUM(AL1391:AM1391)))+AN1391+AO1391+AP1391,SUM(P1391:AM1391)+AN1391+AO1391+AP1391)</f>
        <v>#VALUE!</v>
      </c>
    </row>
    <row r="1392" spans="1:43" x14ac:dyDescent="0.25">
      <c r="A1392" s="104"/>
      <c r="B1392" s="39"/>
      <c r="C1392" s="39"/>
      <c r="D1392" s="70"/>
      <c r="E1392" s="49"/>
      <c r="F1392" s="40"/>
      <c r="G1392" s="38"/>
      <c r="H1392" s="71"/>
      <c r="I1392" s="40"/>
      <c r="J1392" s="38"/>
      <c r="K1392" s="71"/>
      <c r="L1392" s="40"/>
      <c r="M1392" s="38"/>
      <c r="N1392" s="71"/>
      <c r="O1392" s="49"/>
      <c r="P1392" s="177"/>
      <c r="Q1392" s="178"/>
      <c r="R1392" s="178"/>
      <c r="S1392" s="178"/>
      <c r="T1392" s="178"/>
      <c r="U1392" s="178"/>
      <c r="V1392" s="178"/>
      <c r="W1392" s="178"/>
      <c r="X1392" s="178"/>
      <c r="Y1392" s="178"/>
      <c r="Z1392" s="178"/>
      <c r="AA1392" s="179"/>
      <c r="AB1392" s="121">
        <f>IF($D1392="",0,IF($E1392="",0,IF(VLOOKUP($E1392,paramètres!$E$33:$F$44,2,FALSE)&lt;=VLOOKUP($AB$18,paramètres!$E$33:$F$44,2,FALSE),P1392*$D1392,0)))</f>
        <v>0</v>
      </c>
      <c r="AC1392" s="13">
        <f>IF($D1392="",0,IF($E1392="",0,IF(VLOOKUP($E1392,paramètres!$E$33:$F$44,2,FALSE)&lt;=VLOOKUP($AC$18,paramètres!$E$33:$F$44,2,FALSE),Q1392*$D1392,0)))</f>
        <v>0</v>
      </c>
      <c r="AD1392" s="13">
        <f>IF($D1392="",0,IF($E1392="",0,IF(VLOOKUP($E1392,paramètres!$E$33:$F$44,2,FALSE)&lt;=VLOOKUP($AD$18,paramètres!$E$33:$F$44,2,FALSE),R1392*$D1392,0)))</f>
        <v>0</v>
      </c>
      <c r="AE1392" s="13">
        <f>IF($D1392="",0,IF($E1392="",0,IF(VLOOKUP($E1392,paramètres!$E$33:$F$44,2,FALSE)&lt;=VLOOKUP($AE$18,paramètres!$E$33:$F$44,2,FALSE),S1392*$D1392,0)))</f>
        <v>0</v>
      </c>
      <c r="AF1392" s="13">
        <f>IF($D1392="",0,IF($E1392="",0,IF(VLOOKUP($E1392,paramètres!$E$33:$F$44,2,FALSE)&lt;=VLOOKUP($AF$18,paramètres!$E$33:$F$44,2,FALSE),T1392*$D1392,0)))</f>
        <v>0</v>
      </c>
      <c r="AG1392" s="13">
        <f>IF($D1392="",0,IF($E1392="",0,IF(VLOOKUP($E1392,paramètres!$E$33:$F$44,2,FALSE)&lt;=VLOOKUP($AG$18,paramètres!$E$33:$F$44,2,FALSE),U1392*$D1392,0)))</f>
        <v>0</v>
      </c>
      <c r="AH1392" s="13">
        <f>IF($D1392="",0,IF($E1392="",0,IF(VLOOKUP($E1392,paramètres!$E$33:$F$44,2,FALSE)&lt;=VLOOKUP($AH$18,paramètres!$E$33:$F$44,2,FALSE),V1392*$D1392,0)))</f>
        <v>0</v>
      </c>
      <c r="AI1392" s="13">
        <f>IF($D1392="",0,IF($E1392="",0,IF(VLOOKUP($E1392,paramètres!$E$33:$F$44,2,FALSE)&lt;=VLOOKUP($AI$18,paramètres!$E$33:$F$44,2,FALSE),W1392*$D1392,0)))</f>
        <v>0</v>
      </c>
      <c r="AJ1392" s="13">
        <f>IF($D1392="",0,IF($E1392="",0,IF(VLOOKUP($E1392,paramètres!$E$33:$F$44,2,FALSE)&lt;=VLOOKUP($AJ$18,paramètres!$E$33:$F$44,2,FALSE),X1392*$D1392,0)))</f>
        <v>0</v>
      </c>
      <c r="AK1392" s="13">
        <f>IF($D1392="",0,IF($E1392="",0,IF(VLOOKUP($E1392,paramètres!$E$33:$F$44,2,FALSE)&lt;=VLOOKUP($AK$18,paramètres!$E$33:$F$44,2,FALSE),Y1392*$D1392,0)))</f>
        <v>0</v>
      </c>
      <c r="AL1392" s="13">
        <f>IF($D1392="",0,IF($E1392="",0,IF(VLOOKUP($E1392,paramètres!$E$33:$F$44,2,FALSE)&lt;=VLOOKUP($AL$18,paramètres!$E$33:$F$44,2,FALSE),Z1392*$D1392,0)))</f>
        <v>0</v>
      </c>
      <c r="AM1392" s="126">
        <f>IF($D1392="",0,IF($E1392="",0,IF(VLOOKUP($E1392,paramètres!$E$33:$F$44,2,FALSE)&lt;=VLOOKUP($AM$18,paramètres!$E$33:$F$44,2,FALSE),AA1392*$D1392,0)))</f>
        <v>0</v>
      </c>
      <c r="AN1392" s="121" t="str">
        <f>IF(paramètres!$B$28=1,((SUM(P1392:Y1392)/1.02)+SUM(Z1392:AA1392))*0.0303/9*COUNT(P1392:X1392),IF(paramètres!$B$28=2,(SUM(P1392:AA1392))*0.0303/9*COUNT(P1392:X1392),"Missing Delta option"))</f>
        <v>Missing Delta option</v>
      </c>
      <c r="AO1392" s="13" t="str">
        <f>IF(paramètres!$B$28=1,(((SUM(P1392:Y1392)/1.02)+SUM(Z1392:AA1392))+((SUM(AB1392:AK1392)/1.02)+SUM(AL1392:AN1392)))*cotpatr,IF(paramètres!$B$28=2,(SUM(P1392:AN1392)*cotpatr),"Missing Delta Option"))</f>
        <v>Missing Delta Option</v>
      </c>
      <c r="AP1392" s="13" t="str" cm="1">
        <f t="array" ref="AP1392">IF(paramètres!$B$28=1,(((SUM(P1392:Y1392)/1.02)+SUM(Z1392:AA1392))+((SUM(AB1392:AM1392)/1.02)+SUM(AL1392:AM1392)))/12*pécule,IF(paramètres!$B$28=2,SUM(P1392:AM1392)/12*pécule,"Missing Delta Option"))</f>
        <v>Missing Delta Option</v>
      </c>
      <c r="AQ1392" s="105" t="e">
        <f>IF(paramètres!$B$28=1,(((SUM(P1392:Y1392)/1.02)+SUM(Z1392:AA1392))+((SUM(AB1392:AM1392)/1.02)+SUM(AL1392:AM1392)))+AN1392+AO1392+AP1392,SUM(P1392:AM1392)+AN1392+AO1392+AP1392)</f>
        <v>#VALUE!</v>
      </c>
    </row>
    <row r="1393" spans="1:43" x14ac:dyDescent="0.25">
      <c r="A1393" s="104"/>
      <c r="B1393" s="39"/>
      <c r="C1393" s="39"/>
      <c r="D1393" s="70"/>
      <c r="E1393" s="49"/>
      <c r="F1393" s="40"/>
      <c r="G1393" s="38"/>
      <c r="H1393" s="71"/>
      <c r="I1393" s="40"/>
      <c r="J1393" s="38"/>
      <c r="K1393" s="71"/>
      <c r="L1393" s="40"/>
      <c r="M1393" s="38"/>
      <c r="N1393" s="71"/>
      <c r="O1393" s="49"/>
      <c r="P1393" s="177"/>
      <c r="Q1393" s="178"/>
      <c r="R1393" s="178"/>
      <c r="S1393" s="178"/>
      <c r="T1393" s="178"/>
      <c r="U1393" s="178"/>
      <c r="V1393" s="178"/>
      <c r="W1393" s="178"/>
      <c r="X1393" s="178"/>
      <c r="Y1393" s="178"/>
      <c r="Z1393" s="178"/>
      <c r="AA1393" s="179"/>
      <c r="AB1393" s="121">
        <f>IF($D1393="",0,IF($E1393="",0,IF(VLOOKUP($E1393,paramètres!$E$33:$F$44,2,FALSE)&lt;=VLOOKUP($AB$18,paramètres!$E$33:$F$44,2,FALSE),P1393*$D1393,0)))</f>
        <v>0</v>
      </c>
      <c r="AC1393" s="13">
        <f>IF($D1393="",0,IF($E1393="",0,IF(VLOOKUP($E1393,paramètres!$E$33:$F$44,2,FALSE)&lt;=VLOOKUP($AC$18,paramètres!$E$33:$F$44,2,FALSE),Q1393*$D1393,0)))</f>
        <v>0</v>
      </c>
      <c r="AD1393" s="13">
        <f>IF($D1393="",0,IF($E1393="",0,IF(VLOOKUP($E1393,paramètres!$E$33:$F$44,2,FALSE)&lt;=VLOOKUP($AD$18,paramètres!$E$33:$F$44,2,FALSE),R1393*$D1393,0)))</f>
        <v>0</v>
      </c>
      <c r="AE1393" s="13">
        <f>IF($D1393="",0,IF($E1393="",0,IF(VLOOKUP($E1393,paramètres!$E$33:$F$44,2,FALSE)&lt;=VLOOKUP($AE$18,paramètres!$E$33:$F$44,2,FALSE),S1393*$D1393,0)))</f>
        <v>0</v>
      </c>
      <c r="AF1393" s="13">
        <f>IF($D1393="",0,IF($E1393="",0,IF(VLOOKUP($E1393,paramètres!$E$33:$F$44,2,FALSE)&lt;=VLOOKUP($AF$18,paramètres!$E$33:$F$44,2,FALSE),T1393*$D1393,0)))</f>
        <v>0</v>
      </c>
      <c r="AG1393" s="13">
        <f>IF($D1393="",0,IF($E1393="",0,IF(VLOOKUP($E1393,paramètres!$E$33:$F$44,2,FALSE)&lt;=VLOOKUP($AG$18,paramètres!$E$33:$F$44,2,FALSE),U1393*$D1393,0)))</f>
        <v>0</v>
      </c>
      <c r="AH1393" s="13">
        <f>IF($D1393="",0,IF($E1393="",0,IF(VLOOKUP($E1393,paramètres!$E$33:$F$44,2,FALSE)&lt;=VLOOKUP($AH$18,paramètres!$E$33:$F$44,2,FALSE),V1393*$D1393,0)))</f>
        <v>0</v>
      </c>
      <c r="AI1393" s="13">
        <f>IF($D1393="",0,IF($E1393="",0,IF(VLOOKUP($E1393,paramètres!$E$33:$F$44,2,FALSE)&lt;=VLOOKUP($AI$18,paramètres!$E$33:$F$44,2,FALSE),W1393*$D1393,0)))</f>
        <v>0</v>
      </c>
      <c r="AJ1393" s="13">
        <f>IF($D1393="",0,IF($E1393="",0,IF(VLOOKUP($E1393,paramètres!$E$33:$F$44,2,FALSE)&lt;=VLOOKUP($AJ$18,paramètres!$E$33:$F$44,2,FALSE),X1393*$D1393,0)))</f>
        <v>0</v>
      </c>
      <c r="AK1393" s="13">
        <f>IF($D1393="",0,IF($E1393="",0,IF(VLOOKUP($E1393,paramètres!$E$33:$F$44,2,FALSE)&lt;=VLOOKUP($AK$18,paramètres!$E$33:$F$44,2,FALSE),Y1393*$D1393,0)))</f>
        <v>0</v>
      </c>
      <c r="AL1393" s="13">
        <f>IF($D1393="",0,IF($E1393="",0,IF(VLOOKUP($E1393,paramètres!$E$33:$F$44,2,FALSE)&lt;=VLOOKUP($AL$18,paramètres!$E$33:$F$44,2,FALSE),Z1393*$D1393,0)))</f>
        <v>0</v>
      </c>
      <c r="AM1393" s="126">
        <f>IF($D1393="",0,IF($E1393="",0,IF(VLOOKUP($E1393,paramètres!$E$33:$F$44,2,FALSE)&lt;=VLOOKUP($AM$18,paramètres!$E$33:$F$44,2,FALSE),AA1393*$D1393,0)))</f>
        <v>0</v>
      </c>
      <c r="AN1393" s="121" t="str">
        <f>IF(paramètres!$B$28=1,((SUM(P1393:Y1393)/1.02)+SUM(Z1393:AA1393))*0.0303/9*COUNT(P1393:X1393),IF(paramètres!$B$28=2,(SUM(P1393:AA1393))*0.0303/9*COUNT(P1393:X1393),"Missing Delta option"))</f>
        <v>Missing Delta option</v>
      </c>
      <c r="AO1393" s="13" t="str">
        <f>IF(paramètres!$B$28=1,(((SUM(P1393:Y1393)/1.02)+SUM(Z1393:AA1393))+((SUM(AB1393:AK1393)/1.02)+SUM(AL1393:AN1393)))*cotpatr,IF(paramètres!$B$28=2,(SUM(P1393:AN1393)*cotpatr),"Missing Delta Option"))</f>
        <v>Missing Delta Option</v>
      </c>
      <c r="AP1393" s="13" t="str" cm="1">
        <f t="array" ref="AP1393">IF(paramètres!$B$28=1,(((SUM(P1393:Y1393)/1.02)+SUM(Z1393:AA1393))+((SUM(AB1393:AM1393)/1.02)+SUM(AL1393:AM1393)))/12*pécule,IF(paramètres!$B$28=2,SUM(P1393:AM1393)/12*pécule,"Missing Delta Option"))</f>
        <v>Missing Delta Option</v>
      </c>
      <c r="AQ1393" s="105" t="e">
        <f>IF(paramètres!$B$28=1,(((SUM(P1393:Y1393)/1.02)+SUM(Z1393:AA1393))+((SUM(AB1393:AM1393)/1.02)+SUM(AL1393:AM1393)))+AN1393+AO1393+AP1393,SUM(P1393:AM1393)+AN1393+AO1393+AP1393)</f>
        <v>#VALUE!</v>
      </c>
    </row>
    <row r="1394" spans="1:43" x14ac:dyDescent="0.25">
      <c r="A1394" s="104"/>
      <c r="B1394" s="39"/>
      <c r="C1394" s="39"/>
      <c r="D1394" s="70"/>
      <c r="E1394" s="49"/>
      <c r="F1394" s="40"/>
      <c r="G1394" s="38"/>
      <c r="H1394" s="71"/>
      <c r="I1394" s="40"/>
      <c r="J1394" s="38"/>
      <c r="K1394" s="71"/>
      <c r="L1394" s="40"/>
      <c r="M1394" s="38"/>
      <c r="N1394" s="71"/>
      <c r="O1394" s="49"/>
      <c r="P1394" s="177"/>
      <c r="Q1394" s="178"/>
      <c r="R1394" s="178"/>
      <c r="S1394" s="178"/>
      <c r="T1394" s="178"/>
      <c r="U1394" s="178"/>
      <c r="V1394" s="178"/>
      <c r="W1394" s="178"/>
      <c r="X1394" s="178"/>
      <c r="Y1394" s="178"/>
      <c r="Z1394" s="178"/>
      <c r="AA1394" s="179"/>
      <c r="AB1394" s="121">
        <f>IF($D1394="",0,IF($E1394="",0,IF(VLOOKUP($E1394,paramètres!$E$33:$F$44,2,FALSE)&lt;=VLOOKUP($AB$18,paramètres!$E$33:$F$44,2,FALSE),P1394*$D1394,0)))</f>
        <v>0</v>
      </c>
      <c r="AC1394" s="13">
        <f>IF($D1394="",0,IF($E1394="",0,IF(VLOOKUP($E1394,paramètres!$E$33:$F$44,2,FALSE)&lt;=VLOOKUP($AC$18,paramètres!$E$33:$F$44,2,FALSE),Q1394*$D1394,0)))</f>
        <v>0</v>
      </c>
      <c r="AD1394" s="13">
        <f>IF($D1394="",0,IF($E1394="",0,IF(VLOOKUP($E1394,paramètres!$E$33:$F$44,2,FALSE)&lt;=VLOOKUP($AD$18,paramètres!$E$33:$F$44,2,FALSE),R1394*$D1394,0)))</f>
        <v>0</v>
      </c>
      <c r="AE1394" s="13">
        <f>IF($D1394="",0,IF($E1394="",0,IF(VLOOKUP($E1394,paramètres!$E$33:$F$44,2,FALSE)&lt;=VLOOKUP($AE$18,paramètres!$E$33:$F$44,2,FALSE),S1394*$D1394,0)))</f>
        <v>0</v>
      </c>
      <c r="AF1394" s="13">
        <f>IF($D1394="",0,IF($E1394="",0,IF(VLOOKUP($E1394,paramètres!$E$33:$F$44,2,FALSE)&lt;=VLOOKUP($AF$18,paramètres!$E$33:$F$44,2,FALSE),T1394*$D1394,0)))</f>
        <v>0</v>
      </c>
      <c r="AG1394" s="13">
        <f>IF($D1394="",0,IF($E1394="",0,IF(VLOOKUP($E1394,paramètres!$E$33:$F$44,2,FALSE)&lt;=VLOOKUP($AG$18,paramètres!$E$33:$F$44,2,FALSE),U1394*$D1394,0)))</f>
        <v>0</v>
      </c>
      <c r="AH1394" s="13">
        <f>IF($D1394="",0,IF($E1394="",0,IF(VLOOKUP($E1394,paramètres!$E$33:$F$44,2,FALSE)&lt;=VLOOKUP($AH$18,paramètres!$E$33:$F$44,2,FALSE),V1394*$D1394,0)))</f>
        <v>0</v>
      </c>
      <c r="AI1394" s="13">
        <f>IF($D1394="",0,IF($E1394="",0,IF(VLOOKUP($E1394,paramètres!$E$33:$F$44,2,FALSE)&lt;=VLOOKUP($AI$18,paramètres!$E$33:$F$44,2,FALSE),W1394*$D1394,0)))</f>
        <v>0</v>
      </c>
      <c r="AJ1394" s="13">
        <f>IF($D1394="",0,IF($E1394="",0,IF(VLOOKUP($E1394,paramètres!$E$33:$F$44,2,FALSE)&lt;=VLOOKUP($AJ$18,paramètres!$E$33:$F$44,2,FALSE),X1394*$D1394,0)))</f>
        <v>0</v>
      </c>
      <c r="AK1394" s="13">
        <f>IF($D1394="",0,IF($E1394="",0,IF(VLOOKUP($E1394,paramètres!$E$33:$F$44,2,FALSE)&lt;=VLOOKUP($AK$18,paramètres!$E$33:$F$44,2,FALSE),Y1394*$D1394,0)))</f>
        <v>0</v>
      </c>
      <c r="AL1394" s="13">
        <f>IF($D1394="",0,IF($E1394="",0,IF(VLOOKUP($E1394,paramètres!$E$33:$F$44,2,FALSE)&lt;=VLOOKUP($AL$18,paramètres!$E$33:$F$44,2,FALSE),Z1394*$D1394,0)))</f>
        <v>0</v>
      </c>
      <c r="AM1394" s="126">
        <f>IF($D1394="",0,IF($E1394="",0,IF(VLOOKUP($E1394,paramètres!$E$33:$F$44,2,FALSE)&lt;=VLOOKUP($AM$18,paramètres!$E$33:$F$44,2,FALSE),AA1394*$D1394,0)))</f>
        <v>0</v>
      </c>
      <c r="AN1394" s="121" t="str">
        <f>IF(paramètres!$B$28=1,((SUM(P1394:Y1394)/1.02)+SUM(Z1394:AA1394))*0.0303/9*COUNT(P1394:X1394),IF(paramètres!$B$28=2,(SUM(P1394:AA1394))*0.0303/9*COUNT(P1394:X1394),"Missing Delta option"))</f>
        <v>Missing Delta option</v>
      </c>
      <c r="AO1394" s="13" t="str">
        <f>IF(paramètres!$B$28=1,(((SUM(P1394:Y1394)/1.02)+SUM(Z1394:AA1394))+((SUM(AB1394:AK1394)/1.02)+SUM(AL1394:AN1394)))*cotpatr,IF(paramètres!$B$28=2,(SUM(P1394:AN1394)*cotpatr),"Missing Delta Option"))</f>
        <v>Missing Delta Option</v>
      </c>
      <c r="AP1394" s="13" t="str" cm="1">
        <f t="array" ref="AP1394">IF(paramètres!$B$28=1,(((SUM(P1394:Y1394)/1.02)+SUM(Z1394:AA1394))+((SUM(AB1394:AM1394)/1.02)+SUM(AL1394:AM1394)))/12*pécule,IF(paramètres!$B$28=2,SUM(P1394:AM1394)/12*pécule,"Missing Delta Option"))</f>
        <v>Missing Delta Option</v>
      </c>
      <c r="AQ1394" s="105" t="e">
        <f>IF(paramètres!$B$28=1,(((SUM(P1394:Y1394)/1.02)+SUM(Z1394:AA1394))+((SUM(AB1394:AM1394)/1.02)+SUM(AL1394:AM1394)))+AN1394+AO1394+AP1394,SUM(P1394:AM1394)+AN1394+AO1394+AP1394)</f>
        <v>#VALUE!</v>
      </c>
    </row>
    <row r="1395" spans="1:43" x14ac:dyDescent="0.25">
      <c r="A1395" s="104"/>
      <c r="B1395" s="39"/>
      <c r="C1395" s="39"/>
      <c r="D1395" s="70"/>
      <c r="E1395" s="49"/>
      <c r="F1395" s="40"/>
      <c r="G1395" s="38"/>
      <c r="H1395" s="71"/>
      <c r="I1395" s="40"/>
      <c r="J1395" s="38"/>
      <c r="K1395" s="71"/>
      <c r="L1395" s="40"/>
      <c r="M1395" s="38"/>
      <c r="N1395" s="71"/>
      <c r="O1395" s="49"/>
      <c r="P1395" s="177"/>
      <c r="Q1395" s="178"/>
      <c r="R1395" s="178"/>
      <c r="S1395" s="178"/>
      <c r="T1395" s="178"/>
      <c r="U1395" s="178"/>
      <c r="V1395" s="178"/>
      <c r="W1395" s="178"/>
      <c r="X1395" s="178"/>
      <c r="Y1395" s="178"/>
      <c r="Z1395" s="178"/>
      <c r="AA1395" s="179"/>
      <c r="AB1395" s="121">
        <f>IF($D1395="",0,IF($E1395="",0,IF(VLOOKUP($E1395,paramètres!$E$33:$F$44,2,FALSE)&lt;=VLOOKUP($AB$18,paramètres!$E$33:$F$44,2,FALSE),P1395*$D1395,0)))</f>
        <v>0</v>
      </c>
      <c r="AC1395" s="13">
        <f>IF($D1395="",0,IF($E1395="",0,IF(VLOOKUP($E1395,paramètres!$E$33:$F$44,2,FALSE)&lt;=VLOOKUP($AC$18,paramètres!$E$33:$F$44,2,FALSE),Q1395*$D1395,0)))</f>
        <v>0</v>
      </c>
      <c r="AD1395" s="13">
        <f>IF($D1395="",0,IF($E1395="",0,IF(VLOOKUP($E1395,paramètres!$E$33:$F$44,2,FALSE)&lt;=VLOOKUP($AD$18,paramètres!$E$33:$F$44,2,FALSE),R1395*$D1395,0)))</f>
        <v>0</v>
      </c>
      <c r="AE1395" s="13">
        <f>IF($D1395="",0,IF($E1395="",0,IF(VLOOKUP($E1395,paramètres!$E$33:$F$44,2,FALSE)&lt;=VLOOKUP($AE$18,paramètres!$E$33:$F$44,2,FALSE),S1395*$D1395,0)))</f>
        <v>0</v>
      </c>
      <c r="AF1395" s="13">
        <f>IF($D1395="",0,IF($E1395="",0,IF(VLOOKUP($E1395,paramètres!$E$33:$F$44,2,FALSE)&lt;=VLOOKUP($AF$18,paramètres!$E$33:$F$44,2,FALSE),T1395*$D1395,0)))</f>
        <v>0</v>
      </c>
      <c r="AG1395" s="13">
        <f>IF($D1395="",0,IF($E1395="",0,IF(VLOOKUP($E1395,paramètres!$E$33:$F$44,2,FALSE)&lt;=VLOOKUP($AG$18,paramètres!$E$33:$F$44,2,FALSE),U1395*$D1395,0)))</f>
        <v>0</v>
      </c>
      <c r="AH1395" s="13">
        <f>IF($D1395="",0,IF($E1395="",0,IF(VLOOKUP($E1395,paramètres!$E$33:$F$44,2,FALSE)&lt;=VLOOKUP($AH$18,paramètres!$E$33:$F$44,2,FALSE),V1395*$D1395,0)))</f>
        <v>0</v>
      </c>
      <c r="AI1395" s="13">
        <f>IF($D1395="",0,IF($E1395="",0,IF(VLOOKUP($E1395,paramètres!$E$33:$F$44,2,FALSE)&lt;=VLOOKUP($AI$18,paramètres!$E$33:$F$44,2,FALSE),W1395*$D1395,0)))</f>
        <v>0</v>
      </c>
      <c r="AJ1395" s="13">
        <f>IF($D1395="",0,IF($E1395="",0,IF(VLOOKUP($E1395,paramètres!$E$33:$F$44,2,FALSE)&lt;=VLOOKUP($AJ$18,paramètres!$E$33:$F$44,2,FALSE),X1395*$D1395,0)))</f>
        <v>0</v>
      </c>
      <c r="AK1395" s="13">
        <f>IF($D1395="",0,IF($E1395="",0,IF(VLOOKUP($E1395,paramètres!$E$33:$F$44,2,FALSE)&lt;=VLOOKUP($AK$18,paramètres!$E$33:$F$44,2,FALSE),Y1395*$D1395,0)))</f>
        <v>0</v>
      </c>
      <c r="AL1395" s="13">
        <f>IF($D1395="",0,IF($E1395="",0,IF(VLOOKUP($E1395,paramètres!$E$33:$F$44,2,FALSE)&lt;=VLOOKUP($AL$18,paramètres!$E$33:$F$44,2,FALSE),Z1395*$D1395,0)))</f>
        <v>0</v>
      </c>
      <c r="AM1395" s="126">
        <f>IF($D1395="",0,IF($E1395="",0,IF(VLOOKUP($E1395,paramètres!$E$33:$F$44,2,FALSE)&lt;=VLOOKUP($AM$18,paramètres!$E$33:$F$44,2,FALSE),AA1395*$D1395,0)))</f>
        <v>0</v>
      </c>
      <c r="AN1395" s="121" t="str">
        <f>IF(paramètres!$B$28=1,((SUM(P1395:Y1395)/1.02)+SUM(Z1395:AA1395))*0.0303/9*COUNT(P1395:X1395),IF(paramètres!$B$28=2,(SUM(P1395:AA1395))*0.0303/9*COUNT(P1395:X1395),"Missing Delta option"))</f>
        <v>Missing Delta option</v>
      </c>
      <c r="AO1395" s="13" t="str">
        <f>IF(paramètres!$B$28=1,(((SUM(P1395:Y1395)/1.02)+SUM(Z1395:AA1395))+((SUM(AB1395:AK1395)/1.02)+SUM(AL1395:AN1395)))*cotpatr,IF(paramètres!$B$28=2,(SUM(P1395:AN1395)*cotpatr),"Missing Delta Option"))</f>
        <v>Missing Delta Option</v>
      </c>
      <c r="AP1395" s="13" t="str" cm="1">
        <f t="array" ref="AP1395">IF(paramètres!$B$28=1,(((SUM(P1395:Y1395)/1.02)+SUM(Z1395:AA1395))+((SUM(AB1395:AM1395)/1.02)+SUM(AL1395:AM1395)))/12*pécule,IF(paramètres!$B$28=2,SUM(P1395:AM1395)/12*pécule,"Missing Delta Option"))</f>
        <v>Missing Delta Option</v>
      </c>
      <c r="AQ1395" s="105" t="e">
        <f>IF(paramètres!$B$28=1,(((SUM(P1395:Y1395)/1.02)+SUM(Z1395:AA1395))+((SUM(AB1395:AM1395)/1.02)+SUM(AL1395:AM1395)))+AN1395+AO1395+AP1395,SUM(P1395:AM1395)+AN1395+AO1395+AP1395)</f>
        <v>#VALUE!</v>
      </c>
    </row>
    <row r="1396" spans="1:43" x14ac:dyDescent="0.25">
      <c r="A1396" s="104"/>
      <c r="B1396" s="39"/>
      <c r="C1396" s="39"/>
      <c r="D1396" s="70"/>
      <c r="E1396" s="49"/>
      <c r="F1396" s="40"/>
      <c r="G1396" s="38"/>
      <c r="H1396" s="71"/>
      <c r="I1396" s="40"/>
      <c r="J1396" s="38"/>
      <c r="K1396" s="71"/>
      <c r="L1396" s="40"/>
      <c r="M1396" s="38"/>
      <c r="N1396" s="71"/>
      <c r="O1396" s="49"/>
      <c r="P1396" s="177"/>
      <c r="Q1396" s="178"/>
      <c r="R1396" s="178"/>
      <c r="S1396" s="178"/>
      <c r="T1396" s="178"/>
      <c r="U1396" s="178"/>
      <c r="V1396" s="178"/>
      <c r="W1396" s="178"/>
      <c r="X1396" s="178"/>
      <c r="Y1396" s="178"/>
      <c r="Z1396" s="178"/>
      <c r="AA1396" s="179"/>
      <c r="AB1396" s="121">
        <f>IF($D1396="",0,IF($E1396="",0,IF(VLOOKUP($E1396,paramètres!$E$33:$F$44,2,FALSE)&lt;=VLOOKUP($AB$18,paramètres!$E$33:$F$44,2,FALSE),P1396*$D1396,0)))</f>
        <v>0</v>
      </c>
      <c r="AC1396" s="13">
        <f>IF($D1396="",0,IF($E1396="",0,IF(VLOOKUP($E1396,paramètres!$E$33:$F$44,2,FALSE)&lt;=VLOOKUP($AC$18,paramètres!$E$33:$F$44,2,FALSE),Q1396*$D1396,0)))</f>
        <v>0</v>
      </c>
      <c r="AD1396" s="13">
        <f>IF($D1396="",0,IF($E1396="",0,IF(VLOOKUP($E1396,paramètres!$E$33:$F$44,2,FALSE)&lt;=VLOOKUP($AD$18,paramètres!$E$33:$F$44,2,FALSE),R1396*$D1396,0)))</f>
        <v>0</v>
      </c>
      <c r="AE1396" s="13">
        <f>IF($D1396="",0,IF($E1396="",0,IF(VLOOKUP($E1396,paramètres!$E$33:$F$44,2,FALSE)&lt;=VLOOKUP($AE$18,paramètres!$E$33:$F$44,2,FALSE),S1396*$D1396,0)))</f>
        <v>0</v>
      </c>
      <c r="AF1396" s="13">
        <f>IF($D1396="",0,IF($E1396="",0,IF(VLOOKUP($E1396,paramètres!$E$33:$F$44,2,FALSE)&lt;=VLOOKUP($AF$18,paramètres!$E$33:$F$44,2,FALSE),T1396*$D1396,0)))</f>
        <v>0</v>
      </c>
      <c r="AG1396" s="13">
        <f>IF($D1396="",0,IF($E1396="",0,IF(VLOOKUP($E1396,paramètres!$E$33:$F$44,2,FALSE)&lt;=VLOOKUP($AG$18,paramètres!$E$33:$F$44,2,FALSE),U1396*$D1396,0)))</f>
        <v>0</v>
      </c>
      <c r="AH1396" s="13">
        <f>IF($D1396="",0,IF($E1396="",0,IF(VLOOKUP($E1396,paramètres!$E$33:$F$44,2,FALSE)&lt;=VLOOKUP($AH$18,paramètres!$E$33:$F$44,2,FALSE),V1396*$D1396,0)))</f>
        <v>0</v>
      </c>
      <c r="AI1396" s="13">
        <f>IF($D1396="",0,IF($E1396="",0,IF(VLOOKUP($E1396,paramètres!$E$33:$F$44,2,FALSE)&lt;=VLOOKUP($AI$18,paramètres!$E$33:$F$44,2,FALSE),W1396*$D1396,0)))</f>
        <v>0</v>
      </c>
      <c r="AJ1396" s="13">
        <f>IF($D1396="",0,IF($E1396="",0,IF(VLOOKUP($E1396,paramètres!$E$33:$F$44,2,FALSE)&lt;=VLOOKUP($AJ$18,paramètres!$E$33:$F$44,2,FALSE),X1396*$D1396,0)))</f>
        <v>0</v>
      </c>
      <c r="AK1396" s="13">
        <f>IF($D1396="",0,IF($E1396="",0,IF(VLOOKUP($E1396,paramètres!$E$33:$F$44,2,FALSE)&lt;=VLOOKUP($AK$18,paramètres!$E$33:$F$44,2,FALSE),Y1396*$D1396,0)))</f>
        <v>0</v>
      </c>
      <c r="AL1396" s="13">
        <f>IF($D1396="",0,IF($E1396="",0,IF(VLOOKUP($E1396,paramètres!$E$33:$F$44,2,FALSE)&lt;=VLOOKUP($AL$18,paramètres!$E$33:$F$44,2,FALSE),Z1396*$D1396,0)))</f>
        <v>0</v>
      </c>
      <c r="AM1396" s="126">
        <f>IF($D1396="",0,IF($E1396="",0,IF(VLOOKUP($E1396,paramètres!$E$33:$F$44,2,FALSE)&lt;=VLOOKUP($AM$18,paramètres!$E$33:$F$44,2,FALSE),AA1396*$D1396,0)))</f>
        <v>0</v>
      </c>
      <c r="AN1396" s="121" t="str">
        <f>IF(paramètres!$B$28=1,((SUM(P1396:Y1396)/1.02)+SUM(Z1396:AA1396))*0.0303/9*COUNT(P1396:X1396),IF(paramètres!$B$28=2,(SUM(P1396:AA1396))*0.0303/9*COUNT(P1396:X1396),"Missing Delta option"))</f>
        <v>Missing Delta option</v>
      </c>
      <c r="AO1396" s="13" t="str">
        <f>IF(paramètres!$B$28=1,(((SUM(P1396:Y1396)/1.02)+SUM(Z1396:AA1396))+((SUM(AB1396:AK1396)/1.02)+SUM(AL1396:AN1396)))*cotpatr,IF(paramètres!$B$28=2,(SUM(P1396:AN1396)*cotpatr),"Missing Delta Option"))</f>
        <v>Missing Delta Option</v>
      </c>
      <c r="AP1396" s="13" t="str" cm="1">
        <f t="array" ref="AP1396">IF(paramètres!$B$28=1,(((SUM(P1396:Y1396)/1.02)+SUM(Z1396:AA1396))+((SUM(AB1396:AM1396)/1.02)+SUM(AL1396:AM1396)))/12*pécule,IF(paramètres!$B$28=2,SUM(P1396:AM1396)/12*pécule,"Missing Delta Option"))</f>
        <v>Missing Delta Option</v>
      </c>
      <c r="AQ1396" s="105" t="e">
        <f>IF(paramètres!$B$28=1,(((SUM(P1396:Y1396)/1.02)+SUM(Z1396:AA1396))+((SUM(AB1396:AM1396)/1.02)+SUM(AL1396:AM1396)))+AN1396+AO1396+AP1396,SUM(P1396:AM1396)+AN1396+AO1396+AP1396)</f>
        <v>#VALUE!</v>
      </c>
    </row>
    <row r="1397" spans="1:43" x14ac:dyDescent="0.25">
      <c r="A1397" s="104"/>
      <c r="B1397" s="39"/>
      <c r="C1397" s="39"/>
      <c r="D1397" s="70"/>
      <c r="E1397" s="49"/>
      <c r="F1397" s="40"/>
      <c r="G1397" s="38"/>
      <c r="H1397" s="71"/>
      <c r="I1397" s="40"/>
      <c r="J1397" s="38"/>
      <c r="K1397" s="71"/>
      <c r="L1397" s="40"/>
      <c r="M1397" s="38"/>
      <c r="N1397" s="71"/>
      <c r="O1397" s="49"/>
      <c r="P1397" s="177"/>
      <c r="Q1397" s="178"/>
      <c r="R1397" s="178"/>
      <c r="S1397" s="178"/>
      <c r="T1397" s="178"/>
      <c r="U1397" s="178"/>
      <c r="V1397" s="178"/>
      <c r="W1397" s="178"/>
      <c r="X1397" s="178"/>
      <c r="Y1397" s="178"/>
      <c r="Z1397" s="178"/>
      <c r="AA1397" s="179"/>
      <c r="AB1397" s="121">
        <f>IF($D1397="",0,IF($E1397="",0,IF(VLOOKUP($E1397,paramètres!$E$33:$F$44,2,FALSE)&lt;=VLOOKUP($AB$18,paramètres!$E$33:$F$44,2,FALSE),P1397*$D1397,0)))</f>
        <v>0</v>
      </c>
      <c r="AC1397" s="13">
        <f>IF($D1397="",0,IF($E1397="",0,IF(VLOOKUP($E1397,paramètres!$E$33:$F$44,2,FALSE)&lt;=VLOOKUP($AC$18,paramètres!$E$33:$F$44,2,FALSE),Q1397*$D1397,0)))</f>
        <v>0</v>
      </c>
      <c r="AD1397" s="13">
        <f>IF($D1397="",0,IF($E1397="",0,IF(VLOOKUP($E1397,paramètres!$E$33:$F$44,2,FALSE)&lt;=VLOOKUP($AD$18,paramètres!$E$33:$F$44,2,FALSE),R1397*$D1397,0)))</f>
        <v>0</v>
      </c>
      <c r="AE1397" s="13">
        <f>IF($D1397="",0,IF($E1397="",0,IF(VLOOKUP($E1397,paramètres!$E$33:$F$44,2,FALSE)&lt;=VLOOKUP($AE$18,paramètres!$E$33:$F$44,2,FALSE),S1397*$D1397,0)))</f>
        <v>0</v>
      </c>
      <c r="AF1397" s="13">
        <f>IF($D1397="",0,IF($E1397="",0,IF(VLOOKUP($E1397,paramètres!$E$33:$F$44,2,FALSE)&lt;=VLOOKUP($AF$18,paramètres!$E$33:$F$44,2,FALSE),T1397*$D1397,0)))</f>
        <v>0</v>
      </c>
      <c r="AG1397" s="13">
        <f>IF($D1397="",0,IF($E1397="",0,IF(VLOOKUP($E1397,paramètres!$E$33:$F$44,2,FALSE)&lt;=VLOOKUP($AG$18,paramètres!$E$33:$F$44,2,FALSE),U1397*$D1397,0)))</f>
        <v>0</v>
      </c>
      <c r="AH1397" s="13">
        <f>IF($D1397="",0,IF($E1397="",0,IF(VLOOKUP($E1397,paramètres!$E$33:$F$44,2,FALSE)&lt;=VLOOKUP($AH$18,paramètres!$E$33:$F$44,2,FALSE),V1397*$D1397,0)))</f>
        <v>0</v>
      </c>
      <c r="AI1397" s="13">
        <f>IF($D1397="",0,IF($E1397="",0,IF(VLOOKUP($E1397,paramètres!$E$33:$F$44,2,FALSE)&lt;=VLOOKUP($AI$18,paramètres!$E$33:$F$44,2,FALSE),W1397*$D1397,0)))</f>
        <v>0</v>
      </c>
      <c r="AJ1397" s="13">
        <f>IF($D1397="",0,IF($E1397="",0,IF(VLOOKUP($E1397,paramètres!$E$33:$F$44,2,FALSE)&lt;=VLOOKUP($AJ$18,paramètres!$E$33:$F$44,2,FALSE),X1397*$D1397,0)))</f>
        <v>0</v>
      </c>
      <c r="AK1397" s="13">
        <f>IF($D1397="",0,IF($E1397="",0,IF(VLOOKUP($E1397,paramètres!$E$33:$F$44,2,FALSE)&lt;=VLOOKUP($AK$18,paramètres!$E$33:$F$44,2,FALSE),Y1397*$D1397,0)))</f>
        <v>0</v>
      </c>
      <c r="AL1397" s="13">
        <f>IF($D1397="",0,IF($E1397="",0,IF(VLOOKUP($E1397,paramètres!$E$33:$F$44,2,FALSE)&lt;=VLOOKUP($AL$18,paramètres!$E$33:$F$44,2,FALSE),Z1397*$D1397,0)))</f>
        <v>0</v>
      </c>
      <c r="AM1397" s="126">
        <f>IF($D1397="",0,IF($E1397="",0,IF(VLOOKUP($E1397,paramètres!$E$33:$F$44,2,FALSE)&lt;=VLOOKUP($AM$18,paramètres!$E$33:$F$44,2,FALSE),AA1397*$D1397,0)))</f>
        <v>0</v>
      </c>
      <c r="AN1397" s="121" t="str">
        <f>IF(paramètres!$B$28=1,((SUM(P1397:Y1397)/1.02)+SUM(Z1397:AA1397))*0.0303/9*COUNT(P1397:X1397),IF(paramètres!$B$28=2,(SUM(P1397:AA1397))*0.0303/9*COUNT(P1397:X1397),"Missing Delta option"))</f>
        <v>Missing Delta option</v>
      </c>
      <c r="AO1397" s="13" t="str">
        <f>IF(paramètres!$B$28=1,(((SUM(P1397:Y1397)/1.02)+SUM(Z1397:AA1397))+((SUM(AB1397:AK1397)/1.02)+SUM(AL1397:AN1397)))*cotpatr,IF(paramètres!$B$28=2,(SUM(P1397:AN1397)*cotpatr),"Missing Delta Option"))</f>
        <v>Missing Delta Option</v>
      </c>
      <c r="AP1397" s="13" t="str" cm="1">
        <f t="array" ref="AP1397">IF(paramètres!$B$28=1,(((SUM(P1397:Y1397)/1.02)+SUM(Z1397:AA1397))+((SUM(AB1397:AM1397)/1.02)+SUM(AL1397:AM1397)))/12*pécule,IF(paramètres!$B$28=2,SUM(P1397:AM1397)/12*pécule,"Missing Delta Option"))</f>
        <v>Missing Delta Option</v>
      </c>
      <c r="AQ1397" s="105" t="e">
        <f>IF(paramètres!$B$28=1,(((SUM(P1397:Y1397)/1.02)+SUM(Z1397:AA1397))+((SUM(AB1397:AM1397)/1.02)+SUM(AL1397:AM1397)))+AN1397+AO1397+AP1397,SUM(P1397:AM1397)+AN1397+AO1397+AP1397)</f>
        <v>#VALUE!</v>
      </c>
    </row>
    <row r="1398" spans="1:43" x14ac:dyDescent="0.25">
      <c r="A1398" s="104"/>
      <c r="B1398" s="39"/>
      <c r="C1398" s="39"/>
      <c r="D1398" s="70"/>
      <c r="E1398" s="49"/>
      <c r="F1398" s="40"/>
      <c r="G1398" s="38"/>
      <c r="H1398" s="71"/>
      <c r="I1398" s="40"/>
      <c r="J1398" s="38"/>
      <c r="K1398" s="71"/>
      <c r="L1398" s="40"/>
      <c r="M1398" s="38"/>
      <c r="N1398" s="71"/>
      <c r="O1398" s="49"/>
      <c r="P1398" s="177"/>
      <c r="Q1398" s="178"/>
      <c r="R1398" s="178"/>
      <c r="S1398" s="178"/>
      <c r="T1398" s="178"/>
      <c r="U1398" s="178"/>
      <c r="V1398" s="178"/>
      <c r="W1398" s="178"/>
      <c r="X1398" s="178"/>
      <c r="Y1398" s="178"/>
      <c r="Z1398" s="178"/>
      <c r="AA1398" s="179"/>
      <c r="AB1398" s="121">
        <f>IF($D1398="",0,IF($E1398="",0,IF(VLOOKUP($E1398,paramètres!$E$33:$F$44,2,FALSE)&lt;=VLOOKUP($AB$18,paramètres!$E$33:$F$44,2,FALSE),P1398*$D1398,0)))</f>
        <v>0</v>
      </c>
      <c r="AC1398" s="13">
        <f>IF($D1398="",0,IF($E1398="",0,IF(VLOOKUP($E1398,paramètres!$E$33:$F$44,2,FALSE)&lt;=VLOOKUP($AC$18,paramètres!$E$33:$F$44,2,FALSE),Q1398*$D1398,0)))</f>
        <v>0</v>
      </c>
      <c r="AD1398" s="13">
        <f>IF($D1398="",0,IF($E1398="",0,IF(VLOOKUP($E1398,paramètres!$E$33:$F$44,2,FALSE)&lt;=VLOOKUP($AD$18,paramètres!$E$33:$F$44,2,FALSE),R1398*$D1398,0)))</f>
        <v>0</v>
      </c>
      <c r="AE1398" s="13">
        <f>IF($D1398="",0,IF($E1398="",0,IF(VLOOKUP($E1398,paramètres!$E$33:$F$44,2,FALSE)&lt;=VLOOKUP($AE$18,paramètres!$E$33:$F$44,2,FALSE),S1398*$D1398,0)))</f>
        <v>0</v>
      </c>
      <c r="AF1398" s="13">
        <f>IF($D1398="",0,IF($E1398="",0,IF(VLOOKUP($E1398,paramètres!$E$33:$F$44,2,FALSE)&lt;=VLOOKUP($AF$18,paramètres!$E$33:$F$44,2,FALSE),T1398*$D1398,0)))</f>
        <v>0</v>
      </c>
      <c r="AG1398" s="13">
        <f>IF($D1398="",0,IF($E1398="",0,IF(VLOOKUP($E1398,paramètres!$E$33:$F$44,2,FALSE)&lt;=VLOOKUP($AG$18,paramètres!$E$33:$F$44,2,FALSE),U1398*$D1398,0)))</f>
        <v>0</v>
      </c>
      <c r="AH1398" s="13">
        <f>IF($D1398="",0,IF($E1398="",0,IF(VLOOKUP($E1398,paramètres!$E$33:$F$44,2,FALSE)&lt;=VLOOKUP($AH$18,paramètres!$E$33:$F$44,2,FALSE),V1398*$D1398,0)))</f>
        <v>0</v>
      </c>
      <c r="AI1398" s="13">
        <f>IF($D1398="",0,IF($E1398="",0,IF(VLOOKUP($E1398,paramètres!$E$33:$F$44,2,FALSE)&lt;=VLOOKUP($AI$18,paramètres!$E$33:$F$44,2,FALSE),W1398*$D1398,0)))</f>
        <v>0</v>
      </c>
      <c r="AJ1398" s="13">
        <f>IF($D1398="",0,IF($E1398="",0,IF(VLOOKUP($E1398,paramètres!$E$33:$F$44,2,FALSE)&lt;=VLOOKUP($AJ$18,paramètres!$E$33:$F$44,2,FALSE),X1398*$D1398,0)))</f>
        <v>0</v>
      </c>
      <c r="AK1398" s="13">
        <f>IF($D1398="",0,IF($E1398="",0,IF(VLOOKUP($E1398,paramètres!$E$33:$F$44,2,FALSE)&lt;=VLOOKUP($AK$18,paramètres!$E$33:$F$44,2,FALSE),Y1398*$D1398,0)))</f>
        <v>0</v>
      </c>
      <c r="AL1398" s="13">
        <f>IF($D1398="",0,IF($E1398="",0,IF(VLOOKUP($E1398,paramètres!$E$33:$F$44,2,FALSE)&lt;=VLOOKUP($AL$18,paramètres!$E$33:$F$44,2,FALSE),Z1398*$D1398,0)))</f>
        <v>0</v>
      </c>
      <c r="AM1398" s="126">
        <f>IF($D1398="",0,IF($E1398="",0,IF(VLOOKUP($E1398,paramètres!$E$33:$F$44,2,FALSE)&lt;=VLOOKUP($AM$18,paramètres!$E$33:$F$44,2,FALSE),AA1398*$D1398,0)))</f>
        <v>0</v>
      </c>
      <c r="AN1398" s="121" t="str">
        <f>IF(paramètres!$B$28=1,((SUM(P1398:Y1398)/1.02)+SUM(Z1398:AA1398))*0.0303/9*COUNT(P1398:X1398),IF(paramètres!$B$28=2,(SUM(P1398:AA1398))*0.0303/9*COUNT(P1398:X1398),"Missing Delta option"))</f>
        <v>Missing Delta option</v>
      </c>
      <c r="AO1398" s="13" t="str">
        <f>IF(paramètres!$B$28=1,(((SUM(P1398:Y1398)/1.02)+SUM(Z1398:AA1398))+((SUM(AB1398:AK1398)/1.02)+SUM(AL1398:AN1398)))*cotpatr,IF(paramètres!$B$28=2,(SUM(P1398:AN1398)*cotpatr),"Missing Delta Option"))</f>
        <v>Missing Delta Option</v>
      </c>
      <c r="AP1398" s="13" t="str" cm="1">
        <f t="array" ref="AP1398">IF(paramètres!$B$28=1,(((SUM(P1398:Y1398)/1.02)+SUM(Z1398:AA1398))+((SUM(AB1398:AM1398)/1.02)+SUM(AL1398:AM1398)))/12*pécule,IF(paramètres!$B$28=2,SUM(P1398:AM1398)/12*pécule,"Missing Delta Option"))</f>
        <v>Missing Delta Option</v>
      </c>
      <c r="AQ1398" s="105" t="e">
        <f>IF(paramètres!$B$28=1,(((SUM(P1398:Y1398)/1.02)+SUM(Z1398:AA1398))+((SUM(AB1398:AM1398)/1.02)+SUM(AL1398:AM1398)))+AN1398+AO1398+AP1398,SUM(P1398:AM1398)+AN1398+AO1398+AP1398)</f>
        <v>#VALUE!</v>
      </c>
    </row>
    <row r="1399" spans="1:43" x14ac:dyDescent="0.25">
      <c r="A1399" s="104"/>
      <c r="B1399" s="39"/>
      <c r="C1399" s="39"/>
      <c r="D1399" s="70"/>
      <c r="E1399" s="49"/>
      <c r="F1399" s="40"/>
      <c r="G1399" s="38"/>
      <c r="H1399" s="71"/>
      <c r="I1399" s="40"/>
      <c r="J1399" s="38"/>
      <c r="K1399" s="71"/>
      <c r="L1399" s="40"/>
      <c r="M1399" s="38"/>
      <c r="N1399" s="71"/>
      <c r="O1399" s="49"/>
      <c r="P1399" s="177"/>
      <c r="Q1399" s="178"/>
      <c r="R1399" s="178"/>
      <c r="S1399" s="178"/>
      <c r="T1399" s="178"/>
      <c r="U1399" s="178"/>
      <c r="V1399" s="178"/>
      <c r="W1399" s="178"/>
      <c r="X1399" s="178"/>
      <c r="Y1399" s="178"/>
      <c r="Z1399" s="178"/>
      <c r="AA1399" s="179"/>
      <c r="AB1399" s="121">
        <f>IF($D1399="",0,IF($E1399="",0,IF(VLOOKUP($E1399,paramètres!$E$33:$F$44,2,FALSE)&lt;=VLOOKUP($AB$18,paramètres!$E$33:$F$44,2,FALSE),P1399*$D1399,0)))</f>
        <v>0</v>
      </c>
      <c r="AC1399" s="13">
        <f>IF($D1399="",0,IF($E1399="",0,IF(VLOOKUP($E1399,paramètres!$E$33:$F$44,2,FALSE)&lt;=VLOOKUP($AC$18,paramètres!$E$33:$F$44,2,FALSE),Q1399*$D1399,0)))</f>
        <v>0</v>
      </c>
      <c r="AD1399" s="13">
        <f>IF($D1399="",0,IF($E1399="",0,IF(VLOOKUP($E1399,paramètres!$E$33:$F$44,2,FALSE)&lt;=VLOOKUP($AD$18,paramètres!$E$33:$F$44,2,FALSE),R1399*$D1399,0)))</f>
        <v>0</v>
      </c>
      <c r="AE1399" s="13">
        <f>IF($D1399="",0,IF($E1399="",0,IF(VLOOKUP($E1399,paramètres!$E$33:$F$44,2,FALSE)&lt;=VLOOKUP($AE$18,paramètres!$E$33:$F$44,2,FALSE),S1399*$D1399,0)))</f>
        <v>0</v>
      </c>
      <c r="AF1399" s="13">
        <f>IF($D1399="",0,IF($E1399="",0,IF(VLOOKUP($E1399,paramètres!$E$33:$F$44,2,FALSE)&lt;=VLOOKUP($AF$18,paramètres!$E$33:$F$44,2,FALSE),T1399*$D1399,0)))</f>
        <v>0</v>
      </c>
      <c r="AG1399" s="13">
        <f>IF($D1399="",0,IF($E1399="",0,IF(VLOOKUP($E1399,paramètres!$E$33:$F$44,2,FALSE)&lt;=VLOOKUP($AG$18,paramètres!$E$33:$F$44,2,FALSE),U1399*$D1399,0)))</f>
        <v>0</v>
      </c>
      <c r="AH1399" s="13">
        <f>IF($D1399="",0,IF($E1399="",0,IF(VLOOKUP($E1399,paramètres!$E$33:$F$44,2,FALSE)&lt;=VLOOKUP($AH$18,paramètres!$E$33:$F$44,2,FALSE),V1399*$D1399,0)))</f>
        <v>0</v>
      </c>
      <c r="AI1399" s="13">
        <f>IF($D1399="",0,IF($E1399="",0,IF(VLOOKUP($E1399,paramètres!$E$33:$F$44,2,FALSE)&lt;=VLOOKUP($AI$18,paramètres!$E$33:$F$44,2,FALSE),W1399*$D1399,0)))</f>
        <v>0</v>
      </c>
      <c r="AJ1399" s="13">
        <f>IF($D1399="",0,IF($E1399="",0,IF(VLOOKUP($E1399,paramètres!$E$33:$F$44,2,FALSE)&lt;=VLOOKUP($AJ$18,paramètres!$E$33:$F$44,2,FALSE),X1399*$D1399,0)))</f>
        <v>0</v>
      </c>
      <c r="AK1399" s="13">
        <f>IF($D1399="",0,IF($E1399="",0,IF(VLOOKUP($E1399,paramètres!$E$33:$F$44,2,FALSE)&lt;=VLOOKUP($AK$18,paramètres!$E$33:$F$44,2,FALSE),Y1399*$D1399,0)))</f>
        <v>0</v>
      </c>
      <c r="AL1399" s="13">
        <f>IF($D1399="",0,IF($E1399="",0,IF(VLOOKUP($E1399,paramètres!$E$33:$F$44,2,FALSE)&lt;=VLOOKUP($AL$18,paramètres!$E$33:$F$44,2,FALSE),Z1399*$D1399,0)))</f>
        <v>0</v>
      </c>
      <c r="AM1399" s="126">
        <f>IF($D1399="",0,IF($E1399="",0,IF(VLOOKUP($E1399,paramètres!$E$33:$F$44,2,FALSE)&lt;=VLOOKUP($AM$18,paramètres!$E$33:$F$44,2,FALSE),AA1399*$D1399,0)))</f>
        <v>0</v>
      </c>
      <c r="AN1399" s="121" t="str">
        <f>IF(paramètres!$B$28=1,((SUM(P1399:Y1399)/1.02)+SUM(Z1399:AA1399))*0.0303/9*COUNT(P1399:X1399),IF(paramètres!$B$28=2,(SUM(P1399:AA1399))*0.0303/9*COUNT(P1399:X1399),"Missing Delta option"))</f>
        <v>Missing Delta option</v>
      </c>
      <c r="AO1399" s="13" t="str">
        <f>IF(paramètres!$B$28=1,(((SUM(P1399:Y1399)/1.02)+SUM(Z1399:AA1399))+((SUM(AB1399:AK1399)/1.02)+SUM(AL1399:AN1399)))*cotpatr,IF(paramètres!$B$28=2,(SUM(P1399:AN1399)*cotpatr),"Missing Delta Option"))</f>
        <v>Missing Delta Option</v>
      </c>
      <c r="AP1399" s="13" t="str" cm="1">
        <f t="array" ref="AP1399">IF(paramètres!$B$28=1,(((SUM(P1399:Y1399)/1.02)+SUM(Z1399:AA1399))+((SUM(AB1399:AM1399)/1.02)+SUM(AL1399:AM1399)))/12*pécule,IF(paramètres!$B$28=2,SUM(P1399:AM1399)/12*pécule,"Missing Delta Option"))</f>
        <v>Missing Delta Option</v>
      </c>
      <c r="AQ1399" s="105" t="e">
        <f>IF(paramètres!$B$28=1,(((SUM(P1399:Y1399)/1.02)+SUM(Z1399:AA1399))+((SUM(AB1399:AM1399)/1.02)+SUM(AL1399:AM1399)))+AN1399+AO1399+AP1399,SUM(P1399:AM1399)+AN1399+AO1399+AP1399)</f>
        <v>#VALUE!</v>
      </c>
    </row>
    <row r="1400" spans="1:43" x14ac:dyDescent="0.25">
      <c r="A1400" s="104"/>
      <c r="B1400" s="39"/>
      <c r="C1400" s="39"/>
      <c r="D1400" s="70"/>
      <c r="E1400" s="49"/>
      <c r="F1400" s="40"/>
      <c r="G1400" s="38"/>
      <c r="H1400" s="71"/>
      <c r="I1400" s="40"/>
      <c r="J1400" s="38"/>
      <c r="K1400" s="71"/>
      <c r="L1400" s="40"/>
      <c r="M1400" s="38"/>
      <c r="N1400" s="71"/>
      <c r="O1400" s="49"/>
      <c r="P1400" s="177"/>
      <c r="Q1400" s="178"/>
      <c r="R1400" s="178"/>
      <c r="S1400" s="178"/>
      <c r="T1400" s="178"/>
      <c r="U1400" s="178"/>
      <c r="V1400" s="178"/>
      <c r="W1400" s="178"/>
      <c r="X1400" s="178"/>
      <c r="Y1400" s="178"/>
      <c r="Z1400" s="178"/>
      <c r="AA1400" s="179"/>
      <c r="AB1400" s="121">
        <f>IF($D1400="",0,IF($E1400="",0,IF(VLOOKUP($E1400,paramètres!$E$33:$F$44,2,FALSE)&lt;=VLOOKUP($AB$18,paramètres!$E$33:$F$44,2,FALSE),P1400*$D1400,0)))</f>
        <v>0</v>
      </c>
      <c r="AC1400" s="13">
        <f>IF($D1400="",0,IF($E1400="",0,IF(VLOOKUP($E1400,paramètres!$E$33:$F$44,2,FALSE)&lt;=VLOOKUP($AC$18,paramètres!$E$33:$F$44,2,FALSE),Q1400*$D1400,0)))</f>
        <v>0</v>
      </c>
      <c r="AD1400" s="13">
        <f>IF($D1400="",0,IF($E1400="",0,IF(VLOOKUP($E1400,paramètres!$E$33:$F$44,2,FALSE)&lt;=VLOOKUP($AD$18,paramètres!$E$33:$F$44,2,FALSE),R1400*$D1400,0)))</f>
        <v>0</v>
      </c>
      <c r="AE1400" s="13">
        <f>IF($D1400="",0,IF($E1400="",0,IF(VLOOKUP($E1400,paramètres!$E$33:$F$44,2,FALSE)&lt;=VLOOKUP($AE$18,paramètres!$E$33:$F$44,2,FALSE),S1400*$D1400,0)))</f>
        <v>0</v>
      </c>
      <c r="AF1400" s="13">
        <f>IF($D1400="",0,IF($E1400="",0,IF(VLOOKUP($E1400,paramètres!$E$33:$F$44,2,FALSE)&lt;=VLOOKUP($AF$18,paramètres!$E$33:$F$44,2,FALSE),T1400*$D1400,0)))</f>
        <v>0</v>
      </c>
      <c r="AG1400" s="13">
        <f>IF($D1400="",0,IF($E1400="",0,IF(VLOOKUP($E1400,paramètres!$E$33:$F$44,2,FALSE)&lt;=VLOOKUP($AG$18,paramètres!$E$33:$F$44,2,FALSE),U1400*$D1400,0)))</f>
        <v>0</v>
      </c>
      <c r="AH1400" s="13">
        <f>IF($D1400="",0,IF($E1400="",0,IF(VLOOKUP($E1400,paramètres!$E$33:$F$44,2,FALSE)&lt;=VLOOKUP($AH$18,paramètres!$E$33:$F$44,2,FALSE),V1400*$D1400,0)))</f>
        <v>0</v>
      </c>
      <c r="AI1400" s="13">
        <f>IF($D1400="",0,IF($E1400="",0,IF(VLOOKUP($E1400,paramètres!$E$33:$F$44,2,FALSE)&lt;=VLOOKUP($AI$18,paramètres!$E$33:$F$44,2,FALSE),W1400*$D1400,0)))</f>
        <v>0</v>
      </c>
      <c r="AJ1400" s="13">
        <f>IF($D1400="",0,IF($E1400="",0,IF(VLOOKUP($E1400,paramètres!$E$33:$F$44,2,FALSE)&lt;=VLOOKUP($AJ$18,paramètres!$E$33:$F$44,2,FALSE),X1400*$D1400,0)))</f>
        <v>0</v>
      </c>
      <c r="AK1400" s="13">
        <f>IF($D1400="",0,IF($E1400="",0,IF(VLOOKUP($E1400,paramètres!$E$33:$F$44,2,FALSE)&lt;=VLOOKUP($AK$18,paramètres!$E$33:$F$44,2,FALSE),Y1400*$D1400,0)))</f>
        <v>0</v>
      </c>
      <c r="AL1400" s="13">
        <f>IF($D1400="",0,IF($E1400="",0,IF(VLOOKUP($E1400,paramètres!$E$33:$F$44,2,FALSE)&lt;=VLOOKUP($AL$18,paramètres!$E$33:$F$44,2,FALSE),Z1400*$D1400,0)))</f>
        <v>0</v>
      </c>
      <c r="AM1400" s="126">
        <f>IF($D1400="",0,IF($E1400="",0,IF(VLOOKUP($E1400,paramètres!$E$33:$F$44,2,FALSE)&lt;=VLOOKUP($AM$18,paramètres!$E$33:$F$44,2,FALSE),AA1400*$D1400,0)))</f>
        <v>0</v>
      </c>
      <c r="AN1400" s="121" t="str">
        <f>IF(paramètres!$B$28=1,((SUM(P1400:Y1400)/1.02)+SUM(Z1400:AA1400))*0.0303/9*COUNT(P1400:X1400),IF(paramètres!$B$28=2,(SUM(P1400:AA1400))*0.0303/9*COUNT(P1400:X1400),"Missing Delta option"))</f>
        <v>Missing Delta option</v>
      </c>
      <c r="AO1400" s="13" t="str">
        <f>IF(paramètres!$B$28=1,(((SUM(P1400:Y1400)/1.02)+SUM(Z1400:AA1400))+((SUM(AB1400:AK1400)/1.02)+SUM(AL1400:AN1400)))*cotpatr,IF(paramètres!$B$28=2,(SUM(P1400:AN1400)*cotpatr),"Missing Delta Option"))</f>
        <v>Missing Delta Option</v>
      </c>
      <c r="AP1400" s="13" t="str" cm="1">
        <f t="array" ref="AP1400">IF(paramètres!$B$28=1,(((SUM(P1400:Y1400)/1.02)+SUM(Z1400:AA1400))+((SUM(AB1400:AM1400)/1.02)+SUM(AL1400:AM1400)))/12*pécule,IF(paramètres!$B$28=2,SUM(P1400:AM1400)/12*pécule,"Missing Delta Option"))</f>
        <v>Missing Delta Option</v>
      </c>
      <c r="AQ1400" s="105" t="e">
        <f>IF(paramètres!$B$28=1,(((SUM(P1400:Y1400)/1.02)+SUM(Z1400:AA1400))+((SUM(AB1400:AM1400)/1.02)+SUM(AL1400:AM1400)))+AN1400+AO1400+AP1400,SUM(P1400:AM1400)+AN1400+AO1400+AP1400)</f>
        <v>#VALUE!</v>
      </c>
    </row>
    <row r="1401" spans="1:43" x14ac:dyDescent="0.25">
      <c r="A1401" s="104"/>
      <c r="B1401" s="39"/>
      <c r="C1401" s="39"/>
      <c r="D1401" s="70"/>
      <c r="E1401" s="49"/>
      <c r="F1401" s="40"/>
      <c r="G1401" s="38"/>
      <c r="H1401" s="71"/>
      <c r="I1401" s="40"/>
      <c r="J1401" s="38"/>
      <c r="K1401" s="71"/>
      <c r="L1401" s="40"/>
      <c r="M1401" s="38"/>
      <c r="N1401" s="71"/>
      <c r="O1401" s="49"/>
      <c r="P1401" s="177"/>
      <c r="Q1401" s="178"/>
      <c r="R1401" s="178"/>
      <c r="S1401" s="178"/>
      <c r="T1401" s="178"/>
      <c r="U1401" s="178"/>
      <c r="V1401" s="178"/>
      <c r="W1401" s="178"/>
      <c r="X1401" s="178"/>
      <c r="Y1401" s="178"/>
      <c r="Z1401" s="178"/>
      <c r="AA1401" s="179"/>
      <c r="AB1401" s="121">
        <f>IF($D1401="",0,IF($E1401="",0,IF(VLOOKUP($E1401,paramètres!$E$33:$F$44,2,FALSE)&lt;=VLOOKUP($AB$18,paramètres!$E$33:$F$44,2,FALSE),P1401*$D1401,0)))</f>
        <v>0</v>
      </c>
      <c r="AC1401" s="13">
        <f>IF($D1401="",0,IF($E1401="",0,IF(VLOOKUP($E1401,paramètres!$E$33:$F$44,2,FALSE)&lt;=VLOOKUP($AC$18,paramètres!$E$33:$F$44,2,FALSE),Q1401*$D1401,0)))</f>
        <v>0</v>
      </c>
      <c r="AD1401" s="13">
        <f>IF($D1401="",0,IF($E1401="",0,IF(VLOOKUP($E1401,paramètres!$E$33:$F$44,2,FALSE)&lt;=VLOOKUP($AD$18,paramètres!$E$33:$F$44,2,FALSE),R1401*$D1401,0)))</f>
        <v>0</v>
      </c>
      <c r="AE1401" s="13">
        <f>IF($D1401="",0,IF($E1401="",0,IF(VLOOKUP($E1401,paramètres!$E$33:$F$44,2,FALSE)&lt;=VLOOKUP($AE$18,paramètres!$E$33:$F$44,2,FALSE),S1401*$D1401,0)))</f>
        <v>0</v>
      </c>
      <c r="AF1401" s="13">
        <f>IF($D1401="",0,IF($E1401="",0,IF(VLOOKUP($E1401,paramètres!$E$33:$F$44,2,FALSE)&lt;=VLOOKUP($AF$18,paramètres!$E$33:$F$44,2,FALSE),T1401*$D1401,0)))</f>
        <v>0</v>
      </c>
      <c r="AG1401" s="13">
        <f>IF($D1401="",0,IF($E1401="",0,IF(VLOOKUP($E1401,paramètres!$E$33:$F$44,2,FALSE)&lt;=VLOOKUP($AG$18,paramètres!$E$33:$F$44,2,FALSE),U1401*$D1401,0)))</f>
        <v>0</v>
      </c>
      <c r="AH1401" s="13">
        <f>IF($D1401="",0,IF($E1401="",0,IF(VLOOKUP($E1401,paramètres!$E$33:$F$44,2,FALSE)&lt;=VLOOKUP($AH$18,paramètres!$E$33:$F$44,2,FALSE),V1401*$D1401,0)))</f>
        <v>0</v>
      </c>
      <c r="AI1401" s="13">
        <f>IF($D1401="",0,IF($E1401="",0,IF(VLOOKUP($E1401,paramètres!$E$33:$F$44,2,FALSE)&lt;=VLOOKUP($AI$18,paramètres!$E$33:$F$44,2,FALSE),W1401*$D1401,0)))</f>
        <v>0</v>
      </c>
      <c r="AJ1401" s="13">
        <f>IF($D1401="",0,IF($E1401="",0,IF(VLOOKUP($E1401,paramètres!$E$33:$F$44,2,FALSE)&lt;=VLOOKUP($AJ$18,paramètres!$E$33:$F$44,2,FALSE),X1401*$D1401,0)))</f>
        <v>0</v>
      </c>
      <c r="AK1401" s="13">
        <f>IF($D1401="",0,IF($E1401="",0,IF(VLOOKUP($E1401,paramètres!$E$33:$F$44,2,FALSE)&lt;=VLOOKUP($AK$18,paramètres!$E$33:$F$44,2,FALSE),Y1401*$D1401,0)))</f>
        <v>0</v>
      </c>
      <c r="AL1401" s="13">
        <f>IF($D1401="",0,IF($E1401="",0,IF(VLOOKUP($E1401,paramètres!$E$33:$F$44,2,FALSE)&lt;=VLOOKUP($AL$18,paramètres!$E$33:$F$44,2,FALSE),Z1401*$D1401,0)))</f>
        <v>0</v>
      </c>
      <c r="AM1401" s="126">
        <f>IF($D1401="",0,IF($E1401="",0,IF(VLOOKUP($E1401,paramètres!$E$33:$F$44,2,FALSE)&lt;=VLOOKUP($AM$18,paramètres!$E$33:$F$44,2,FALSE),AA1401*$D1401,0)))</f>
        <v>0</v>
      </c>
      <c r="AN1401" s="121" t="str">
        <f>IF(paramètres!$B$28=1,((SUM(P1401:Y1401)/1.02)+SUM(Z1401:AA1401))*0.0303/9*COUNT(P1401:X1401),IF(paramètres!$B$28=2,(SUM(P1401:AA1401))*0.0303/9*COUNT(P1401:X1401),"Missing Delta option"))</f>
        <v>Missing Delta option</v>
      </c>
      <c r="AO1401" s="13" t="str">
        <f>IF(paramètres!$B$28=1,(((SUM(P1401:Y1401)/1.02)+SUM(Z1401:AA1401))+((SUM(AB1401:AK1401)/1.02)+SUM(AL1401:AN1401)))*cotpatr,IF(paramètres!$B$28=2,(SUM(P1401:AN1401)*cotpatr),"Missing Delta Option"))</f>
        <v>Missing Delta Option</v>
      </c>
      <c r="AP1401" s="13" t="str" cm="1">
        <f t="array" ref="AP1401">IF(paramètres!$B$28=1,(((SUM(P1401:Y1401)/1.02)+SUM(Z1401:AA1401))+((SUM(AB1401:AM1401)/1.02)+SUM(AL1401:AM1401)))/12*pécule,IF(paramètres!$B$28=2,SUM(P1401:AM1401)/12*pécule,"Missing Delta Option"))</f>
        <v>Missing Delta Option</v>
      </c>
      <c r="AQ1401" s="105" t="e">
        <f>IF(paramètres!$B$28=1,(((SUM(P1401:Y1401)/1.02)+SUM(Z1401:AA1401))+((SUM(AB1401:AM1401)/1.02)+SUM(AL1401:AM1401)))+AN1401+AO1401+AP1401,SUM(P1401:AM1401)+AN1401+AO1401+AP1401)</f>
        <v>#VALUE!</v>
      </c>
    </row>
    <row r="1402" spans="1:43" x14ac:dyDescent="0.25">
      <c r="A1402" s="104"/>
      <c r="B1402" s="39"/>
      <c r="C1402" s="39"/>
      <c r="D1402" s="70"/>
      <c r="E1402" s="49"/>
      <c r="F1402" s="40"/>
      <c r="G1402" s="38"/>
      <c r="H1402" s="71"/>
      <c r="I1402" s="40"/>
      <c r="J1402" s="38"/>
      <c r="K1402" s="71"/>
      <c r="L1402" s="40"/>
      <c r="M1402" s="38"/>
      <c r="N1402" s="71"/>
      <c r="O1402" s="49"/>
      <c r="P1402" s="177"/>
      <c r="Q1402" s="178"/>
      <c r="R1402" s="178"/>
      <c r="S1402" s="178"/>
      <c r="T1402" s="178"/>
      <c r="U1402" s="178"/>
      <c r="V1402" s="178"/>
      <c r="W1402" s="178"/>
      <c r="X1402" s="178"/>
      <c r="Y1402" s="178"/>
      <c r="Z1402" s="178"/>
      <c r="AA1402" s="179"/>
      <c r="AB1402" s="121">
        <f>IF($D1402="",0,IF($E1402="",0,IF(VLOOKUP($E1402,paramètres!$E$33:$F$44,2,FALSE)&lt;=VLOOKUP($AB$18,paramètres!$E$33:$F$44,2,FALSE),P1402*$D1402,0)))</f>
        <v>0</v>
      </c>
      <c r="AC1402" s="13">
        <f>IF($D1402="",0,IF($E1402="",0,IF(VLOOKUP($E1402,paramètres!$E$33:$F$44,2,FALSE)&lt;=VLOOKUP($AC$18,paramètres!$E$33:$F$44,2,FALSE),Q1402*$D1402,0)))</f>
        <v>0</v>
      </c>
      <c r="AD1402" s="13">
        <f>IF($D1402="",0,IF($E1402="",0,IF(VLOOKUP($E1402,paramètres!$E$33:$F$44,2,FALSE)&lt;=VLOOKUP($AD$18,paramètres!$E$33:$F$44,2,FALSE),R1402*$D1402,0)))</f>
        <v>0</v>
      </c>
      <c r="AE1402" s="13">
        <f>IF($D1402="",0,IF($E1402="",0,IF(VLOOKUP($E1402,paramètres!$E$33:$F$44,2,FALSE)&lt;=VLOOKUP($AE$18,paramètres!$E$33:$F$44,2,FALSE),S1402*$D1402,0)))</f>
        <v>0</v>
      </c>
      <c r="AF1402" s="13">
        <f>IF($D1402="",0,IF($E1402="",0,IF(VLOOKUP($E1402,paramètres!$E$33:$F$44,2,FALSE)&lt;=VLOOKUP($AF$18,paramètres!$E$33:$F$44,2,FALSE),T1402*$D1402,0)))</f>
        <v>0</v>
      </c>
      <c r="AG1402" s="13">
        <f>IF($D1402="",0,IF($E1402="",0,IF(VLOOKUP($E1402,paramètres!$E$33:$F$44,2,FALSE)&lt;=VLOOKUP($AG$18,paramètres!$E$33:$F$44,2,FALSE),U1402*$D1402,0)))</f>
        <v>0</v>
      </c>
      <c r="AH1402" s="13">
        <f>IF($D1402="",0,IF($E1402="",0,IF(VLOOKUP($E1402,paramètres!$E$33:$F$44,2,FALSE)&lt;=VLOOKUP($AH$18,paramètres!$E$33:$F$44,2,FALSE),V1402*$D1402,0)))</f>
        <v>0</v>
      </c>
      <c r="AI1402" s="13">
        <f>IF($D1402="",0,IF($E1402="",0,IF(VLOOKUP($E1402,paramètres!$E$33:$F$44,2,FALSE)&lt;=VLOOKUP($AI$18,paramètres!$E$33:$F$44,2,FALSE),W1402*$D1402,0)))</f>
        <v>0</v>
      </c>
      <c r="AJ1402" s="13">
        <f>IF($D1402="",0,IF($E1402="",0,IF(VLOOKUP($E1402,paramètres!$E$33:$F$44,2,FALSE)&lt;=VLOOKUP($AJ$18,paramètres!$E$33:$F$44,2,FALSE),X1402*$D1402,0)))</f>
        <v>0</v>
      </c>
      <c r="AK1402" s="13">
        <f>IF($D1402="",0,IF($E1402="",0,IF(VLOOKUP($E1402,paramètres!$E$33:$F$44,2,FALSE)&lt;=VLOOKUP($AK$18,paramètres!$E$33:$F$44,2,FALSE),Y1402*$D1402,0)))</f>
        <v>0</v>
      </c>
      <c r="AL1402" s="13">
        <f>IF($D1402="",0,IF($E1402="",0,IF(VLOOKUP($E1402,paramètres!$E$33:$F$44,2,FALSE)&lt;=VLOOKUP($AL$18,paramètres!$E$33:$F$44,2,FALSE),Z1402*$D1402,0)))</f>
        <v>0</v>
      </c>
      <c r="AM1402" s="126">
        <f>IF($D1402="",0,IF($E1402="",0,IF(VLOOKUP($E1402,paramètres!$E$33:$F$44,2,FALSE)&lt;=VLOOKUP($AM$18,paramètres!$E$33:$F$44,2,FALSE),AA1402*$D1402,0)))</f>
        <v>0</v>
      </c>
      <c r="AN1402" s="121" t="str">
        <f>IF(paramètres!$B$28=1,((SUM(P1402:Y1402)/1.02)+SUM(Z1402:AA1402))*0.0303/9*COUNT(P1402:X1402),IF(paramètres!$B$28=2,(SUM(P1402:AA1402))*0.0303/9*COUNT(P1402:X1402),"Missing Delta option"))</f>
        <v>Missing Delta option</v>
      </c>
      <c r="AO1402" s="13" t="str">
        <f>IF(paramètres!$B$28=1,(((SUM(P1402:Y1402)/1.02)+SUM(Z1402:AA1402))+((SUM(AB1402:AK1402)/1.02)+SUM(AL1402:AN1402)))*cotpatr,IF(paramètres!$B$28=2,(SUM(P1402:AN1402)*cotpatr),"Missing Delta Option"))</f>
        <v>Missing Delta Option</v>
      </c>
      <c r="AP1402" s="13" t="str" cm="1">
        <f t="array" ref="AP1402">IF(paramètres!$B$28=1,(((SUM(P1402:Y1402)/1.02)+SUM(Z1402:AA1402))+((SUM(AB1402:AM1402)/1.02)+SUM(AL1402:AM1402)))/12*pécule,IF(paramètres!$B$28=2,SUM(P1402:AM1402)/12*pécule,"Missing Delta Option"))</f>
        <v>Missing Delta Option</v>
      </c>
      <c r="AQ1402" s="105" t="e">
        <f>IF(paramètres!$B$28=1,(((SUM(P1402:Y1402)/1.02)+SUM(Z1402:AA1402))+((SUM(AB1402:AM1402)/1.02)+SUM(AL1402:AM1402)))+AN1402+AO1402+AP1402,SUM(P1402:AM1402)+AN1402+AO1402+AP1402)</f>
        <v>#VALUE!</v>
      </c>
    </row>
    <row r="1403" spans="1:43" x14ac:dyDescent="0.25">
      <c r="A1403" s="104"/>
      <c r="B1403" s="39"/>
      <c r="C1403" s="39"/>
      <c r="D1403" s="70"/>
      <c r="E1403" s="49"/>
      <c r="F1403" s="40"/>
      <c r="G1403" s="38"/>
      <c r="H1403" s="71"/>
      <c r="I1403" s="40"/>
      <c r="J1403" s="38"/>
      <c r="K1403" s="71"/>
      <c r="L1403" s="40"/>
      <c r="M1403" s="38"/>
      <c r="N1403" s="71"/>
      <c r="O1403" s="49"/>
      <c r="P1403" s="177"/>
      <c r="Q1403" s="178"/>
      <c r="R1403" s="178"/>
      <c r="S1403" s="178"/>
      <c r="T1403" s="178"/>
      <c r="U1403" s="178"/>
      <c r="V1403" s="178"/>
      <c r="W1403" s="178"/>
      <c r="X1403" s="178"/>
      <c r="Y1403" s="178"/>
      <c r="Z1403" s="178"/>
      <c r="AA1403" s="179"/>
      <c r="AB1403" s="121">
        <f>IF($D1403="",0,IF($E1403="",0,IF(VLOOKUP($E1403,paramètres!$E$33:$F$44,2,FALSE)&lt;=VLOOKUP($AB$18,paramètres!$E$33:$F$44,2,FALSE),P1403*$D1403,0)))</f>
        <v>0</v>
      </c>
      <c r="AC1403" s="13">
        <f>IF($D1403="",0,IF($E1403="",0,IF(VLOOKUP($E1403,paramètres!$E$33:$F$44,2,FALSE)&lt;=VLOOKUP($AC$18,paramètres!$E$33:$F$44,2,FALSE),Q1403*$D1403,0)))</f>
        <v>0</v>
      </c>
      <c r="AD1403" s="13">
        <f>IF($D1403="",0,IF($E1403="",0,IF(VLOOKUP($E1403,paramètres!$E$33:$F$44,2,FALSE)&lt;=VLOOKUP($AD$18,paramètres!$E$33:$F$44,2,FALSE),R1403*$D1403,0)))</f>
        <v>0</v>
      </c>
      <c r="AE1403" s="13">
        <f>IF($D1403="",0,IF($E1403="",0,IF(VLOOKUP($E1403,paramètres!$E$33:$F$44,2,FALSE)&lt;=VLOOKUP($AE$18,paramètres!$E$33:$F$44,2,FALSE),S1403*$D1403,0)))</f>
        <v>0</v>
      </c>
      <c r="AF1403" s="13">
        <f>IF($D1403="",0,IF($E1403="",0,IF(VLOOKUP($E1403,paramètres!$E$33:$F$44,2,FALSE)&lt;=VLOOKUP($AF$18,paramètres!$E$33:$F$44,2,FALSE),T1403*$D1403,0)))</f>
        <v>0</v>
      </c>
      <c r="AG1403" s="13">
        <f>IF($D1403="",0,IF($E1403="",0,IF(VLOOKUP($E1403,paramètres!$E$33:$F$44,2,FALSE)&lt;=VLOOKUP($AG$18,paramètres!$E$33:$F$44,2,FALSE),U1403*$D1403,0)))</f>
        <v>0</v>
      </c>
      <c r="AH1403" s="13">
        <f>IF($D1403="",0,IF($E1403="",0,IF(VLOOKUP($E1403,paramètres!$E$33:$F$44,2,FALSE)&lt;=VLOOKUP($AH$18,paramètres!$E$33:$F$44,2,FALSE),V1403*$D1403,0)))</f>
        <v>0</v>
      </c>
      <c r="AI1403" s="13">
        <f>IF($D1403="",0,IF($E1403="",0,IF(VLOOKUP($E1403,paramètres!$E$33:$F$44,2,FALSE)&lt;=VLOOKUP($AI$18,paramètres!$E$33:$F$44,2,FALSE),W1403*$D1403,0)))</f>
        <v>0</v>
      </c>
      <c r="AJ1403" s="13">
        <f>IF($D1403="",0,IF($E1403="",0,IF(VLOOKUP($E1403,paramètres!$E$33:$F$44,2,FALSE)&lt;=VLOOKUP($AJ$18,paramètres!$E$33:$F$44,2,FALSE),X1403*$D1403,0)))</f>
        <v>0</v>
      </c>
      <c r="AK1403" s="13">
        <f>IF($D1403="",0,IF($E1403="",0,IF(VLOOKUP($E1403,paramètres!$E$33:$F$44,2,FALSE)&lt;=VLOOKUP($AK$18,paramètres!$E$33:$F$44,2,FALSE),Y1403*$D1403,0)))</f>
        <v>0</v>
      </c>
      <c r="AL1403" s="13">
        <f>IF($D1403="",0,IF($E1403="",0,IF(VLOOKUP($E1403,paramètres!$E$33:$F$44,2,FALSE)&lt;=VLOOKUP($AL$18,paramètres!$E$33:$F$44,2,FALSE),Z1403*$D1403,0)))</f>
        <v>0</v>
      </c>
      <c r="AM1403" s="126">
        <f>IF($D1403="",0,IF($E1403="",0,IF(VLOOKUP($E1403,paramètres!$E$33:$F$44,2,FALSE)&lt;=VLOOKUP($AM$18,paramètres!$E$33:$F$44,2,FALSE),AA1403*$D1403,0)))</f>
        <v>0</v>
      </c>
      <c r="AN1403" s="121" t="str">
        <f>IF(paramètres!$B$28=1,((SUM(P1403:Y1403)/1.02)+SUM(Z1403:AA1403))*0.0303/9*COUNT(P1403:X1403),IF(paramètres!$B$28=2,(SUM(P1403:AA1403))*0.0303/9*COUNT(P1403:X1403),"Missing Delta option"))</f>
        <v>Missing Delta option</v>
      </c>
      <c r="AO1403" s="13" t="str">
        <f>IF(paramètres!$B$28=1,(((SUM(P1403:Y1403)/1.02)+SUM(Z1403:AA1403))+((SUM(AB1403:AK1403)/1.02)+SUM(AL1403:AN1403)))*cotpatr,IF(paramètres!$B$28=2,(SUM(P1403:AN1403)*cotpatr),"Missing Delta Option"))</f>
        <v>Missing Delta Option</v>
      </c>
      <c r="AP1403" s="13" t="str" cm="1">
        <f t="array" ref="AP1403">IF(paramètres!$B$28=1,(((SUM(P1403:Y1403)/1.02)+SUM(Z1403:AA1403))+((SUM(AB1403:AM1403)/1.02)+SUM(AL1403:AM1403)))/12*pécule,IF(paramètres!$B$28=2,SUM(P1403:AM1403)/12*pécule,"Missing Delta Option"))</f>
        <v>Missing Delta Option</v>
      </c>
      <c r="AQ1403" s="105" t="e">
        <f>IF(paramètres!$B$28=1,(((SUM(P1403:Y1403)/1.02)+SUM(Z1403:AA1403))+((SUM(AB1403:AM1403)/1.02)+SUM(AL1403:AM1403)))+AN1403+AO1403+AP1403,SUM(P1403:AM1403)+AN1403+AO1403+AP1403)</f>
        <v>#VALUE!</v>
      </c>
    </row>
    <row r="1404" spans="1:43" x14ac:dyDescent="0.25">
      <c r="A1404" s="104"/>
      <c r="B1404" s="39"/>
      <c r="C1404" s="39"/>
      <c r="D1404" s="70"/>
      <c r="E1404" s="49"/>
      <c r="F1404" s="40"/>
      <c r="G1404" s="38"/>
      <c r="H1404" s="71"/>
      <c r="I1404" s="40"/>
      <c r="J1404" s="38"/>
      <c r="K1404" s="71"/>
      <c r="L1404" s="40"/>
      <c r="M1404" s="38"/>
      <c r="N1404" s="71"/>
      <c r="O1404" s="49"/>
      <c r="P1404" s="177"/>
      <c r="Q1404" s="178"/>
      <c r="R1404" s="178"/>
      <c r="S1404" s="178"/>
      <c r="T1404" s="178"/>
      <c r="U1404" s="178"/>
      <c r="V1404" s="178"/>
      <c r="W1404" s="178"/>
      <c r="X1404" s="178"/>
      <c r="Y1404" s="178"/>
      <c r="Z1404" s="178"/>
      <c r="AA1404" s="179"/>
      <c r="AB1404" s="121">
        <f>IF($D1404="",0,IF($E1404="",0,IF(VLOOKUP($E1404,paramètres!$E$33:$F$44,2,FALSE)&lt;=VLOOKUP($AB$18,paramètres!$E$33:$F$44,2,FALSE),P1404*$D1404,0)))</f>
        <v>0</v>
      </c>
      <c r="AC1404" s="13">
        <f>IF($D1404="",0,IF($E1404="",0,IF(VLOOKUP($E1404,paramètres!$E$33:$F$44,2,FALSE)&lt;=VLOOKUP($AC$18,paramètres!$E$33:$F$44,2,FALSE),Q1404*$D1404,0)))</f>
        <v>0</v>
      </c>
      <c r="AD1404" s="13">
        <f>IF($D1404="",0,IF($E1404="",0,IF(VLOOKUP($E1404,paramètres!$E$33:$F$44,2,FALSE)&lt;=VLOOKUP($AD$18,paramètres!$E$33:$F$44,2,FALSE),R1404*$D1404,0)))</f>
        <v>0</v>
      </c>
      <c r="AE1404" s="13">
        <f>IF($D1404="",0,IF($E1404="",0,IF(VLOOKUP($E1404,paramètres!$E$33:$F$44,2,FALSE)&lt;=VLOOKUP($AE$18,paramètres!$E$33:$F$44,2,FALSE),S1404*$D1404,0)))</f>
        <v>0</v>
      </c>
      <c r="AF1404" s="13">
        <f>IF($D1404="",0,IF($E1404="",0,IF(VLOOKUP($E1404,paramètres!$E$33:$F$44,2,FALSE)&lt;=VLOOKUP($AF$18,paramètres!$E$33:$F$44,2,FALSE),T1404*$D1404,0)))</f>
        <v>0</v>
      </c>
      <c r="AG1404" s="13">
        <f>IF($D1404="",0,IF($E1404="",0,IF(VLOOKUP($E1404,paramètres!$E$33:$F$44,2,FALSE)&lt;=VLOOKUP($AG$18,paramètres!$E$33:$F$44,2,FALSE),U1404*$D1404,0)))</f>
        <v>0</v>
      </c>
      <c r="AH1404" s="13">
        <f>IF($D1404="",0,IF($E1404="",0,IF(VLOOKUP($E1404,paramètres!$E$33:$F$44,2,FALSE)&lt;=VLOOKUP($AH$18,paramètres!$E$33:$F$44,2,FALSE),V1404*$D1404,0)))</f>
        <v>0</v>
      </c>
      <c r="AI1404" s="13">
        <f>IF($D1404="",0,IF($E1404="",0,IF(VLOOKUP($E1404,paramètres!$E$33:$F$44,2,FALSE)&lt;=VLOOKUP($AI$18,paramètres!$E$33:$F$44,2,FALSE),W1404*$D1404,0)))</f>
        <v>0</v>
      </c>
      <c r="AJ1404" s="13">
        <f>IF($D1404="",0,IF($E1404="",0,IF(VLOOKUP($E1404,paramètres!$E$33:$F$44,2,FALSE)&lt;=VLOOKUP($AJ$18,paramètres!$E$33:$F$44,2,FALSE),X1404*$D1404,0)))</f>
        <v>0</v>
      </c>
      <c r="AK1404" s="13">
        <f>IF($D1404="",0,IF($E1404="",0,IF(VLOOKUP($E1404,paramètres!$E$33:$F$44,2,FALSE)&lt;=VLOOKUP($AK$18,paramètres!$E$33:$F$44,2,FALSE),Y1404*$D1404,0)))</f>
        <v>0</v>
      </c>
      <c r="AL1404" s="13">
        <f>IF($D1404="",0,IF($E1404="",0,IF(VLOOKUP($E1404,paramètres!$E$33:$F$44,2,FALSE)&lt;=VLOOKUP($AL$18,paramètres!$E$33:$F$44,2,FALSE),Z1404*$D1404,0)))</f>
        <v>0</v>
      </c>
      <c r="AM1404" s="126">
        <f>IF($D1404="",0,IF($E1404="",0,IF(VLOOKUP($E1404,paramètres!$E$33:$F$44,2,FALSE)&lt;=VLOOKUP($AM$18,paramètres!$E$33:$F$44,2,FALSE),AA1404*$D1404,0)))</f>
        <v>0</v>
      </c>
      <c r="AN1404" s="121" t="str">
        <f>IF(paramètres!$B$28=1,((SUM(P1404:Y1404)/1.02)+SUM(Z1404:AA1404))*0.0303/9*COUNT(P1404:X1404),IF(paramètres!$B$28=2,(SUM(P1404:AA1404))*0.0303/9*COUNT(P1404:X1404),"Missing Delta option"))</f>
        <v>Missing Delta option</v>
      </c>
      <c r="AO1404" s="13" t="str">
        <f>IF(paramètres!$B$28=1,(((SUM(P1404:Y1404)/1.02)+SUM(Z1404:AA1404))+((SUM(AB1404:AK1404)/1.02)+SUM(AL1404:AN1404)))*cotpatr,IF(paramètres!$B$28=2,(SUM(P1404:AN1404)*cotpatr),"Missing Delta Option"))</f>
        <v>Missing Delta Option</v>
      </c>
      <c r="AP1404" s="13" t="str" cm="1">
        <f t="array" ref="AP1404">IF(paramètres!$B$28=1,(((SUM(P1404:Y1404)/1.02)+SUM(Z1404:AA1404))+((SUM(AB1404:AM1404)/1.02)+SUM(AL1404:AM1404)))/12*pécule,IF(paramètres!$B$28=2,SUM(P1404:AM1404)/12*pécule,"Missing Delta Option"))</f>
        <v>Missing Delta Option</v>
      </c>
      <c r="AQ1404" s="105" t="e">
        <f>IF(paramètres!$B$28=1,(((SUM(P1404:Y1404)/1.02)+SUM(Z1404:AA1404))+((SUM(AB1404:AM1404)/1.02)+SUM(AL1404:AM1404)))+AN1404+AO1404+AP1404,SUM(P1404:AM1404)+AN1404+AO1404+AP1404)</f>
        <v>#VALUE!</v>
      </c>
    </row>
    <row r="1405" spans="1:43" x14ac:dyDescent="0.25">
      <c r="A1405" s="104"/>
      <c r="B1405" s="39"/>
      <c r="C1405" s="39"/>
      <c r="D1405" s="70"/>
      <c r="E1405" s="49"/>
      <c r="F1405" s="40"/>
      <c r="G1405" s="38"/>
      <c r="H1405" s="71"/>
      <c r="I1405" s="40"/>
      <c r="J1405" s="38"/>
      <c r="K1405" s="71"/>
      <c r="L1405" s="40"/>
      <c r="M1405" s="38"/>
      <c r="N1405" s="71"/>
      <c r="O1405" s="49"/>
      <c r="P1405" s="177"/>
      <c r="Q1405" s="178"/>
      <c r="R1405" s="178"/>
      <c r="S1405" s="178"/>
      <c r="T1405" s="178"/>
      <c r="U1405" s="178"/>
      <c r="V1405" s="178"/>
      <c r="W1405" s="178"/>
      <c r="X1405" s="178"/>
      <c r="Y1405" s="178"/>
      <c r="Z1405" s="178"/>
      <c r="AA1405" s="179"/>
      <c r="AB1405" s="121">
        <f>IF($D1405="",0,IF($E1405="",0,IF(VLOOKUP($E1405,paramètres!$E$33:$F$44,2,FALSE)&lt;=VLOOKUP($AB$18,paramètres!$E$33:$F$44,2,FALSE),P1405*$D1405,0)))</f>
        <v>0</v>
      </c>
      <c r="AC1405" s="13">
        <f>IF($D1405="",0,IF($E1405="",0,IF(VLOOKUP($E1405,paramètres!$E$33:$F$44,2,FALSE)&lt;=VLOOKUP($AC$18,paramètres!$E$33:$F$44,2,FALSE),Q1405*$D1405,0)))</f>
        <v>0</v>
      </c>
      <c r="AD1405" s="13">
        <f>IF($D1405="",0,IF($E1405="",0,IF(VLOOKUP($E1405,paramètres!$E$33:$F$44,2,FALSE)&lt;=VLOOKUP($AD$18,paramètres!$E$33:$F$44,2,FALSE),R1405*$D1405,0)))</f>
        <v>0</v>
      </c>
      <c r="AE1405" s="13">
        <f>IF($D1405="",0,IF($E1405="",0,IF(VLOOKUP($E1405,paramètres!$E$33:$F$44,2,FALSE)&lt;=VLOOKUP($AE$18,paramètres!$E$33:$F$44,2,FALSE),S1405*$D1405,0)))</f>
        <v>0</v>
      </c>
      <c r="AF1405" s="13">
        <f>IF($D1405="",0,IF($E1405="",0,IF(VLOOKUP($E1405,paramètres!$E$33:$F$44,2,FALSE)&lt;=VLOOKUP($AF$18,paramètres!$E$33:$F$44,2,FALSE),T1405*$D1405,0)))</f>
        <v>0</v>
      </c>
      <c r="AG1405" s="13">
        <f>IF($D1405="",0,IF($E1405="",0,IF(VLOOKUP($E1405,paramètres!$E$33:$F$44,2,FALSE)&lt;=VLOOKUP($AG$18,paramètres!$E$33:$F$44,2,FALSE),U1405*$D1405,0)))</f>
        <v>0</v>
      </c>
      <c r="AH1405" s="13">
        <f>IF($D1405="",0,IF($E1405="",0,IF(VLOOKUP($E1405,paramètres!$E$33:$F$44,2,FALSE)&lt;=VLOOKUP($AH$18,paramètres!$E$33:$F$44,2,FALSE),V1405*$D1405,0)))</f>
        <v>0</v>
      </c>
      <c r="AI1405" s="13">
        <f>IF($D1405="",0,IF($E1405="",0,IF(VLOOKUP($E1405,paramètres!$E$33:$F$44,2,FALSE)&lt;=VLOOKUP($AI$18,paramètres!$E$33:$F$44,2,FALSE),W1405*$D1405,0)))</f>
        <v>0</v>
      </c>
      <c r="AJ1405" s="13">
        <f>IF($D1405="",0,IF($E1405="",0,IF(VLOOKUP($E1405,paramètres!$E$33:$F$44,2,FALSE)&lt;=VLOOKUP($AJ$18,paramètres!$E$33:$F$44,2,FALSE),X1405*$D1405,0)))</f>
        <v>0</v>
      </c>
      <c r="AK1405" s="13">
        <f>IF($D1405="",0,IF($E1405="",0,IF(VLOOKUP($E1405,paramètres!$E$33:$F$44,2,FALSE)&lt;=VLOOKUP($AK$18,paramètres!$E$33:$F$44,2,FALSE),Y1405*$D1405,0)))</f>
        <v>0</v>
      </c>
      <c r="AL1405" s="13">
        <f>IF($D1405="",0,IF($E1405="",0,IF(VLOOKUP($E1405,paramètres!$E$33:$F$44,2,FALSE)&lt;=VLOOKUP($AL$18,paramètres!$E$33:$F$44,2,FALSE),Z1405*$D1405,0)))</f>
        <v>0</v>
      </c>
      <c r="AM1405" s="126">
        <f>IF($D1405="",0,IF($E1405="",0,IF(VLOOKUP($E1405,paramètres!$E$33:$F$44,2,FALSE)&lt;=VLOOKUP($AM$18,paramètres!$E$33:$F$44,2,FALSE),AA1405*$D1405,0)))</f>
        <v>0</v>
      </c>
      <c r="AN1405" s="121" t="str">
        <f>IF(paramètres!$B$28=1,((SUM(P1405:Y1405)/1.02)+SUM(Z1405:AA1405))*0.0303/9*COUNT(P1405:X1405),IF(paramètres!$B$28=2,(SUM(P1405:AA1405))*0.0303/9*COUNT(P1405:X1405),"Missing Delta option"))</f>
        <v>Missing Delta option</v>
      </c>
      <c r="AO1405" s="13" t="str">
        <f>IF(paramètres!$B$28=1,(((SUM(P1405:Y1405)/1.02)+SUM(Z1405:AA1405))+((SUM(AB1405:AK1405)/1.02)+SUM(AL1405:AN1405)))*cotpatr,IF(paramètres!$B$28=2,(SUM(P1405:AN1405)*cotpatr),"Missing Delta Option"))</f>
        <v>Missing Delta Option</v>
      </c>
      <c r="AP1405" s="13" t="str" cm="1">
        <f t="array" ref="AP1405">IF(paramètres!$B$28=1,(((SUM(P1405:Y1405)/1.02)+SUM(Z1405:AA1405))+((SUM(AB1405:AM1405)/1.02)+SUM(AL1405:AM1405)))/12*pécule,IF(paramètres!$B$28=2,SUM(P1405:AM1405)/12*pécule,"Missing Delta Option"))</f>
        <v>Missing Delta Option</v>
      </c>
      <c r="AQ1405" s="105" t="e">
        <f>IF(paramètres!$B$28=1,(((SUM(P1405:Y1405)/1.02)+SUM(Z1405:AA1405))+((SUM(AB1405:AM1405)/1.02)+SUM(AL1405:AM1405)))+AN1405+AO1405+AP1405,SUM(P1405:AM1405)+AN1405+AO1405+AP1405)</f>
        <v>#VALUE!</v>
      </c>
    </row>
    <row r="1406" spans="1:43" x14ac:dyDescent="0.25">
      <c r="A1406" s="104"/>
      <c r="B1406" s="39"/>
      <c r="C1406" s="39"/>
      <c r="D1406" s="70"/>
      <c r="E1406" s="49"/>
      <c r="F1406" s="40"/>
      <c r="G1406" s="38"/>
      <c r="H1406" s="71"/>
      <c r="I1406" s="40"/>
      <c r="J1406" s="38"/>
      <c r="K1406" s="71"/>
      <c r="L1406" s="40"/>
      <c r="M1406" s="38"/>
      <c r="N1406" s="71"/>
      <c r="O1406" s="49"/>
      <c r="P1406" s="177"/>
      <c r="Q1406" s="178"/>
      <c r="R1406" s="178"/>
      <c r="S1406" s="178"/>
      <c r="T1406" s="178"/>
      <c r="U1406" s="178"/>
      <c r="V1406" s="178"/>
      <c r="W1406" s="178"/>
      <c r="X1406" s="178"/>
      <c r="Y1406" s="178"/>
      <c r="Z1406" s="178"/>
      <c r="AA1406" s="179"/>
      <c r="AB1406" s="121">
        <f>IF($D1406="",0,IF($E1406="",0,IF(VLOOKUP($E1406,paramètres!$E$33:$F$44,2,FALSE)&lt;=VLOOKUP($AB$18,paramètres!$E$33:$F$44,2,FALSE),P1406*$D1406,0)))</f>
        <v>0</v>
      </c>
      <c r="AC1406" s="13">
        <f>IF($D1406="",0,IF($E1406="",0,IF(VLOOKUP($E1406,paramètres!$E$33:$F$44,2,FALSE)&lt;=VLOOKUP($AC$18,paramètres!$E$33:$F$44,2,FALSE),Q1406*$D1406,0)))</f>
        <v>0</v>
      </c>
      <c r="AD1406" s="13">
        <f>IF($D1406="",0,IF($E1406="",0,IF(VLOOKUP($E1406,paramètres!$E$33:$F$44,2,FALSE)&lt;=VLOOKUP($AD$18,paramètres!$E$33:$F$44,2,FALSE),R1406*$D1406,0)))</f>
        <v>0</v>
      </c>
      <c r="AE1406" s="13">
        <f>IF($D1406="",0,IF($E1406="",0,IF(VLOOKUP($E1406,paramètres!$E$33:$F$44,2,FALSE)&lt;=VLOOKUP($AE$18,paramètres!$E$33:$F$44,2,FALSE),S1406*$D1406,0)))</f>
        <v>0</v>
      </c>
      <c r="AF1406" s="13">
        <f>IF($D1406="",0,IF($E1406="",0,IF(VLOOKUP($E1406,paramètres!$E$33:$F$44,2,FALSE)&lt;=VLOOKUP($AF$18,paramètres!$E$33:$F$44,2,FALSE),T1406*$D1406,0)))</f>
        <v>0</v>
      </c>
      <c r="AG1406" s="13">
        <f>IF($D1406="",0,IF($E1406="",0,IF(VLOOKUP($E1406,paramètres!$E$33:$F$44,2,FALSE)&lt;=VLOOKUP($AG$18,paramètres!$E$33:$F$44,2,FALSE),U1406*$D1406,0)))</f>
        <v>0</v>
      </c>
      <c r="AH1406" s="13">
        <f>IF($D1406="",0,IF($E1406="",0,IF(VLOOKUP($E1406,paramètres!$E$33:$F$44,2,FALSE)&lt;=VLOOKUP($AH$18,paramètres!$E$33:$F$44,2,FALSE),V1406*$D1406,0)))</f>
        <v>0</v>
      </c>
      <c r="AI1406" s="13">
        <f>IF($D1406="",0,IF($E1406="",0,IF(VLOOKUP($E1406,paramètres!$E$33:$F$44,2,FALSE)&lt;=VLOOKUP($AI$18,paramètres!$E$33:$F$44,2,FALSE),W1406*$D1406,0)))</f>
        <v>0</v>
      </c>
      <c r="AJ1406" s="13">
        <f>IF($D1406="",0,IF($E1406="",0,IF(VLOOKUP($E1406,paramètres!$E$33:$F$44,2,FALSE)&lt;=VLOOKUP($AJ$18,paramètres!$E$33:$F$44,2,FALSE),X1406*$D1406,0)))</f>
        <v>0</v>
      </c>
      <c r="AK1406" s="13">
        <f>IF($D1406="",0,IF($E1406="",0,IF(VLOOKUP($E1406,paramètres!$E$33:$F$44,2,FALSE)&lt;=VLOOKUP($AK$18,paramètres!$E$33:$F$44,2,FALSE),Y1406*$D1406,0)))</f>
        <v>0</v>
      </c>
      <c r="AL1406" s="13">
        <f>IF($D1406="",0,IF($E1406="",0,IF(VLOOKUP($E1406,paramètres!$E$33:$F$44,2,FALSE)&lt;=VLOOKUP($AL$18,paramètres!$E$33:$F$44,2,FALSE),Z1406*$D1406,0)))</f>
        <v>0</v>
      </c>
      <c r="AM1406" s="126">
        <f>IF($D1406="",0,IF($E1406="",0,IF(VLOOKUP($E1406,paramètres!$E$33:$F$44,2,FALSE)&lt;=VLOOKUP($AM$18,paramètres!$E$33:$F$44,2,FALSE),AA1406*$D1406,0)))</f>
        <v>0</v>
      </c>
      <c r="AN1406" s="121" t="str">
        <f>IF(paramètres!$B$28=1,((SUM(P1406:Y1406)/1.02)+SUM(Z1406:AA1406))*0.0303/9*COUNT(P1406:X1406),IF(paramètres!$B$28=2,(SUM(P1406:AA1406))*0.0303/9*COUNT(P1406:X1406),"Missing Delta option"))</f>
        <v>Missing Delta option</v>
      </c>
      <c r="AO1406" s="13" t="str">
        <f>IF(paramètres!$B$28=1,(((SUM(P1406:Y1406)/1.02)+SUM(Z1406:AA1406))+((SUM(AB1406:AK1406)/1.02)+SUM(AL1406:AN1406)))*cotpatr,IF(paramètres!$B$28=2,(SUM(P1406:AN1406)*cotpatr),"Missing Delta Option"))</f>
        <v>Missing Delta Option</v>
      </c>
      <c r="AP1406" s="13" t="str" cm="1">
        <f t="array" ref="AP1406">IF(paramètres!$B$28=1,(((SUM(P1406:Y1406)/1.02)+SUM(Z1406:AA1406))+((SUM(AB1406:AM1406)/1.02)+SUM(AL1406:AM1406)))/12*pécule,IF(paramètres!$B$28=2,SUM(P1406:AM1406)/12*pécule,"Missing Delta Option"))</f>
        <v>Missing Delta Option</v>
      </c>
      <c r="AQ1406" s="105" t="e">
        <f>IF(paramètres!$B$28=1,(((SUM(P1406:Y1406)/1.02)+SUM(Z1406:AA1406))+((SUM(AB1406:AM1406)/1.02)+SUM(AL1406:AM1406)))+AN1406+AO1406+AP1406,SUM(P1406:AM1406)+AN1406+AO1406+AP1406)</f>
        <v>#VALUE!</v>
      </c>
    </row>
    <row r="1407" spans="1:43" x14ac:dyDescent="0.25">
      <c r="A1407" s="104"/>
      <c r="B1407" s="39"/>
      <c r="C1407" s="39"/>
      <c r="D1407" s="70"/>
      <c r="E1407" s="49"/>
      <c r="F1407" s="40"/>
      <c r="G1407" s="38"/>
      <c r="H1407" s="71"/>
      <c r="I1407" s="40"/>
      <c r="J1407" s="38"/>
      <c r="K1407" s="71"/>
      <c r="L1407" s="40"/>
      <c r="M1407" s="38"/>
      <c r="N1407" s="71"/>
      <c r="O1407" s="49"/>
      <c r="P1407" s="177"/>
      <c r="Q1407" s="178"/>
      <c r="R1407" s="178"/>
      <c r="S1407" s="178"/>
      <c r="T1407" s="178"/>
      <c r="U1407" s="178"/>
      <c r="V1407" s="178"/>
      <c r="W1407" s="178"/>
      <c r="X1407" s="178"/>
      <c r="Y1407" s="178"/>
      <c r="Z1407" s="178"/>
      <c r="AA1407" s="179"/>
      <c r="AB1407" s="121">
        <f>IF($D1407="",0,IF($E1407="",0,IF(VLOOKUP($E1407,paramètres!$E$33:$F$44,2,FALSE)&lt;=VLOOKUP($AB$18,paramètres!$E$33:$F$44,2,FALSE),P1407*$D1407,0)))</f>
        <v>0</v>
      </c>
      <c r="AC1407" s="13">
        <f>IF($D1407="",0,IF($E1407="",0,IF(VLOOKUP($E1407,paramètres!$E$33:$F$44,2,FALSE)&lt;=VLOOKUP($AC$18,paramètres!$E$33:$F$44,2,FALSE),Q1407*$D1407,0)))</f>
        <v>0</v>
      </c>
      <c r="AD1407" s="13">
        <f>IF($D1407="",0,IF($E1407="",0,IF(VLOOKUP($E1407,paramètres!$E$33:$F$44,2,FALSE)&lt;=VLOOKUP($AD$18,paramètres!$E$33:$F$44,2,FALSE),R1407*$D1407,0)))</f>
        <v>0</v>
      </c>
      <c r="AE1407" s="13">
        <f>IF($D1407="",0,IF($E1407="",0,IF(VLOOKUP($E1407,paramètres!$E$33:$F$44,2,FALSE)&lt;=VLOOKUP($AE$18,paramètres!$E$33:$F$44,2,FALSE),S1407*$D1407,0)))</f>
        <v>0</v>
      </c>
      <c r="AF1407" s="13">
        <f>IF($D1407="",0,IF($E1407="",0,IF(VLOOKUP($E1407,paramètres!$E$33:$F$44,2,FALSE)&lt;=VLOOKUP($AF$18,paramètres!$E$33:$F$44,2,FALSE),T1407*$D1407,0)))</f>
        <v>0</v>
      </c>
      <c r="AG1407" s="13">
        <f>IF($D1407="",0,IF($E1407="",0,IF(VLOOKUP($E1407,paramètres!$E$33:$F$44,2,FALSE)&lt;=VLOOKUP($AG$18,paramètres!$E$33:$F$44,2,FALSE),U1407*$D1407,0)))</f>
        <v>0</v>
      </c>
      <c r="AH1407" s="13">
        <f>IF($D1407="",0,IF($E1407="",0,IF(VLOOKUP($E1407,paramètres!$E$33:$F$44,2,FALSE)&lt;=VLOOKUP($AH$18,paramètres!$E$33:$F$44,2,FALSE),V1407*$D1407,0)))</f>
        <v>0</v>
      </c>
      <c r="AI1407" s="13">
        <f>IF($D1407="",0,IF($E1407="",0,IF(VLOOKUP($E1407,paramètres!$E$33:$F$44,2,FALSE)&lt;=VLOOKUP($AI$18,paramètres!$E$33:$F$44,2,FALSE),W1407*$D1407,0)))</f>
        <v>0</v>
      </c>
      <c r="AJ1407" s="13">
        <f>IF($D1407="",0,IF($E1407="",0,IF(VLOOKUP($E1407,paramètres!$E$33:$F$44,2,FALSE)&lt;=VLOOKUP($AJ$18,paramètres!$E$33:$F$44,2,FALSE),X1407*$D1407,0)))</f>
        <v>0</v>
      </c>
      <c r="AK1407" s="13">
        <f>IF($D1407="",0,IF($E1407="",0,IF(VLOOKUP($E1407,paramètres!$E$33:$F$44,2,FALSE)&lt;=VLOOKUP($AK$18,paramètres!$E$33:$F$44,2,FALSE),Y1407*$D1407,0)))</f>
        <v>0</v>
      </c>
      <c r="AL1407" s="13">
        <f>IF($D1407="",0,IF($E1407="",0,IF(VLOOKUP($E1407,paramètres!$E$33:$F$44,2,FALSE)&lt;=VLOOKUP($AL$18,paramètres!$E$33:$F$44,2,FALSE),Z1407*$D1407,0)))</f>
        <v>0</v>
      </c>
      <c r="AM1407" s="126">
        <f>IF($D1407="",0,IF($E1407="",0,IF(VLOOKUP($E1407,paramètres!$E$33:$F$44,2,FALSE)&lt;=VLOOKUP($AM$18,paramètres!$E$33:$F$44,2,FALSE),AA1407*$D1407,0)))</f>
        <v>0</v>
      </c>
      <c r="AN1407" s="121" t="str">
        <f>IF(paramètres!$B$28=1,((SUM(P1407:Y1407)/1.02)+SUM(Z1407:AA1407))*0.0303/9*COUNT(P1407:X1407),IF(paramètres!$B$28=2,(SUM(P1407:AA1407))*0.0303/9*COUNT(P1407:X1407),"Missing Delta option"))</f>
        <v>Missing Delta option</v>
      </c>
      <c r="AO1407" s="13" t="str">
        <f>IF(paramètres!$B$28=1,(((SUM(P1407:Y1407)/1.02)+SUM(Z1407:AA1407))+((SUM(AB1407:AK1407)/1.02)+SUM(AL1407:AN1407)))*cotpatr,IF(paramètres!$B$28=2,(SUM(P1407:AN1407)*cotpatr),"Missing Delta Option"))</f>
        <v>Missing Delta Option</v>
      </c>
      <c r="AP1407" s="13" t="str" cm="1">
        <f t="array" ref="AP1407">IF(paramètres!$B$28=1,(((SUM(P1407:Y1407)/1.02)+SUM(Z1407:AA1407))+((SUM(AB1407:AM1407)/1.02)+SUM(AL1407:AM1407)))/12*pécule,IF(paramètres!$B$28=2,SUM(P1407:AM1407)/12*pécule,"Missing Delta Option"))</f>
        <v>Missing Delta Option</v>
      </c>
      <c r="AQ1407" s="105" t="e">
        <f>IF(paramètres!$B$28=1,(((SUM(P1407:Y1407)/1.02)+SUM(Z1407:AA1407))+((SUM(AB1407:AM1407)/1.02)+SUM(AL1407:AM1407)))+AN1407+AO1407+AP1407,SUM(P1407:AM1407)+AN1407+AO1407+AP1407)</f>
        <v>#VALUE!</v>
      </c>
    </row>
    <row r="1408" spans="1:43" x14ac:dyDescent="0.25">
      <c r="A1408" s="104"/>
      <c r="B1408" s="39"/>
      <c r="C1408" s="39"/>
      <c r="D1408" s="70"/>
      <c r="E1408" s="49"/>
      <c r="F1408" s="40"/>
      <c r="G1408" s="38"/>
      <c r="H1408" s="71"/>
      <c r="I1408" s="40"/>
      <c r="J1408" s="38"/>
      <c r="K1408" s="71"/>
      <c r="L1408" s="40"/>
      <c r="M1408" s="38"/>
      <c r="N1408" s="71"/>
      <c r="O1408" s="49"/>
      <c r="P1408" s="177"/>
      <c r="Q1408" s="178"/>
      <c r="R1408" s="178"/>
      <c r="S1408" s="178"/>
      <c r="T1408" s="178"/>
      <c r="U1408" s="178"/>
      <c r="V1408" s="178"/>
      <c r="W1408" s="178"/>
      <c r="X1408" s="178"/>
      <c r="Y1408" s="178"/>
      <c r="Z1408" s="178"/>
      <c r="AA1408" s="179"/>
      <c r="AB1408" s="121">
        <f>IF($D1408="",0,IF($E1408="",0,IF(VLOOKUP($E1408,paramètres!$E$33:$F$44,2,FALSE)&lt;=VLOOKUP($AB$18,paramètres!$E$33:$F$44,2,FALSE),P1408*$D1408,0)))</f>
        <v>0</v>
      </c>
      <c r="AC1408" s="13">
        <f>IF($D1408="",0,IF($E1408="",0,IF(VLOOKUP($E1408,paramètres!$E$33:$F$44,2,FALSE)&lt;=VLOOKUP($AC$18,paramètres!$E$33:$F$44,2,FALSE),Q1408*$D1408,0)))</f>
        <v>0</v>
      </c>
      <c r="AD1408" s="13">
        <f>IF($D1408="",0,IF($E1408="",0,IF(VLOOKUP($E1408,paramètres!$E$33:$F$44,2,FALSE)&lt;=VLOOKUP($AD$18,paramètres!$E$33:$F$44,2,FALSE),R1408*$D1408,0)))</f>
        <v>0</v>
      </c>
      <c r="AE1408" s="13">
        <f>IF($D1408="",0,IF($E1408="",0,IF(VLOOKUP($E1408,paramètres!$E$33:$F$44,2,FALSE)&lt;=VLOOKUP($AE$18,paramètres!$E$33:$F$44,2,FALSE),S1408*$D1408,0)))</f>
        <v>0</v>
      </c>
      <c r="AF1408" s="13">
        <f>IF($D1408="",0,IF($E1408="",0,IF(VLOOKUP($E1408,paramètres!$E$33:$F$44,2,FALSE)&lt;=VLOOKUP($AF$18,paramètres!$E$33:$F$44,2,FALSE),T1408*$D1408,0)))</f>
        <v>0</v>
      </c>
      <c r="AG1408" s="13">
        <f>IF($D1408="",0,IF($E1408="",0,IF(VLOOKUP($E1408,paramètres!$E$33:$F$44,2,FALSE)&lt;=VLOOKUP($AG$18,paramètres!$E$33:$F$44,2,FALSE),U1408*$D1408,0)))</f>
        <v>0</v>
      </c>
      <c r="AH1408" s="13">
        <f>IF($D1408="",0,IF($E1408="",0,IF(VLOOKUP($E1408,paramètres!$E$33:$F$44,2,FALSE)&lt;=VLOOKUP($AH$18,paramètres!$E$33:$F$44,2,FALSE),V1408*$D1408,0)))</f>
        <v>0</v>
      </c>
      <c r="AI1408" s="13">
        <f>IF($D1408="",0,IF($E1408="",0,IF(VLOOKUP($E1408,paramètres!$E$33:$F$44,2,FALSE)&lt;=VLOOKUP($AI$18,paramètres!$E$33:$F$44,2,FALSE),W1408*$D1408,0)))</f>
        <v>0</v>
      </c>
      <c r="AJ1408" s="13">
        <f>IF($D1408="",0,IF($E1408="",0,IF(VLOOKUP($E1408,paramètres!$E$33:$F$44,2,FALSE)&lt;=VLOOKUP($AJ$18,paramètres!$E$33:$F$44,2,FALSE),X1408*$D1408,0)))</f>
        <v>0</v>
      </c>
      <c r="AK1408" s="13">
        <f>IF($D1408="",0,IF($E1408="",0,IF(VLOOKUP($E1408,paramètres!$E$33:$F$44,2,FALSE)&lt;=VLOOKUP($AK$18,paramètres!$E$33:$F$44,2,FALSE),Y1408*$D1408,0)))</f>
        <v>0</v>
      </c>
      <c r="AL1408" s="13">
        <f>IF($D1408="",0,IF($E1408="",0,IF(VLOOKUP($E1408,paramètres!$E$33:$F$44,2,FALSE)&lt;=VLOOKUP($AL$18,paramètres!$E$33:$F$44,2,FALSE),Z1408*$D1408,0)))</f>
        <v>0</v>
      </c>
      <c r="AM1408" s="126">
        <f>IF($D1408="",0,IF($E1408="",0,IF(VLOOKUP($E1408,paramètres!$E$33:$F$44,2,FALSE)&lt;=VLOOKUP($AM$18,paramètres!$E$33:$F$44,2,FALSE),AA1408*$D1408,0)))</f>
        <v>0</v>
      </c>
      <c r="AN1408" s="121" t="str">
        <f>IF(paramètres!$B$28=1,((SUM(P1408:Y1408)/1.02)+SUM(Z1408:AA1408))*0.0303/9*COUNT(P1408:X1408),IF(paramètres!$B$28=2,(SUM(P1408:AA1408))*0.0303/9*COUNT(P1408:X1408),"Missing Delta option"))</f>
        <v>Missing Delta option</v>
      </c>
      <c r="AO1408" s="13" t="str">
        <f>IF(paramètres!$B$28=1,(((SUM(P1408:Y1408)/1.02)+SUM(Z1408:AA1408))+((SUM(AB1408:AK1408)/1.02)+SUM(AL1408:AN1408)))*cotpatr,IF(paramètres!$B$28=2,(SUM(P1408:AN1408)*cotpatr),"Missing Delta Option"))</f>
        <v>Missing Delta Option</v>
      </c>
      <c r="AP1408" s="13" t="str" cm="1">
        <f t="array" ref="AP1408">IF(paramètres!$B$28=1,(((SUM(P1408:Y1408)/1.02)+SUM(Z1408:AA1408))+((SUM(AB1408:AM1408)/1.02)+SUM(AL1408:AM1408)))/12*pécule,IF(paramètres!$B$28=2,SUM(P1408:AM1408)/12*pécule,"Missing Delta Option"))</f>
        <v>Missing Delta Option</v>
      </c>
      <c r="AQ1408" s="105" t="e">
        <f>IF(paramètres!$B$28=1,(((SUM(P1408:Y1408)/1.02)+SUM(Z1408:AA1408))+((SUM(AB1408:AM1408)/1.02)+SUM(AL1408:AM1408)))+AN1408+AO1408+AP1408,SUM(P1408:AM1408)+AN1408+AO1408+AP1408)</f>
        <v>#VALUE!</v>
      </c>
    </row>
    <row r="1409" spans="1:43" x14ac:dyDescent="0.25">
      <c r="A1409" s="104"/>
      <c r="B1409" s="39"/>
      <c r="C1409" s="39"/>
      <c r="D1409" s="70"/>
      <c r="E1409" s="49"/>
      <c r="F1409" s="40"/>
      <c r="G1409" s="38"/>
      <c r="H1409" s="71"/>
      <c r="I1409" s="40"/>
      <c r="J1409" s="38"/>
      <c r="K1409" s="71"/>
      <c r="L1409" s="40"/>
      <c r="M1409" s="38"/>
      <c r="N1409" s="71"/>
      <c r="O1409" s="49"/>
      <c r="P1409" s="177"/>
      <c r="Q1409" s="178"/>
      <c r="R1409" s="178"/>
      <c r="S1409" s="178"/>
      <c r="T1409" s="178"/>
      <c r="U1409" s="178"/>
      <c r="V1409" s="178"/>
      <c r="W1409" s="178"/>
      <c r="X1409" s="178"/>
      <c r="Y1409" s="178"/>
      <c r="Z1409" s="178"/>
      <c r="AA1409" s="179"/>
      <c r="AB1409" s="121">
        <f>IF($D1409="",0,IF($E1409="",0,IF(VLOOKUP($E1409,paramètres!$E$33:$F$44,2,FALSE)&lt;=VLOOKUP($AB$18,paramètres!$E$33:$F$44,2,FALSE),P1409*$D1409,0)))</f>
        <v>0</v>
      </c>
      <c r="AC1409" s="13">
        <f>IF($D1409="",0,IF($E1409="",0,IF(VLOOKUP($E1409,paramètres!$E$33:$F$44,2,FALSE)&lt;=VLOOKUP($AC$18,paramètres!$E$33:$F$44,2,FALSE),Q1409*$D1409,0)))</f>
        <v>0</v>
      </c>
      <c r="AD1409" s="13">
        <f>IF($D1409="",0,IF($E1409="",0,IF(VLOOKUP($E1409,paramètres!$E$33:$F$44,2,FALSE)&lt;=VLOOKUP($AD$18,paramètres!$E$33:$F$44,2,FALSE),R1409*$D1409,0)))</f>
        <v>0</v>
      </c>
      <c r="AE1409" s="13">
        <f>IF($D1409="",0,IF($E1409="",0,IF(VLOOKUP($E1409,paramètres!$E$33:$F$44,2,FALSE)&lt;=VLOOKUP($AE$18,paramètres!$E$33:$F$44,2,FALSE),S1409*$D1409,0)))</f>
        <v>0</v>
      </c>
      <c r="AF1409" s="13">
        <f>IF($D1409="",0,IF($E1409="",0,IF(VLOOKUP($E1409,paramètres!$E$33:$F$44,2,FALSE)&lt;=VLOOKUP($AF$18,paramètres!$E$33:$F$44,2,FALSE),T1409*$D1409,0)))</f>
        <v>0</v>
      </c>
      <c r="AG1409" s="13">
        <f>IF($D1409="",0,IF($E1409="",0,IF(VLOOKUP($E1409,paramètres!$E$33:$F$44,2,FALSE)&lt;=VLOOKUP($AG$18,paramètres!$E$33:$F$44,2,FALSE),U1409*$D1409,0)))</f>
        <v>0</v>
      </c>
      <c r="AH1409" s="13">
        <f>IF($D1409="",0,IF($E1409="",0,IF(VLOOKUP($E1409,paramètres!$E$33:$F$44,2,FALSE)&lt;=VLOOKUP($AH$18,paramètres!$E$33:$F$44,2,FALSE),V1409*$D1409,0)))</f>
        <v>0</v>
      </c>
      <c r="AI1409" s="13">
        <f>IF($D1409="",0,IF($E1409="",0,IF(VLOOKUP($E1409,paramètres!$E$33:$F$44,2,FALSE)&lt;=VLOOKUP($AI$18,paramètres!$E$33:$F$44,2,FALSE),W1409*$D1409,0)))</f>
        <v>0</v>
      </c>
      <c r="AJ1409" s="13">
        <f>IF($D1409="",0,IF($E1409="",0,IF(VLOOKUP($E1409,paramètres!$E$33:$F$44,2,FALSE)&lt;=VLOOKUP($AJ$18,paramètres!$E$33:$F$44,2,FALSE),X1409*$D1409,0)))</f>
        <v>0</v>
      </c>
      <c r="AK1409" s="13">
        <f>IF($D1409="",0,IF($E1409="",0,IF(VLOOKUP($E1409,paramètres!$E$33:$F$44,2,FALSE)&lt;=VLOOKUP($AK$18,paramètres!$E$33:$F$44,2,FALSE),Y1409*$D1409,0)))</f>
        <v>0</v>
      </c>
      <c r="AL1409" s="13">
        <f>IF($D1409="",0,IF($E1409="",0,IF(VLOOKUP($E1409,paramètres!$E$33:$F$44,2,FALSE)&lt;=VLOOKUP($AL$18,paramètres!$E$33:$F$44,2,FALSE),Z1409*$D1409,0)))</f>
        <v>0</v>
      </c>
      <c r="AM1409" s="126">
        <f>IF($D1409="",0,IF($E1409="",0,IF(VLOOKUP($E1409,paramètres!$E$33:$F$44,2,FALSE)&lt;=VLOOKUP($AM$18,paramètres!$E$33:$F$44,2,FALSE),AA1409*$D1409,0)))</f>
        <v>0</v>
      </c>
      <c r="AN1409" s="121" t="str">
        <f>IF(paramètres!$B$28=1,((SUM(P1409:Y1409)/1.02)+SUM(Z1409:AA1409))*0.0303/9*COUNT(P1409:X1409),IF(paramètres!$B$28=2,(SUM(P1409:AA1409))*0.0303/9*COUNT(P1409:X1409),"Missing Delta option"))</f>
        <v>Missing Delta option</v>
      </c>
      <c r="AO1409" s="13" t="str">
        <f>IF(paramètres!$B$28=1,(((SUM(P1409:Y1409)/1.02)+SUM(Z1409:AA1409))+((SUM(AB1409:AK1409)/1.02)+SUM(AL1409:AN1409)))*cotpatr,IF(paramètres!$B$28=2,(SUM(P1409:AN1409)*cotpatr),"Missing Delta Option"))</f>
        <v>Missing Delta Option</v>
      </c>
      <c r="AP1409" s="13" t="str" cm="1">
        <f t="array" ref="AP1409">IF(paramètres!$B$28=1,(((SUM(P1409:Y1409)/1.02)+SUM(Z1409:AA1409))+((SUM(AB1409:AM1409)/1.02)+SUM(AL1409:AM1409)))/12*pécule,IF(paramètres!$B$28=2,SUM(P1409:AM1409)/12*pécule,"Missing Delta Option"))</f>
        <v>Missing Delta Option</v>
      </c>
      <c r="AQ1409" s="105" t="e">
        <f>IF(paramètres!$B$28=1,(((SUM(P1409:Y1409)/1.02)+SUM(Z1409:AA1409))+((SUM(AB1409:AM1409)/1.02)+SUM(AL1409:AM1409)))+AN1409+AO1409+AP1409,SUM(P1409:AM1409)+AN1409+AO1409+AP1409)</f>
        <v>#VALUE!</v>
      </c>
    </row>
    <row r="1410" spans="1:43" x14ac:dyDescent="0.25">
      <c r="A1410" s="104"/>
      <c r="B1410" s="39"/>
      <c r="C1410" s="39"/>
      <c r="D1410" s="70"/>
      <c r="E1410" s="49"/>
      <c r="F1410" s="40"/>
      <c r="G1410" s="38"/>
      <c r="H1410" s="71"/>
      <c r="I1410" s="40"/>
      <c r="J1410" s="38"/>
      <c r="K1410" s="71"/>
      <c r="L1410" s="40"/>
      <c r="M1410" s="38"/>
      <c r="N1410" s="71"/>
      <c r="O1410" s="49"/>
      <c r="P1410" s="177"/>
      <c r="Q1410" s="178"/>
      <c r="R1410" s="178"/>
      <c r="S1410" s="178"/>
      <c r="T1410" s="178"/>
      <c r="U1410" s="178"/>
      <c r="V1410" s="178"/>
      <c r="W1410" s="178"/>
      <c r="X1410" s="178"/>
      <c r="Y1410" s="178"/>
      <c r="Z1410" s="178"/>
      <c r="AA1410" s="179"/>
      <c r="AB1410" s="121">
        <f>IF($D1410="",0,IF($E1410="",0,IF(VLOOKUP($E1410,paramètres!$E$33:$F$44,2,FALSE)&lt;=VLOOKUP($AB$18,paramètres!$E$33:$F$44,2,FALSE),P1410*$D1410,0)))</f>
        <v>0</v>
      </c>
      <c r="AC1410" s="13">
        <f>IF($D1410="",0,IF($E1410="",0,IF(VLOOKUP($E1410,paramètres!$E$33:$F$44,2,FALSE)&lt;=VLOOKUP($AC$18,paramètres!$E$33:$F$44,2,FALSE),Q1410*$D1410,0)))</f>
        <v>0</v>
      </c>
      <c r="AD1410" s="13">
        <f>IF($D1410="",0,IF($E1410="",0,IF(VLOOKUP($E1410,paramètres!$E$33:$F$44,2,FALSE)&lt;=VLOOKUP($AD$18,paramètres!$E$33:$F$44,2,FALSE),R1410*$D1410,0)))</f>
        <v>0</v>
      </c>
      <c r="AE1410" s="13">
        <f>IF($D1410="",0,IF($E1410="",0,IF(VLOOKUP($E1410,paramètres!$E$33:$F$44,2,FALSE)&lt;=VLOOKUP($AE$18,paramètres!$E$33:$F$44,2,FALSE),S1410*$D1410,0)))</f>
        <v>0</v>
      </c>
      <c r="AF1410" s="13">
        <f>IF($D1410="",0,IF($E1410="",0,IF(VLOOKUP($E1410,paramètres!$E$33:$F$44,2,FALSE)&lt;=VLOOKUP($AF$18,paramètres!$E$33:$F$44,2,FALSE),T1410*$D1410,0)))</f>
        <v>0</v>
      </c>
      <c r="AG1410" s="13">
        <f>IF($D1410="",0,IF($E1410="",0,IF(VLOOKUP($E1410,paramètres!$E$33:$F$44,2,FALSE)&lt;=VLOOKUP($AG$18,paramètres!$E$33:$F$44,2,FALSE),U1410*$D1410,0)))</f>
        <v>0</v>
      </c>
      <c r="AH1410" s="13">
        <f>IF($D1410="",0,IF($E1410="",0,IF(VLOOKUP($E1410,paramètres!$E$33:$F$44,2,FALSE)&lt;=VLOOKUP($AH$18,paramètres!$E$33:$F$44,2,FALSE),V1410*$D1410,0)))</f>
        <v>0</v>
      </c>
      <c r="AI1410" s="13">
        <f>IF($D1410="",0,IF($E1410="",0,IF(VLOOKUP($E1410,paramètres!$E$33:$F$44,2,FALSE)&lt;=VLOOKUP($AI$18,paramètres!$E$33:$F$44,2,FALSE),W1410*$D1410,0)))</f>
        <v>0</v>
      </c>
      <c r="AJ1410" s="13">
        <f>IF($D1410="",0,IF($E1410="",0,IF(VLOOKUP($E1410,paramètres!$E$33:$F$44,2,FALSE)&lt;=VLOOKUP($AJ$18,paramètres!$E$33:$F$44,2,FALSE),X1410*$D1410,0)))</f>
        <v>0</v>
      </c>
      <c r="AK1410" s="13">
        <f>IF($D1410="",0,IF($E1410="",0,IF(VLOOKUP($E1410,paramètres!$E$33:$F$44,2,FALSE)&lt;=VLOOKUP($AK$18,paramètres!$E$33:$F$44,2,FALSE),Y1410*$D1410,0)))</f>
        <v>0</v>
      </c>
      <c r="AL1410" s="13">
        <f>IF($D1410="",0,IF($E1410="",0,IF(VLOOKUP($E1410,paramètres!$E$33:$F$44,2,FALSE)&lt;=VLOOKUP($AL$18,paramètres!$E$33:$F$44,2,FALSE),Z1410*$D1410,0)))</f>
        <v>0</v>
      </c>
      <c r="AM1410" s="126">
        <f>IF($D1410="",0,IF($E1410="",0,IF(VLOOKUP($E1410,paramètres!$E$33:$F$44,2,FALSE)&lt;=VLOOKUP($AM$18,paramètres!$E$33:$F$44,2,FALSE),AA1410*$D1410,0)))</f>
        <v>0</v>
      </c>
      <c r="AN1410" s="121" t="str">
        <f>IF(paramètres!$B$28=1,((SUM(P1410:Y1410)/1.02)+SUM(Z1410:AA1410))*0.0303/9*COUNT(P1410:X1410),IF(paramètres!$B$28=2,(SUM(P1410:AA1410))*0.0303/9*COUNT(P1410:X1410),"Missing Delta option"))</f>
        <v>Missing Delta option</v>
      </c>
      <c r="AO1410" s="13" t="str">
        <f>IF(paramètres!$B$28=1,(((SUM(P1410:Y1410)/1.02)+SUM(Z1410:AA1410))+((SUM(AB1410:AK1410)/1.02)+SUM(AL1410:AN1410)))*cotpatr,IF(paramètres!$B$28=2,(SUM(P1410:AN1410)*cotpatr),"Missing Delta Option"))</f>
        <v>Missing Delta Option</v>
      </c>
      <c r="AP1410" s="13" t="str" cm="1">
        <f t="array" ref="AP1410">IF(paramètres!$B$28=1,(((SUM(P1410:Y1410)/1.02)+SUM(Z1410:AA1410))+((SUM(AB1410:AM1410)/1.02)+SUM(AL1410:AM1410)))/12*pécule,IF(paramètres!$B$28=2,SUM(P1410:AM1410)/12*pécule,"Missing Delta Option"))</f>
        <v>Missing Delta Option</v>
      </c>
      <c r="AQ1410" s="105" t="e">
        <f>IF(paramètres!$B$28=1,(((SUM(P1410:Y1410)/1.02)+SUM(Z1410:AA1410))+((SUM(AB1410:AM1410)/1.02)+SUM(AL1410:AM1410)))+AN1410+AO1410+AP1410,SUM(P1410:AM1410)+AN1410+AO1410+AP1410)</f>
        <v>#VALUE!</v>
      </c>
    </row>
    <row r="1411" spans="1:43" x14ac:dyDescent="0.25">
      <c r="A1411" s="104"/>
      <c r="B1411" s="39"/>
      <c r="C1411" s="39"/>
      <c r="D1411" s="70"/>
      <c r="E1411" s="49"/>
      <c r="F1411" s="40"/>
      <c r="G1411" s="38"/>
      <c r="H1411" s="71"/>
      <c r="I1411" s="40"/>
      <c r="J1411" s="38"/>
      <c r="K1411" s="71"/>
      <c r="L1411" s="40"/>
      <c r="M1411" s="38"/>
      <c r="N1411" s="71"/>
      <c r="O1411" s="49"/>
      <c r="P1411" s="177"/>
      <c r="Q1411" s="178"/>
      <c r="R1411" s="178"/>
      <c r="S1411" s="178"/>
      <c r="T1411" s="178"/>
      <c r="U1411" s="178"/>
      <c r="V1411" s="178"/>
      <c r="W1411" s="178"/>
      <c r="X1411" s="178"/>
      <c r="Y1411" s="178"/>
      <c r="Z1411" s="178"/>
      <c r="AA1411" s="179"/>
      <c r="AB1411" s="121">
        <f>IF($D1411="",0,IF($E1411="",0,IF(VLOOKUP($E1411,paramètres!$E$33:$F$44,2,FALSE)&lt;=VLOOKUP($AB$18,paramètres!$E$33:$F$44,2,FALSE),P1411*$D1411,0)))</f>
        <v>0</v>
      </c>
      <c r="AC1411" s="13">
        <f>IF($D1411="",0,IF($E1411="",0,IF(VLOOKUP($E1411,paramètres!$E$33:$F$44,2,FALSE)&lt;=VLOOKUP($AC$18,paramètres!$E$33:$F$44,2,FALSE),Q1411*$D1411,0)))</f>
        <v>0</v>
      </c>
      <c r="AD1411" s="13">
        <f>IF($D1411="",0,IF($E1411="",0,IF(VLOOKUP($E1411,paramètres!$E$33:$F$44,2,FALSE)&lt;=VLOOKUP($AD$18,paramètres!$E$33:$F$44,2,FALSE),R1411*$D1411,0)))</f>
        <v>0</v>
      </c>
      <c r="AE1411" s="13">
        <f>IF($D1411="",0,IF($E1411="",0,IF(VLOOKUP($E1411,paramètres!$E$33:$F$44,2,FALSE)&lt;=VLOOKUP($AE$18,paramètres!$E$33:$F$44,2,FALSE),S1411*$D1411,0)))</f>
        <v>0</v>
      </c>
      <c r="AF1411" s="13">
        <f>IF($D1411="",0,IF($E1411="",0,IF(VLOOKUP($E1411,paramètres!$E$33:$F$44,2,FALSE)&lt;=VLOOKUP($AF$18,paramètres!$E$33:$F$44,2,FALSE),T1411*$D1411,0)))</f>
        <v>0</v>
      </c>
      <c r="AG1411" s="13">
        <f>IF($D1411="",0,IF($E1411="",0,IF(VLOOKUP($E1411,paramètres!$E$33:$F$44,2,FALSE)&lt;=VLOOKUP($AG$18,paramètres!$E$33:$F$44,2,FALSE),U1411*$D1411,0)))</f>
        <v>0</v>
      </c>
      <c r="AH1411" s="13">
        <f>IF($D1411="",0,IF($E1411="",0,IF(VLOOKUP($E1411,paramètres!$E$33:$F$44,2,FALSE)&lt;=VLOOKUP($AH$18,paramètres!$E$33:$F$44,2,FALSE),V1411*$D1411,0)))</f>
        <v>0</v>
      </c>
      <c r="AI1411" s="13">
        <f>IF($D1411="",0,IF($E1411="",0,IF(VLOOKUP($E1411,paramètres!$E$33:$F$44,2,FALSE)&lt;=VLOOKUP($AI$18,paramètres!$E$33:$F$44,2,FALSE),W1411*$D1411,0)))</f>
        <v>0</v>
      </c>
      <c r="AJ1411" s="13">
        <f>IF($D1411="",0,IF($E1411="",0,IF(VLOOKUP($E1411,paramètres!$E$33:$F$44,2,FALSE)&lt;=VLOOKUP($AJ$18,paramètres!$E$33:$F$44,2,FALSE),X1411*$D1411,0)))</f>
        <v>0</v>
      </c>
      <c r="AK1411" s="13">
        <f>IF($D1411="",0,IF($E1411="",0,IF(VLOOKUP($E1411,paramètres!$E$33:$F$44,2,FALSE)&lt;=VLOOKUP($AK$18,paramètres!$E$33:$F$44,2,FALSE),Y1411*$D1411,0)))</f>
        <v>0</v>
      </c>
      <c r="AL1411" s="13">
        <f>IF($D1411="",0,IF($E1411="",0,IF(VLOOKUP($E1411,paramètres!$E$33:$F$44,2,FALSE)&lt;=VLOOKUP($AL$18,paramètres!$E$33:$F$44,2,FALSE),Z1411*$D1411,0)))</f>
        <v>0</v>
      </c>
      <c r="AM1411" s="126">
        <f>IF($D1411="",0,IF($E1411="",0,IF(VLOOKUP($E1411,paramètres!$E$33:$F$44,2,FALSE)&lt;=VLOOKUP($AM$18,paramètres!$E$33:$F$44,2,FALSE),AA1411*$D1411,0)))</f>
        <v>0</v>
      </c>
      <c r="AN1411" s="121" t="str">
        <f>IF(paramètres!$B$28=1,((SUM(P1411:Y1411)/1.02)+SUM(Z1411:AA1411))*0.0303/9*COUNT(P1411:X1411),IF(paramètres!$B$28=2,(SUM(P1411:AA1411))*0.0303/9*COUNT(P1411:X1411),"Missing Delta option"))</f>
        <v>Missing Delta option</v>
      </c>
      <c r="AO1411" s="13" t="str">
        <f>IF(paramètres!$B$28=1,(((SUM(P1411:Y1411)/1.02)+SUM(Z1411:AA1411))+((SUM(AB1411:AK1411)/1.02)+SUM(AL1411:AN1411)))*cotpatr,IF(paramètres!$B$28=2,(SUM(P1411:AN1411)*cotpatr),"Missing Delta Option"))</f>
        <v>Missing Delta Option</v>
      </c>
      <c r="AP1411" s="13" t="str" cm="1">
        <f t="array" ref="AP1411">IF(paramètres!$B$28=1,(((SUM(P1411:Y1411)/1.02)+SUM(Z1411:AA1411))+((SUM(AB1411:AM1411)/1.02)+SUM(AL1411:AM1411)))/12*pécule,IF(paramètres!$B$28=2,SUM(P1411:AM1411)/12*pécule,"Missing Delta Option"))</f>
        <v>Missing Delta Option</v>
      </c>
      <c r="AQ1411" s="105" t="e">
        <f>IF(paramètres!$B$28=1,(((SUM(P1411:Y1411)/1.02)+SUM(Z1411:AA1411))+((SUM(AB1411:AM1411)/1.02)+SUM(AL1411:AM1411)))+AN1411+AO1411+AP1411,SUM(P1411:AM1411)+AN1411+AO1411+AP1411)</f>
        <v>#VALUE!</v>
      </c>
    </row>
    <row r="1412" spans="1:43" x14ac:dyDescent="0.25">
      <c r="A1412" s="104"/>
      <c r="B1412" s="39"/>
      <c r="C1412" s="39"/>
      <c r="D1412" s="70"/>
      <c r="E1412" s="49"/>
      <c r="F1412" s="40"/>
      <c r="G1412" s="38"/>
      <c r="H1412" s="71"/>
      <c r="I1412" s="40"/>
      <c r="J1412" s="38"/>
      <c r="K1412" s="71"/>
      <c r="L1412" s="40"/>
      <c r="M1412" s="38"/>
      <c r="N1412" s="71"/>
      <c r="O1412" s="49"/>
      <c r="P1412" s="177"/>
      <c r="Q1412" s="178"/>
      <c r="R1412" s="178"/>
      <c r="S1412" s="178"/>
      <c r="T1412" s="178"/>
      <c r="U1412" s="178"/>
      <c r="V1412" s="178"/>
      <c r="W1412" s="178"/>
      <c r="X1412" s="178"/>
      <c r="Y1412" s="178"/>
      <c r="Z1412" s="178"/>
      <c r="AA1412" s="179"/>
      <c r="AB1412" s="121">
        <f>IF($D1412="",0,IF($E1412="",0,IF(VLOOKUP($E1412,paramètres!$E$33:$F$44,2,FALSE)&lt;=VLOOKUP($AB$18,paramètres!$E$33:$F$44,2,FALSE),P1412*$D1412,0)))</f>
        <v>0</v>
      </c>
      <c r="AC1412" s="13">
        <f>IF($D1412="",0,IF($E1412="",0,IF(VLOOKUP($E1412,paramètres!$E$33:$F$44,2,FALSE)&lt;=VLOOKUP($AC$18,paramètres!$E$33:$F$44,2,FALSE),Q1412*$D1412,0)))</f>
        <v>0</v>
      </c>
      <c r="AD1412" s="13">
        <f>IF($D1412="",0,IF($E1412="",0,IF(VLOOKUP($E1412,paramètres!$E$33:$F$44,2,FALSE)&lt;=VLOOKUP($AD$18,paramètres!$E$33:$F$44,2,FALSE),R1412*$D1412,0)))</f>
        <v>0</v>
      </c>
      <c r="AE1412" s="13">
        <f>IF($D1412="",0,IF($E1412="",0,IF(VLOOKUP($E1412,paramètres!$E$33:$F$44,2,FALSE)&lt;=VLOOKUP($AE$18,paramètres!$E$33:$F$44,2,FALSE),S1412*$D1412,0)))</f>
        <v>0</v>
      </c>
      <c r="AF1412" s="13">
        <f>IF($D1412="",0,IF($E1412="",0,IF(VLOOKUP($E1412,paramètres!$E$33:$F$44,2,FALSE)&lt;=VLOOKUP($AF$18,paramètres!$E$33:$F$44,2,FALSE),T1412*$D1412,0)))</f>
        <v>0</v>
      </c>
      <c r="AG1412" s="13">
        <f>IF($D1412="",0,IF($E1412="",0,IF(VLOOKUP($E1412,paramètres!$E$33:$F$44,2,FALSE)&lt;=VLOOKUP($AG$18,paramètres!$E$33:$F$44,2,FALSE),U1412*$D1412,0)))</f>
        <v>0</v>
      </c>
      <c r="AH1412" s="13">
        <f>IF($D1412="",0,IF($E1412="",0,IF(VLOOKUP($E1412,paramètres!$E$33:$F$44,2,FALSE)&lt;=VLOOKUP($AH$18,paramètres!$E$33:$F$44,2,FALSE),V1412*$D1412,0)))</f>
        <v>0</v>
      </c>
      <c r="AI1412" s="13">
        <f>IF($D1412="",0,IF($E1412="",0,IF(VLOOKUP($E1412,paramètres!$E$33:$F$44,2,FALSE)&lt;=VLOOKUP($AI$18,paramètres!$E$33:$F$44,2,FALSE),W1412*$D1412,0)))</f>
        <v>0</v>
      </c>
      <c r="AJ1412" s="13">
        <f>IF($D1412="",0,IF($E1412="",0,IF(VLOOKUP($E1412,paramètres!$E$33:$F$44,2,FALSE)&lt;=VLOOKUP($AJ$18,paramètres!$E$33:$F$44,2,FALSE),X1412*$D1412,0)))</f>
        <v>0</v>
      </c>
      <c r="AK1412" s="13">
        <f>IF($D1412="",0,IF($E1412="",0,IF(VLOOKUP($E1412,paramètres!$E$33:$F$44,2,FALSE)&lt;=VLOOKUP($AK$18,paramètres!$E$33:$F$44,2,FALSE),Y1412*$D1412,0)))</f>
        <v>0</v>
      </c>
      <c r="AL1412" s="13">
        <f>IF($D1412="",0,IF($E1412="",0,IF(VLOOKUP($E1412,paramètres!$E$33:$F$44,2,FALSE)&lt;=VLOOKUP($AL$18,paramètres!$E$33:$F$44,2,FALSE),Z1412*$D1412,0)))</f>
        <v>0</v>
      </c>
      <c r="AM1412" s="126">
        <f>IF($D1412="",0,IF($E1412="",0,IF(VLOOKUP($E1412,paramètres!$E$33:$F$44,2,FALSE)&lt;=VLOOKUP($AM$18,paramètres!$E$33:$F$44,2,FALSE),AA1412*$D1412,0)))</f>
        <v>0</v>
      </c>
      <c r="AN1412" s="121" t="str">
        <f>IF(paramètres!$B$28=1,((SUM(P1412:Y1412)/1.02)+SUM(Z1412:AA1412))*0.0303/9*COUNT(P1412:X1412),IF(paramètres!$B$28=2,(SUM(P1412:AA1412))*0.0303/9*COUNT(P1412:X1412),"Missing Delta option"))</f>
        <v>Missing Delta option</v>
      </c>
      <c r="AO1412" s="13" t="str">
        <f>IF(paramètres!$B$28=1,(((SUM(P1412:Y1412)/1.02)+SUM(Z1412:AA1412))+((SUM(AB1412:AK1412)/1.02)+SUM(AL1412:AN1412)))*cotpatr,IF(paramètres!$B$28=2,(SUM(P1412:AN1412)*cotpatr),"Missing Delta Option"))</f>
        <v>Missing Delta Option</v>
      </c>
      <c r="AP1412" s="13" t="str" cm="1">
        <f t="array" ref="AP1412">IF(paramètres!$B$28=1,(((SUM(P1412:Y1412)/1.02)+SUM(Z1412:AA1412))+((SUM(AB1412:AM1412)/1.02)+SUM(AL1412:AM1412)))/12*pécule,IF(paramètres!$B$28=2,SUM(P1412:AM1412)/12*pécule,"Missing Delta Option"))</f>
        <v>Missing Delta Option</v>
      </c>
      <c r="AQ1412" s="105" t="e">
        <f>IF(paramètres!$B$28=1,(((SUM(P1412:Y1412)/1.02)+SUM(Z1412:AA1412))+((SUM(AB1412:AM1412)/1.02)+SUM(AL1412:AM1412)))+AN1412+AO1412+AP1412,SUM(P1412:AM1412)+AN1412+AO1412+AP1412)</f>
        <v>#VALUE!</v>
      </c>
    </row>
    <row r="1413" spans="1:43" x14ac:dyDescent="0.25">
      <c r="A1413" s="104"/>
      <c r="B1413" s="39"/>
      <c r="C1413" s="39"/>
      <c r="D1413" s="70"/>
      <c r="E1413" s="49"/>
      <c r="F1413" s="40"/>
      <c r="G1413" s="38"/>
      <c r="H1413" s="71"/>
      <c r="I1413" s="40"/>
      <c r="J1413" s="38"/>
      <c r="K1413" s="71"/>
      <c r="L1413" s="40"/>
      <c r="M1413" s="38"/>
      <c r="N1413" s="71"/>
      <c r="O1413" s="49"/>
      <c r="P1413" s="177"/>
      <c r="Q1413" s="178"/>
      <c r="R1413" s="178"/>
      <c r="S1413" s="178"/>
      <c r="T1413" s="178"/>
      <c r="U1413" s="178"/>
      <c r="V1413" s="178"/>
      <c r="W1413" s="178"/>
      <c r="X1413" s="178"/>
      <c r="Y1413" s="178"/>
      <c r="Z1413" s="178"/>
      <c r="AA1413" s="179"/>
      <c r="AB1413" s="121">
        <f>IF($D1413="",0,IF($E1413="",0,IF(VLOOKUP($E1413,paramètres!$E$33:$F$44,2,FALSE)&lt;=VLOOKUP($AB$18,paramètres!$E$33:$F$44,2,FALSE),P1413*$D1413,0)))</f>
        <v>0</v>
      </c>
      <c r="AC1413" s="13">
        <f>IF($D1413="",0,IF($E1413="",0,IF(VLOOKUP($E1413,paramètres!$E$33:$F$44,2,FALSE)&lt;=VLOOKUP($AC$18,paramètres!$E$33:$F$44,2,FALSE),Q1413*$D1413,0)))</f>
        <v>0</v>
      </c>
      <c r="AD1413" s="13">
        <f>IF($D1413="",0,IF($E1413="",0,IF(VLOOKUP($E1413,paramètres!$E$33:$F$44,2,FALSE)&lt;=VLOOKUP($AD$18,paramètres!$E$33:$F$44,2,FALSE),R1413*$D1413,0)))</f>
        <v>0</v>
      </c>
      <c r="AE1413" s="13">
        <f>IF($D1413="",0,IF($E1413="",0,IF(VLOOKUP($E1413,paramètres!$E$33:$F$44,2,FALSE)&lt;=VLOOKUP($AE$18,paramètres!$E$33:$F$44,2,FALSE),S1413*$D1413,0)))</f>
        <v>0</v>
      </c>
      <c r="AF1413" s="13">
        <f>IF($D1413="",0,IF($E1413="",0,IF(VLOOKUP($E1413,paramètres!$E$33:$F$44,2,FALSE)&lt;=VLOOKUP($AF$18,paramètres!$E$33:$F$44,2,FALSE),T1413*$D1413,0)))</f>
        <v>0</v>
      </c>
      <c r="AG1413" s="13">
        <f>IF($D1413="",0,IF($E1413="",0,IF(VLOOKUP($E1413,paramètres!$E$33:$F$44,2,FALSE)&lt;=VLOOKUP($AG$18,paramètres!$E$33:$F$44,2,FALSE),U1413*$D1413,0)))</f>
        <v>0</v>
      </c>
      <c r="AH1413" s="13">
        <f>IF($D1413="",0,IF($E1413="",0,IF(VLOOKUP($E1413,paramètres!$E$33:$F$44,2,FALSE)&lt;=VLOOKUP($AH$18,paramètres!$E$33:$F$44,2,FALSE),V1413*$D1413,0)))</f>
        <v>0</v>
      </c>
      <c r="AI1413" s="13">
        <f>IF($D1413="",0,IF($E1413="",0,IF(VLOOKUP($E1413,paramètres!$E$33:$F$44,2,FALSE)&lt;=VLOOKUP($AI$18,paramètres!$E$33:$F$44,2,FALSE),W1413*$D1413,0)))</f>
        <v>0</v>
      </c>
      <c r="AJ1413" s="13">
        <f>IF($D1413="",0,IF($E1413="",0,IF(VLOOKUP($E1413,paramètres!$E$33:$F$44,2,FALSE)&lt;=VLOOKUP($AJ$18,paramètres!$E$33:$F$44,2,FALSE),X1413*$D1413,0)))</f>
        <v>0</v>
      </c>
      <c r="AK1413" s="13">
        <f>IF($D1413="",0,IF($E1413="",0,IF(VLOOKUP($E1413,paramètres!$E$33:$F$44,2,FALSE)&lt;=VLOOKUP($AK$18,paramètres!$E$33:$F$44,2,FALSE),Y1413*$D1413,0)))</f>
        <v>0</v>
      </c>
      <c r="AL1413" s="13">
        <f>IF($D1413="",0,IF($E1413="",0,IF(VLOOKUP($E1413,paramètres!$E$33:$F$44,2,FALSE)&lt;=VLOOKUP($AL$18,paramètres!$E$33:$F$44,2,FALSE),Z1413*$D1413,0)))</f>
        <v>0</v>
      </c>
      <c r="AM1413" s="126">
        <f>IF($D1413="",0,IF($E1413="",0,IF(VLOOKUP($E1413,paramètres!$E$33:$F$44,2,FALSE)&lt;=VLOOKUP($AM$18,paramètres!$E$33:$F$44,2,FALSE),AA1413*$D1413,0)))</f>
        <v>0</v>
      </c>
      <c r="AN1413" s="121" t="str">
        <f>IF(paramètres!$B$28=1,((SUM(P1413:Y1413)/1.02)+SUM(Z1413:AA1413))*0.0303/9*COUNT(P1413:X1413),IF(paramètres!$B$28=2,(SUM(P1413:AA1413))*0.0303/9*COUNT(P1413:X1413),"Missing Delta option"))</f>
        <v>Missing Delta option</v>
      </c>
      <c r="AO1413" s="13" t="str">
        <f>IF(paramètres!$B$28=1,(((SUM(P1413:Y1413)/1.02)+SUM(Z1413:AA1413))+((SUM(AB1413:AK1413)/1.02)+SUM(AL1413:AN1413)))*cotpatr,IF(paramètres!$B$28=2,(SUM(P1413:AN1413)*cotpatr),"Missing Delta Option"))</f>
        <v>Missing Delta Option</v>
      </c>
      <c r="AP1413" s="13" t="str" cm="1">
        <f t="array" ref="AP1413">IF(paramètres!$B$28=1,(((SUM(P1413:Y1413)/1.02)+SUM(Z1413:AA1413))+((SUM(AB1413:AM1413)/1.02)+SUM(AL1413:AM1413)))/12*pécule,IF(paramètres!$B$28=2,SUM(P1413:AM1413)/12*pécule,"Missing Delta Option"))</f>
        <v>Missing Delta Option</v>
      </c>
      <c r="AQ1413" s="105" t="e">
        <f>IF(paramètres!$B$28=1,(((SUM(P1413:Y1413)/1.02)+SUM(Z1413:AA1413))+((SUM(AB1413:AM1413)/1.02)+SUM(AL1413:AM1413)))+AN1413+AO1413+AP1413,SUM(P1413:AM1413)+AN1413+AO1413+AP1413)</f>
        <v>#VALUE!</v>
      </c>
    </row>
    <row r="1414" spans="1:43" x14ac:dyDescent="0.25">
      <c r="A1414" s="104"/>
      <c r="B1414" s="39"/>
      <c r="C1414" s="39"/>
      <c r="D1414" s="70"/>
      <c r="E1414" s="49"/>
      <c r="F1414" s="40"/>
      <c r="G1414" s="38"/>
      <c r="H1414" s="71"/>
      <c r="I1414" s="40"/>
      <c r="J1414" s="38"/>
      <c r="K1414" s="71"/>
      <c r="L1414" s="40"/>
      <c r="M1414" s="38"/>
      <c r="N1414" s="71"/>
      <c r="O1414" s="49"/>
      <c r="P1414" s="177"/>
      <c r="Q1414" s="178"/>
      <c r="R1414" s="178"/>
      <c r="S1414" s="178"/>
      <c r="T1414" s="178"/>
      <c r="U1414" s="178"/>
      <c r="V1414" s="178"/>
      <c r="W1414" s="178"/>
      <c r="X1414" s="178"/>
      <c r="Y1414" s="178"/>
      <c r="Z1414" s="178"/>
      <c r="AA1414" s="179"/>
      <c r="AB1414" s="121">
        <f>IF($D1414="",0,IF($E1414="",0,IF(VLOOKUP($E1414,paramètres!$E$33:$F$44,2,FALSE)&lt;=VLOOKUP($AB$18,paramètres!$E$33:$F$44,2,FALSE),P1414*$D1414,0)))</f>
        <v>0</v>
      </c>
      <c r="AC1414" s="13">
        <f>IF($D1414="",0,IF($E1414="",0,IF(VLOOKUP($E1414,paramètres!$E$33:$F$44,2,FALSE)&lt;=VLOOKUP($AC$18,paramètres!$E$33:$F$44,2,FALSE),Q1414*$D1414,0)))</f>
        <v>0</v>
      </c>
      <c r="AD1414" s="13">
        <f>IF($D1414="",0,IF($E1414="",0,IF(VLOOKUP($E1414,paramètres!$E$33:$F$44,2,FALSE)&lt;=VLOOKUP($AD$18,paramètres!$E$33:$F$44,2,FALSE),R1414*$D1414,0)))</f>
        <v>0</v>
      </c>
      <c r="AE1414" s="13">
        <f>IF($D1414="",0,IF($E1414="",0,IF(VLOOKUP($E1414,paramètres!$E$33:$F$44,2,FALSE)&lt;=VLOOKUP($AE$18,paramètres!$E$33:$F$44,2,FALSE),S1414*$D1414,0)))</f>
        <v>0</v>
      </c>
      <c r="AF1414" s="13">
        <f>IF($D1414="",0,IF($E1414="",0,IF(VLOOKUP($E1414,paramètres!$E$33:$F$44,2,FALSE)&lt;=VLOOKUP($AF$18,paramètres!$E$33:$F$44,2,FALSE),T1414*$D1414,0)))</f>
        <v>0</v>
      </c>
      <c r="AG1414" s="13">
        <f>IF($D1414="",0,IF($E1414="",0,IF(VLOOKUP($E1414,paramètres!$E$33:$F$44,2,FALSE)&lt;=VLOOKUP($AG$18,paramètres!$E$33:$F$44,2,FALSE),U1414*$D1414,0)))</f>
        <v>0</v>
      </c>
      <c r="AH1414" s="13">
        <f>IF($D1414="",0,IF($E1414="",0,IF(VLOOKUP($E1414,paramètres!$E$33:$F$44,2,FALSE)&lt;=VLOOKUP($AH$18,paramètres!$E$33:$F$44,2,FALSE),V1414*$D1414,0)))</f>
        <v>0</v>
      </c>
      <c r="AI1414" s="13">
        <f>IF($D1414="",0,IF($E1414="",0,IF(VLOOKUP($E1414,paramètres!$E$33:$F$44,2,FALSE)&lt;=VLOOKUP($AI$18,paramètres!$E$33:$F$44,2,FALSE),W1414*$D1414,0)))</f>
        <v>0</v>
      </c>
      <c r="AJ1414" s="13">
        <f>IF($D1414="",0,IF($E1414="",0,IF(VLOOKUP($E1414,paramètres!$E$33:$F$44,2,FALSE)&lt;=VLOOKUP($AJ$18,paramètres!$E$33:$F$44,2,FALSE),X1414*$D1414,0)))</f>
        <v>0</v>
      </c>
      <c r="AK1414" s="13">
        <f>IF($D1414="",0,IF($E1414="",0,IF(VLOOKUP($E1414,paramètres!$E$33:$F$44,2,FALSE)&lt;=VLOOKUP($AK$18,paramètres!$E$33:$F$44,2,FALSE),Y1414*$D1414,0)))</f>
        <v>0</v>
      </c>
      <c r="AL1414" s="13">
        <f>IF($D1414="",0,IF($E1414="",0,IF(VLOOKUP($E1414,paramètres!$E$33:$F$44,2,FALSE)&lt;=VLOOKUP($AL$18,paramètres!$E$33:$F$44,2,FALSE),Z1414*$D1414,0)))</f>
        <v>0</v>
      </c>
      <c r="AM1414" s="126">
        <f>IF($D1414="",0,IF($E1414="",0,IF(VLOOKUP($E1414,paramètres!$E$33:$F$44,2,FALSE)&lt;=VLOOKUP($AM$18,paramètres!$E$33:$F$44,2,FALSE),AA1414*$D1414,0)))</f>
        <v>0</v>
      </c>
      <c r="AN1414" s="121" t="str">
        <f>IF(paramètres!$B$28=1,((SUM(P1414:Y1414)/1.02)+SUM(Z1414:AA1414))*0.0303/9*COUNT(P1414:X1414),IF(paramètres!$B$28=2,(SUM(P1414:AA1414))*0.0303/9*COUNT(P1414:X1414),"Missing Delta option"))</f>
        <v>Missing Delta option</v>
      </c>
      <c r="AO1414" s="13" t="str">
        <f>IF(paramètres!$B$28=1,(((SUM(P1414:Y1414)/1.02)+SUM(Z1414:AA1414))+((SUM(AB1414:AK1414)/1.02)+SUM(AL1414:AN1414)))*cotpatr,IF(paramètres!$B$28=2,(SUM(P1414:AN1414)*cotpatr),"Missing Delta Option"))</f>
        <v>Missing Delta Option</v>
      </c>
      <c r="AP1414" s="13" t="str" cm="1">
        <f t="array" ref="AP1414">IF(paramètres!$B$28=1,(((SUM(P1414:Y1414)/1.02)+SUM(Z1414:AA1414))+((SUM(AB1414:AM1414)/1.02)+SUM(AL1414:AM1414)))/12*pécule,IF(paramètres!$B$28=2,SUM(P1414:AM1414)/12*pécule,"Missing Delta Option"))</f>
        <v>Missing Delta Option</v>
      </c>
      <c r="AQ1414" s="105" t="e">
        <f>IF(paramètres!$B$28=1,(((SUM(P1414:Y1414)/1.02)+SUM(Z1414:AA1414))+((SUM(AB1414:AM1414)/1.02)+SUM(AL1414:AM1414)))+AN1414+AO1414+AP1414,SUM(P1414:AM1414)+AN1414+AO1414+AP1414)</f>
        <v>#VALUE!</v>
      </c>
    </row>
    <row r="1415" spans="1:43" x14ac:dyDescent="0.25">
      <c r="A1415" s="104"/>
      <c r="B1415" s="39"/>
      <c r="C1415" s="39"/>
      <c r="D1415" s="70"/>
      <c r="E1415" s="49"/>
      <c r="F1415" s="40"/>
      <c r="G1415" s="38"/>
      <c r="H1415" s="71"/>
      <c r="I1415" s="40"/>
      <c r="J1415" s="38"/>
      <c r="K1415" s="71"/>
      <c r="L1415" s="40"/>
      <c r="M1415" s="38"/>
      <c r="N1415" s="71"/>
      <c r="O1415" s="49"/>
      <c r="P1415" s="177"/>
      <c r="Q1415" s="178"/>
      <c r="R1415" s="178"/>
      <c r="S1415" s="178"/>
      <c r="T1415" s="178"/>
      <c r="U1415" s="178"/>
      <c r="V1415" s="178"/>
      <c r="W1415" s="178"/>
      <c r="X1415" s="178"/>
      <c r="Y1415" s="178"/>
      <c r="Z1415" s="178"/>
      <c r="AA1415" s="179"/>
      <c r="AB1415" s="121">
        <f>IF($D1415="",0,IF($E1415="",0,IF(VLOOKUP($E1415,paramètres!$E$33:$F$44,2,FALSE)&lt;=VLOOKUP($AB$18,paramètres!$E$33:$F$44,2,FALSE),P1415*$D1415,0)))</f>
        <v>0</v>
      </c>
      <c r="AC1415" s="13">
        <f>IF($D1415="",0,IF($E1415="",0,IF(VLOOKUP($E1415,paramètres!$E$33:$F$44,2,FALSE)&lt;=VLOOKUP($AC$18,paramètres!$E$33:$F$44,2,FALSE),Q1415*$D1415,0)))</f>
        <v>0</v>
      </c>
      <c r="AD1415" s="13">
        <f>IF($D1415="",0,IF($E1415="",0,IF(VLOOKUP($E1415,paramètres!$E$33:$F$44,2,FALSE)&lt;=VLOOKUP($AD$18,paramètres!$E$33:$F$44,2,FALSE),R1415*$D1415,0)))</f>
        <v>0</v>
      </c>
      <c r="AE1415" s="13">
        <f>IF($D1415="",0,IF($E1415="",0,IF(VLOOKUP($E1415,paramètres!$E$33:$F$44,2,FALSE)&lt;=VLOOKUP($AE$18,paramètres!$E$33:$F$44,2,FALSE),S1415*$D1415,0)))</f>
        <v>0</v>
      </c>
      <c r="AF1415" s="13">
        <f>IF($D1415="",0,IF($E1415="",0,IF(VLOOKUP($E1415,paramètres!$E$33:$F$44,2,FALSE)&lt;=VLOOKUP($AF$18,paramètres!$E$33:$F$44,2,FALSE),T1415*$D1415,0)))</f>
        <v>0</v>
      </c>
      <c r="AG1415" s="13">
        <f>IF($D1415="",0,IF($E1415="",0,IF(VLOOKUP($E1415,paramètres!$E$33:$F$44,2,FALSE)&lt;=VLOOKUP($AG$18,paramètres!$E$33:$F$44,2,FALSE),U1415*$D1415,0)))</f>
        <v>0</v>
      </c>
      <c r="AH1415" s="13">
        <f>IF($D1415="",0,IF($E1415="",0,IF(VLOOKUP($E1415,paramètres!$E$33:$F$44,2,FALSE)&lt;=VLOOKUP($AH$18,paramètres!$E$33:$F$44,2,FALSE),V1415*$D1415,0)))</f>
        <v>0</v>
      </c>
      <c r="AI1415" s="13">
        <f>IF($D1415="",0,IF($E1415="",0,IF(VLOOKUP($E1415,paramètres!$E$33:$F$44,2,FALSE)&lt;=VLOOKUP($AI$18,paramètres!$E$33:$F$44,2,FALSE),W1415*$D1415,0)))</f>
        <v>0</v>
      </c>
      <c r="AJ1415" s="13">
        <f>IF($D1415="",0,IF($E1415="",0,IF(VLOOKUP($E1415,paramètres!$E$33:$F$44,2,FALSE)&lt;=VLOOKUP($AJ$18,paramètres!$E$33:$F$44,2,FALSE),X1415*$D1415,0)))</f>
        <v>0</v>
      </c>
      <c r="AK1415" s="13">
        <f>IF($D1415="",0,IF($E1415="",0,IF(VLOOKUP($E1415,paramètres!$E$33:$F$44,2,FALSE)&lt;=VLOOKUP($AK$18,paramètres!$E$33:$F$44,2,FALSE),Y1415*$D1415,0)))</f>
        <v>0</v>
      </c>
      <c r="AL1415" s="13">
        <f>IF($D1415="",0,IF($E1415="",0,IF(VLOOKUP($E1415,paramètres!$E$33:$F$44,2,FALSE)&lt;=VLOOKUP($AL$18,paramètres!$E$33:$F$44,2,FALSE),Z1415*$D1415,0)))</f>
        <v>0</v>
      </c>
      <c r="AM1415" s="126">
        <f>IF($D1415="",0,IF($E1415="",0,IF(VLOOKUP($E1415,paramètres!$E$33:$F$44,2,FALSE)&lt;=VLOOKUP($AM$18,paramètres!$E$33:$F$44,2,FALSE),AA1415*$D1415,0)))</f>
        <v>0</v>
      </c>
      <c r="AN1415" s="121" t="str">
        <f>IF(paramètres!$B$28=1,((SUM(P1415:Y1415)/1.02)+SUM(Z1415:AA1415))*0.0303/9*COUNT(P1415:X1415),IF(paramètres!$B$28=2,(SUM(P1415:AA1415))*0.0303/9*COUNT(P1415:X1415),"Missing Delta option"))</f>
        <v>Missing Delta option</v>
      </c>
      <c r="AO1415" s="13" t="str">
        <f>IF(paramètres!$B$28=1,(((SUM(P1415:Y1415)/1.02)+SUM(Z1415:AA1415))+((SUM(AB1415:AK1415)/1.02)+SUM(AL1415:AN1415)))*cotpatr,IF(paramètres!$B$28=2,(SUM(P1415:AN1415)*cotpatr),"Missing Delta Option"))</f>
        <v>Missing Delta Option</v>
      </c>
      <c r="AP1415" s="13" t="str" cm="1">
        <f t="array" ref="AP1415">IF(paramètres!$B$28=1,(((SUM(P1415:Y1415)/1.02)+SUM(Z1415:AA1415))+((SUM(AB1415:AM1415)/1.02)+SUM(AL1415:AM1415)))/12*pécule,IF(paramètres!$B$28=2,SUM(P1415:AM1415)/12*pécule,"Missing Delta Option"))</f>
        <v>Missing Delta Option</v>
      </c>
      <c r="AQ1415" s="105" t="e">
        <f>IF(paramètres!$B$28=1,(((SUM(P1415:Y1415)/1.02)+SUM(Z1415:AA1415))+((SUM(AB1415:AM1415)/1.02)+SUM(AL1415:AM1415)))+AN1415+AO1415+AP1415,SUM(P1415:AM1415)+AN1415+AO1415+AP1415)</f>
        <v>#VALUE!</v>
      </c>
    </row>
    <row r="1416" spans="1:43" x14ac:dyDescent="0.25">
      <c r="A1416" s="104"/>
      <c r="B1416" s="39"/>
      <c r="C1416" s="39"/>
      <c r="D1416" s="70"/>
      <c r="E1416" s="49"/>
      <c r="F1416" s="40"/>
      <c r="G1416" s="38"/>
      <c r="H1416" s="71"/>
      <c r="I1416" s="40"/>
      <c r="J1416" s="38"/>
      <c r="K1416" s="71"/>
      <c r="L1416" s="40"/>
      <c r="M1416" s="38"/>
      <c r="N1416" s="71"/>
      <c r="O1416" s="49"/>
      <c r="P1416" s="177"/>
      <c r="Q1416" s="178"/>
      <c r="R1416" s="178"/>
      <c r="S1416" s="178"/>
      <c r="T1416" s="178"/>
      <c r="U1416" s="178"/>
      <c r="V1416" s="178"/>
      <c r="W1416" s="178"/>
      <c r="X1416" s="178"/>
      <c r="Y1416" s="178"/>
      <c r="Z1416" s="178"/>
      <c r="AA1416" s="179"/>
      <c r="AB1416" s="121">
        <f>IF($D1416="",0,IF($E1416="",0,IF(VLOOKUP($E1416,paramètres!$E$33:$F$44,2,FALSE)&lt;=VLOOKUP($AB$18,paramètres!$E$33:$F$44,2,FALSE),P1416*$D1416,0)))</f>
        <v>0</v>
      </c>
      <c r="AC1416" s="13">
        <f>IF($D1416="",0,IF($E1416="",0,IF(VLOOKUP($E1416,paramètres!$E$33:$F$44,2,FALSE)&lt;=VLOOKUP($AC$18,paramètres!$E$33:$F$44,2,FALSE),Q1416*$D1416,0)))</f>
        <v>0</v>
      </c>
      <c r="AD1416" s="13">
        <f>IF($D1416="",0,IF($E1416="",0,IF(VLOOKUP($E1416,paramètres!$E$33:$F$44,2,FALSE)&lt;=VLOOKUP($AD$18,paramètres!$E$33:$F$44,2,FALSE),R1416*$D1416,0)))</f>
        <v>0</v>
      </c>
      <c r="AE1416" s="13">
        <f>IF($D1416="",0,IF($E1416="",0,IF(VLOOKUP($E1416,paramètres!$E$33:$F$44,2,FALSE)&lt;=VLOOKUP($AE$18,paramètres!$E$33:$F$44,2,FALSE),S1416*$D1416,0)))</f>
        <v>0</v>
      </c>
      <c r="AF1416" s="13">
        <f>IF($D1416="",0,IF($E1416="",0,IF(VLOOKUP($E1416,paramètres!$E$33:$F$44,2,FALSE)&lt;=VLOOKUP($AF$18,paramètres!$E$33:$F$44,2,FALSE),T1416*$D1416,0)))</f>
        <v>0</v>
      </c>
      <c r="AG1416" s="13">
        <f>IF($D1416="",0,IF($E1416="",0,IF(VLOOKUP($E1416,paramètres!$E$33:$F$44,2,FALSE)&lt;=VLOOKUP($AG$18,paramètres!$E$33:$F$44,2,FALSE),U1416*$D1416,0)))</f>
        <v>0</v>
      </c>
      <c r="AH1416" s="13">
        <f>IF($D1416="",0,IF($E1416="",0,IF(VLOOKUP($E1416,paramètres!$E$33:$F$44,2,FALSE)&lt;=VLOOKUP($AH$18,paramètres!$E$33:$F$44,2,FALSE),V1416*$D1416,0)))</f>
        <v>0</v>
      </c>
      <c r="AI1416" s="13">
        <f>IF($D1416="",0,IF($E1416="",0,IF(VLOOKUP($E1416,paramètres!$E$33:$F$44,2,FALSE)&lt;=VLOOKUP($AI$18,paramètres!$E$33:$F$44,2,FALSE),W1416*$D1416,0)))</f>
        <v>0</v>
      </c>
      <c r="AJ1416" s="13">
        <f>IF($D1416="",0,IF($E1416="",0,IF(VLOOKUP($E1416,paramètres!$E$33:$F$44,2,FALSE)&lt;=VLOOKUP($AJ$18,paramètres!$E$33:$F$44,2,FALSE),X1416*$D1416,0)))</f>
        <v>0</v>
      </c>
      <c r="AK1416" s="13">
        <f>IF($D1416="",0,IF($E1416="",0,IF(VLOOKUP($E1416,paramètres!$E$33:$F$44,2,FALSE)&lt;=VLOOKUP($AK$18,paramètres!$E$33:$F$44,2,FALSE),Y1416*$D1416,0)))</f>
        <v>0</v>
      </c>
      <c r="AL1416" s="13">
        <f>IF($D1416="",0,IF($E1416="",0,IF(VLOOKUP($E1416,paramètres!$E$33:$F$44,2,FALSE)&lt;=VLOOKUP($AL$18,paramètres!$E$33:$F$44,2,FALSE),Z1416*$D1416,0)))</f>
        <v>0</v>
      </c>
      <c r="AM1416" s="126">
        <f>IF($D1416="",0,IF($E1416="",0,IF(VLOOKUP($E1416,paramètres!$E$33:$F$44,2,FALSE)&lt;=VLOOKUP($AM$18,paramètres!$E$33:$F$44,2,FALSE),AA1416*$D1416,0)))</f>
        <v>0</v>
      </c>
      <c r="AN1416" s="121" t="str">
        <f>IF(paramètres!$B$28=1,((SUM(P1416:Y1416)/1.02)+SUM(Z1416:AA1416))*0.0303/9*COUNT(P1416:X1416),IF(paramètres!$B$28=2,(SUM(P1416:AA1416))*0.0303/9*COUNT(P1416:X1416),"Missing Delta option"))</f>
        <v>Missing Delta option</v>
      </c>
      <c r="AO1416" s="13" t="str">
        <f>IF(paramètres!$B$28=1,(((SUM(P1416:Y1416)/1.02)+SUM(Z1416:AA1416))+((SUM(AB1416:AK1416)/1.02)+SUM(AL1416:AN1416)))*cotpatr,IF(paramètres!$B$28=2,(SUM(P1416:AN1416)*cotpatr),"Missing Delta Option"))</f>
        <v>Missing Delta Option</v>
      </c>
      <c r="AP1416" s="13" t="str" cm="1">
        <f t="array" ref="AP1416">IF(paramètres!$B$28=1,(((SUM(P1416:Y1416)/1.02)+SUM(Z1416:AA1416))+((SUM(AB1416:AM1416)/1.02)+SUM(AL1416:AM1416)))/12*pécule,IF(paramètres!$B$28=2,SUM(P1416:AM1416)/12*pécule,"Missing Delta Option"))</f>
        <v>Missing Delta Option</v>
      </c>
      <c r="AQ1416" s="105" t="e">
        <f>IF(paramètres!$B$28=1,(((SUM(P1416:Y1416)/1.02)+SUM(Z1416:AA1416))+((SUM(AB1416:AM1416)/1.02)+SUM(AL1416:AM1416)))+AN1416+AO1416+AP1416,SUM(P1416:AM1416)+AN1416+AO1416+AP1416)</f>
        <v>#VALUE!</v>
      </c>
    </row>
    <row r="1417" spans="1:43" x14ac:dyDescent="0.25">
      <c r="A1417" s="104"/>
      <c r="B1417" s="39"/>
      <c r="C1417" s="39"/>
      <c r="D1417" s="70"/>
      <c r="E1417" s="49"/>
      <c r="F1417" s="40"/>
      <c r="G1417" s="38"/>
      <c r="H1417" s="71"/>
      <c r="I1417" s="40"/>
      <c r="J1417" s="38"/>
      <c r="K1417" s="71"/>
      <c r="L1417" s="40"/>
      <c r="M1417" s="38"/>
      <c r="N1417" s="71"/>
      <c r="O1417" s="49"/>
      <c r="P1417" s="177"/>
      <c r="Q1417" s="178"/>
      <c r="R1417" s="178"/>
      <c r="S1417" s="178"/>
      <c r="T1417" s="178"/>
      <c r="U1417" s="178"/>
      <c r="V1417" s="178"/>
      <c r="W1417" s="178"/>
      <c r="X1417" s="178"/>
      <c r="Y1417" s="178"/>
      <c r="Z1417" s="178"/>
      <c r="AA1417" s="179"/>
      <c r="AB1417" s="121">
        <f>IF($D1417="",0,IF($E1417="",0,IF(VLOOKUP($E1417,paramètres!$E$33:$F$44,2,FALSE)&lt;=VLOOKUP($AB$18,paramètres!$E$33:$F$44,2,FALSE),P1417*$D1417,0)))</f>
        <v>0</v>
      </c>
      <c r="AC1417" s="13">
        <f>IF($D1417="",0,IF($E1417="",0,IF(VLOOKUP($E1417,paramètres!$E$33:$F$44,2,FALSE)&lt;=VLOOKUP($AC$18,paramètres!$E$33:$F$44,2,FALSE),Q1417*$D1417,0)))</f>
        <v>0</v>
      </c>
      <c r="AD1417" s="13">
        <f>IF($D1417="",0,IF($E1417="",0,IF(VLOOKUP($E1417,paramètres!$E$33:$F$44,2,FALSE)&lt;=VLOOKUP($AD$18,paramètres!$E$33:$F$44,2,FALSE),R1417*$D1417,0)))</f>
        <v>0</v>
      </c>
      <c r="AE1417" s="13">
        <f>IF($D1417="",0,IF($E1417="",0,IF(VLOOKUP($E1417,paramètres!$E$33:$F$44,2,FALSE)&lt;=VLOOKUP($AE$18,paramètres!$E$33:$F$44,2,FALSE),S1417*$D1417,0)))</f>
        <v>0</v>
      </c>
      <c r="AF1417" s="13">
        <f>IF($D1417="",0,IF($E1417="",0,IF(VLOOKUP($E1417,paramètres!$E$33:$F$44,2,FALSE)&lt;=VLOOKUP($AF$18,paramètres!$E$33:$F$44,2,FALSE),T1417*$D1417,0)))</f>
        <v>0</v>
      </c>
      <c r="AG1417" s="13">
        <f>IF($D1417="",0,IF($E1417="",0,IF(VLOOKUP($E1417,paramètres!$E$33:$F$44,2,FALSE)&lt;=VLOOKUP($AG$18,paramètres!$E$33:$F$44,2,FALSE),U1417*$D1417,0)))</f>
        <v>0</v>
      </c>
      <c r="AH1417" s="13">
        <f>IF($D1417="",0,IF($E1417="",0,IF(VLOOKUP($E1417,paramètres!$E$33:$F$44,2,FALSE)&lt;=VLOOKUP($AH$18,paramètres!$E$33:$F$44,2,FALSE),V1417*$D1417,0)))</f>
        <v>0</v>
      </c>
      <c r="AI1417" s="13">
        <f>IF($D1417="",0,IF($E1417="",0,IF(VLOOKUP($E1417,paramètres!$E$33:$F$44,2,FALSE)&lt;=VLOOKUP($AI$18,paramètres!$E$33:$F$44,2,FALSE),W1417*$D1417,0)))</f>
        <v>0</v>
      </c>
      <c r="AJ1417" s="13">
        <f>IF($D1417="",0,IF($E1417="",0,IF(VLOOKUP($E1417,paramètres!$E$33:$F$44,2,FALSE)&lt;=VLOOKUP($AJ$18,paramètres!$E$33:$F$44,2,FALSE),X1417*$D1417,0)))</f>
        <v>0</v>
      </c>
      <c r="AK1417" s="13">
        <f>IF($D1417="",0,IF($E1417="",0,IF(VLOOKUP($E1417,paramètres!$E$33:$F$44,2,FALSE)&lt;=VLOOKUP($AK$18,paramètres!$E$33:$F$44,2,FALSE),Y1417*$D1417,0)))</f>
        <v>0</v>
      </c>
      <c r="AL1417" s="13">
        <f>IF($D1417="",0,IF($E1417="",0,IF(VLOOKUP($E1417,paramètres!$E$33:$F$44,2,FALSE)&lt;=VLOOKUP($AL$18,paramètres!$E$33:$F$44,2,FALSE),Z1417*$D1417,0)))</f>
        <v>0</v>
      </c>
      <c r="AM1417" s="126">
        <f>IF($D1417="",0,IF($E1417="",0,IF(VLOOKUP($E1417,paramètres!$E$33:$F$44,2,FALSE)&lt;=VLOOKUP($AM$18,paramètres!$E$33:$F$44,2,FALSE),AA1417*$D1417,0)))</f>
        <v>0</v>
      </c>
      <c r="AN1417" s="121" t="str">
        <f>IF(paramètres!$B$28=1,((SUM(P1417:Y1417)/1.02)+SUM(Z1417:AA1417))*0.0303/9*COUNT(P1417:X1417),IF(paramètres!$B$28=2,(SUM(P1417:AA1417))*0.0303/9*COUNT(P1417:X1417),"Missing Delta option"))</f>
        <v>Missing Delta option</v>
      </c>
      <c r="AO1417" s="13" t="str">
        <f>IF(paramètres!$B$28=1,(((SUM(P1417:Y1417)/1.02)+SUM(Z1417:AA1417))+((SUM(AB1417:AK1417)/1.02)+SUM(AL1417:AN1417)))*cotpatr,IF(paramètres!$B$28=2,(SUM(P1417:AN1417)*cotpatr),"Missing Delta Option"))</f>
        <v>Missing Delta Option</v>
      </c>
      <c r="AP1417" s="13" t="str" cm="1">
        <f t="array" ref="AP1417">IF(paramètres!$B$28=1,(((SUM(P1417:Y1417)/1.02)+SUM(Z1417:AA1417))+((SUM(AB1417:AM1417)/1.02)+SUM(AL1417:AM1417)))/12*pécule,IF(paramètres!$B$28=2,SUM(P1417:AM1417)/12*pécule,"Missing Delta Option"))</f>
        <v>Missing Delta Option</v>
      </c>
      <c r="AQ1417" s="105" t="e">
        <f>IF(paramètres!$B$28=1,(((SUM(P1417:Y1417)/1.02)+SUM(Z1417:AA1417))+((SUM(AB1417:AM1417)/1.02)+SUM(AL1417:AM1417)))+AN1417+AO1417+AP1417,SUM(P1417:AM1417)+AN1417+AO1417+AP1417)</f>
        <v>#VALUE!</v>
      </c>
    </row>
    <row r="1418" spans="1:43" x14ac:dyDescent="0.25">
      <c r="A1418" s="104"/>
      <c r="B1418" s="39"/>
      <c r="C1418" s="39"/>
      <c r="D1418" s="70"/>
      <c r="E1418" s="49"/>
      <c r="F1418" s="40"/>
      <c r="G1418" s="38"/>
      <c r="H1418" s="71"/>
      <c r="I1418" s="40"/>
      <c r="J1418" s="38"/>
      <c r="K1418" s="71"/>
      <c r="L1418" s="40"/>
      <c r="M1418" s="38"/>
      <c r="N1418" s="71"/>
      <c r="O1418" s="49"/>
      <c r="P1418" s="177"/>
      <c r="Q1418" s="178"/>
      <c r="R1418" s="178"/>
      <c r="S1418" s="178"/>
      <c r="T1418" s="178"/>
      <c r="U1418" s="178"/>
      <c r="V1418" s="178"/>
      <c r="W1418" s="178"/>
      <c r="X1418" s="178"/>
      <c r="Y1418" s="178"/>
      <c r="Z1418" s="178"/>
      <c r="AA1418" s="179"/>
      <c r="AB1418" s="121">
        <f>IF($D1418="",0,IF($E1418="",0,IF(VLOOKUP($E1418,paramètres!$E$33:$F$44,2,FALSE)&lt;=VLOOKUP($AB$18,paramètres!$E$33:$F$44,2,FALSE),P1418*$D1418,0)))</f>
        <v>0</v>
      </c>
      <c r="AC1418" s="13">
        <f>IF($D1418="",0,IF($E1418="",0,IF(VLOOKUP($E1418,paramètres!$E$33:$F$44,2,FALSE)&lt;=VLOOKUP($AC$18,paramètres!$E$33:$F$44,2,FALSE),Q1418*$D1418,0)))</f>
        <v>0</v>
      </c>
      <c r="AD1418" s="13">
        <f>IF($D1418="",0,IF($E1418="",0,IF(VLOOKUP($E1418,paramètres!$E$33:$F$44,2,FALSE)&lt;=VLOOKUP($AD$18,paramètres!$E$33:$F$44,2,FALSE),R1418*$D1418,0)))</f>
        <v>0</v>
      </c>
      <c r="AE1418" s="13">
        <f>IF($D1418="",0,IF($E1418="",0,IF(VLOOKUP($E1418,paramètres!$E$33:$F$44,2,FALSE)&lt;=VLOOKUP($AE$18,paramètres!$E$33:$F$44,2,FALSE),S1418*$D1418,0)))</f>
        <v>0</v>
      </c>
      <c r="AF1418" s="13">
        <f>IF($D1418="",0,IF($E1418="",0,IF(VLOOKUP($E1418,paramètres!$E$33:$F$44,2,FALSE)&lt;=VLOOKUP($AF$18,paramètres!$E$33:$F$44,2,FALSE),T1418*$D1418,0)))</f>
        <v>0</v>
      </c>
      <c r="AG1418" s="13">
        <f>IF($D1418="",0,IF($E1418="",0,IF(VLOOKUP($E1418,paramètres!$E$33:$F$44,2,FALSE)&lt;=VLOOKUP($AG$18,paramètres!$E$33:$F$44,2,FALSE),U1418*$D1418,0)))</f>
        <v>0</v>
      </c>
      <c r="AH1418" s="13">
        <f>IF($D1418="",0,IF($E1418="",0,IF(VLOOKUP($E1418,paramètres!$E$33:$F$44,2,FALSE)&lt;=VLOOKUP($AH$18,paramètres!$E$33:$F$44,2,FALSE),V1418*$D1418,0)))</f>
        <v>0</v>
      </c>
      <c r="AI1418" s="13">
        <f>IF($D1418="",0,IF($E1418="",0,IF(VLOOKUP($E1418,paramètres!$E$33:$F$44,2,FALSE)&lt;=VLOOKUP($AI$18,paramètres!$E$33:$F$44,2,FALSE),W1418*$D1418,0)))</f>
        <v>0</v>
      </c>
      <c r="AJ1418" s="13">
        <f>IF($D1418="",0,IF($E1418="",0,IF(VLOOKUP($E1418,paramètres!$E$33:$F$44,2,FALSE)&lt;=VLOOKUP($AJ$18,paramètres!$E$33:$F$44,2,FALSE),X1418*$D1418,0)))</f>
        <v>0</v>
      </c>
      <c r="AK1418" s="13">
        <f>IF($D1418="",0,IF($E1418="",0,IF(VLOOKUP($E1418,paramètres!$E$33:$F$44,2,FALSE)&lt;=VLOOKUP($AK$18,paramètres!$E$33:$F$44,2,FALSE),Y1418*$D1418,0)))</f>
        <v>0</v>
      </c>
      <c r="AL1418" s="13">
        <f>IF($D1418="",0,IF($E1418="",0,IF(VLOOKUP($E1418,paramètres!$E$33:$F$44,2,FALSE)&lt;=VLOOKUP($AL$18,paramètres!$E$33:$F$44,2,FALSE),Z1418*$D1418,0)))</f>
        <v>0</v>
      </c>
      <c r="AM1418" s="126">
        <f>IF($D1418="",0,IF($E1418="",0,IF(VLOOKUP($E1418,paramètres!$E$33:$F$44,2,FALSE)&lt;=VLOOKUP($AM$18,paramètres!$E$33:$F$44,2,FALSE),AA1418*$D1418,0)))</f>
        <v>0</v>
      </c>
      <c r="AN1418" s="121" t="str">
        <f>IF(paramètres!$B$28=1,((SUM(P1418:Y1418)/1.02)+SUM(Z1418:AA1418))*0.0303/9*COUNT(P1418:X1418),IF(paramètres!$B$28=2,(SUM(P1418:AA1418))*0.0303/9*COUNT(P1418:X1418),"Missing Delta option"))</f>
        <v>Missing Delta option</v>
      </c>
      <c r="AO1418" s="13" t="str">
        <f>IF(paramètres!$B$28=1,(((SUM(P1418:Y1418)/1.02)+SUM(Z1418:AA1418))+((SUM(AB1418:AK1418)/1.02)+SUM(AL1418:AN1418)))*cotpatr,IF(paramètres!$B$28=2,(SUM(P1418:AN1418)*cotpatr),"Missing Delta Option"))</f>
        <v>Missing Delta Option</v>
      </c>
      <c r="AP1418" s="13" t="str" cm="1">
        <f t="array" ref="AP1418">IF(paramètres!$B$28=1,(((SUM(P1418:Y1418)/1.02)+SUM(Z1418:AA1418))+((SUM(AB1418:AM1418)/1.02)+SUM(AL1418:AM1418)))/12*pécule,IF(paramètres!$B$28=2,SUM(P1418:AM1418)/12*pécule,"Missing Delta Option"))</f>
        <v>Missing Delta Option</v>
      </c>
      <c r="AQ1418" s="105" t="e">
        <f>IF(paramètres!$B$28=1,(((SUM(P1418:Y1418)/1.02)+SUM(Z1418:AA1418))+((SUM(AB1418:AM1418)/1.02)+SUM(AL1418:AM1418)))+AN1418+AO1418+AP1418,SUM(P1418:AM1418)+AN1418+AO1418+AP1418)</f>
        <v>#VALUE!</v>
      </c>
    </row>
    <row r="1419" spans="1:43" x14ac:dyDescent="0.25">
      <c r="A1419" s="104"/>
      <c r="B1419" s="39"/>
      <c r="C1419" s="39"/>
      <c r="D1419" s="70"/>
      <c r="E1419" s="49"/>
      <c r="F1419" s="40"/>
      <c r="G1419" s="38"/>
      <c r="H1419" s="71"/>
      <c r="I1419" s="40"/>
      <c r="J1419" s="38"/>
      <c r="K1419" s="71"/>
      <c r="L1419" s="40"/>
      <c r="M1419" s="38"/>
      <c r="N1419" s="71"/>
      <c r="O1419" s="49"/>
      <c r="P1419" s="177"/>
      <c r="Q1419" s="178"/>
      <c r="R1419" s="178"/>
      <c r="S1419" s="178"/>
      <c r="T1419" s="178"/>
      <c r="U1419" s="178"/>
      <c r="V1419" s="178"/>
      <c r="W1419" s="178"/>
      <c r="X1419" s="178"/>
      <c r="Y1419" s="178"/>
      <c r="Z1419" s="178"/>
      <c r="AA1419" s="179"/>
      <c r="AB1419" s="121">
        <f>IF($D1419="",0,IF($E1419="",0,IF(VLOOKUP($E1419,paramètres!$E$33:$F$44,2,FALSE)&lt;=VLOOKUP($AB$18,paramètres!$E$33:$F$44,2,FALSE),P1419*$D1419,0)))</f>
        <v>0</v>
      </c>
      <c r="AC1419" s="13">
        <f>IF($D1419="",0,IF($E1419="",0,IF(VLOOKUP($E1419,paramètres!$E$33:$F$44,2,FALSE)&lt;=VLOOKUP($AC$18,paramètres!$E$33:$F$44,2,FALSE),Q1419*$D1419,0)))</f>
        <v>0</v>
      </c>
      <c r="AD1419" s="13">
        <f>IF($D1419="",0,IF($E1419="",0,IF(VLOOKUP($E1419,paramètres!$E$33:$F$44,2,FALSE)&lt;=VLOOKUP($AD$18,paramètres!$E$33:$F$44,2,FALSE),R1419*$D1419,0)))</f>
        <v>0</v>
      </c>
      <c r="AE1419" s="13">
        <f>IF($D1419="",0,IF($E1419="",0,IF(VLOOKUP($E1419,paramètres!$E$33:$F$44,2,FALSE)&lt;=VLOOKUP($AE$18,paramètres!$E$33:$F$44,2,FALSE),S1419*$D1419,0)))</f>
        <v>0</v>
      </c>
      <c r="AF1419" s="13">
        <f>IF($D1419="",0,IF($E1419="",0,IF(VLOOKUP($E1419,paramètres!$E$33:$F$44,2,FALSE)&lt;=VLOOKUP($AF$18,paramètres!$E$33:$F$44,2,FALSE),T1419*$D1419,0)))</f>
        <v>0</v>
      </c>
      <c r="AG1419" s="13">
        <f>IF($D1419="",0,IF($E1419="",0,IF(VLOOKUP($E1419,paramètres!$E$33:$F$44,2,FALSE)&lt;=VLOOKUP($AG$18,paramètres!$E$33:$F$44,2,FALSE),U1419*$D1419,0)))</f>
        <v>0</v>
      </c>
      <c r="AH1419" s="13">
        <f>IF($D1419="",0,IF($E1419="",0,IF(VLOOKUP($E1419,paramètres!$E$33:$F$44,2,FALSE)&lt;=VLOOKUP($AH$18,paramètres!$E$33:$F$44,2,FALSE),V1419*$D1419,0)))</f>
        <v>0</v>
      </c>
      <c r="AI1419" s="13">
        <f>IF($D1419="",0,IF($E1419="",0,IF(VLOOKUP($E1419,paramètres!$E$33:$F$44,2,FALSE)&lt;=VLOOKUP($AI$18,paramètres!$E$33:$F$44,2,FALSE),W1419*$D1419,0)))</f>
        <v>0</v>
      </c>
      <c r="AJ1419" s="13">
        <f>IF($D1419="",0,IF($E1419="",0,IF(VLOOKUP($E1419,paramètres!$E$33:$F$44,2,FALSE)&lt;=VLOOKUP($AJ$18,paramètres!$E$33:$F$44,2,FALSE),X1419*$D1419,0)))</f>
        <v>0</v>
      </c>
      <c r="AK1419" s="13">
        <f>IF($D1419="",0,IF($E1419="",0,IF(VLOOKUP($E1419,paramètres!$E$33:$F$44,2,FALSE)&lt;=VLOOKUP($AK$18,paramètres!$E$33:$F$44,2,FALSE),Y1419*$D1419,0)))</f>
        <v>0</v>
      </c>
      <c r="AL1419" s="13">
        <f>IF($D1419="",0,IF($E1419="",0,IF(VLOOKUP($E1419,paramètres!$E$33:$F$44,2,FALSE)&lt;=VLOOKUP($AL$18,paramètres!$E$33:$F$44,2,FALSE),Z1419*$D1419,0)))</f>
        <v>0</v>
      </c>
      <c r="AM1419" s="126">
        <f>IF($D1419="",0,IF($E1419="",0,IF(VLOOKUP($E1419,paramètres!$E$33:$F$44,2,FALSE)&lt;=VLOOKUP($AM$18,paramètres!$E$33:$F$44,2,FALSE),AA1419*$D1419,0)))</f>
        <v>0</v>
      </c>
      <c r="AN1419" s="121" t="str">
        <f>IF(paramètres!$B$28=1,((SUM(P1419:Y1419)/1.02)+SUM(Z1419:AA1419))*0.0303/9*COUNT(P1419:X1419),IF(paramètres!$B$28=2,(SUM(P1419:AA1419))*0.0303/9*COUNT(P1419:X1419),"Missing Delta option"))</f>
        <v>Missing Delta option</v>
      </c>
      <c r="AO1419" s="13" t="str">
        <f>IF(paramètres!$B$28=1,(((SUM(P1419:Y1419)/1.02)+SUM(Z1419:AA1419))+((SUM(AB1419:AK1419)/1.02)+SUM(AL1419:AN1419)))*cotpatr,IF(paramètres!$B$28=2,(SUM(P1419:AN1419)*cotpatr),"Missing Delta Option"))</f>
        <v>Missing Delta Option</v>
      </c>
      <c r="AP1419" s="13" t="str" cm="1">
        <f t="array" ref="AP1419">IF(paramètres!$B$28=1,(((SUM(P1419:Y1419)/1.02)+SUM(Z1419:AA1419))+((SUM(AB1419:AM1419)/1.02)+SUM(AL1419:AM1419)))/12*pécule,IF(paramètres!$B$28=2,SUM(P1419:AM1419)/12*pécule,"Missing Delta Option"))</f>
        <v>Missing Delta Option</v>
      </c>
      <c r="AQ1419" s="105" t="e">
        <f>IF(paramètres!$B$28=1,(((SUM(P1419:Y1419)/1.02)+SUM(Z1419:AA1419))+((SUM(AB1419:AM1419)/1.02)+SUM(AL1419:AM1419)))+AN1419+AO1419+AP1419,SUM(P1419:AM1419)+AN1419+AO1419+AP1419)</f>
        <v>#VALUE!</v>
      </c>
    </row>
    <row r="1420" spans="1:43" x14ac:dyDescent="0.25">
      <c r="A1420" s="104"/>
      <c r="B1420" s="39"/>
      <c r="C1420" s="39"/>
      <c r="D1420" s="70"/>
      <c r="E1420" s="49"/>
      <c r="F1420" s="40"/>
      <c r="G1420" s="38"/>
      <c r="H1420" s="71"/>
      <c r="I1420" s="40"/>
      <c r="J1420" s="38"/>
      <c r="K1420" s="71"/>
      <c r="L1420" s="40"/>
      <c r="M1420" s="38"/>
      <c r="N1420" s="71"/>
      <c r="O1420" s="49"/>
      <c r="P1420" s="177"/>
      <c r="Q1420" s="178"/>
      <c r="R1420" s="178"/>
      <c r="S1420" s="178"/>
      <c r="T1420" s="178"/>
      <c r="U1420" s="178"/>
      <c r="V1420" s="178"/>
      <c r="W1420" s="178"/>
      <c r="X1420" s="178"/>
      <c r="Y1420" s="178"/>
      <c r="Z1420" s="178"/>
      <c r="AA1420" s="179"/>
      <c r="AB1420" s="121">
        <f>IF($D1420="",0,IF($E1420="",0,IF(VLOOKUP($E1420,paramètres!$E$33:$F$44,2,FALSE)&lt;=VLOOKUP($AB$18,paramètres!$E$33:$F$44,2,FALSE),P1420*$D1420,0)))</f>
        <v>0</v>
      </c>
      <c r="AC1420" s="13">
        <f>IF($D1420="",0,IF($E1420="",0,IF(VLOOKUP($E1420,paramètres!$E$33:$F$44,2,FALSE)&lt;=VLOOKUP($AC$18,paramètres!$E$33:$F$44,2,FALSE),Q1420*$D1420,0)))</f>
        <v>0</v>
      </c>
      <c r="AD1420" s="13">
        <f>IF($D1420="",0,IF($E1420="",0,IF(VLOOKUP($E1420,paramètres!$E$33:$F$44,2,FALSE)&lt;=VLOOKUP($AD$18,paramètres!$E$33:$F$44,2,FALSE),R1420*$D1420,0)))</f>
        <v>0</v>
      </c>
      <c r="AE1420" s="13">
        <f>IF($D1420="",0,IF($E1420="",0,IF(VLOOKUP($E1420,paramètres!$E$33:$F$44,2,FALSE)&lt;=VLOOKUP($AE$18,paramètres!$E$33:$F$44,2,FALSE),S1420*$D1420,0)))</f>
        <v>0</v>
      </c>
      <c r="AF1420" s="13">
        <f>IF($D1420="",0,IF($E1420="",0,IF(VLOOKUP($E1420,paramètres!$E$33:$F$44,2,FALSE)&lt;=VLOOKUP($AF$18,paramètres!$E$33:$F$44,2,FALSE),T1420*$D1420,0)))</f>
        <v>0</v>
      </c>
      <c r="AG1420" s="13">
        <f>IF($D1420="",0,IF($E1420="",0,IF(VLOOKUP($E1420,paramètres!$E$33:$F$44,2,FALSE)&lt;=VLOOKUP($AG$18,paramètres!$E$33:$F$44,2,FALSE),U1420*$D1420,0)))</f>
        <v>0</v>
      </c>
      <c r="AH1420" s="13">
        <f>IF($D1420="",0,IF($E1420="",0,IF(VLOOKUP($E1420,paramètres!$E$33:$F$44,2,FALSE)&lt;=VLOOKUP($AH$18,paramètres!$E$33:$F$44,2,FALSE),V1420*$D1420,0)))</f>
        <v>0</v>
      </c>
      <c r="AI1420" s="13">
        <f>IF($D1420="",0,IF($E1420="",0,IF(VLOOKUP($E1420,paramètres!$E$33:$F$44,2,FALSE)&lt;=VLOOKUP($AI$18,paramètres!$E$33:$F$44,2,FALSE),W1420*$D1420,0)))</f>
        <v>0</v>
      </c>
      <c r="AJ1420" s="13">
        <f>IF($D1420="",0,IF($E1420="",0,IF(VLOOKUP($E1420,paramètres!$E$33:$F$44,2,FALSE)&lt;=VLOOKUP($AJ$18,paramètres!$E$33:$F$44,2,FALSE),X1420*$D1420,0)))</f>
        <v>0</v>
      </c>
      <c r="AK1420" s="13">
        <f>IF($D1420="",0,IF($E1420="",0,IF(VLOOKUP($E1420,paramètres!$E$33:$F$44,2,FALSE)&lt;=VLOOKUP($AK$18,paramètres!$E$33:$F$44,2,FALSE),Y1420*$D1420,0)))</f>
        <v>0</v>
      </c>
      <c r="AL1420" s="13">
        <f>IF($D1420="",0,IF($E1420="",0,IF(VLOOKUP($E1420,paramètres!$E$33:$F$44,2,FALSE)&lt;=VLOOKUP($AL$18,paramètres!$E$33:$F$44,2,FALSE),Z1420*$D1420,0)))</f>
        <v>0</v>
      </c>
      <c r="AM1420" s="126">
        <f>IF($D1420="",0,IF($E1420="",0,IF(VLOOKUP($E1420,paramètres!$E$33:$F$44,2,FALSE)&lt;=VLOOKUP($AM$18,paramètres!$E$33:$F$44,2,FALSE),AA1420*$D1420,0)))</f>
        <v>0</v>
      </c>
      <c r="AN1420" s="121" t="str">
        <f>IF(paramètres!$B$28=1,((SUM(P1420:Y1420)/1.02)+SUM(Z1420:AA1420))*0.0303/9*COUNT(P1420:X1420),IF(paramètres!$B$28=2,(SUM(P1420:AA1420))*0.0303/9*COUNT(P1420:X1420),"Missing Delta option"))</f>
        <v>Missing Delta option</v>
      </c>
      <c r="AO1420" s="13" t="str">
        <f>IF(paramètres!$B$28=1,(((SUM(P1420:Y1420)/1.02)+SUM(Z1420:AA1420))+((SUM(AB1420:AK1420)/1.02)+SUM(AL1420:AN1420)))*cotpatr,IF(paramètres!$B$28=2,(SUM(P1420:AN1420)*cotpatr),"Missing Delta Option"))</f>
        <v>Missing Delta Option</v>
      </c>
      <c r="AP1420" s="13" t="str" cm="1">
        <f t="array" ref="AP1420">IF(paramètres!$B$28=1,(((SUM(P1420:Y1420)/1.02)+SUM(Z1420:AA1420))+((SUM(AB1420:AM1420)/1.02)+SUM(AL1420:AM1420)))/12*pécule,IF(paramètres!$B$28=2,SUM(P1420:AM1420)/12*pécule,"Missing Delta Option"))</f>
        <v>Missing Delta Option</v>
      </c>
      <c r="AQ1420" s="105" t="e">
        <f>IF(paramètres!$B$28=1,(((SUM(P1420:Y1420)/1.02)+SUM(Z1420:AA1420))+((SUM(AB1420:AM1420)/1.02)+SUM(AL1420:AM1420)))+AN1420+AO1420+AP1420,SUM(P1420:AM1420)+AN1420+AO1420+AP1420)</f>
        <v>#VALUE!</v>
      </c>
    </row>
    <row r="1421" spans="1:43" x14ac:dyDescent="0.25">
      <c r="A1421" s="104"/>
      <c r="B1421" s="39"/>
      <c r="C1421" s="39"/>
      <c r="D1421" s="70"/>
      <c r="E1421" s="49"/>
      <c r="F1421" s="40"/>
      <c r="G1421" s="38"/>
      <c r="H1421" s="71"/>
      <c r="I1421" s="40"/>
      <c r="J1421" s="38"/>
      <c r="K1421" s="71"/>
      <c r="L1421" s="40"/>
      <c r="M1421" s="38"/>
      <c r="N1421" s="71"/>
      <c r="O1421" s="49"/>
      <c r="P1421" s="177"/>
      <c r="Q1421" s="178"/>
      <c r="R1421" s="178"/>
      <c r="S1421" s="178"/>
      <c r="T1421" s="178"/>
      <c r="U1421" s="178"/>
      <c r="V1421" s="178"/>
      <c r="W1421" s="178"/>
      <c r="X1421" s="178"/>
      <c r="Y1421" s="178"/>
      <c r="Z1421" s="178"/>
      <c r="AA1421" s="179"/>
      <c r="AB1421" s="121">
        <f>IF($D1421="",0,IF($E1421="",0,IF(VLOOKUP($E1421,paramètres!$E$33:$F$44,2,FALSE)&lt;=VLOOKUP($AB$18,paramètres!$E$33:$F$44,2,FALSE),P1421*$D1421,0)))</f>
        <v>0</v>
      </c>
      <c r="AC1421" s="13">
        <f>IF($D1421="",0,IF($E1421="",0,IF(VLOOKUP($E1421,paramètres!$E$33:$F$44,2,FALSE)&lt;=VLOOKUP($AC$18,paramètres!$E$33:$F$44,2,FALSE),Q1421*$D1421,0)))</f>
        <v>0</v>
      </c>
      <c r="AD1421" s="13">
        <f>IF($D1421="",0,IF($E1421="",0,IF(VLOOKUP($E1421,paramètres!$E$33:$F$44,2,FALSE)&lt;=VLOOKUP($AD$18,paramètres!$E$33:$F$44,2,FALSE),R1421*$D1421,0)))</f>
        <v>0</v>
      </c>
      <c r="AE1421" s="13">
        <f>IF($D1421="",0,IF($E1421="",0,IF(VLOOKUP($E1421,paramètres!$E$33:$F$44,2,FALSE)&lt;=VLOOKUP($AE$18,paramètres!$E$33:$F$44,2,FALSE),S1421*$D1421,0)))</f>
        <v>0</v>
      </c>
      <c r="AF1421" s="13">
        <f>IF($D1421="",0,IF($E1421="",0,IF(VLOOKUP($E1421,paramètres!$E$33:$F$44,2,FALSE)&lt;=VLOOKUP($AF$18,paramètres!$E$33:$F$44,2,FALSE),T1421*$D1421,0)))</f>
        <v>0</v>
      </c>
      <c r="AG1421" s="13">
        <f>IF($D1421="",0,IF($E1421="",0,IF(VLOOKUP($E1421,paramètres!$E$33:$F$44,2,FALSE)&lt;=VLOOKUP($AG$18,paramètres!$E$33:$F$44,2,FALSE),U1421*$D1421,0)))</f>
        <v>0</v>
      </c>
      <c r="AH1421" s="13">
        <f>IF($D1421="",0,IF($E1421="",0,IF(VLOOKUP($E1421,paramètres!$E$33:$F$44,2,FALSE)&lt;=VLOOKUP($AH$18,paramètres!$E$33:$F$44,2,FALSE),V1421*$D1421,0)))</f>
        <v>0</v>
      </c>
      <c r="AI1421" s="13">
        <f>IF($D1421="",0,IF($E1421="",0,IF(VLOOKUP($E1421,paramètres!$E$33:$F$44,2,FALSE)&lt;=VLOOKUP($AI$18,paramètres!$E$33:$F$44,2,FALSE),W1421*$D1421,0)))</f>
        <v>0</v>
      </c>
      <c r="AJ1421" s="13">
        <f>IF($D1421="",0,IF($E1421="",0,IF(VLOOKUP($E1421,paramètres!$E$33:$F$44,2,FALSE)&lt;=VLOOKUP($AJ$18,paramètres!$E$33:$F$44,2,FALSE),X1421*$D1421,0)))</f>
        <v>0</v>
      </c>
      <c r="AK1421" s="13">
        <f>IF($D1421="",0,IF($E1421="",0,IF(VLOOKUP($E1421,paramètres!$E$33:$F$44,2,FALSE)&lt;=VLOOKUP($AK$18,paramètres!$E$33:$F$44,2,FALSE),Y1421*$D1421,0)))</f>
        <v>0</v>
      </c>
      <c r="AL1421" s="13">
        <f>IF($D1421="",0,IF($E1421="",0,IF(VLOOKUP($E1421,paramètres!$E$33:$F$44,2,FALSE)&lt;=VLOOKUP($AL$18,paramètres!$E$33:$F$44,2,FALSE),Z1421*$D1421,0)))</f>
        <v>0</v>
      </c>
      <c r="AM1421" s="126">
        <f>IF($D1421="",0,IF($E1421="",0,IF(VLOOKUP($E1421,paramètres!$E$33:$F$44,2,FALSE)&lt;=VLOOKUP($AM$18,paramètres!$E$33:$F$44,2,FALSE),AA1421*$D1421,0)))</f>
        <v>0</v>
      </c>
      <c r="AN1421" s="121" t="str">
        <f>IF(paramètres!$B$28=1,((SUM(P1421:Y1421)/1.02)+SUM(Z1421:AA1421))*0.0303/9*COUNT(P1421:X1421),IF(paramètres!$B$28=2,(SUM(P1421:AA1421))*0.0303/9*COUNT(P1421:X1421),"Missing Delta option"))</f>
        <v>Missing Delta option</v>
      </c>
      <c r="AO1421" s="13" t="str">
        <f>IF(paramètres!$B$28=1,(((SUM(P1421:Y1421)/1.02)+SUM(Z1421:AA1421))+((SUM(AB1421:AK1421)/1.02)+SUM(AL1421:AN1421)))*cotpatr,IF(paramètres!$B$28=2,(SUM(P1421:AN1421)*cotpatr),"Missing Delta Option"))</f>
        <v>Missing Delta Option</v>
      </c>
      <c r="AP1421" s="13" t="str" cm="1">
        <f t="array" ref="AP1421">IF(paramètres!$B$28=1,(((SUM(P1421:Y1421)/1.02)+SUM(Z1421:AA1421))+((SUM(AB1421:AM1421)/1.02)+SUM(AL1421:AM1421)))/12*pécule,IF(paramètres!$B$28=2,SUM(P1421:AM1421)/12*pécule,"Missing Delta Option"))</f>
        <v>Missing Delta Option</v>
      </c>
      <c r="AQ1421" s="105" t="e">
        <f>IF(paramètres!$B$28=1,(((SUM(P1421:Y1421)/1.02)+SUM(Z1421:AA1421))+((SUM(AB1421:AM1421)/1.02)+SUM(AL1421:AM1421)))+AN1421+AO1421+AP1421,SUM(P1421:AM1421)+AN1421+AO1421+AP1421)</f>
        <v>#VALUE!</v>
      </c>
    </row>
    <row r="1422" spans="1:43" x14ac:dyDescent="0.25">
      <c r="A1422" s="104"/>
      <c r="B1422" s="39"/>
      <c r="C1422" s="39"/>
      <c r="D1422" s="70"/>
      <c r="E1422" s="49"/>
      <c r="F1422" s="40"/>
      <c r="G1422" s="38"/>
      <c r="H1422" s="71"/>
      <c r="I1422" s="40"/>
      <c r="J1422" s="38"/>
      <c r="K1422" s="71"/>
      <c r="L1422" s="40"/>
      <c r="M1422" s="38"/>
      <c r="N1422" s="71"/>
      <c r="O1422" s="49"/>
      <c r="P1422" s="177"/>
      <c r="Q1422" s="178"/>
      <c r="R1422" s="178"/>
      <c r="S1422" s="178"/>
      <c r="T1422" s="178"/>
      <c r="U1422" s="178"/>
      <c r="V1422" s="178"/>
      <c r="W1422" s="178"/>
      <c r="X1422" s="178"/>
      <c r="Y1422" s="178"/>
      <c r="Z1422" s="178"/>
      <c r="AA1422" s="179"/>
      <c r="AB1422" s="121">
        <f>IF($D1422="",0,IF($E1422="",0,IF(VLOOKUP($E1422,paramètres!$E$33:$F$44,2,FALSE)&lt;=VLOOKUP($AB$18,paramètres!$E$33:$F$44,2,FALSE),P1422*$D1422,0)))</f>
        <v>0</v>
      </c>
      <c r="AC1422" s="13">
        <f>IF($D1422="",0,IF($E1422="",0,IF(VLOOKUP($E1422,paramètres!$E$33:$F$44,2,FALSE)&lt;=VLOOKUP($AC$18,paramètres!$E$33:$F$44,2,FALSE),Q1422*$D1422,0)))</f>
        <v>0</v>
      </c>
      <c r="AD1422" s="13">
        <f>IF($D1422="",0,IF($E1422="",0,IF(VLOOKUP($E1422,paramètres!$E$33:$F$44,2,FALSE)&lt;=VLOOKUP($AD$18,paramètres!$E$33:$F$44,2,FALSE),R1422*$D1422,0)))</f>
        <v>0</v>
      </c>
      <c r="AE1422" s="13">
        <f>IF($D1422="",0,IF($E1422="",0,IF(VLOOKUP($E1422,paramètres!$E$33:$F$44,2,FALSE)&lt;=VLOOKUP($AE$18,paramètres!$E$33:$F$44,2,FALSE),S1422*$D1422,0)))</f>
        <v>0</v>
      </c>
      <c r="AF1422" s="13">
        <f>IF($D1422="",0,IF($E1422="",0,IF(VLOOKUP($E1422,paramètres!$E$33:$F$44,2,FALSE)&lt;=VLOOKUP($AF$18,paramètres!$E$33:$F$44,2,FALSE),T1422*$D1422,0)))</f>
        <v>0</v>
      </c>
      <c r="AG1422" s="13">
        <f>IF($D1422="",0,IF($E1422="",0,IF(VLOOKUP($E1422,paramètres!$E$33:$F$44,2,FALSE)&lt;=VLOOKUP($AG$18,paramètres!$E$33:$F$44,2,FALSE),U1422*$D1422,0)))</f>
        <v>0</v>
      </c>
      <c r="AH1422" s="13">
        <f>IF($D1422="",0,IF($E1422="",0,IF(VLOOKUP($E1422,paramètres!$E$33:$F$44,2,FALSE)&lt;=VLOOKUP($AH$18,paramètres!$E$33:$F$44,2,FALSE),V1422*$D1422,0)))</f>
        <v>0</v>
      </c>
      <c r="AI1422" s="13">
        <f>IF($D1422="",0,IF($E1422="",0,IF(VLOOKUP($E1422,paramètres!$E$33:$F$44,2,FALSE)&lt;=VLOOKUP($AI$18,paramètres!$E$33:$F$44,2,FALSE),W1422*$D1422,0)))</f>
        <v>0</v>
      </c>
      <c r="AJ1422" s="13">
        <f>IF($D1422="",0,IF($E1422="",0,IF(VLOOKUP($E1422,paramètres!$E$33:$F$44,2,FALSE)&lt;=VLOOKUP($AJ$18,paramètres!$E$33:$F$44,2,FALSE),X1422*$D1422,0)))</f>
        <v>0</v>
      </c>
      <c r="AK1422" s="13">
        <f>IF($D1422="",0,IF($E1422="",0,IF(VLOOKUP($E1422,paramètres!$E$33:$F$44,2,FALSE)&lt;=VLOOKUP($AK$18,paramètres!$E$33:$F$44,2,FALSE),Y1422*$D1422,0)))</f>
        <v>0</v>
      </c>
      <c r="AL1422" s="13">
        <f>IF($D1422="",0,IF($E1422="",0,IF(VLOOKUP($E1422,paramètres!$E$33:$F$44,2,FALSE)&lt;=VLOOKUP($AL$18,paramètres!$E$33:$F$44,2,FALSE),Z1422*$D1422,0)))</f>
        <v>0</v>
      </c>
      <c r="AM1422" s="126">
        <f>IF($D1422="",0,IF($E1422="",0,IF(VLOOKUP($E1422,paramètres!$E$33:$F$44,2,FALSE)&lt;=VLOOKUP($AM$18,paramètres!$E$33:$F$44,2,FALSE),AA1422*$D1422,0)))</f>
        <v>0</v>
      </c>
      <c r="AN1422" s="121" t="str">
        <f>IF(paramètres!$B$28=1,((SUM(P1422:Y1422)/1.02)+SUM(Z1422:AA1422))*0.0303/9*COUNT(P1422:X1422),IF(paramètres!$B$28=2,(SUM(P1422:AA1422))*0.0303/9*COUNT(P1422:X1422),"Missing Delta option"))</f>
        <v>Missing Delta option</v>
      </c>
      <c r="AO1422" s="13" t="str">
        <f>IF(paramètres!$B$28=1,(((SUM(P1422:Y1422)/1.02)+SUM(Z1422:AA1422))+((SUM(AB1422:AK1422)/1.02)+SUM(AL1422:AN1422)))*cotpatr,IF(paramètres!$B$28=2,(SUM(P1422:AN1422)*cotpatr),"Missing Delta Option"))</f>
        <v>Missing Delta Option</v>
      </c>
      <c r="AP1422" s="13" t="str" cm="1">
        <f t="array" ref="AP1422">IF(paramètres!$B$28=1,(((SUM(P1422:Y1422)/1.02)+SUM(Z1422:AA1422))+((SUM(AB1422:AM1422)/1.02)+SUM(AL1422:AM1422)))/12*pécule,IF(paramètres!$B$28=2,SUM(P1422:AM1422)/12*pécule,"Missing Delta Option"))</f>
        <v>Missing Delta Option</v>
      </c>
      <c r="AQ1422" s="105" t="e">
        <f>IF(paramètres!$B$28=1,(((SUM(P1422:Y1422)/1.02)+SUM(Z1422:AA1422))+((SUM(AB1422:AM1422)/1.02)+SUM(AL1422:AM1422)))+AN1422+AO1422+AP1422,SUM(P1422:AM1422)+AN1422+AO1422+AP1422)</f>
        <v>#VALUE!</v>
      </c>
    </row>
    <row r="1423" spans="1:43" x14ac:dyDescent="0.25">
      <c r="A1423" s="104"/>
      <c r="B1423" s="39"/>
      <c r="C1423" s="39"/>
      <c r="D1423" s="70"/>
      <c r="E1423" s="49"/>
      <c r="F1423" s="40"/>
      <c r="G1423" s="38"/>
      <c r="H1423" s="71"/>
      <c r="I1423" s="40"/>
      <c r="J1423" s="38"/>
      <c r="K1423" s="71"/>
      <c r="L1423" s="40"/>
      <c r="M1423" s="38"/>
      <c r="N1423" s="71"/>
      <c r="O1423" s="49"/>
      <c r="P1423" s="177"/>
      <c r="Q1423" s="178"/>
      <c r="R1423" s="178"/>
      <c r="S1423" s="178"/>
      <c r="T1423" s="178"/>
      <c r="U1423" s="178"/>
      <c r="V1423" s="178"/>
      <c r="W1423" s="178"/>
      <c r="X1423" s="178"/>
      <c r="Y1423" s="178"/>
      <c r="Z1423" s="178"/>
      <c r="AA1423" s="179"/>
      <c r="AB1423" s="121">
        <f>IF($D1423="",0,IF($E1423="",0,IF(VLOOKUP($E1423,paramètres!$E$33:$F$44,2,FALSE)&lt;=VLOOKUP($AB$18,paramètres!$E$33:$F$44,2,FALSE),P1423*$D1423,0)))</f>
        <v>0</v>
      </c>
      <c r="AC1423" s="13">
        <f>IF($D1423="",0,IF($E1423="",0,IF(VLOOKUP($E1423,paramètres!$E$33:$F$44,2,FALSE)&lt;=VLOOKUP($AC$18,paramètres!$E$33:$F$44,2,FALSE),Q1423*$D1423,0)))</f>
        <v>0</v>
      </c>
      <c r="AD1423" s="13">
        <f>IF($D1423="",0,IF($E1423="",0,IF(VLOOKUP($E1423,paramètres!$E$33:$F$44,2,FALSE)&lt;=VLOOKUP($AD$18,paramètres!$E$33:$F$44,2,FALSE),R1423*$D1423,0)))</f>
        <v>0</v>
      </c>
      <c r="AE1423" s="13">
        <f>IF($D1423="",0,IF($E1423="",0,IF(VLOOKUP($E1423,paramètres!$E$33:$F$44,2,FALSE)&lt;=VLOOKUP($AE$18,paramètres!$E$33:$F$44,2,FALSE),S1423*$D1423,0)))</f>
        <v>0</v>
      </c>
      <c r="AF1423" s="13">
        <f>IF($D1423="",0,IF($E1423="",0,IF(VLOOKUP($E1423,paramètres!$E$33:$F$44,2,FALSE)&lt;=VLOOKUP($AF$18,paramètres!$E$33:$F$44,2,FALSE),T1423*$D1423,0)))</f>
        <v>0</v>
      </c>
      <c r="AG1423" s="13">
        <f>IF($D1423="",0,IF($E1423="",0,IF(VLOOKUP($E1423,paramètres!$E$33:$F$44,2,FALSE)&lt;=VLOOKUP($AG$18,paramètres!$E$33:$F$44,2,FALSE),U1423*$D1423,0)))</f>
        <v>0</v>
      </c>
      <c r="AH1423" s="13">
        <f>IF($D1423="",0,IF($E1423="",0,IF(VLOOKUP($E1423,paramètres!$E$33:$F$44,2,FALSE)&lt;=VLOOKUP($AH$18,paramètres!$E$33:$F$44,2,FALSE),V1423*$D1423,0)))</f>
        <v>0</v>
      </c>
      <c r="AI1423" s="13">
        <f>IF($D1423="",0,IF($E1423="",0,IF(VLOOKUP($E1423,paramètres!$E$33:$F$44,2,FALSE)&lt;=VLOOKUP($AI$18,paramètres!$E$33:$F$44,2,FALSE),W1423*$D1423,0)))</f>
        <v>0</v>
      </c>
      <c r="AJ1423" s="13">
        <f>IF($D1423="",0,IF($E1423="",0,IF(VLOOKUP($E1423,paramètres!$E$33:$F$44,2,FALSE)&lt;=VLOOKUP($AJ$18,paramètres!$E$33:$F$44,2,FALSE),X1423*$D1423,0)))</f>
        <v>0</v>
      </c>
      <c r="AK1423" s="13">
        <f>IF($D1423="",0,IF($E1423="",0,IF(VLOOKUP($E1423,paramètres!$E$33:$F$44,2,FALSE)&lt;=VLOOKUP($AK$18,paramètres!$E$33:$F$44,2,FALSE),Y1423*$D1423,0)))</f>
        <v>0</v>
      </c>
      <c r="AL1423" s="13">
        <f>IF($D1423="",0,IF($E1423="",0,IF(VLOOKUP($E1423,paramètres!$E$33:$F$44,2,FALSE)&lt;=VLOOKUP($AL$18,paramètres!$E$33:$F$44,2,FALSE),Z1423*$D1423,0)))</f>
        <v>0</v>
      </c>
      <c r="AM1423" s="126">
        <f>IF($D1423="",0,IF($E1423="",0,IF(VLOOKUP($E1423,paramètres!$E$33:$F$44,2,FALSE)&lt;=VLOOKUP($AM$18,paramètres!$E$33:$F$44,2,FALSE),AA1423*$D1423,0)))</f>
        <v>0</v>
      </c>
      <c r="AN1423" s="121" t="str">
        <f>IF(paramètres!$B$28=1,((SUM(P1423:Y1423)/1.02)+SUM(Z1423:AA1423))*0.0303/9*COUNT(P1423:X1423),IF(paramètres!$B$28=2,(SUM(P1423:AA1423))*0.0303/9*COUNT(P1423:X1423),"Missing Delta option"))</f>
        <v>Missing Delta option</v>
      </c>
      <c r="AO1423" s="13" t="str">
        <f>IF(paramètres!$B$28=1,(((SUM(P1423:Y1423)/1.02)+SUM(Z1423:AA1423))+((SUM(AB1423:AK1423)/1.02)+SUM(AL1423:AN1423)))*cotpatr,IF(paramètres!$B$28=2,(SUM(P1423:AN1423)*cotpatr),"Missing Delta Option"))</f>
        <v>Missing Delta Option</v>
      </c>
      <c r="AP1423" s="13" t="str" cm="1">
        <f t="array" ref="AP1423">IF(paramètres!$B$28=1,(((SUM(P1423:Y1423)/1.02)+SUM(Z1423:AA1423))+((SUM(AB1423:AM1423)/1.02)+SUM(AL1423:AM1423)))/12*pécule,IF(paramètres!$B$28=2,SUM(P1423:AM1423)/12*pécule,"Missing Delta Option"))</f>
        <v>Missing Delta Option</v>
      </c>
      <c r="AQ1423" s="105" t="e">
        <f>IF(paramètres!$B$28=1,(((SUM(P1423:Y1423)/1.02)+SUM(Z1423:AA1423))+((SUM(AB1423:AM1423)/1.02)+SUM(AL1423:AM1423)))+AN1423+AO1423+AP1423,SUM(P1423:AM1423)+AN1423+AO1423+AP1423)</f>
        <v>#VALUE!</v>
      </c>
    </row>
    <row r="1424" spans="1:43" x14ac:dyDescent="0.25">
      <c r="A1424" s="104"/>
      <c r="B1424" s="39"/>
      <c r="C1424" s="39"/>
      <c r="D1424" s="70"/>
      <c r="E1424" s="49"/>
      <c r="F1424" s="40"/>
      <c r="G1424" s="38"/>
      <c r="H1424" s="71"/>
      <c r="I1424" s="40"/>
      <c r="J1424" s="38"/>
      <c r="K1424" s="71"/>
      <c r="L1424" s="40"/>
      <c r="M1424" s="38"/>
      <c r="N1424" s="71"/>
      <c r="O1424" s="49"/>
      <c r="P1424" s="177"/>
      <c r="Q1424" s="178"/>
      <c r="R1424" s="178"/>
      <c r="S1424" s="178"/>
      <c r="T1424" s="178"/>
      <c r="U1424" s="178"/>
      <c r="V1424" s="178"/>
      <c r="W1424" s="178"/>
      <c r="X1424" s="178"/>
      <c r="Y1424" s="178"/>
      <c r="Z1424" s="178"/>
      <c r="AA1424" s="179"/>
      <c r="AB1424" s="121">
        <f>IF($D1424="",0,IF($E1424="",0,IF(VLOOKUP($E1424,paramètres!$E$33:$F$44,2,FALSE)&lt;=VLOOKUP($AB$18,paramètres!$E$33:$F$44,2,FALSE),P1424*$D1424,0)))</f>
        <v>0</v>
      </c>
      <c r="AC1424" s="13">
        <f>IF($D1424="",0,IF($E1424="",0,IF(VLOOKUP($E1424,paramètres!$E$33:$F$44,2,FALSE)&lt;=VLOOKUP($AC$18,paramètres!$E$33:$F$44,2,FALSE),Q1424*$D1424,0)))</f>
        <v>0</v>
      </c>
      <c r="AD1424" s="13">
        <f>IF($D1424="",0,IF($E1424="",0,IF(VLOOKUP($E1424,paramètres!$E$33:$F$44,2,FALSE)&lt;=VLOOKUP($AD$18,paramètres!$E$33:$F$44,2,FALSE),R1424*$D1424,0)))</f>
        <v>0</v>
      </c>
      <c r="AE1424" s="13">
        <f>IF($D1424="",0,IF($E1424="",0,IF(VLOOKUP($E1424,paramètres!$E$33:$F$44,2,FALSE)&lt;=VLOOKUP($AE$18,paramètres!$E$33:$F$44,2,FALSE),S1424*$D1424,0)))</f>
        <v>0</v>
      </c>
      <c r="AF1424" s="13">
        <f>IF($D1424="",0,IF($E1424="",0,IF(VLOOKUP($E1424,paramètres!$E$33:$F$44,2,FALSE)&lt;=VLOOKUP($AF$18,paramètres!$E$33:$F$44,2,FALSE),T1424*$D1424,0)))</f>
        <v>0</v>
      </c>
      <c r="AG1424" s="13">
        <f>IF($D1424="",0,IF($E1424="",0,IF(VLOOKUP($E1424,paramètres!$E$33:$F$44,2,FALSE)&lt;=VLOOKUP($AG$18,paramètres!$E$33:$F$44,2,FALSE),U1424*$D1424,0)))</f>
        <v>0</v>
      </c>
      <c r="AH1424" s="13">
        <f>IF($D1424="",0,IF($E1424="",0,IF(VLOOKUP($E1424,paramètres!$E$33:$F$44,2,FALSE)&lt;=VLOOKUP($AH$18,paramètres!$E$33:$F$44,2,FALSE),V1424*$D1424,0)))</f>
        <v>0</v>
      </c>
      <c r="AI1424" s="13">
        <f>IF($D1424="",0,IF($E1424="",0,IF(VLOOKUP($E1424,paramètres!$E$33:$F$44,2,FALSE)&lt;=VLOOKUP($AI$18,paramètres!$E$33:$F$44,2,FALSE),W1424*$D1424,0)))</f>
        <v>0</v>
      </c>
      <c r="AJ1424" s="13">
        <f>IF($D1424="",0,IF($E1424="",0,IF(VLOOKUP($E1424,paramètres!$E$33:$F$44,2,FALSE)&lt;=VLOOKUP($AJ$18,paramètres!$E$33:$F$44,2,FALSE),X1424*$D1424,0)))</f>
        <v>0</v>
      </c>
      <c r="AK1424" s="13">
        <f>IF($D1424="",0,IF($E1424="",0,IF(VLOOKUP($E1424,paramètres!$E$33:$F$44,2,FALSE)&lt;=VLOOKUP($AK$18,paramètres!$E$33:$F$44,2,FALSE),Y1424*$D1424,0)))</f>
        <v>0</v>
      </c>
      <c r="AL1424" s="13">
        <f>IF($D1424="",0,IF($E1424="",0,IF(VLOOKUP($E1424,paramètres!$E$33:$F$44,2,FALSE)&lt;=VLOOKUP($AL$18,paramètres!$E$33:$F$44,2,FALSE),Z1424*$D1424,0)))</f>
        <v>0</v>
      </c>
      <c r="AM1424" s="126">
        <f>IF($D1424="",0,IF($E1424="",0,IF(VLOOKUP($E1424,paramètres!$E$33:$F$44,2,FALSE)&lt;=VLOOKUP($AM$18,paramètres!$E$33:$F$44,2,FALSE),AA1424*$D1424,0)))</f>
        <v>0</v>
      </c>
      <c r="AN1424" s="121" t="str">
        <f>IF(paramètres!$B$28=1,((SUM(P1424:Y1424)/1.02)+SUM(Z1424:AA1424))*0.0303/9*COUNT(P1424:X1424),IF(paramètres!$B$28=2,(SUM(P1424:AA1424))*0.0303/9*COUNT(P1424:X1424),"Missing Delta option"))</f>
        <v>Missing Delta option</v>
      </c>
      <c r="AO1424" s="13" t="str">
        <f>IF(paramètres!$B$28=1,(((SUM(P1424:Y1424)/1.02)+SUM(Z1424:AA1424))+((SUM(AB1424:AK1424)/1.02)+SUM(AL1424:AN1424)))*cotpatr,IF(paramètres!$B$28=2,(SUM(P1424:AN1424)*cotpatr),"Missing Delta Option"))</f>
        <v>Missing Delta Option</v>
      </c>
      <c r="AP1424" s="13" t="str" cm="1">
        <f t="array" ref="AP1424">IF(paramètres!$B$28=1,(((SUM(P1424:Y1424)/1.02)+SUM(Z1424:AA1424))+((SUM(AB1424:AM1424)/1.02)+SUM(AL1424:AM1424)))/12*pécule,IF(paramètres!$B$28=2,SUM(P1424:AM1424)/12*pécule,"Missing Delta Option"))</f>
        <v>Missing Delta Option</v>
      </c>
      <c r="AQ1424" s="105" t="e">
        <f>IF(paramètres!$B$28=1,(((SUM(P1424:Y1424)/1.02)+SUM(Z1424:AA1424))+((SUM(AB1424:AM1424)/1.02)+SUM(AL1424:AM1424)))+AN1424+AO1424+AP1424,SUM(P1424:AM1424)+AN1424+AO1424+AP1424)</f>
        <v>#VALUE!</v>
      </c>
    </row>
    <row r="1425" spans="1:43" x14ac:dyDescent="0.25">
      <c r="A1425" s="104"/>
      <c r="B1425" s="39"/>
      <c r="C1425" s="39"/>
      <c r="D1425" s="70"/>
      <c r="E1425" s="49"/>
      <c r="F1425" s="40"/>
      <c r="G1425" s="38"/>
      <c r="H1425" s="71"/>
      <c r="I1425" s="40"/>
      <c r="J1425" s="38"/>
      <c r="K1425" s="71"/>
      <c r="L1425" s="40"/>
      <c r="M1425" s="38"/>
      <c r="N1425" s="71"/>
      <c r="O1425" s="49"/>
      <c r="P1425" s="177"/>
      <c r="Q1425" s="178"/>
      <c r="R1425" s="178"/>
      <c r="S1425" s="178"/>
      <c r="T1425" s="178"/>
      <c r="U1425" s="178"/>
      <c r="V1425" s="178"/>
      <c r="W1425" s="178"/>
      <c r="X1425" s="178"/>
      <c r="Y1425" s="178"/>
      <c r="Z1425" s="178"/>
      <c r="AA1425" s="179"/>
      <c r="AB1425" s="121">
        <f>IF($D1425="",0,IF($E1425="",0,IF(VLOOKUP($E1425,paramètres!$E$33:$F$44,2,FALSE)&lt;=VLOOKUP($AB$18,paramètres!$E$33:$F$44,2,FALSE),P1425*$D1425,0)))</f>
        <v>0</v>
      </c>
      <c r="AC1425" s="13">
        <f>IF($D1425="",0,IF($E1425="",0,IF(VLOOKUP($E1425,paramètres!$E$33:$F$44,2,FALSE)&lt;=VLOOKUP($AC$18,paramètres!$E$33:$F$44,2,FALSE),Q1425*$D1425,0)))</f>
        <v>0</v>
      </c>
      <c r="AD1425" s="13">
        <f>IF($D1425="",0,IF($E1425="",0,IF(VLOOKUP($E1425,paramètres!$E$33:$F$44,2,FALSE)&lt;=VLOOKUP($AD$18,paramètres!$E$33:$F$44,2,FALSE),R1425*$D1425,0)))</f>
        <v>0</v>
      </c>
      <c r="AE1425" s="13">
        <f>IF($D1425="",0,IF($E1425="",0,IF(VLOOKUP($E1425,paramètres!$E$33:$F$44,2,FALSE)&lt;=VLOOKUP($AE$18,paramètres!$E$33:$F$44,2,FALSE),S1425*$D1425,0)))</f>
        <v>0</v>
      </c>
      <c r="AF1425" s="13">
        <f>IF($D1425="",0,IF($E1425="",0,IF(VLOOKUP($E1425,paramètres!$E$33:$F$44,2,FALSE)&lt;=VLOOKUP($AF$18,paramètres!$E$33:$F$44,2,FALSE),T1425*$D1425,0)))</f>
        <v>0</v>
      </c>
      <c r="AG1425" s="13">
        <f>IF($D1425="",0,IF($E1425="",0,IF(VLOOKUP($E1425,paramètres!$E$33:$F$44,2,FALSE)&lt;=VLOOKUP($AG$18,paramètres!$E$33:$F$44,2,FALSE),U1425*$D1425,0)))</f>
        <v>0</v>
      </c>
      <c r="AH1425" s="13">
        <f>IF($D1425="",0,IF($E1425="",0,IF(VLOOKUP($E1425,paramètres!$E$33:$F$44,2,FALSE)&lt;=VLOOKUP($AH$18,paramètres!$E$33:$F$44,2,FALSE),V1425*$D1425,0)))</f>
        <v>0</v>
      </c>
      <c r="AI1425" s="13">
        <f>IF($D1425="",0,IF($E1425="",0,IF(VLOOKUP($E1425,paramètres!$E$33:$F$44,2,FALSE)&lt;=VLOOKUP($AI$18,paramètres!$E$33:$F$44,2,FALSE),W1425*$D1425,0)))</f>
        <v>0</v>
      </c>
      <c r="AJ1425" s="13">
        <f>IF($D1425="",0,IF($E1425="",0,IF(VLOOKUP($E1425,paramètres!$E$33:$F$44,2,FALSE)&lt;=VLOOKUP($AJ$18,paramètres!$E$33:$F$44,2,FALSE),X1425*$D1425,0)))</f>
        <v>0</v>
      </c>
      <c r="AK1425" s="13">
        <f>IF($D1425="",0,IF($E1425="",0,IF(VLOOKUP($E1425,paramètres!$E$33:$F$44,2,FALSE)&lt;=VLOOKUP($AK$18,paramètres!$E$33:$F$44,2,FALSE),Y1425*$D1425,0)))</f>
        <v>0</v>
      </c>
      <c r="AL1425" s="13">
        <f>IF($D1425="",0,IF($E1425="",0,IF(VLOOKUP($E1425,paramètres!$E$33:$F$44,2,FALSE)&lt;=VLOOKUP($AL$18,paramètres!$E$33:$F$44,2,FALSE),Z1425*$D1425,0)))</f>
        <v>0</v>
      </c>
      <c r="AM1425" s="126">
        <f>IF($D1425="",0,IF($E1425="",0,IF(VLOOKUP($E1425,paramètres!$E$33:$F$44,2,FALSE)&lt;=VLOOKUP($AM$18,paramètres!$E$33:$F$44,2,FALSE),AA1425*$D1425,0)))</f>
        <v>0</v>
      </c>
      <c r="AN1425" s="121" t="str">
        <f>IF(paramètres!$B$28=1,((SUM(P1425:Y1425)/1.02)+SUM(Z1425:AA1425))*0.0303/9*COUNT(P1425:X1425),IF(paramètres!$B$28=2,(SUM(P1425:AA1425))*0.0303/9*COUNT(P1425:X1425),"Missing Delta option"))</f>
        <v>Missing Delta option</v>
      </c>
      <c r="AO1425" s="13" t="str">
        <f>IF(paramètres!$B$28=1,(((SUM(P1425:Y1425)/1.02)+SUM(Z1425:AA1425))+((SUM(AB1425:AK1425)/1.02)+SUM(AL1425:AN1425)))*cotpatr,IF(paramètres!$B$28=2,(SUM(P1425:AN1425)*cotpatr),"Missing Delta Option"))</f>
        <v>Missing Delta Option</v>
      </c>
      <c r="AP1425" s="13" t="str" cm="1">
        <f t="array" ref="AP1425">IF(paramètres!$B$28=1,(((SUM(P1425:Y1425)/1.02)+SUM(Z1425:AA1425))+((SUM(AB1425:AM1425)/1.02)+SUM(AL1425:AM1425)))/12*pécule,IF(paramètres!$B$28=2,SUM(P1425:AM1425)/12*pécule,"Missing Delta Option"))</f>
        <v>Missing Delta Option</v>
      </c>
      <c r="AQ1425" s="105" t="e">
        <f>IF(paramètres!$B$28=1,(((SUM(P1425:Y1425)/1.02)+SUM(Z1425:AA1425))+((SUM(AB1425:AM1425)/1.02)+SUM(AL1425:AM1425)))+AN1425+AO1425+AP1425,SUM(P1425:AM1425)+AN1425+AO1425+AP1425)</f>
        <v>#VALUE!</v>
      </c>
    </row>
    <row r="1426" spans="1:43" x14ac:dyDescent="0.25">
      <c r="A1426" s="104"/>
      <c r="B1426" s="39"/>
      <c r="C1426" s="39"/>
      <c r="D1426" s="70"/>
      <c r="E1426" s="49"/>
      <c r="F1426" s="40"/>
      <c r="G1426" s="38"/>
      <c r="H1426" s="71"/>
      <c r="I1426" s="40"/>
      <c r="J1426" s="38"/>
      <c r="K1426" s="71"/>
      <c r="L1426" s="40"/>
      <c r="M1426" s="38"/>
      <c r="N1426" s="71"/>
      <c r="O1426" s="49"/>
      <c r="P1426" s="177"/>
      <c r="Q1426" s="178"/>
      <c r="R1426" s="178"/>
      <c r="S1426" s="178"/>
      <c r="T1426" s="178"/>
      <c r="U1426" s="178"/>
      <c r="V1426" s="178"/>
      <c r="W1426" s="178"/>
      <c r="X1426" s="178"/>
      <c r="Y1426" s="178"/>
      <c r="Z1426" s="178"/>
      <c r="AA1426" s="179"/>
      <c r="AB1426" s="121">
        <f>IF($D1426="",0,IF($E1426="",0,IF(VLOOKUP($E1426,paramètres!$E$33:$F$44,2,FALSE)&lt;=VLOOKUP($AB$18,paramètres!$E$33:$F$44,2,FALSE),P1426*$D1426,0)))</f>
        <v>0</v>
      </c>
      <c r="AC1426" s="13">
        <f>IF($D1426="",0,IF($E1426="",0,IF(VLOOKUP($E1426,paramètres!$E$33:$F$44,2,FALSE)&lt;=VLOOKUP($AC$18,paramètres!$E$33:$F$44,2,FALSE),Q1426*$D1426,0)))</f>
        <v>0</v>
      </c>
      <c r="AD1426" s="13">
        <f>IF($D1426="",0,IF($E1426="",0,IF(VLOOKUP($E1426,paramètres!$E$33:$F$44,2,FALSE)&lt;=VLOOKUP($AD$18,paramètres!$E$33:$F$44,2,FALSE),R1426*$D1426,0)))</f>
        <v>0</v>
      </c>
      <c r="AE1426" s="13">
        <f>IF($D1426="",0,IF($E1426="",0,IF(VLOOKUP($E1426,paramètres!$E$33:$F$44,2,FALSE)&lt;=VLOOKUP($AE$18,paramètres!$E$33:$F$44,2,FALSE),S1426*$D1426,0)))</f>
        <v>0</v>
      </c>
      <c r="AF1426" s="13">
        <f>IF($D1426="",0,IF($E1426="",0,IF(VLOOKUP($E1426,paramètres!$E$33:$F$44,2,FALSE)&lt;=VLOOKUP($AF$18,paramètres!$E$33:$F$44,2,FALSE),T1426*$D1426,0)))</f>
        <v>0</v>
      </c>
      <c r="AG1426" s="13">
        <f>IF($D1426="",0,IF($E1426="",0,IF(VLOOKUP($E1426,paramètres!$E$33:$F$44,2,FALSE)&lt;=VLOOKUP($AG$18,paramètres!$E$33:$F$44,2,FALSE),U1426*$D1426,0)))</f>
        <v>0</v>
      </c>
      <c r="AH1426" s="13">
        <f>IF($D1426="",0,IF($E1426="",0,IF(VLOOKUP($E1426,paramètres!$E$33:$F$44,2,FALSE)&lt;=VLOOKUP($AH$18,paramètres!$E$33:$F$44,2,FALSE),V1426*$D1426,0)))</f>
        <v>0</v>
      </c>
      <c r="AI1426" s="13">
        <f>IF($D1426="",0,IF($E1426="",0,IF(VLOOKUP($E1426,paramètres!$E$33:$F$44,2,FALSE)&lt;=VLOOKUP($AI$18,paramètres!$E$33:$F$44,2,FALSE),W1426*$D1426,0)))</f>
        <v>0</v>
      </c>
      <c r="AJ1426" s="13">
        <f>IF($D1426="",0,IF($E1426="",0,IF(VLOOKUP($E1426,paramètres!$E$33:$F$44,2,FALSE)&lt;=VLOOKUP($AJ$18,paramètres!$E$33:$F$44,2,FALSE),X1426*$D1426,0)))</f>
        <v>0</v>
      </c>
      <c r="AK1426" s="13">
        <f>IF($D1426="",0,IF($E1426="",0,IF(VLOOKUP($E1426,paramètres!$E$33:$F$44,2,FALSE)&lt;=VLOOKUP($AK$18,paramètres!$E$33:$F$44,2,FALSE),Y1426*$D1426,0)))</f>
        <v>0</v>
      </c>
      <c r="AL1426" s="13">
        <f>IF($D1426="",0,IF($E1426="",0,IF(VLOOKUP($E1426,paramètres!$E$33:$F$44,2,FALSE)&lt;=VLOOKUP($AL$18,paramètres!$E$33:$F$44,2,FALSE),Z1426*$D1426,0)))</f>
        <v>0</v>
      </c>
      <c r="AM1426" s="126">
        <f>IF($D1426="",0,IF($E1426="",0,IF(VLOOKUP($E1426,paramètres!$E$33:$F$44,2,FALSE)&lt;=VLOOKUP($AM$18,paramètres!$E$33:$F$44,2,FALSE),AA1426*$D1426,0)))</f>
        <v>0</v>
      </c>
      <c r="AN1426" s="121" t="str">
        <f>IF(paramètres!$B$28=1,((SUM(P1426:Y1426)/1.02)+SUM(Z1426:AA1426))*0.0303/9*COUNT(P1426:X1426),IF(paramètres!$B$28=2,(SUM(P1426:AA1426))*0.0303/9*COUNT(P1426:X1426),"Missing Delta option"))</f>
        <v>Missing Delta option</v>
      </c>
      <c r="AO1426" s="13" t="str">
        <f>IF(paramètres!$B$28=1,(((SUM(P1426:Y1426)/1.02)+SUM(Z1426:AA1426))+((SUM(AB1426:AK1426)/1.02)+SUM(AL1426:AN1426)))*cotpatr,IF(paramètres!$B$28=2,(SUM(P1426:AN1426)*cotpatr),"Missing Delta Option"))</f>
        <v>Missing Delta Option</v>
      </c>
      <c r="AP1426" s="13" t="str" cm="1">
        <f t="array" ref="AP1426">IF(paramètres!$B$28=1,(((SUM(P1426:Y1426)/1.02)+SUM(Z1426:AA1426))+((SUM(AB1426:AM1426)/1.02)+SUM(AL1426:AM1426)))/12*pécule,IF(paramètres!$B$28=2,SUM(P1426:AM1426)/12*pécule,"Missing Delta Option"))</f>
        <v>Missing Delta Option</v>
      </c>
      <c r="AQ1426" s="105" t="e">
        <f>IF(paramètres!$B$28=1,(((SUM(P1426:Y1426)/1.02)+SUM(Z1426:AA1426))+((SUM(AB1426:AM1426)/1.02)+SUM(AL1426:AM1426)))+AN1426+AO1426+AP1426,SUM(P1426:AM1426)+AN1426+AO1426+AP1426)</f>
        <v>#VALUE!</v>
      </c>
    </row>
    <row r="1427" spans="1:43" x14ac:dyDescent="0.25">
      <c r="A1427" s="104"/>
      <c r="B1427" s="39"/>
      <c r="C1427" s="39"/>
      <c r="D1427" s="70"/>
      <c r="E1427" s="49"/>
      <c r="F1427" s="40"/>
      <c r="G1427" s="38"/>
      <c r="H1427" s="71"/>
      <c r="I1427" s="40"/>
      <c r="J1427" s="38"/>
      <c r="K1427" s="71"/>
      <c r="L1427" s="40"/>
      <c r="M1427" s="38"/>
      <c r="N1427" s="71"/>
      <c r="O1427" s="49"/>
      <c r="P1427" s="177"/>
      <c r="Q1427" s="178"/>
      <c r="R1427" s="178"/>
      <c r="S1427" s="178"/>
      <c r="T1427" s="178"/>
      <c r="U1427" s="178"/>
      <c r="V1427" s="178"/>
      <c r="W1427" s="178"/>
      <c r="X1427" s="178"/>
      <c r="Y1427" s="178"/>
      <c r="Z1427" s="178"/>
      <c r="AA1427" s="179"/>
      <c r="AB1427" s="121">
        <f>IF($D1427="",0,IF($E1427="",0,IF(VLOOKUP($E1427,paramètres!$E$33:$F$44,2,FALSE)&lt;=VLOOKUP($AB$18,paramètres!$E$33:$F$44,2,FALSE),P1427*$D1427,0)))</f>
        <v>0</v>
      </c>
      <c r="AC1427" s="13">
        <f>IF($D1427="",0,IF($E1427="",0,IF(VLOOKUP($E1427,paramètres!$E$33:$F$44,2,FALSE)&lt;=VLOOKUP($AC$18,paramètres!$E$33:$F$44,2,FALSE),Q1427*$D1427,0)))</f>
        <v>0</v>
      </c>
      <c r="AD1427" s="13">
        <f>IF($D1427="",0,IF($E1427="",0,IF(VLOOKUP($E1427,paramètres!$E$33:$F$44,2,FALSE)&lt;=VLOOKUP($AD$18,paramètres!$E$33:$F$44,2,FALSE),R1427*$D1427,0)))</f>
        <v>0</v>
      </c>
      <c r="AE1427" s="13">
        <f>IF($D1427="",0,IF($E1427="",0,IF(VLOOKUP($E1427,paramètres!$E$33:$F$44,2,FALSE)&lt;=VLOOKUP($AE$18,paramètres!$E$33:$F$44,2,FALSE),S1427*$D1427,0)))</f>
        <v>0</v>
      </c>
      <c r="AF1427" s="13">
        <f>IF($D1427="",0,IF($E1427="",0,IF(VLOOKUP($E1427,paramètres!$E$33:$F$44,2,FALSE)&lt;=VLOOKUP($AF$18,paramètres!$E$33:$F$44,2,FALSE),T1427*$D1427,0)))</f>
        <v>0</v>
      </c>
      <c r="AG1427" s="13">
        <f>IF($D1427="",0,IF($E1427="",0,IF(VLOOKUP($E1427,paramètres!$E$33:$F$44,2,FALSE)&lt;=VLOOKUP($AG$18,paramètres!$E$33:$F$44,2,FALSE),U1427*$D1427,0)))</f>
        <v>0</v>
      </c>
      <c r="AH1427" s="13">
        <f>IF($D1427="",0,IF($E1427="",0,IF(VLOOKUP($E1427,paramètres!$E$33:$F$44,2,FALSE)&lt;=VLOOKUP($AH$18,paramètres!$E$33:$F$44,2,FALSE),V1427*$D1427,0)))</f>
        <v>0</v>
      </c>
      <c r="AI1427" s="13">
        <f>IF($D1427="",0,IF($E1427="",0,IF(VLOOKUP($E1427,paramètres!$E$33:$F$44,2,FALSE)&lt;=VLOOKUP($AI$18,paramètres!$E$33:$F$44,2,FALSE),W1427*$D1427,0)))</f>
        <v>0</v>
      </c>
      <c r="AJ1427" s="13">
        <f>IF($D1427="",0,IF($E1427="",0,IF(VLOOKUP($E1427,paramètres!$E$33:$F$44,2,FALSE)&lt;=VLOOKUP($AJ$18,paramètres!$E$33:$F$44,2,FALSE),X1427*$D1427,0)))</f>
        <v>0</v>
      </c>
      <c r="AK1427" s="13">
        <f>IF($D1427="",0,IF($E1427="",0,IF(VLOOKUP($E1427,paramètres!$E$33:$F$44,2,FALSE)&lt;=VLOOKUP($AK$18,paramètres!$E$33:$F$44,2,FALSE),Y1427*$D1427,0)))</f>
        <v>0</v>
      </c>
      <c r="AL1427" s="13">
        <f>IF($D1427="",0,IF($E1427="",0,IF(VLOOKUP($E1427,paramètres!$E$33:$F$44,2,FALSE)&lt;=VLOOKUP($AL$18,paramètres!$E$33:$F$44,2,FALSE),Z1427*$D1427,0)))</f>
        <v>0</v>
      </c>
      <c r="AM1427" s="126">
        <f>IF($D1427="",0,IF($E1427="",0,IF(VLOOKUP($E1427,paramètres!$E$33:$F$44,2,FALSE)&lt;=VLOOKUP($AM$18,paramètres!$E$33:$F$44,2,FALSE),AA1427*$D1427,0)))</f>
        <v>0</v>
      </c>
      <c r="AN1427" s="121" t="str">
        <f>IF(paramètres!$B$28=1,((SUM(P1427:Y1427)/1.02)+SUM(Z1427:AA1427))*0.0303/9*COUNT(P1427:X1427),IF(paramètres!$B$28=2,(SUM(P1427:AA1427))*0.0303/9*COUNT(P1427:X1427),"Missing Delta option"))</f>
        <v>Missing Delta option</v>
      </c>
      <c r="AO1427" s="13" t="str">
        <f>IF(paramètres!$B$28=1,(((SUM(P1427:Y1427)/1.02)+SUM(Z1427:AA1427))+((SUM(AB1427:AK1427)/1.02)+SUM(AL1427:AN1427)))*cotpatr,IF(paramètres!$B$28=2,(SUM(P1427:AN1427)*cotpatr),"Missing Delta Option"))</f>
        <v>Missing Delta Option</v>
      </c>
      <c r="AP1427" s="13" t="str" cm="1">
        <f t="array" ref="AP1427">IF(paramètres!$B$28=1,(((SUM(P1427:Y1427)/1.02)+SUM(Z1427:AA1427))+((SUM(AB1427:AM1427)/1.02)+SUM(AL1427:AM1427)))/12*pécule,IF(paramètres!$B$28=2,SUM(P1427:AM1427)/12*pécule,"Missing Delta Option"))</f>
        <v>Missing Delta Option</v>
      </c>
      <c r="AQ1427" s="105" t="e">
        <f>IF(paramètres!$B$28=1,(((SUM(P1427:Y1427)/1.02)+SUM(Z1427:AA1427))+((SUM(AB1427:AM1427)/1.02)+SUM(AL1427:AM1427)))+AN1427+AO1427+AP1427,SUM(P1427:AM1427)+AN1427+AO1427+AP1427)</f>
        <v>#VALUE!</v>
      </c>
    </row>
    <row r="1428" spans="1:43" x14ac:dyDescent="0.25">
      <c r="A1428" s="104"/>
      <c r="B1428" s="39"/>
      <c r="C1428" s="39"/>
      <c r="D1428" s="70"/>
      <c r="E1428" s="49"/>
      <c r="F1428" s="40"/>
      <c r="G1428" s="38"/>
      <c r="H1428" s="71"/>
      <c r="I1428" s="40"/>
      <c r="J1428" s="38"/>
      <c r="K1428" s="71"/>
      <c r="L1428" s="40"/>
      <c r="M1428" s="38"/>
      <c r="N1428" s="71"/>
      <c r="O1428" s="49"/>
      <c r="P1428" s="177"/>
      <c r="Q1428" s="178"/>
      <c r="R1428" s="178"/>
      <c r="S1428" s="178"/>
      <c r="T1428" s="178"/>
      <c r="U1428" s="178"/>
      <c r="V1428" s="178"/>
      <c r="W1428" s="178"/>
      <c r="X1428" s="178"/>
      <c r="Y1428" s="178"/>
      <c r="Z1428" s="178"/>
      <c r="AA1428" s="179"/>
      <c r="AB1428" s="121">
        <f>IF($D1428="",0,IF($E1428="",0,IF(VLOOKUP($E1428,paramètres!$E$33:$F$44,2,FALSE)&lt;=VLOOKUP($AB$18,paramètres!$E$33:$F$44,2,FALSE),P1428*$D1428,0)))</f>
        <v>0</v>
      </c>
      <c r="AC1428" s="13">
        <f>IF($D1428="",0,IF($E1428="",0,IF(VLOOKUP($E1428,paramètres!$E$33:$F$44,2,FALSE)&lt;=VLOOKUP($AC$18,paramètres!$E$33:$F$44,2,FALSE),Q1428*$D1428,0)))</f>
        <v>0</v>
      </c>
      <c r="AD1428" s="13">
        <f>IF($D1428="",0,IF($E1428="",0,IF(VLOOKUP($E1428,paramètres!$E$33:$F$44,2,FALSE)&lt;=VLOOKUP($AD$18,paramètres!$E$33:$F$44,2,FALSE),R1428*$D1428,0)))</f>
        <v>0</v>
      </c>
      <c r="AE1428" s="13">
        <f>IF($D1428="",0,IF($E1428="",0,IF(VLOOKUP($E1428,paramètres!$E$33:$F$44,2,FALSE)&lt;=VLOOKUP($AE$18,paramètres!$E$33:$F$44,2,FALSE),S1428*$D1428,0)))</f>
        <v>0</v>
      </c>
      <c r="AF1428" s="13">
        <f>IF($D1428="",0,IF($E1428="",0,IF(VLOOKUP($E1428,paramètres!$E$33:$F$44,2,FALSE)&lt;=VLOOKUP($AF$18,paramètres!$E$33:$F$44,2,FALSE),T1428*$D1428,0)))</f>
        <v>0</v>
      </c>
      <c r="AG1428" s="13">
        <f>IF($D1428="",0,IF($E1428="",0,IF(VLOOKUP($E1428,paramètres!$E$33:$F$44,2,FALSE)&lt;=VLOOKUP($AG$18,paramètres!$E$33:$F$44,2,FALSE),U1428*$D1428,0)))</f>
        <v>0</v>
      </c>
      <c r="AH1428" s="13">
        <f>IF($D1428="",0,IF($E1428="",0,IF(VLOOKUP($E1428,paramètres!$E$33:$F$44,2,FALSE)&lt;=VLOOKUP($AH$18,paramètres!$E$33:$F$44,2,FALSE),V1428*$D1428,0)))</f>
        <v>0</v>
      </c>
      <c r="AI1428" s="13">
        <f>IF($D1428="",0,IF($E1428="",0,IF(VLOOKUP($E1428,paramètres!$E$33:$F$44,2,FALSE)&lt;=VLOOKUP($AI$18,paramètres!$E$33:$F$44,2,FALSE),W1428*$D1428,0)))</f>
        <v>0</v>
      </c>
      <c r="AJ1428" s="13">
        <f>IF($D1428="",0,IF($E1428="",0,IF(VLOOKUP($E1428,paramètres!$E$33:$F$44,2,FALSE)&lt;=VLOOKUP($AJ$18,paramètres!$E$33:$F$44,2,FALSE),X1428*$D1428,0)))</f>
        <v>0</v>
      </c>
      <c r="AK1428" s="13">
        <f>IF($D1428="",0,IF($E1428="",0,IF(VLOOKUP($E1428,paramètres!$E$33:$F$44,2,FALSE)&lt;=VLOOKUP($AK$18,paramètres!$E$33:$F$44,2,FALSE),Y1428*$D1428,0)))</f>
        <v>0</v>
      </c>
      <c r="AL1428" s="13">
        <f>IF($D1428="",0,IF($E1428="",0,IF(VLOOKUP($E1428,paramètres!$E$33:$F$44,2,FALSE)&lt;=VLOOKUP($AL$18,paramètres!$E$33:$F$44,2,FALSE),Z1428*$D1428,0)))</f>
        <v>0</v>
      </c>
      <c r="AM1428" s="126">
        <f>IF($D1428="",0,IF($E1428="",0,IF(VLOOKUP($E1428,paramètres!$E$33:$F$44,2,FALSE)&lt;=VLOOKUP($AM$18,paramètres!$E$33:$F$44,2,FALSE),AA1428*$D1428,0)))</f>
        <v>0</v>
      </c>
      <c r="AN1428" s="121" t="str">
        <f>IF(paramètres!$B$28=1,((SUM(P1428:Y1428)/1.02)+SUM(Z1428:AA1428))*0.0303/9*COUNT(P1428:X1428),IF(paramètres!$B$28=2,(SUM(P1428:AA1428))*0.0303/9*COUNT(P1428:X1428),"Missing Delta option"))</f>
        <v>Missing Delta option</v>
      </c>
      <c r="AO1428" s="13" t="str">
        <f>IF(paramètres!$B$28=1,(((SUM(P1428:Y1428)/1.02)+SUM(Z1428:AA1428))+((SUM(AB1428:AK1428)/1.02)+SUM(AL1428:AN1428)))*cotpatr,IF(paramètres!$B$28=2,(SUM(P1428:AN1428)*cotpatr),"Missing Delta Option"))</f>
        <v>Missing Delta Option</v>
      </c>
      <c r="AP1428" s="13" t="str" cm="1">
        <f t="array" ref="AP1428">IF(paramètres!$B$28=1,(((SUM(P1428:Y1428)/1.02)+SUM(Z1428:AA1428))+((SUM(AB1428:AM1428)/1.02)+SUM(AL1428:AM1428)))/12*pécule,IF(paramètres!$B$28=2,SUM(P1428:AM1428)/12*pécule,"Missing Delta Option"))</f>
        <v>Missing Delta Option</v>
      </c>
      <c r="AQ1428" s="105" t="e">
        <f>IF(paramètres!$B$28=1,(((SUM(P1428:Y1428)/1.02)+SUM(Z1428:AA1428))+((SUM(AB1428:AM1428)/1.02)+SUM(AL1428:AM1428)))+AN1428+AO1428+AP1428,SUM(P1428:AM1428)+AN1428+AO1428+AP1428)</f>
        <v>#VALUE!</v>
      </c>
    </row>
    <row r="1429" spans="1:43" x14ac:dyDescent="0.25">
      <c r="A1429" s="104"/>
      <c r="B1429" s="39"/>
      <c r="C1429" s="39"/>
      <c r="D1429" s="70"/>
      <c r="E1429" s="49"/>
      <c r="F1429" s="40"/>
      <c r="G1429" s="38"/>
      <c r="H1429" s="71"/>
      <c r="I1429" s="40"/>
      <c r="J1429" s="38"/>
      <c r="K1429" s="71"/>
      <c r="L1429" s="40"/>
      <c r="M1429" s="38"/>
      <c r="N1429" s="71"/>
      <c r="O1429" s="49"/>
      <c r="P1429" s="177"/>
      <c r="Q1429" s="178"/>
      <c r="R1429" s="178"/>
      <c r="S1429" s="178"/>
      <c r="T1429" s="178"/>
      <c r="U1429" s="178"/>
      <c r="V1429" s="178"/>
      <c r="W1429" s="178"/>
      <c r="X1429" s="178"/>
      <c r="Y1429" s="178"/>
      <c r="Z1429" s="178"/>
      <c r="AA1429" s="179"/>
      <c r="AB1429" s="121">
        <f>IF($D1429="",0,IF($E1429="",0,IF(VLOOKUP($E1429,paramètres!$E$33:$F$44,2,FALSE)&lt;=VLOOKUP($AB$18,paramètres!$E$33:$F$44,2,FALSE),P1429*$D1429,0)))</f>
        <v>0</v>
      </c>
      <c r="AC1429" s="13">
        <f>IF($D1429="",0,IF($E1429="",0,IF(VLOOKUP($E1429,paramètres!$E$33:$F$44,2,FALSE)&lt;=VLOOKUP($AC$18,paramètres!$E$33:$F$44,2,FALSE),Q1429*$D1429,0)))</f>
        <v>0</v>
      </c>
      <c r="AD1429" s="13">
        <f>IF($D1429="",0,IF($E1429="",0,IF(VLOOKUP($E1429,paramètres!$E$33:$F$44,2,FALSE)&lt;=VLOOKUP($AD$18,paramètres!$E$33:$F$44,2,FALSE),R1429*$D1429,0)))</f>
        <v>0</v>
      </c>
      <c r="AE1429" s="13">
        <f>IF($D1429="",0,IF($E1429="",0,IF(VLOOKUP($E1429,paramètres!$E$33:$F$44,2,FALSE)&lt;=VLOOKUP($AE$18,paramètres!$E$33:$F$44,2,FALSE),S1429*$D1429,0)))</f>
        <v>0</v>
      </c>
      <c r="AF1429" s="13">
        <f>IF($D1429="",0,IF($E1429="",0,IF(VLOOKUP($E1429,paramètres!$E$33:$F$44,2,FALSE)&lt;=VLOOKUP($AF$18,paramètres!$E$33:$F$44,2,FALSE),T1429*$D1429,0)))</f>
        <v>0</v>
      </c>
      <c r="AG1429" s="13">
        <f>IF($D1429="",0,IF($E1429="",0,IF(VLOOKUP($E1429,paramètres!$E$33:$F$44,2,FALSE)&lt;=VLOOKUP($AG$18,paramètres!$E$33:$F$44,2,FALSE),U1429*$D1429,0)))</f>
        <v>0</v>
      </c>
      <c r="AH1429" s="13">
        <f>IF($D1429="",0,IF($E1429="",0,IF(VLOOKUP($E1429,paramètres!$E$33:$F$44,2,FALSE)&lt;=VLOOKUP($AH$18,paramètres!$E$33:$F$44,2,FALSE),V1429*$D1429,0)))</f>
        <v>0</v>
      </c>
      <c r="AI1429" s="13">
        <f>IF($D1429="",0,IF($E1429="",0,IF(VLOOKUP($E1429,paramètres!$E$33:$F$44,2,FALSE)&lt;=VLOOKUP($AI$18,paramètres!$E$33:$F$44,2,FALSE),W1429*$D1429,0)))</f>
        <v>0</v>
      </c>
      <c r="AJ1429" s="13">
        <f>IF($D1429="",0,IF($E1429="",0,IF(VLOOKUP($E1429,paramètres!$E$33:$F$44,2,FALSE)&lt;=VLOOKUP($AJ$18,paramètres!$E$33:$F$44,2,FALSE),X1429*$D1429,0)))</f>
        <v>0</v>
      </c>
      <c r="AK1429" s="13">
        <f>IF($D1429="",0,IF($E1429="",0,IF(VLOOKUP($E1429,paramètres!$E$33:$F$44,2,FALSE)&lt;=VLOOKUP($AK$18,paramètres!$E$33:$F$44,2,FALSE),Y1429*$D1429,0)))</f>
        <v>0</v>
      </c>
      <c r="AL1429" s="13">
        <f>IF($D1429="",0,IF($E1429="",0,IF(VLOOKUP($E1429,paramètres!$E$33:$F$44,2,FALSE)&lt;=VLOOKUP($AL$18,paramètres!$E$33:$F$44,2,FALSE),Z1429*$D1429,0)))</f>
        <v>0</v>
      </c>
      <c r="AM1429" s="126">
        <f>IF($D1429="",0,IF($E1429="",0,IF(VLOOKUP($E1429,paramètres!$E$33:$F$44,2,FALSE)&lt;=VLOOKUP($AM$18,paramètres!$E$33:$F$44,2,FALSE),AA1429*$D1429,0)))</f>
        <v>0</v>
      </c>
      <c r="AN1429" s="121" t="str">
        <f>IF(paramètres!$B$28=1,((SUM(P1429:Y1429)/1.02)+SUM(Z1429:AA1429))*0.0303/9*COUNT(P1429:X1429),IF(paramètres!$B$28=2,(SUM(P1429:AA1429))*0.0303/9*COUNT(P1429:X1429),"Missing Delta option"))</f>
        <v>Missing Delta option</v>
      </c>
      <c r="AO1429" s="13" t="str">
        <f>IF(paramètres!$B$28=1,(((SUM(P1429:Y1429)/1.02)+SUM(Z1429:AA1429))+((SUM(AB1429:AK1429)/1.02)+SUM(AL1429:AN1429)))*cotpatr,IF(paramètres!$B$28=2,(SUM(P1429:AN1429)*cotpatr),"Missing Delta Option"))</f>
        <v>Missing Delta Option</v>
      </c>
      <c r="AP1429" s="13" t="str" cm="1">
        <f t="array" ref="AP1429">IF(paramètres!$B$28=1,(((SUM(P1429:Y1429)/1.02)+SUM(Z1429:AA1429))+((SUM(AB1429:AM1429)/1.02)+SUM(AL1429:AM1429)))/12*pécule,IF(paramètres!$B$28=2,SUM(P1429:AM1429)/12*pécule,"Missing Delta Option"))</f>
        <v>Missing Delta Option</v>
      </c>
      <c r="AQ1429" s="105" t="e">
        <f>IF(paramètres!$B$28=1,(((SUM(P1429:Y1429)/1.02)+SUM(Z1429:AA1429))+((SUM(AB1429:AM1429)/1.02)+SUM(AL1429:AM1429)))+AN1429+AO1429+AP1429,SUM(P1429:AM1429)+AN1429+AO1429+AP1429)</f>
        <v>#VALUE!</v>
      </c>
    </row>
    <row r="1430" spans="1:43" x14ac:dyDescent="0.25">
      <c r="A1430" s="104"/>
      <c r="B1430" s="39"/>
      <c r="C1430" s="39"/>
      <c r="D1430" s="70"/>
      <c r="E1430" s="49"/>
      <c r="F1430" s="40"/>
      <c r="G1430" s="38"/>
      <c r="H1430" s="71"/>
      <c r="I1430" s="40"/>
      <c r="J1430" s="38"/>
      <c r="K1430" s="71"/>
      <c r="L1430" s="40"/>
      <c r="M1430" s="38"/>
      <c r="N1430" s="71"/>
      <c r="O1430" s="49"/>
      <c r="P1430" s="177"/>
      <c r="Q1430" s="178"/>
      <c r="R1430" s="178"/>
      <c r="S1430" s="178"/>
      <c r="T1430" s="178"/>
      <c r="U1430" s="178"/>
      <c r="V1430" s="178"/>
      <c r="W1430" s="178"/>
      <c r="X1430" s="178"/>
      <c r="Y1430" s="178"/>
      <c r="Z1430" s="178"/>
      <c r="AA1430" s="179"/>
      <c r="AB1430" s="121">
        <f>IF($D1430="",0,IF($E1430="",0,IF(VLOOKUP($E1430,paramètres!$E$33:$F$44,2,FALSE)&lt;=VLOOKUP($AB$18,paramètres!$E$33:$F$44,2,FALSE),P1430*$D1430,0)))</f>
        <v>0</v>
      </c>
      <c r="AC1430" s="13">
        <f>IF($D1430="",0,IF($E1430="",0,IF(VLOOKUP($E1430,paramètres!$E$33:$F$44,2,FALSE)&lt;=VLOOKUP($AC$18,paramètres!$E$33:$F$44,2,FALSE),Q1430*$D1430,0)))</f>
        <v>0</v>
      </c>
      <c r="AD1430" s="13">
        <f>IF($D1430="",0,IF($E1430="",0,IF(VLOOKUP($E1430,paramètres!$E$33:$F$44,2,FALSE)&lt;=VLOOKUP($AD$18,paramètres!$E$33:$F$44,2,FALSE),R1430*$D1430,0)))</f>
        <v>0</v>
      </c>
      <c r="AE1430" s="13">
        <f>IF($D1430="",0,IF($E1430="",0,IF(VLOOKUP($E1430,paramètres!$E$33:$F$44,2,FALSE)&lt;=VLOOKUP($AE$18,paramètres!$E$33:$F$44,2,FALSE),S1430*$D1430,0)))</f>
        <v>0</v>
      </c>
      <c r="AF1430" s="13">
        <f>IF($D1430="",0,IF($E1430="",0,IF(VLOOKUP($E1430,paramètres!$E$33:$F$44,2,FALSE)&lt;=VLOOKUP($AF$18,paramètres!$E$33:$F$44,2,FALSE),T1430*$D1430,0)))</f>
        <v>0</v>
      </c>
      <c r="AG1430" s="13">
        <f>IF($D1430="",0,IF($E1430="",0,IF(VLOOKUP($E1430,paramètres!$E$33:$F$44,2,FALSE)&lt;=VLOOKUP($AG$18,paramètres!$E$33:$F$44,2,FALSE),U1430*$D1430,0)))</f>
        <v>0</v>
      </c>
      <c r="AH1430" s="13">
        <f>IF($D1430="",0,IF($E1430="",0,IF(VLOOKUP($E1430,paramètres!$E$33:$F$44,2,FALSE)&lt;=VLOOKUP($AH$18,paramètres!$E$33:$F$44,2,FALSE),V1430*$D1430,0)))</f>
        <v>0</v>
      </c>
      <c r="AI1430" s="13">
        <f>IF($D1430="",0,IF($E1430="",0,IF(VLOOKUP($E1430,paramètres!$E$33:$F$44,2,FALSE)&lt;=VLOOKUP($AI$18,paramètres!$E$33:$F$44,2,FALSE),W1430*$D1430,0)))</f>
        <v>0</v>
      </c>
      <c r="AJ1430" s="13">
        <f>IF($D1430="",0,IF($E1430="",0,IF(VLOOKUP($E1430,paramètres!$E$33:$F$44,2,FALSE)&lt;=VLOOKUP($AJ$18,paramètres!$E$33:$F$44,2,FALSE),X1430*$D1430,0)))</f>
        <v>0</v>
      </c>
      <c r="AK1430" s="13">
        <f>IF($D1430="",0,IF($E1430="",0,IF(VLOOKUP($E1430,paramètres!$E$33:$F$44,2,FALSE)&lt;=VLOOKUP($AK$18,paramètres!$E$33:$F$44,2,FALSE),Y1430*$D1430,0)))</f>
        <v>0</v>
      </c>
      <c r="AL1430" s="13">
        <f>IF($D1430="",0,IF($E1430="",0,IF(VLOOKUP($E1430,paramètres!$E$33:$F$44,2,FALSE)&lt;=VLOOKUP($AL$18,paramètres!$E$33:$F$44,2,FALSE),Z1430*$D1430,0)))</f>
        <v>0</v>
      </c>
      <c r="AM1430" s="126">
        <f>IF($D1430="",0,IF($E1430="",0,IF(VLOOKUP($E1430,paramètres!$E$33:$F$44,2,FALSE)&lt;=VLOOKUP($AM$18,paramètres!$E$33:$F$44,2,FALSE),AA1430*$D1430,0)))</f>
        <v>0</v>
      </c>
      <c r="AN1430" s="121" t="str">
        <f>IF(paramètres!$B$28=1,((SUM(P1430:Y1430)/1.02)+SUM(Z1430:AA1430))*0.0303/9*COUNT(P1430:X1430),IF(paramètres!$B$28=2,(SUM(P1430:AA1430))*0.0303/9*COUNT(P1430:X1430),"Missing Delta option"))</f>
        <v>Missing Delta option</v>
      </c>
      <c r="AO1430" s="13" t="str">
        <f>IF(paramètres!$B$28=1,(((SUM(P1430:Y1430)/1.02)+SUM(Z1430:AA1430))+((SUM(AB1430:AK1430)/1.02)+SUM(AL1430:AN1430)))*cotpatr,IF(paramètres!$B$28=2,(SUM(P1430:AN1430)*cotpatr),"Missing Delta Option"))</f>
        <v>Missing Delta Option</v>
      </c>
      <c r="AP1430" s="13" t="str" cm="1">
        <f t="array" ref="AP1430">IF(paramètres!$B$28=1,(((SUM(P1430:Y1430)/1.02)+SUM(Z1430:AA1430))+((SUM(AB1430:AM1430)/1.02)+SUM(AL1430:AM1430)))/12*pécule,IF(paramètres!$B$28=2,SUM(P1430:AM1430)/12*pécule,"Missing Delta Option"))</f>
        <v>Missing Delta Option</v>
      </c>
      <c r="AQ1430" s="105" t="e">
        <f>IF(paramètres!$B$28=1,(((SUM(P1430:Y1430)/1.02)+SUM(Z1430:AA1430))+((SUM(AB1430:AM1430)/1.02)+SUM(AL1430:AM1430)))+AN1430+AO1430+AP1430,SUM(P1430:AM1430)+AN1430+AO1430+AP1430)</f>
        <v>#VALUE!</v>
      </c>
    </row>
    <row r="1431" spans="1:43" x14ac:dyDescent="0.25">
      <c r="A1431" s="104"/>
      <c r="B1431" s="39"/>
      <c r="C1431" s="39"/>
      <c r="D1431" s="70"/>
      <c r="E1431" s="49"/>
      <c r="F1431" s="40"/>
      <c r="G1431" s="38"/>
      <c r="H1431" s="71"/>
      <c r="I1431" s="40"/>
      <c r="J1431" s="38"/>
      <c r="K1431" s="71"/>
      <c r="L1431" s="40"/>
      <c r="M1431" s="38"/>
      <c r="N1431" s="71"/>
      <c r="O1431" s="49"/>
      <c r="P1431" s="177"/>
      <c r="Q1431" s="178"/>
      <c r="R1431" s="178"/>
      <c r="S1431" s="178"/>
      <c r="T1431" s="178"/>
      <c r="U1431" s="178"/>
      <c r="V1431" s="178"/>
      <c r="W1431" s="178"/>
      <c r="X1431" s="178"/>
      <c r="Y1431" s="178"/>
      <c r="Z1431" s="178"/>
      <c r="AA1431" s="179"/>
      <c r="AB1431" s="121">
        <f>IF($D1431="",0,IF($E1431="",0,IF(VLOOKUP($E1431,paramètres!$E$33:$F$44,2,FALSE)&lt;=VLOOKUP($AB$18,paramètres!$E$33:$F$44,2,FALSE),P1431*$D1431,0)))</f>
        <v>0</v>
      </c>
      <c r="AC1431" s="13">
        <f>IF($D1431="",0,IF($E1431="",0,IF(VLOOKUP($E1431,paramètres!$E$33:$F$44,2,FALSE)&lt;=VLOOKUP($AC$18,paramètres!$E$33:$F$44,2,FALSE),Q1431*$D1431,0)))</f>
        <v>0</v>
      </c>
      <c r="AD1431" s="13">
        <f>IF($D1431="",0,IF($E1431="",0,IF(VLOOKUP($E1431,paramètres!$E$33:$F$44,2,FALSE)&lt;=VLOOKUP($AD$18,paramètres!$E$33:$F$44,2,FALSE),R1431*$D1431,0)))</f>
        <v>0</v>
      </c>
      <c r="AE1431" s="13">
        <f>IF($D1431="",0,IF($E1431="",0,IF(VLOOKUP($E1431,paramètres!$E$33:$F$44,2,FALSE)&lt;=VLOOKUP($AE$18,paramètres!$E$33:$F$44,2,FALSE),S1431*$D1431,0)))</f>
        <v>0</v>
      </c>
      <c r="AF1431" s="13">
        <f>IF($D1431="",0,IF($E1431="",0,IF(VLOOKUP($E1431,paramètres!$E$33:$F$44,2,FALSE)&lt;=VLOOKUP($AF$18,paramètres!$E$33:$F$44,2,FALSE),T1431*$D1431,0)))</f>
        <v>0</v>
      </c>
      <c r="AG1431" s="13">
        <f>IF($D1431="",0,IF($E1431="",0,IF(VLOOKUP($E1431,paramètres!$E$33:$F$44,2,FALSE)&lt;=VLOOKUP($AG$18,paramètres!$E$33:$F$44,2,FALSE),U1431*$D1431,0)))</f>
        <v>0</v>
      </c>
      <c r="AH1431" s="13">
        <f>IF($D1431="",0,IF($E1431="",0,IF(VLOOKUP($E1431,paramètres!$E$33:$F$44,2,FALSE)&lt;=VLOOKUP($AH$18,paramètres!$E$33:$F$44,2,FALSE),V1431*$D1431,0)))</f>
        <v>0</v>
      </c>
      <c r="AI1431" s="13">
        <f>IF($D1431="",0,IF($E1431="",0,IF(VLOOKUP($E1431,paramètres!$E$33:$F$44,2,FALSE)&lt;=VLOOKUP($AI$18,paramètres!$E$33:$F$44,2,FALSE),W1431*$D1431,0)))</f>
        <v>0</v>
      </c>
      <c r="AJ1431" s="13">
        <f>IF($D1431="",0,IF($E1431="",0,IF(VLOOKUP($E1431,paramètres!$E$33:$F$44,2,FALSE)&lt;=VLOOKUP($AJ$18,paramètres!$E$33:$F$44,2,FALSE),X1431*$D1431,0)))</f>
        <v>0</v>
      </c>
      <c r="AK1431" s="13">
        <f>IF($D1431="",0,IF($E1431="",0,IF(VLOOKUP($E1431,paramètres!$E$33:$F$44,2,FALSE)&lt;=VLOOKUP($AK$18,paramètres!$E$33:$F$44,2,FALSE),Y1431*$D1431,0)))</f>
        <v>0</v>
      </c>
      <c r="AL1431" s="13">
        <f>IF($D1431="",0,IF($E1431="",0,IF(VLOOKUP($E1431,paramètres!$E$33:$F$44,2,FALSE)&lt;=VLOOKUP($AL$18,paramètres!$E$33:$F$44,2,FALSE),Z1431*$D1431,0)))</f>
        <v>0</v>
      </c>
      <c r="AM1431" s="126">
        <f>IF($D1431="",0,IF($E1431="",0,IF(VLOOKUP($E1431,paramètres!$E$33:$F$44,2,FALSE)&lt;=VLOOKUP($AM$18,paramètres!$E$33:$F$44,2,FALSE),AA1431*$D1431,0)))</f>
        <v>0</v>
      </c>
      <c r="AN1431" s="121" t="str">
        <f>IF(paramètres!$B$28=1,((SUM(P1431:Y1431)/1.02)+SUM(Z1431:AA1431))*0.0303/9*COUNT(P1431:X1431),IF(paramètres!$B$28=2,(SUM(P1431:AA1431))*0.0303/9*COUNT(P1431:X1431),"Missing Delta option"))</f>
        <v>Missing Delta option</v>
      </c>
      <c r="AO1431" s="13" t="str">
        <f>IF(paramètres!$B$28=1,(((SUM(P1431:Y1431)/1.02)+SUM(Z1431:AA1431))+((SUM(AB1431:AK1431)/1.02)+SUM(AL1431:AN1431)))*cotpatr,IF(paramètres!$B$28=2,(SUM(P1431:AN1431)*cotpatr),"Missing Delta Option"))</f>
        <v>Missing Delta Option</v>
      </c>
      <c r="AP1431" s="13" t="str" cm="1">
        <f t="array" ref="AP1431">IF(paramètres!$B$28=1,(((SUM(P1431:Y1431)/1.02)+SUM(Z1431:AA1431))+((SUM(AB1431:AM1431)/1.02)+SUM(AL1431:AM1431)))/12*pécule,IF(paramètres!$B$28=2,SUM(P1431:AM1431)/12*pécule,"Missing Delta Option"))</f>
        <v>Missing Delta Option</v>
      </c>
      <c r="AQ1431" s="105" t="e">
        <f>IF(paramètres!$B$28=1,(((SUM(P1431:Y1431)/1.02)+SUM(Z1431:AA1431))+((SUM(AB1431:AM1431)/1.02)+SUM(AL1431:AM1431)))+AN1431+AO1431+AP1431,SUM(P1431:AM1431)+AN1431+AO1431+AP1431)</f>
        <v>#VALUE!</v>
      </c>
    </row>
    <row r="1432" spans="1:43" x14ac:dyDescent="0.25">
      <c r="A1432" s="104"/>
      <c r="B1432" s="39"/>
      <c r="C1432" s="39"/>
      <c r="D1432" s="70"/>
      <c r="E1432" s="49"/>
      <c r="F1432" s="40"/>
      <c r="G1432" s="38"/>
      <c r="H1432" s="71"/>
      <c r="I1432" s="40"/>
      <c r="J1432" s="38"/>
      <c r="K1432" s="71"/>
      <c r="L1432" s="40"/>
      <c r="M1432" s="38"/>
      <c r="N1432" s="71"/>
      <c r="O1432" s="49"/>
      <c r="P1432" s="177"/>
      <c r="Q1432" s="178"/>
      <c r="R1432" s="178"/>
      <c r="S1432" s="178"/>
      <c r="T1432" s="178"/>
      <c r="U1432" s="178"/>
      <c r="V1432" s="178"/>
      <c r="W1432" s="178"/>
      <c r="X1432" s="178"/>
      <c r="Y1432" s="178"/>
      <c r="Z1432" s="178"/>
      <c r="AA1432" s="179"/>
      <c r="AB1432" s="121">
        <f>IF($D1432="",0,IF($E1432="",0,IF(VLOOKUP($E1432,paramètres!$E$33:$F$44,2,FALSE)&lt;=VLOOKUP($AB$18,paramètres!$E$33:$F$44,2,FALSE),P1432*$D1432,0)))</f>
        <v>0</v>
      </c>
      <c r="AC1432" s="13">
        <f>IF($D1432="",0,IF($E1432="",0,IF(VLOOKUP($E1432,paramètres!$E$33:$F$44,2,FALSE)&lt;=VLOOKUP($AC$18,paramètres!$E$33:$F$44,2,FALSE),Q1432*$D1432,0)))</f>
        <v>0</v>
      </c>
      <c r="AD1432" s="13">
        <f>IF($D1432="",0,IF($E1432="",0,IF(VLOOKUP($E1432,paramètres!$E$33:$F$44,2,FALSE)&lt;=VLOOKUP($AD$18,paramètres!$E$33:$F$44,2,FALSE),R1432*$D1432,0)))</f>
        <v>0</v>
      </c>
      <c r="AE1432" s="13">
        <f>IF($D1432="",0,IF($E1432="",0,IF(VLOOKUP($E1432,paramètres!$E$33:$F$44,2,FALSE)&lt;=VLOOKUP($AE$18,paramètres!$E$33:$F$44,2,FALSE),S1432*$D1432,0)))</f>
        <v>0</v>
      </c>
      <c r="AF1432" s="13">
        <f>IF($D1432="",0,IF($E1432="",0,IF(VLOOKUP($E1432,paramètres!$E$33:$F$44,2,FALSE)&lt;=VLOOKUP($AF$18,paramètres!$E$33:$F$44,2,FALSE),T1432*$D1432,0)))</f>
        <v>0</v>
      </c>
      <c r="AG1432" s="13">
        <f>IF($D1432="",0,IF($E1432="",0,IF(VLOOKUP($E1432,paramètres!$E$33:$F$44,2,FALSE)&lt;=VLOOKUP($AG$18,paramètres!$E$33:$F$44,2,FALSE),U1432*$D1432,0)))</f>
        <v>0</v>
      </c>
      <c r="AH1432" s="13">
        <f>IF($D1432="",0,IF($E1432="",0,IF(VLOOKUP($E1432,paramètres!$E$33:$F$44,2,FALSE)&lt;=VLOOKUP($AH$18,paramètres!$E$33:$F$44,2,FALSE),V1432*$D1432,0)))</f>
        <v>0</v>
      </c>
      <c r="AI1432" s="13">
        <f>IF($D1432="",0,IF($E1432="",0,IF(VLOOKUP($E1432,paramètres!$E$33:$F$44,2,FALSE)&lt;=VLOOKUP($AI$18,paramètres!$E$33:$F$44,2,FALSE),W1432*$D1432,0)))</f>
        <v>0</v>
      </c>
      <c r="AJ1432" s="13">
        <f>IF($D1432="",0,IF($E1432="",0,IF(VLOOKUP($E1432,paramètres!$E$33:$F$44,2,FALSE)&lt;=VLOOKUP($AJ$18,paramètres!$E$33:$F$44,2,FALSE),X1432*$D1432,0)))</f>
        <v>0</v>
      </c>
      <c r="AK1432" s="13">
        <f>IF($D1432="",0,IF($E1432="",0,IF(VLOOKUP($E1432,paramètres!$E$33:$F$44,2,FALSE)&lt;=VLOOKUP($AK$18,paramètres!$E$33:$F$44,2,FALSE),Y1432*$D1432,0)))</f>
        <v>0</v>
      </c>
      <c r="AL1432" s="13">
        <f>IF($D1432="",0,IF($E1432="",0,IF(VLOOKUP($E1432,paramètres!$E$33:$F$44,2,FALSE)&lt;=VLOOKUP($AL$18,paramètres!$E$33:$F$44,2,FALSE),Z1432*$D1432,0)))</f>
        <v>0</v>
      </c>
      <c r="AM1432" s="126">
        <f>IF($D1432="",0,IF($E1432="",0,IF(VLOOKUP($E1432,paramètres!$E$33:$F$44,2,FALSE)&lt;=VLOOKUP($AM$18,paramètres!$E$33:$F$44,2,FALSE),AA1432*$D1432,0)))</f>
        <v>0</v>
      </c>
      <c r="AN1432" s="121" t="str">
        <f>IF(paramètres!$B$28=1,((SUM(P1432:Y1432)/1.02)+SUM(Z1432:AA1432))*0.0303/9*COUNT(P1432:X1432),IF(paramètres!$B$28=2,(SUM(P1432:AA1432))*0.0303/9*COUNT(P1432:X1432),"Missing Delta option"))</f>
        <v>Missing Delta option</v>
      </c>
      <c r="AO1432" s="13" t="str">
        <f>IF(paramètres!$B$28=1,(((SUM(P1432:Y1432)/1.02)+SUM(Z1432:AA1432))+((SUM(AB1432:AK1432)/1.02)+SUM(AL1432:AN1432)))*cotpatr,IF(paramètres!$B$28=2,(SUM(P1432:AN1432)*cotpatr),"Missing Delta Option"))</f>
        <v>Missing Delta Option</v>
      </c>
      <c r="AP1432" s="13" t="str" cm="1">
        <f t="array" ref="AP1432">IF(paramètres!$B$28=1,(((SUM(P1432:Y1432)/1.02)+SUM(Z1432:AA1432))+((SUM(AB1432:AM1432)/1.02)+SUM(AL1432:AM1432)))/12*pécule,IF(paramètres!$B$28=2,SUM(P1432:AM1432)/12*pécule,"Missing Delta Option"))</f>
        <v>Missing Delta Option</v>
      </c>
      <c r="AQ1432" s="105" t="e">
        <f>IF(paramètres!$B$28=1,(((SUM(P1432:Y1432)/1.02)+SUM(Z1432:AA1432))+((SUM(AB1432:AM1432)/1.02)+SUM(AL1432:AM1432)))+AN1432+AO1432+AP1432,SUM(P1432:AM1432)+AN1432+AO1432+AP1432)</f>
        <v>#VALUE!</v>
      </c>
    </row>
    <row r="1433" spans="1:43" x14ac:dyDescent="0.25">
      <c r="A1433" s="104"/>
      <c r="B1433" s="39"/>
      <c r="C1433" s="39"/>
      <c r="D1433" s="70"/>
      <c r="E1433" s="49"/>
      <c r="F1433" s="40"/>
      <c r="G1433" s="38"/>
      <c r="H1433" s="71"/>
      <c r="I1433" s="40"/>
      <c r="J1433" s="38"/>
      <c r="K1433" s="71"/>
      <c r="L1433" s="40"/>
      <c r="M1433" s="38"/>
      <c r="N1433" s="71"/>
      <c r="O1433" s="49"/>
      <c r="P1433" s="177"/>
      <c r="Q1433" s="178"/>
      <c r="R1433" s="178"/>
      <c r="S1433" s="178"/>
      <c r="T1433" s="178"/>
      <c r="U1433" s="178"/>
      <c r="V1433" s="178"/>
      <c r="W1433" s="178"/>
      <c r="X1433" s="178"/>
      <c r="Y1433" s="178"/>
      <c r="Z1433" s="178"/>
      <c r="AA1433" s="179"/>
      <c r="AB1433" s="121">
        <f>IF($D1433="",0,IF($E1433="",0,IF(VLOOKUP($E1433,paramètres!$E$33:$F$44,2,FALSE)&lt;=VLOOKUP($AB$18,paramètres!$E$33:$F$44,2,FALSE),P1433*$D1433,0)))</f>
        <v>0</v>
      </c>
      <c r="AC1433" s="13">
        <f>IF($D1433="",0,IF($E1433="",0,IF(VLOOKUP($E1433,paramètres!$E$33:$F$44,2,FALSE)&lt;=VLOOKUP($AC$18,paramètres!$E$33:$F$44,2,FALSE),Q1433*$D1433,0)))</f>
        <v>0</v>
      </c>
      <c r="AD1433" s="13">
        <f>IF($D1433="",0,IF($E1433="",0,IF(VLOOKUP($E1433,paramètres!$E$33:$F$44,2,FALSE)&lt;=VLOOKUP($AD$18,paramètres!$E$33:$F$44,2,FALSE),R1433*$D1433,0)))</f>
        <v>0</v>
      </c>
      <c r="AE1433" s="13">
        <f>IF($D1433="",0,IF($E1433="",0,IF(VLOOKUP($E1433,paramètres!$E$33:$F$44,2,FALSE)&lt;=VLOOKUP($AE$18,paramètres!$E$33:$F$44,2,FALSE),S1433*$D1433,0)))</f>
        <v>0</v>
      </c>
      <c r="AF1433" s="13">
        <f>IF($D1433="",0,IF($E1433="",0,IF(VLOOKUP($E1433,paramètres!$E$33:$F$44,2,FALSE)&lt;=VLOOKUP($AF$18,paramètres!$E$33:$F$44,2,FALSE),T1433*$D1433,0)))</f>
        <v>0</v>
      </c>
      <c r="AG1433" s="13">
        <f>IF($D1433="",0,IF($E1433="",0,IF(VLOOKUP($E1433,paramètres!$E$33:$F$44,2,FALSE)&lt;=VLOOKUP($AG$18,paramètres!$E$33:$F$44,2,FALSE),U1433*$D1433,0)))</f>
        <v>0</v>
      </c>
      <c r="AH1433" s="13">
        <f>IF($D1433="",0,IF($E1433="",0,IF(VLOOKUP($E1433,paramètres!$E$33:$F$44,2,FALSE)&lt;=VLOOKUP($AH$18,paramètres!$E$33:$F$44,2,FALSE),V1433*$D1433,0)))</f>
        <v>0</v>
      </c>
      <c r="AI1433" s="13">
        <f>IF($D1433="",0,IF($E1433="",0,IF(VLOOKUP($E1433,paramètres!$E$33:$F$44,2,FALSE)&lt;=VLOOKUP($AI$18,paramètres!$E$33:$F$44,2,FALSE),W1433*$D1433,0)))</f>
        <v>0</v>
      </c>
      <c r="AJ1433" s="13">
        <f>IF($D1433="",0,IF($E1433="",0,IF(VLOOKUP($E1433,paramètres!$E$33:$F$44,2,FALSE)&lt;=VLOOKUP($AJ$18,paramètres!$E$33:$F$44,2,FALSE),X1433*$D1433,0)))</f>
        <v>0</v>
      </c>
      <c r="AK1433" s="13">
        <f>IF($D1433="",0,IF($E1433="",0,IF(VLOOKUP($E1433,paramètres!$E$33:$F$44,2,FALSE)&lt;=VLOOKUP($AK$18,paramètres!$E$33:$F$44,2,FALSE),Y1433*$D1433,0)))</f>
        <v>0</v>
      </c>
      <c r="AL1433" s="13">
        <f>IF($D1433="",0,IF($E1433="",0,IF(VLOOKUP($E1433,paramètres!$E$33:$F$44,2,FALSE)&lt;=VLOOKUP($AL$18,paramètres!$E$33:$F$44,2,FALSE),Z1433*$D1433,0)))</f>
        <v>0</v>
      </c>
      <c r="AM1433" s="126">
        <f>IF($D1433="",0,IF($E1433="",0,IF(VLOOKUP($E1433,paramètres!$E$33:$F$44,2,FALSE)&lt;=VLOOKUP($AM$18,paramètres!$E$33:$F$44,2,FALSE),AA1433*$D1433,0)))</f>
        <v>0</v>
      </c>
      <c r="AN1433" s="121" t="str">
        <f>IF(paramètres!$B$28=1,((SUM(P1433:Y1433)/1.02)+SUM(Z1433:AA1433))*0.0303/9*COUNT(P1433:X1433),IF(paramètres!$B$28=2,(SUM(P1433:AA1433))*0.0303/9*COUNT(P1433:X1433),"Missing Delta option"))</f>
        <v>Missing Delta option</v>
      </c>
      <c r="AO1433" s="13" t="str">
        <f>IF(paramètres!$B$28=1,(((SUM(P1433:Y1433)/1.02)+SUM(Z1433:AA1433))+((SUM(AB1433:AK1433)/1.02)+SUM(AL1433:AN1433)))*cotpatr,IF(paramètres!$B$28=2,(SUM(P1433:AN1433)*cotpatr),"Missing Delta Option"))</f>
        <v>Missing Delta Option</v>
      </c>
      <c r="AP1433" s="13" t="str" cm="1">
        <f t="array" ref="AP1433">IF(paramètres!$B$28=1,(((SUM(P1433:Y1433)/1.02)+SUM(Z1433:AA1433))+((SUM(AB1433:AM1433)/1.02)+SUM(AL1433:AM1433)))/12*pécule,IF(paramètres!$B$28=2,SUM(P1433:AM1433)/12*pécule,"Missing Delta Option"))</f>
        <v>Missing Delta Option</v>
      </c>
      <c r="AQ1433" s="105" t="e">
        <f>IF(paramètres!$B$28=1,(((SUM(P1433:Y1433)/1.02)+SUM(Z1433:AA1433))+((SUM(AB1433:AM1433)/1.02)+SUM(AL1433:AM1433)))+AN1433+AO1433+AP1433,SUM(P1433:AM1433)+AN1433+AO1433+AP1433)</f>
        <v>#VALUE!</v>
      </c>
    </row>
    <row r="1434" spans="1:43" x14ac:dyDescent="0.25">
      <c r="A1434" s="104"/>
      <c r="B1434" s="39"/>
      <c r="C1434" s="39"/>
      <c r="D1434" s="70"/>
      <c r="E1434" s="49"/>
      <c r="F1434" s="40"/>
      <c r="G1434" s="38"/>
      <c r="H1434" s="71"/>
      <c r="I1434" s="40"/>
      <c r="J1434" s="38"/>
      <c r="K1434" s="71"/>
      <c r="L1434" s="40"/>
      <c r="M1434" s="38"/>
      <c r="N1434" s="71"/>
      <c r="O1434" s="49"/>
      <c r="P1434" s="177"/>
      <c r="Q1434" s="178"/>
      <c r="R1434" s="178"/>
      <c r="S1434" s="178"/>
      <c r="T1434" s="178"/>
      <c r="U1434" s="178"/>
      <c r="V1434" s="178"/>
      <c r="W1434" s="178"/>
      <c r="X1434" s="178"/>
      <c r="Y1434" s="178"/>
      <c r="Z1434" s="178"/>
      <c r="AA1434" s="179"/>
      <c r="AB1434" s="121">
        <f>IF($D1434="",0,IF($E1434="",0,IF(VLOOKUP($E1434,paramètres!$E$33:$F$44,2,FALSE)&lt;=VLOOKUP($AB$18,paramètres!$E$33:$F$44,2,FALSE),P1434*$D1434,0)))</f>
        <v>0</v>
      </c>
      <c r="AC1434" s="13">
        <f>IF($D1434="",0,IF($E1434="",0,IF(VLOOKUP($E1434,paramètres!$E$33:$F$44,2,FALSE)&lt;=VLOOKUP($AC$18,paramètres!$E$33:$F$44,2,FALSE),Q1434*$D1434,0)))</f>
        <v>0</v>
      </c>
      <c r="AD1434" s="13">
        <f>IF($D1434="",0,IF($E1434="",0,IF(VLOOKUP($E1434,paramètres!$E$33:$F$44,2,FALSE)&lt;=VLOOKUP($AD$18,paramètres!$E$33:$F$44,2,FALSE),R1434*$D1434,0)))</f>
        <v>0</v>
      </c>
      <c r="AE1434" s="13">
        <f>IF($D1434="",0,IF($E1434="",0,IF(VLOOKUP($E1434,paramètres!$E$33:$F$44,2,FALSE)&lt;=VLOOKUP($AE$18,paramètres!$E$33:$F$44,2,FALSE),S1434*$D1434,0)))</f>
        <v>0</v>
      </c>
      <c r="AF1434" s="13">
        <f>IF($D1434="",0,IF($E1434="",0,IF(VLOOKUP($E1434,paramètres!$E$33:$F$44,2,FALSE)&lt;=VLOOKUP($AF$18,paramètres!$E$33:$F$44,2,FALSE),T1434*$D1434,0)))</f>
        <v>0</v>
      </c>
      <c r="AG1434" s="13">
        <f>IF($D1434="",0,IF($E1434="",0,IF(VLOOKUP($E1434,paramètres!$E$33:$F$44,2,FALSE)&lt;=VLOOKUP($AG$18,paramètres!$E$33:$F$44,2,FALSE),U1434*$D1434,0)))</f>
        <v>0</v>
      </c>
      <c r="AH1434" s="13">
        <f>IF($D1434="",0,IF($E1434="",0,IF(VLOOKUP($E1434,paramètres!$E$33:$F$44,2,FALSE)&lt;=VLOOKUP($AH$18,paramètres!$E$33:$F$44,2,FALSE),V1434*$D1434,0)))</f>
        <v>0</v>
      </c>
      <c r="AI1434" s="13">
        <f>IF($D1434="",0,IF($E1434="",0,IF(VLOOKUP($E1434,paramètres!$E$33:$F$44,2,FALSE)&lt;=VLOOKUP($AI$18,paramètres!$E$33:$F$44,2,FALSE),W1434*$D1434,0)))</f>
        <v>0</v>
      </c>
      <c r="AJ1434" s="13">
        <f>IF($D1434="",0,IF($E1434="",0,IF(VLOOKUP($E1434,paramètres!$E$33:$F$44,2,FALSE)&lt;=VLOOKUP($AJ$18,paramètres!$E$33:$F$44,2,FALSE),X1434*$D1434,0)))</f>
        <v>0</v>
      </c>
      <c r="AK1434" s="13">
        <f>IF($D1434="",0,IF($E1434="",0,IF(VLOOKUP($E1434,paramètres!$E$33:$F$44,2,FALSE)&lt;=VLOOKUP($AK$18,paramètres!$E$33:$F$44,2,FALSE),Y1434*$D1434,0)))</f>
        <v>0</v>
      </c>
      <c r="AL1434" s="13">
        <f>IF($D1434="",0,IF($E1434="",0,IF(VLOOKUP($E1434,paramètres!$E$33:$F$44,2,FALSE)&lt;=VLOOKUP($AL$18,paramètres!$E$33:$F$44,2,FALSE),Z1434*$D1434,0)))</f>
        <v>0</v>
      </c>
      <c r="AM1434" s="126">
        <f>IF($D1434="",0,IF($E1434="",0,IF(VLOOKUP($E1434,paramètres!$E$33:$F$44,2,FALSE)&lt;=VLOOKUP($AM$18,paramètres!$E$33:$F$44,2,FALSE),AA1434*$D1434,0)))</f>
        <v>0</v>
      </c>
      <c r="AN1434" s="121" t="str">
        <f>IF(paramètres!$B$28=1,((SUM(P1434:Y1434)/1.02)+SUM(Z1434:AA1434))*0.0303/9*COUNT(P1434:X1434),IF(paramètres!$B$28=2,(SUM(P1434:AA1434))*0.0303/9*COUNT(P1434:X1434),"Missing Delta option"))</f>
        <v>Missing Delta option</v>
      </c>
      <c r="AO1434" s="13" t="str">
        <f>IF(paramètres!$B$28=1,(((SUM(P1434:Y1434)/1.02)+SUM(Z1434:AA1434))+((SUM(AB1434:AK1434)/1.02)+SUM(AL1434:AN1434)))*cotpatr,IF(paramètres!$B$28=2,(SUM(P1434:AN1434)*cotpatr),"Missing Delta Option"))</f>
        <v>Missing Delta Option</v>
      </c>
      <c r="AP1434" s="13" t="str" cm="1">
        <f t="array" ref="AP1434">IF(paramètres!$B$28=1,(((SUM(P1434:Y1434)/1.02)+SUM(Z1434:AA1434))+((SUM(AB1434:AM1434)/1.02)+SUM(AL1434:AM1434)))/12*pécule,IF(paramètres!$B$28=2,SUM(P1434:AM1434)/12*pécule,"Missing Delta Option"))</f>
        <v>Missing Delta Option</v>
      </c>
      <c r="AQ1434" s="105" t="e">
        <f>IF(paramètres!$B$28=1,(((SUM(P1434:Y1434)/1.02)+SUM(Z1434:AA1434))+((SUM(AB1434:AM1434)/1.02)+SUM(AL1434:AM1434)))+AN1434+AO1434+AP1434,SUM(P1434:AM1434)+AN1434+AO1434+AP1434)</f>
        <v>#VALUE!</v>
      </c>
    </row>
    <row r="1435" spans="1:43" x14ac:dyDescent="0.25">
      <c r="A1435" s="104"/>
      <c r="B1435" s="39"/>
      <c r="C1435" s="39"/>
      <c r="D1435" s="70"/>
      <c r="E1435" s="49"/>
      <c r="F1435" s="40"/>
      <c r="G1435" s="38"/>
      <c r="H1435" s="71"/>
      <c r="I1435" s="40"/>
      <c r="J1435" s="38"/>
      <c r="K1435" s="71"/>
      <c r="L1435" s="40"/>
      <c r="M1435" s="38"/>
      <c r="N1435" s="71"/>
      <c r="O1435" s="49"/>
      <c r="P1435" s="177"/>
      <c r="Q1435" s="178"/>
      <c r="R1435" s="178"/>
      <c r="S1435" s="178"/>
      <c r="T1435" s="178"/>
      <c r="U1435" s="178"/>
      <c r="V1435" s="178"/>
      <c r="W1435" s="178"/>
      <c r="X1435" s="178"/>
      <c r="Y1435" s="178"/>
      <c r="Z1435" s="178"/>
      <c r="AA1435" s="179"/>
      <c r="AB1435" s="121">
        <f>IF($D1435="",0,IF($E1435="",0,IF(VLOOKUP($E1435,paramètres!$E$33:$F$44,2,FALSE)&lt;=VLOOKUP($AB$18,paramètres!$E$33:$F$44,2,FALSE),P1435*$D1435,0)))</f>
        <v>0</v>
      </c>
      <c r="AC1435" s="13">
        <f>IF($D1435="",0,IF($E1435="",0,IF(VLOOKUP($E1435,paramètres!$E$33:$F$44,2,FALSE)&lt;=VLOOKUP($AC$18,paramètres!$E$33:$F$44,2,FALSE),Q1435*$D1435,0)))</f>
        <v>0</v>
      </c>
      <c r="AD1435" s="13">
        <f>IF($D1435="",0,IF($E1435="",0,IF(VLOOKUP($E1435,paramètres!$E$33:$F$44,2,FALSE)&lt;=VLOOKUP($AD$18,paramètres!$E$33:$F$44,2,FALSE),R1435*$D1435,0)))</f>
        <v>0</v>
      </c>
      <c r="AE1435" s="13">
        <f>IF($D1435="",0,IF($E1435="",0,IF(VLOOKUP($E1435,paramètres!$E$33:$F$44,2,FALSE)&lt;=VLOOKUP($AE$18,paramètres!$E$33:$F$44,2,FALSE),S1435*$D1435,0)))</f>
        <v>0</v>
      </c>
      <c r="AF1435" s="13">
        <f>IF($D1435="",0,IF($E1435="",0,IF(VLOOKUP($E1435,paramètres!$E$33:$F$44,2,FALSE)&lt;=VLOOKUP($AF$18,paramètres!$E$33:$F$44,2,FALSE),T1435*$D1435,0)))</f>
        <v>0</v>
      </c>
      <c r="AG1435" s="13">
        <f>IF($D1435="",0,IF($E1435="",0,IF(VLOOKUP($E1435,paramètres!$E$33:$F$44,2,FALSE)&lt;=VLOOKUP($AG$18,paramètres!$E$33:$F$44,2,FALSE),U1435*$D1435,0)))</f>
        <v>0</v>
      </c>
      <c r="AH1435" s="13">
        <f>IF($D1435="",0,IF($E1435="",0,IF(VLOOKUP($E1435,paramètres!$E$33:$F$44,2,FALSE)&lt;=VLOOKUP($AH$18,paramètres!$E$33:$F$44,2,FALSE),V1435*$D1435,0)))</f>
        <v>0</v>
      </c>
      <c r="AI1435" s="13">
        <f>IF($D1435="",0,IF($E1435="",0,IF(VLOOKUP($E1435,paramètres!$E$33:$F$44,2,FALSE)&lt;=VLOOKUP($AI$18,paramètres!$E$33:$F$44,2,FALSE),W1435*$D1435,0)))</f>
        <v>0</v>
      </c>
      <c r="AJ1435" s="13">
        <f>IF($D1435="",0,IF($E1435="",0,IF(VLOOKUP($E1435,paramètres!$E$33:$F$44,2,FALSE)&lt;=VLOOKUP($AJ$18,paramètres!$E$33:$F$44,2,FALSE),X1435*$D1435,0)))</f>
        <v>0</v>
      </c>
      <c r="AK1435" s="13">
        <f>IF($D1435="",0,IF($E1435="",0,IF(VLOOKUP($E1435,paramètres!$E$33:$F$44,2,FALSE)&lt;=VLOOKUP($AK$18,paramètres!$E$33:$F$44,2,FALSE),Y1435*$D1435,0)))</f>
        <v>0</v>
      </c>
      <c r="AL1435" s="13">
        <f>IF($D1435="",0,IF($E1435="",0,IF(VLOOKUP($E1435,paramètres!$E$33:$F$44,2,FALSE)&lt;=VLOOKUP($AL$18,paramètres!$E$33:$F$44,2,FALSE),Z1435*$D1435,0)))</f>
        <v>0</v>
      </c>
      <c r="AM1435" s="126">
        <f>IF($D1435="",0,IF($E1435="",0,IF(VLOOKUP($E1435,paramètres!$E$33:$F$44,2,FALSE)&lt;=VLOOKUP($AM$18,paramètres!$E$33:$F$44,2,FALSE),AA1435*$D1435,0)))</f>
        <v>0</v>
      </c>
      <c r="AN1435" s="121" t="str">
        <f>IF(paramètres!$B$28=1,((SUM(P1435:Y1435)/1.02)+SUM(Z1435:AA1435))*0.0303/9*COUNT(P1435:X1435),IF(paramètres!$B$28=2,(SUM(P1435:AA1435))*0.0303/9*COUNT(P1435:X1435),"Missing Delta option"))</f>
        <v>Missing Delta option</v>
      </c>
      <c r="AO1435" s="13" t="str">
        <f>IF(paramètres!$B$28=1,(((SUM(P1435:Y1435)/1.02)+SUM(Z1435:AA1435))+((SUM(AB1435:AK1435)/1.02)+SUM(AL1435:AN1435)))*cotpatr,IF(paramètres!$B$28=2,(SUM(P1435:AN1435)*cotpatr),"Missing Delta Option"))</f>
        <v>Missing Delta Option</v>
      </c>
      <c r="AP1435" s="13" t="str" cm="1">
        <f t="array" ref="AP1435">IF(paramètres!$B$28=1,(((SUM(P1435:Y1435)/1.02)+SUM(Z1435:AA1435))+((SUM(AB1435:AM1435)/1.02)+SUM(AL1435:AM1435)))/12*pécule,IF(paramètres!$B$28=2,SUM(P1435:AM1435)/12*pécule,"Missing Delta Option"))</f>
        <v>Missing Delta Option</v>
      </c>
      <c r="AQ1435" s="105" t="e">
        <f>IF(paramètres!$B$28=1,(((SUM(P1435:Y1435)/1.02)+SUM(Z1435:AA1435))+((SUM(AB1435:AM1435)/1.02)+SUM(AL1435:AM1435)))+AN1435+AO1435+AP1435,SUM(P1435:AM1435)+AN1435+AO1435+AP1435)</f>
        <v>#VALUE!</v>
      </c>
    </row>
    <row r="1436" spans="1:43" x14ac:dyDescent="0.25">
      <c r="A1436" s="104"/>
      <c r="B1436" s="39"/>
      <c r="C1436" s="39"/>
      <c r="D1436" s="70"/>
      <c r="E1436" s="49"/>
      <c r="F1436" s="40"/>
      <c r="G1436" s="38"/>
      <c r="H1436" s="71"/>
      <c r="I1436" s="40"/>
      <c r="J1436" s="38"/>
      <c r="K1436" s="71"/>
      <c r="L1436" s="40"/>
      <c r="M1436" s="38"/>
      <c r="N1436" s="71"/>
      <c r="O1436" s="49"/>
      <c r="P1436" s="177"/>
      <c r="Q1436" s="178"/>
      <c r="R1436" s="178"/>
      <c r="S1436" s="178"/>
      <c r="T1436" s="178"/>
      <c r="U1436" s="178"/>
      <c r="V1436" s="178"/>
      <c r="W1436" s="178"/>
      <c r="X1436" s="178"/>
      <c r="Y1436" s="178"/>
      <c r="Z1436" s="178"/>
      <c r="AA1436" s="179"/>
      <c r="AB1436" s="121">
        <f>IF($D1436="",0,IF($E1436="",0,IF(VLOOKUP($E1436,paramètres!$E$33:$F$44,2,FALSE)&lt;=VLOOKUP($AB$18,paramètres!$E$33:$F$44,2,FALSE),P1436*$D1436,0)))</f>
        <v>0</v>
      </c>
      <c r="AC1436" s="13">
        <f>IF($D1436="",0,IF($E1436="",0,IF(VLOOKUP($E1436,paramètres!$E$33:$F$44,2,FALSE)&lt;=VLOOKUP($AC$18,paramètres!$E$33:$F$44,2,FALSE),Q1436*$D1436,0)))</f>
        <v>0</v>
      </c>
      <c r="AD1436" s="13">
        <f>IF($D1436="",0,IF($E1436="",0,IF(VLOOKUP($E1436,paramètres!$E$33:$F$44,2,FALSE)&lt;=VLOOKUP($AD$18,paramètres!$E$33:$F$44,2,FALSE),R1436*$D1436,0)))</f>
        <v>0</v>
      </c>
      <c r="AE1436" s="13">
        <f>IF($D1436="",0,IF($E1436="",0,IF(VLOOKUP($E1436,paramètres!$E$33:$F$44,2,FALSE)&lt;=VLOOKUP($AE$18,paramètres!$E$33:$F$44,2,FALSE),S1436*$D1436,0)))</f>
        <v>0</v>
      </c>
      <c r="AF1436" s="13">
        <f>IF($D1436="",0,IF($E1436="",0,IF(VLOOKUP($E1436,paramètres!$E$33:$F$44,2,FALSE)&lt;=VLOOKUP($AF$18,paramètres!$E$33:$F$44,2,FALSE),T1436*$D1436,0)))</f>
        <v>0</v>
      </c>
      <c r="AG1436" s="13">
        <f>IF($D1436="",0,IF($E1436="",0,IF(VLOOKUP($E1436,paramètres!$E$33:$F$44,2,FALSE)&lt;=VLOOKUP($AG$18,paramètres!$E$33:$F$44,2,FALSE),U1436*$D1436,0)))</f>
        <v>0</v>
      </c>
      <c r="AH1436" s="13">
        <f>IF($D1436="",0,IF($E1436="",0,IF(VLOOKUP($E1436,paramètres!$E$33:$F$44,2,FALSE)&lt;=VLOOKUP($AH$18,paramètres!$E$33:$F$44,2,FALSE),V1436*$D1436,0)))</f>
        <v>0</v>
      </c>
      <c r="AI1436" s="13">
        <f>IF($D1436="",0,IF($E1436="",0,IF(VLOOKUP($E1436,paramètres!$E$33:$F$44,2,FALSE)&lt;=VLOOKUP($AI$18,paramètres!$E$33:$F$44,2,FALSE),W1436*$D1436,0)))</f>
        <v>0</v>
      </c>
      <c r="AJ1436" s="13">
        <f>IF($D1436="",0,IF($E1436="",0,IF(VLOOKUP($E1436,paramètres!$E$33:$F$44,2,FALSE)&lt;=VLOOKUP($AJ$18,paramètres!$E$33:$F$44,2,FALSE),X1436*$D1436,0)))</f>
        <v>0</v>
      </c>
      <c r="AK1436" s="13">
        <f>IF($D1436="",0,IF($E1436="",0,IF(VLOOKUP($E1436,paramètres!$E$33:$F$44,2,FALSE)&lt;=VLOOKUP($AK$18,paramètres!$E$33:$F$44,2,FALSE),Y1436*$D1436,0)))</f>
        <v>0</v>
      </c>
      <c r="AL1436" s="13">
        <f>IF($D1436="",0,IF($E1436="",0,IF(VLOOKUP($E1436,paramètres!$E$33:$F$44,2,FALSE)&lt;=VLOOKUP($AL$18,paramètres!$E$33:$F$44,2,FALSE),Z1436*$D1436,0)))</f>
        <v>0</v>
      </c>
      <c r="AM1436" s="126">
        <f>IF($D1436="",0,IF($E1436="",0,IF(VLOOKUP($E1436,paramètres!$E$33:$F$44,2,FALSE)&lt;=VLOOKUP($AM$18,paramètres!$E$33:$F$44,2,FALSE),AA1436*$D1436,0)))</f>
        <v>0</v>
      </c>
      <c r="AN1436" s="121" t="str">
        <f>IF(paramètres!$B$28=1,((SUM(P1436:Y1436)/1.02)+SUM(Z1436:AA1436))*0.0303/9*COUNT(P1436:X1436),IF(paramètres!$B$28=2,(SUM(P1436:AA1436))*0.0303/9*COUNT(P1436:X1436),"Missing Delta option"))</f>
        <v>Missing Delta option</v>
      </c>
      <c r="AO1436" s="13" t="str">
        <f>IF(paramètres!$B$28=1,(((SUM(P1436:Y1436)/1.02)+SUM(Z1436:AA1436))+((SUM(AB1436:AK1436)/1.02)+SUM(AL1436:AN1436)))*cotpatr,IF(paramètres!$B$28=2,(SUM(P1436:AN1436)*cotpatr),"Missing Delta Option"))</f>
        <v>Missing Delta Option</v>
      </c>
      <c r="AP1436" s="13" t="str" cm="1">
        <f t="array" ref="AP1436">IF(paramètres!$B$28=1,(((SUM(P1436:Y1436)/1.02)+SUM(Z1436:AA1436))+((SUM(AB1436:AM1436)/1.02)+SUM(AL1436:AM1436)))/12*pécule,IF(paramètres!$B$28=2,SUM(P1436:AM1436)/12*pécule,"Missing Delta Option"))</f>
        <v>Missing Delta Option</v>
      </c>
      <c r="AQ1436" s="105" t="e">
        <f>IF(paramètres!$B$28=1,(((SUM(P1436:Y1436)/1.02)+SUM(Z1436:AA1436))+((SUM(AB1436:AM1436)/1.02)+SUM(AL1436:AM1436)))+AN1436+AO1436+AP1436,SUM(P1436:AM1436)+AN1436+AO1436+AP1436)</f>
        <v>#VALUE!</v>
      </c>
    </row>
    <row r="1437" spans="1:43" x14ac:dyDescent="0.25">
      <c r="A1437" s="104"/>
      <c r="B1437" s="39"/>
      <c r="C1437" s="39"/>
      <c r="D1437" s="70"/>
      <c r="E1437" s="49"/>
      <c r="F1437" s="40"/>
      <c r="G1437" s="38"/>
      <c r="H1437" s="71"/>
      <c r="I1437" s="40"/>
      <c r="J1437" s="38"/>
      <c r="K1437" s="71"/>
      <c r="L1437" s="40"/>
      <c r="M1437" s="38"/>
      <c r="N1437" s="71"/>
      <c r="O1437" s="49"/>
      <c r="P1437" s="177"/>
      <c r="Q1437" s="178"/>
      <c r="R1437" s="178"/>
      <c r="S1437" s="178"/>
      <c r="T1437" s="178"/>
      <c r="U1437" s="178"/>
      <c r="V1437" s="178"/>
      <c r="W1437" s="178"/>
      <c r="X1437" s="178"/>
      <c r="Y1437" s="178"/>
      <c r="Z1437" s="178"/>
      <c r="AA1437" s="179"/>
      <c r="AB1437" s="121">
        <f>IF($D1437="",0,IF($E1437="",0,IF(VLOOKUP($E1437,paramètres!$E$33:$F$44,2,FALSE)&lt;=VLOOKUP($AB$18,paramètres!$E$33:$F$44,2,FALSE),P1437*$D1437,0)))</f>
        <v>0</v>
      </c>
      <c r="AC1437" s="13">
        <f>IF($D1437="",0,IF($E1437="",0,IF(VLOOKUP($E1437,paramètres!$E$33:$F$44,2,FALSE)&lt;=VLOOKUP($AC$18,paramètres!$E$33:$F$44,2,FALSE),Q1437*$D1437,0)))</f>
        <v>0</v>
      </c>
      <c r="AD1437" s="13">
        <f>IF($D1437="",0,IF($E1437="",0,IF(VLOOKUP($E1437,paramètres!$E$33:$F$44,2,FALSE)&lt;=VLOOKUP($AD$18,paramètres!$E$33:$F$44,2,FALSE),R1437*$D1437,0)))</f>
        <v>0</v>
      </c>
      <c r="AE1437" s="13">
        <f>IF($D1437="",0,IF($E1437="",0,IF(VLOOKUP($E1437,paramètres!$E$33:$F$44,2,FALSE)&lt;=VLOOKUP($AE$18,paramètres!$E$33:$F$44,2,FALSE),S1437*$D1437,0)))</f>
        <v>0</v>
      </c>
      <c r="AF1437" s="13">
        <f>IF($D1437="",0,IF($E1437="",0,IF(VLOOKUP($E1437,paramètres!$E$33:$F$44,2,FALSE)&lt;=VLOOKUP($AF$18,paramètres!$E$33:$F$44,2,FALSE),T1437*$D1437,0)))</f>
        <v>0</v>
      </c>
      <c r="AG1437" s="13">
        <f>IF($D1437="",0,IF($E1437="",0,IF(VLOOKUP($E1437,paramètres!$E$33:$F$44,2,FALSE)&lt;=VLOOKUP($AG$18,paramètres!$E$33:$F$44,2,FALSE),U1437*$D1437,0)))</f>
        <v>0</v>
      </c>
      <c r="AH1437" s="13">
        <f>IF($D1437="",0,IF($E1437="",0,IF(VLOOKUP($E1437,paramètres!$E$33:$F$44,2,FALSE)&lt;=VLOOKUP($AH$18,paramètres!$E$33:$F$44,2,FALSE),V1437*$D1437,0)))</f>
        <v>0</v>
      </c>
      <c r="AI1437" s="13">
        <f>IF($D1437="",0,IF($E1437="",0,IF(VLOOKUP($E1437,paramètres!$E$33:$F$44,2,FALSE)&lt;=VLOOKUP($AI$18,paramètres!$E$33:$F$44,2,FALSE),W1437*$D1437,0)))</f>
        <v>0</v>
      </c>
      <c r="AJ1437" s="13">
        <f>IF($D1437="",0,IF($E1437="",0,IF(VLOOKUP($E1437,paramètres!$E$33:$F$44,2,FALSE)&lt;=VLOOKUP($AJ$18,paramètres!$E$33:$F$44,2,FALSE),X1437*$D1437,0)))</f>
        <v>0</v>
      </c>
      <c r="AK1437" s="13">
        <f>IF($D1437="",0,IF($E1437="",0,IF(VLOOKUP($E1437,paramètres!$E$33:$F$44,2,FALSE)&lt;=VLOOKUP($AK$18,paramètres!$E$33:$F$44,2,FALSE),Y1437*$D1437,0)))</f>
        <v>0</v>
      </c>
      <c r="AL1437" s="13">
        <f>IF($D1437="",0,IF($E1437="",0,IF(VLOOKUP($E1437,paramètres!$E$33:$F$44,2,FALSE)&lt;=VLOOKUP($AL$18,paramètres!$E$33:$F$44,2,FALSE),Z1437*$D1437,0)))</f>
        <v>0</v>
      </c>
      <c r="AM1437" s="126">
        <f>IF($D1437="",0,IF($E1437="",0,IF(VLOOKUP($E1437,paramètres!$E$33:$F$44,2,FALSE)&lt;=VLOOKUP($AM$18,paramètres!$E$33:$F$44,2,FALSE),AA1437*$D1437,0)))</f>
        <v>0</v>
      </c>
      <c r="AN1437" s="121" t="str">
        <f>IF(paramètres!$B$28=1,((SUM(P1437:Y1437)/1.02)+SUM(Z1437:AA1437))*0.0303/9*COUNT(P1437:X1437),IF(paramètres!$B$28=2,(SUM(P1437:AA1437))*0.0303/9*COUNT(P1437:X1437),"Missing Delta option"))</f>
        <v>Missing Delta option</v>
      </c>
      <c r="AO1437" s="13" t="str">
        <f>IF(paramètres!$B$28=1,(((SUM(P1437:Y1437)/1.02)+SUM(Z1437:AA1437))+((SUM(AB1437:AK1437)/1.02)+SUM(AL1437:AN1437)))*cotpatr,IF(paramètres!$B$28=2,(SUM(P1437:AN1437)*cotpatr),"Missing Delta Option"))</f>
        <v>Missing Delta Option</v>
      </c>
      <c r="AP1437" s="13" t="str" cm="1">
        <f t="array" ref="AP1437">IF(paramètres!$B$28=1,(((SUM(P1437:Y1437)/1.02)+SUM(Z1437:AA1437))+((SUM(AB1437:AM1437)/1.02)+SUM(AL1437:AM1437)))/12*pécule,IF(paramètres!$B$28=2,SUM(P1437:AM1437)/12*pécule,"Missing Delta Option"))</f>
        <v>Missing Delta Option</v>
      </c>
      <c r="AQ1437" s="105" t="e">
        <f>IF(paramètres!$B$28=1,(((SUM(P1437:Y1437)/1.02)+SUM(Z1437:AA1437))+((SUM(AB1437:AM1437)/1.02)+SUM(AL1437:AM1437)))+AN1437+AO1437+AP1437,SUM(P1437:AM1437)+AN1437+AO1437+AP1437)</f>
        <v>#VALUE!</v>
      </c>
    </row>
    <row r="1438" spans="1:43" x14ac:dyDescent="0.25">
      <c r="A1438" s="104"/>
      <c r="B1438" s="39"/>
      <c r="C1438" s="39"/>
      <c r="D1438" s="70"/>
      <c r="E1438" s="49"/>
      <c r="F1438" s="40"/>
      <c r="G1438" s="38"/>
      <c r="H1438" s="71"/>
      <c r="I1438" s="40"/>
      <c r="J1438" s="38"/>
      <c r="K1438" s="71"/>
      <c r="L1438" s="40"/>
      <c r="M1438" s="38"/>
      <c r="N1438" s="71"/>
      <c r="O1438" s="49"/>
      <c r="P1438" s="177"/>
      <c r="Q1438" s="178"/>
      <c r="R1438" s="178"/>
      <c r="S1438" s="178"/>
      <c r="T1438" s="178"/>
      <c r="U1438" s="178"/>
      <c r="V1438" s="178"/>
      <c r="W1438" s="178"/>
      <c r="X1438" s="178"/>
      <c r="Y1438" s="178"/>
      <c r="Z1438" s="178"/>
      <c r="AA1438" s="179"/>
      <c r="AB1438" s="121">
        <f>IF($D1438="",0,IF($E1438="",0,IF(VLOOKUP($E1438,paramètres!$E$33:$F$44,2,FALSE)&lt;=VLOOKUP($AB$18,paramètres!$E$33:$F$44,2,FALSE),P1438*$D1438,0)))</f>
        <v>0</v>
      </c>
      <c r="AC1438" s="13">
        <f>IF($D1438="",0,IF($E1438="",0,IF(VLOOKUP($E1438,paramètres!$E$33:$F$44,2,FALSE)&lt;=VLOOKUP($AC$18,paramètres!$E$33:$F$44,2,FALSE),Q1438*$D1438,0)))</f>
        <v>0</v>
      </c>
      <c r="AD1438" s="13">
        <f>IF($D1438="",0,IF($E1438="",0,IF(VLOOKUP($E1438,paramètres!$E$33:$F$44,2,FALSE)&lt;=VLOOKUP($AD$18,paramètres!$E$33:$F$44,2,FALSE),R1438*$D1438,0)))</f>
        <v>0</v>
      </c>
      <c r="AE1438" s="13">
        <f>IF($D1438="",0,IF($E1438="",0,IF(VLOOKUP($E1438,paramètres!$E$33:$F$44,2,FALSE)&lt;=VLOOKUP($AE$18,paramètres!$E$33:$F$44,2,FALSE),S1438*$D1438,0)))</f>
        <v>0</v>
      </c>
      <c r="AF1438" s="13">
        <f>IF($D1438="",0,IF($E1438="",0,IF(VLOOKUP($E1438,paramètres!$E$33:$F$44,2,FALSE)&lt;=VLOOKUP($AF$18,paramètres!$E$33:$F$44,2,FALSE),T1438*$D1438,0)))</f>
        <v>0</v>
      </c>
      <c r="AG1438" s="13">
        <f>IF($D1438="",0,IF($E1438="",0,IF(VLOOKUP($E1438,paramètres!$E$33:$F$44,2,FALSE)&lt;=VLOOKUP($AG$18,paramètres!$E$33:$F$44,2,FALSE),U1438*$D1438,0)))</f>
        <v>0</v>
      </c>
      <c r="AH1438" s="13">
        <f>IF($D1438="",0,IF($E1438="",0,IF(VLOOKUP($E1438,paramètres!$E$33:$F$44,2,FALSE)&lt;=VLOOKUP($AH$18,paramètres!$E$33:$F$44,2,FALSE),V1438*$D1438,0)))</f>
        <v>0</v>
      </c>
      <c r="AI1438" s="13">
        <f>IF($D1438="",0,IF($E1438="",0,IF(VLOOKUP($E1438,paramètres!$E$33:$F$44,2,FALSE)&lt;=VLOOKUP($AI$18,paramètres!$E$33:$F$44,2,FALSE),W1438*$D1438,0)))</f>
        <v>0</v>
      </c>
      <c r="AJ1438" s="13">
        <f>IF($D1438="",0,IF($E1438="",0,IF(VLOOKUP($E1438,paramètres!$E$33:$F$44,2,FALSE)&lt;=VLOOKUP($AJ$18,paramètres!$E$33:$F$44,2,FALSE),X1438*$D1438,0)))</f>
        <v>0</v>
      </c>
      <c r="AK1438" s="13">
        <f>IF($D1438="",0,IF($E1438="",0,IF(VLOOKUP($E1438,paramètres!$E$33:$F$44,2,FALSE)&lt;=VLOOKUP($AK$18,paramètres!$E$33:$F$44,2,FALSE),Y1438*$D1438,0)))</f>
        <v>0</v>
      </c>
      <c r="AL1438" s="13">
        <f>IF($D1438="",0,IF($E1438="",0,IF(VLOOKUP($E1438,paramètres!$E$33:$F$44,2,FALSE)&lt;=VLOOKUP($AL$18,paramètres!$E$33:$F$44,2,FALSE),Z1438*$D1438,0)))</f>
        <v>0</v>
      </c>
      <c r="AM1438" s="126">
        <f>IF($D1438="",0,IF($E1438="",0,IF(VLOOKUP($E1438,paramètres!$E$33:$F$44,2,FALSE)&lt;=VLOOKUP($AM$18,paramètres!$E$33:$F$44,2,FALSE),AA1438*$D1438,0)))</f>
        <v>0</v>
      </c>
      <c r="AN1438" s="121" t="str">
        <f>IF(paramètres!$B$28=1,((SUM(P1438:Y1438)/1.02)+SUM(Z1438:AA1438))*0.0303/9*COUNT(P1438:X1438),IF(paramètres!$B$28=2,(SUM(P1438:AA1438))*0.0303/9*COUNT(P1438:X1438),"Missing Delta option"))</f>
        <v>Missing Delta option</v>
      </c>
      <c r="AO1438" s="13" t="str">
        <f>IF(paramètres!$B$28=1,(((SUM(P1438:Y1438)/1.02)+SUM(Z1438:AA1438))+((SUM(AB1438:AK1438)/1.02)+SUM(AL1438:AN1438)))*cotpatr,IF(paramètres!$B$28=2,(SUM(P1438:AN1438)*cotpatr),"Missing Delta Option"))</f>
        <v>Missing Delta Option</v>
      </c>
      <c r="AP1438" s="13" t="str" cm="1">
        <f t="array" ref="AP1438">IF(paramètres!$B$28=1,(((SUM(P1438:Y1438)/1.02)+SUM(Z1438:AA1438))+((SUM(AB1438:AM1438)/1.02)+SUM(AL1438:AM1438)))/12*pécule,IF(paramètres!$B$28=2,SUM(P1438:AM1438)/12*pécule,"Missing Delta Option"))</f>
        <v>Missing Delta Option</v>
      </c>
      <c r="AQ1438" s="105" t="e">
        <f>IF(paramètres!$B$28=1,(((SUM(P1438:Y1438)/1.02)+SUM(Z1438:AA1438))+((SUM(AB1438:AM1438)/1.02)+SUM(AL1438:AM1438)))+AN1438+AO1438+AP1438,SUM(P1438:AM1438)+AN1438+AO1438+AP1438)</f>
        <v>#VALUE!</v>
      </c>
    </row>
    <row r="1439" spans="1:43" x14ac:dyDescent="0.25">
      <c r="A1439" s="104"/>
      <c r="B1439" s="39"/>
      <c r="C1439" s="39"/>
      <c r="D1439" s="70"/>
      <c r="E1439" s="49"/>
      <c r="F1439" s="40"/>
      <c r="G1439" s="38"/>
      <c r="H1439" s="71"/>
      <c r="I1439" s="40"/>
      <c r="J1439" s="38"/>
      <c r="K1439" s="71"/>
      <c r="L1439" s="40"/>
      <c r="M1439" s="38"/>
      <c r="N1439" s="71"/>
      <c r="O1439" s="49"/>
      <c r="P1439" s="177"/>
      <c r="Q1439" s="178"/>
      <c r="R1439" s="178"/>
      <c r="S1439" s="178"/>
      <c r="T1439" s="178"/>
      <c r="U1439" s="178"/>
      <c r="V1439" s="178"/>
      <c r="W1439" s="178"/>
      <c r="X1439" s="178"/>
      <c r="Y1439" s="178"/>
      <c r="Z1439" s="178"/>
      <c r="AA1439" s="179"/>
      <c r="AB1439" s="121">
        <f>IF($D1439="",0,IF($E1439="",0,IF(VLOOKUP($E1439,paramètres!$E$33:$F$44,2,FALSE)&lt;=VLOOKUP($AB$18,paramètres!$E$33:$F$44,2,FALSE),P1439*$D1439,0)))</f>
        <v>0</v>
      </c>
      <c r="AC1439" s="13">
        <f>IF($D1439="",0,IF($E1439="",0,IF(VLOOKUP($E1439,paramètres!$E$33:$F$44,2,FALSE)&lt;=VLOOKUP($AC$18,paramètres!$E$33:$F$44,2,FALSE),Q1439*$D1439,0)))</f>
        <v>0</v>
      </c>
      <c r="AD1439" s="13">
        <f>IF($D1439="",0,IF($E1439="",0,IF(VLOOKUP($E1439,paramètres!$E$33:$F$44,2,FALSE)&lt;=VLOOKUP($AD$18,paramètres!$E$33:$F$44,2,FALSE),R1439*$D1439,0)))</f>
        <v>0</v>
      </c>
      <c r="AE1439" s="13">
        <f>IF($D1439="",0,IF($E1439="",0,IF(VLOOKUP($E1439,paramètres!$E$33:$F$44,2,FALSE)&lt;=VLOOKUP($AE$18,paramètres!$E$33:$F$44,2,FALSE),S1439*$D1439,0)))</f>
        <v>0</v>
      </c>
      <c r="AF1439" s="13">
        <f>IF($D1439="",0,IF($E1439="",0,IF(VLOOKUP($E1439,paramètres!$E$33:$F$44,2,FALSE)&lt;=VLOOKUP($AF$18,paramètres!$E$33:$F$44,2,FALSE),T1439*$D1439,0)))</f>
        <v>0</v>
      </c>
      <c r="AG1439" s="13">
        <f>IF($D1439="",0,IF($E1439="",0,IF(VLOOKUP($E1439,paramètres!$E$33:$F$44,2,FALSE)&lt;=VLOOKUP($AG$18,paramètres!$E$33:$F$44,2,FALSE),U1439*$D1439,0)))</f>
        <v>0</v>
      </c>
      <c r="AH1439" s="13">
        <f>IF($D1439="",0,IF($E1439="",0,IF(VLOOKUP($E1439,paramètres!$E$33:$F$44,2,FALSE)&lt;=VLOOKUP($AH$18,paramètres!$E$33:$F$44,2,FALSE),V1439*$D1439,0)))</f>
        <v>0</v>
      </c>
      <c r="AI1439" s="13">
        <f>IF($D1439="",0,IF($E1439="",0,IF(VLOOKUP($E1439,paramètres!$E$33:$F$44,2,FALSE)&lt;=VLOOKUP($AI$18,paramètres!$E$33:$F$44,2,FALSE),W1439*$D1439,0)))</f>
        <v>0</v>
      </c>
      <c r="AJ1439" s="13">
        <f>IF($D1439="",0,IF($E1439="",0,IF(VLOOKUP($E1439,paramètres!$E$33:$F$44,2,FALSE)&lt;=VLOOKUP($AJ$18,paramètres!$E$33:$F$44,2,FALSE),X1439*$D1439,0)))</f>
        <v>0</v>
      </c>
      <c r="AK1439" s="13">
        <f>IF($D1439="",0,IF($E1439="",0,IF(VLOOKUP($E1439,paramètres!$E$33:$F$44,2,FALSE)&lt;=VLOOKUP($AK$18,paramètres!$E$33:$F$44,2,FALSE),Y1439*$D1439,0)))</f>
        <v>0</v>
      </c>
      <c r="AL1439" s="13">
        <f>IF($D1439="",0,IF($E1439="",0,IF(VLOOKUP($E1439,paramètres!$E$33:$F$44,2,FALSE)&lt;=VLOOKUP($AL$18,paramètres!$E$33:$F$44,2,FALSE),Z1439*$D1439,0)))</f>
        <v>0</v>
      </c>
      <c r="AM1439" s="126">
        <f>IF($D1439="",0,IF($E1439="",0,IF(VLOOKUP($E1439,paramètres!$E$33:$F$44,2,FALSE)&lt;=VLOOKUP($AM$18,paramètres!$E$33:$F$44,2,FALSE),AA1439*$D1439,0)))</f>
        <v>0</v>
      </c>
      <c r="AN1439" s="121" t="str">
        <f>IF(paramètres!$B$28=1,((SUM(P1439:Y1439)/1.02)+SUM(Z1439:AA1439))*0.0303/9*COUNT(P1439:X1439),IF(paramètres!$B$28=2,(SUM(P1439:AA1439))*0.0303/9*COUNT(P1439:X1439),"Missing Delta option"))</f>
        <v>Missing Delta option</v>
      </c>
      <c r="AO1439" s="13" t="str">
        <f>IF(paramètres!$B$28=1,(((SUM(P1439:Y1439)/1.02)+SUM(Z1439:AA1439))+((SUM(AB1439:AK1439)/1.02)+SUM(AL1439:AN1439)))*cotpatr,IF(paramètres!$B$28=2,(SUM(P1439:AN1439)*cotpatr),"Missing Delta Option"))</f>
        <v>Missing Delta Option</v>
      </c>
      <c r="AP1439" s="13" t="str" cm="1">
        <f t="array" ref="AP1439">IF(paramètres!$B$28=1,(((SUM(P1439:Y1439)/1.02)+SUM(Z1439:AA1439))+((SUM(AB1439:AM1439)/1.02)+SUM(AL1439:AM1439)))/12*pécule,IF(paramètres!$B$28=2,SUM(P1439:AM1439)/12*pécule,"Missing Delta Option"))</f>
        <v>Missing Delta Option</v>
      </c>
      <c r="AQ1439" s="105" t="e">
        <f>IF(paramètres!$B$28=1,(((SUM(P1439:Y1439)/1.02)+SUM(Z1439:AA1439))+((SUM(AB1439:AM1439)/1.02)+SUM(AL1439:AM1439)))+AN1439+AO1439+AP1439,SUM(P1439:AM1439)+AN1439+AO1439+AP1439)</f>
        <v>#VALUE!</v>
      </c>
    </row>
    <row r="1440" spans="1:43" x14ac:dyDescent="0.25">
      <c r="A1440" s="104"/>
      <c r="B1440" s="39"/>
      <c r="C1440" s="39"/>
      <c r="D1440" s="70"/>
      <c r="E1440" s="49"/>
      <c r="F1440" s="40"/>
      <c r="G1440" s="38"/>
      <c r="H1440" s="71"/>
      <c r="I1440" s="40"/>
      <c r="J1440" s="38"/>
      <c r="K1440" s="71"/>
      <c r="L1440" s="40"/>
      <c r="M1440" s="38"/>
      <c r="N1440" s="71"/>
      <c r="O1440" s="49"/>
      <c r="P1440" s="177"/>
      <c r="Q1440" s="178"/>
      <c r="R1440" s="178"/>
      <c r="S1440" s="178"/>
      <c r="T1440" s="178"/>
      <c r="U1440" s="178"/>
      <c r="V1440" s="178"/>
      <c r="W1440" s="178"/>
      <c r="X1440" s="178"/>
      <c r="Y1440" s="178"/>
      <c r="Z1440" s="178"/>
      <c r="AA1440" s="179"/>
      <c r="AB1440" s="121">
        <f>IF($D1440="",0,IF($E1440="",0,IF(VLOOKUP($E1440,paramètres!$E$33:$F$44,2,FALSE)&lt;=VLOOKUP($AB$18,paramètres!$E$33:$F$44,2,FALSE),P1440*$D1440,0)))</f>
        <v>0</v>
      </c>
      <c r="AC1440" s="13">
        <f>IF($D1440="",0,IF($E1440="",0,IF(VLOOKUP($E1440,paramètres!$E$33:$F$44,2,FALSE)&lt;=VLOOKUP($AC$18,paramètres!$E$33:$F$44,2,FALSE),Q1440*$D1440,0)))</f>
        <v>0</v>
      </c>
      <c r="AD1440" s="13">
        <f>IF($D1440="",0,IF($E1440="",0,IF(VLOOKUP($E1440,paramètres!$E$33:$F$44,2,FALSE)&lt;=VLOOKUP($AD$18,paramètres!$E$33:$F$44,2,FALSE),R1440*$D1440,0)))</f>
        <v>0</v>
      </c>
      <c r="AE1440" s="13">
        <f>IF($D1440="",0,IF($E1440="",0,IF(VLOOKUP($E1440,paramètres!$E$33:$F$44,2,FALSE)&lt;=VLOOKUP($AE$18,paramètres!$E$33:$F$44,2,FALSE),S1440*$D1440,0)))</f>
        <v>0</v>
      </c>
      <c r="AF1440" s="13">
        <f>IF($D1440="",0,IF($E1440="",0,IF(VLOOKUP($E1440,paramètres!$E$33:$F$44,2,FALSE)&lt;=VLOOKUP($AF$18,paramètres!$E$33:$F$44,2,FALSE),T1440*$D1440,0)))</f>
        <v>0</v>
      </c>
      <c r="AG1440" s="13">
        <f>IF($D1440="",0,IF($E1440="",0,IF(VLOOKUP($E1440,paramètres!$E$33:$F$44,2,FALSE)&lt;=VLOOKUP($AG$18,paramètres!$E$33:$F$44,2,FALSE),U1440*$D1440,0)))</f>
        <v>0</v>
      </c>
      <c r="AH1440" s="13">
        <f>IF($D1440="",0,IF($E1440="",0,IF(VLOOKUP($E1440,paramètres!$E$33:$F$44,2,FALSE)&lt;=VLOOKUP($AH$18,paramètres!$E$33:$F$44,2,FALSE),V1440*$D1440,0)))</f>
        <v>0</v>
      </c>
      <c r="AI1440" s="13">
        <f>IF($D1440="",0,IF($E1440="",0,IF(VLOOKUP($E1440,paramètres!$E$33:$F$44,2,FALSE)&lt;=VLOOKUP($AI$18,paramètres!$E$33:$F$44,2,FALSE),W1440*$D1440,0)))</f>
        <v>0</v>
      </c>
      <c r="AJ1440" s="13">
        <f>IF($D1440="",0,IF($E1440="",0,IF(VLOOKUP($E1440,paramètres!$E$33:$F$44,2,FALSE)&lt;=VLOOKUP($AJ$18,paramètres!$E$33:$F$44,2,FALSE),X1440*$D1440,0)))</f>
        <v>0</v>
      </c>
      <c r="AK1440" s="13">
        <f>IF($D1440="",0,IF($E1440="",0,IF(VLOOKUP($E1440,paramètres!$E$33:$F$44,2,FALSE)&lt;=VLOOKUP($AK$18,paramètres!$E$33:$F$44,2,FALSE),Y1440*$D1440,0)))</f>
        <v>0</v>
      </c>
      <c r="AL1440" s="13">
        <f>IF($D1440="",0,IF($E1440="",0,IF(VLOOKUP($E1440,paramètres!$E$33:$F$44,2,FALSE)&lt;=VLOOKUP($AL$18,paramètres!$E$33:$F$44,2,FALSE),Z1440*$D1440,0)))</f>
        <v>0</v>
      </c>
      <c r="AM1440" s="126">
        <f>IF($D1440="",0,IF($E1440="",0,IF(VLOOKUP($E1440,paramètres!$E$33:$F$44,2,FALSE)&lt;=VLOOKUP($AM$18,paramètres!$E$33:$F$44,2,FALSE),AA1440*$D1440,0)))</f>
        <v>0</v>
      </c>
      <c r="AN1440" s="121" t="str">
        <f>IF(paramètres!$B$28=1,((SUM(P1440:Y1440)/1.02)+SUM(Z1440:AA1440))*0.0303/9*COUNT(P1440:X1440),IF(paramètres!$B$28=2,(SUM(P1440:AA1440))*0.0303/9*COUNT(P1440:X1440),"Missing Delta option"))</f>
        <v>Missing Delta option</v>
      </c>
      <c r="AO1440" s="13" t="str">
        <f>IF(paramètres!$B$28=1,(((SUM(P1440:Y1440)/1.02)+SUM(Z1440:AA1440))+((SUM(AB1440:AK1440)/1.02)+SUM(AL1440:AN1440)))*cotpatr,IF(paramètres!$B$28=2,(SUM(P1440:AN1440)*cotpatr),"Missing Delta Option"))</f>
        <v>Missing Delta Option</v>
      </c>
      <c r="AP1440" s="13" t="str" cm="1">
        <f t="array" ref="AP1440">IF(paramètres!$B$28=1,(((SUM(P1440:Y1440)/1.02)+SUM(Z1440:AA1440))+((SUM(AB1440:AM1440)/1.02)+SUM(AL1440:AM1440)))/12*pécule,IF(paramètres!$B$28=2,SUM(P1440:AM1440)/12*pécule,"Missing Delta Option"))</f>
        <v>Missing Delta Option</v>
      </c>
      <c r="AQ1440" s="105" t="e">
        <f>IF(paramètres!$B$28=1,(((SUM(P1440:Y1440)/1.02)+SUM(Z1440:AA1440))+((SUM(AB1440:AM1440)/1.02)+SUM(AL1440:AM1440)))+AN1440+AO1440+AP1440,SUM(P1440:AM1440)+AN1440+AO1440+AP1440)</f>
        <v>#VALUE!</v>
      </c>
    </row>
    <row r="1441" spans="1:43" x14ac:dyDescent="0.25">
      <c r="A1441" s="104"/>
      <c r="B1441" s="39"/>
      <c r="C1441" s="39"/>
      <c r="D1441" s="70"/>
      <c r="E1441" s="49"/>
      <c r="F1441" s="40"/>
      <c r="G1441" s="38"/>
      <c r="H1441" s="71"/>
      <c r="I1441" s="40"/>
      <c r="J1441" s="38"/>
      <c r="K1441" s="71"/>
      <c r="L1441" s="40"/>
      <c r="M1441" s="38"/>
      <c r="N1441" s="71"/>
      <c r="O1441" s="49"/>
      <c r="P1441" s="177"/>
      <c r="Q1441" s="178"/>
      <c r="R1441" s="178"/>
      <c r="S1441" s="178"/>
      <c r="T1441" s="178"/>
      <c r="U1441" s="178"/>
      <c r="V1441" s="178"/>
      <c r="W1441" s="178"/>
      <c r="X1441" s="178"/>
      <c r="Y1441" s="178"/>
      <c r="Z1441" s="178"/>
      <c r="AA1441" s="179"/>
      <c r="AB1441" s="121">
        <f>IF($D1441="",0,IF($E1441="",0,IF(VLOOKUP($E1441,paramètres!$E$33:$F$44,2,FALSE)&lt;=VLOOKUP($AB$18,paramètres!$E$33:$F$44,2,FALSE),P1441*$D1441,0)))</f>
        <v>0</v>
      </c>
      <c r="AC1441" s="13">
        <f>IF($D1441="",0,IF($E1441="",0,IF(VLOOKUP($E1441,paramètres!$E$33:$F$44,2,FALSE)&lt;=VLOOKUP($AC$18,paramètres!$E$33:$F$44,2,FALSE),Q1441*$D1441,0)))</f>
        <v>0</v>
      </c>
      <c r="AD1441" s="13">
        <f>IF($D1441="",0,IF($E1441="",0,IF(VLOOKUP($E1441,paramètres!$E$33:$F$44,2,FALSE)&lt;=VLOOKUP($AD$18,paramètres!$E$33:$F$44,2,FALSE),R1441*$D1441,0)))</f>
        <v>0</v>
      </c>
      <c r="AE1441" s="13">
        <f>IF($D1441="",0,IF($E1441="",0,IF(VLOOKUP($E1441,paramètres!$E$33:$F$44,2,FALSE)&lt;=VLOOKUP($AE$18,paramètres!$E$33:$F$44,2,FALSE),S1441*$D1441,0)))</f>
        <v>0</v>
      </c>
      <c r="AF1441" s="13">
        <f>IF($D1441="",0,IF($E1441="",0,IF(VLOOKUP($E1441,paramètres!$E$33:$F$44,2,FALSE)&lt;=VLOOKUP($AF$18,paramètres!$E$33:$F$44,2,FALSE),T1441*$D1441,0)))</f>
        <v>0</v>
      </c>
      <c r="AG1441" s="13">
        <f>IF($D1441="",0,IF($E1441="",0,IF(VLOOKUP($E1441,paramètres!$E$33:$F$44,2,FALSE)&lt;=VLOOKUP($AG$18,paramètres!$E$33:$F$44,2,FALSE),U1441*$D1441,0)))</f>
        <v>0</v>
      </c>
      <c r="AH1441" s="13">
        <f>IF($D1441="",0,IF($E1441="",0,IF(VLOOKUP($E1441,paramètres!$E$33:$F$44,2,FALSE)&lt;=VLOOKUP($AH$18,paramètres!$E$33:$F$44,2,FALSE),V1441*$D1441,0)))</f>
        <v>0</v>
      </c>
      <c r="AI1441" s="13">
        <f>IF($D1441="",0,IF($E1441="",0,IF(VLOOKUP($E1441,paramètres!$E$33:$F$44,2,FALSE)&lt;=VLOOKUP($AI$18,paramètres!$E$33:$F$44,2,FALSE),W1441*$D1441,0)))</f>
        <v>0</v>
      </c>
      <c r="AJ1441" s="13">
        <f>IF($D1441="",0,IF($E1441="",0,IF(VLOOKUP($E1441,paramètres!$E$33:$F$44,2,FALSE)&lt;=VLOOKUP($AJ$18,paramètres!$E$33:$F$44,2,FALSE),X1441*$D1441,0)))</f>
        <v>0</v>
      </c>
      <c r="AK1441" s="13">
        <f>IF($D1441="",0,IF($E1441="",0,IF(VLOOKUP($E1441,paramètres!$E$33:$F$44,2,FALSE)&lt;=VLOOKUP($AK$18,paramètres!$E$33:$F$44,2,FALSE),Y1441*$D1441,0)))</f>
        <v>0</v>
      </c>
      <c r="AL1441" s="13">
        <f>IF($D1441="",0,IF($E1441="",0,IF(VLOOKUP($E1441,paramètres!$E$33:$F$44,2,FALSE)&lt;=VLOOKUP($AL$18,paramètres!$E$33:$F$44,2,FALSE),Z1441*$D1441,0)))</f>
        <v>0</v>
      </c>
      <c r="AM1441" s="126">
        <f>IF($D1441="",0,IF($E1441="",0,IF(VLOOKUP($E1441,paramètres!$E$33:$F$44,2,FALSE)&lt;=VLOOKUP($AM$18,paramètres!$E$33:$F$44,2,FALSE),AA1441*$D1441,0)))</f>
        <v>0</v>
      </c>
      <c r="AN1441" s="121" t="str">
        <f>IF(paramètres!$B$28=1,((SUM(P1441:Y1441)/1.02)+SUM(Z1441:AA1441))*0.0303/9*COUNT(P1441:X1441),IF(paramètres!$B$28=2,(SUM(P1441:AA1441))*0.0303/9*COUNT(P1441:X1441),"Missing Delta option"))</f>
        <v>Missing Delta option</v>
      </c>
      <c r="AO1441" s="13" t="str">
        <f>IF(paramètres!$B$28=1,(((SUM(P1441:Y1441)/1.02)+SUM(Z1441:AA1441))+((SUM(AB1441:AK1441)/1.02)+SUM(AL1441:AN1441)))*cotpatr,IF(paramètres!$B$28=2,(SUM(P1441:AN1441)*cotpatr),"Missing Delta Option"))</f>
        <v>Missing Delta Option</v>
      </c>
      <c r="AP1441" s="13" t="str" cm="1">
        <f t="array" ref="AP1441">IF(paramètres!$B$28=1,(((SUM(P1441:Y1441)/1.02)+SUM(Z1441:AA1441))+((SUM(AB1441:AM1441)/1.02)+SUM(AL1441:AM1441)))/12*pécule,IF(paramètres!$B$28=2,SUM(P1441:AM1441)/12*pécule,"Missing Delta Option"))</f>
        <v>Missing Delta Option</v>
      </c>
      <c r="AQ1441" s="105" t="e">
        <f>IF(paramètres!$B$28=1,(((SUM(P1441:Y1441)/1.02)+SUM(Z1441:AA1441))+((SUM(AB1441:AM1441)/1.02)+SUM(AL1441:AM1441)))+AN1441+AO1441+AP1441,SUM(P1441:AM1441)+AN1441+AO1441+AP1441)</f>
        <v>#VALUE!</v>
      </c>
    </row>
    <row r="1442" spans="1:43" x14ac:dyDescent="0.25">
      <c r="A1442" s="104"/>
      <c r="B1442" s="39"/>
      <c r="C1442" s="39"/>
      <c r="D1442" s="70"/>
      <c r="E1442" s="49"/>
      <c r="F1442" s="40"/>
      <c r="G1442" s="38"/>
      <c r="H1442" s="71"/>
      <c r="I1442" s="40"/>
      <c r="J1442" s="38"/>
      <c r="K1442" s="71"/>
      <c r="L1442" s="40"/>
      <c r="M1442" s="38"/>
      <c r="N1442" s="71"/>
      <c r="O1442" s="49"/>
      <c r="P1442" s="177"/>
      <c r="Q1442" s="178"/>
      <c r="R1442" s="178"/>
      <c r="S1442" s="178"/>
      <c r="T1442" s="178"/>
      <c r="U1442" s="178"/>
      <c r="V1442" s="178"/>
      <c r="W1442" s="178"/>
      <c r="X1442" s="178"/>
      <c r="Y1442" s="178"/>
      <c r="Z1442" s="178"/>
      <c r="AA1442" s="179"/>
      <c r="AB1442" s="121">
        <f>IF($D1442="",0,IF($E1442="",0,IF(VLOOKUP($E1442,paramètres!$E$33:$F$44,2,FALSE)&lt;=VLOOKUP($AB$18,paramètres!$E$33:$F$44,2,FALSE),P1442*$D1442,0)))</f>
        <v>0</v>
      </c>
      <c r="AC1442" s="13">
        <f>IF($D1442="",0,IF($E1442="",0,IF(VLOOKUP($E1442,paramètres!$E$33:$F$44,2,FALSE)&lt;=VLOOKUP($AC$18,paramètres!$E$33:$F$44,2,FALSE),Q1442*$D1442,0)))</f>
        <v>0</v>
      </c>
      <c r="AD1442" s="13">
        <f>IF($D1442="",0,IF($E1442="",0,IF(VLOOKUP($E1442,paramètres!$E$33:$F$44,2,FALSE)&lt;=VLOOKUP($AD$18,paramètres!$E$33:$F$44,2,FALSE),R1442*$D1442,0)))</f>
        <v>0</v>
      </c>
      <c r="AE1442" s="13">
        <f>IF($D1442="",0,IF($E1442="",0,IF(VLOOKUP($E1442,paramètres!$E$33:$F$44,2,FALSE)&lt;=VLOOKUP($AE$18,paramètres!$E$33:$F$44,2,FALSE),S1442*$D1442,0)))</f>
        <v>0</v>
      </c>
      <c r="AF1442" s="13">
        <f>IF($D1442="",0,IF($E1442="",0,IF(VLOOKUP($E1442,paramètres!$E$33:$F$44,2,FALSE)&lt;=VLOOKUP($AF$18,paramètres!$E$33:$F$44,2,FALSE),T1442*$D1442,0)))</f>
        <v>0</v>
      </c>
      <c r="AG1442" s="13">
        <f>IF($D1442="",0,IF($E1442="",0,IF(VLOOKUP($E1442,paramètres!$E$33:$F$44,2,FALSE)&lt;=VLOOKUP($AG$18,paramètres!$E$33:$F$44,2,FALSE),U1442*$D1442,0)))</f>
        <v>0</v>
      </c>
      <c r="AH1442" s="13">
        <f>IF($D1442="",0,IF($E1442="",0,IF(VLOOKUP($E1442,paramètres!$E$33:$F$44,2,FALSE)&lt;=VLOOKUP($AH$18,paramètres!$E$33:$F$44,2,FALSE),V1442*$D1442,0)))</f>
        <v>0</v>
      </c>
      <c r="AI1442" s="13">
        <f>IF($D1442="",0,IF($E1442="",0,IF(VLOOKUP($E1442,paramètres!$E$33:$F$44,2,FALSE)&lt;=VLOOKUP($AI$18,paramètres!$E$33:$F$44,2,FALSE),W1442*$D1442,0)))</f>
        <v>0</v>
      </c>
      <c r="AJ1442" s="13">
        <f>IF($D1442="",0,IF($E1442="",0,IF(VLOOKUP($E1442,paramètres!$E$33:$F$44,2,FALSE)&lt;=VLOOKUP($AJ$18,paramètres!$E$33:$F$44,2,FALSE),X1442*$D1442,0)))</f>
        <v>0</v>
      </c>
      <c r="AK1442" s="13">
        <f>IF($D1442="",0,IF($E1442="",0,IF(VLOOKUP($E1442,paramètres!$E$33:$F$44,2,FALSE)&lt;=VLOOKUP($AK$18,paramètres!$E$33:$F$44,2,FALSE),Y1442*$D1442,0)))</f>
        <v>0</v>
      </c>
      <c r="AL1442" s="13">
        <f>IF($D1442="",0,IF($E1442="",0,IF(VLOOKUP($E1442,paramètres!$E$33:$F$44,2,FALSE)&lt;=VLOOKUP($AL$18,paramètres!$E$33:$F$44,2,FALSE),Z1442*$D1442,0)))</f>
        <v>0</v>
      </c>
      <c r="AM1442" s="126">
        <f>IF($D1442="",0,IF($E1442="",0,IF(VLOOKUP($E1442,paramètres!$E$33:$F$44,2,FALSE)&lt;=VLOOKUP($AM$18,paramètres!$E$33:$F$44,2,FALSE),AA1442*$D1442,0)))</f>
        <v>0</v>
      </c>
      <c r="AN1442" s="121" t="str">
        <f>IF(paramètres!$B$28=1,((SUM(P1442:Y1442)/1.02)+SUM(Z1442:AA1442))*0.0303/9*COUNT(P1442:X1442),IF(paramètres!$B$28=2,(SUM(P1442:AA1442))*0.0303/9*COUNT(P1442:X1442),"Missing Delta option"))</f>
        <v>Missing Delta option</v>
      </c>
      <c r="AO1442" s="13" t="str">
        <f>IF(paramètres!$B$28=1,(((SUM(P1442:Y1442)/1.02)+SUM(Z1442:AA1442))+((SUM(AB1442:AK1442)/1.02)+SUM(AL1442:AN1442)))*cotpatr,IF(paramètres!$B$28=2,(SUM(P1442:AN1442)*cotpatr),"Missing Delta Option"))</f>
        <v>Missing Delta Option</v>
      </c>
      <c r="AP1442" s="13" t="str" cm="1">
        <f t="array" ref="AP1442">IF(paramètres!$B$28=1,(((SUM(P1442:Y1442)/1.02)+SUM(Z1442:AA1442))+((SUM(AB1442:AM1442)/1.02)+SUM(AL1442:AM1442)))/12*pécule,IF(paramètres!$B$28=2,SUM(P1442:AM1442)/12*pécule,"Missing Delta Option"))</f>
        <v>Missing Delta Option</v>
      </c>
      <c r="AQ1442" s="105" t="e">
        <f>IF(paramètres!$B$28=1,(((SUM(P1442:Y1442)/1.02)+SUM(Z1442:AA1442))+((SUM(AB1442:AM1442)/1.02)+SUM(AL1442:AM1442)))+AN1442+AO1442+AP1442,SUM(P1442:AM1442)+AN1442+AO1442+AP1442)</f>
        <v>#VALUE!</v>
      </c>
    </row>
    <row r="1443" spans="1:43" x14ac:dyDescent="0.25">
      <c r="A1443" s="104"/>
      <c r="B1443" s="39"/>
      <c r="C1443" s="39"/>
      <c r="D1443" s="70"/>
      <c r="E1443" s="49"/>
      <c r="F1443" s="40"/>
      <c r="G1443" s="38"/>
      <c r="H1443" s="71"/>
      <c r="I1443" s="40"/>
      <c r="J1443" s="38"/>
      <c r="K1443" s="71"/>
      <c r="L1443" s="40"/>
      <c r="M1443" s="38"/>
      <c r="N1443" s="71"/>
      <c r="O1443" s="49"/>
      <c r="P1443" s="177"/>
      <c r="Q1443" s="178"/>
      <c r="R1443" s="178"/>
      <c r="S1443" s="178"/>
      <c r="T1443" s="178"/>
      <c r="U1443" s="178"/>
      <c r="V1443" s="178"/>
      <c r="W1443" s="178"/>
      <c r="X1443" s="178"/>
      <c r="Y1443" s="178"/>
      <c r="Z1443" s="178"/>
      <c r="AA1443" s="179"/>
      <c r="AB1443" s="121">
        <f>IF($D1443="",0,IF($E1443="",0,IF(VLOOKUP($E1443,paramètres!$E$33:$F$44,2,FALSE)&lt;=VLOOKUP($AB$18,paramètres!$E$33:$F$44,2,FALSE),P1443*$D1443,0)))</f>
        <v>0</v>
      </c>
      <c r="AC1443" s="13">
        <f>IF($D1443="",0,IF($E1443="",0,IF(VLOOKUP($E1443,paramètres!$E$33:$F$44,2,FALSE)&lt;=VLOOKUP($AC$18,paramètres!$E$33:$F$44,2,FALSE),Q1443*$D1443,0)))</f>
        <v>0</v>
      </c>
      <c r="AD1443" s="13">
        <f>IF($D1443="",0,IF($E1443="",0,IF(VLOOKUP($E1443,paramètres!$E$33:$F$44,2,FALSE)&lt;=VLOOKUP($AD$18,paramètres!$E$33:$F$44,2,FALSE),R1443*$D1443,0)))</f>
        <v>0</v>
      </c>
      <c r="AE1443" s="13">
        <f>IF($D1443="",0,IF($E1443="",0,IF(VLOOKUP($E1443,paramètres!$E$33:$F$44,2,FALSE)&lt;=VLOOKUP($AE$18,paramètres!$E$33:$F$44,2,FALSE),S1443*$D1443,0)))</f>
        <v>0</v>
      </c>
      <c r="AF1443" s="13">
        <f>IF($D1443="",0,IF($E1443="",0,IF(VLOOKUP($E1443,paramètres!$E$33:$F$44,2,FALSE)&lt;=VLOOKUP($AF$18,paramètres!$E$33:$F$44,2,FALSE),T1443*$D1443,0)))</f>
        <v>0</v>
      </c>
      <c r="AG1443" s="13">
        <f>IF($D1443="",0,IF($E1443="",0,IF(VLOOKUP($E1443,paramètres!$E$33:$F$44,2,FALSE)&lt;=VLOOKUP($AG$18,paramètres!$E$33:$F$44,2,FALSE),U1443*$D1443,0)))</f>
        <v>0</v>
      </c>
      <c r="AH1443" s="13">
        <f>IF($D1443="",0,IF($E1443="",0,IF(VLOOKUP($E1443,paramètres!$E$33:$F$44,2,FALSE)&lt;=VLOOKUP($AH$18,paramètres!$E$33:$F$44,2,FALSE),V1443*$D1443,0)))</f>
        <v>0</v>
      </c>
      <c r="AI1443" s="13">
        <f>IF($D1443="",0,IF($E1443="",0,IF(VLOOKUP($E1443,paramètres!$E$33:$F$44,2,FALSE)&lt;=VLOOKUP($AI$18,paramètres!$E$33:$F$44,2,FALSE),W1443*$D1443,0)))</f>
        <v>0</v>
      </c>
      <c r="AJ1443" s="13">
        <f>IF($D1443="",0,IF($E1443="",0,IF(VLOOKUP($E1443,paramètres!$E$33:$F$44,2,FALSE)&lt;=VLOOKUP($AJ$18,paramètres!$E$33:$F$44,2,FALSE),X1443*$D1443,0)))</f>
        <v>0</v>
      </c>
      <c r="AK1443" s="13">
        <f>IF($D1443="",0,IF($E1443="",0,IF(VLOOKUP($E1443,paramètres!$E$33:$F$44,2,FALSE)&lt;=VLOOKUP($AK$18,paramètres!$E$33:$F$44,2,FALSE),Y1443*$D1443,0)))</f>
        <v>0</v>
      </c>
      <c r="AL1443" s="13">
        <f>IF($D1443="",0,IF($E1443="",0,IF(VLOOKUP($E1443,paramètres!$E$33:$F$44,2,FALSE)&lt;=VLOOKUP($AL$18,paramètres!$E$33:$F$44,2,FALSE),Z1443*$D1443,0)))</f>
        <v>0</v>
      </c>
      <c r="AM1443" s="126">
        <f>IF($D1443="",0,IF($E1443="",0,IF(VLOOKUP($E1443,paramètres!$E$33:$F$44,2,FALSE)&lt;=VLOOKUP($AM$18,paramètres!$E$33:$F$44,2,FALSE),AA1443*$D1443,0)))</f>
        <v>0</v>
      </c>
      <c r="AN1443" s="121" t="str">
        <f>IF(paramètres!$B$28=1,((SUM(P1443:Y1443)/1.02)+SUM(Z1443:AA1443))*0.0303/9*COUNT(P1443:X1443),IF(paramètres!$B$28=2,(SUM(P1443:AA1443))*0.0303/9*COUNT(P1443:X1443),"Missing Delta option"))</f>
        <v>Missing Delta option</v>
      </c>
      <c r="AO1443" s="13" t="str">
        <f>IF(paramètres!$B$28=1,(((SUM(P1443:Y1443)/1.02)+SUM(Z1443:AA1443))+((SUM(AB1443:AK1443)/1.02)+SUM(AL1443:AN1443)))*cotpatr,IF(paramètres!$B$28=2,(SUM(P1443:AN1443)*cotpatr),"Missing Delta Option"))</f>
        <v>Missing Delta Option</v>
      </c>
      <c r="AP1443" s="13" t="str" cm="1">
        <f t="array" ref="AP1443">IF(paramètres!$B$28=1,(((SUM(P1443:Y1443)/1.02)+SUM(Z1443:AA1443))+((SUM(AB1443:AM1443)/1.02)+SUM(AL1443:AM1443)))/12*pécule,IF(paramètres!$B$28=2,SUM(P1443:AM1443)/12*pécule,"Missing Delta Option"))</f>
        <v>Missing Delta Option</v>
      </c>
      <c r="AQ1443" s="105" t="e">
        <f>IF(paramètres!$B$28=1,(((SUM(P1443:Y1443)/1.02)+SUM(Z1443:AA1443))+((SUM(AB1443:AM1443)/1.02)+SUM(AL1443:AM1443)))+AN1443+AO1443+AP1443,SUM(P1443:AM1443)+AN1443+AO1443+AP1443)</f>
        <v>#VALUE!</v>
      </c>
    </row>
    <row r="1444" spans="1:43" x14ac:dyDescent="0.25">
      <c r="A1444" s="104"/>
      <c r="B1444" s="39"/>
      <c r="C1444" s="39"/>
      <c r="D1444" s="70"/>
      <c r="E1444" s="49"/>
      <c r="F1444" s="40"/>
      <c r="G1444" s="38"/>
      <c r="H1444" s="71"/>
      <c r="I1444" s="40"/>
      <c r="J1444" s="38"/>
      <c r="K1444" s="71"/>
      <c r="L1444" s="40"/>
      <c r="M1444" s="38"/>
      <c r="N1444" s="71"/>
      <c r="O1444" s="49"/>
      <c r="P1444" s="177"/>
      <c r="Q1444" s="178"/>
      <c r="R1444" s="178"/>
      <c r="S1444" s="178"/>
      <c r="T1444" s="178"/>
      <c r="U1444" s="178"/>
      <c r="V1444" s="178"/>
      <c r="W1444" s="178"/>
      <c r="X1444" s="178"/>
      <c r="Y1444" s="178"/>
      <c r="Z1444" s="178"/>
      <c r="AA1444" s="179"/>
      <c r="AB1444" s="121">
        <f>IF($D1444="",0,IF($E1444="",0,IF(VLOOKUP($E1444,paramètres!$E$33:$F$44,2,FALSE)&lt;=VLOOKUP($AB$18,paramètres!$E$33:$F$44,2,FALSE),P1444*$D1444,0)))</f>
        <v>0</v>
      </c>
      <c r="AC1444" s="13">
        <f>IF($D1444="",0,IF($E1444="",0,IF(VLOOKUP($E1444,paramètres!$E$33:$F$44,2,FALSE)&lt;=VLOOKUP($AC$18,paramètres!$E$33:$F$44,2,FALSE),Q1444*$D1444,0)))</f>
        <v>0</v>
      </c>
      <c r="AD1444" s="13">
        <f>IF($D1444="",0,IF($E1444="",0,IF(VLOOKUP($E1444,paramètres!$E$33:$F$44,2,FALSE)&lt;=VLOOKUP($AD$18,paramètres!$E$33:$F$44,2,FALSE),R1444*$D1444,0)))</f>
        <v>0</v>
      </c>
      <c r="AE1444" s="13">
        <f>IF($D1444="",0,IF($E1444="",0,IF(VLOOKUP($E1444,paramètres!$E$33:$F$44,2,FALSE)&lt;=VLOOKUP($AE$18,paramètres!$E$33:$F$44,2,FALSE),S1444*$D1444,0)))</f>
        <v>0</v>
      </c>
      <c r="AF1444" s="13">
        <f>IF($D1444="",0,IF($E1444="",0,IF(VLOOKUP($E1444,paramètres!$E$33:$F$44,2,FALSE)&lt;=VLOOKUP($AF$18,paramètres!$E$33:$F$44,2,FALSE),T1444*$D1444,0)))</f>
        <v>0</v>
      </c>
      <c r="AG1444" s="13">
        <f>IF($D1444="",0,IF($E1444="",0,IF(VLOOKUP($E1444,paramètres!$E$33:$F$44,2,FALSE)&lt;=VLOOKUP($AG$18,paramètres!$E$33:$F$44,2,FALSE),U1444*$D1444,0)))</f>
        <v>0</v>
      </c>
      <c r="AH1444" s="13">
        <f>IF($D1444="",0,IF($E1444="",0,IF(VLOOKUP($E1444,paramètres!$E$33:$F$44,2,FALSE)&lt;=VLOOKUP($AH$18,paramètres!$E$33:$F$44,2,FALSE),V1444*$D1444,0)))</f>
        <v>0</v>
      </c>
      <c r="AI1444" s="13">
        <f>IF($D1444="",0,IF($E1444="",0,IF(VLOOKUP($E1444,paramètres!$E$33:$F$44,2,FALSE)&lt;=VLOOKUP($AI$18,paramètres!$E$33:$F$44,2,FALSE),W1444*$D1444,0)))</f>
        <v>0</v>
      </c>
      <c r="AJ1444" s="13">
        <f>IF($D1444="",0,IF($E1444="",0,IF(VLOOKUP($E1444,paramètres!$E$33:$F$44,2,FALSE)&lt;=VLOOKUP($AJ$18,paramètres!$E$33:$F$44,2,FALSE),X1444*$D1444,0)))</f>
        <v>0</v>
      </c>
      <c r="AK1444" s="13">
        <f>IF($D1444="",0,IF($E1444="",0,IF(VLOOKUP($E1444,paramètres!$E$33:$F$44,2,FALSE)&lt;=VLOOKUP($AK$18,paramètres!$E$33:$F$44,2,FALSE),Y1444*$D1444,0)))</f>
        <v>0</v>
      </c>
      <c r="AL1444" s="13">
        <f>IF($D1444="",0,IF($E1444="",0,IF(VLOOKUP($E1444,paramètres!$E$33:$F$44,2,FALSE)&lt;=VLOOKUP($AL$18,paramètres!$E$33:$F$44,2,FALSE),Z1444*$D1444,0)))</f>
        <v>0</v>
      </c>
      <c r="AM1444" s="126">
        <f>IF($D1444="",0,IF($E1444="",0,IF(VLOOKUP($E1444,paramètres!$E$33:$F$44,2,FALSE)&lt;=VLOOKUP($AM$18,paramètres!$E$33:$F$44,2,FALSE),AA1444*$D1444,0)))</f>
        <v>0</v>
      </c>
      <c r="AN1444" s="121" t="str">
        <f>IF(paramètres!$B$28=1,((SUM(P1444:Y1444)/1.02)+SUM(Z1444:AA1444))*0.0303/9*COUNT(P1444:X1444),IF(paramètres!$B$28=2,(SUM(P1444:AA1444))*0.0303/9*COUNT(P1444:X1444),"Missing Delta option"))</f>
        <v>Missing Delta option</v>
      </c>
      <c r="AO1444" s="13" t="str">
        <f>IF(paramètres!$B$28=1,(((SUM(P1444:Y1444)/1.02)+SUM(Z1444:AA1444))+((SUM(AB1444:AK1444)/1.02)+SUM(AL1444:AN1444)))*cotpatr,IF(paramètres!$B$28=2,(SUM(P1444:AN1444)*cotpatr),"Missing Delta Option"))</f>
        <v>Missing Delta Option</v>
      </c>
      <c r="AP1444" s="13" t="str" cm="1">
        <f t="array" ref="AP1444">IF(paramètres!$B$28=1,(((SUM(P1444:Y1444)/1.02)+SUM(Z1444:AA1444))+((SUM(AB1444:AM1444)/1.02)+SUM(AL1444:AM1444)))/12*pécule,IF(paramètres!$B$28=2,SUM(P1444:AM1444)/12*pécule,"Missing Delta Option"))</f>
        <v>Missing Delta Option</v>
      </c>
      <c r="AQ1444" s="105" t="e">
        <f>IF(paramètres!$B$28=1,(((SUM(P1444:Y1444)/1.02)+SUM(Z1444:AA1444))+((SUM(AB1444:AM1444)/1.02)+SUM(AL1444:AM1444)))+AN1444+AO1444+AP1444,SUM(P1444:AM1444)+AN1444+AO1444+AP1444)</f>
        <v>#VALUE!</v>
      </c>
    </row>
    <row r="1445" spans="1:43" x14ac:dyDescent="0.25">
      <c r="A1445" s="104"/>
      <c r="B1445" s="39"/>
      <c r="C1445" s="39"/>
      <c r="D1445" s="70"/>
      <c r="E1445" s="49"/>
      <c r="F1445" s="40"/>
      <c r="G1445" s="38"/>
      <c r="H1445" s="71"/>
      <c r="I1445" s="40"/>
      <c r="J1445" s="38"/>
      <c r="K1445" s="71"/>
      <c r="L1445" s="40"/>
      <c r="M1445" s="38"/>
      <c r="N1445" s="71"/>
      <c r="O1445" s="49"/>
      <c r="P1445" s="177"/>
      <c r="Q1445" s="178"/>
      <c r="R1445" s="178"/>
      <c r="S1445" s="178"/>
      <c r="T1445" s="178"/>
      <c r="U1445" s="178"/>
      <c r="V1445" s="178"/>
      <c r="W1445" s="178"/>
      <c r="X1445" s="178"/>
      <c r="Y1445" s="178"/>
      <c r="Z1445" s="178"/>
      <c r="AA1445" s="179"/>
      <c r="AB1445" s="121">
        <f>IF($D1445="",0,IF($E1445="",0,IF(VLOOKUP($E1445,paramètres!$E$33:$F$44,2,FALSE)&lt;=VLOOKUP($AB$18,paramètres!$E$33:$F$44,2,FALSE),P1445*$D1445,0)))</f>
        <v>0</v>
      </c>
      <c r="AC1445" s="13">
        <f>IF($D1445="",0,IF($E1445="",0,IF(VLOOKUP($E1445,paramètres!$E$33:$F$44,2,FALSE)&lt;=VLOOKUP($AC$18,paramètres!$E$33:$F$44,2,FALSE),Q1445*$D1445,0)))</f>
        <v>0</v>
      </c>
      <c r="AD1445" s="13">
        <f>IF($D1445="",0,IF($E1445="",0,IF(VLOOKUP($E1445,paramètres!$E$33:$F$44,2,FALSE)&lt;=VLOOKUP($AD$18,paramètres!$E$33:$F$44,2,FALSE),R1445*$D1445,0)))</f>
        <v>0</v>
      </c>
      <c r="AE1445" s="13">
        <f>IF($D1445="",0,IF($E1445="",0,IF(VLOOKUP($E1445,paramètres!$E$33:$F$44,2,FALSE)&lt;=VLOOKUP($AE$18,paramètres!$E$33:$F$44,2,FALSE),S1445*$D1445,0)))</f>
        <v>0</v>
      </c>
      <c r="AF1445" s="13">
        <f>IF($D1445="",0,IF($E1445="",0,IF(VLOOKUP($E1445,paramètres!$E$33:$F$44,2,FALSE)&lt;=VLOOKUP($AF$18,paramètres!$E$33:$F$44,2,FALSE),T1445*$D1445,0)))</f>
        <v>0</v>
      </c>
      <c r="AG1445" s="13">
        <f>IF($D1445="",0,IF($E1445="",0,IF(VLOOKUP($E1445,paramètres!$E$33:$F$44,2,FALSE)&lt;=VLOOKUP($AG$18,paramètres!$E$33:$F$44,2,FALSE),U1445*$D1445,0)))</f>
        <v>0</v>
      </c>
      <c r="AH1445" s="13">
        <f>IF($D1445="",0,IF($E1445="",0,IF(VLOOKUP($E1445,paramètres!$E$33:$F$44,2,FALSE)&lt;=VLOOKUP($AH$18,paramètres!$E$33:$F$44,2,FALSE),V1445*$D1445,0)))</f>
        <v>0</v>
      </c>
      <c r="AI1445" s="13">
        <f>IF($D1445="",0,IF($E1445="",0,IF(VLOOKUP($E1445,paramètres!$E$33:$F$44,2,FALSE)&lt;=VLOOKUP($AI$18,paramètres!$E$33:$F$44,2,FALSE),W1445*$D1445,0)))</f>
        <v>0</v>
      </c>
      <c r="AJ1445" s="13">
        <f>IF($D1445="",0,IF($E1445="",0,IF(VLOOKUP($E1445,paramètres!$E$33:$F$44,2,FALSE)&lt;=VLOOKUP($AJ$18,paramètres!$E$33:$F$44,2,FALSE),X1445*$D1445,0)))</f>
        <v>0</v>
      </c>
      <c r="AK1445" s="13">
        <f>IF($D1445="",0,IF($E1445="",0,IF(VLOOKUP($E1445,paramètres!$E$33:$F$44,2,FALSE)&lt;=VLOOKUP($AK$18,paramètres!$E$33:$F$44,2,FALSE),Y1445*$D1445,0)))</f>
        <v>0</v>
      </c>
      <c r="AL1445" s="13">
        <f>IF($D1445="",0,IF($E1445="",0,IF(VLOOKUP($E1445,paramètres!$E$33:$F$44,2,FALSE)&lt;=VLOOKUP($AL$18,paramètres!$E$33:$F$44,2,FALSE),Z1445*$D1445,0)))</f>
        <v>0</v>
      </c>
      <c r="AM1445" s="126">
        <f>IF($D1445="",0,IF($E1445="",0,IF(VLOOKUP($E1445,paramètres!$E$33:$F$44,2,FALSE)&lt;=VLOOKUP($AM$18,paramètres!$E$33:$F$44,2,FALSE),AA1445*$D1445,0)))</f>
        <v>0</v>
      </c>
      <c r="AN1445" s="121" t="str">
        <f>IF(paramètres!$B$28=1,((SUM(P1445:Y1445)/1.02)+SUM(Z1445:AA1445))*0.0303/9*COUNT(P1445:X1445),IF(paramètres!$B$28=2,(SUM(P1445:AA1445))*0.0303/9*COUNT(P1445:X1445),"Missing Delta option"))</f>
        <v>Missing Delta option</v>
      </c>
      <c r="AO1445" s="13" t="str">
        <f>IF(paramètres!$B$28=1,(((SUM(P1445:Y1445)/1.02)+SUM(Z1445:AA1445))+((SUM(AB1445:AK1445)/1.02)+SUM(AL1445:AN1445)))*cotpatr,IF(paramètres!$B$28=2,(SUM(P1445:AN1445)*cotpatr),"Missing Delta Option"))</f>
        <v>Missing Delta Option</v>
      </c>
      <c r="AP1445" s="13" t="str" cm="1">
        <f t="array" ref="AP1445">IF(paramètres!$B$28=1,(((SUM(P1445:Y1445)/1.02)+SUM(Z1445:AA1445))+((SUM(AB1445:AM1445)/1.02)+SUM(AL1445:AM1445)))/12*pécule,IF(paramètres!$B$28=2,SUM(P1445:AM1445)/12*pécule,"Missing Delta Option"))</f>
        <v>Missing Delta Option</v>
      </c>
      <c r="AQ1445" s="105" t="e">
        <f>IF(paramètres!$B$28=1,(((SUM(P1445:Y1445)/1.02)+SUM(Z1445:AA1445))+((SUM(AB1445:AM1445)/1.02)+SUM(AL1445:AM1445)))+AN1445+AO1445+AP1445,SUM(P1445:AM1445)+AN1445+AO1445+AP1445)</f>
        <v>#VALUE!</v>
      </c>
    </row>
    <row r="1446" spans="1:43" x14ac:dyDescent="0.25">
      <c r="A1446" s="104"/>
      <c r="B1446" s="39"/>
      <c r="C1446" s="39"/>
      <c r="D1446" s="70"/>
      <c r="E1446" s="49"/>
      <c r="F1446" s="40"/>
      <c r="G1446" s="38"/>
      <c r="H1446" s="71"/>
      <c r="I1446" s="40"/>
      <c r="J1446" s="38"/>
      <c r="K1446" s="71"/>
      <c r="L1446" s="40"/>
      <c r="M1446" s="38"/>
      <c r="N1446" s="71"/>
      <c r="O1446" s="49"/>
      <c r="P1446" s="177"/>
      <c r="Q1446" s="178"/>
      <c r="R1446" s="178"/>
      <c r="S1446" s="178"/>
      <c r="T1446" s="178"/>
      <c r="U1446" s="178"/>
      <c r="V1446" s="178"/>
      <c r="W1446" s="178"/>
      <c r="X1446" s="178"/>
      <c r="Y1446" s="178"/>
      <c r="Z1446" s="178"/>
      <c r="AA1446" s="179"/>
      <c r="AB1446" s="121">
        <f>IF($D1446="",0,IF($E1446="",0,IF(VLOOKUP($E1446,paramètres!$E$33:$F$44,2,FALSE)&lt;=VLOOKUP($AB$18,paramètres!$E$33:$F$44,2,FALSE),P1446*$D1446,0)))</f>
        <v>0</v>
      </c>
      <c r="AC1446" s="13">
        <f>IF($D1446="",0,IF($E1446="",0,IF(VLOOKUP($E1446,paramètres!$E$33:$F$44,2,FALSE)&lt;=VLOOKUP($AC$18,paramètres!$E$33:$F$44,2,FALSE),Q1446*$D1446,0)))</f>
        <v>0</v>
      </c>
      <c r="AD1446" s="13">
        <f>IF($D1446="",0,IF($E1446="",0,IF(VLOOKUP($E1446,paramètres!$E$33:$F$44,2,FALSE)&lt;=VLOOKUP($AD$18,paramètres!$E$33:$F$44,2,FALSE),R1446*$D1446,0)))</f>
        <v>0</v>
      </c>
      <c r="AE1446" s="13">
        <f>IF($D1446="",0,IF($E1446="",0,IF(VLOOKUP($E1446,paramètres!$E$33:$F$44,2,FALSE)&lt;=VLOOKUP($AE$18,paramètres!$E$33:$F$44,2,FALSE),S1446*$D1446,0)))</f>
        <v>0</v>
      </c>
      <c r="AF1446" s="13">
        <f>IF($D1446="",0,IF($E1446="",0,IF(VLOOKUP($E1446,paramètres!$E$33:$F$44,2,FALSE)&lt;=VLOOKUP($AF$18,paramètres!$E$33:$F$44,2,FALSE),T1446*$D1446,0)))</f>
        <v>0</v>
      </c>
      <c r="AG1446" s="13">
        <f>IF($D1446="",0,IF($E1446="",0,IF(VLOOKUP($E1446,paramètres!$E$33:$F$44,2,FALSE)&lt;=VLOOKUP($AG$18,paramètres!$E$33:$F$44,2,FALSE),U1446*$D1446,0)))</f>
        <v>0</v>
      </c>
      <c r="AH1446" s="13">
        <f>IF($D1446="",0,IF($E1446="",0,IF(VLOOKUP($E1446,paramètres!$E$33:$F$44,2,FALSE)&lt;=VLOOKUP($AH$18,paramètres!$E$33:$F$44,2,FALSE),V1446*$D1446,0)))</f>
        <v>0</v>
      </c>
      <c r="AI1446" s="13">
        <f>IF($D1446="",0,IF($E1446="",0,IF(VLOOKUP($E1446,paramètres!$E$33:$F$44,2,FALSE)&lt;=VLOOKUP($AI$18,paramètres!$E$33:$F$44,2,FALSE),W1446*$D1446,0)))</f>
        <v>0</v>
      </c>
      <c r="AJ1446" s="13">
        <f>IF($D1446="",0,IF($E1446="",0,IF(VLOOKUP($E1446,paramètres!$E$33:$F$44,2,FALSE)&lt;=VLOOKUP($AJ$18,paramètres!$E$33:$F$44,2,FALSE),X1446*$D1446,0)))</f>
        <v>0</v>
      </c>
      <c r="AK1446" s="13">
        <f>IF($D1446="",0,IF($E1446="",0,IF(VLOOKUP($E1446,paramètres!$E$33:$F$44,2,FALSE)&lt;=VLOOKUP($AK$18,paramètres!$E$33:$F$44,2,FALSE),Y1446*$D1446,0)))</f>
        <v>0</v>
      </c>
      <c r="AL1446" s="13">
        <f>IF($D1446="",0,IF($E1446="",0,IF(VLOOKUP($E1446,paramètres!$E$33:$F$44,2,FALSE)&lt;=VLOOKUP($AL$18,paramètres!$E$33:$F$44,2,FALSE),Z1446*$D1446,0)))</f>
        <v>0</v>
      </c>
      <c r="AM1446" s="126">
        <f>IF($D1446="",0,IF($E1446="",0,IF(VLOOKUP($E1446,paramètres!$E$33:$F$44,2,FALSE)&lt;=VLOOKUP($AM$18,paramètres!$E$33:$F$44,2,FALSE),AA1446*$D1446,0)))</f>
        <v>0</v>
      </c>
      <c r="AN1446" s="121" t="str">
        <f>IF(paramètres!$B$28=1,((SUM(P1446:Y1446)/1.02)+SUM(Z1446:AA1446))*0.0303/9*COUNT(P1446:X1446),IF(paramètres!$B$28=2,(SUM(P1446:AA1446))*0.0303/9*COUNT(P1446:X1446),"Missing Delta option"))</f>
        <v>Missing Delta option</v>
      </c>
      <c r="AO1446" s="13" t="str">
        <f>IF(paramètres!$B$28=1,(((SUM(P1446:Y1446)/1.02)+SUM(Z1446:AA1446))+((SUM(AB1446:AK1446)/1.02)+SUM(AL1446:AN1446)))*cotpatr,IF(paramètres!$B$28=2,(SUM(P1446:AN1446)*cotpatr),"Missing Delta Option"))</f>
        <v>Missing Delta Option</v>
      </c>
      <c r="AP1446" s="13" t="str" cm="1">
        <f t="array" ref="AP1446">IF(paramètres!$B$28=1,(((SUM(P1446:Y1446)/1.02)+SUM(Z1446:AA1446))+((SUM(AB1446:AM1446)/1.02)+SUM(AL1446:AM1446)))/12*pécule,IF(paramètres!$B$28=2,SUM(P1446:AM1446)/12*pécule,"Missing Delta Option"))</f>
        <v>Missing Delta Option</v>
      </c>
      <c r="AQ1446" s="105" t="e">
        <f>IF(paramètres!$B$28=1,(((SUM(P1446:Y1446)/1.02)+SUM(Z1446:AA1446))+((SUM(AB1446:AM1446)/1.02)+SUM(AL1446:AM1446)))+AN1446+AO1446+AP1446,SUM(P1446:AM1446)+AN1446+AO1446+AP1446)</f>
        <v>#VALUE!</v>
      </c>
    </row>
    <row r="1447" spans="1:43" x14ac:dyDescent="0.25">
      <c r="A1447" s="104"/>
      <c r="B1447" s="39"/>
      <c r="C1447" s="39"/>
      <c r="D1447" s="70"/>
      <c r="E1447" s="49"/>
      <c r="F1447" s="40"/>
      <c r="G1447" s="38"/>
      <c r="H1447" s="71"/>
      <c r="I1447" s="40"/>
      <c r="J1447" s="38"/>
      <c r="K1447" s="71"/>
      <c r="L1447" s="40"/>
      <c r="M1447" s="38"/>
      <c r="N1447" s="71"/>
      <c r="O1447" s="49"/>
      <c r="P1447" s="177"/>
      <c r="Q1447" s="178"/>
      <c r="R1447" s="178"/>
      <c r="S1447" s="178"/>
      <c r="T1447" s="178"/>
      <c r="U1447" s="178"/>
      <c r="V1447" s="178"/>
      <c r="W1447" s="178"/>
      <c r="X1447" s="178"/>
      <c r="Y1447" s="178"/>
      <c r="Z1447" s="178"/>
      <c r="AA1447" s="179"/>
      <c r="AB1447" s="121">
        <f>IF($D1447="",0,IF($E1447="",0,IF(VLOOKUP($E1447,paramètres!$E$33:$F$44,2,FALSE)&lt;=VLOOKUP($AB$18,paramètres!$E$33:$F$44,2,FALSE),P1447*$D1447,0)))</f>
        <v>0</v>
      </c>
      <c r="AC1447" s="13">
        <f>IF($D1447="",0,IF($E1447="",0,IF(VLOOKUP($E1447,paramètres!$E$33:$F$44,2,FALSE)&lt;=VLOOKUP($AC$18,paramètres!$E$33:$F$44,2,FALSE),Q1447*$D1447,0)))</f>
        <v>0</v>
      </c>
      <c r="AD1447" s="13">
        <f>IF($D1447="",0,IF($E1447="",0,IF(VLOOKUP($E1447,paramètres!$E$33:$F$44,2,FALSE)&lt;=VLOOKUP($AD$18,paramètres!$E$33:$F$44,2,FALSE),R1447*$D1447,0)))</f>
        <v>0</v>
      </c>
      <c r="AE1447" s="13">
        <f>IF($D1447="",0,IF($E1447="",0,IF(VLOOKUP($E1447,paramètres!$E$33:$F$44,2,FALSE)&lt;=VLOOKUP($AE$18,paramètres!$E$33:$F$44,2,FALSE),S1447*$D1447,0)))</f>
        <v>0</v>
      </c>
      <c r="AF1447" s="13">
        <f>IF($D1447="",0,IF($E1447="",0,IF(VLOOKUP($E1447,paramètres!$E$33:$F$44,2,FALSE)&lt;=VLOOKUP($AF$18,paramètres!$E$33:$F$44,2,FALSE),T1447*$D1447,0)))</f>
        <v>0</v>
      </c>
      <c r="AG1447" s="13">
        <f>IF($D1447="",0,IF($E1447="",0,IF(VLOOKUP($E1447,paramètres!$E$33:$F$44,2,FALSE)&lt;=VLOOKUP($AG$18,paramètres!$E$33:$F$44,2,FALSE),U1447*$D1447,0)))</f>
        <v>0</v>
      </c>
      <c r="AH1447" s="13">
        <f>IF($D1447="",0,IF($E1447="",0,IF(VLOOKUP($E1447,paramètres!$E$33:$F$44,2,FALSE)&lt;=VLOOKUP($AH$18,paramètres!$E$33:$F$44,2,FALSE),V1447*$D1447,0)))</f>
        <v>0</v>
      </c>
      <c r="AI1447" s="13">
        <f>IF($D1447="",0,IF($E1447="",0,IF(VLOOKUP($E1447,paramètres!$E$33:$F$44,2,FALSE)&lt;=VLOOKUP($AI$18,paramètres!$E$33:$F$44,2,FALSE),W1447*$D1447,0)))</f>
        <v>0</v>
      </c>
      <c r="AJ1447" s="13">
        <f>IF($D1447="",0,IF($E1447="",0,IF(VLOOKUP($E1447,paramètres!$E$33:$F$44,2,FALSE)&lt;=VLOOKUP($AJ$18,paramètres!$E$33:$F$44,2,FALSE),X1447*$D1447,0)))</f>
        <v>0</v>
      </c>
      <c r="AK1447" s="13">
        <f>IF($D1447="",0,IF($E1447="",0,IF(VLOOKUP($E1447,paramètres!$E$33:$F$44,2,FALSE)&lt;=VLOOKUP($AK$18,paramètres!$E$33:$F$44,2,FALSE),Y1447*$D1447,0)))</f>
        <v>0</v>
      </c>
      <c r="AL1447" s="13">
        <f>IF($D1447="",0,IF($E1447="",0,IF(VLOOKUP($E1447,paramètres!$E$33:$F$44,2,FALSE)&lt;=VLOOKUP($AL$18,paramètres!$E$33:$F$44,2,FALSE),Z1447*$D1447,0)))</f>
        <v>0</v>
      </c>
      <c r="AM1447" s="126">
        <f>IF($D1447="",0,IF($E1447="",0,IF(VLOOKUP($E1447,paramètres!$E$33:$F$44,2,FALSE)&lt;=VLOOKUP($AM$18,paramètres!$E$33:$F$44,2,FALSE),AA1447*$D1447,0)))</f>
        <v>0</v>
      </c>
      <c r="AN1447" s="121" t="str">
        <f>IF(paramètres!$B$28=1,((SUM(P1447:Y1447)/1.02)+SUM(Z1447:AA1447))*0.0303/9*COUNT(P1447:X1447),IF(paramètres!$B$28=2,(SUM(P1447:AA1447))*0.0303/9*COUNT(P1447:X1447),"Missing Delta option"))</f>
        <v>Missing Delta option</v>
      </c>
      <c r="AO1447" s="13" t="str">
        <f>IF(paramètres!$B$28=1,(((SUM(P1447:Y1447)/1.02)+SUM(Z1447:AA1447))+((SUM(AB1447:AK1447)/1.02)+SUM(AL1447:AN1447)))*cotpatr,IF(paramètres!$B$28=2,(SUM(P1447:AN1447)*cotpatr),"Missing Delta Option"))</f>
        <v>Missing Delta Option</v>
      </c>
      <c r="AP1447" s="13" t="str" cm="1">
        <f t="array" ref="AP1447">IF(paramètres!$B$28=1,(((SUM(P1447:Y1447)/1.02)+SUM(Z1447:AA1447))+((SUM(AB1447:AM1447)/1.02)+SUM(AL1447:AM1447)))/12*pécule,IF(paramètres!$B$28=2,SUM(P1447:AM1447)/12*pécule,"Missing Delta Option"))</f>
        <v>Missing Delta Option</v>
      </c>
      <c r="AQ1447" s="105" t="e">
        <f>IF(paramètres!$B$28=1,(((SUM(P1447:Y1447)/1.02)+SUM(Z1447:AA1447))+((SUM(AB1447:AM1447)/1.02)+SUM(AL1447:AM1447)))+AN1447+AO1447+AP1447,SUM(P1447:AM1447)+AN1447+AO1447+AP1447)</f>
        <v>#VALUE!</v>
      </c>
    </row>
    <row r="1448" spans="1:43" x14ac:dyDescent="0.25">
      <c r="A1448" s="104"/>
      <c r="B1448" s="39"/>
      <c r="C1448" s="39"/>
      <c r="D1448" s="70"/>
      <c r="E1448" s="49"/>
      <c r="F1448" s="40"/>
      <c r="G1448" s="38"/>
      <c r="H1448" s="71"/>
      <c r="I1448" s="40"/>
      <c r="J1448" s="38"/>
      <c r="K1448" s="71"/>
      <c r="L1448" s="40"/>
      <c r="M1448" s="38"/>
      <c r="N1448" s="71"/>
      <c r="O1448" s="49"/>
      <c r="P1448" s="177"/>
      <c r="Q1448" s="178"/>
      <c r="R1448" s="178"/>
      <c r="S1448" s="178"/>
      <c r="T1448" s="178"/>
      <c r="U1448" s="178"/>
      <c r="V1448" s="178"/>
      <c r="W1448" s="178"/>
      <c r="X1448" s="178"/>
      <c r="Y1448" s="178"/>
      <c r="Z1448" s="178"/>
      <c r="AA1448" s="179"/>
      <c r="AB1448" s="121">
        <f>IF($D1448="",0,IF($E1448="",0,IF(VLOOKUP($E1448,paramètres!$E$33:$F$44,2,FALSE)&lt;=VLOOKUP($AB$18,paramètres!$E$33:$F$44,2,FALSE),P1448*$D1448,0)))</f>
        <v>0</v>
      </c>
      <c r="AC1448" s="13">
        <f>IF($D1448="",0,IF($E1448="",0,IF(VLOOKUP($E1448,paramètres!$E$33:$F$44,2,FALSE)&lt;=VLOOKUP($AC$18,paramètres!$E$33:$F$44,2,FALSE),Q1448*$D1448,0)))</f>
        <v>0</v>
      </c>
      <c r="AD1448" s="13">
        <f>IF($D1448="",0,IF($E1448="",0,IF(VLOOKUP($E1448,paramètres!$E$33:$F$44,2,FALSE)&lt;=VLOOKUP($AD$18,paramètres!$E$33:$F$44,2,FALSE),R1448*$D1448,0)))</f>
        <v>0</v>
      </c>
      <c r="AE1448" s="13">
        <f>IF($D1448="",0,IF($E1448="",0,IF(VLOOKUP($E1448,paramètres!$E$33:$F$44,2,FALSE)&lt;=VLOOKUP($AE$18,paramètres!$E$33:$F$44,2,FALSE),S1448*$D1448,0)))</f>
        <v>0</v>
      </c>
      <c r="AF1448" s="13">
        <f>IF($D1448="",0,IF($E1448="",0,IF(VLOOKUP($E1448,paramètres!$E$33:$F$44,2,FALSE)&lt;=VLOOKUP($AF$18,paramètres!$E$33:$F$44,2,FALSE),T1448*$D1448,0)))</f>
        <v>0</v>
      </c>
      <c r="AG1448" s="13">
        <f>IF($D1448="",0,IF($E1448="",0,IF(VLOOKUP($E1448,paramètres!$E$33:$F$44,2,FALSE)&lt;=VLOOKUP($AG$18,paramètres!$E$33:$F$44,2,FALSE),U1448*$D1448,0)))</f>
        <v>0</v>
      </c>
      <c r="AH1448" s="13">
        <f>IF($D1448="",0,IF($E1448="",0,IF(VLOOKUP($E1448,paramètres!$E$33:$F$44,2,FALSE)&lt;=VLOOKUP($AH$18,paramètres!$E$33:$F$44,2,FALSE),V1448*$D1448,0)))</f>
        <v>0</v>
      </c>
      <c r="AI1448" s="13">
        <f>IF($D1448="",0,IF($E1448="",0,IF(VLOOKUP($E1448,paramètres!$E$33:$F$44,2,FALSE)&lt;=VLOOKUP($AI$18,paramètres!$E$33:$F$44,2,FALSE),W1448*$D1448,0)))</f>
        <v>0</v>
      </c>
      <c r="AJ1448" s="13">
        <f>IF($D1448="",0,IF($E1448="",0,IF(VLOOKUP($E1448,paramètres!$E$33:$F$44,2,FALSE)&lt;=VLOOKUP($AJ$18,paramètres!$E$33:$F$44,2,FALSE),X1448*$D1448,0)))</f>
        <v>0</v>
      </c>
      <c r="AK1448" s="13">
        <f>IF($D1448="",0,IF($E1448="",0,IF(VLOOKUP($E1448,paramètres!$E$33:$F$44,2,FALSE)&lt;=VLOOKUP($AK$18,paramètres!$E$33:$F$44,2,FALSE),Y1448*$D1448,0)))</f>
        <v>0</v>
      </c>
      <c r="AL1448" s="13">
        <f>IF($D1448="",0,IF($E1448="",0,IF(VLOOKUP($E1448,paramètres!$E$33:$F$44,2,FALSE)&lt;=VLOOKUP($AL$18,paramètres!$E$33:$F$44,2,FALSE),Z1448*$D1448,0)))</f>
        <v>0</v>
      </c>
      <c r="AM1448" s="126">
        <f>IF($D1448="",0,IF($E1448="",0,IF(VLOOKUP($E1448,paramètres!$E$33:$F$44,2,FALSE)&lt;=VLOOKUP($AM$18,paramètres!$E$33:$F$44,2,FALSE),AA1448*$D1448,0)))</f>
        <v>0</v>
      </c>
      <c r="AN1448" s="121" t="str">
        <f>IF(paramètres!$B$28=1,((SUM(P1448:Y1448)/1.02)+SUM(Z1448:AA1448))*0.0303/9*COUNT(P1448:X1448),IF(paramètres!$B$28=2,(SUM(P1448:AA1448))*0.0303/9*COUNT(P1448:X1448),"Missing Delta option"))</f>
        <v>Missing Delta option</v>
      </c>
      <c r="AO1448" s="13" t="str">
        <f>IF(paramètres!$B$28=1,(((SUM(P1448:Y1448)/1.02)+SUM(Z1448:AA1448))+((SUM(AB1448:AK1448)/1.02)+SUM(AL1448:AN1448)))*cotpatr,IF(paramètres!$B$28=2,(SUM(P1448:AN1448)*cotpatr),"Missing Delta Option"))</f>
        <v>Missing Delta Option</v>
      </c>
      <c r="AP1448" s="13" t="str" cm="1">
        <f t="array" ref="AP1448">IF(paramètres!$B$28=1,(((SUM(P1448:Y1448)/1.02)+SUM(Z1448:AA1448))+((SUM(AB1448:AM1448)/1.02)+SUM(AL1448:AM1448)))/12*pécule,IF(paramètres!$B$28=2,SUM(P1448:AM1448)/12*pécule,"Missing Delta Option"))</f>
        <v>Missing Delta Option</v>
      </c>
      <c r="AQ1448" s="105" t="e">
        <f>IF(paramètres!$B$28=1,(((SUM(P1448:Y1448)/1.02)+SUM(Z1448:AA1448))+((SUM(AB1448:AM1448)/1.02)+SUM(AL1448:AM1448)))+AN1448+AO1448+AP1448,SUM(P1448:AM1448)+AN1448+AO1448+AP1448)</f>
        <v>#VALUE!</v>
      </c>
    </row>
    <row r="1449" spans="1:43" x14ac:dyDescent="0.25">
      <c r="A1449" s="104"/>
      <c r="B1449" s="39"/>
      <c r="C1449" s="39"/>
      <c r="D1449" s="70"/>
      <c r="E1449" s="49"/>
      <c r="F1449" s="40"/>
      <c r="G1449" s="38"/>
      <c r="H1449" s="71"/>
      <c r="I1449" s="40"/>
      <c r="J1449" s="38"/>
      <c r="K1449" s="71"/>
      <c r="L1449" s="40"/>
      <c r="M1449" s="38"/>
      <c r="N1449" s="71"/>
      <c r="O1449" s="49"/>
      <c r="P1449" s="177"/>
      <c r="Q1449" s="178"/>
      <c r="R1449" s="178"/>
      <c r="S1449" s="178"/>
      <c r="T1449" s="178"/>
      <c r="U1449" s="178"/>
      <c r="V1449" s="178"/>
      <c r="W1449" s="178"/>
      <c r="X1449" s="178"/>
      <c r="Y1449" s="178"/>
      <c r="Z1449" s="178"/>
      <c r="AA1449" s="179"/>
      <c r="AB1449" s="121">
        <f>IF($D1449="",0,IF($E1449="",0,IF(VLOOKUP($E1449,paramètres!$E$33:$F$44,2,FALSE)&lt;=VLOOKUP($AB$18,paramètres!$E$33:$F$44,2,FALSE),P1449*$D1449,0)))</f>
        <v>0</v>
      </c>
      <c r="AC1449" s="13">
        <f>IF($D1449="",0,IF($E1449="",0,IF(VLOOKUP($E1449,paramètres!$E$33:$F$44,2,FALSE)&lt;=VLOOKUP($AC$18,paramètres!$E$33:$F$44,2,FALSE),Q1449*$D1449,0)))</f>
        <v>0</v>
      </c>
      <c r="AD1449" s="13">
        <f>IF($D1449="",0,IF($E1449="",0,IF(VLOOKUP($E1449,paramètres!$E$33:$F$44,2,FALSE)&lt;=VLOOKUP($AD$18,paramètres!$E$33:$F$44,2,FALSE),R1449*$D1449,0)))</f>
        <v>0</v>
      </c>
      <c r="AE1449" s="13">
        <f>IF($D1449="",0,IF($E1449="",0,IF(VLOOKUP($E1449,paramètres!$E$33:$F$44,2,FALSE)&lt;=VLOOKUP($AE$18,paramètres!$E$33:$F$44,2,FALSE),S1449*$D1449,0)))</f>
        <v>0</v>
      </c>
      <c r="AF1449" s="13">
        <f>IF($D1449="",0,IF($E1449="",0,IF(VLOOKUP($E1449,paramètres!$E$33:$F$44,2,FALSE)&lt;=VLOOKUP($AF$18,paramètres!$E$33:$F$44,2,FALSE),T1449*$D1449,0)))</f>
        <v>0</v>
      </c>
      <c r="AG1449" s="13">
        <f>IF($D1449="",0,IF($E1449="",0,IF(VLOOKUP($E1449,paramètres!$E$33:$F$44,2,FALSE)&lt;=VLOOKUP($AG$18,paramètres!$E$33:$F$44,2,FALSE),U1449*$D1449,0)))</f>
        <v>0</v>
      </c>
      <c r="AH1449" s="13">
        <f>IF($D1449="",0,IF($E1449="",0,IF(VLOOKUP($E1449,paramètres!$E$33:$F$44,2,FALSE)&lt;=VLOOKUP($AH$18,paramètres!$E$33:$F$44,2,FALSE),V1449*$D1449,0)))</f>
        <v>0</v>
      </c>
      <c r="AI1449" s="13">
        <f>IF($D1449="",0,IF($E1449="",0,IF(VLOOKUP($E1449,paramètres!$E$33:$F$44,2,FALSE)&lt;=VLOOKUP($AI$18,paramètres!$E$33:$F$44,2,FALSE),W1449*$D1449,0)))</f>
        <v>0</v>
      </c>
      <c r="AJ1449" s="13">
        <f>IF($D1449="",0,IF($E1449="",0,IF(VLOOKUP($E1449,paramètres!$E$33:$F$44,2,FALSE)&lt;=VLOOKUP($AJ$18,paramètres!$E$33:$F$44,2,FALSE),X1449*$D1449,0)))</f>
        <v>0</v>
      </c>
      <c r="AK1449" s="13">
        <f>IF($D1449="",0,IF($E1449="",0,IF(VLOOKUP($E1449,paramètres!$E$33:$F$44,2,FALSE)&lt;=VLOOKUP($AK$18,paramètres!$E$33:$F$44,2,FALSE),Y1449*$D1449,0)))</f>
        <v>0</v>
      </c>
      <c r="AL1449" s="13">
        <f>IF($D1449="",0,IF($E1449="",0,IF(VLOOKUP($E1449,paramètres!$E$33:$F$44,2,FALSE)&lt;=VLOOKUP($AL$18,paramètres!$E$33:$F$44,2,FALSE),Z1449*$D1449,0)))</f>
        <v>0</v>
      </c>
      <c r="AM1449" s="126">
        <f>IF($D1449="",0,IF($E1449="",0,IF(VLOOKUP($E1449,paramètres!$E$33:$F$44,2,FALSE)&lt;=VLOOKUP($AM$18,paramètres!$E$33:$F$44,2,FALSE),AA1449*$D1449,0)))</f>
        <v>0</v>
      </c>
      <c r="AN1449" s="121" t="str">
        <f>IF(paramètres!$B$28=1,((SUM(P1449:Y1449)/1.02)+SUM(Z1449:AA1449))*0.0303/9*COUNT(P1449:X1449),IF(paramètres!$B$28=2,(SUM(P1449:AA1449))*0.0303/9*COUNT(P1449:X1449),"Missing Delta option"))</f>
        <v>Missing Delta option</v>
      </c>
      <c r="AO1449" s="13" t="str">
        <f>IF(paramètres!$B$28=1,(((SUM(P1449:Y1449)/1.02)+SUM(Z1449:AA1449))+((SUM(AB1449:AK1449)/1.02)+SUM(AL1449:AN1449)))*cotpatr,IF(paramètres!$B$28=2,(SUM(P1449:AN1449)*cotpatr),"Missing Delta Option"))</f>
        <v>Missing Delta Option</v>
      </c>
      <c r="AP1449" s="13" t="str" cm="1">
        <f t="array" ref="AP1449">IF(paramètres!$B$28=1,(((SUM(P1449:Y1449)/1.02)+SUM(Z1449:AA1449))+((SUM(AB1449:AM1449)/1.02)+SUM(AL1449:AM1449)))/12*pécule,IF(paramètres!$B$28=2,SUM(P1449:AM1449)/12*pécule,"Missing Delta Option"))</f>
        <v>Missing Delta Option</v>
      </c>
      <c r="AQ1449" s="105" t="e">
        <f>IF(paramètres!$B$28=1,(((SUM(P1449:Y1449)/1.02)+SUM(Z1449:AA1449))+((SUM(AB1449:AM1449)/1.02)+SUM(AL1449:AM1449)))+AN1449+AO1449+AP1449,SUM(P1449:AM1449)+AN1449+AO1449+AP1449)</f>
        <v>#VALUE!</v>
      </c>
    </row>
    <row r="1450" spans="1:43" x14ac:dyDescent="0.25">
      <c r="A1450" s="104"/>
      <c r="B1450" s="39"/>
      <c r="C1450" s="39"/>
      <c r="D1450" s="70"/>
      <c r="E1450" s="49"/>
      <c r="F1450" s="40"/>
      <c r="G1450" s="38"/>
      <c r="H1450" s="71"/>
      <c r="I1450" s="40"/>
      <c r="J1450" s="38"/>
      <c r="K1450" s="71"/>
      <c r="L1450" s="40"/>
      <c r="M1450" s="38"/>
      <c r="N1450" s="71"/>
      <c r="O1450" s="49"/>
      <c r="P1450" s="177"/>
      <c r="Q1450" s="178"/>
      <c r="R1450" s="178"/>
      <c r="S1450" s="178"/>
      <c r="T1450" s="178"/>
      <c r="U1450" s="178"/>
      <c r="V1450" s="178"/>
      <c r="W1450" s="178"/>
      <c r="X1450" s="178"/>
      <c r="Y1450" s="178"/>
      <c r="Z1450" s="178"/>
      <c r="AA1450" s="179"/>
      <c r="AB1450" s="121">
        <f>IF($D1450="",0,IF($E1450="",0,IF(VLOOKUP($E1450,paramètres!$E$33:$F$44,2,FALSE)&lt;=VLOOKUP($AB$18,paramètres!$E$33:$F$44,2,FALSE),P1450*$D1450,0)))</f>
        <v>0</v>
      </c>
      <c r="AC1450" s="13">
        <f>IF($D1450="",0,IF($E1450="",0,IF(VLOOKUP($E1450,paramètres!$E$33:$F$44,2,FALSE)&lt;=VLOOKUP($AC$18,paramètres!$E$33:$F$44,2,FALSE),Q1450*$D1450,0)))</f>
        <v>0</v>
      </c>
      <c r="AD1450" s="13">
        <f>IF($D1450="",0,IF($E1450="",0,IF(VLOOKUP($E1450,paramètres!$E$33:$F$44,2,FALSE)&lt;=VLOOKUP($AD$18,paramètres!$E$33:$F$44,2,FALSE),R1450*$D1450,0)))</f>
        <v>0</v>
      </c>
      <c r="AE1450" s="13">
        <f>IF($D1450="",0,IF($E1450="",0,IF(VLOOKUP($E1450,paramètres!$E$33:$F$44,2,FALSE)&lt;=VLOOKUP($AE$18,paramètres!$E$33:$F$44,2,FALSE),S1450*$D1450,0)))</f>
        <v>0</v>
      </c>
      <c r="AF1450" s="13">
        <f>IF($D1450="",0,IF($E1450="",0,IF(VLOOKUP($E1450,paramètres!$E$33:$F$44,2,FALSE)&lt;=VLOOKUP($AF$18,paramètres!$E$33:$F$44,2,FALSE),T1450*$D1450,0)))</f>
        <v>0</v>
      </c>
      <c r="AG1450" s="13">
        <f>IF($D1450="",0,IF($E1450="",0,IF(VLOOKUP($E1450,paramètres!$E$33:$F$44,2,FALSE)&lt;=VLOOKUP($AG$18,paramètres!$E$33:$F$44,2,FALSE),U1450*$D1450,0)))</f>
        <v>0</v>
      </c>
      <c r="AH1450" s="13">
        <f>IF($D1450="",0,IF($E1450="",0,IF(VLOOKUP($E1450,paramètres!$E$33:$F$44,2,FALSE)&lt;=VLOOKUP($AH$18,paramètres!$E$33:$F$44,2,FALSE),V1450*$D1450,0)))</f>
        <v>0</v>
      </c>
      <c r="AI1450" s="13">
        <f>IF($D1450="",0,IF($E1450="",0,IF(VLOOKUP($E1450,paramètres!$E$33:$F$44,2,FALSE)&lt;=VLOOKUP($AI$18,paramètres!$E$33:$F$44,2,FALSE),W1450*$D1450,0)))</f>
        <v>0</v>
      </c>
      <c r="AJ1450" s="13">
        <f>IF($D1450="",0,IF($E1450="",0,IF(VLOOKUP($E1450,paramètres!$E$33:$F$44,2,FALSE)&lt;=VLOOKUP($AJ$18,paramètres!$E$33:$F$44,2,FALSE),X1450*$D1450,0)))</f>
        <v>0</v>
      </c>
      <c r="AK1450" s="13">
        <f>IF($D1450="",0,IF($E1450="",0,IF(VLOOKUP($E1450,paramètres!$E$33:$F$44,2,FALSE)&lt;=VLOOKUP($AK$18,paramètres!$E$33:$F$44,2,FALSE),Y1450*$D1450,0)))</f>
        <v>0</v>
      </c>
      <c r="AL1450" s="13">
        <f>IF($D1450="",0,IF($E1450="",0,IF(VLOOKUP($E1450,paramètres!$E$33:$F$44,2,FALSE)&lt;=VLOOKUP($AL$18,paramètres!$E$33:$F$44,2,FALSE),Z1450*$D1450,0)))</f>
        <v>0</v>
      </c>
      <c r="AM1450" s="126">
        <f>IF($D1450="",0,IF($E1450="",0,IF(VLOOKUP($E1450,paramètres!$E$33:$F$44,2,FALSE)&lt;=VLOOKUP($AM$18,paramètres!$E$33:$F$44,2,FALSE),AA1450*$D1450,0)))</f>
        <v>0</v>
      </c>
      <c r="AN1450" s="121" t="str">
        <f>IF(paramètres!$B$28=1,((SUM(P1450:Y1450)/1.02)+SUM(Z1450:AA1450))*0.0303/9*COUNT(P1450:X1450),IF(paramètres!$B$28=2,(SUM(P1450:AA1450))*0.0303/9*COUNT(P1450:X1450),"Missing Delta option"))</f>
        <v>Missing Delta option</v>
      </c>
      <c r="AO1450" s="13" t="str">
        <f>IF(paramètres!$B$28=1,(((SUM(P1450:Y1450)/1.02)+SUM(Z1450:AA1450))+((SUM(AB1450:AK1450)/1.02)+SUM(AL1450:AN1450)))*cotpatr,IF(paramètres!$B$28=2,(SUM(P1450:AN1450)*cotpatr),"Missing Delta Option"))</f>
        <v>Missing Delta Option</v>
      </c>
      <c r="AP1450" s="13" t="str" cm="1">
        <f t="array" ref="AP1450">IF(paramètres!$B$28=1,(((SUM(P1450:Y1450)/1.02)+SUM(Z1450:AA1450))+((SUM(AB1450:AM1450)/1.02)+SUM(AL1450:AM1450)))/12*pécule,IF(paramètres!$B$28=2,SUM(P1450:AM1450)/12*pécule,"Missing Delta Option"))</f>
        <v>Missing Delta Option</v>
      </c>
      <c r="AQ1450" s="105" t="e">
        <f>IF(paramètres!$B$28=1,(((SUM(P1450:Y1450)/1.02)+SUM(Z1450:AA1450))+((SUM(AB1450:AM1450)/1.02)+SUM(AL1450:AM1450)))+AN1450+AO1450+AP1450,SUM(P1450:AM1450)+AN1450+AO1450+AP1450)</f>
        <v>#VALUE!</v>
      </c>
    </row>
    <row r="1451" spans="1:43" x14ac:dyDescent="0.25">
      <c r="A1451" s="104"/>
      <c r="B1451" s="39"/>
      <c r="C1451" s="39"/>
      <c r="D1451" s="70"/>
      <c r="E1451" s="49"/>
      <c r="F1451" s="40"/>
      <c r="G1451" s="38"/>
      <c r="H1451" s="71"/>
      <c r="I1451" s="40"/>
      <c r="J1451" s="38"/>
      <c r="K1451" s="71"/>
      <c r="L1451" s="40"/>
      <c r="M1451" s="38"/>
      <c r="N1451" s="71"/>
      <c r="O1451" s="49"/>
      <c r="P1451" s="177"/>
      <c r="Q1451" s="178"/>
      <c r="R1451" s="178"/>
      <c r="S1451" s="178"/>
      <c r="T1451" s="178"/>
      <c r="U1451" s="178"/>
      <c r="V1451" s="178"/>
      <c r="W1451" s="178"/>
      <c r="X1451" s="178"/>
      <c r="Y1451" s="178"/>
      <c r="Z1451" s="178"/>
      <c r="AA1451" s="179"/>
      <c r="AB1451" s="121">
        <f>IF($D1451="",0,IF($E1451="",0,IF(VLOOKUP($E1451,paramètres!$E$33:$F$44,2,FALSE)&lt;=VLOOKUP($AB$18,paramètres!$E$33:$F$44,2,FALSE),P1451*$D1451,0)))</f>
        <v>0</v>
      </c>
      <c r="AC1451" s="13">
        <f>IF($D1451="",0,IF($E1451="",0,IF(VLOOKUP($E1451,paramètres!$E$33:$F$44,2,FALSE)&lt;=VLOOKUP($AC$18,paramètres!$E$33:$F$44,2,FALSE),Q1451*$D1451,0)))</f>
        <v>0</v>
      </c>
      <c r="AD1451" s="13">
        <f>IF($D1451="",0,IF($E1451="",0,IF(VLOOKUP($E1451,paramètres!$E$33:$F$44,2,FALSE)&lt;=VLOOKUP($AD$18,paramètres!$E$33:$F$44,2,FALSE),R1451*$D1451,0)))</f>
        <v>0</v>
      </c>
      <c r="AE1451" s="13">
        <f>IF($D1451="",0,IF($E1451="",0,IF(VLOOKUP($E1451,paramètres!$E$33:$F$44,2,FALSE)&lt;=VLOOKUP($AE$18,paramètres!$E$33:$F$44,2,FALSE),S1451*$D1451,0)))</f>
        <v>0</v>
      </c>
      <c r="AF1451" s="13">
        <f>IF($D1451="",0,IF($E1451="",0,IF(VLOOKUP($E1451,paramètres!$E$33:$F$44,2,FALSE)&lt;=VLOOKUP($AF$18,paramètres!$E$33:$F$44,2,FALSE),T1451*$D1451,0)))</f>
        <v>0</v>
      </c>
      <c r="AG1451" s="13">
        <f>IF($D1451="",0,IF($E1451="",0,IF(VLOOKUP($E1451,paramètres!$E$33:$F$44,2,FALSE)&lt;=VLOOKUP($AG$18,paramètres!$E$33:$F$44,2,FALSE),U1451*$D1451,0)))</f>
        <v>0</v>
      </c>
      <c r="AH1451" s="13">
        <f>IF($D1451="",0,IF($E1451="",0,IF(VLOOKUP($E1451,paramètres!$E$33:$F$44,2,FALSE)&lt;=VLOOKUP($AH$18,paramètres!$E$33:$F$44,2,FALSE),V1451*$D1451,0)))</f>
        <v>0</v>
      </c>
      <c r="AI1451" s="13">
        <f>IF($D1451="",0,IF($E1451="",0,IF(VLOOKUP($E1451,paramètres!$E$33:$F$44,2,FALSE)&lt;=VLOOKUP($AI$18,paramètres!$E$33:$F$44,2,FALSE),W1451*$D1451,0)))</f>
        <v>0</v>
      </c>
      <c r="AJ1451" s="13">
        <f>IF($D1451="",0,IF($E1451="",0,IF(VLOOKUP($E1451,paramètres!$E$33:$F$44,2,FALSE)&lt;=VLOOKUP($AJ$18,paramètres!$E$33:$F$44,2,FALSE),X1451*$D1451,0)))</f>
        <v>0</v>
      </c>
      <c r="AK1451" s="13">
        <f>IF($D1451="",0,IF($E1451="",0,IF(VLOOKUP($E1451,paramètres!$E$33:$F$44,2,FALSE)&lt;=VLOOKUP($AK$18,paramètres!$E$33:$F$44,2,FALSE),Y1451*$D1451,0)))</f>
        <v>0</v>
      </c>
      <c r="AL1451" s="13">
        <f>IF($D1451="",0,IF($E1451="",0,IF(VLOOKUP($E1451,paramètres!$E$33:$F$44,2,FALSE)&lt;=VLOOKUP($AL$18,paramètres!$E$33:$F$44,2,FALSE),Z1451*$D1451,0)))</f>
        <v>0</v>
      </c>
      <c r="AM1451" s="126">
        <f>IF($D1451="",0,IF($E1451="",0,IF(VLOOKUP($E1451,paramètres!$E$33:$F$44,2,FALSE)&lt;=VLOOKUP($AM$18,paramètres!$E$33:$F$44,2,FALSE),AA1451*$D1451,0)))</f>
        <v>0</v>
      </c>
      <c r="AN1451" s="121" t="str">
        <f>IF(paramètres!$B$28=1,((SUM(P1451:Y1451)/1.02)+SUM(Z1451:AA1451))*0.0303/9*COUNT(P1451:X1451),IF(paramètres!$B$28=2,(SUM(P1451:AA1451))*0.0303/9*COUNT(P1451:X1451),"Missing Delta option"))</f>
        <v>Missing Delta option</v>
      </c>
      <c r="AO1451" s="13" t="str">
        <f>IF(paramètres!$B$28=1,(((SUM(P1451:Y1451)/1.02)+SUM(Z1451:AA1451))+((SUM(AB1451:AK1451)/1.02)+SUM(AL1451:AN1451)))*cotpatr,IF(paramètres!$B$28=2,(SUM(P1451:AN1451)*cotpatr),"Missing Delta Option"))</f>
        <v>Missing Delta Option</v>
      </c>
      <c r="AP1451" s="13" t="str" cm="1">
        <f t="array" ref="AP1451">IF(paramètres!$B$28=1,(((SUM(P1451:Y1451)/1.02)+SUM(Z1451:AA1451))+((SUM(AB1451:AM1451)/1.02)+SUM(AL1451:AM1451)))/12*pécule,IF(paramètres!$B$28=2,SUM(P1451:AM1451)/12*pécule,"Missing Delta Option"))</f>
        <v>Missing Delta Option</v>
      </c>
      <c r="AQ1451" s="105" t="e">
        <f>IF(paramètres!$B$28=1,(((SUM(P1451:Y1451)/1.02)+SUM(Z1451:AA1451))+((SUM(AB1451:AM1451)/1.02)+SUM(AL1451:AM1451)))+AN1451+AO1451+AP1451,SUM(P1451:AM1451)+AN1451+AO1451+AP1451)</f>
        <v>#VALUE!</v>
      </c>
    </row>
    <row r="1452" spans="1:43" x14ac:dyDescent="0.25">
      <c r="A1452" s="104"/>
      <c r="B1452" s="39"/>
      <c r="C1452" s="39"/>
      <c r="D1452" s="70"/>
      <c r="E1452" s="49"/>
      <c r="F1452" s="40"/>
      <c r="G1452" s="38"/>
      <c r="H1452" s="71"/>
      <c r="I1452" s="40"/>
      <c r="J1452" s="38"/>
      <c r="K1452" s="71"/>
      <c r="L1452" s="40"/>
      <c r="M1452" s="38"/>
      <c r="N1452" s="71"/>
      <c r="O1452" s="49"/>
      <c r="P1452" s="177"/>
      <c r="Q1452" s="178"/>
      <c r="R1452" s="178"/>
      <c r="S1452" s="178"/>
      <c r="T1452" s="178"/>
      <c r="U1452" s="178"/>
      <c r="V1452" s="178"/>
      <c r="W1452" s="178"/>
      <c r="X1452" s="178"/>
      <c r="Y1452" s="178"/>
      <c r="Z1452" s="178"/>
      <c r="AA1452" s="179"/>
      <c r="AB1452" s="121">
        <f>IF($D1452="",0,IF($E1452="",0,IF(VLOOKUP($E1452,paramètres!$E$33:$F$44,2,FALSE)&lt;=VLOOKUP($AB$18,paramètres!$E$33:$F$44,2,FALSE),P1452*$D1452,0)))</f>
        <v>0</v>
      </c>
      <c r="AC1452" s="13">
        <f>IF($D1452="",0,IF($E1452="",0,IF(VLOOKUP($E1452,paramètres!$E$33:$F$44,2,FALSE)&lt;=VLOOKUP($AC$18,paramètres!$E$33:$F$44,2,FALSE),Q1452*$D1452,0)))</f>
        <v>0</v>
      </c>
      <c r="AD1452" s="13">
        <f>IF($D1452="",0,IF($E1452="",0,IF(VLOOKUP($E1452,paramètres!$E$33:$F$44,2,FALSE)&lt;=VLOOKUP($AD$18,paramètres!$E$33:$F$44,2,FALSE),R1452*$D1452,0)))</f>
        <v>0</v>
      </c>
      <c r="AE1452" s="13">
        <f>IF($D1452="",0,IF($E1452="",0,IF(VLOOKUP($E1452,paramètres!$E$33:$F$44,2,FALSE)&lt;=VLOOKUP($AE$18,paramètres!$E$33:$F$44,2,FALSE),S1452*$D1452,0)))</f>
        <v>0</v>
      </c>
      <c r="AF1452" s="13">
        <f>IF($D1452="",0,IF($E1452="",0,IF(VLOOKUP($E1452,paramètres!$E$33:$F$44,2,FALSE)&lt;=VLOOKUP($AF$18,paramètres!$E$33:$F$44,2,FALSE),T1452*$D1452,0)))</f>
        <v>0</v>
      </c>
      <c r="AG1452" s="13">
        <f>IF($D1452="",0,IF($E1452="",0,IF(VLOOKUP($E1452,paramètres!$E$33:$F$44,2,FALSE)&lt;=VLOOKUP($AG$18,paramètres!$E$33:$F$44,2,FALSE),U1452*$D1452,0)))</f>
        <v>0</v>
      </c>
      <c r="AH1452" s="13">
        <f>IF($D1452="",0,IF($E1452="",0,IF(VLOOKUP($E1452,paramètres!$E$33:$F$44,2,FALSE)&lt;=VLOOKUP($AH$18,paramètres!$E$33:$F$44,2,FALSE),V1452*$D1452,0)))</f>
        <v>0</v>
      </c>
      <c r="AI1452" s="13">
        <f>IF($D1452="",0,IF($E1452="",0,IF(VLOOKUP($E1452,paramètres!$E$33:$F$44,2,FALSE)&lt;=VLOOKUP($AI$18,paramètres!$E$33:$F$44,2,FALSE),W1452*$D1452,0)))</f>
        <v>0</v>
      </c>
      <c r="AJ1452" s="13">
        <f>IF($D1452="",0,IF($E1452="",0,IF(VLOOKUP($E1452,paramètres!$E$33:$F$44,2,FALSE)&lt;=VLOOKUP($AJ$18,paramètres!$E$33:$F$44,2,FALSE),X1452*$D1452,0)))</f>
        <v>0</v>
      </c>
      <c r="AK1452" s="13">
        <f>IF($D1452="",0,IF($E1452="",0,IF(VLOOKUP($E1452,paramètres!$E$33:$F$44,2,FALSE)&lt;=VLOOKUP($AK$18,paramètres!$E$33:$F$44,2,FALSE),Y1452*$D1452,0)))</f>
        <v>0</v>
      </c>
      <c r="AL1452" s="13">
        <f>IF($D1452="",0,IF($E1452="",0,IF(VLOOKUP($E1452,paramètres!$E$33:$F$44,2,FALSE)&lt;=VLOOKUP($AL$18,paramètres!$E$33:$F$44,2,FALSE),Z1452*$D1452,0)))</f>
        <v>0</v>
      </c>
      <c r="AM1452" s="126">
        <f>IF($D1452="",0,IF($E1452="",0,IF(VLOOKUP($E1452,paramètres!$E$33:$F$44,2,FALSE)&lt;=VLOOKUP($AM$18,paramètres!$E$33:$F$44,2,FALSE),AA1452*$D1452,0)))</f>
        <v>0</v>
      </c>
      <c r="AN1452" s="121" t="str">
        <f>IF(paramètres!$B$28=1,((SUM(P1452:Y1452)/1.02)+SUM(Z1452:AA1452))*0.0303/9*COUNT(P1452:X1452),IF(paramètres!$B$28=2,(SUM(P1452:AA1452))*0.0303/9*COUNT(P1452:X1452),"Missing Delta option"))</f>
        <v>Missing Delta option</v>
      </c>
      <c r="AO1452" s="13" t="str">
        <f>IF(paramètres!$B$28=1,(((SUM(P1452:Y1452)/1.02)+SUM(Z1452:AA1452))+((SUM(AB1452:AK1452)/1.02)+SUM(AL1452:AN1452)))*cotpatr,IF(paramètres!$B$28=2,(SUM(P1452:AN1452)*cotpatr),"Missing Delta Option"))</f>
        <v>Missing Delta Option</v>
      </c>
      <c r="AP1452" s="13" t="str" cm="1">
        <f t="array" ref="AP1452">IF(paramètres!$B$28=1,(((SUM(P1452:Y1452)/1.02)+SUM(Z1452:AA1452))+((SUM(AB1452:AM1452)/1.02)+SUM(AL1452:AM1452)))/12*pécule,IF(paramètres!$B$28=2,SUM(P1452:AM1452)/12*pécule,"Missing Delta Option"))</f>
        <v>Missing Delta Option</v>
      </c>
      <c r="AQ1452" s="105" t="e">
        <f>IF(paramètres!$B$28=1,(((SUM(P1452:Y1452)/1.02)+SUM(Z1452:AA1452))+((SUM(AB1452:AM1452)/1.02)+SUM(AL1452:AM1452)))+AN1452+AO1452+AP1452,SUM(P1452:AM1452)+AN1452+AO1452+AP1452)</f>
        <v>#VALUE!</v>
      </c>
    </row>
    <row r="1453" spans="1:43" x14ac:dyDescent="0.25">
      <c r="A1453" s="104"/>
      <c r="B1453" s="39"/>
      <c r="C1453" s="39"/>
      <c r="D1453" s="70"/>
      <c r="E1453" s="49"/>
      <c r="F1453" s="40"/>
      <c r="G1453" s="38"/>
      <c r="H1453" s="71"/>
      <c r="I1453" s="40"/>
      <c r="J1453" s="38"/>
      <c r="K1453" s="71"/>
      <c r="L1453" s="40"/>
      <c r="M1453" s="38"/>
      <c r="N1453" s="71"/>
      <c r="O1453" s="49"/>
      <c r="P1453" s="177"/>
      <c r="Q1453" s="178"/>
      <c r="R1453" s="178"/>
      <c r="S1453" s="178"/>
      <c r="T1453" s="178"/>
      <c r="U1453" s="178"/>
      <c r="V1453" s="178"/>
      <c r="W1453" s="178"/>
      <c r="X1453" s="178"/>
      <c r="Y1453" s="178"/>
      <c r="Z1453" s="178"/>
      <c r="AA1453" s="179"/>
      <c r="AB1453" s="121">
        <f>IF($D1453="",0,IF($E1453="",0,IF(VLOOKUP($E1453,paramètres!$E$33:$F$44,2,FALSE)&lt;=VLOOKUP($AB$18,paramètres!$E$33:$F$44,2,FALSE),P1453*$D1453,0)))</f>
        <v>0</v>
      </c>
      <c r="AC1453" s="13">
        <f>IF($D1453="",0,IF($E1453="",0,IF(VLOOKUP($E1453,paramètres!$E$33:$F$44,2,FALSE)&lt;=VLOOKUP($AC$18,paramètres!$E$33:$F$44,2,FALSE),Q1453*$D1453,0)))</f>
        <v>0</v>
      </c>
      <c r="AD1453" s="13">
        <f>IF($D1453="",0,IF($E1453="",0,IF(VLOOKUP($E1453,paramètres!$E$33:$F$44,2,FALSE)&lt;=VLOOKUP($AD$18,paramètres!$E$33:$F$44,2,FALSE),R1453*$D1453,0)))</f>
        <v>0</v>
      </c>
      <c r="AE1453" s="13">
        <f>IF($D1453="",0,IF($E1453="",0,IF(VLOOKUP($E1453,paramètres!$E$33:$F$44,2,FALSE)&lt;=VLOOKUP($AE$18,paramètres!$E$33:$F$44,2,FALSE),S1453*$D1453,0)))</f>
        <v>0</v>
      </c>
      <c r="AF1453" s="13">
        <f>IF($D1453="",0,IF($E1453="",0,IF(VLOOKUP($E1453,paramètres!$E$33:$F$44,2,FALSE)&lt;=VLOOKUP($AF$18,paramètres!$E$33:$F$44,2,FALSE),T1453*$D1453,0)))</f>
        <v>0</v>
      </c>
      <c r="AG1453" s="13">
        <f>IF($D1453="",0,IF($E1453="",0,IF(VLOOKUP($E1453,paramètres!$E$33:$F$44,2,FALSE)&lt;=VLOOKUP($AG$18,paramètres!$E$33:$F$44,2,FALSE),U1453*$D1453,0)))</f>
        <v>0</v>
      </c>
      <c r="AH1453" s="13">
        <f>IF($D1453="",0,IF($E1453="",0,IF(VLOOKUP($E1453,paramètres!$E$33:$F$44,2,FALSE)&lt;=VLOOKUP($AH$18,paramètres!$E$33:$F$44,2,FALSE),V1453*$D1453,0)))</f>
        <v>0</v>
      </c>
      <c r="AI1453" s="13">
        <f>IF($D1453="",0,IF($E1453="",0,IF(VLOOKUP($E1453,paramètres!$E$33:$F$44,2,FALSE)&lt;=VLOOKUP($AI$18,paramètres!$E$33:$F$44,2,FALSE),W1453*$D1453,0)))</f>
        <v>0</v>
      </c>
      <c r="AJ1453" s="13">
        <f>IF($D1453="",0,IF($E1453="",0,IF(VLOOKUP($E1453,paramètres!$E$33:$F$44,2,FALSE)&lt;=VLOOKUP($AJ$18,paramètres!$E$33:$F$44,2,FALSE),X1453*$D1453,0)))</f>
        <v>0</v>
      </c>
      <c r="AK1453" s="13">
        <f>IF($D1453="",0,IF($E1453="",0,IF(VLOOKUP($E1453,paramètres!$E$33:$F$44,2,FALSE)&lt;=VLOOKUP($AK$18,paramètres!$E$33:$F$44,2,FALSE),Y1453*$D1453,0)))</f>
        <v>0</v>
      </c>
      <c r="AL1453" s="13">
        <f>IF($D1453="",0,IF($E1453="",0,IF(VLOOKUP($E1453,paramètres!$E$33:$F$44,2,FALSE)&lt;=VLOOKUP($AL$18,paramètres!$E$33:$F$44,2,FALSE),Z1453*$D1453,0)))</f>
        <v>0</v>
      </c>
      <c r="AM1453" s="126">
        <f>IF($D1453="",0,IF($E1453="",0,IF(VLOOKUP($E1453,paramètres!$E$33:$F$44,2,FALSE)&lt;=VLOOKUP($AM$18,paramètres!$E$33:$F$44,2,FALSE),AA1453*$D1453,0)))</f>
        <v>0</v>
      </c>
      <c r="AN1453" s="121" t="str">
        <f>IF(paramètres!$B$28=1,((SUM(P1453:Y1453)/1.02)+SUM(Z1453:AA1453))*0.0303/9*COUNT(P1453:X1453),IF(paramètres!$B$28=2,(SUM(P1453:AA1453))*0.0303/9*COUNT(P1453:X1453),"Missing Delta option"))</f>
        <v>Missing Delta option</v>
      </c>
      <c r="AO1453" s="13" t="str">
        <f>IF(paramètres!$B$28=1,(((SUM(P1453:Y1453)/1.02)+SUM(Z1453:AA1453))+((SUM(AB1453:AK1453)/1.02)+SUM(AL1453:AN1453)))*cotpatr,IF(paramètres!$B$28=2,(SUM(P1453:AN1453)*cotpatr),"Missing Delta Option"))</f>
        <v>Missing Delta Option</v>
      </c>
      <c r="AP1453" s="13" t="str" cm="1">
        <f t="array" ref="AP1453">IF(paramètres!$B$28=1,(((SUM(P1453:Y1453)/1.02)+SUM(Z1453:AA1453))+((SUM(AB1453:AM1453)/1.02)+SUM(AL1453:AM1453)))/12*pécule,IF(paramètres!$B$28=2,SUM(P1453:AM1453)/12*pécule,"Missing Delta Option"))</f>
        <v>Missing Delta Option</v>
      </c>
      <c r="AQ1453" s="105" t="e">
        <f>IF(paramètres!$B$28=1,(((SUM(P1453:Y1453)/1.02)+SUM(Z1453:AA1453))+((SUM(AB1453:AM1453)/1.02)+SUM(AL1453:AM1453)))+AN1453+AO1453+AP1453,SUM(P1453:AM1453)+AN1453+AO1453+AP1453)</f>
        <v>#VALUE!</v>
      </c>
    </row>
    <row r="1454" spans="1:43" x14ac:dyDescent="0.25">
      <c r="A1454" s="104"/>
      <c r="B1454" s="39"/>
      <c r="C1454" s="39"/>
      <c r="D1454" s="70"/>
      <c r="E1454" s="49"/>
      <c r="F1454" s="40"/>
      <c r="G1454" s="38"/>
      <c r="H1454" s="71"/>
      <c r="I1454" s="40"/>
      <c r="J1454" s="38"/>
      <c r="K1454" s="71"/>
      <c r="L1454" s="40"/>
      <c r="M1454" s="38"/>
      <c r="N1454" s="71"/>
      <c r="O1454" s="49"/>
      <c r="P1454" s="177"/>
      <c r="Q1454" s="178"/>
      <c r="R1454" s="178"/>
      <c r="S1454" s="178"/>
      <c r="T1454" s="178"/>
      <c r="U1454" s="178"/>
      <c r="V1454" s="178"/>
      <c r="W1454" s="178"/>
      <c r="X1454" s="178"/>
      <c r="Y1454" s="178"/>
      <c r="Z1454" s="178"/>
      <c r="AA1454" s="179"/>
      <c r="AB1454" s="121">
        <f>IF($D1454="",0,IF($E1454="",0,IF(VLOOKUP($E1454,paramètres!$E$33:$F$44,2,FALSE)&lt;=VLOOKUP($AB$18,paramètres!$E$33:$F$44,2,FALSE),P1454*$D1454,0)))</f>
        <v>0</v>
      </c>
      <c r="AC1454" s="13">
        <f>IF($D1454="",0,IF($E1454="",0,IF(VLOOKUP($E1454,paramètres!$E$33:$F$44,2,FALSE)&lt;=VLOOKUP($AC$18,paramètres!$E$33:$F$44,2,FALSE),Q1454*$D1454,0)))</f>
        <v>0</v>
      </c>
      <c r="AD1454" s="13">
        <f>IF($D1454="",0,IF($E1454="",0,IF(VLOOKUP($E1454,paramètres!$E$33:$F$44,2,FALSE)&lt;=VLOOKUP($AD$18,paramètres!$E$33:$F$44,2,FALSE),R1454*$D1454,0)))</f>
        <v>0</v>
      </c>
      <c r="AE1454" s="13">
        <f>IF($D1454="",0,IF($E1454="",0,IF(VLOOKUP($E1454,paramètres!$E$33:$F$44,2,FALSE)&lt;=VLOOKUP($AE$18,paramètres!$E$33:$F$44,2,FALSE),S1454*$D1454,0)))</f>
        <v>0</v>
      </c>
      <c r="AF1454" s="13">
        <f>IF($D1454="",0,IF($E1454="",0,IF(VLOOKUP($E1454,paramètres!$E$33:$F$44,2,FALSE)&lt;=VLOOKUP($AF$18,paramètres!$E$33:$F$44,2,FALSE),T1454*$D1454,0)))</f>
        <v>0</v>
      </c>
      <c r="AG1454" s="13">
        <f>IF($D1454="",0,IF($E1454="",0,IF(VLOOKUP($E1454,paramètres!$E$33:$F$44,2,FALSE)&lt;=VLOOKUP($AG$18,paramètres!$E$33:$F$44,2,FALSE),U1454*$D1454,0)))</f>
        <v>0</v>
      </c>
      <c r="AH1454" s="13">
        <f>IF($D1454="",0,IF($E1454="",0,IF(VLOOKUP($E1454,paramètres!$E$33:$F$44,2,FALSE)&lt;=VLOOKUP($AH$18,paramètres!$E$33:$F$44,2,FALSE),V1454*$D1454,0)))</f>
        <v>0</v>
      </c>
      <c r="AI1454" s="13">
        <f>IF($D1454="",0,IF($E1454="",0,IF(VLOOKUP($E1454,paramètres!$E$33:$F$44,2,FALSE)&lt;=VLOOKUP($AI$18,paramètres!$E$33:$F$44,2,FALSE),W1454*$D1454,0)))</f>
        <v>0</v>
      </c>
      <c r="AJ1454" s="13">
        <f>IF($D1454="",0,IF($E1454="",0,IF(VLOOKUP($E1454,paramètres!$E$33:$F$44,2,FALSE)&lt;=VLOOKUP($AJ$18,paramètres!$E$33:$F$44,2,FALSE),X1454*$D1454,0)))</f>
        <v>0</v>
      </c>
      <c r="AK1454" s="13">
        <f>IF($D1454="",0,IF($E1454="",0,IF(VLOOKUP($E1454,paramètres!$E$33:$F$44,2,FALSE)&lt;=VLOOKUP($AK$18,paramètres!$E$33:$F$44,2,FALSE),Y1454*$D1454,0)))</f>
        <v>0</v>
      </c>
      <c r="AL1454" s="13">
        <f>IF($D1454="",0,IF($E1454="",0,IF(VLOOKUP($E1454,paramètres!$E$33:$F$44,2,FALSE)&lt;=VLOOKUP($AL$18,paramètres!$E$33:$F$44,2,FALSE),Z1454*$D1454,0)))</f>
        <v>0</v>
      </c>
      <c r="AM1454" s="126">
        <f>IF($D1454="",0,IF($E1454="",0,IF(VLOOKUP($E1454,paramètres!$E$33:$F$44,2,FALSE)&lt;=VLOOKUP($AM$18,paramètres!$E$33:$F$44,2,FALSE),AA1454*$D1454,0)))</f>
        <v>0</v>
      </c>
      <c r="AN1454" s="121" t="str">
        <f>IF(paramètres!$B$28=1,((SUM(P1454:Y1454)/1.02)+SUM(Z1454:AA1454))*0.0303/9*COUNT(P1454:X1454),IF(paramètres!$B$28=2,(SUM(P1454:AA1454))*0.0303/9*COUNT(P1454:X1454),"Missing Delta option"))</f>
        <v>Missing Delta option</v>
      </c>
      <c r="AO1454" s="13" t="str">
        <f>IF(paramètres!$B$28=1,(((SUM(P1454:Y1454)/1.02)+SUM(Z1454:AA1454))+((SUM(AB1454:AK1454)/1.02)+SUM(AL1454:AN1454)))*cotpatr,IF(paramètres!$B$28=2,(SUM(P1454:AN1454)*cotpatr),"Missing Delta Option"))</f>
        <v>Missing Delta Option</v>
      </c>
      <c r="AP1454" s="13" t="str" cm="1">
        <f t="array" ref="AP1454">IF(paramètres!$B$28=1,(((SUM(P1454:Y1454)/1.02)+SUM(Z1454:AA1454))+((SUM(AB1454:AM1454)/1.02)+SUM(AL1454:AM1454)))/12*pécule,IF(paramètres!$B$28=2,SUM(P1454:AM1454)/12*pécule,"Missing Delta Option"))</f>
        <v>Missing Delta Option</v>
      </c>
      <c r="AQ1454" s="105" t="e">
        <f>IF(paramètres!$B$28=1,(((SUM(P1454:Y1454)/1.02)+SUM(Z1454:AA1454))+((SUM(AB1454:AM1454)/1.02)+SUM(AL1454:AM1454)))+AN1454+AO1454+AP1454,SUM(P1454:AM1454)+AN1454+AO1454+AP1454)</f>
        <v>#VALUE!</v>
      </c>
    </row>
    <row r="1455" spans="1:43" x14ac:dyDescent="0.25">
      <c r="A1455" s="104"/>
      <c r="B1455" s="39"/>
      <c r="C1455" s="39"/>
      <c r="D1455" s="70"/>
      <c r="E1455" s="49"/>
      <c r="F1455" s="40"/>
      <c r="G1455" s="38"/>
      <c r="H1455" s="71"/>
      <c r="I1455" s="40"/>
      <c r="J1455" s="38"/>
      <c r="K1455" s="71"/>
      <c r="L1455" s="40"/>
      <c r="M1455" s="38"/>
      <c r="N1455" s="71"/>
      <c r="O1455" s="49"/>
      <c r="P1455" s="177"/>
      <c r="Q1455" s="178"/>
      <c r="R1455" s="178"/>
      <c r="S1455" s="178"/>
      <c r="T1455" s="178"/>
      <c r="U1455" s="178"/>
      <c r="V1455" s="178"/>
      <c r="W1455" s="178"/>
      <c r="X1455" s="178"/>
      <c r="Y1455" s="178"/>
      <c r="Z1455" s="178"/>
      <c r="AA1455" s="179"/>
      <c r="AB1455" s="121">
        <f>IF($D1455="",0,IF($E1455="",0,IF(VLOOKUP($E1455,paramètres!$E$33:$F$44,2,FALSE)&lt;=VLOOKUP($AB$18,paramètres!$E$33:$F$44,2,FALSE),P1455*$D1455,0)))</f>
        <v>0</v>
      </c>
      <c r="AC1455" s="13">
        <f>IF($D1455="",0,IF($E1455="",0,IF(VLOOKUP($E1455,paramètres!$E$33:$F$44,2,FALSE)&lt;=VLOOKUP($AC$18,paramètres!$E$33:$F$44,2,FALSE),Q1455*$D1455,0)))</f>
        <v>0</v>
      </c>
      <c r="AD1455" s="13">
        <f>IF($D1455="",0,IF($E1455="",0,IF(VLOOKUP($E1455,paramètres!$E$33:$F$44,2,FALSE)&lt;=VLOOKUP($AD$18,paramètres!$E$33:$F$44,2,FALSE),R1455*$D1455,0)))</f>
        <v>0</v>
      </c>
      <c r="AE1455" s="13">
        <f>IF($D1455="",0,IF($E1455="",0,IF(VLOOKUP($E1455,paramètres!$E$33:$F$44,2,FALSE)&lt;=VLOOKUP($AE$18,paramètres!$E$33:$F$44,2,FALSE),S1455*$D1455,0)))</f>
        <v>0</v>
      </c>
      <c r="AF1455" s="13">
        <f>IF($D1455="",0,IF($E1455="",0,IF(VLOOKUP($E1455,paramètres!$E$33:$F$44,2,FALSE)&lt;=VLOOKUP($AF$18,paramètres!$E$33:$F$44,2,FALSE),T1455*$D1455,0)))</f>
        <v>0</v>
      </c>
      <c r="AG1455" s="13">
        <f>IF($D1455="",0,IF($E1455="",0,IF(VLOOKUP($E1455,paramètres!$E$33:$F$44,2,FALSE)&lt;=VLOOKUP($AG$18,paramètres!$E$33:$F$44,2,FALSE),U1455*$D1455,0)))</f>
        <v>0</v>
      </c>
      <c r="AH1455" s="13">
        <f>IF($D1455="",0,IF($E1455="",0,IF(VLOOKUP($E1455,paramètres!$E$33:$F$44,2,FALSE)&lt;=VLOOKUP($AH$18,paramètres!$E$33:$F$44,2,FALSE),V1455*$D1455,0)))</f>
        <v>0</v>
      </c>
      <c r="AI1455" s="13">
        <f>IF($D1455="",0,IF($E1455="",0,IF(VLOOKUP($E1455,paramètres!$E$33:$F$44,2,FALSE)&lt;=VLOOKUP($AI$18,paramètres!$E$33:$F$44,2,FALSE),W1455*$D1455,0)))</f>
        <v>0</v>
      </c>
      <c r="AJ1455" s="13">
        <f>IF($D1455="",0,IF($E1455="",0,IF(VLOOKUP($E1455,paramètres!$E$33:$F$44,2,FALSE)&lt;=VLOOKUP($AJ$18,paramètres!$E$33:$F$44,2,FALSE),X1455*$D1455,0)))</f>
        <v>0</v>
      </c>
      <c r="AK1455" s="13">
        <f>IF($D1455="",0,IF($E1455="",0,IF(VLOOKUP($E1455,paramètres!$E$33:$F$44,2,FALSE)&lt;=VLOOKUP($AK$18,paramètres!$E$33:$F$44,2,FALSE),Y1455*$D1455,0)))</f>
        <v>0</v>
      </c>
      <c r="AL1455" s="13">
        <f>IF($D1455="",0,IF($E1455="",0,IF(VLOOKUP($E1455,paramètres!$E$33:$F$44,2,FALSE)&lt;=VLOOKUP($AL$18,paramètres!$E$33:$F$44,2,FALSE),Z1455*$D1455,0)))</f>
        <v>0</v>
      </c>
      <c r="AM1455" s="126">
        <f>IF($D1455="",0,IF($E1455="",0,IF(VLOOKUP($E1455,paramètres!$E$33:$F$44,2,FALSE)&lt;=VLOOKUP($AM$18,paramètres!$E$33:$F$44,2,FALSE),AA1455*$D1455,0)))</f>
        <v>0</v>
      </c>
      <c r="AN1455" s="121" t="str">
        <f>IF(paramètres!$B$28=1,((SUM(P1455:Y1455)/1.02)+SUM(Z1455:AA1455))*0.0303/9*COUNT(P1455:X1455),IF(paramètres!$B$28=2,(SUM(P1455:AA1455))*0.0303/9*COUNT(P1455:X1455),"Missing Delta option"))</f>
        <v>Missing Delta option</v>
      </c>
      <c r="AO1455" s="13" t="str">
        <f>IF(paramètres!$B$28=1,(((SUM(P1455:Y1455)/1.02)+SUM(Z1455:AA1455))+((SUM(AB1455:AK1455)/1.02)+SUM(AL1455:AN1455)))*cotpatr,IF(paramètres!$B$28=2,(SUM(P1455:AN1455)*cotpatr),"Missing Delta Option"))</f>
        <v>Missing Delta Option</v>
      </c>
      <c r="AP1455" s="13" t="str" cm="1">
        <f t="array" ref="AP1455">IF(paramètres!$B$28=1,(((SUM(P1455:Y1455)/1.02)+SUM(Z1455:AA1455))+((SUM(AB1455:AM1455)/1.02)+SUM(AL1455:AM1455)))/12*pécule,IF(paramètres!$B$28=2,SUM(P1455:AM1455)/12*pécule,"Missing Delta Option"))</f>
        <v>Missing Delta Option</v>
      </c>
      <c r="AQ1455" s="105" t="e">
        <f>IF(paramètres!$B$28=1,(((SUM(P1455:Y1455)/1.02)+SUM(Z1455:AA1455))+((SUM(AB1455:AM1455)/1.02)+SUM(AL1455:AM1455)))+AN1455+AO1455+AP1455,SUM(P1455:AM1455)+AN1455+AO1455+AP1455)</f>
        <v>#VALUE!</v>
      </c>
    </row>
    <row r="1456" spans="1:43" x14ac:dyDescent="0.25">
      <c r="A1456" s="104"/>
      <c r="B1456" s="39"/>
      <c r="C1456" s="39"/>
      <c r="D1456" s="70"/>
      <c r="E1456" s="49"/>
      <c r="F1456" s="40"/>
      <c r="G1456" s="38"/>
      <c r="H1456" s="71"/>
      <c r="I1456" s="40"/>
      <c r="J1456" s="38"/>
      <c r="K1456" s="71"/>
      <c r="L1456" s="40"/>
      <c r="M1456" s="38"/>
      <c r="N1456" s="71"/>
      <c r="O1456" s="49"/>
      <c r="P1456" s="177"/>
      <c r="Q1456" s="178"/>
      <c r="R1456" s="178"/>
      <c r="S1456" s="178"/>
      <c r="T1456" s="178"/>
      <c r="U1456" s="178"/>
      <c r="V1456" s="178"/>
      <c r="W1456" s="178"/>
      <c r="X1456" s="178"/>
      <c r="Y1456" s="178"/>
      <c r="Z1456" s="178"/>
      <c r="AA1456" s="179"/>
      <c r="AB1456" s="121">
        <f>IF($D1456="",0,IF($E1456="",0,IF(VLOOKUP($E1456,paramètres!$E$33:$F$44,2,FALSE)&lt;=VLOOKUP($AB$18,paramètres!$E$33:$F$44,2,FALSE),P1456*$D1456,0)))</f>
        <v>0</v>
      </c>
      <c r="AC1456" s="13">
        <f>IF($D1456="",0,IF($E1456="",0,IF(VLOOKUP($E1456,paramètres!$E$33:$F$44,2,FALSE)&lt;=VLOOKUP($AC$18,paramètres!$E$33:$F$44,2,FALSE),Q1456*$D1456,0)))</f>
        <v>0</v>
      </c>
      <c r="AD1456" s="13">
        <f>IF($D1456="",0,IF($E1456="",0,IF(VLOOKUP($E1456,paramètres!$E$33:$F$44,2,FALSE)&lt;=VLOOKUP($AD$18,paramètres!$E$33:$F$44,2,FALSE),R1456*$D1456,0)))</f>
        <v>0</v>
      </c>
      <c r="AE1456" s="13">
        <f>IF($D1456="",0,IF($E1456="",0,IF(VLOOKUP($E1456,paramètres!$E$33:$F$44,2,FALSE)&lt;=VLOOKUP($AE$18,paramètres!$E$33:$F$44,2,FALSE),S1456*$D1456,0)))</f>
        <v>0</v>
      </c>
      <c r="AF1456" s="13">
        <f>IF($D1456="",0,IF($E1456="",0,IF(VLOOKUP($E1456,paramètres!$E$33:$F$44,2,FALSE)&lt;=VLOOKUP($AF$18,paramètres!$E$33:$F$44,2,FALSE),T1456*$D1456,0)))</f>
        <v>0</v>
      </c>
      <c r="AG1456" s="13">
        <f>IF($D1456="",0,IF($E1456="",0,IF(VLOOKUP($E1456,paramètres!$E$33:$F$44,2,FALSE)&lt;=VLOOKUP($AG$18,paramètres!$E$33:$F$44,2,FALSE),U1456*$D1456,0)))</f>
        <v>0</v>
      </c>
      <c r="AH1456" s="13">
        <f>IF($D1456="",0,IF($E1456="",0,IF(VLOOKUP($E1456,paramètres!$E$33:$F$44,2,FALSE)&lt;=VLOOKUP($AH$18,paramètres!$E$33:$F$44,2,FALSE),V1456*$D1456,0)))</f>
        <v>0</v>
      </c>
      <c r="AI1456" s="13">
        <f>IF($D1456="",0,IF($E1456="",0,IF(VLOOKUP($E1456,paramètres!$E$33:$F$44,2,FALSE)&lt;=VLOOKUP($AI$18,paramètres!$E$33:$F$44,2,FALSE),W1456*$D1456,0)))</f>
        <v>0</v>
      </c>
      <c r="AJ1456" s="13">
        <f>IF($D1456="",0,IF($E1456="",0,IF(VLOOKUP($E1456,paramètres!$E$33:$F$44,2,FALSE)&lt;=VLOOKUP($AJ$18,paramètres!$E$33:$F$44,2,FALSE),X1456*$D1456,0)))</f>
        <v>0</v>
      </c>
      <c r="AK1456" s="13">
        <f>IF($D1456="",0,IF($E1456="",0,IF(VLOOKUP($E1456,paramètres!$E$33:$F$44,2,FALSE)&lt;=VLOOKUP($AK$18,paramètres!$E$33:$F$44,2,FALSE),Y1456*$D1456,0)))</f>
        <v>0</v>
      </c>
      <c r="AL1456" s="13">
        <f>IF($D1456="",0,IF($E1456="",0,IF(VLOOKUP($E1456,paramètres!$E$33:$F$44,2,FALSE)&lt;=VLOOKUP($AL$18,paramètres!$E$33:$F$44,2,FALSE),Z1456*$D1456,0)))</f>
        <v>0</v>
      </c>
      <c r="AM1456" s="126">
        <f>IF($D1456="",0,IF($E1456="",0,IF(VLOOKUP($E1456,paramètres!$E$33:$F$44,2,FALSE)&lt;=VLOOKUP($AM$18,paramètres!$E$33:$F$44,2,FALSE),AA1456*$D1456,0)))</f>
        <v>0</v>
      </c>
      <c r="AN1456" s="121" t="str">
        <f>IF(paramètres!$B$28=1,((SUM(P1456:Y1456)/1.02)+SUM(Z1456:AA1456))*0.0303/9*COUNT(P1456:X1456),IF(paramètres!$B$28=2,(SUM(P1456:AA1456))*0.0303/9*COUNT(P1456:X1456),"Missing Delta option"))</f>
        <v>Missing Delta option</v>
      </c>
      <c r="AO1456" s="13" t="str">
        <f>IF(paramètres!$B$28=1,(((SUM(P1456:Y1456)/1.02)+SUM(Z1456:AA1456))+((SUM(AB1456:AK1456)/1.02)+SUM(AL1456:AN1456)))*cotpatr,IF(paramètres!$B$28=2,(SUM(P1456:AN1456)*cotpatr),"Missing Delta Option"))</f>
        <v>Missing Delta Option</v>
      </c>
      <c r="AP1456" s="13" t="str" cm="1">
        <f t="array" ref="AP1456">IF(paramètres!$B$28=1,(((SUM(P1456:Y1456)/1.02)+SUM(Z1456:AA1456))+((SUM(AB1456:AM1456)/1.02)+SUM(AL1456:AM1456)))/12*pécule,IF(paramètres!$B$28=2,SUM(P1456:AM1456)/12*pécule,"Missing Delta Option"))</f>
        <v>Missing Delta Option</v>
      </c>
      <c r="AQ1456" s="105" t="e">
        <f>IF(paramètres!$B$28=1,(((SUM(P1456:Y1456)/1.02)+SUM(Z1456:AA1456))+((SUM(AB1456:AM1456)/1.02)+SUM(AL1456:AM1456)))+AN1456+AO1456+AP1456,SUM(P1456:AM1456)+AN1456+AO1456+AP1456)</f>
        <v>#VALUE!</v>
      </c>
    </row>
    <row r="1457" spans="1:43" x14ac:dyDescent="0.25">
      <c r="A1457" s="104"/>
      <c r="B1457" s="39"/>
      <c r="C1457" s="39"/>
      <c r="D1457" s="70"/>
      <c r="E1457" s="49"/>
      <c r="F1457" s="40"/>
      <c r="G1457" s="38"/>
      <c r="H1457" s="71"/>
      <c r="I1457" s="40"/>
      <c r="J1457" s="38"/>
      <c r="K1457" s="71"/>
      <c r="L1457" s="40"/>
      <c r="M1457" s="38"/>
      <c r="N1457" s="71"/>
      <c r="O1457" s="49"/>
      <c r="P1457" s="177"/>
      <c r="Q1457" s="178"/>
      <c r="R1457" s="178"/>
      <c r="S1457" s="178"/>
      <c r="T1457" s="178"/>
      <c r="U1457" s="178"/>
      <c r="V1457" s="178"/>
      <c r="W1457" s="178"/>
      <c r="X1457" s="178"/>
      <c r="Y1457" s="178"/>
      <c r="Z1457" s="178"/>
      <c r="AA1457" s="179"/>
      <c r="AB1457" s="121">
        <f>IF($D1457="",0,IF($E1457="",0,IF(VLOOKUP($E1457,paramètres!$E$33:$F$44,2,FALSE)&lt;=VLOOKUP($AB$18,paramètres!$E$33:$F$44,2,FALSE),P1457*$D1457,0)))</f>
        <v>0</v>
      </c>
      <c r="AC1457" s="13">
        <f>IF($D1457="",0,IF($E1457="",0,IF(VLOOKUP($E1457,paramètres!$E$33:$F$44,2,FALSE)&lt;=VLOOKUP($AC$18,paramètres!$E$33:$F$44,2,FALSE),Q1457*$D1457,0)))</f>
        <v>0</v>
      </c>
      <c r="AD1457" s="13">
        <f>IF($D1457="",0,IF($E1457="",0,IF(VLOOKUP($E1457,paramètres!$E$33:$F$44,2,FALSE)&lt;=VLOOKUP($AD$18,paramètres!$E$33:$F$44,2,FALSE),R1457*$D1457,0)))</f>
        <v>0</v>
      </c>
      <c r="AE1457" s="13">
        <f>IF($D1457="",0,IF($E1457="",0,IF(VLOOKUP($E1457,paramètres!$E$33:$F$44,2,FALSE)&lt;=VLOOKUP($AE$18,paramètres!$E$33:$F$44,2,FALSE),S1457*$D1457,0)))</f>
        <v>0</v>
      </c>
      <c r="AF1457" s="13">
        <f>IF($D1457="",0,IF($E1457="",0,IF(VLOOKUP($E1457,paramètres!$E$33:$F$44,2,FALSE)&lt;=VLOOKUP($AF$18,paramètres!$E$33:$F$44,2,FALSE),T1457*$D1457,0)))</f>
        <v>0</v>
      </c>
      <c r="AG1457" s="13">
        <f>IF($D1457="",0,IF($E1457="",0,IF(VLOOKUP($E1457,paramètres!$E$33:$F$44,2,FALSE)&lt;=VLOOKUP($AG$18,paramètres!$E$33:$F$44,2,FALSE),U1457*$D1457,0)))</f>
        <v>0</v>
      </c>
      <c r="AH1457" s="13">
        <f>IF($D1457="",0,IF($E1457="",0,IF(VLOOKUP($E1457,paramètres!$E$33:$F$44,2,FALSE)&lt;=VLOOKUP($AH$18,paramètres!$E$33:$F$44,2,FALSE),V1457*$D1457,0)))</f>
        <v>0</v>
      </c>
      <c r="AI1457" s="13">
        <f>IF($D1457="",0,IF($E1457="",0,IF(VLOOKUP($E1457,paramètres!$E$33:$F$44,2,FALSE)&lt;=VLOOKUP($AI$18,paramètres!$E$33:$F$44,2,FALSE),W1457*$D1457,0)))</f>
        <v>0</v>
      </c>
      <c r="AJ1457" s="13">
        <f>IF($D1457="",0,IF($E1457="",0,IF(VLOOKUP($E1457,paramètres!$E$33:$F$44,2,FALSE)&lt;=VLOOKUP($AJ$18,paramètres!$E$33:$F$44,2,FALSE),X1457*$D1457,0)))</f>
        <v>0</v>
      </c>
      <c r="AK1457" s="13">
        <f>IF($D1457="",0,IF($E1457="",0,IF(VLOOKUP($E1457,paramètres!$E$33:$F$44,2,FALSE)&lt;=VLOOKUP($AK$18,paramètres!$E$33:$F$44,2,FALSE),Y1457*$D1457,0)))</f>
        <v>0</v>
      </c>
      <c r="AL1457" s="13">
        <f>IF($D1457="",0,IF($E1457="",0,IF(VLOOKUP($E1457,paramètres!$E$33:$F$44,2,FALSE)&lt;=VLOOKUP($AL$18,paramètres!$E$33:$F$44,2,FALSE),Z1457*$D1457,0)))</f>
        <v>0</v>
      </c>
      <c r="AM1457" s="126">
        <f>IF($D1457="",0,IF($E1457="",0,IF(VLOOKUP($E1457,paramètres!$E$33:$F$44,2,FALSE)&lt;=VLOOKUP($AM$18,paramètres!$E$33:$F$44,2,FALSE),AA1457*$D1457,0)))</f>
        <v>0</v>
      </c>
      <c r="AN1457" s="121" t="str">
        <f>IF(paramètres!$B$28=1,((SUM(P1457:Y1457)/1.02)+SUM(Z1457:AA1457))*0.0303/9*COUNT(P1457:X1457),IF(paramètres!$B$28=2,(SUM(P1457:AA1457))*0.0303/9*COUNT(P1457:X1457),"Missing Delta option"))</f>
        <v>Missing Delta option</v>
      </c>
      <c r="AO1457" s="13" t="str">
        <f>IF(paramètres!$B$28=1,(((SUM(P1457:Y1457)/1.02)+SUM(Z1457:AA1457))+((SUM(AB1457:AK1457)/1.02)+SUM(AL1457:AN1457)))*cotpatr,IF(paramètres!$B$28=2,(SUM(P1457:AN1457)*cotpatr),"Missing Delta Option"))</f>
        <v>Missing Delta Option</v>
      </c>
      <c r="AP1457" s="13" t="str" cm="1">
        <f t="array" ref="AP1457">IF(paramètres!$B$28=1,(((SUM(P1457:Y1457)/1.02)+SUM(Z1457:AA1457))+((SUM(AB1457:AM1457)/1.02)+SUM(AL1457:AM1457)))/12*pécule,IF(paramètres!$B$28=2,SUM(P1457:AM1457)/12*pécule,"Missing Delta Option"))</f>
        <v>Missing Delta Option</v>
      </c>
      <c r="AQ1457" s="105" t="e">
        <f>IF(paramètres!$B$28=1,(((SUM(P1457:Y1457)/1.02)+SUM(Z1457:AA1457))+((SUM(AB1457:AM1457)/1.02)+SUM(AL1457:AM1457)))+AN1457+AO1457+AP1457,SUM(P1457:AM1457)+AN1457+AO1457+AP1457)</f>
        <v>#VALUE!</v>
      </c>
    </row>
    <row r="1458" spans="1:43" x14ac:dyDescent="0.25">
      <c r="A1458" s="104"/>
      <c r="B1458" s="39"/>
      <c r="C1458" s="39"/>
      <c r="D1458" s="70"/>
      <c r="E1458" s="49"/>
      <c r="F1458" s="40"/>
      <c r="G1458" s="38"/>
      <c r="H1458" s="71"/>
      <c r="I1458" s="40"/>
      <c r="J1458" s="38"/>
      <c r="K1458" s="71"/>
      <c r="L1458" s="40"/>
      <c r="M1458" s="38"/>
      <c r="N1458" s="71"/>
      <c r="O1458" s="49"/>
      <c r="P1458" s="177"/>
      <c r="Q1458" s="178"/>
      <c r="R1458" s="178"/>
      <c r="S1458" s="178"/>
      <c r="T1458" s="178"/>
      <c r="U1458" s="178"/>
      <c r="V1458" s="178"/>
      <c r="W1458" s="178"/>
      <c r="X1458" s="178"/>
      <c r="Y1458" s="178"/>
      <c r="Z1458" s="178"/>
      <c r="AA1458" s="179"/>
      <c r="AB1458" s="121">
        <f>IF($D1458="",0,IF($E1458="",0,IF(VLOOKUP($E1458,paramètres!$E$33:$F$44,2,FALSE)&lt;=VLOOKUP($AB$18,paramètres!$E$33:$F$44,2,FALSE),P1458*$D1458,0)))</f>
        <v>0</v>
      </c>
      <c r="AC1458" s="13">
        <f>IF($D1458="",0,IF($E1458="",0,IF(VLOOKUP($E1458,paramètres!$E$33:$F$44,2,FALSE)&lt;=VLOOKUP($AC$18,paramètres!$E$33:$F$44,2,FALSE),Q1458*$D1458,0)))</f>
        <v>0</v>
      </c>
      <c r="AD1458" s="13">
        <f>IF($D1458="",0,IF($E1458="",0,IF(VLOOKUP($E1458,paramètres!$E$33:$F$44,2,FALSE)&lt;=VLOOKUP($AD$18,paramètres!$E$33:$F$44,2,FALSE),R1458*$D1458,0)))</f>
        <v>0</v>
      </c>
      <c r="AE1458" s="13">
        <f>IF($D1458="",0,IF($E1458="",0,IF(VLOOKUP($E1458,paramètres!$E$33:$F$44,2,FALSE)&lt;=VLOOKUP($AE$18,paramètres!$E$33:$F$44,2,FALSE),S1458*$D1458,0)))</f>
        <v>0</v>
      </c>
      <c r="AF1458" s="13">
        <f>IF($D1458="",0,IF($E1458="",0,IF(VLOOKUP($E1458,paramètres!$E$33:$F$44,2,FALSE)&lt;=VLOOKUP($AF$18,paramètres!$E$33:$F$44,2,FALSE),T1458*$D1458,0)))</f>
        <v>0</v>
      </c>
      <c r="AG1458" s="13">
        <f>IF($D1458="",0,IF($E1458="",0,IF(VLOOKUP($E1458,paramètres!$E$33:$F$44,2,FALSE)&lt;=VLOOKUP($AG$18,paramètres!$E$33:$F$44,2,FALSE),U1458*$D1458,0)))</f>
        <v>0</v>
      </c>
      <c r="AH1458" s="13">
        <f>IF($D1458="",0,IF($E1458="",0,IF(VLOOKUP($E1458,paramètres!$E$33:$F$44,2,FALSE)&lt;=VLOOKUP($AH$18,paramètres!$E$33:$F$44,2,FALSE),V1458*$D1458,0)))</f>
        <v>0</v>
      </c>
      <c r="AI1458" s="13">
        <f>IF($D1458="",0,IF($E1458="",0,IF(VLOOKUP($E1458,paramètres!$E$33:$F$44,2,FALSE)&lt;=VLOOKUP($AI$18,paramètres!$E$33:$F$44,2,FALSE),W1458*$D1458,0)))</f>
        <v>0</v>
      </c>
      <c r="AJ1458" s="13">
        <f>IF($D1458="",0,IF($E1458="",0,IF(VLOOKUP($E1458,paramètres!$E$33:$F$44,2,FALSE)&lt;=VLOOKUP($AJ$18,paramètres!$E$33:$F$44,2,FALSE),X1458*$D1458,0)))</f>
        <v>0</v>
      </c>
      <c r="AK1458" s="13">
        <f>IF($D1458="",0,IF($E1458="",0,IF(VLOOKUP($E1458,paramètres!$E$33:$F$44,2,FALSE)&lt;=VLOOKUP($AK$18,paramètres!$E$33:$F$44,2,FALSE),Y1458*$D1458,0)))</f>
        <v>0</v>
      </c>
      <c r="AL1458" s="13">
        <f>IF($D1458="",0,IF($E1458="",0,IF(VLOOKUP($E1458,paramètres!$E$33:$F$44,2,FALSE)&lt;=VLOOKUP($AL$18,paramètres!$E$33:$F$44,2,FALSE),Z1458*$D1458,0)))</f>
        <v>0</v>
      </c>
      <c r="AM1458" s="126">
        <f>IF($D1458="",0,IF($E1458="",0,IF(VLOOKUP($E1458,paramètres!$E$33:$F$44,2,FALSE)&lt;=VLOOKUP($AM$18,paramètres!$E$33:$F$44,2,FALSE),AA1458*$D1458,0)))</f>
        <v>0</v>
      </c>
      <c r="AN1458" s="121" t="str">
        <f>IF(paramètres!$B$28=1,((SUM(P1458:Y1458)/1.02)+SUM(Z1458:AA1458))*0.0303/9*COUNT(P1458:X1458),IF(paramètres!$B$28=2,(SUM(P1458:AA1458))*0.0303/9*COUNT(P1458:X1458),"Missing Delta option"))</f>
        <v>Missing Delta option</v>
      </c>
      <c r="AO1458" s="13" t="str">
        <f>IF(paramètres!$B$28=1,(((SUM(P1458:Y1458)/1.02)+SUM(Z1458:AA1458))+((SUM(AB1458:AK1458)/1.02)+SUM(AL1458:AN1458)))*cotpatr,IF(paramètres!$B$28=2,(SUM(P1458:AN1458)*cotpatr),"Missing Delta Option"))</f>
        <v>Missing Delta Option</v>
      </c>
      <c r="AP1458" s="13" t="str" cm="1">
        <f t="array" ref="AP1458">IF(paramètres!$B$28=1,(((SUM(P1458:Y1458)/1.02)+SUM(Z1458:AA1458))+((SUM(AB1458:AM1458)/1.02)+SUM(AL1458:AM1458)))/12*pécule,IF(paramètres!$B$28=2,SUM(P1458:AM1458)/12*pécule,"Missing Delta Option"))</f>
        <v>Missing Delta Option</v>
      </c>
      <c r="AQ1458" s="105" t="e">
        <f>IF(paramètres!$B$28=1,(((SUM(P1458:Y1458)/1.02)+SUM(Z1458:AA1458))+((SUM(AB1458:AM1458)/1.02)+SUM(AL1458:AM1458)))+AN1458+AO1458+AP1458,SUM(P1458:AM1458)+AN1458+AO1458+AP1458)</f>
        <v>#VALUE!</v>
      </c>
    </row>
    <row r="1459" spans="1:43" x14ac:dyDescent="0.25">
      <c r="A1459" s="104"/>
      <c r="B1459" s="39"/>
      <c r="C1459" s="39"/>
      <c r="D1459" s="70"/>
      <c r="E1459" s="49"/>
      <c r="F1459" s="40"/>
      <c r="G1459" s="38"/>
      <c r="H1459" s="71"/>
      <c r="I1459" s="40"/>
      <c r="J1459" s="38"/>
      <c r="K1459" s="71"/>
      <c r="L1459" s="40"/>
      <c r="M1459" s="38"/>
      <c r="N1459" s="71"/>
      <c r="O1459" s="49"/>
      <c r="P1459" s="177"/>
      <c r="Q1459" s="178"/>
      <c r="R1459" s="178"/>
      <c r="S1459" s="178"/>
      <c r="T1459" s="178"/>
      <c r="U1459" s="178"/>
      <c r="V1459" s="178"/>
      <c r="W1459" s="178"/>
      <c r="X1459" s="178"/>
      <c r="Y1459" s="178"/>
      <c r="Z1459" s="178"/>
      <c r="AA1459" s="179"/>
      <c r="AB1459" s="121">
        <f>IF($D1459="",0,IF($E1459="",0,IF(VLOOKUP($E1459,paramètres!$E$33:$F$44,2,FALSE)&lt;=VLOOKUP($AB$18,paramètres!$E$33:$F$44,2,FALSE),P1459*$D1459,0)))</f>
        <v>0</v>
      </c>
      <c r="AC1459" s="13">
        <f>IF($D1459="",0,IF($E1459="",0,IF(VLOOKUP($E1459,paramètres!$E$33:$F$44,2,FALSE)&lt;=VLOOKUP($AC$18,paramètres!$E$33:$F$44,2,FALSE),Q1459*$D1459,0)))</f>
        <v>0</v>
      </c>
      <c r="AD1459" s="13">
        <f>IF($D1459="",0,IF($E1459="",0,IF(VLOOKUP($E1459,paramètres!$E$33:$F$44,2,FALSE)&lt;=VLOOKUP($AD$18,paramètres!$E$33:$F$44,2,FALSE),R1459*$D1459,0)))</f>
        <v>0</v>
      </c>
      <c r="AE1459" s="13">
        <f>IF($D1459="",0,IF($E1459="",0,IF(VLOOKUP($E1459,paramètres!$E$33:$F$44,2,FALSE)&lt;=VLOOKUP($AE$18,paramètres!$E$33:$F$44,2,FALSE),S1459*$D1459,0)))</f>
        <v>0</v>
      </c>
      <c r="AF1459" s="13">
        <f>IF($D1459="",0,IF($E1459="",0,IF(VLOOKUP($E1459,paramètres!$E$33:$F$44,2,FALSE)&lt;=VLOOKUP($AF$18,paramètres!$E$33:$F$44,2,FALSE),T1459*$D1459,0)))</f>
        <v>0</v>
      </c>
      <c r="AG1459" s="13">
        <f>IF($D1459="",0,IF($E1459="",0,IF(VLOOKUP($E1459,paramètres!$E$33:$F$44,2,FALSE)&lt;=VLOOKUP($AG$18,paramètres!$E$33:$F$44,2,FALSE),U1459*$D1459,0)))</f>
        <v>0</v>
      </c>
      <c r="AH1459" s="13">
        <f>IF($D1459="",0,IF($E1459="",0,IF(VLOOKUP($E1459,paramètres!$E$33:$F$44,2,FALSE)&lt;=VLOOKUP($AH$18,paramètres!$E$33:$F$44,2,FALSE),V1459*$D1459,0)))</f>
        <v>0</v>
      </c>
      <c r="AI1459" s="13">
        <f>IF($D1459="",0,IF($E1459="",0,IF(VLOOKUP($E1459,paramètres!$E$33:$F$44,2,FALSE)&lt;=VLOOKUP($AI$18,paramètres!$E$33:$F$44,2,FALSE),W1459*$D1459,0)))</f>
        <v>0</v>
      </c>
      <c r="AJ1459" s="13">
        <f>IF($D1459="",0,IF($E1459="",0,IF(VLOOKUP($E1459,paramètres!$E$33:$F$44,2,FALSE)&lt;=VLOOKUP($AJ$18,paramètres!$E$33:$F$44,2,FALSE),X1459*$D1459,0)))</f>
        <v>0</v>
      </c>
      <c r="AK1459" s="13">
        <f>IF($D1459="",0,IF($E1459="",0,IF(VLOOKUP($E1459,paramètres!$E$33:$F$44,2,FALSE)&lt;=VLOOKUP($AK$18,paramètres!$E$33:$F$44,2,FALSE),Y1459*$D1459,0)))</f>
        <v>0</v>
      </c>
      <c r="AL1459" s="13">
        <f>IF($D1459="",0,IF($E1459="",0,IF(VLOOKUP($E1459,paramètres!$E$33:$F$44,2,FALSE)&lt;=VLOOKUP($AL$18,paramètres!$E$33:$F$44,2,FALSE),Z1459*$D1459,0)))</f>
        <v>0</v>
      </c>
      <c r="AM1459" s="126">
        <f>IF($D1459="",0,IF($E1459="",0,IF(VLOOKUP($E1459,paramètres!$E$33:$F$44,2,FALSE)&lt;=VLOOKUP($AM$18,paramètres!$E$33:$F$44,2,FALSE),AA1459*$D1459,0)))</f>
        <v>0</v>
      </c>
      <c r="AN1459" s="121" t="str">
        <f>IF(paramètres!$B$28=1,((SUM(P1459:Y1459)/1.02)+SUM(Z1459:AA1459))*0.0303/9*COUNT(P1459:X1459),IF(paramètres!$B$28=2,(SUM(P1459:AA1459))*0.0303/9*COUNT(P1459:X1459),"Missing Delta option"))</f>
        <v>Missing Delta option</v>
      </c>
      <c r="AO1459" s="13" t="str">
        <f>IF(paramètres!$B$28=1,(((SUM(P1459:Y1459)/1.02)+SUM(Z1459:AA1459))+((SUM(AB1459:AK1459)/1.02)+SUM(AL1459:AN1459)))*cotpatr,IF(paramètres!$B$28=2,(SUM(P1459:AN1459)*cotpatr),"Missing Delta Option"))</f>
        <v>Missing Delta Option</v>
      </c>
      <c r="AP1459" s="13" t="str" cm="1">
        <f t="array" ref="AP1459">IF(paramètres!$B$28=1,(((SUM(P1459:Y1459)/1.02)+SUM(Z1459:AA1459))+((SUM(AB1459:AM1459)/1.02)+SUM(AL1459:AM1459)))/12*pécule,IF(paramètres!$B$28=2,SUM(P1459:AM1459)/12*pécule,"Missing Delta Option"))</f>
        <v>Missing Delta Option</v>
      </c>
      <c r="AQ1459" s="105" t="e">
        <f>IF(paramètres!$B$28=1,(((SUM(P1459:Y1459)/1.02)+SUM(Z1459:AA1459))+((SUM(AB1459:AM1459)/1.02)+SUM(AL1459:AM1459)))+AN1459+AO1459+AP1459,SUM(P1459:AM1459)+AN1459+AO1459+AP1459)</f>
        <v>#VALUE!</v>
      </c>
    </row>
    <row r="1460" spans="1:43" x14ac:dyDescent="0.25">
      <c r="A1460" s="104"/>
      <c r="B1460" s="39"/>
      <c r="C1460" s="39"/>
      <c r="D1460" s="70"/>
      <c r="E1460" s="49"/>
      <c r="F1460" s="40"/>
      <c r="G1460" s="38"/>
      <c r="H1460" s="71"/>
      <c r="I1460" s="40"/>
      <c r="J1460" s="38"/>
      <c r="K1460" s="71"/>
      <c r="L1460" s="40"/>
      <c r="M1460" s="38"/>
      <c r="N1460" s="71"/>
      <c r="O1460" s="49"/>
      <c r="P1460" s="177"/>
      <c r="Q1460" s="178"/>
      <c r="R1460" s="178"/>
      <c r="S1460" s="178"/>
      <c r="T1460" s="178"/>
      <c r="U1460" s="178"/>
      <c r="V1460" s="178"/>
      <c r="W1460" s="178"/>
      <c r="X1460" s="178"/>
      <c r="Y1460" s="178"/>
      <c r="Z1460" s="178"/>
      <c r="AA1460" s="179"/>
      <c r="AB1460" s="121">
        <f>IF($D1460="",0,IF($E1460="",0,IF(VLOOKUP($E1460,paramètres!$E$33:$F$44,2,FALSE)&lt;=VLOOKUP($AB$18,paramètres!$E$33:$F$44,2,FALSE),P1460*$D1460,0)))</f>
        <v>0</v>
      </c>
      <c r="AC1460" s="13">
        <f>IF($D1460="",0,IF($E1460="",0,IF(VLOOKUP($E1460,paramètres!$E$33:$F$44,2,FALSE)&lt;=VLOOKUP($AC$18,paramètres!$E$33:$F$44,2,FALSE),Q1460*$D1460,0)))</f>
        <v>0</v>
      </c>
      <c r="AD1460" s="13">
        <f>IF($D1460="",0,IF($E1460="",0,IF(VLOOKUP($E1460,paramètres!$E$33:$F$44,2,FALSE)&lt;=VLOOKUP($AD$18,paramètres!$E$33:$F$44,2,FALSE),R1460*$D1460,0)))</f>
        <v>0</v>
      </c>
      <c r="AE1460" s="13">
        <f>IF($D1460="",0,IF($E1460="",0,IF(VLOOKUP($E1460,paramètres!$E$33:$F$44,2,FALSE)&lt;=VLOOKUP($AE$18,paramètres!$E$33:$F$44,2,FALSE),S1460*$D1460,0)))</f>
        <v>0</v>
      </c>
      <c r="AF1460" s="13">
        <f>IF($D1460="",0,IF($E1460="",0,IF(VLOOKUP($E1460,paramètres!$E$33:$F$44,2,FALSE)&lt;=VLOOKUP($AF$18,paramètres!$E$33:$F$44,2,FALSE),T1460*$D1460,0)))</f>
        <v>0</v>
      </c>
      <c r="AG1460" s="13">
        <f>IF($D1460="",0,IF($E1460="",0,IF(VLOOKUP($E1460,paramètres!$E$33:$F$44,2,FALSE)&lt;=VLOOKUP($AG$18,paramètres!$E$33:$F$44,2,FALSE),U1460*$D1460,0)))</f>
        <v>0</v>
      </c>
      <c r="AH1460" s="13">
        <f>IF($D1460="",0,IF($E1460="",0,IF(VLOOKUP($E1460,paramètres!$E$33:$F$44,2,FALSE)&lt;=VLOOKUP($AH$18,paramètres!$E$33:$F$44,2,FALSE),V1460*$D1460,0)))</f>
        <v>0</v>
      </c>
      <c r="AI1460" s="13">
        <f>IF($D1460="",0,IF($E1460="",0,IF(VLOOKUP($E1460,paramètres!$E$33:$F$44,2,FALSE)&lt;=VLOOKUP($AI$18,paramètres!$E$33:$F$44,2,FALSE),W1460*$D1460,0)))</f>
        <v>0</v>
      </c>
      <c r="AJ1460" s="13">
        <f>IF($D1460="",0,IF($E1460="",0,IF(VLOOKUP($E1460,paramètres!$E$33:$F$44,2,FALSE)&lt;=VLOOKUP($AJ$18,paramètres!$E$33:$F$44,2,FALSE),X1460*$D1460,0)))</f>
        <v>0</v>
      </c>
      <c r="AK1460" s="13">
        <f>IF($D1460="",0,IF($E1460="",0,IF(VLOOKUP($E1460,paramètres!$E$33:$F$44,2,FALSE)&lt;=VLOOKUP($AK$18,paramètres!$E$33:$F$44,2,FALSE),Y1460*$D1460,0)))</f>
        <v>0</v>
      </c>
      <c r="AL1460" s="13">
        <f>IF($D1460="",0,IF($E1460="",0,IF(VLOOKUP($E1460,paramètres!$E$33:$F$44,2,FALSE)&lt;=VLOOKUP($AL$18,paramètres!$E$33:$F$44,2,FALSE),Z1460*$D1460,0)))</f>
        <v>0</v>
      </c>
      <c r="AM1460" s="126">
        <f>IF($D1460="",0,IF($E1460="",0,IF(VLOOKUP($E1460,paramètres!$E$33:$F$44,2,FALSE)&lt;=VLOOKUP($AM$18,paramètres!$E$33:$F$44,2,FALSE),AA1460*$D1460,0)))</f>
        <v>0</v>
      </c>
      <c r="AN1460" s="121" t="str">
        <f>IF(paramètres!$B$28=1,((SUM(P1460:Y1460)/1.02)+SUM(Z1460:AA1460))*0.0303/9*COUNT(P1460:X1460),IF(paramètres!$B$28=2,(SUM(P1460:AA1460))*0.0303/9*COUNT(P1460:X1460),"Missing Delta option"))</f>
        <v>Missing Delta option</v>
      </c>
      <c r="AO1460" s="13" t="str">
        <f>IF(paramètres!$B$28=1,(((SUM(P1460:Y1460)/1.02)+SUM(Z1460:AA1460))+((SUM(AB1460:AK1460)/1.02)+SUM(AL1460:AN1460)))*cotpatr,IF(paramètres!$B$28=2,(SUM(P1460:AN1460)*cotpatr),"Missing Delta Option"))</f>
        <v>Missing Delta Option</v>
      </c>
      <c r="AP1460" s="13" t="str" cm="1">
        <f t="array" ref="AP1460">IF(paramètres!$B$28=1,(((SUM(P1460:Y1460)/1.02)+SUM(Z1460:AA1460))+((SUM(AB1460:AM1460)/1.02)+SUM(AL1460:AM1460)))/12*pécule,IF(paramètres!$B$28=2,SUM(P1460:AM1460)/12*pécule,"Missing Delta Option"))</f>
        <v>Missing Delta Option</v>
      </c>
      <c r="AQ1460" s="105" t="e">
        <f>IF(paramètres!$B$28=1,(((SUM(P1460:Y1460)/1.02)+SUM(Z1460:AA1460))+((SUM(AB1460:AM1460)/1.02)+SUM(AL1460:AM1460)))+AN1460+AO1460+AP1460,SUM(P1460:AM1460)+AN1460+AO1460+AP1460)</f>
        <v>#VALUE!</v>
      </c>
    </row>
    <row r="1461" spans="1:43" x14ac:dyDescent="0.25">
      <c r="A1461" s="104"/>
      <c r="B1461" s="39"/>
      <c r="C1461" s="39"/>
      <c r="D1461" s="70"/>
      <c r="E1461" s="49"/>
      <c r="F1461" s="40"/>
      <c r="G1461" s="38"/>
      <c r="H1461" s="71"/>
      <c r="I1461" s="40"/>
      <c r="J1461" s="38"/>
      <c r="K1461" s="71"/>
      <c r="L1461" s="40"/>
      <c r="M1461" s="38"/>
      <c r="N1461" s="71"/>
      <c r="O1461" s="49"/>
      <c r="P1461" s="177"/>
      <c r="Q1461" s="178"/>
      <c r="R1461" s="178"/>
      <c r="S1461" s="178"/>
      <c r="T1461" s="178"/>
      <c r="U1461" s="178"/>
      <c r="V1461" s="178"/>
      <c r="W1461" s="178"/>
      <c r="X1461" s="178"/>
      <c r="Y1461" s="178"/>
      <c r="Z1461" s="178"/>
      <c r="AA1461" s="179"/>
      <c r="AB1461" s="121">
        <f>IF($D1461="",0,IF($E1461="",0,IF(VLOOKUP($E1461,paramètres!$E$33:$F$44,2,FALSE)&lt;=VLOOKUP($AB$18,paramètres!$E$33:$F$44,2,FALSE),P1461*$D1461,0)))</f>
        <v>0</v>
      </c>
      <c r="AC1461" s="13">
        <f>IF($D1461="",0,IF($E1461="",0,IF(VLOOKUP($E1461,paramètres!$E$33:$F$44,2,FALSE)&lt;=VLOOKUP($AC$18,paramètres!$E$33:$F$44,2,FALSE),Q1461*$D1461,0)))</f>
        <v>0</v>
      </c>
      <c r="AD1461" s="13">
        <f>IF($D1461="",0,IF($E1461="",0,IF(VLOOKUP($E1461,paramètres!$E$33:$F$44,2,FALSE)&lt;=VLOOKUP($AD$18,paramètres!$E$33:$F$44,2,FALSE),R1461*$D1461,0)))</f>
        <v>0</v>
      </c>
      <c r="AE1461" s="13">
        <f>IF($D1461="",0,IF($E1461="",0,IF(VLOOKUP($E1461,paramètres!$E$33:$F$44,2,FALSE)&lt;=VLOOKUP($AE$18,paramètres!$E$33:$F$44,2,FALSE),S1461*$D1461,0)))</f>
        <v>0</v>
      </c>
      <c r="AF1461" s="13">
        <f>IF($D1461="",0,IF($E1461="",0,IF(VLOOKUP($E1461,paramètres!$E$33:$F$44,2,FALSE)&lt;=VLOOKUP($AF$18,paramètres!$E$33:$F$44,2,FALSE),T1461*$D1461,0)))</f>
        <v>0</v>
      </c>
      <c r="AG1461" s="13">
        <f>IF($D1461="",0,IF($E1461="",0,IF(VLOOKUP($E1461,paramètres!$E$33:$F$44,2,FALSE)&lt;=VLOOKUP($AG$18,paramètres!$E$33:$F$44,2,FALSE),U1461*$D1461,0)))</f>
        <v>0</v>
      </c>
      <c r="AH1461" s="13">
        <f>IF($D1461="",0,IF($E1461="",0,IF(VLOOKUP($E1461,paramètres!$E$33:$F$44,2,FALSE)&lt;=VLOOKUP($AH$18,paramètres!$E$33:$F$44,2,FALSE),V1461*$D1461,0)))</f>
        <v>0</v>
      </c>
      <c r="AI1461" s="13">
        <f>IF($D1461="",0,IF($E1461="",0,IF(VLOOKUP($E1461,paramètres!$E$33:$F$44,2,FALSE)&lt;=VLOOKUP($AI$18,paramètres!$E$33:$F$44,2,FALSE),W1461*$D1461,0)))</f>
        <v>0</v>
      </c>
      <c r="AJ1461" s="13">
        <f>IF($D1461="",0,IF($E1461="",0,IF(VLOOKUP($E1461,paramètres!$E$33:$F$44,2,FALSE)&lt;=VLOOKUP($AJ$18,paramètres!$E$33:$F$44,2,FALSE),X1461*$D1461,0)))</f>
        <v>0</v>
      </c>
      <c r="AK1461" s="13">
        <f>IF($D1461="",0,IF($E1461="",0,IF(VLOOKUP($E1461,paramètres!$E$33:$F$44,2,FALSE)&lt;=VLOOKUP($AK$18,paramètres!$E$33:$F$44,2,FALSE),Y1461*$D1461,0)))</f>
        <v>0</v>
      </c>
      <c r="AL1461" s="13">
        <f>IF($D1461="",0,IF($E1461="",0,IF(VLOOKUP($E1461,paramètres!$E$33:$F$44,2,FALSE)&lt;=VLOOKUP($AL$18,paramètres!$E$33:$F$44,2,FALSE),Z1461*$D1461,0)))</f>
        <v>0</v>
      </c>
      <c r="AM1461" s="126">
        <f>IF($D1461="",0,IF($E1461="",0,IF(VLOOKUP($E1461,paramètres!$E$33:$F$44,2,FALSE)&lt;=VLOOKUP($AM$18,paramètres!$E$33:$F$44,2,FALSE),AA1461*$D1461,0)))</f>
        <v>0</v>
      </c>
      <c r="AN1461" s="121" t="str">
        <f>IF(paramètres!$B$28=1,((SUM(P1461:Y1461)/1.02)+SUM(Z1461:AA1461))*0.0303/9*COUNT(P1461:X1461),IF(paramètres!$B$28=2,(SUM(P1461:AA1461))*0.0303/9*COUNT(P1461:X1461),"Missing Delta option"))</f>
        <v>Missing Delta option</v>
      </c>
      <c r="AO1461" s="13" t="str">
        <f>IF(paramètres!$B$28=1,(((SUM(P1461:Y1461)/1.02)+SUM(Z1461:AA1461))+((SUM(AB1461:AK1461)/1.02)+SUM(AL1461:AN1461)))*cotpatr,IF(paramètres!$B$28=2,(SUM(P1461:AN1461)*cotpatr),"Missing Delta Option"))</f>
        <v>Missing Delta Option</v>
      </c>
      <c r="AP1461" s="13" t="str" cm="1">
        <f t="array" ref="AP1461">IF(paramètres!$B$28=1,(((SUM(P1461:Y1461)/1.02)+SUM(Z1461:AA1461))+((SUM(AB1461:AM1461)/1.02)+SUM(AL1461:AM1461)))/12*pécule,IF(paramètres!$B$28=2,SUM(P1461:AM1461)/12*pécule,"Missing Delta Option"))</f>
        <v>Missing Delta Option</v>
      </c>
      <c r="AQ1461" s="105" t="e">
        <f>IF(paramètres!$B$28=1,(((SUM(P1461:Y1461)/1.02)+SUM(Z1461:AA1461))+((SUM(AB1461:AM1461)/1.02)+SUM(AL1461:AM1461)))+AN1461+AO1461+AP1461,SUM(P1461:AM1461)+AN1461+AO1461+AP1461)</f>
        <v>#VALUE!</v>
      </c>
    </row>
    <row r="1462" spans="1:43" x14ac:dyDescent="0.25">
      <c r="A1462" s="104"/>
      <c r="B1462" s="39"/>
      <c r="C1462" s="39"/>
      <c r="D1462" s="70"/>
      <c r="E1462" s="49"/>
      <c r="F1462" s="40"/>
      <c r="G1462" s="38"/>
      <c r="H1462" s="71"/>
      <c r="I1462" s="40"/>
      <c r="J1462" s="38"/>
      <c r="K1462" s="71"/>
      <c r="L1462" s="40"/>
      <c r="M1462" s="38"/>
      <c r="N1462" s="71"/>
      <c r="O1462" s="49"/>
      <c r="P1462" s="177"/>
      <c r="Q1462" s="178"/>
      <c r="R1462" s="178"/>
      <c r="S1462" s="178"/>
      <c r="T1462" s="178"/>
      <c r="U1462" s="178"/>
      <c r="V1462" s="178"/>
      <c r="W1462" s="178"/>
      <c r="X1462" s="178"/>
      <c r="Y1462" s="178"/>
      <c r="Z1462" s="178"/>
      <c r="AA1462" s="179"/>
      <c r="AB1462" s="121">
        <f>IF($D1462="",0,IF($E1462="",0,IF(VLOOKUP($E1462,paramètres!$E$33:$F$44,2,FALSE)&lt;=VLOOKUP($AB$18,paramètres!$E$33:$F$44,2,FALSE),P1462*$D1462,0)))</f>
        <v>0</v>
      </c>
      <c r="AC1462" s="13">
        <f>IF($D1462="",0,IF($E1462="",0,IF(VLOOKUP($E1462,paramètres!$E$33:$F$44,2,FALSE)&lt;=VLOOKUP($AC$18,paramètres!$E$33:$F$44,2,FALSE),Q1462*$D1462,0)))</f>
        <v>0</v>
      </c>
      <c r="AD1462" s="13">
        <f>IF($D1462="",0,IF($E1462="",0,IF(VLOOKUP($E1462,paramètres!$E$33:$F$44,2,FALSE)&lt;=VLOOKUP($AD$18,paramètres!$E$33:$F$44,2,FALSE),R1462*$D1462,0)))</f>
        <v>0</v>
      </c>
      <c r="AE1462" s="13">
        <f>IF($D1462="",0,IF($E1462="",0,IF(VLOOKUP($E1462,paramètres!$E$33:$F$44,2,FALSE)&lt;=VLOOKUP($AE$18,paramètres!$E$33:$F$44,2,FALSE),S1462*$D1462,0)))</f>
        <v>0</v>
      </c>
      <c r="AF1462" s="13">
        <f>IF($D1462="",0,IF($E1462="",0,IF(VLOOKUP($E1462,paramètres!$E$33:$F$44,2,FALSE)&lt;=VLOOKUP($AF$18,paramètres!$E$33:$F$44,2,FALSE),T1462*$D1462,0)))</f>
        <v>0</v>
      </c>
      <c r="AG1462" s="13">
        <f>IF($D1462="",0,IF($E1462="",0,IF(VLOOKUP($E1462,paramètres!$E$33:$F$44,2,FALSE)&lt;=VLOOKUP($AG$18,paramètres!$E$33:$F$44,2,FALSE),U1462*$D1462,0)))</f>
        <v>0</v>
      </c>
      <c r="AH1462" s="13">
        <f>IF($D1462="",0,IF($E1462="",0,IF(VLOOKUP($E1462,paramètres!$E$33:$F$44,2,FALSE)&lt;=VLOOKUP($AH$18,paramètres!$E$33:$F$44,2,FALSE),V1462*$D1462,0)))</f>
        <v>0</v>
      </c>
      <c r="AI1462" s="13">
        <f>IF($D1462="",0,IF($E1462="",0,IF(VLOOKUP($E1462,paramètres!$E$33:$F$44,2,FALSE)&lt;=VLOOKUP($AI$18,paramètres!$E$33:$F$44,2,FALSE),W1462*$D1462,0)))</f>
        <v>0</v>
      </c>
      <c r="AJ1462" s="13">
        <f>IF($D1462="",0,IF($E1462="",0,IF(VLOOKUP($E1462,paramètres!$E$33:$F$44,2,FALSE)&lt;=VLOOKUP($AJ$18,paramètres!$E$33:$F$44,2,FALSE),X1462*$D1462,0)))</f>
        <v>0</v>
      </c>
      <c r="AK1462" s="13">
        <f>IF($D1462="",0,IF($E1462="",0,IF(VLOOKUP($E1462,paramètres!$E$33:$F$44,2,FALSE)&lt;=VLOOKUP($AK$18,paramètres!$E$33:$F$44,2,FALSE),Y1462*$D1462,0)))</f>
        <v>0</v>
      </c>
      <c r="AL1462" s="13">
        <f>IF($D1462="",0,IF($E1462="",0,IF(VLOOKUP($E1462,paramètres!$E$33:$F$44,2,FALSE)&lt;=VLOOKUP($AL$18,paramètres!$E$33:$F$44,2,FALSE),Z1462*$D1462,0)))</f>
        <v>0</v>
      </c>
      <c r="AM1462" s="126">
        <f>IF($D1462="",0,IF($E1462="",0,IF(VLOOKUP($E1462,paramètres!$E$33:$F$44,2,FALSE)&lt;=VLOOKUP($AM$18,paramètres!$E$33:$F$44,2,FALSE),AA1462*$D1462,0)))</f>
        <v>0</v>
      </c>
      <c r="AN1462" s="121" t="str">
        <f>IF(paramètres!$B$28=1,((SUM(P1462:Y1462)/1.02)+SUM(Z1462:AA1462))*0.0303/9*COUNT(P1462:X1462),IF(paramètres!$B$28=2,(SUM(P1462:AA1462))*0.0303/9*COUNT(P1462:X1462),"Missing Delta option"))</f>
        <v>Missing Delta option</v>
      </c>
      <c r="AO1462" s="13" t="str">
        <f>IF(paramètres!$B$28=1,(((SUM(P1462:Y1462)/1.02)+SUM(Z1462:AA1462))+((SUM(AB1462:AK1462)/1.02)+SUM(AL1462:AN1462)))*cotpatr,IF(paramètres!$B$28=2,(SUM(P1462:AN1462)*cotpatr),"Missing Delta Option"))</f>
        <v>Missing Delta Option</v>
      </c>
      <c r="AP1462" s="13" t="str" cm="1">
        <f t="array" ref="AP1462">IF(paramètres!$B$28=1,(((SUM(P1462:Y1462)/1.02)+SUM(Z1462:AA1462))+((SUM(AB1462:AM1462)/1.02)+SUM(AL1462:AM1462)))/12*pécule,IF(paramètres!$B$28=2,SUM(P1462:AM1462)/12*pécule,"Missing Delta Option"))</f>
        <v>Missing Delta Option</v>
      </c>
      <c r="AQ1462" s="105" t="e">
        <f>IF(paramètres!$B$28=1,(((SUM(P1462:Y1462)/1.02)+SUM(Z1462:AA1462))+((SUM(AB1462:AM1462)/1.02)+SUM(AL1462:AM1462)))+AN1462+AO1462+AP1462,SUM(P1462:AM1462)+AN1462+AO1462+AP1462)</f>
        <v>#VALUE!</v>
      </c>
    </row>
    <row r="1463" spans="1:43" x14ac:dyDescent="0.25">
      <c r="A1463" s="104"/>
      <c r="B1463" s="39"/>
      <c r="C1463" s="39"/>
      <c r="D1463" s="70"/>
      <c r="E1463" s="49"/>
      <c r="F1463" s="40"/>
      <c r="G1463" s="38"/>
      <c r="H1463" s="71"/>
      <c r="I1463" s="40"/>
      <c r="J1463" s="38"/>
      <c r="K1463" s="71"/>
      <c r="L1463" s="40"/>
      <c r="M1463" s="38"/>
      <c r="N1463" s="71"/>
      <c r="O1463" s="49"/>
      <c r="P1463" s="177"/>
      <c r="Q1463" s="178"/>
      <c r="R1463" s="178"/>
      <c r="S1463" s="178"/>
      <c r="T1463" s="178"/>
      <c r="U1463" s="178"/>
      <c r="V1463" s="178"/>
      <c r="W1463" s="178"/>
      <c r="X1463" s="178"/>
      <c r="Y1463" s="178"/>
      <c r="Z1463" s="178"/>
      <c r="AA1463" s="179"/>
      <c r="AB1463" s="121">
        <f>IF($D1463="",0,IF($E1463="",0,IF(VLOOKUP($E1463,paramètres!$E$33:$F$44,2,FALSE)&lt;=VLOOKUP($AB$18,paramètres!$E$33:$F$44,2,FALSE),P1463*$D1463,0)))</f>
        <v>0</v>
      </c>
      <c r="AC1463" s="13">
        <f>IF($D1463="",0,IF($E1463="",0,IF(VLOOKUP($E1463,paramètres!$E$33:$F$44,2,FALSE)&lt;=VLOOKUP($AC$18,paramètres!$E$33:$F$44,2,FALSE),Q1463*$D1463,0)))</f>
        <v>0</v>
      </c>
      <c r="AD1463" s="13">
        <f>IF($D1463="",0,IF($E1463="",0,IF(VLOOKUP($E1463,paramètres!$E$33:$F$44,2,FALSE)&lt;=VLOOKUP($AD$18,paramètres!$E$33:$F$44,2,FALSE),R1463*$D1463,0)))</f>
        <v>0</v>
      </c>
      <c r="AE1463" s="13">
        <f>IF($D1463="",0,IF($E1463="",0,IF(VLOOKUP($E1463,paramètres!$E$33:$F$44,2,FALSE)&lt;=VLOOKUP($AE$18,paramètres!$E$33:$F$44,2,FALSE),S1463*$D1463,0)))</f>
        <v>0</v>
      </c>
      <c r="AF1463" s="13">
        <f>IF($D1463="",0,IF($E1463="",0,IF(VLOOKUP($E1463,paramètres!$E$33:$F$44,2,FALSE)&lt;=VLOOKUP($AF$18,paramètres!$E$33:$F$44,2,FALSE),T1463*$D1463,0)))</f>
        <v>0</v>
      </c>
      <c r="AG1463" s="13">
        <f>IF($D1463="",0,IF($E1463="",0,IF(VLOOKUP($E1463,paramètres!$E$33:$F$44,2,FALSE)&lt;=VLOOKUP($AG$18,paramètres!$E$33:$F$44,2,FALSE),U1463*$D1463,0)))</f>
        <v>0</v>
      </c>
      <c r="AH1463" s="13">
        <f>IF($D1463="",0,IF($E1463="",0,IF(VLOOKUP($E1463,paramètres!$E$33:$F$44,2,FALSE)&lt;=VLOOKUP($AH$18,paramètres!$E$33:$F$44,2,FALSE),V1463*$D1463,0)))</f>
        <v>0</v>
      </c>
      <c r="AI1463" s="13">
        <f>IF($D1463="",0,IF($E1463="",0,IF(VLOOKUP($E1463,paramètres!$E$33:$F$44,2,FALSE)&lt;=VLOOKUP($AI$18,paramètres!$E$33:$F$44,2,FALSE),W1463*$D1463,0)))</f>
        <v>0</v>
      </c>
      <c r="AJ1463" s="13">
        <f>IF($D1463="",0,IF($E1463="",0,IF(VLOOKUP($E1463,paramètres!$E$33:$F$44,2,FALSE)&lt;=VLOOKUP($AJ$18,paramètres!$E$33:$F$44,2,FALSE),X1463*$D1463,0)))</f>
        <v>0</v>
      </c>
      <c r="AK1463" s="13">
        <f>IF($D1463="",0,IF($E1463="",0,IF(VLOOKUP($E1463,paramètres!$E$33:$F$44,2,FALSE)&lt;=VLOOKUP($AK$18,paramètres!$E$33:$F$44,2,FALSE),Y1463*$D1463,0)))</f>
        <v>0</v>
      </c>
      <c r="AL1463" s="13">
        <f>IF($D1463="",0,IF($E1463="",0,IF(VLOOKUP($E1463,paramètres!$E$33:$F$44,2,FALSE)&lt;=VLOOKUP($AL$18,paramètres!$E$33:$F$44,2,FALSE),Z1463*$D1463,0)))</f>
        <v>0</v>
      </c>
      <c r="AM1463" s="126">
        <f>IF($D1463="",0,IF($E1463="",0,IF(VLOOKUP($E1463,paramètres!$E$33:$F$44,2,FALSE)&lt;=VLOOKUP($AM$18,paramètres!$E$33:$F$44,2,FALSE),AA1463*$D1463,0)))</f>
        <v>0</v>
      </c>
      <c r="AN1463" s="121" t="str">
        <f>IF(paramètres!$B$28=1,((SUM(P1463:Y1463)/1.02)+SUM(Z1463:AA1463))*0.0303/9*COUNT(P1463:X1463),IF(paramètres!$B$28=2,(SUM(P1463:AA1463))*0.0303/9*COUNT(P1463:X1463),"Missing Delta option"))</f>
        <v>Missing Delta option</v>
      </c>
      <c r="AO1463" s="13" t="str">
        <f>IF(paramètres!$B$28=1,(((SUM(P1463:Y1463)/1.02)+SUM(Z1463:AA1463))+((SUM(AB1463:AK1463)/1.02)+SUM(AL1463:AN1463)))*cotpatr,IF(paramètres!$B$28=2,(SUM(P1463:AN1463)*cotpatr),"Missing Delta Option"))</f>
        <v>Missing Delta Option</v>
      </c>
      <c r="AP1463" s="13" t="str" cm="1">
        <f t="array" ref="AP1463">IF(paramètres!$B$28=1,(((SUM(P1463:Y1463)/1.02)+SUM(Z1463:AA1463))+((SUM(AB1463:AM1463)/1.02)+SUM(AL1463:AM1463)))/12*pécule,IF(paramètres!$B$28=2,SUM(P1463:AM1463)/12*pécule,"Missing Delta Option"))</f>
        <v>Missing Delta Option</v>
      </c>
      <c r="AQ1463" s="105" t="e">
        <f>IF(paramètres!$B$28=1,(((SUM(P1463:Y1463)/1.02)+SUM(Z1463:AA1463))+((SUM(AB1463:AM1463)/1.02)+SUM(AL1463:AM1463)))+AN1463+AO1463+AP1463,SUM(P1463:AM1463)+AN1463+AO1463+AP1463)</f>
        <v>#VALUE!</v>
      </c>
    </row>
    <row r="1464" spans="1:43" x14ac:dyDescent="0.25">
      <c r="A1464" s="104"/>
      <c r="B1464" s="39"/>
      <c r="C1464" s="39"/>
      <c r="D1464" s="70"/>
      <c r="E1464" s="49"/>
      <c r="F1464" s="40"/>
      <c r="G1464" s="38"/>
      <c r="H1464" s="71"/>
      <c r="I1464" s="40"/>
      <c r="J1464" s="38"/>
      <c r="K1464" s="71"/>
      <c r="L1464" s="40"/>
      <c r="M1464" s="38"/>
      <c r="N1464" s="71"/>
      <c r="O1464" s="49"/>
      <c r="P1464" s="177"/>
      <c r="Q1464" s="178"/>
      <c r="R1464" s="178"/>
      <c r="S1464" s="178"/>
      <c r="T1464" s="178"/>
      <c r="U1464" s="178"/>
      <c r="V1464" s="178"/>
      <c r="W1464" s="178"/>
      <c r="X1464" s="178"/>
      <c r="Y1464" s="178"/>
      <c r="Z1464" s="178"/>
      <c r="AA1464" s="179"/>
      <c r="AB1464" s="121">
        <f>IF($D1464="",0,IF($E1464="",0,IF(VLOOKUP($E1464,paramètres!$E$33:$F$44,2,FALSE)&lt;=VLOOKUP($AB$18,paramètres!$E$33:$F$44,2,FALSE),P1464*$D1464,0)))</f>
        <v>0</v>
      </c>
      <c r="AC1464" s="13">
        <f>IF($D1464="",0,IF($E1464="",0,IF(VLOOKUP($E1464,paramètres!$E$33:$F$44,2,FALSE)&lt;=VLOOKUP($AC$18,paramètres!$E$33:$F$44,2,FALSE),Q1464*$D1464,0)))</f>
        <v>0</v>
      </c>
      <c r="AD1464" s="13">
        <f>IF($D1464="",0,IF($E1464="",0,IF(VLOOKUP($E1464,paramètres!$E$33:$F$44,2,FALSE)&lt;=VLOOKUP($AD$18,paramètres!$E$33:$F$44,2,FALSE),R1464*$D1464,0)))</f>
        <v>0</v>
      </c>
      <c r="AE1464" s="13">
        <f>IF($D1464="",0,IF($E1464="",0,IF(VLOOKUP($E1464,paramètres!$E$33:$F$44,2,FALSE)&lt;=VLOOKUP($AE$18,paramètres!$E$33:$F$44,2,FALSE),S1464*$D1464,0)))</f>
        <v>0</v>
      </c>
      <c r="AF1464" s="13">
        <f>IF($D1464="",0,IF($E1464="",0,IF(VLOOKUP($E1464,paramètres!$E$33:$F$44,2,FALSE)&lt;=VLOOKUP($AF$18,paramètres!$E$33:$F$44,2,FALSE),T1464*$D1464,0)))</f>
        <v>0</v>
      </c>
      <c r="AG1464" s="13">
        <f>IF($D1464="",0,IF($E1464="",0,IF(VLOOKUP($E1464,paramètres!$E$33:$F$44,2,FALSE)&lt;=VLOOKUP($AG$18,paramètres!$E$33:$F$44,2,FALSE),U1464*$D1464,0)))</f>
        <v>0</v>
      </c>
      <c r="AH1464" s="13">
        <f>IF($D1464="",0,IF($E1464="",0,IF(VLOOKUP($E1464,paramètres!$E$33:$F$44,2,FALSE)&lt;=VLOOKUP($AH$18,paramètres!$E$33:$F$44,2,FALSE),V1464*$D1464,0)))</f>
        <v>0</v>
      </c>
      <c r="AI1464" s="13">
        <f>IF($D1464="",0,IF($E1464="",0,IF(VLOOKUP($E1464,paramètres!$E$33:$F$44,2,FALSE)&lt;=VLOOKUP($AI$18,paramètres!$E$33:$F$44,2,FALSE),W1464*$D1464,0)))</f>
        <v>0</v>
      </c>
      <c r="AJ1464" s="13">
        <f>IF($D1464="",0,IF($E1464="",0,IF(VLOOKUP($E1464,paramètres!$E$33:$F$44,2,FALSE)&lt;=VLOOKUP($AJ$18,paramètres!$E$33:$F$44,2,FALSE),X1464*$D1464,0)))</f>
        <v>0</v>
      </c>
      <c r="AK1464" s="13">
        <f>IF($D1464="",0,IF($E1464="",0,IF(VLOOKUP($E1464,paramètres!$E$33:$F$44,2,FALSE)&lt;=VLOOKUP($AK$18,paramètres!$E$33:$F$44,2,FALSE),Y1464*$D1464,0)))</f>
        <v>0</v>
      </c>
      <c r="AL1464" s="13">
        <f>IF($D1464="",0,IF($E1464="",0,IF(VLOOKUP($E1464,paramètres!$E$33:$F$44,2,FALSE)&lt;=VLOOKUP($AL$18,paramètres!$E$33:$F$44,2,FALSE),Z1464*$D1464,0)))</f>
        <v>0</v>
      </c>
      <c r="AM1464" s="126">
        <f>IF($D1464="",0,IF($E1464="",0,IF(VLOOKUP($E1464,paramètres!$E$33:$F$44,2,FALSE)&lt;=VLOOKUP($AM$18,paramètres!$E$33:$F$44,2,FALSE),AA1464*$D1464,0)))</f>
        <v>0</v>
      </c>
      <c r="AN1464" s="121" t="str">
        <f>IF(paramètres!$B$28=1,((SUM(P1464:Y1464)/1.02)+SUM(Z1464:AA1464))*0.0303/9*COUNT(P1464:X1464),IF(paramètres!$B$28=2,(SUM(P1464:AA1464))*0.0303/9*COUNT(P1464:X1464),"Missing Delta option"))</f>
        <v>Missing Delta option</v>
      </c>
      <c r="AO1464" s="13" t="str">
        <f>IF(paramètres!$B$28=1,(((SUM(P1464:Y1464)/1.02)+SUM(Z1464:AA1464))+((SUM(AB1464:AK1464)/1.02)+SUM(AL1464:AN1464)))*cotpatr,IF(paramètres!$B$28=2,(SUM(P1464:AN1464)*cotpatr),"Missing Delta Option"))</f>
        <v>Missing Delta Option</v>
      </c>
      <c r="AP1464" s="13" t="str" cm="1">
        <f t="array" ref="AP1464">IF(paramètres!$B$28=1,(((SUM(P1464:Y1464)/1.02)+SUM(Z1464:AA1464))+((SUM(AB1464:AM1464)/1.02)+SUM(AL1464:AM1464)))/12*pécule,IF(paramètres!$B$28=2,SUM(P1464:AM1464)/12*pécule,"Missing Delta Option"))</f>
        <v>Missing Delta Option</v>
      </c>
      <c r="AQ1464" s="105" t="e">
        <f>IF(paramètres!$B$28=1,(((SUM(P1464:Y1464)/1.02)+SUM(Z1464:AA1464))+((SUM(AB1464:AM1464)/1.02)+SUM(AL1464:AM1464)))+AN1464+AO1464+AP1464,SUM(P1464:AM1464)+AN1464+AO1464+AP1464)</f>
        <v>#VALUE!</v>
      </c>
    </row>
    <row r="1465" spans="1:43" x14ac:dyDescent="0.25">
      <c r="A1465" s="104"/>
      <c r="B1465" s="39"/>
      <c r="C1465" s="39"/>
      <c r="D1465" s="70"/>
      <c r="E1465" s="49"/>
      <c r="F1465" s="40"/>
      <c r="G1465" s="38"/>
      <c r="H1465" s="71"/>
      <c r="I1465" s="40"/>
      <c r="J1465" s="38"/>
      <c r="K1465" s="71"/>
      <c r="L1465" s="40"/>
      <c r="M1465" s="38"/>
      <c r="N1465" s="71"/>
      <c r="O1465" s="49"/>
      <c r="P1465" s="177"/>
      <c r="Q1465" s="178"/>
      <c r="R1465" s="178"/>
      <c r="S1465" s="178"/>
      <c r="T1465" s="178"/>
      <c r="U1465" s="178"/>
      <c r="V1465" s="178"/>
      <c r="W1465" s="178"/>
      <c r="X1465" s="178"/>
      <c r="Y1465" s="178"/>
      <c r="Z1465" s="178"/>
      <c r="AA1465" s="179"/>
      <c r="AB1465" s="121">
        <f>IF($D1465="",0,IF($E1465="",0,IF(VLOOKUP($E1465,paramètres!$E$33:$F$44,2,FALSE)&lt;=VLOOKUP($AB$18,paramètres!$E$33:$F$44,2,FALSE),P1465*$D1465,0)))</f>
        <v>0</v>
      </c>
      <c r="AC1465" s="13">
        <f>IF($D1465="",0,IF($E1465="",0,IF(VLOOKUP($E1465,paramètres!$E$33:$F$44,2,FALSE)&lt;=VLOOKUP($AC$18,paramètres!$E$33:$F$44,2,FALSE),Q1465*$D1465,0)))</f>
        <v>0</v>
      </c>
      <c r="AD1465" s="13">
        <f>IF($D1465="",0,IF($E1465="",0,IF(VLOOKUP($E1465,paramètres!$E$33:$F$44,2,FALSE)&lt;=VLOOKUP($AD$18,paramètres!$E$33:$F$44,2,FALSE),R1465*$D1465,0)))</f>
        <v>0</v>
      </c>
      <c r="AE1465" s="13">
        <f>IF($D1465="",0,IF($E1465="",0,IF(VLOOKUP($E1465,paramètres!$E$33:$F$44,2,FALSE)&lt;=VLOOKUP($AE$18,paramètres!$E$33:$F$44,2,FALSE),S1465*$D1465,0)))</f>
        <v>0</v>
      </c>
      <c r="AF1465" s="13">
        <f>IF($D1465="",0,IF($E1465="",0,IF(VLOOKUP($E1465,paramètres!$E$33:$F$44,2,FALSE)&lt;=VLOOKUP($AF$18,paramètres!$E$33:$F$44,2,FALSE),T1465*$D1465,0)))</f>
        <v>0</v>
      </c>
      <c r="AG1465" s="13">
        <f>IF($D1465="",0,IF($E1465="",0,IF(VLOOKUP($E1465,paramètres!$E$33:$F$44,2,FALSE)&lt;=VLOOKUP($AG$18,paramètres!$E$33:$F$44,2,FALSE),U1465*$D1465,0)))</f>
        <v>0</v>
      </c>
      <c r="AH1465" s="13">
        <f>IF($D1465="",0,IF($E1465="",0,IF(VLOOKUP($E1465,paramètres!$E$33:$F$44,2,FALSE)&lt;=VLOOKUP($AH$18,paramètres!$E$33:$F$44,2,FALSE),V1465*$D1465,0)))</f>
        <v>0</v>
      </c>
      <c r="AI1465" s="13">
        <f>IF($D1465="",0,IF($E1465="",0,IF(VLOOKUP($E1465,paramètres!$E$33:$F$44,2,FALSE)&lt;=VLOOKUP($AI$18,paramètres!$E$33:$F$44,2,FALSE),W1465*$D1465,0)))</f>
        <v>0</v>
      </c>
      <c r="AJ1465" s="13">
        <f>IF($D1465="",0,IF($E1465="",0,IF(VLOOKUP($E1465,paramètres!$E$33:$F$44,2,FALSE)&lt;=VLOOKUP($AJ$18,paramètres!$E$33:$F$44,2,FALSE),X1465*$D1465,0)))</f>
        <v>0</v>
      </c>
      <c r="AK1465" s="13">
        <f>IF($D1465="",0,IF($E1465="",0,IF(VLOOKUP($E1465,paramètres!$E$33:$F$44,2,FALSE)&lt;=VLOOKUP($AK$18,paramètres!$E$33:$F$44,2,FALSE),Y1465*$D1465,0)))</f>
        <v>0</v>
      </c>
      <c r="AL1465" s="13">
        <f>IF($D1465="",0,IF($E1465="",0,IF(VLOOKUP($E1465,paramètres!$E$33:$F$44,2,FALSE)&lt;=VLOOKUP($AL$18,paramètres!$E$33:$F$44,2,FALSE),Z1465*$D1465,0)))</f>
        <v>0</v>
      </c>
      <c r="AM1465" s="126">
        <f>IF($D1465="",0,IF($E1465="",0,IF(VLOOKUP($E1465,paramètres!$E$33:$F$44,2,FALSE)&lt;=VLOOKUP($AM$18,paramètres!$E$33:$F$44,2,FALSE),AA1465*$D1465,0)))</f>
        <v>0</v>
      </c>
      <c r="AN1465" s="121" t="str">
        <f>IF(paramètres!$B$28=1,((SUM(P1465:Y1465)/1.02)+SUM(Z1465:AA1465))*0.0303/9*COUNT(P1465:X1465),IF(paramètres!$B$28=2,(SUM(P1465:AA1465))*0.0303/9*COUNT(P1465:X1465),"Missing Delta option"))</f>
        <v>Missing Delta option</v>
      </c>
      <c r="AO1465" s="13" t="str">
        <f>IF(paramètres!$B$28=1,(((SUM(P1465:Y1465)/1.02)+SUM(Z1465:AA1465))+((SUM(AB1465:AK1465)/1.02)+SUM(AL1465:AN1465)))*cotpatr,IF(paramètres!$B$28=2,(SUM(P1465:AN1465)*cotpatr),"Missing Delta Option"))</f>
        <v>Missing Delta Option</v>
      </c>
      <c r="AP1465" s="13" t="str" cm="1">
        <f t="array" ref="AP1465">IF(paramètres!$B$28=1,(((SUM(P1465:Y1465)/1.02)+SUM(Z1465:AA1465))+((SUM(AB1465:AM1465)/1.02)+SUM(AL1465:AM1465)))/12*pécule,IF(paramètres!$B$28=2,SUM(P1465:AM1465)/12*pécule,"Missing Delta Option"))</f>
        <v>Missing Delta Option</v>
      </c>
      <c r="AQ1465" s="105" t="e">
        <f>IF(paramètres!$B$28=1,(((SUM(P1465:Y1465)/1.02)+SUM(Z1465:AA1465))+((SUM(AB1465:AM1465)/1.02)+SUM(AL1465:AM1465)))+AN1465+AO1465+AP1465,SUM(P1465:AM1465)+AN1465+AO1465+AP1465)</f>
        <v>#VALUE!</v>
      </c>
    </row>
    <row r="1466" spans="1:43" x14ac:dyDescent="0.25">
      <c r="A1466" s="104"/>
      <c r="B1466" s="39"/>
      <c r="C1466" s="39"/>
      <c r="D1466" s="70"/>
      <c r="E1466" s="49"/>
      <c r="F1466" s="40"/>
      <c r="G1466" s="38"/>
      <c r="H1466" s="71"/>
      <c r="I1466" s="40"/>
      <c r="J1466" s="38"/>
      <c r="K1466" s="71"/>
      <c r="L1466" s="40"/>
      <c r="M1466" s="38"/>
      <c r="N1466" s="71"/>
      <c r="O1466" s="49"/>
      <c r="P1466" s="177"/>
      <c r="Q1466" s="178"/>
      <c r="R1466" s="178"/>
      <c r="S1466" s="178"/>
      <c r="T1466" s="178"/>
      <c r="U1466" s="178"/>
      <c r="V1466" s="178"/>
      <c r="W1466" s="178"/>
      <c r="X1466" s="178"/>
      <c r="Y1466" s="178"/>
      <c r="Z1466" s="178"/>
      <c r="AA1466" s="179"/>
      <c r="AB1466" s="121">
        <f>IF($D1466="",0,IF($E1466="",0,IF(VLOOKUP($E1466,paramètres!$E$33:$F$44,2,FALSE)&lt;=VLOOKUP($AB$18,paramètres!$E$33:$F$44,2,FALSE),P1466*$D1466,0)))</f>
        <v>0</v>
      </c>
      <c r="AC1466" s="13">
        <f>IF($D1466="",0,IF($E1466="",0,IF(VLOOKUP($E1466,paramètres!$E$33:$F$44,2,FALSE)&lt;=VLOOKUP($AC$18,paramètres!$E$33:$F$44,2,FALSE),Q1466*$D1466,0)))</f>
        <v>0</v>
      </c>
      <c r="AD1466" s="13">
        <f>IF($D1466="",0,IF($E1466="",0,IF(VLOOKUP($E1466,paramètres!$E$33:$F$44,2,FALSE)&lt;=VLOOKUP($AD$18,paramètres!$E$33:$F$44,2,FALSE),R1466*$D1466,0)))</f>
        <v>0</v>
      </c>
      <c r="AE1466" s="13">
        <f>IF($D1466="",0,IF($E1466="",0,IF(VLOOKUP($E1466,paramètres!$E$33:$F$44,2,FALSE)&lt;=VLOOKUP($AE$18,paramètres!$E$33:$F$44,2,FALSE),S1466*$D1466,0)))</f>
        <v>0</v>
      </c>
      <c r="AF1466" s="13">
        <f>IF($D1466="",0,IF($E1466="",0,IF(VLOOKUP($E1466,paramètres!$E$33:$F$44,2,FALSE)&lt;=VLOOKUP($AF$18,paramètres!$E$33:$F$44,2,FALSE),T1466*$D1466,0)))</f>
        <v>0</v>
      </c>
      <c r="AG1466" s="13">
        <f>IF($D1466="",0,IF($E1466="",0,IF(VLOOKUP($E1466,paramètres!$E$33:$F$44,2,FALSE)&lt;=VLOOKUP($AG$18,paramètres!$E$33:$F$44,2,FALSE),U1466*$D1466,0)))</f>
        <v>0</v>
      </c>
      <c r="AH1466" s="13">
        <f>IF($D1466="",0,IF($E1466="",0,IF(VLOOKUP($E1466,paramètres!$E$33:$F$44,2,FALSE)&lt;=VLOOKUP($AH$18,paramètres!$E$33:$F$44,2,FALSE),V1466*$D1466,0)))</f>
        <v>0</v>
      </c>
      <c r="AI1466" s="13">
        <f>IF($D1466="",0,IF($E1466="",0,IF(VLOOKUP($E1466,paramètres!$E$33:$F$44,2,FALSE)&lt;=VLOOKUP($AI$18,paramètres!$E$33:$F$44,2,FALSE),W1466*$D1466,0)))</f>
        <v>0</v>
      </c>
      <c r="AJ1466" s="13">
        <f>IF($D1466="",0,IF($E1466="",0,IF(VLOOKUP($E1466,paramètres!$E$33:$F$44,2,FALSE)&lt;=VLOOKUP($AJ$18,paramètres!$E$33:$F$44,2,FALSE),X1466*$D1466,0)))</f>
        <v>0</v>
      </c>
      <c r="AK1466" s="13">
        <f>IF($D1466="",0,IF($E1466="",0,IF(VLOOKUP($E1466,paramètres!$E$33:$F$44,2,FALSE)&lt;=VLOOKUP($AK$18,paramètres!$E$33:$F$44,2,FALSE),Y1466*$D1466,0)))</f>
        <v>0</v>
      </c>
      <c r="AL1466" s="13">
        <f>IF($D1466="",0,IF($E1466="",0,IF(VLOOKUP($E1466,paramètres!$E$33:$F$44,2,FALSE)&lt;=VLOOKUP($AL$18,paramètres!$E$33:$F$44,2,FALSE),Z1466*$D1466,0)))</f>
        <v>0</v>
      </c>
      <c r="AM1466" s="126">
        <f>IF($D1466="",0,IF($E1466="",0,IF(VLOOKUP($E1466,paramètres!$E$33:$F$44,2,FALSE)&lt;=VLOOKUP($AM$18,paramètres!$E$33:$F$44,2,FALSE),AA1466*$D1466,0)))</f>
        <v>0</v>
      </c>
      <c r="AN1466" s="121" t="str">
        <f>IF(paramètres!$B$28=1,((SUM(P1466:Y1466)/1.02)+SUM(Z1466:AA1466))*0.0303/9*COUNT(P1466:X1466),IF(paramètres!$B$28=2,(SUM(P1466:AA1466))*0.0303/9*COUNT(P1466:X1466),"Missing Delta option"))</f>
        <v>Missing Delta option</v>
      </c>
      <c r="AO1466" s="13" t="str">
        <f>IF(paramètres!$B$28=1,(((SUM(P1466:Y1466)/1.02)+SUM(Z1466:AA1466))+((SUM(AB1466:AK1466)/1.02)+SUM(AL1466:AN1466)))*cotpatr,IF(paramètres!$B$28=2,(SUM(P1466:AN1466)*cotpatr),"Missing Delta Option"))</f>
        <v>Missing Delta Option</v>
      </c>
      <c r="AP1466" s="13" t="str" cm="1">
        <f t="array" ref="AP1466">IF(paramètres!$B$28=1,(((SUM(P1466:Y1466)/1.02)+SUM(Z1466:AA1466))+((SUM(AB1466:AM1466)/1.02)+SUM(AL1466:AM1466)))/12*pécule,IF(paramètres!$B$28=2,SUM(P1466:AM1466)/12*pécule,"Missing Delta Option"))</f>
        <v>Missing Delta Option</v>
      </c>
      <c r="AQ1466" s="105" t="e">
        <f>IF(paramètres!$B$28=1,(((SUM(P1466:Y1466)/1.02)+SUM(Z1466:AA1466))+((SUM(AB1466:AM1466)/1.02)+SUM(AL1466:AM1466)))+AN1466+AO1466+AP1466,SUM(P1466:AM1466)+AN1466+AO1466+AP1466)</f>
        <v>#VALUE!</v>
      </c>
    </row>
    <row r="1467" spans="1:43" x14ac:dyDescent="0.25">
      <c r="A1467" s="104"/>
      <c r="B1467" s="39"/>
      <c r="C1467" s="39"/>
      <c r="D1467" s="70"/>
      <c r="E1467" s="49"/>
      <c r="F1467" s="40"/>
      <c r="G1467" s="38"/>
      <c r="H1467" s="71"/>
      <c r="I1467" s="40"/>
      <c r="J1467" s="38"/>
      <c r="K1467" s="71"/>
      <c r="L1467" s="40"/>
      <c r="M1467" s="38"/>
      <c r="N1467" s="71"/>
      <c r="O1467" s="49"/>
      <c r="P1467" s="177"/>
      <c r="Q1467" s="178"/>
      <c r="R1467" s="178"/>
      <c r="S1467" s="178"/>
      <c r="T1467" s="178"/>
      <c r="U1467" s="178"/>
      <c r="V1467" s="178"/>
      <c r="W1467" s="178"/>
      <c r="X1467" s="178"/>
      <c r="Y1467" s="178"/>
      <c r="Z1467" s="178"/>
      <c r="AA1467" s="179"/>
      <c r="AB1467" s="121">
        <f>IF($D1467="",0,IF($E1467="",0,IF(VLOOKUP($E1467,paramètres!$E$33:$F$44,2,FALSE)&lt;=VLOOKUP($AB$18,paramètres!$E$33:$F$44,2,FALSE),P1467*$D1467,0)))</f>
        <v>0</v>
      </c>
      <c r="AC1467" s="13">
        <f>IF($D1467="",0,IF($E1467="",0,IF(VLOOKUP($E1467,paramètres!$E$33:$F$44,2,FALSE)&lt;=VLOOKUP($AC$18,paramètres!$E$33:$F$44,2,FALSE),Q1467*$D1467,0)))</f>
        <v>0</v>
      </c>
      <c r="AD1467" s="13">
        <f>IF($D1467="",0,IF($E1467="",0,IF(VLOOKUP($E1467,paramètres!$E$33:$F$44,2,FALSE)&lt;=VLOOKUP($AD$18,paramètres!$E$33:$F$44,2,FALSE),R1467*$D1467,0)))</f>
        <v>0</v>
      </c>
      <c r="AE1467" s="13">
        <f>IF($D1467="",0,IF($E1467="",0,IF(VLOOKUP($E1467,paramètres!$E$33:$F$44,2,FALSE)&lt;=VLOOKUP($AE$18,paramètres!$E$33:$F$44,2,FALSE),S1467*$D1467,0)))</f>
        <v>0</v>
      </c>
      <c r="AF1467" s="13">
        <f>IF($D1467="",0,IF($E1467="",0,IF(VLOOKUP($E1467,paramètres!$E$33:$F$44,2,FALSE)&lt;=VLOOKUP($AF$18,paramètres!$E$33:$F$44,2,FALSE),T1467*$D1467,0)))</f>
        <v>0</v>
      </c>
      <c r="AG1467" s="13">
        <f>IF($D1467="",0,IF($E1467="",0,IF(VLOOKUP($E1467,paramètres!$E$33:$F$44,2,FALSE)&lt;=VLOOKUP($AG$18,paramètres!$E$33:$F$44,2,FALSE),U1467*$D1467,0)))</f>
        <v>0</v>
      </c>
      <c r="AH1467" s="13">
        <f>IF($D1467="",0,IF($E1467="",0,IF(VLOOKUP($E1467,paramètres!$E$33:$F$44,2,FALSE)&lt;=VLOOKUP($AH$18,paramètres!$E$33:$F$44,2,FALSE),V1467*$D1467,0)))</f>
        <v>0</v>
      </c>
      <c r="AI1467" s="13">
        <f>IF($D1467="",0,IF($E1467="",0,IF(VLOOKUP($E1467,paramètres!$E$33:$F$44,2,FALSE)&lt;=VLOOKUP($AI$18,paramètres!$E$33:$F$44,2,FALSE),W1467*$D1467,0)))</f>
        <v>0</v>
      </c>
      <c r="AJ1467" s="13">
        <f>IF($D1467="",0,IF($E1467="",0,IF(VLOOKUP($E1467,paramètres!$E$33:$F$44,2,FALSE)&lt;=VLOOKUP($AJ$18,paramètres!$E$33:$F$44,2,FALSE),X1467*$D1467,0)))</f>
        <v>0</v>
      </c>
      <c r="AK1467" s="13">
        <f>IF($D1467="",0,IF($E1467="",0,IF(VLOOKUP($E1467,paramètres!$E$33:$F$44,2,FALSE)&lt;=VLOOKUP($AK$18,paramètres!$E$33:$F$44,2,FALSE),Y1467*$D1467,0)))</f>
        <v>0</v>
      </c>
      <c r="AL1467" s="13">
        <f>IF($D1467="",0,IF($E1467="",0,IF(VLOOKUP($E1467,paramètres!$E$33:$F$44,2,FALSE)&lt;=VLOOKUP($AL$18,paramètres!$E$33:$F$44,2,FALSE),Z1467*$D1467,0)))</f>
        <v>0</v>
      </c>
      <c r="AM1467" s="126">
        <f>IF($D1467="",0,IF($E1467="",0,IF(VLOOKUP($E1467,paramètres!$E$33:$F$44,2,FALSE)&lt;=VLOOKUP($AM$18,paramètres!$E$33:$F$44,2,FALSE),AA1467*$D1467,0)))</f>
        <v>0</v>
      </c>
      <c r="AN1467" s="121" t="str">
        <f>IF(paramètres!$B$28=1,((SUM(P1467:Y1467)/1.02)+SUM(Z1467:AA1467))*0.0303/9*COUNT(P1467:X1467),IF(paramètres!$B$28=2,(SUM(P1467:AA1467))*0.0303/9*COUNT(P1467:X1467),"Missing Delta option"))</f>
        <v>Missing Delta option</v>
      </c>
      <c r="AO1467" s="13" t="str">
        <f>IF(paramètres!$B$28=1,(((SUM(P1467:Y1467)/1.02)+SUM(Z1467:AA1467))+((SUM(AB1467:AK1467)/1.02)+SUM(AL1467:AN1467)))*cotpatr,IF(paramètres!$B$28=2,(SUM(P1467:AN1467)*cotpatr),"Missing Delta Option"))</f>
        <v>Missing Delta Option</v>
      </c>
      <c r="AP1467" s="13" t="str" cm="1">
        <f t="array" ref="AP1467">IF(paramètres!$B$28=1,(((SUM(P1467:Y1467)/1.02)+SUM(Z1467:AA1467))+((SUM(AB1467:AM1467)/1.02)+SUM(AL1467:AM1467)))/12*pécule,IF(paramètres!$B$28=2,SUM(P1467:AM1467)/12*pécule,"Missing Delta Option"))</f>
        <v>Missing Delta Option</v>
      </c>
      <c r="AQ1467" s="105" t="e">
        <f>IF(paramètres!$B$28=1,(((SUM(P1467:Y1467)/1.02)+SUM(Z1467:AA1467))+((SUM(AB1467:AM1467)/1.02)+SUM(AL1467:AM1467)))+AN1467+AO1467+AP1467,SUM(P1467:AM1467)+AN1467+AO1467+AP1467)</f>
        <v>#VALUE!</v>
      </c>
    </row>
    <row r="1468" spans="1:43" x14ac:dyDescent="0.25">
      <c r="A1468" s="104"/>
      <c r="B1468" s="39"/>
      <c r="C1468" s="39"/>
      <c r="D1468" s="70"/>
      <c r="E1468" s="49"/>
      <c r="F1468" s="40"/>
      <c r="G1468" s="38"/>
      <c r="H1468" s="71"/>
      <c r="I1468" s="40"/>
      <c r="J1468" s="38"/>
      <c r="K1468" s="71"/>
      <c r="L1468" s="40"/>
      <c r="M1468" s="38"/>
      <c r="N1468" s="71"/>
      <c r="O1468" s="49"/>
      <c r="P1468" s="177"/>
      <c r="Q1468" s="178"/>
      <c r="R1468" s="178"/>
      <c r="S1468" s="178"/>
      <c r="T1468" s="178"/>
      <c r="U1468" s="178"/>
      <c r="V1468" s="178"/>
      <c r="W1468" s="178"/>
      <c r="X1468" s="178"/>
      <c r="Y1468" s="178"/>
      <c r="Z1468" s="178"/>
      <c r="AA1468" s="179"/>
      <c r="AB1468" s="121">
        <f>IF($D1468="",0,IF($E1468="",0,IF(VLOOKUP($E1468,paramètres!$E$33:$F$44,2,FALSE)&lt;=VLOOKUP($AB$18,paramètres!$E$33:$F$44,2,FALSE),P1468*$D1468,0)))</f>
        <v>0</v>
      </c>
      <c r="AC1468" s="13">
        <f>IF($D1468="",0,IF($E1468="",0,IF(VLOOKUP($E1468,paramètres!$E$33:$F$44,2,FALSE)&lt;=VLOOKUP($AC$18,paramètres!$E$33:$F$44,2,FALSE),Q1468*$D1468,0)))</f>
        <v>0</v>
      </c>
      <c r="AD1468" s="13">
        <f>IF($D1468="",0,IF($E1468="",0,IF(VLOOKUP($E1468,paramètres!$E$33:$F$44,2,FALSE)&lt;=VLOOKUP($AD$18,paramètres!$E$33:$F$44,2,FALSE),R1468*$D1468,0)))</f>
        <v>0</v>
      </c>
      <c r="AE1468" s="13">
        <f>IF($D1468="",0,IF($E1468="",0,IF(VLOOKUP($E1468,paramètres!$E$33:$F$44,2,FALSE)&lt;=VLOOKUP($AE$18,paramètres!$E$33:$F$44,2,FALSE),S1468*$D1468,0)))</f>
        <v>0</v>
      </c>
      <c r="AF1468" s="13">
        <f>IF($D1468="",0,IF($E1468="",0,IF(VLOOKUP($E1468,paramètres!$E$33:$F$44,2,FALSE)&lt;=VLOOKUP($AF$18,paramètres!$E$33:$F$44,2,FALSE),T1468*$D1468,0)))</f>
        <v>0</v>
      </c>
      <c r="AG1468" s="13">
        <f>IF($D1468="",0,IF($E1468="",0,IF(VLOOKUP($E1468,paramètres!$E$33:$F$44,2,FALSE)&lt;=VLOOKUP($AG$18,paramètres!$E$33:$F$44,2,FALSE),U1468*$D1468,0)))</f>
        <v>0</v>
      </c>
      <c r="AH1468" s="13">
        <f>IF($D1468="",0,IF($E1468="",0,IF(VLOOKUP($E1468,paramètres!$E$33:$F$44,2,FALSE)&lt;=VLOOKUP($AH$18,paramètres!$E$33:$F$44,2,FALSE),V1468*$D1468,0)))</f>
        <v>0</v>
      </c>
      <c r="AI1468" s="13">
        <f>IF($D1468="",0,IF($E1468="",0,IF(VLOOKUP($E1468,paramètres!$E$33:$F$44,2,FALSE)&lt;=VLOOKUP($AI$18,paramètres!$E$33:$F$44,2,FALSE),W1468*$D1468,0)))</f>
        <v>0</v>
      </c>
      <c r="AJ1468" s="13">
        <f>IF($D1468="",0,IF($E1468="",0,IF(VLOOKUP($E1468,paramètres!$E$33:$F$44,2,FALSE)&lt;=VLOOKUP($AJ$18,paramètres!$E$33:$F$44,2,FALSE),X1468*$D1468,0)))</f>
        <v>0</v>
      </c>
      <c r="AK1468" s="13">
        <f>IF($D1468="",0,IF($E1468="",0,IF(VLOOKUP($E1468,paramètres!$E$33:$F$44,2,FALSE)&lt;=VLOOKUP($AK$18,paramètres!$E$33:$F$44,2,FALSE),Y1468*$D1468,0)))</f>
        <v>0</v>
      </c>
      <c r="AL1468" s="13">
        <f>IF($D1468="",0,IF($E1468="",0,IF(VLOOKUP($E1468,paramètres!$E$33:$F$44,2,FALSE)&lt;=VLOOKUP($AL$18,paramètres!$E$33:$F$44,2,FALSE),Z1468*$D1468,0)))</f>
        <v>0</v>
      </c>
      <c r="AM1468" s="126">
        <f>IF($D1468="",0,IF($E1468="",0,IF(VLOOKUP($E1468,paramètres!$E$33:$F$44,2,FALSE)&lt;=VLOOKUP($AM$18,paramètres!$E$33:$F$44,2,FALSE),AA1468*$D1468,0)))</f>
        <v>0</v>
      </c>
      <c r="AN1468" s="121" t="str">
        <f>IF(paramètres!$B$28=1,((SUM(P1468:Y1468)/1.02)+SUM(Z1468:AA1468))*0.0303/9*COUNT(P1468:X1468),IF(paramètres!$B$28=2,(SUM(P1468:AA1468))*0.0303/9*COUNT(P1468:X1468),"Missing Delta option"))</f>
        <v>Missing Delta option</v>
      </c>
      <c r="AO1468" s="13" t="str">
        <f>IF(paramètres!$B$28=1,(((SUM(P1468:Y1468)/1.02)+SUM(Z1468:AA1468))+((SUM(AB1468:AK1468)/1.02)+SUM(AL1468:AN1468)))*cotpatr,IF(paramètres!$B$28=2,(SUM(P1468:AN1468)*cotpatr),"Missing Delta Option"))</f>
        <v>Missing Delta Option</v>
      </c>
      <c r="AP1468" s="13" t="str" cm="1">
        <f t="array" ref="AP1468">IF(paramètres!$B$28=1,(((SUM(P1468:Y1468)/1.02)+SUM(Z1468:AA1468))+((SUM(AB1468:AM1468)/1.02)+SUM(AL1468:AM1468)))/12*pécule,IF(paramètres!$B$28=2,SUM(P1468:AM1468)/12*pécule,"Missing Delta Option"))</f>
        <v>Missing Delta Option</v>
      </c>
      <c r="AQ1468" s="105" t="e">
        <f>IF(paramètres!$B$28=1,(((SUM(P1468:Y1468)/1.02)+SUM(Z1468:AA1468))+((SUM(AB1468:AM1468)/1.02)+SUM(AL1468:AM1468)))+AN1468+AO1468+AP1468,SUM(P1468:AM1468)+AN1468+AO1468+AP1468)</f>
        <v>#VALUE!</v>
      </c>
    </row>
    <row r="1469" spans="1:43" x14ac:dyDescent="0.25">
      <c r="A1469" s="104"/>
      <c r="B1469" s="39"/>
      <c r="C1469" s="39"/>
      <c r="D1469" s="70"/>
      <c r="E1469" s="49"/>
      <c r="F1469" s="40"/>
      <c r="G1469" s="38"/>
      <c r="H1469" s="71"/>
      <c r="I1469" s="40"/>
      <c r="J1469" s="38"/>
      <c r="K1469" s="71"/>
      <c r="L1469" s="40"/>
      <c r="M1469" s="38"/>
      <c r="N1469" s="71"/>
      <c r="O1469" s="49"/>
      <c r="P1469" s="177"/>
      <c r="Q1469" s="178"/>
      <c r="R1469" s="178"/>
      <c r="S1469" s="178"/>
      <c r="T1469" s="178"/>
      <c r="U1469" s="178"/>
      <c r="V1469" s="178"/>
      <c r="W1469" s="178"/>
      <c r="X1469" s="178"/>
      <c r="Y1469" s="178"/>
      <c r="Z1469" s="178"/>
      <c r="AA1469" s="179"/>
      <c r="AB1469" s="121">
        <f>IF($D1469="",0,IF($E1469="",0,IF(VLOOKUP($E1469,paramètres!$E$33:$F$44,2,FALSE)&lt;=VLOOKUP($AB$18,paramètres!$E$33:$F$44,2,FALSE),P1469*$D1469,0)))</f>
        <v>0</v>
      </c>
      <c r="AC1469" s="13">
        <f>IF($D1469="",0,IF($E1469="",0,IF(VLOOKUP($E1469,paramètres!$E$33:$F$44,2,FALSE)&lt;=VLOOKUP($AC$18,paramètres!$E$33:$F$44,2,FALSE),Q1469*$D1469,0)))</f>
        <v>0</v>
      </c>
      <c r="AD1469" s="13">
        <f>IF($D1469="",0,IF($E1469="",0,IF(VLOOKUP($E1469,paramètres!$E$33:$F$44,2,FALSE)&lt;=VLOOKUP($AD$18,paramètres!$E$33:$F$44,2,FALSE),R1469*$D1469,0)))</f>
        <v>0</v>
      </c>
      <c r="AE1469" s="13">
        <f>IF($D1469="",0,IF($E1469="",0,IF(VLOOKUP($E1469,paramètres!$E$33:$F$44,2,FALSE)&lt;=VLOOKUP($AE$18,paramètres!$E$33:$F$44,2,FALSE),S1469*$D1469,0)))</f>
        <v>0</v>
      </c>
      <c r="AF1469" s="13">
        <f>IF($D1469="",0,IF($E1469="",0,IF(VLOOKUP($E1469,paramètres!$E$33:$F$44,2,FALSE)&lt;=VLOOKUP($AF$18,paramètres!$E$33:$F$44,2,FALSE),T1469*$D1469,0)))</f>
        <v>0</v>
      </c>
      <c r="AG1469" s="13">
        <f>IF($D1469="",0,IF($E1469="",0,IF(VLOOKUP($E1469,paramètres!$E$33:$F$44,2,FALSE)&lt;=VLOOKUP($AG$18,paramètres!$E$33:$F$44,2,FALSE),U1469*$D1469,0)))</f>
        <v>0</v>
      </c>
      <c r="AH1469" s="13">
        <f>IF($D1469="",0,IF($E1469="",0,IF(VLOOKUP($E1469,paramètres!$E$33:$F$44,2,FALSE)&lt;=VLOOKUP($AH$18,paramètres!$E$33:$F$44,2,FALSE),V1469*$D1469,0)))</f>
        <v>0</v>
      </c>
      <c r="AI1469" s="13">
        <f>IF($D1469="",0,IF($E1469="",0,IF(VLOOKUP($E1469,paramètres!$E$33:$F$44,2,FALSE)&lt;=VLOOKUP($AI$18,paramètres!$E$33:$F$44,2,FALSE),W1469*$D1469,0)))</f>
        <v>0</v>
      </c>
      <c r="AJ1469" s="13">
        <f>IF($D1469="",0,IF($E1469="",0,IF(VLOOKUP($E1469,paramètres!$E$33:$F$44,2,FALSE)&lt;=VLOOKUP($AJ$18,paramètres!$E$33:$F$44,2,FALSE),X1469*$D1469,0)))</f>
        <v>0</v>
      </c>
      <c r="AK1469" s="13">
        <f>IF($D1469="",0,IF($E1469="",0,IF(VLOOKUP($E1469,paramètres!$E$33:$F$44,2,FALSE)&lt;=VLOOKUP($AK$18,paramètres!$E$33:$F$44,2,FALSE),Y1469*$D1469,0)))</f>
        <v>0</v>
      </c>
      <c r="AL1469" s="13">
        <f>IF($D1469="",0,IF($E1469="",0,IF(VLOOKUP($E1469,paramètres!$E$33:$F$44,2,FALSE)&lt;=VLOOKUP($AL$18,paramètres!$E$33:$F$44,2,FALSE),Z1469*$D1469,0)))</f>
        <v>0</v>
      </c>
      <c r="AM1469" s="126">
        <f>IF($D1469="",0,IF($E1469="",0,IF(VLOOKUP($E1469,paramètres!$E$33:$F$44,2,FALSE)&lt;=VLOOKUP($AM$18,paramètres!$E$33:$F$44,2,FALSE),AA1469*$D1469,0)))</f>
        <v>0</v>
      </c>
      <c r="AN1469" s="121" t="str">
        <f>IF(paramètres!$B$28=1,((SUM(P1469:Y1469)/1.02)+SUM(Z1469:AA1469))*0.0303/9*COUNT(P1469:X1469),IF(paramètres!$B$28=2,(SUM(P1469:AA1469))*0.0303/9*COUNT(P1469:X1469),"Missing Delta option"))</f>
        <v>Missing Delta option</v>
      </c>
      <c r="AO1469" s="13" t="str">
        <f>IF(paramètres!$B$28=1,(((SUM(P1469:Y1469)/1.02)+SUM(Z1469:AA1469))+((SUM(AB1469:AK1469)/1.02)+SUM(AL1469:AN1469)))*cotpatr,IF(paramètres!$B$28=2,(SUM(P1469:AN1469)*cotpatr),"Missing Delta Option"))</f>
        <v>Missing Delta Option</v>
      </c>
      <c r="AP1469" s="13" t="str" cm="1">
        <f t="array" ref="AP1469">IF(paramètres!$B$28=1,(((SUM(P1469:Y1469)/1.02)+SUM(Z1469:AA1469))+((SUM(AB1469:AM1469)/1.02)+SUM(AL1469:AM1469)))/12*pécule,IF(paramètres!$B$28=2,SUM(P1469:AM1469)/12*pécule,"Missing Delta Option"))</f>
        <v>Missing Delta Option</v>
      </c>
      <c r="AQ1469" s="105" t="e">
        <f>IF(paramètres!$B$28=1,(((SUM(P1469:Y1469)/1.02)+SUM(Z1469:AA1469))+((SUM(AB1469:AM1469)/1.02)+SUM(AL1469:AM1469)))+AN1469+AO1469+AP1469,SUM(P1469:AM1469)+AN1469+AO1469+AP1469)</f>
        <v>#VALUE!</v>
      </c>
    </row>
    <row r="1470" spans="1:43" x14ac:dyDescent="0.25">
      <c r="A1470" s="104"/>
      <c r="B1470" s="39"/>
      <c r="C1470" s="39"/>
      <c r="D1470" s="70"/>
      <c r="E1470" s="49"/>
      <c r="F1470" s="40"/>
      <c r="G1470" s="38"/>
      <c r="H1470" s="71"/>
      <c r="I1470" s="40"/>
      <c r="J1470" s="38"/>
      <c r="K1470" s="71"/>
      <c r="L1470" s="40"/>
      <c r="M1470" s="38"/>
      <c r="N1470" s="71"/>
      <c r="O1470" s="49"/>
      <c r="P1470" s="177"/>
      <c r="Q1470" s="178"/>
      <c r="R1470" s="178"/>
      <c r="S1470" s="178"/>
      <c r="T1470" s="178"/>
      <c r="U1470" s="178"/>
      <c r="V1470" s="178"/>
      <c r="W1470" s="178"/>
      <c r="X1470" s="178"/>
      <c r="Y1470" s="178"/>
      <c r="Z1470" s="178"/>
      <c r="AA1470" s="179"/>
      <c r="AB1470" s="121">
        <f>IF($D1470="",0,IF($E1470="",0,IF(VLOOKUP($E1470,paramètres!$E$33:$F$44,2,FALSE)&lt;=VLOOKUP($AB$18,paramètres!$E$33:$F$44,2,FALSE),P1470*$D1470,0)))</f>
        <v>0</v>
      </c>
      <c r="AC1470" s="13">
        <f>IF($D1470="",0,IF($E1470="",0,IF(VLOOKUP($E1470,paramètres!$E$33:$F$44,2,FALSE)&lt;=VLOOKUP($AC$18,paramètres!$E$33:$F$44,2,FALSE),Q1470*$D1470,0)))</f>
        <v>0</v>
      </c>
      <c r="AD1470" s="13">
        <f>IF($D1470="",0,IF($E1470="",0,IF(VLOOKUP($E1470,paramètres!$E$33:$F$44,2,FALSE)&lt;=VLOOKUP($AD$18,paramètres!$E$33:$F$44,2,FALSE),R1470*$D1470,0)))</f>
        <v>0</v>
      </c>
      <c r="AE1470" s="13">
        <f>IF($D1470="",0,IF($E1470="",0,IF(VLOOKUP($E1470,paramètres!$E$33:$F$44,2,FALSE)&lt;=VLOOKUP($AE$18,paramètres!$E$33:$F$44,2,FALSE),S1470*$D1470,0)))</f>
        <v>0</v>
      </c>
      <c r="AF1470" s="13">
        <f>IF($D1470="",0,IF($E1470="",0,IF(VLOOKUP($E1470,paramètres!$E$33:$F$44,2,FALSE)&lt;=VLOOKUP($AF$18,paramètres!$E$33:$F$44,2,FALSE),T1470*$D1470,0)))</f>
        <v>0</v>
      </c>
      <c r="AG1470" s="13">
        <f>IF($D1470="",0,IF($E1470="",0,IF(VLOOKUP($E1470,paramètres!$E$33:$F$44,2,FALSE)&lt;=VLOOKUP($AG$18,paramètres!$E$33:$F$44,2,FALSE),U1470*$D1470,0)))</f>
        <v>0</v>
      </c>
      <c r="AH1470" s="13">
        <f>IF($D1470="",0,IF($E1470="",0,IF(VLOOKUP($E1470,paramètres!$E$33:$F$44,2,FALSE)&lt;=VLOOKUP($AH$18,paramètres!$E$33:$F$44,2,FALSE),V1470*$D1470,0)))</f>
        <v>0</v>
      </c>
      <c r="AI1470" s="13">
        <f>IF($D1470="",0,IF($E1470="",0,IF(VLOOKUP($E1470,paramètres!$E$33:$F$44,2,FALSE)&lt;=VLOOKUP($AI$18,paramètres!$E$33:$F$44,2,FALSE),W1470*$D1470,0)))</f>
        <v>0</v>
      </c>
      <c r="AJ1470" s="13">
        <f>IF($D1470="",0,IF($E1470="",0,IF(VLOOKUP($E1470,paramètres!$E$33:$F$44,2,FALSE)&lt;=VLOOKUP($AJ$18,paramètres!$E$33:$F$44,2,FALSE),X1470*$D1470,0)))</f>
        <v>0</v>
      </c>
      <c r="AK1470" s="13">
        <f>IF($D1470="",0,IF($E1470="",0,IF(VLOOKUP($E1470,paramètres!$E$33:$F$44,2,FALSE)&lt;=VLOOKUP($AK$18,paramètres!$E$33:$F$44,2,FALSE),Y1470*$D1470,0)))</f>
        <v>0</v>
      </c>
      <c r="AL1470" s="13">
        <f>IF($D1470="",0,IF($E1470="",0,IF(VLOOKUP($E1470,paramètres!$E$33:$F$44,2,FALSE)&lt;=VLOOKUP($AL$18,paramètres!$E$33:$F$44,2,FALSE),Z1470*$D1470,0)))</f>
        <v>0</v>
      </c>
      <c r="AM1470" s="126">
        <f>IF($D1470="",0,IF($E1470="",0,IF(VLOOKUP($E1470,paramètres!$E$33:$F$44,2,FALSE)&lt;=VLOOKUP($AM$18,paramètres!$E$33:$F$44,2,FALSE),AA1470*$D1470,0)))</f>
        <v>0</v>
      </c>
      <c r="AN1470" s="121" t="str">
        <f>IF(paramètres!$B$28=1,((SUM(P1470:Y1470)/1.02)+SUM(Z1470:AA1470))*0.0303/9*COUNT(P1470:X1470),IF(paramètres!$B$28=2,(SUM(P1470:AA1470))*0.0303/9*COUNT(P1470:X1470),"Missing Delta option"))</f>
        <v>Missing Delta option</v>
      </c>
      <c r="AO1470" s="13" t="str">
        <f>IF(paramètres!$B$28=1,(((SUM(P1470:Y1470)/1.02)+SUM(Z1470:AA1470))+((SUM(AB1470:AK1470)/1.02)+SUM(AL1470:AN1470)))*cotpatr,IF(paramètres!$B$28=2,(SUM(P1470:AN1470)*cotpatr),"Missing Delta Option"))</f>
        <v>Missing Delta Option</v>
      </c>
      <c r="AP1470" s="13" t="str" cm="1">
        <f t="array" ref="AP1470">IF(paramètres!$B$28=1,(((SUM(P1470:Y1470)/1.02)+SUM(Z1470:AA1470))+((SUM(AB1470:AM1470)/1.02)+SUM(AL1470:AM1470)))/12*pécule,IF(paramètres!$B$28=2,SUM(P1470:AM1470)/12*pécule,"Missing Delta Option"))</f>
        <v>Missing Delta Option</v>
      </c>
      <c r="AQ1470" s="105" t="e">
        <f>IF(paramètres!$B$28=1,(((SUM(P1470:Y1470)/1.02)+SUM(Z1470:AA1470))+((SUM(AB1470:AM1470)/1.02)+SUM(AL1470:AM1470)))+AN1470+AO1470+AP1470,SUM(P1470:AM1470)+AN1470+AO1470+AP1470)</f>
        <v>#VALUE!</v>
      </c>
    </row>
    <row r="1471" spans="1:43" x14ac:dyDescent="0.25">
      <c r="A1471" s="104"/>
      <c r="B1471" s="39"/>
      <c r="C1471" s="39"/>
      <c r="D1471" s="70"/>
      <c r="E1471" s="49"/>
      <c r="F1471" s="40"/>
      <c r="G1471" s="38"/>
      <c r="H1471" s="71"/>
      <c r="I1471" s="40"/>
      <c r="J1471" s="38"/>
      <c r="K1471" s="71"/>
      <c r="L1471" s="40"/>
      <c r="M1471" s="38"/>
      <c r="N1471" s="71"/>
      <c r="O1471" s="49"/>
      <c r="P1471" s="177"/>
      <c r="Q1471" s="178"/>
      <c r="R1471" s="178"/>
      <c r="S1471" s="178"/>
      <c r="T1471" s="178"/>
      <c r="U1471" s="178"/>
      <c r="V1471" s="178"/>
      <c r="W1471" s="178"/>
      <c r="X1471" s="178"/>
      <c r="Y1471" s="178"/>
      <c r="Z1471" s="178"/>
      <c r="AA1471" s="179"/>
      <c r="AB1471" s="121">
        <f>IF($D1471="",0,IF($E1471="",0,IF(VLOOKUP($E1471,paramètres!$E$33:$F$44,2,FALSE)&lt;=VLOOKUP($AB$18,paramètres!$E$33:$F$44,2,FALSE),P1471*$D1471,0)))</f>
        <v>0</v>
      </c>
      <c r="AC1471" s="13">
        <f>IF($D1471="",0,IF($E1471="",0,IF(VLOOKUP($E1471,paramètres!$E$33:$F$44,2,FALSE)&lt;=VLOOKUP($AC$18,paramètres!$E$33:$F$44,2,FALSE),Q1471*$D1471,0)))</f>
        <v>0</v>
      </c>
      <c r="AD1471" s="13">
        <f>IF($D1471="",0,IF($E1471="",0,IF(VLOOKUP($E1471,paramètres!$E$33:$F$44,2,FALSE)&lt;=VLOOKUP($AD$18,paramètres!$E$33:$F$44,2,FALSE),R1471*$D1471,0)))</f>
        <v>0</v>
      </c>
      <c r="AE1471" s="13">
        <f>IF($D1471="",0,IF($E1471="",0,IF(VLOOKUP($E1471,paramètres!$E$33:$F$44,2,FALSE)&lt;=VLOOKUP($AE$18,paramètres!$E$33:$F$44,2,FALSE),S1471*$D1471,0)))</f>
        <v>0</v>
      </c>
      <c r="AF1471" s="13">
        <f>IF($D1471="",0,IF($E1471="",0,IF(VLOOKUP($E1471,paramètres!$E$33:$F$44,2,FALSE)&lt;=VLOOKUP($AF$18,paramètres!$E$33:$F$44,2,FALSE),T1471*$D1471,0)))</f>
        <v>0</v>
      </c>
      <c r="AG1471" s="13">
        <f>IF($D1471="",0,IF($E1471="",0,IF(VLOOKUP($E1471,paramètres!$E$33:$F$44,2,FALSE)&lt;=VLOOKUP($AG$18,paramètres!$E$33:$F$44,2,FALSE),U1471*$D1471,0)))</f>
        <v>0</v>
      </c>
      <c r="AH1471" s="13">
        <f>IF($D1471="",0,IF($E1471="",0,IF(VLOOKUP($E1471,paramètres!$E$33:$F$44,2,FALSE)&lt;=VLOOKUP($AH$18,paramètres!$E$33:$F$44,2,FALSE),V1471*$D1471,0)))</f>
        <v>0</v>
      </c>
      <c r="AI1471" s="13">
        <f>IF($D1471="",0,IF($E1471="",0,IF(VLOOKUP($E1471,paramètres!$E$33:$F$44,2,FALSE)&lt;=VLOOKUP($AI$18,paramètres!$E$33:$F$44,2,FALSE),W1471*$D1471,0)))</f>
        <v>0</v>
      </c>
      <c r="AJ1471" s="13">
        <f>IF($D1471="",0,IF($E1471="",0,IF(VLOOKUP($E1471,paramètres!$E$33:$F$44,2,FALSE)&lt;=VLOOKUP($AJ$18,paramètres!$E$33:$F$44,2,FALSE),X1471*$D1471,0)))</f>
        <v>0</v>
      </c>
      <c r="AK1471" s="13">
        <f>IF($D1471="",0,IF($E1471="",0,IF(VLOOKUP($E1471,paramètres!$E$33:$F$44,2,FALSE)&lt;=VLOOKUP($AK$18,paramètres!$E$33:$F$44,2,FALSE),Y1471*$D1471,0)))</f>
        <v>0</v>
      </c>
      <c r="AL1471" s="13">
        <f>IF($D1471="",0,IF($E1471="",0,IF(VLOOKUP($E1471,paramètres!$E$33:$F$44,2,FALSE)&lt;=VLOOKUP($AL$18,paramètres!$E$33:$F$44,2,FALSE),Z1471*$D1471,0)))</f>
        <v>0</v>
      </c>
      <c r="AM1471" s="126">
        <f>IF($D1471="",0,IF($E1471="",0,IF(VLOOKUP($E1471,paramètres!$E$33:$F$44,2,FALSE)&lt;=VLOOKUP($AM$18,paramètres!$E$33:$F$44,2,FALSE),AA1471*$D1471,0)))</f>
        <v>0</v>
      </c>
      <c r="AN1471" s="121" t="str">
        <f>IF(paramètres!$B$28=1,((SUM(P1471:Y1471)/1.02)+SUM(Z1471:AA1471))*0.0303/9*COUNT(P1471:X1471),IF(paramètres!$B$28=2,(SUM(P1471:AA1471))*0.0303/9*COUNT(P1471:X1471),"Missing Delta option"))</f>
        <v>Missing Delta option</v>
      </c>
      <c r="AO1471" s="13" t="str">
        <f>IF(paramètres!$B$28=1,(((SUM(P1471:Y1471)/1.02)+SUM(Z1471:AA1471))+((SUM(AB1471:AK1471)/1.02)+SUM(AL1471:AN1471)))*cotpatr,IF(paramètres!$B$28=2,(SUM(P1471:AN1471)*cotpatr),"Missing Delta Option"))</f>
        <v>Missing Delta Option</v>
      </c>
      <c r="AP1471" s="13" t="str" cm="1">
        <f t="array" ref="AP1471">IF(paramètres!$B$28=1,(((SUM(P1471:Y1471)/1.02)+SUM(Z1471:AA1471))+((SUM(AB1471:AM1471)/1.02)+SUM(AL1471:AM1471)))/12*pécule,IF(paramètres!$B$28=2,SUM(P1471:AM1471)/12*pécule,"Missing Delta Option"))</f>
        <v>Missing Delta Option</v>
      </c>
      <c r="AQ1471" s="105" t="e">
        <f>IF(paramètres!$B$28=1,(((SUM(P1471:Y1471)/1.02)+SUM(Z1471:AA1471))+((SUM(AB1471:AM1471)/1.02)+SUM(AL1471:AM1471)))+AN1471+AO1471+AP1471,SUM(P1471:AM1471)+AN1471+AO1471+AP1471)</f>
        <v>#VALUE!</v>
      </c>
    </row>
    <row r="1472" spans="1:43" x14ac:dyDescent="0.25">
      <c r="A1472" s="104"/>
      <c r="B1472" s="39"/>
      <c r="C1472" s="39"/>
      <c r="D1472" s="70"/>
      <c r="E1472" s="49"/>
      <c r="F1472" s="40"/>
      <c r="G1472" s="38"/>
      <c r="H1472" s="71"/>
      <c r="I1472" s="40"/>
      <c r="J1472" s="38"/>
      <c r="K1472" s="71"/>
      <c r="L1472" s="40"/>
      <c r="M1472" s="38"/>
      <c r="N1472" s="71"/>
      <c r="O1472" s="49"/>
      <c r="P1472" s="177"/>
      <c r="Q1472" s="178"/>
      <c r="R1472" s="178"/>
      <c r="S1472" s="178"/>
      <c r="T1472" s="178"/>
      <c r="U1472" s="178"/>
      <c r="V1472" s="178"/>
      <c r="W1472" s="178"/>
      <c r="X1472" s="178"/>
      <c r="Y1472" s="178"/>
      <c r="Z1472" s="178"/>
      <c r="AA1472" s="179"/>
      <c r="AB1472" s="121">
        <f>IF($D1472="",0,IF($E1472="",0,IF(VLOOKUP($E1472,paramètres!$E$33:$F$44,2,FALSE)&lt;=VLOOKUP($AB$18,paramètres!$E$33:$F$44,2,FALSE),P1472*$D1472,0)))</f>
        <v>0</v>
      </c>
      <c r="AC1472" s="13">
        <f>IF($D1472="",0,IF($E1472="",0,IF(VLOOKUP($E1472,paramètres!$E$33:$F$44,2,FALSE)&lt;=VLOOKUP($AC$18,paramètres!$E$33:$F$44,2,FALSE),Q1472*$D1472,0)))</f>
        <v>0</v>
      </c>
      <c r="AD1472" s="13">
        <f>IF($D1472="",0,IF($E1472="",0,IF(VLOOKUP($E1472,paramètres!$E$33:$F$44,2,FALSE)&lt;=VLOOKUP($AD$18,paramètres!$E$33:$F$44,2,FALSE),R1472*$D1472,0)))</f>
        <v>0</v>
      </c>
      <c r="AE1472" s="13">
        <f>IF($D1472="",0,IF($E1472="",0,IF(VLOOKUP($E1472,paramètres!$E$33:$F$44,2,FALSE)&lt;=VLOOKUP($AE$18,paramètres!$E$33:$F$44,2,FALSE),S1472*$D1472,0)))</f>
        <v>0</v>
      </c>
      <c r="AF1472" s="13">
        <f>IF($D1472="",0,IF($E1472="",0,IF(VLOOKUP($E1472,paramètres!$E$33:$F$44,2,FALSE)&lt;=VLOOKUP($AF$18,paramètres!$E$33:$F$44,2,FALSE),T1472*$D1472,0)))</f>
        <v>0</v>
      </c>
      <c r="AG1472" s="13">
        <f>IF($D1472="",0,IF($E1472="",0,IF(VLOOKUP($E1472,paramètres!$E$33:$F$44,2,FALSE)&lt;=VLOOKUP($AG$18,paramètres!$E$33:$F$44,2,FALSE),U1472*$D1472,0)))</f>
        <v>0</v>
      </c>
      <c r="AH1472" s="13">
        <f>IF($D1472="",0,IF($E1472="",0,IF(VLOOKUP($E1472,paramètres!$E$33:$F$44,2,FALSE)&lt;=VLOOKUP($AH$18,paramètres!$E$33:$F$44,2,FALSE),V1472*$D1472,0)))</f>
        <v>0</v>
      </c>
      <c r="AI1472" s="13">
        <f>IF($D1472="",0,IF($E1472="",0,IF(VLOOKUP($E1472,paramètres!$E$33:$F$44,2,FALSE)&lt;=VLOOKUP($AI$18,paramètres!$E$33:$F$44,2,FALSE),W1472*$D1472,0)))</f>
        <v>0</v>
      </c>
      <c r="AJ1472" s="13">
        <f>IF($D1472="",0,IF($E1472="",0,IF(VLOOKUP($E1472,paramètres!$E$33:$F$44,2,FALSE)&lt;=VLOOKUP($AJ$18,paramètres!$E$33:$F$44,2,FALSE),X1472*$D1472,0)))</f>
        <v>0</v>
      </c>
      <c r="AK1472" s="13">
        <f>IF($D1472="",0,IF($E1472="",0,IF(VLOOKUP($E1472,paramètres!$E$33:$F$44,2,FALSE)&lt;=VLOOKUP($AK$18,paramètres!$E$33:$F$44,2,FALSE),Y1472*$D1472,0)))</f>
        <v>0</v>
      </c>
      <c r="AL1472" s="13">
        <f>IF($D1472="",0,IF($E1472="",0,IF(VLOOKUP($E1472,paramètres!$E$33:$F$44,2,FALSE)&lt;=VLOOKUP($AL$18,paramètres!$E$33:$F$44,2,FALSE),Z1472*$D1472,0)))</f>
        <v>0</v>
      </c>
      <c r="AM1472" s="126">
        <f>IF($D1472="",0,IF($E1472="",0,IF(VLOOKUP($E1472,paramètres!$E$33:$F$44,2,FALSE)&lt;=VLOOKUP($AM$18,paramètres!$E$33:$F$44,2,FALSE),AA1472*$D1472,0)))</f>
        <v>0</v>
      </c>
      <c r="AN1472" s="121" t="str">
        <f>IF(paramètres!$B$28=1,((SUM(P1472:Y1472)/1.02)+SUM(Z1472:AA1472))*0.0303/9*COUNT(P1472:X1472),IF(paramètres!$B$28=2,(SUM(P1472:AA1472))*0.0303/9*COUNT(P1472:X1472),"Missing Delta option"))</f>
        <v>Missing Delta option</v>
      </c>
      <c r="AO1472" s="13" t="str">
        <f>IF(paramètres!$B$28=1,(((SUM(P1472:Y1472)/1.02)+SUM(Z1472:AA1472))+((SUM(AB1472:AK1472)/1.02)+SUM(AL1472:AN1472)))*cotpatr,IF(paramètres!$B$28=2,(SUM(P1472:AN1472)*cotpatr),"Missing Delta Option"))</f>
        <v>Missing Delta Option</v>
      </c>
      <c r="AP1472" s="13" t="str" cm="1">
        <f t="array" ref="AP1472">IF(paramètres!$B$28=1,(((SUM(P1472:Y1472)/1.02)+SUM(Z1472:AA1472))+((SUM(AB1472:AM1472)/1.02)+SUM(AL1472:AM1472)))/12*pécule,IF(paramètres!$B$28=2,SUM(P1472:AM1472)/12*pécule,"Missing Delta Option"))</f>
        <v>Missing Delta Option</v>
      </c>
      <c r="AQ1472" s="105" t="e">
        <f>IF(paramètres!$B$28=1,(((SUM(P1472:Y1472)/1.02)+SUM(Z1472:AA1472))+((SUM(AB1472:AM1472)/1.02)+SUM(AL1472:AM1472)))+AN1472+AO1472+AP1472,SUM(P1472:AM1472)+AN1472+AO1472+AP1472)</f>
        <v>#VALUE!</v>
      </c>
    </row>
    <row r="1473" spans="1:43" x14ac:dyDescent="0.25">
      <c r="A1473" s="104"/>
      <c r="B1473" s="39"/>
      <c r="C1473" s="39"/>
      <c r="D1473" s="70"/>
      <c r="E1473" s="49"/>
      <c r="F1473" s="40"/>
      <c r="G1473" s="38"/>
      <c r="H1473" s="71"/>
      <c r="I1473" s="40"/>
      <c r="J1473" s="38"/>
      <c r="K1473" s="71"/>
      <c r="L1473" s="40"/>
      <c r="M1473" s="38"/>
      <c r="N1473" s="71"/>
      <c r="O1473" s="49"/>
      <c r="P1473" s="177"/>
      <c r="Q1473" s="178"/>
      <c r="R1473" s="178"/>
      <c r="S1473" s="178"/>
      <c r="T1473" s="178"/>
      <c r="U1473" s="178"/>
      <c r="V1473" s="178"/>
      <c r="W1473" s="178"/>
      <c r="X1473" s="178"/>
      <c r="Y1473" s="178"/>
      <c r="Z1473" s="178"/>
      <c r="AA1473" s="179"/>
      <c r="AB1473" s="121">
        <f>IF($D1473="",0,IF($E1473="",0,IF(VLOOKUP($E1473,paramètres!$E$33:$F$44,2,FALSE)&lt;=VLOOKUP($AB$18,paramètres!$E$33:$F$44,2,FALSE),P1473*$D1473,0)))</f>
        <v>0</v>
      </c>
      <c r="AC1473" s="13">
        <f>IF($D1473="",0,IF($E1473="",0,IF(VLOOKUP($E1473,paramètres!$E$33:$F$44,2,FALSE)&lt;=VLOOKUP($AC$18,paramètres!$E$33:$F$44,2,FALSE),Q1473*$D1473,0)))</f>
        <v>0</v>
      </c>
      <c r="AD1473" s="13">
        <f>IF($D1473="",0,IF($E1473="",0,IF(VLOOKUP($E1473,paramètres!$E$33:$F$44,2,FALSE)&lt;=VLOOKUP($AD$18,paramètres!$E$33:$F$44,2,FALSE),R1473*$D1473,0)))</f>
        <v>0</v>
      </c>
      <c r="AE1473" s="13">
        <f>IF($D1473="",0,IF($E1473="",0,IF(VLOOKUP($E1473,paramètres!$E$33:$F$44,2,FALSE)&lt;=VLOOKUP($AE$18,paramètres!$E$33:$F$44,2,FALSE),S1473*$D1473,0)))</f>
        <v>0</v>
      </c>
      <c r="AF1473" s="13">
        <f>IF($D1473="",0,IF($E1473="",0,IF(VLOOKUP($E1473,paramètres!$E$33:$F$44,2,FALSE)&lt;=VLOOKUP($AF$18,paramètres!$E$33:$F$44,2,FALSE),T1473*$D1473,0)))</f>
        <v>0</v>
      </c>
      <c r="AG1473" s="13">
        <f>IF($D1473="",0,IF($E1473="",0,IF(VLOOKUP($E1473,paramètres!$E$33:$F$44,2,FALSE)&lt;=VLOOKUP($AG$18,paramètres!$E$33:$F$44,2,FALSE),U1473*$D1473,0)))</f>
        <v>0</v>
      </c>
      <c r="AH1473" s="13">
        <f>IF($D1473="",0,IF($E1473="",0,IF(VLOOKUP($E1473,paramètres!$E$33:$F$44,2,FALSE)&lt;=VLOOKUP($AH$18,paramètres!$E$33:$F$44,2,FALSE),V1473*$D1473,0)))</f>
        <v>0</v>
      </c>
      <c r="AI1473" s="13">
        <f>IF($D1473="",0,IF($E1473="",0,IF(VLOOKUP($E1473,paramètres!$E$33:$F$44,2,FALSE)&lt;=VLOOKUP($AI$18,paramètres!$E$33:$F$44,2,FALSE),W1473*$D1473,0)))</f>
        <v>0</v>
      </c>
      <c r="AJ1473" s="13">
        <f>IF($D1473="",0,IF($E1473="",0,IF(VLOOKUP($E1473,paramètres!$E$33:$F$44,2,FALSE)&lt;=VLOOKUP($AJ$18,paramètres!$E$33:$F$44,2,FALSE),X1473*$D1473,0)))</f>
        <v>0</v>
      </c>
      <c r="AK1473" s="13">
        <f>IF($D1473="",0,IF($E1473="",0,IF(VLOOKUP($E1473,paramètres!$E$33:$F$44,2,FALSE)&lt;=VLOOKUP($AK$18,paramètres!$E$33:$F$44,2,FALSE),Y1473*$D1473,0)))</f>
        <v>0</v>
      </c>
      <c r="AL1473" s="13">
        <f>IF($D1473="",0,IF($E1473="",0,IF(VLOOKUP($E1473,paramètres!$E$33:$F$44,2,FALSE)&lt;=VLOOKUP($AL$18,paramètres!$E$33:$F$44,2,FALSE),Z1473*$D1473,0)))</f>
        <v>0</v>
      </c>
      <c r="AM1473" s="126">
        <f>IF($D1473="",0,IF($E1473="",0,IF(VLOOKUP($E1473,paramètres!$E$33:$F$44,2,FALSE)&lt;=VLOOKUP($AM$18,paramètres!$E$33:$F$44,2,FALSE),AA1473*$D1473,0)))</f>
        <v>0</v>
      </c>
      <c r="AN1473" s="121" t="str">
        <f>IF(paramètres!$B$28=1,((SUM(P1473:Y1473)/1.02)+SUM(Z1473:AA1473))*0.0303/9*COUNT(P1473:X1473),IF(paramètres!$B$28=2,(SUM(P1473:AA1473))*0.0303/9*COUNT(P1473:X1473),"Missing Delta option"))</f>
        <v>Missing Delta option</v>
      </c>
      <c r="AO1473" s="13" t="str">
        <f>IF(paramètres!$B$28=1,(((SUM(P1473:Y1473)/1.02)+SUM(Z1473:AA1473))+((SUM(AB1473:AK1473)/1.02)+SUM(AL1473:AN1473)))*cotpatr,IF(paramètres!$B$28=2,(SUM(P1473:AN1473)*cotpatr),"Missing Delta Option"))</f>
        <v>Missing Delta Option</v>
      </c>
      <c r="AP1473" s="13" t="str" cm="1">
        <f t="array" ref="AP1473">IF(paramètres!$B$28=1,(((SUM(P1473:Y1473)/1.02)+SUM(Z1473:AA1473))+((SUM(AB1473:AM1473)/1.02)+SUM(AL1473:AM1473)))/12*pécule,IF(paramètres!$B$28=2,SUM(P1473:AM1473)/12*pécule,"Missing Delta Option"))</f>
        <v>Missing Delta Option</v>
      </c>
      <c r="AQ1473" s="105" t="e">
        <f>IF(paramètres!$B$28=1,(((SUM(P1473:Y1473)/1.02)+SUM(Z1473:AA1473))+((SUM(AB1473:AM1473)/1.02)+SUM(AL1473:AM1473)))+AN1473+AO1473+AP1473,SUM(P1473:AM1473)+AN1473+AO1473+AP1473)</f>
        <v>#VALUE!</v>
      </c>
    </row>
    <row r="1474" spans="1:43" x14ac:dyDescent="0.25">
      <c r="A1474" s="104"/>
      <c r="B1474" s="39"/>
      <c r="C1474" s="39"/>
      <c r="D1474" s="70"/>
      <c r="E1474" s="49"/>
      <c r="F1474" s="40"/>
      <c r="G1474" s="38"/>
      <c r="H1474" s="71"/>
      <c r="I1474" s="40"/>
      <c r="J1474" s="38"/>
      <c r="K1474" s="71"/>
      <c r="L1474" s="40"/>
      <c r="M1474" s="38"/>
      <c r="N1474" s="71"/>
      <c r="O1474" s="49"/>
      <c r="P1474" s="177"/>
      <c r="Q1474" s="178"/>
      <c r="R1474" s="178"/>
      <c r="S1474" s="178"/>
      <c r="T1474" s="178"/>
      <c r="U1474" s="178"/>
      <c r="V1474" s="178"/>
      <c r="W1474" s="178"/>
      <c r="X1474" s="178"/>
      <c r="Y1474" s="178"/>
      <c r="Z1474" s="178"/>
      <c r="AA1474" s="179"/>
      <c r="AB1474" s="121">
        <f>IF($D1474="",0,IF($E1474="",0,IF(VLOOKUP($E1474,paramètres!$E$33:$F$44,2,FALSE)&lt;=VLOOKUP($AB$18,paramètres!$E$33:$F$44,2,FALSE),P1474*$D1474,0)))</f>
        <v>0</v>
      </c>
      <c r="AC1474" s="13">
        <f>IF($D1474="",0,IF($E1474="",0,IF(VLOOKUP($E1474,paramètres!$E$33:$F$44,2,FALSE)&lt;=VLOOKUP($AC$18,paramètres!$E$33:$F$44,2,FALSE),Q1474*$D1474,0)))</f>
        <v>0</v>
      </c>
      <c r="AD1474" s="13">
        <f>IF($D1474="",0,IF($E1474="",0,IF(VLOOKUP($E1474,paramètres!$E$33:$F$44,2,FALSE)&lt;=VLOOKUP($AD$18,paramètres!$E$33:$F$44,2,FALSE),R1474*$D1474,0)))</f>
        <v>0</v>
      </c>
      <c r="AE1474" s="13">
        <f>IF($D1474="",0,IF($E1474="",0,IF(VLOOKUP($E1474,paramètres!$E$33:$F$44,2,FALSE)&lt;=VLOOKUP($AE$18,paramètres!$E$33:$F$44,2,FALSE),S1474*$D1474,0)))</f>
        <v>0</v>
      </c>
      <c r="AF1474" s="13">
        <f>IF($D1474="",0,IF($E1474="",0,IF(VLOOKUP($E1474,paramètres!$E$33:$F$44,2,FALSE)&lt;=VLOOKUP($AF$18,paramètres!$E$33:$F$44,2,FALSE),T1474*$D1474,0)))</f>
        <v>0</v>
      </c>
      <c r="AG1474" s="13">
        <f>IF($D1474="",0,IF($E1474="",0,IF(VLOOKUP($E1474,paramètres!$E$33:$F$44,2,FALSE)&lt;=VLOOKUP($AG$18,paramètres!$E$33:$F$44,2,FALSE),U1474*$D1474,0)))</f>
        <v>0</v>
      </c>
      <c r="AH1474" s="13">
        <f>IF($D1474="",0,IF($E1474="",0,IF(VLOOKUP($E1474,paramètres!$E$33:$F$44,2,FALSE)&lt;=VLOOKUP($AH$18,paramètres!$E$33:$F$44,2,FALSE),V1474*$D1474,0)))</f>
        <v>0</v>
      </c>
      <c r="AI1474" s="13">
        <f>IF($D1474="",0,IF($E1474="",0,IF(VLOOKUP($E1474,paramètres!$E$33:$F$44,2,FALSE)&lt;=VLOOKUP($AI$18,paramètres!$E$33:$F$44,2,FALSE),W1474*$D1474,0)))</f>
        <v>0</v>
      </c>
      <c r="AJ1474" s="13">
        <f>IF($D1474="",0,IF($E1474="",0,IF(VLOOKUP($E1474,paramètres!$E$33:$F$44,2,FALSE)&lt;=VLOOKUP($AJ$18,paramètres!$E$33:$F$44,2,FALSE),X1474*$D1474,0)))</f>
        <v>0</v>
      </c>
      <c r="AK1474" s="13">
        <f>IF($D1474="",0,IF($E1474="",0,IF(VLOOKUP($E1474,paramètres!$E$33:$F$44,2,FALSE)&lt;=VLOOKUP($AK$18,paramètres!$E$33:$F$44,2,FALSE),Y1474*$D1474,0)))</f>
        <v>0</v>
      </c>
      <c r="AL1474" s="13">
        <f>IF($D1474="",0,IF($E1474="",0,IF(VLOOKUP($E1474,paramètres!$E$33:$F$44,2,FALSE)&lt;=VLOOKUP($AL$18,paramètres!$E$33:$F$44,2,FALSE),Z1474*$D1474,0)))</f>
        <v>0</v>
      </c>
      <c r="AM1474" s="126">
        <f>IF($D1474="",0,IF($E1474="",0,IF(VLOOKUP($E1474,paramètres!$E$33:$F$44,2,FALSE)&lt;=VLOOKUP($AM$18,paramètres!$E$33:$F$44,2,FALSE),AA1474*$D1474,0)))</f>
        <v>0</v>
      </c>
      <c r="AN1474" s="121" t="str">
        <f>IF(paramètres!$B$28=1,((SUM(P1474:Y1474)/1.02)+SUM(Z1474:AA1474))*0.0303/9*COUNT(P1474:X1474),IF(paramètres!$B$28=2,(SUM(P1474:AA1474))*0.0303/9*COUNT(P1474:X1474),"Missing Delta option"))</f>
        <v>Missing Delta option</v>
      </c>
      <c r="AO1474" s="13" t="str">
        <f>IF(paramètres!$B$28=1,(((SUM(P1474:Y1474)/1.02)+SUM(Z1474:AA1474))+((SUM(AB1474:AK1474)/1.02)+SUM(AL1474:AN1474)))*cotpatr,IF(paramètres!$B$28=2,(SUM(P1474:AN1474)*cotpatr),"Missing Delta Option"))</f>
        <v>Missing Delta Option</v>
      </c>
      <c r="AP1474" s="13" t="str" cm="1">
        <f t="array" ref="AP1474">IF(paramètres!$B$28=1,(((SUM(P1474:Y1474)/1.02)+SUM(Z1474:AA1474))+((SUM(AB1474:AM1474)/1.02)+SUM(AL1474:AM1474)))/12*pécule,IF(paramètres!$B$28=2,SUM(P1474:AM1474)/12*pécule,"Missing Delta Option"))</f>
        <v>Missing Delta Option</v>
      </c>
      <c r="AQ1474" s="105" t="e">
        <f>IF(paramètres!$B$28=1,(((SUM(P1474:Y1474)/1.02)+SUM(Z1474:AA1474))+((SUM(AB1474:AM1474)/1.02)+SUM(AL1474:AM1474)))+AN1474+AO1474+AP1474,SUM(P1474:AM1474)+AN1474+AO1474+AP1474)</f>
        <v>#VALUE!</v>
      </c>
    </row>
    <row r="1475" spans="1:43" x14ac:dyDescent="0.25">
      <c r="A1475" s="104"/>
      <c r="B1475" s="39"/>
      <c r="C1475" s="39"/>
      <c r="D1475" s="70"/>
      <c r="E1475" s="49"/>
      <c r="F1475" s="40"/>
      <c r="G1475" s="38"/>
      <c r="H1475" s="71"/>
      <c r="I1475" s="40"/>
      <c r="J1475" s="38"/>
      <c r="K1475" s="71"/>
      <c r="L1475" s="40"/>
      <c r="M1475" s="38"/>
      <c r="N1475" s="71"/>
      <c r="O1475" s="49"/>
      <c r="P1475" s="177"/>
      <c r="Q1475" s="178"/>
      <c r="R1475" s="178"/>
      <c r="S1475" s="178"/>
      <c r="T1475" s="178"/>
      <c r="U1475" s="178"/>
      <c r="V1475" s="178"/>
      <c r="W1475" s="178"/>
      <c r="X1475" s="178"/>
      <c r="Y1475" s="178"/>
      <c r="Z1475" s="178"/>
      <c r="AA1475" s="179"/>
      <c r="AB1475" s="121">
        <f>IF($D1475="",0,IF($E1475="",0,IF(VLOOKUP($E1475,paramètres!$E$33:$F$44,2,FALSE)&lt;=VLOOKUP($AB$18,paramètres!$E$33:$F$44,2,FALSE),P1475*$D1475,0)))</f>
        <v>0</v>
      </c>
      <c r="AC1475" s="13">
        <f>IF($D1475="",0,IF($E1475="",0,IF(VLOOKUP($E1475,paramètres!$E$33:$F$44,2,FALSE)&lt;=VLOOKUP($AC$18,paramètres!$E$33:$F$44,2,FALSE),Q1475*$D1475,0)))</f>
        <v>0</v>
      </c>
      <c r="AD1475" s="13">
        <f>IF($D1475="",0,IF($E1475="",0,IF(VLOOKUP($E1475,paramètres!$E$33:$F$44,2,FALSE)&lt;=VLOOKUP($AD$18,paramètres!$E$33:$F$44,2,FALSE),R1475*$D1475,0)))</f>
        <v>0</v>
      </c>
      <c r="AE1475" s="13">
        <f>IF($D1475="",0,IF($E1475="",0,IF(VLOOKUP($E1475,paramètres!$E$33:$F$44,2,FALSE)&lt;=VLOOKUP($AE$18,paramètres!$E$33:$F$44,2,FALSE),S1475*$D1475,0)))</f>
        <v>0</v>
      </c>
      <c r="AF1475" s="13">
        <f>IF($D1475="",0,IF($E1475="",0,IF(VLOOKUP($E1475,paramètres!$E$33:$F$44,2,FALSE)&lt;=VLOOKUP($AF$18,paramètres!$E$33:$F$44,2,FALSE),T1475*$D1475,0)))</f>
        <v>0</v>
      </c>
      <c r="AG1475" s="13">
        <f>IF($D1475="",0,IF($E1475="",0,IF(VLOOKUP($E1475,paramètres!$E$33:$F$44,2,FALSE)&lt;=VLOOKUP($AG$18,paramètres!$E$33:$F$44,2,FALSE),U1475*$D1475,0)))</f>
        <v>0</v>
      </c>
      <c r="AH1475" s="13">
        <f>IF($D1475="",0,IF($E1475="",0,IF(VLOOKUP($E1475,paramètres!$E$33:$F$44,2,FALSE)&lt;=VLOOKUP($AH$18,paramètres!$E$33:$F$44,2,FALSE),V1475*$D1475,0)))</f>
        <v>0</v>
      </c>
      <c r="AI1475" s="13">
        <f>IF($D1475="",0,IF($E1475="",0,IF(VLOOKUP($E1475,paramètres!$E$33:$F$44,2,FALSE)&lt;=VLOOKUP($AI$18,paramètres!$E$33:$F$44,2,FALSE),W1475*$D1475,0)))</f>
        <v>0</v>
      </c>
      <c r="AJ1475" s="13">
        <f>IF($D1475="",0,IF($E1475="",0,IF(VLOOKUP($E1475,paramètres!$E$33:$F$44,2,FALSE)&lt;=VLOOKUP($AJ$18,paramètres!$E$33:$F$44,2,FALSE),X1475*$D1475,0)))</f>
        <v>0</v>
      </c>
      <c r="AK1475" s="13">
        <f>IF($D1475="",0,IF($E1475="",0,IF(VLOOKUP($E1475,paramètres!$E$33:$F$44,2,FALSE)&lt;=VLOOKUP($AK$18,paramètres!$E$33:$F$44,2,FALSE),Y1475*$D1475,0)))</f>
        <v>0</v>
      </c>
      <c r="AL1475" s="13">
        <f>IF($D1475="",0,IF($E1475="",0,IF(VLOOKUP($E1475,paramètres!$E$33:$F$44,2,FALSE)&lt;=VLOOKUP($AL$18,paramètres!$E$33:$F$44,2,FALSE),Z1475*$D1475,0)))</f>
        <v>0</v>
      </c>
      <c r="AM1475" s="126">
        <f>IF($D1475="",0,IF($E1475="",0,IF(VLOOKUP($E1475,paramètres!$E$33:$F$44,2,FALSE)&lt;=VLOOKUP($AM$18,paramètres!$E$33:$F$44,2,FALSE),AA1475*$D1475,0)))</f>
        <v>0</v>
      </c>
      <c r="AN1475" s="121" t="str">
        <f>IF(paramètres!$B$28=1,((SUM(P1475:Y1475)/1.02)+SUM(Z1475:AA1475))*0.0303/9*COUNT(P1475:X1475),IF(paramètres!$B$28=2,(SUM(P1475:AA1475))*0.0303/9*COUNT(P1475:X1475),"Missing Delta option"))</f>
        <v>Missing Delta option</v>
      </c>
      <c r="AO1475" s="13" t="str">
        <f>IF(paramètres!$B$28=1,(((SUM(P1475:Y1475)/1.02)+SUM(Z1475:AA1475))+((SUM(AB1475:AK1475)/1.02)+SUM(AL1475:AN1475)))*cotpatr,IF(paramètres!$B$28=2,(SUM(P1475:AN1475)*cotpatr),"Missing Delta Option"))</f>
        <v>Missing Delta Option</v>
      </c>
      <c r="AP1475" s="13" t="str" cm="1">
        <f t="array" ref="AP1475">IF(paramètres!$B$28=1,(((SUM(P1475:Y1475)/1.02)+SUM(Z1475:AA1475))+((SUM(AB1475:AM1475)/1.02)+SUM(AL1475:AM1475)))/12*pécule,IF(paramètres!$B$28=2,SUM(P1475:AM1475)/12*pécule,"Missing Delta Option"))</f>
        <v>Missing Delta Option</v>
      </c>
      <c r="AQ1475" s="105" t="e">
        <f>IF(paramètres!$B$28=1,(((SUM(P1475:Y1475)/1.02)+SUM(Z1475:AA1475))+((SUM(AB1475:AM1475)/1.02)+SUM(AL1475:AM1475)))+AN1475+AO1475+AP1475,SUM(P1475:AM1475)+AN1475+AO1475+AP1475)</f>
        <v>#VALUE!</v>
      </c>
    </row>
    <row r="1476" spans="1:43" x14ac:dyDescent="0.25">
      <c r="A1476" s="104"/>
      <c r="B1476" s="39"/>
      <c r="C1476" s="39"/>
      <c r="D1476" s="70"/>
      <c r="E1476" s="49"/>
      <c r="F1476" s="40"/>
      <c r="G1476" s="38"/>
      <c r="H1476" s="71"/>
      <c r="I1476" s="40"/>
      <c r="J1476" s="38"/>
      <c r="K1476" s="71"/>
      <c r="L1476" s="40"/>
      <c r="M1476" s="38"/>
      <c r="N1476" s="71"/>
      <c r="O1476" s="49"/>
      <c r="P1476" s="177"/>
      <c r="Q1476" s="178"/>
      <c r="R1476" s="178"/>
      <c r="S1476" s="178"/>
      <c r="T1476" s="178"/>
      <c r="U1476" s="178"/>
      <c r="V1476" s="178"/>
      <c r="W1476" s="178"/>
      <c r="X1476" s="178"/>
      <c r="Y1476" s="178"/>
      <c r="Z1476" s="178"/>
      <c r="AA1476" s="179"/>
      <c r="AB1476" s="121">
        <f>IF($D1476="",0,IF($E1476="",0,IF(VLOOKUP($E1476,paramètres!$E$33:$F$44,2,FALSE)&lt;=VLOOKUP($AB$18,paramètres!$E$33:$F$44,2,FALSE),P1476*$D1476,0)))</f>
        <v>0</v>
      </c>
      <c r="AC1476" s="13">
        <f>IF($D1476="",0,IF($E1476="",0,IF(VLOOKUP($E1476,paramètres!$E$33:$F$44,2,FALSE)&lt;=VLOOKUP($AC$18,paramètres!$E$33:$F$44,2,FALSE),Q1476*$D1476,0)))</f>
        <v>0</v>
      </c>
      <c r="AD1476" s="13">
        <f>IF($D1476="",0,IF($E1476="",0,IF(VLOOKUP($E1476,paramètres!$E$33:$F$44,2,FALSE)&lt;=VLOOKUP($AD$18,paramètres!$E$33:$F$44,2,FALSE),R1476*$D1476,0)))</f>
        <v>0</v>
      </c>
      <c r="AE1476" s="13">
        <f>IF($D1476="",0,IF($E1476="",0,IF(VLOOKUP($E1476,paramètres!$E$33:$F$44,2,FALSE)&lt;=VLOOKUP($AE$18,paramètres!$E$33:$F$44,2,FALSE),S1476*$D1476,0)))</f>
        <v>0</v>
      </c>
      <c r="AF1476" s="13">
        <f>IF($D1476="",0,IF($E1476="",0,IF(VLOOKUP($E1476,paramètres!$E$33:$F$44,2,FALSE)&lt;=VLOOKUP($AF$18,paramètres!$E$33:$F$44,2,FALSE),T1476*$D1476,0)))</f>
        <v>0</v>
      </c>
      <c r="AG1476" s="13">
        <f>IF($D1476="",0,IF($E1476="",0,IF(VLOOKUP($E1476,paramètres!$E$33:$F$44,2,FALSE)&lt;=VLOOKUP($AG$18,paramètres!$E$33:$F$44,2,FALSE),U1476*$D1476,0)))</f>
        <v>0</v>
      </c>
      <c r="AH1476" s="13">
        <f>IF($D1476="",0,IF($E1476="",0,IF(VLOOKUP($E1476,paramètres!$E$33:$F$44,2,FALSE)&lt;=VLOOKUP($AH$18,paramètres!$E$33:$F$44,2,FALSE),V1476*$D1476,0)))</f>
        <v>0</v>
      </c>
      <c r="AI1476" s="13">
        <f>IF($D1476="",0,IF($E1476="",0,IF(VLOOKUP($E1476,paramètres!$E$33:$F$44,2,FALSE)&lt;=VLOOKUP($AI$18,paramètres!$E$33:$F$44,2,FALSE),W1476*$D1476,0)))</f>
        <v>0</v>
      </c>
      <c r="AJ1476" s="13">
        <f>IF($D1476="",0,IF($E1476="",0,IF(VLOOKUP($E1476,paramètres!$E$33:$F$44,2,FALSE)&lt;=VLOOKUP($AJ$18,paramètres!$E$33:$F$44,2,FALSE),X1476*$D1476,0)))</f>
        <v>0</v>
      </c>
      <c r="AK1476" s="13">
        <f>IF($D1476="",0,IF($E1476="",0,IF(VLOOKUP($E1476,paramètres!$E$33:$F$44,2,FALSE)&lt;=VLOOKUP($AK$18,paramètres!$E$33:$F$44,2,FALSE),Y1476*$D1476,0)))</f>
        <v>0</v>
      </c>
      <c r="AL1476" s="13">
        <f>IF($D1476="",0,IF($E1476="",0,IF(VLOOKUP($E1476,paramètres!$E$33:$F$44,2,FALSE)&lt;=VLOOKUP($AL$18,paramètres!$E$33:$F$44,2,FALSE),Z1476*$D1476,0)))</f>
        <v>0</v>
      </c>
      <c r="AM1476" s="126">
        <f>IF($D1476="",0,IF($E1476="",0,IF(VLOOKUP($E1476,paramètres!$E$33:$F$44,2,FALSE)&lt;=VLOOKUP($AM$18,paramètres!$E$33:$F$44,2,FALSE),AA1476*$D1476,0)))</f>
        <v>0</v>
      </c>
      <c r="AN1476" s="121" t="str">
        <f>IF(paramètres!$B$28=1,((SUM(P1476:Y1476)/1.02)+SUM(Z1476:AA1476))*0.0303/9*COUNT(P1476:X1476),IF(paramètres!$B$28=2,(SUM(P1476:AA1476))*0.0303/9*COUNT(P1476:X1476),"Missing Delta option"))</f>
        <v>Missing Delta option</v>
      </c>
      <c r="AO1476" s="13" t="str">
        <f>IF(paramètres!$B$28=1,(((SUM(P1476:Y1476)/1.02)+SUM(Z1476:AA1476))+((SUM(AB1476:AK1476)/1.02)+SUM(AL1476:AN1476)))*cotpatr,IF(paramètres!$B$28=2,(SUM(P1476:AN1476)*cotpatr),"Missing Delta Option"))</f>
        <v>Missing Delta Option</v>
      </c>
      <c r="AP1476" s="13" t="str" cm="1">
        <f t="array" ref="AP1476">IF(paramètres!$B$28=1,(((SUM(P1476:Y1476)/1.02)+SUM(Z1476:AA1476))+((SUM(AB1476:AM1476)/1.02)+SUM(AL1476:AM1476)))/12*pécule,IF(paramètres!$B$28=2,SUM(P1476:AM1476)/12*pécule,"Missing Delta Option"))</f>
        <v>Missing Delta Option</v>
      </c>
      <c r="AQ1476" s="105" t="e">
        <f>IF(paramètres!$B$28=1,(((SUM(P1476:Y1476)/1.02)+SUM(Z1476:AA1476))+((SUM(AB1476:AM1476)/1.02)+SUM(AL1476:AM1476)))+AN1476+AO1476+AP1476,SUM(P1476:AM1476)+AN1476+AO1476+AP1476)</f>
        <v>#VALUE!</v>
      </c>
    </row>
    <row r="1477" spans="1:43" x14ac:dyDescent="0.25">
      <c r="A1477" s="104"/>
      <c r="B1477" s="39"/>
      <c r="C1477" s="39"/>
      <c r="D1477" s="70"/>
      <c r="E1477" s="49"/>
      <c r="F1477" s="40"/>
      <c r="G1477" s="38"/>
      <c r="H1477" s="71"/>
      <c r="I1477" s="40"/>
      <c r="J1477" s="38"/>
      <c r="K1477" s="71"/>
      <c r="L1477" s="40"/>
      <c r="M1477" s="38"/>
      <c r="N1477" s="71"/>
      <c r="O1477" s="49"/>
      <c r="P1477" s="177"/>
      <c r="Q1477" s="178"/>
      <c r="R1477" s="178"/>
      <c r="S1477" s="178"/>
      <c r="T1477" s="178"/>
      <c r="U1477" s="178"/>
      <c r="V1477" s="178"/>
      <c r="W1477" s="178"/>
      <c r="X1477" s="178"/>
      <c r="Y1477" s="178"/>
      <c r="Z1477" s="178"/>
      <c r="AA1477" s="179"/>
      <c r="AB1477" s="121">
        <f>IF($D1477="",0,IF($E1477="",0,IF(VLOOKUP($E1477,paramètres!$E$33:$F$44,2,FALSE)&lt;=VLOOKUP($AB$18,paramètres!$E$33:$F$44,2,FALSE),P1477*$D1477,0)))</f>
        <v>0</v>
      </c>
      <c r="AC1477" s="13">
        <f>IF($D1477="",0,IF($E1477="",0,IF(VLOOKUP($E1477,paramètres!$E$33:$F$44,2,FALSE)&lt;=VLOOKUP($AC$18,paramètres!$E$33:$F$44,2,FALSE),Q1477*$D1477,0)))</f>
        <v>0</v>
      </c>
      <c r="AD1477" s="13">
        <f>IF($D1477="",0,IF($E1477="",0,IF(VLOOKUP($E1477,paramètres!$E$33:$F$44,2,FALSE)&lt;=VLOOKUP($AD$18,paramètres!$E$33:$F$44,2,FALSE),R1477*$D1477,0)))</f>
        <v>0</v>
      </c>
      <c r="AE1477" s="13">
        <f>IF($D1477="",0,IF($E1477="",0,IF(VLOOKUP($E1477,paramètres!$E$33:$F$44,2,FALSE)&lt;=VLOOKUP($AE$18,paramètres!$E$33:$F$44,2,FALSE),S1477*$D1477,0)))</f>
        <v>0</v>
      </c>
      <c r="AF1477" s="13">
        <f>IF($D1477="",0,IF($E1477="",0,IF(VLOOKUP($E1477,paramètres!$E$33:$F$44,2,FALSE)&lt;=VLOOKUP($AF$18,paramètres!$E$33:$F$44,2,FALSE),T1477*$D1477,0)))</f>
        <v>0</v>
      </c>
      <c r="AG1477" s="13">
        <f>IF($D1477="",0,IF($E1477="",0,IF(VLOOKUP($E1477,paramètres!$E$33:$F$44,2,FALSE)&lt;=VLOOKUP($AG$18,paramètres!$E$33:$F$44,2,FALSE),U1477*$D1477,0)))</f>
        <v>0</v>
      </c>
      <c r="AH1477" s="13">
        <f>IF($D1477="",0,IF($E1477="",0,IF(VLOOKUP($E1477,paramètres!$E$33:$F$44,2,FALSE)&lt;=VLOOKUP($AH$18,paramètres!$E$33:$F$44,2,FALSE),V1477*$D1477,0)))</f>
        <v>0</v>
      </c>
      <c r="AI1477" s="13">
        <f>IF($D1477="",0,IF($E1477="",0,IF(VLOOKUP($E1477,paramètres!$E$33:$F$44,2,FALSE)&lt;=VLOOKUP($AI$18,paramètres!$E$33:$F$44,2,FALSE),W1477*$D1477,0)))</f>
        <v>0</v>
      </c>
      <c r="AJ1477" s="13">
        <f>IF($D1477="",0,IF($E1477="",0,IF(VLOOKUP($E1477,paramètres!$E$33:$F$44,2,FALSE)&lt;=VLOOKUP($AJ$18,paramètres!$E$33:$F$44,2,FALSE),X1477*$D1477,0)))</f>
        <v>0</v>
      </c>
      <c r="AK1477" s="13">
        <f>IF($D1477="",0,IF($E1477="",0,IF(VLOOKUP($E1477,paramètres!$E$33:$F$44,2,FALSE)&lt;=VLOOKUP($AK$18,paramètres!$E$33:$F$44,2,FALSE),Y1477*$D1477,0)))</f>
        <v>0</v>
      </c>
      <c r="AL1477" s="13">
        <f>IF($D1477="",0,IF($E1477="",0,IF(VLOOKUP($E1477,paramètres!$E$33:$F$44,2,FALSE)&lt;=VLOOKUP($AL$18,paramètres!$E$33:$F$44,2,FALSE),Z1477*$D1477,0)))</f>
        <v>0</v>
      </c>
      <c r="AM1477" s="126">
        <f>IF($D1477="",0,IF($E1477="",0,IF(VLOOKUP($E1477,paramètres!$E$33:$F$44,2,FALSE)&lt;=VLOOKUP($AM$18,paramètres!$E$33:$F$44,2,FALSE),AA1477*$D1477,0)))</f>
        <v>0</v>
      </c>
      <c r="AN1477" s="121" t="str">
        <f>IF(paramètres!$B$28=1,((SUM(P1477:Y1477)/1.02)+SUM(Z1477:AA1477))*0.0303/9*COUNT(P1477:X1477),IF(paramètres!$B$28=2,(SUM(P1477:AA1477))*0.0303/9*COUNT(P1477:X1477),"Missing Delta option"))</f>
        <v>Missing Delta option</v>
      </c>
      <c r="AO1477" s="13" t="str">
        <f>IF(paramètres!$B$28=1,(((SUM(P1477:Y1477)/1.02)+SUM(Z1477:AA1477))+((SUM(AB1477:AK1477)/1.02)+SUM(AL1477:AN1477)))*cotpatr,IF(paramètres!$B$28=2,(SUM(P1477:AN1477)*cotpatr),"Missing Delta Option"))</f>
        <v>Missing Delta Option</v>
      </c>
      <c r="AP1477" s="13" t="str" cm="1">
        <f t="array" ref="AP1477">IF(paramètres!$B$28=1,(((SUM(P1477:Y1477)/1.02)+SUM(Z1477:AA1477))+((SUM(AB1477:AM1477)/1.02)+SUM(AL1477:AM1477)))/12*pécule,IF(paramètres!$B$28=2,SUM(P1477:AM1477)/12*pécule,"Missing Delta Option"))</f>
        <v>Missing Delta Option</v>
      </c>
      <c r="AQ1477" s="105" t="e">
        <f>IF(paramètres!$B$28=1,(((SUM(P1477:Y1477)/1.02)+SUM(Z1477:AA1477))+((SUM(AB1477:AM1477)/1.02)+SUM(AL1477:AM1477)))+AN1477+AO1477+AP1477,SUM(P1477:AM1477)+AN1477+AO1477+AP1477)</f>
        <v>#VALUE!</v>
      </c>
    </row>
    <row r="1478" spans="1:43" x14ac:dyDescent="0.25">
      <c r="A1478" s="104"/>
      <c r="B1478" s="39"/>
      <c r="C1478" s="39"/>
      <c r="D1478" s="70"/>
      <c r="E1478" s="49"/>
      <c r="F1478" s="40"/>
      <c r="G1478" s="38"/>
      <c r="H1478" s="71"/>
      <c r="I1478" s="40"/>
      <c r="J1478" s="38"/>
      <c r="K1478" s="71"/>
      <c r="L1478" s="40"/>
      <c r="M1478" s="38"/>
      <c r="N1478" s="71"/>
      <c r="O1478" s="49"/>
      <c r="P1478" s="177"/>
      <c r="Q1478" s="178"/>
      <c r="R1478" s="178"/>
      <c r="S1478" s="178"/>
      <c r="T1478" s="178"/>
      <c r="U1478" s="178"/>
      <c r="V1478" s="178"/>
      <c r="W1478" s="178"/>
      <c r="X1478" s="178"/>
      <c r="Y1478" s="178"/>
      <c r="Z1478" s="178"/>
      <c r="AA1478" s="179"/>
      <c r="AB1478" s="121">
        <f>IF($D1478="",0,IF($E1478="",0,IF(VLOOKUP($E1478,paramètres!$E$33:$F$44,2,FALSE)&lt;=VLOOKUP($AB$18,paramètres!$E$33:$F$44,2,FALSE),P1478*$D1478,0)))</f>
        <v>0</v>
      </c>
      <c r="AC1478" s="13">
        <f>IF($D1478="",0,IF($E1478="",0,IF(VLOOKUP($E1478,paramètres!$E$33:$F$44,2,FALSE)&lt;=VLOOKUP($AC$18,paramètres!$E$33:$F$44,2,FALSE),Q1478*$D1478,0)))</f>
        <v>0</v>
      </c>
      <c r="AD1478" s="13">
        <f>IF($D1478="",0,IF($E1478="",0,IF(VLOOKUP($E1478,paramètres!$E$33:$F$44,2,FALSE)&lt;=VLOOKUP($AD$18,paramètres!$E$33:$F$44,2,FALSE),R1478*$D1478,0)))</f>
        <v>0</v>
      </c>
      <c r="AE1478" s="13">
        <f>IF($D1478="",0,IF($E1478="",0,IF(VLOOKUP($E1478,paramètres!$E$33:$F$44,2,FALSE)&lt;=VLOOKUP($AE$18,paramètres!$E$33:$F$44,2,FALSE),S1478*$D1478,0)))</f>
        <v>0</v>
      </c>
      <c r="AF1478" s="13">
        <f>IF($D1478="",0,IF($E1478="",0,IF(VLOOKUP($E1478,paramètres!$E$33:$F$44,2,FALSE)&lt;=VLOOKUP($AF$18,paramètres!$E$33:$F$44,2,FALSE),T1478*$D1478,0)))</f>
        <v>0</v>
      </c>
      <c r="AG1478" s="13">
        <f>IF($D1478="",0,IF($E1478="",0,IF(VLOOKUP($E1478,paramètres!$E$33:$F$44,2,FALSE)&lt;=VLOOKUP($AG$18,paramètres!$E$33:$F$44,2,FALSE),U1478*$D1478,0)))</f>
        <v>0</v>
      </c>
      <c r="AH1478" s="13">
        <f>IF($D1478="",0,IF($E1478="",0,IF(VLOOKUP($E1478,paramètres!$E$33:$F$44,2,FALSE)&lt;=VLOOKUP($AH$18,paramètres!$E$33:$F$44,2,FALSE),V1478*$D1478,0)))</f>
        <v>0</v>
      </c>
      <c r="AI1478" s="13">
        <f>IF($D1478="",0,IF($E1478="",0,IF(VLOOKUP($E1478,paramètres!$E$33:$F$44,2,FALSE)&lt;=VLOOKUP($AI$18,paramètres!$E$33:$F$44,2,FALSE),W1478*$D1478,0)))</f>
        <v>0</v>
      </c>
      <c r="AJ1478" s="13">
        <f>IF($D1478="",0,IF($E1478="",0,IF(VLOOKUP($E1478,paramètres!$E$33:$F$44,2,FALSE)&lt;=VLOOKUP($AJ$18,paramètres!$E$33:$F$44,2,FALSE),X1478*$D1478,0)))</f>
        <v>0</v>
      </c>
      <c r="AK1478" s="13">
        <f>IF($D1478="",0,IF($E1478="",0,IF(VLOOKUP($E1478,paramètres!$E$33:$F$44,2,FALSE)&lt;=VLOOKUP($AK$18,paramètres!$E$33:$F$44,2,FALSE),Y1478*$D1478,0)))</f>
        <v>0</v>
      </c>
      <c r="AL1478" s="13">
        <f>IF($D1478="",0,IF($E1478="",0,IF(VLOOKUP($E1478,paramètres!$E$33:$F$44,2,FALSE)&lt;=VLOOKUP($AL$18,paramètres!$E$33:$F$44,2,FALSE),Z1478*$D1478,0)))</f>
        <v>0</v>
      </c>
      <c r="AM1478" s="126">
        <f>IF($D1478="",0,IF($E1478="",0,IF(VLOOKUP($E1478,paramètres!$E$33:$F$44,2,FALSE)&lt;=VLOOKUP($AM$18,paramètres!$E$33:$F$44,2,FALSE),AA1478*$D1478,0)))</f>
        <v>0</v>
      </c>
      <c r="AN1478" s="121" t="str">
        <f>IF(paramètres!$B$28=1,((SUM(P1478:Y1478)/1.02)+SUM(Z1478:AA1478))*0.0303/9*COUNT(P1478:X1478),IF(paramètres!$B$28=2,(SUM(P1478:AA1478))*0.0303/9*COUNT(P1478:X1478),"Missing Delta option"))</f>
        <v>Missing Delta option</v>
      </c>
      <c r="AO1478" s="13" t="str">
        <f>IF(paramètres!$B$28=1,(((SUM(P1478:Y1478)/1.02)+SUM(Z1478:AA1478))+((SUM(AB1478:AK1478)/1.02)+SUM(AL1478:AN1478)))*cotpatr,IF(paramètres!$B$28=2,(SUM(P1478:AN1478)*cotpatr),"Missing Delta Option"))</f>
        <v>Missing Delta Option</v>
      </c>
      <c r="AP1478" s="13" t="str" cm="1">
        <f t="array" ref="AP1478">IF(paramètres!$B$28=1,(((SUM(P1478:Y1478)/1.02)+SUM(Z1478:AA1478))+((SUM(AB1478:AM1478)/1.02)+SUM(AL1478:AM1478)))/12*pécule,IF(paramètres!$B$28=2,SUM(P1478:AM1478)/12*pécule,"Missing Delta Option"))</f>
        <v>Missing Delta Option</v>
      </c>
      <c r="AQ1478" s="105" t="e">
        <f>IF(paramètres!$B$28=1,(((SUM(P1478:Y1478)/1.02)+SUM(Z1478:AA1478))+((SUM(AB1478:AM1478)/1.02)+SUM(AL1478:AM1478)))+AN1478+AO1478+AP1478,SUM(P1478:AM1478)+AN1478+AO1478+AP1478)</f>
        <v>#VALUE!</v>
      </c>
    </row>
    <row r="1479" spans="1:43" x14ac:dyDescent="0.25">
      <c r="A1479" s="104"/>
      <c r="B1479" s="39"/>
      <c r="C1479" s="39"/>
      <c r="D1479" s="70"/>
      <c r="E1479" s="49"/>
      <c r="F1479" s="40"/>
      <c r="G1479" s="38"/>
      <c r="H1479" s="71"/>
      <c r="I1479" s="40"/>
      <c r="J1479" s="38"/>
      <c r="K1479" s="71"/>
      <c r="L1479" s="40"/>
      <c r="M1479" s="38"/>
      <c r="N1479" s="71"/>
      <c r="O1479" s="49"/>
      <c r="P1479" s="177"/>
      <c r="Q1479" s="178"/>
      <c r="R1479" s="178"/>
      <c r="S1479" s="178"/>
      <c r="T1479" s="178"/>
      <c r="U1479" s="178"/>
      <c r="V1479" s="178"/>
      <c r="W1479" s="178"/>
      <c r="X1479" s="178"/>
      <c r="Y1479" s="178"/>
      <c r="Z1479" s="178"/>
      <c r="AA1479" s="179"/>
      <c r="AB1479" s="121">
        <f>IF($D1479="",0,IF($E1479="",0,IF(VLOOKUP($E1479,paramètres!$E$33:$F$44,2,FALSE)&lt;=VLOOKUP($AB$18,paramètres!$E$33:$F$44,2,FALSE),P1479*$D1479,0)))</f>
        <v>0</v>
      </c>
      <c r="AC1479" s="13">
        <f>IF($D1479="",0,IF($E1479="",0,IF(VLOOKUP($E1479,paramètres!$E$33:$F$44,2,FALSE)&lt;=VLOOKUP($AC$18,paramètres!$E$33:$F$44,2,FALSE),Q1479*$D1479,0)))</f>
        <v>0</v>
      </c>
      <c r="AD1479" s="13">
        <f>IF($D1479="",0,IF($E1479="",0,IF(VLOOKUP($E1479,paramètres!$E$33:$F$44,2,FALSE)&lt;=VLOOKUP($AD$18,paramètres!$E$33:$F$44,2,FALSE),R1479*$D1479,0)))</f>
        <v>0</v>
      </c>
      <c r="AE1479" s="13">
        <f>IF($D1479="",0,IF($E1479="",0,IF(VLOOKUP($E1479,paramètres!$E$33:$F$44,2,FALSE)&lt;=VLOOKUP($AE$18,paramètres!$E$33:$F$44,2,FALSE),S1479*$D1479,0)))</f>
        <v>0</v>
      </c>
      <c r="AF1479" s="13">
        <f>IF($D1479="",0,IF($E1479="",0,IF(VLOOKUP($E1479,paramètres!$E$33:$F$44,2,FALSE)&lt;=VLOOKUP($AF$18,paramètres!$E$33:$F$44,2,FALSE),T1479*$D1479,0)))</f>
        <v>0</v>
      </c>
      <c r="AG1479" s="13">
        <f>IF($D1479="",0,IF($E1479="",0,IF(VLOOKUP($E1479,paramètres!$E$33:$F$44,2,FALSE)&lt;=VLOOKUP($AG$18,paramètres!$E$33:$F$44,2,FALSE),U1479*$D1479,0)))</f>
        <v>0</v>
      </c>
      <c r="AH1479" s="13">
        <f>IF($D1479="",0,IF($E1479="",0,IF(VLOOKUP($E1479,paramètres!$E$33:$F$44,2,FALSE)&lt;=VLOOKUP($AH$18,paramètres!$E$33:$F$44,2,FALSE),V1479*$D1479,0)))</f>
        <v>0</v>
      </c>
      <c r="AI1479" s="13">
        <f>IF($D1479="",0,IF($E1479="",0,IF(VLOOKUP($E1479,paramètres!$E$33:$F$44,2,FALSE)&lt;=VLOOKUP($AI$18,paramètres!$E$33:$F$44,2,FALSE),W1479*$D1479,0)))</f>
        <v>0</v>
      </c>
      <c r="AJ1479" s="13">
        <f>IF($D1479="",0,IF($E1479="",0,IF(VLOOKUP($E1479,paramètres!$E$33:$F$44,2,FALSE)&lt;=VLOOKUP($AJ$18,paramètres!$E$33:$F$44,2,FALSE),X1479*$D1479,0)))</f>
        <v>0</v>
      </c>
      <c r="AK1479" s="13">
        <f>IF($D1479="",0,IF($E1479="",0,IF(VLOOKUP($E1479,paramètres!$E$33:$F$44,2,FALSE)&lt;=VLOOKUP($AK$18,paramètres!$E$33:$F$44,2,FALSE),Y1479*$D1479,0)))</f>
        <v>0</v>
      </c>
      <c r="AL1479" s="13">
        <f>IF($D1479="",0,IF($E1479="",0,IF(VLOOKUP($E1479,paramètres!$E$33:$F$44,2,FALSE)&lt;=VLOOKUP($AL$18,paramètres!$E$33:$F$44,2,FALSE),Z1479*$D1479,0)))</f>
        <v>0</v>
      </c>
      <c r="AM1479" s="126">
        <f>IF($D1479="",0,IF($E1479="",0,IF(VLOOKUP($E1479,paramètres!$E$33:$F$44,2,FALSE)&lt;=VLOOKUP($AM$18,paramètres!$E$33:$F$44,2,FALSE),AA1479*$D1479,0)))</f>
        <v>0</v>
      </c>
      <c r="AN1479" s="121" t="str">
        <f>IF(paramètres!$B$28=1,((SUM(P1479:Y1479)/1.02)+SUM(Z1479:AA1479))*0.0303/9*COUNT(P1479:X1479),IF(paramètres!$B$28=2,(SUM(P1479:AA1479))*0.0303/9*COUNT(P1479:X1479),"Missing Delta option"))</f>
        <v>Missing Delta option</v>
      </c>
      <c r="AO1479" s="13" t="str">
        <f>IF(paramètres!$B$28=1,(((SUM(P1479:Y1479)/1.02)+SUM(Z1479:AA1479))+((SUM(AB1479:AK1479)/1.02)+SUM(AL1479:AN1479)))*cotpatr,IF(paramètres!$B$28=2,(SUM(P1479:AN1479)*cotpatr),"Missing Delta Option"))</f>
        <v>Missing Delta Option</v>
      </c>
      <c r="AP1479" s="13" t="str" cm="1">
        <f t="array" ref="AP1479">IF(paramètres!$B$28=1,(((SUM(P1479:Y1479)/1.02)+SUM(Z1479:AA1479))+((SUM(AB1479:AM1479)/1.02)+SUM(AL1479:AM1479)))/12*pécule,IF(paramètres!$B$28=2,SUM(P1479:AM1479)/12*pécule,"Missing Delta Option"))</f>
        <v>Missing Delta Option</v>
      </c>
      <c r="AQ1479" s="105" t="e">
        <f>IF(paramètres!$B$28=1,(((SUM(P1479:Y1479)/1.02)+SUM(Z1479:AA1479))+((SUM(AB1479:AM1479)/1.02)+SUM(AL1479:AM1479)))+AN1479+AO1479+AP1479,SUM(P1479:AM1479)+AN1479+AO1479+AP1479)</f>
        <v>#VALUE!</v>
      </c>
    </row>
    <row r="1480" spans="1:43" x14ac:dyDescent="0.25">
      <c r="A1480" s="104"/>
      <c r="B1480" s="39"/>
      <c r="C1480" s="39"/>
      <c r="D1480" s="70"/>
      <c r="E1480" s="49"/>
      <c r="F1480" s="40"/>
      <c r="G1480" s="38"/>
      <c r="H1480" s="71"/>
      <c r="I1480" s="40"/>
      <c r="J1480" s="38"/>
      <c r="K1480" s="71"/>
      <c r="L1480" s="40"/>
      <c r="M1480" s="38"/>
      <c r="N1480" s="71"/>
      <c r="O1480" s="49"/>
      <c r="P1480" s="177"/>
      <c r="Q1480" s="178"/>
      <c r="R1480" s="178"/>
      <c r="S1480" s="178"/>
      <c r="T1480" s="178"/>
      <c r="U1480" s="178"/>
      <c r="V1480" s="178"/>
      <c r="W1480" s="178"/>
      <c r="X1480" s="178"/>
      <c r="Y1480" s="178"/>
      <c r="Z1480" s="178"/>
      <c r="AA1480" s="179"/>
      <c r="AB1480" s="121">
        <f>IF($D1480="",0,IF($E1480="",0,IF(VLOOKUP($E1480,paramètres!$E$33:$F$44,2,FALSE)&lt;=VLOOKUP($AB$18,paramètres!$E$33:$F$44,2,FALSE),P1480*$D1480,0)))</f>
        <v>0</v>
      </c>
      <c r="AC1480" s="13">
        <f>IF($D1480="",0,IF($E1480="",0,IF(VLOOKUP($E1480,paramètres!$E$33:$F$44,2,FALSE)&lt;=VLOOKUP($AC$18,paramètres!$E$33:$F$44,2,FALSE),Q1480*$D1480,0)))</f>
        <v>0</v>
      </c>
      <c r="AD1480" s="13">
        <f>IF($D1480="",0,IF($E1480="",0,IF(VLOOKUP($E1480,paramètres!$E$33:$F$44,2,FALSE)&lt;=VLOOKUP($AD$18,paramètres!$E$33:$F$44,2,FALSE),R1480*$D1480,0)))</f>
        <v>0</v>
      </c>
      <c r="AE1480" s="13">
        <f>IF($D1480="",0,IF($E1480="",0,IF(VLOOKUP($E1480,paramètres!$E$33:$F$44,2,FALSE)&lt;=VLOOKUP($AE$18,paramètres!$E$33:$F$44,2,FALSE),S1480*$D1480,0)))</f>
        <v>0</v>
      </c>
      <c r="AF1480" s="13">
        <f>IF($D1480="",0,IF($E1480="",0,IF(VLOOKUP($E1480,paramètres!$E$33:$F$44,2,FALSE)&lt;=VLOOKUP($AF$18,paramètres!$E$33:$F$44,2,FALSE),T1480*$D1480,0)))</f>
        <v>0</v>
      </c>
      <c r="AG1480" s="13">
        <f>IF($D1480="",0,IF($E1480="",0,IF(VLOOKUP($E1480,paramètres!$E$33:$F$44,2,FALSE)&lt;=VLOOKUP($AG$18,paramètres!$E$33:$F$44,2,FALSE),U1480*$D1480,0)))</f>
        <v>0</v>
      </c>
      <c r="AH1480" s="13">
        <f>IF($D1480="",0,IF($E1480="",0,IF(VLOOKUP($E1480,paramètres!$E$33:$F$44,2,FALSE)&lt;=VLOOKUP($AH$18,paramètres!$E$33:$F$44,2,FALSE),V1480*$D1480,0)))</f>
        <v>0</v>
      </c>
      <c r="AI1480" s="13">
        <f>IF($D1480="",0,IF($E1480="",0,IF(VLOOKUP($E1480,paramètres!$E$33:$F$44,2,FALSE)&lt;=VLOOKUP($AI$18,paramètres!$E$33:$F$44,2,FALSE),W1480*$D1480,0)))</f>
        <v>0</v>
      </c>
      <c r="AJ1480" s="13">
        <f>IF($D1480="",0,IF($E1480="",0,IF(VLOOKUP($E1480,paramètres!$E$33:$F$44,2,FALSE)&lt;=VLOOKUP($AJ$18,paramètres!$E$33:$F$44,2,FALSE),X1480*$D1480,0)))</f>
        <v>0</v>
      </c>
      <c r="AK1480" s="13">
        <f>IF($D1480="",0,IF($E1480="",0,IF(VLOOKUP($E1480,paramètres!$E$33:$F$44,2,FALSE)&lt;=VLOOKUP($AK$18,paramètres!$E$33:$F$44,2,FALSE),Y1480*$D1480,0)))</f>
        <v>0</v>
      </c>
      <c r="AL1480" s="13">
        <f>IF($D1480="",0,IF($E1480="",0,IF(VLOOKUP($E1480,paramètres!$E$33:$F$44,2,FALSE)&lt;=VLOOKUP($AL$18,paramètres!$E$33:$F$44,2,FALSE),Z1480*$D1480,0)))</f>
        <v>0</v>
      </c>
      <c r="AM1480" s="126">
        <f>IF($D1480="",0,IF($E1480="",0,IF(VLOOKUP($E1480,paramètres!$E$33:$F$44,2,FALSE)&lt;=VLOOKUP($AM$18,paramètres!$E$33:$F$44,2,FALSE),AA1480*$D1480,0)))</f>
        <v>0</v>
      </c>
      <c r="AN1480" s="121" t="str">
        <f>IF(paramètres!$B$28=1,((SUM(P1480:Y1480)/1.02)+SUM(Z1480:AA1480))*0.0303/9*COUNT(P1480:X1480),IF(paramètres!$B$28=2,(SUM(P1480:AA1480))*0.0303/9*COUNT(P1480:X1480),"Missing Delta option"))</f>
        <v>Missing Delta option</v>
      </c>
      <c r="AO1480" s="13" t="str">
        <f>IF(paramètres!$B$28=1,(((SUM(P1480:Y1480)/1.02)+SUM(Z1480:AA1480))+((SUM(AB1480:AK1480)/1.02)+SUM(AL1480:AN1480)))*cotpatr,IF(paramètres!$B$28=2,(SUM(P1480:AN1480)*cotpatr),"Missing Delta Option"))</f>
        <v>Missing Delta Option</v>
      </c>
      <c r="AP1480" s="13" t="str" cm="1">
        <f t="array" ref="AP1480">IF(paramètres!$B$28=1,(((SUM(P1480:Y1480)/1.02)+SUM(Z1480:AA1480))+((SUM(AB1480:AM1480)/1.02)+SUM(AL1480:AM1480)))/12*pécule,IF(paramètres!$B$28=2,SUM(P1480:AM1480)/12*pécule,"Missing Delta Option"))</f>
        <v>Missing Delta Option</v>
      </c>
      <c r="AQ1480" s="105" t="e">
        <f>IF(paramètres!$B$28=1,(((SUM(P1480:Y1480)/1.02)+SUM(Z1480:AA1480))+((SUM(AB1480:AM1480)/1.02)+SUM(AL1480:AM1480)))+AN1480+AO1480+AP1480,SUM(P1480:AM1480)+AN1480+AO1480+AP1480)</f>
        <v>#VALUE!</v>
      </c>
    </row>
    <row r="1481" spans="1:43" x14ac:dyDescent="0.25">
      <c r="A1481" s="104"/>
      <c r="B1481" s="39"/>
      <c r="C1481" s="39"/>
      <c r="D1481" s="70"/>
      <c r="E1481" s="49"/>
      <c r="F1481" s="40"/>
      <c r="G1481" s="38"/>
      <c r="H1481" s="71"/>
      <c r="I1481" s="40"/>
      <c r="J1481" s="38"/>
      <c r="K1481" s="71"/>
      <c r="L1481" s="40"/>
      <c r="M1481" s="38"/>
      <c r="N1481" s="71"/>
      <c r="O1481" s="49"/>
      <c r="P1481" s="177"/>
      <c r="Q1481" s="178"/>
      <c r="R1481" s="178"/>
      <c r="S1481" s="178"/>
      <c r="T1481" s="178"/>
      <c r="U1481" s="178"/>
      <c r="V1481" s="178"/>
      <c r="W1481" s="178"/>
      <c r="X1481" s="178"/>
      <c r="Y1481" s="178"/>
      <c r="Z1481" s="178"/>
      <c r="AA1481" s="179"/>
      <c r="AB1481" s="121">
        <f>IF($D1481="",0,IF($E1481="",0,IF(VLOOKUP($E1481,paramètres!$E$33:$F$44,2,FALSE)&lt;=VLOOKUP($AB$18,paramètres!$E$33:$F$44,2,FALSE),P1481*$D1481,0)))</f>
        <v>0</v>
      </c>
      <c r="AC1481" s="13">
        <f>IF($D1481="",0,IF($E1481="",0,IF(VLOOKUP($E1481,paramètres!$E$33:$F$44,2,FALSE)&lt;=VLOOKUP($AC$18,paramètres!$E$33:$F$44,2,FALSE),Q1481*$D1481,0)))</f>
        <v>0</v>
      </c>
      <c r="AD1481" s="13">
        <f>IF($D1481="",0,IF($E1481="",0,IF(VLOOKUP($E1481,paramètres!$E$33:$F$44,2,FALSE)&lt;=VLOOKUP($AD$18,paramètres!$E$33:$F$44,2,FALSE),R1481*$D1481,0)))</f>
        <v>0</v>
      </c>
      <c r="AE1481" s="13">
        <f>IF($D1481="",0,IF($E1481="",0,IF(VLOOKUP($E1481,paramètres!$E$33:$F$44,2,FALSE)&lt;=VLOOKUP($AE$18,paramètres!$E$33:$F$44,2,FALSE),S1481*$D1481,0)))</f>
        <v>0</v>
      </c>
      <c r="AF1481" s="13">
        <f>IF($D1481="",0,IF($E1481="",0,IF(VLOOKUP($E1481,paramètres!$E$33:$F$44,2,FALSE)&lt;=VLOOKUP($AF$18,paramètres!$E$33:$F$44,2,FALSE),T1481*$D1481,0)))</f>
        <v>0</v>
      </c>
      <c r="AG1481" s="13">
        <f>IF($D1481="",0,IF($E1481="",0,IF(VLOOKUP($E1481,paramètres!$E$33:$F$44,2,FALSE)&lt;=VLOOKUP($AG$18,paramètres!$E$33:$F$44,2,FALSE),U1481*$D1481,0)))</f>
        <v>0</v>
      </c>
      <c r="AH1481" s="13">
        <f>IF($D1481="",0,IF($E1481="",0,IF(VLOOKUP($E1481,paramètres!$E$33:$F$44,2,FALSE)&lt;=VLOOKUP($AH$18,paramètres!$E$33:$F$44,2,FALSE),V1481*$D1481,0)))</f>
        <v>0</v>
      </c>
      <c r="AI1481" s="13">
        <f>IF($D1481="",0,IF($E1481="",0,IF(VLOOKUP($E1481,paramètres!$E$33:$F$44,2,FALSE)&lt;=VLOOKUP($AI$18,paramètres!$E$33:$F$44,2,FALSE),W1481*$D1481,0)))</f>
        <v>0</v>
      </c>
      <c r="AJ1481" s="13">
        <f>IF($D1481="",0,IF($E1481="",0,IF(VLOOKUP($E1481,paramètres!$E$33:$F$44,2,FALSE)&lt;=VLOOKUP($AJ$18,paramètres!$E$33:$F$44,2,FALSE),X1481*$D1481,0)))</f>
        <v>0</v>
      </c>
      <c r="AK1481" s="13">
        <f>IF($D1481="",0,IF($E1481="",0,IF(VLOOKUP($E1481,paramètres!$E$33:$F$44,2,FALSE)&lt;=VLOOKUP($AK$18,paramètres!$E$33:$F$44,2,FALSE),Y1481*$D1481,0)))</f>
        <v>0</v>
      </c>
      <c r="AL1481" s="13">
        <f>IF($D1481="",0,IF($E1481="",0,IF(VLOOKUP($E1481,paramètres!$E$33:$F$44,2,FALSE)&lt;=VLOOKUP($AL$18,paramètres!$E$33:$F$44,2,FALSE),Z1481*$D1481,0)))</f>
        <v>0</v>
      </c>
      <c r="AM1481" s="126">
        <f>IF($D1481="",0,IF($E1481="",0,IF(VLOOKUP($E1481,paramètres!$E$33:$F$44,2,FALSE)&lt;=VLOOKUP($AM$18,paramètres!$E$33:$F$44,2,FALSE),AA1481*$D1481,0)))</f>
        <v>0</v>
      </c>
      <c r="AN1481" s="121" t="str">
        <f>IF(paramètres!$B$28=1,((SUM(P1481:Y1481)/1.02)+SUM(Z1481:AA1481))*0.0303/9*COUNT(P1481:X1481),IF(paramètres!$B$28=2,(SUM(P1481:AA1481))*0.0303/9*COUNT(P1481:X1481),"Missing Delta option"))</f>
        <v>Missing Delta option</v>
      </c>
      <c r="AO1481" s="13" t="str">
        <f>IF(paramètres!$B$28=1,(((SUM(P1481:Y1481)/1.02)+SUM(Z1481:AA1481))+((SUM(AB1481:AK1481)/1.02)+SUM(AL1481:AN1481)))*cotpatr,IF(paramètres!$B$28=2,(SUM(P1481:AN1481)*cotpatr),"Missing Delta Option"))</f>
        <v>Missing Delta Option</v>
      </c>
      <c r="AP1481" s="13" t="str" cm="1">
        <f t="array" ref="AP1481">IF(paramètres!$B$28=1,(((SUM(P1481:Y1481)/1.02)+SUM(Z1481:AA1481))+((SUM(AB1481:AM1481)/1.02)+SUM(AL1481:AM1481)))/12*pécule,IF(paramètres!$B$28=2,SUM(P1481:AM1481)/12*pécule,"Missing Delta Option"))</f>
        <v>Missing Delta Option</v>
      </c>
      <c r="AQ1481" s="105" t="e">
        <f>IF(paramètres!$B$28=1,(((SUM(P1481:Y1481)/1.02)+SUM(Z1481:AA1481))+((SUM(AB1481:AM1481)/1.02)+SUM(AL1481:AM1481)))+AN1481+AO1481+AP1481,SUM(P1481:AM1481)+AN1481+AO1481+AP1481)</f>
        <v>#VALUE!</v>
      </c>
    </row>
    <row r="1482" spans="1:43" x14ac:dyDescent="0.25">
      <c r="A1482" s="104"/>
      <c r="B1482" s="39"/>
      <c r="C1482" s="39"/>
      <c r="D1482" s="70"/>
      <c r="E1482" s="49"/>
      <c r="F1482" s="40"/>
      <c r="G1482" s="38"/>
      <c r="H1482" s="71"/>
      <c r="I1482" s="40"/>
      <c r="J1482" s="38"/>
      <c r="K1482" s="71"/>
      <c r="L1482" s="40"/>
      <c r="M1482" s="38"/>
      <c r="N1482" s="71"/>
      <c r="O1482" s="49"/>
      <c r="P1482" s="177"/>
      <c r="Q1482" s="178"/>
      <c r="R1482" s="178"/>
      <c r="S1482" s="178"/>
      <c r="T1482" s="178"/>
      <c r="U1482" s="178"/>
      <c r="V1482" s="178"/>
      <c r="W1482" s="178"/>
      <c r="X1482" s="178"/>
      <c r="Y1482" s="178"/>
      <c r="Z1482" s="178"/>
      <c r="AA1482" s="179"/>
      <c r="AB1482" s="121">
        <f>IF($D1482="",0,IF($E1482="",0,IF(VLOOKUP($E1482,paramètres!$E$33:$F$44,2,FALSE)&lt;=VLOOKUP($AB$18,paramètres!$E$33:$F$44,2,FALSE),P1482*$D1482,0)))</f>
        <v>0</v>
      </c>
      <c r="AC1482" s="13">
        <f>IF($D1482="",0,IF($E1482="",0,IF(VLOOKUP($E1482,paramètres!$E$33:$F$44,2,FALSE)&lt;=VLOOKUP($AC$18,paramètres!$E$33:$F$44,2,FALSE),Q1482*$D1482,0)))</f>
        <v>0</v>
      </c>
      <c r="AD1482" s="13">
        <f>IF($D1482="",0,IF($E1482="",0,IF(VLOOKUP($E1482,paramètres!$E$33:$F$44,2,FALSE)&lt;=VLOOKUP($AD$18,paramètres!$E$33:$F$44,2,FALSE),R1482*$D1482,0)))</f>
        <v>0</v>
      </c>
      <c r="AE1482" s="13">
        <f>IF($D1482="",0,IF($E1482="",0,IF(VLOOKUP($E1482,paramètres!$E$33:$F$44,2,FALSE)&lt;=VLOOKUP($AE$18,paramètres!$E$33:$F$44,2,FALSE),S1482*$D1482,0)))</f>
        <v>0</v>
      </c>
      <c r="AF1482" s="13">
        <f>IF($D1482="",0,IF($E1482="",0,IF(VLOOKUP($E1482,paramètres!$E$33:$F$44,2,FALSE)&lt;=VLOOKUP($AF$18,paramètres!$E$33:$F$44,2,FALSE),T1482*$D1482,0)))</f>
        <v>0</v>
      </c>
      <c r="AG1482" s="13">
        <f>IF($D1482="",0,IF($E1482="",0,IF(VLOOKUP($E1482,paramètres!$E$33:$F$44,2,FALSE)&lt;=VLOOKUP($AG$18,paramètres!$E$33:$F$44,2,FALSE),U1482*$D1482,0)))</f>
        <v>0</v>
      </c>
      <c r="AH1482" s="13">
        <f>IF($D1482="",0,IF($E1482="",0,IF(VLOOKUP($E1482,paramètres!$E$33:$F$44,2,FALSE)&lt;=VLOOKUP($AH$18,paramètres!$E$33:$F$44,2,FALSE),V1482*$D1482,0)))</f>
        <v>0</v>
      </c>
      <c r="AI1482" s="13">
        <f>IF($D1482="",0,IF($E1482="",0,IF(VLOOKUP($E1482,paramètres!$E$33:$F$44,2,FALSE)&lt;=VLOOKUP($AI$18,paramètres!$E$33:$F$44,2,FALSE),W1482*$D1482,0)))</f>
        <v>0</v>
      </c>
      <c r="AJ1482" s="13">
        <f>IF($D1482="",0,IF($E1482="",0,IF(VLOOKUP($E1482,paramètres!$E$33:$F$44,2,FALSE)&lt;=VLOOKUP($AJ$18,paramètres!$E$33:$F$44,2,FALSE),X1482*$D1482,0)))</f>
        <v>0</v>
      </c>
      <c r="AK1482" s="13">
        <f>IF($D1482="",0,IF($E1482="",0,IF(VLOOKUP($E1482,paramètres!$E$33:$F$44,2,FALSE)&lt;=VLOOKUP($AK$18,paramètres!$E$33:$F$44,2,FALSE),Y1482*$D1482,0)))</f>
        <v>0</v>
      </c>
      <c r="AL1482" s="13">
        <f>IF($D1482="",0,IF($E1482="",0,IF(VLOOKUP($E1482,paramètres!$E$33:$F$44,2,FALSE)&lt;=VLOOKUP($AL$18,paramètres!$E$33:$F$44,2,FALSE),Z1482*$D1482,0)))</f>
        <v>0</v>
      </c>
      <c r="AM1482" s="126">
        <f>IF($D1482="",0,IF($E1482="",0,IF(VLOOKUP($E1482,paramètres!$E$33:$F$44,2,FALSE)&lt;=VLOOKUP($AM$18,paramètres!$E$33:$F$44,2,FALSE),AA1482*$D1482,0)))</f>
        <v>0</v>
      </c>
      <c r="AN1482" s="121" t="str">
        <f>IF(paramètres!$B$28=1,((SUM(P1482:Y1482)/1.02)+SUM(Z1482:AA1482))*0.0303/9*COUNT(P1482:X1482),IF(paramètres!$B$28=2,(SUM(P1482:AA1482))*0.0303/9*COUNT(P1482:X1482),"Missing Delta option"))</f>
        <v>Missing Delta option</v>
      </c>
      <c r="AO1482" s="13" t="str">
        <f>IF(paramètres!$B$28=1,(((SUM(P1482:Y1482)/1.02)+SUM(Z1482:AA1482))+((SUM(AB1482:AK1482)/1.02)+SUM(AL1482:AN1482)))*cotpatr,IF(paramètres!$B$28=2,(SUM(P1482:AN1482)*cotpatr),"Missing Delta Option"))</f>
        <v>Missing Delta Option</v>
      </c>
      <c r="AP1482" s="13" t="str" cm="1">
        <f t="array" ref="AP1482">IF(paramètres!$B$28=1,(((SUM(P1482:Y1482)/1.02)+SUM(Z1482:AA1482))+((SUM(AB1482:AM1482)/1.02)+SUM(AL1482:AM1482)))/12*pécule,IF(paramètres!$B$28=2,SUM(P1482:AM1482)/12*pécule,"Missing Delta Option"))</f>
        <v>Missing Delta Option</v>
      </c>
      <c r="AQ1482" s="105" t="e">
        <f>IF(paramètres!$B$28=1,(((SUM(P1482:Y1482)/1.02)+SUM(Z1482:AA1482))+((SUM(AB1482:AM1482)/1.02)+SUM(AL1482:AM1482)))+AN1482+AO1482+AP1482,SUM(P1482:AM1482)+AN1482+AO1482+AP1482)</f>
        <v>#VALUE!</v>
      </c>
    </row>
    <row r="1483" spans="1:43" x14ac:dyDescent="0.25">
      <c r="A1483" s="104"/>
      <c r="B1483" s="39"/>
      <c r="C1483" s="39"/>
      <c r="D1483" s="70"/>
      <c r="E1483" s="49"/>
      <c r="F1483" s="40"/>
      <c r="G1483" s="38"/>
      <c r="H1483" s="71"/>
      <c r="I1483" s="40"/>
      <c r="J1483" s="38"/>
      <c r="K1483" s="71"/>
      <c r="L1483" s="40"/>
      <c r="M1483" s="38"/>
      <c r="N1483" s="71"/>
      <c r="O1483" s="49"/>
      <c r="P1483" s="177"/>
      <c r="Q1483" s="178"/>
      <c r="R1483" s="178"/>
      <c r="S1483" s="178"/>
      <c r="T1483" s="178"/>
      <c r="U1483" s="178"/>
      <c r="V1483" s="178"/>
      <c r="W1483" s="178"/>
      <c r="X1483" s="178"/>
      <c r="Y1483" s="178"/>
      <c r="Z1483" s="178"/>
      <c r="AA1483" s="179"/>
      <c r="AB1483" s="121">
        <f>IF($D1483="",0,IF($E1483="",0,IF(VLOOKUP($E1483,paramètres!$E$33:$F$44,2,FALSE)&lt;=VLOOKUP($AB$18,paramètres!$E$33:$F$44,2,FALSE),P1483*$D1483,0)))</f>
        <v>0</v>
      </c>
      <c r="AC1483" s="13">
        <f>IF($D1483="",0,IF($E1483="",0,IF(VLOOKUP($E1483,paramètres!$E$33:$F$44,2,FALSE)&lt;=VLOOKUP($AC$18,paramètres!$E$33:$F$44,2,FALSE),Q1483*$D1483,0)))</f>
        <v>0</v>
      </c>
      <c r="AD1483" s="13">
        <f>IF($D1483="",0,IF($E1483="",0,IF(VLOOKUP($E1483,paramètres!$E$33:$F$44,2,FALSE)&lt;=VLOOKUP($AD$18,paramètres!$E$33:$F$44,2,FALSE),R1483*$D1483,0)))</f>
        <v>0</v>
      </c>
      <c r="AE1483" s="13">
        <f>IF($D1483="",0,IF($E1483="",0,IF(VLOOKUP($E1483,paramètres!$E$33:$F$44,2,FALSE)&lt;=VLOOKUP($AE$18,paramètres!$E$33:$F$44,2,FALSE),S1483*$D1483,0)))</f>
        <v>0</v>
      </c>
      <c r="AF1483" s="13">
        <f>IF($D1483="",0,IF($E1483="",0,IF(VLOOKUP($E1483,paramètres!$E$33:$F$44,2,FALSE)&lt;=VLOOKUP($AF$18,paramètres!$E$33:$F$44,2,FALSE),T1483*$D1483,0)))</f>
        <v>0</v>
      </c>
      <c r="AG1483" s="13">
        <f>IF($D1483="",0,IF($E1483="",0,IF(VLOOKUP($E1483,paramètres!$E$33:$F$44,2,FALSE)&lt;=VLOOKUP($AG$18,paramètres!$E$33:$F$44,2,FALSE),U1483*$D1483,0)))</f>
        <v>0</v>
      </c>
      <c r="AH1483" s="13">
        <f>IF($D1483="",0,IF($E1483="",0,IF(VLOOKUP($E1483,paramètres!$E$33:$F$44,2,FALSE)&lt;=VLOOKUP($AH$18,paramètres!$E$33:$F$44,2,FALSE),V1483*$D1483,0)))</f>
        <v>0</v>
      </c>
      <c r="AI1483" s="13">
        <f>IF($D1483="",0,IF($E1483="",0,IF(VLOOKUP($E1483,paramètres!$E$33:$F$44,2,FALSE)&lt;=VLOOKUP($AI$18,paramètres!$E$33:$F$44,2,FALSE),W1483*$D1483,0)))</f>
        <v>0</v>
      </c>
      <c r="AJ1483" s="13">
        <f>IF($D1483="",0,IF($E1483="",0,IF(VLOOKUP($E1483,paramètres!$E$33:$F$44,2,FALSE)&lt;=VLOOKUP($AJ$18,paramètres!$E$33:$F$44,2,FALSE),X1483*$D1483,0)))</f>
        <v>0</v>
      </c>
      <c r="AK1483" s="13">
        <f>IF($D1483="",0,IF($E1483="",0,IF(VLOOKUP($E1483,paramètres!$E$33:$F$44,2,FALSE)&lt;=VLOOKUP($AK$18,paramètres!$E$33:$F$44,2,FALSE),Y1483*$D1483,0)))</f>
        <v>0</v>
      </c>
      <c r="AL1483" s="13">
        <f>IF($D1483="",0,IF($E1483="",0,IF(VLOOKUP($E1483,paramètres!$E$33:$F$44,2,FALSE)&lt;=VLOOKUP($AL$18,paramètres!$E$33:$F$44,2,FALSE),Z1483*$D1483,0)))</f>
        <v>0</v>
      </c>
      <c r="AM1483" s="126">
        <f>IF($D1483="",0,IF($E1483="",0,IF(VLOOKUP($E1483,paramètres!$E$33:$F$44,2,FALSE)&lt;=VLOOKUP($AM$18,paramètres!$E$33:$F$44,2,FALSE),AA1483*$D1483,0)))</f>
        <v>0</v>
      </c>
      <c r="AN1483" s="121" t="str">
        <f>IF(paramètres!$B$28=1,((SUM(P1483:Y1483)/1.02)+SUM(Z1483:AA1483))*0.0303/9*COUNT(P1483:X1483),IF(paramètres!$B$28=2,(SUM(P1483:AA1483))*0.0303/9*COUNT(P1483:X1483),"Missing Delta option"))</f>
        <v>Missing Delta option</v>
      </c>
      <c r="AO1483" s="13" t="str">
        <f>IF(paramètres!$B$28=1,(((SUM(P1483:Y1483)/1.02)+SUM(Z1483:AA1483))+((SUM(AB1483:AK1483)/1.02)+SUM(AL1483:AN1483)))*cotpatr,IF(paramètres!$B$28=2,(SUM(P1483:AN1483)*cotpatr),"Missing Delta Option"))</f>
        <v>Missing Delta Option</v>
      </c>
      <c r="AP1483" s="13" t="str" cm="1">
        <f t="array" ref="AP1483">IF(paramètres!$B$28=1,(((SUM(P1483:Y1483)/1.02)+SUM(Z1483:AA1483))+((SUM(AB1483:AM1483)/1.02)+SUM(AL1483:AM1483)))/12*pécule,IF(paramètres!$B$28=2,SUM(P1483:AM1483)/12*pécule,"Missing Delta Option"))</f>
        <v>Missing Delta Option</v>
      </c>
      <c r="AQ1483" s="105" t="e">
        <f>IF(paramètres!$B$28=1,(((SUM(P1483:Y1483)/1.02)+SUM(Z1483:AA1483))+((SUM(AB1483:AM1483)/1.02)+SUM(AL1483:AM1483)))+AN1483+AO1483+AP1483,SUM(P1483:AM1483)+AN1483+AO1483+AP1483)</f>
        <v>#VALUE!</v>
      </c>
    </row>
    <row r="1484" spans="1:43" x14ac:dyDescent="0.25">
      <c r="A1484" s="104"/>
      <c r="B1484" s="39"/>
      <c r="C1484" s="39"/>
      <c r="D1484" s="70"/>
      <c r="E1484" s="49"/>
      <c r="F1484" s="40"/>
      <c r="G1484" s="38"/>
      <c r="H1484" s="71"/>
      <c r="I1484" s="40"/>
      <c r="J1484" s="38"/>
      <c r="K1484" s="71"/>
      <c r="L1484" s="40"/>
      <c r="M1484" s="38"/>
      <c r="N1484" s="71"/>
      <c r="O1484" s="49"/>
      <c r="P1484" s="177"/>
      <c r="Q1484" s="178"/>
      <c r="R1484" s="178"/>
      <c r="S1484" s="178"/>
      <c r="T1484" s="178"/>
      <c r="U1484" s="178"/>
      <c r="V1484" s="178"/>
      <c r="W1484" s="178"/>
      <c r="X1484" s="178"/>
      <c r="Y1484" s="178"/>
      <c r="Z1484" s="178"/>
      <c r="AA1484" s="179"/>
      <c r="AB1484" s="121">
        <f>IF($D1484="",0,IF($E1484="",0,IF(VLOOKUP($E1484,paramètres!$E$33:$F$44,2,FALSE)&lt;=VLOOKUP($AB$18,paramètres!$E$33:$F$44,2,FALSE),P1484*$D1484,0)))</f>
        <v>0</v>
      </c>
      <c r="AC1484" s="13">
        <f>IF($D1484="",0,IF($E1484="",0,IF(VLOOKUP($E1484,paramètres!$E$33:$F$44,2,FALSE)&lt;=VLOOKUP($AC$18,paramètres!$E$33:$F$44,2,FALSE),Q1484*$D1484,0)))</f>
        <v>0</v>
      </c>
      <c r="AD1484" s="13">
        <f>IF($D1484="",0,IF($E1484="",0,IF(VLOOKUP($E1484,paramètres!$E$33:$F$44,2,FALSE)&lt;=VLOOKUP($AD$18,paramètres!$E$33:$F$44,2,FALSE),R1484*$D1484,0)))</f>
        <v>0</v>
      </c>
      <c r="AE1484" s="13">
        <f>IF($D1484="",0,IF($E1484="",0,IF(VLOOKUP($E1484,paramètres!$E$33:$F$44,2,FALSE)&lt;=VLOOKUP($AE$18,paramètres!$E$33:$F$44,2,FALSE),S1484*$D1484,0)))</f>
        <v>0</v>
      </c>
      <c r="AF1484" s="13">
        <f>IF($D1484="",0,IF($E1484="",0,IF(VLOOKUP($E1484,paramètres!$E$33:$F$44,2,FALSE)&lt;=VLOOKUP($AF$18,paramètres!$E$33:$F$44,2,FALSE),T1484*$D1484,0)))</f>
        <v>0</v>
      </c>
      <c r="AG1484" s="13">
        <f>IF($D1484="",0,IF($E1484="",0,IF(VLOOKUP($E1484,paramètres!$E$33:$F$44,2,FALSE)&lt;=VLOOKUP($AG$18,paramètres!$E$33:$F$44,2,FALSE),U1484*$D1484,0)))</f>
        <v>0</v>
      </c>
      <c r="AH1484" s="13">
        <f>IF($D1484="",0,IF($E1484="",0,IF(VLOOKUP($E1484,paramètres!$E$33:$F$44,2,FALSE)&lt;=VLOOKUP($AH$18,paramètres!$E$33:$F$44,2,FALSE),V1484*$D1484,0)))</f>
        <v>0</v>
      </c>
      <c r="AI1484" s="13">
        <f>IF($D1484="",0,IF($E1484="",0,IF(VLOOKUP($E1484,paramètres!$E$33:$F$44,2,FALSE)&lt;=VLOOKUP($AI$18,paramètres!$E$33:$F$44,2,FALSE),W1484*$D1484,0)))</f>
        <v>0</v>
      </c>
      <c r="AJ1484" s="13">
        <f>IF($D1484="",0,IF($E1484="",0,IF(VLOOKUP($E1484,paramètres!$E$33:$F$44,2,FALSE)&lt;=VLOOKUP($AJ$18,paramètres!$E$33:$F$44,2,FALSE),X1484*$D1484,0)))</f>
        <v>0</v>
      </c>
      <c r="AK1484" s="13">
        <f>IF($D1484="",0,IF($E1484="",0,IF(VLOOKUP($E1484,paramètres!$E$33:$F$44,2,FALSE)&lt;=VLOOKUP($AK$18,paramètres!$E$33:$F$44,2,FALSE),Y1484*$D1484,0)))</f>
        <v>0</v>
      </c>
      <c r="AL1484" s="13">
        <f>IF($D1484="",0,IF($E1484="",0,IF(VLOOKUP($E1484,paramètres!$E$33:$F$44,2,FALSE)&lt;=VLOOKUP($AL$18,paramètres!$E$33:$F$44,2,FALSE),Z1484*$D1484,0)))</f>
        <v>0</v>
      </c>
      <c r="AM1484" s="126">
        <f>IF($D1484="",0,IF($E1484="",0,IF(VLOOKUP($E1484,paramètres!$E$33:$F$44,2,FALSE)&lt;=VLOOKUP($AM$18,paramètres!$E$33:$F$44,2,FALSE),AA1484*$D1484,0)))</f>
        <v>0</v>
      </c>
      <c r="AN1484" s="121" t="str">
        <f>IF(paramètres!$B$28=1,((SUM(P1484:Y1484)/1.02)+SUM(Z1484:AA1484))*0.0303/9*COUNT(P1484:X1484),IF(paramètres!$B$28=2,(SUM(P1484:AA1484))*0.0303/9*COUNT(P1484:X1484),"Missing Delta option"))</f>
        <v>Missing Delta option</v>
      </c>
      <c r="AO1484" s="13" t="str">
        <f>IF(paramètres!$B$28=1,(((SUM(P1484:Y1484)/1.02)+SUM(Z1484:AA1484))+((SUM(AB1484:AK1484)/1.02)+SUM(AL1484:AN1484)))*cotpatr,IF(paramètres!$B$28=2,(SUM(P1484:AN1484)*cotpatr),"Missing Delta Option"))</f>
        <v>Missing Delta Option</v>
      </c>
      <c r="AP1484" s="13" t="str" cm="1">
        <f t="array" ref="AP1484">IF(paramètres!$B$28=1,(((SUM(P1484:Y1484)/1.02)+SUM(Z1484:AA1484))+((SUM(AB1484:AM1484)/1.02)+SUM(AL1484:AM1484)))/12*pécule,IF(paramètres!$B$28=2,SUM(P1484:AM1484)/12*pécule,"Missing Delta Option"))</f>
        <v>Missing Delta Option</v>
      </c>
      <c r="AQ1484" s="105" t="e">
        <f>IF(paramètres!$B$28=1,(((SUM(P1484:Y1484)/1.02)+SUM(Z1484:AA1484))+((SUM(AB1484:AM1484)/1.02)+SUM(AL1484:AM1484)))+AN1484+AO1484+AP1484,SUM(P1484:AM1484)+AN1484+AO1484+AP1484)</f>
        <v>#VALUE!</v>
      </c>
    </row>
    <row r="1485" spans="1:43" x14ac:dyDescent="0.25">
      <c r="A1485" s="104"/>
      <c r="B1485" s="39"/>
      <c r="C1485" s="39"/>
      <c r="D1485" s="70"/>
      <c r="E1485" s="49"/>
      <c r="F1485" s="40"/>
      <c r="G1485" s="38"/>
      <c r="H1485" s="71"/>
      <c r="I1485" s="40"/>
      <c r="J1485" s="38"/>
      <c r="K1485" s="71"/>
      <c r="L1485" s="40"/>
      <c r="M1485" s="38"/>
      <c r="N1485" s="71"/>
      <c r="O1485" s="49"/>
      <c r="P1485" s="177"/>
      <c r="Q1485" s="178"/>
      <c r="R1485" s="178"/>
      <c r="S1485" s="178"/>
      <c r="T1485" s="178"/>
      <c r="U1485" s="178"/>
      <c r="V1485" s="178"/>
      <c r="W1485" s="178"/>
      <c r="X1485" s="178"/>
      <c r="Y1485" s="178"/>
      <c r="Z1485" s="178"/>
      <c r="AA1485" s="179"/>
      <c r="AB1485" s="121">
        <f>IF($D1485="",0,IF($E1485="",0,IF(VLOOKUP($E1485,paramètres!$E$33:$F$44,2,FALSE)&lt;=VLOOKUP($AB$18,paramètres!$E$33:$F$44,2,FALSE),P1485*$D1485,0)))</f>
        <v>0</v>
      </c>
      <c r="AC1485" s="13">
        <f>IF($D1485="",0,IF($E1485="",0,IF(VLOOKUP($E1485,paramètres!$E$33:$F$44,2,FALSE)&lt;=VLOOKUP($AC$18,paramètres!$E$33:$F$44,2,FALSE),Q1485*$D1485,0)))</f>
        <v>0</v>
      </c>
      <c r="AD1485" s="13">
        <f>IF($D1485="",0,IF($E1485="",0,IF(VLOOKUP($E1485,paramètres!$E$33:$F$44,2,FALSE)&lt;=VLOOKUP($AD$18,paramètres!$E$33:$F$44,2,FALSE),R1485*$D1485,0)))</f>
        <v>0</v>
      </c>
      <c r="AE1485" s="13">
        <f>IF($D1485="",0,IF($E1485="",0,IF(VLOOKUP($E1485,paramètres!$E$33:$F$44,2,FALSE)&lt;=VLOOKUP($AE$18,paramètres!$E$33:$F$44,2,FALSE),S1485*$D1485,0)))</f>
        <v>0</v>
      </c>
      <c r="AF1485" s="13">
        <f>IF($D1485="",0,IF($E1485="",0,IF(VLOOKUP($E1485,paramètres!$E$33:$F$44,2,FALSE)&lt;=VLOOKUP($AF$18,paramètres!$E$33:$F$44,2,FALSE),T1485*$D1485,0)))</f>
        <v>0</v>
      </c>
      <c r="AG1485" s="13">
        <f>IF($D1485="",0,IF($E1485="",0,IF(VLOOKUP($E1485,paramètres!$E$33:$F$44,2,FALSE)&lt;=VLOOKUP($AG$18,paramètres!$E$33:$F$44,2,FALSE),U1485*$D1485,0)))</f>
        <v>0</v>
      </c>
      <c r="AH1485" s="13">
        <f>IF($D1485="",0,IF($E1485="",0,IF(VLOOKUP($E1485,paramètres!$E$33:$F$44,2,FALSE)&lt;=VLOOKUP($AH$18,paramètres!$E$33:$F$44,2,FALSE),V1485*$D1485,0)))</f>
        <v>0</v>
      </c>
      <c r="AI1485" s="13">
        <f>IF($D1485="",0,IF($E1485="",0,IF(VLOOKUP($E1485,paramètres!$E$33:$F$44,2,FALSE)&lt;=VLOOKUP($AI$18,paramètres!$E$33:$F$44,2,FALSE),W1485*$D1485,0)))</f>
        <v>0</v>
      </c>
      <c r="AJ1485" s="13">
        <f>IF($D1485="",0,IF($E1485="",0,IF(VLOOKUP($E1485,paramètres!$E$33:$F$44,2,FALSE)&lt;=VLOOKUP($AJ$18,paramètres!$E$33:$F$44,2,FALSE),X1485*$D1485,0)))</f>
        <v>0</v>
      </c>
      <c r="AK1485" s="13">
        <f>IF($D1485="",0,IF($E1485="",0,IF(VLOOKUP($E1485,paramètres!$E$33:$F$44,2,FALSE)&lt;=VLOOKUP($AK$18,paramètres!$E$33:$F$44,2,FALSE),Y1485*$D1485,0)))</f>
        <v>0</v>
      </c>
      <c r="AL1485" s="13">
        <f>IF($D1485="",0,IF($E1485="",0,IF(VLOOKUP($E1485,paramètres!$E$33:$F$44,2,FALSE)&lt;=VLOOKUP($AL$18,paramètres!$E$33:$F$44,2,FALSE),Z1485*$D1485,0)))</f>
        <v>0</v>
      </c>
      <c r="AM1485" s="126">
        <f>IF($D1485="",0,IF($E1485="",0,IF(VLOOKUP($E1485,paramètres!$E$33:$F$44,2,FALSE)&lt;=VLOOKUP($AM$18,paramètres!$E$33:$F$44,2,FALSE),AA1485*$D1485,0)))</f>
        <v>0</v>
      </c>
      <c r="AN1485" s="121" t="str">
        <f>IF(paramètres!$B$28=1,((SUM(P1485:Y1485)/1.02)+SUM(Z1485:AA1485))*0.0303/9*COUNT(P1485:X1485),IF(paramètres!$B$28=2,(SUM(P1485:AA1485))*0.0303/9*COUNT(P1485:X1485),"Missing Delta option"))</f>
        <v>Missing Delta option</v>
      </c>
      <c r="AO1485" s="13" t="str">
        <f>IF(paramètres!$B$28=1,(((SUM(P1485:Y1485)/1.02)+SUM(Z1485:AA1485))+((SUM(AB1485:AK1485)/1.02)+SUM(AL1485:AN1485)))*cotpatr,IF(paramètres!$B$28=2,(SUM(P1485:AN1485)*cotpatr),"Missing Delta Option"))</f>
        <v>Missing Delta Option</v>
      </c>
      <c r="AP1485" s="13" t="str" cm="1">
        <f t="array" ref="AP1485">IF(paramètres!$B$28=1,(((SUM(P1485:Y1485)/1.02)+SUM(Z1485:AA1485))+((SUM(AB1485:AM1485)/1.02)+SUM(AL1485:AM1485)))/12*pécule,IF(paramètres!$B$28=2,SUM(P1485:AM1485)/12*pécule,"Missing Delta Option"))</f>
        <v>Missing Delta Option</v>
      </c>
      <c r="AQ1485" s="105" t="e">
        <f>IF(paramètres!$B$28=1,(((SUM(P1485:Y1485)/1.02)+SUM(Z1485:AA1485))+((SUM(AB1485:AM1485)/1.02)+SUM(AL1485:AM1485)))+AN1485+AO1485+AP1485,SUM(P1485:AM1485)+AN1485+AO1485+AP1485)</f>
        <v>#VALUE!</v>
      </c>
    </row>
    <row r="1486" spans="1:43" x14ac:dyDescent="0.25">
      <c r="A1486" s="104"/>
      <c r="B1486" s="39"/>
      <c r="C1486" s="39"/>
      <c r="D1486" s="70"/>
      <c r="E1486" s="49"/>
      <c r="F1486" s="40"/>
      <c r="G1486" s="38"/>
      <c r="H1486" s="71"/>
      <c r="I1486" s="40"/>
      <c r="J1486" s="38"/>
      <c r="K1486" s="71"/>
      <c r="L1486" s="40"/>
      <c r="M1486" s="38"/>
      <c r="N1486" s="71"/>
      <c r="O1486" s="49"/>
      <c r="P1486" s="177"/>
      <c r="Q1486" s="178"/>
      <c r="R1486" s="178"/>
      <c r="S1486" s="178"/>
      <c r="T1486" s="178"/>
      <c r="U1486" s="178"/>
      <c r="V1486" s="178"/>
      <c r="W1486" s="178"/>
      <c r="X1486" s="178"/>
      <c r="Y1486" s="178"/>
      <c r="Z1486" s="178"/>
      <c r="AA1486" s="179"/>
      <c r="AB1486" s="121">
        <f>IF($D1486="",0,IF($E1486="",0,IF(VLOOKUP($E1486,paramètres!$E$33:$F$44,2,FALSE)&lt;=VLOOKUP($AB$18,paramètres!$E$33:$F$44,2,FALSE),P1486*$D1486,0)))</f>
        <v>0</v>
      </c>
      <c r="AC1486" s="13">
        <f>IF($D1486="",0,IF($E1486="",0,IF(VLOOKUP($E1486,paramètres!$E$33:$F$44,2,FALSE)&lt;=VLOOKUP($AC$18,paramètres!$E$33:$F$44,2,FALSE),Q1486*$D1486,0)))</f>
        <v>0</v>
      </c>
      <c r="AD1486" s="13">
        <f>IF($D1486="",0,IF($E1486="",0,IF(VLOOKUP($E1486,paramètres!$E$33:$F$44,2,FALSE)&lt;=VLOOKUP($AD$18,paramètres!$E$33:$F$44,2,FALSE),R1486*$D1486,0)))</f>
        <v>0</v>
      </c>
      <c r="AE1486" s="13">
        <f>IF($D1486="",0,IF($E1486="",0,IF(VLOOKUP($E1486,paramètres!$E$33:$F$44,2,FALSE)&lt;=VLOOKUP($AE$18,paramètres!$E$33:$F$44,2,FALSE),S1486*$D1486,0)))</f>
        <v>0</v>
      </c>
      <c r="AF1486" s="13">
        <f>IF($D1486="",0,IF($E1486="",0,IF(VLOOKUP($E1486,paramètres!$E$33:$F$44,2,FALSE)&lt;=VLOOKUP($AF$18,paramètres!$E$33:$F$44,2,FALSE),T1486*$D1486,0)))</f>
        <v>0</v>
      </c>
      <c r="AG1486" s="13">
        <f>IF($D1486="",0,IF($E1486="",0,IF(VLOOKUP($E1486,paramètres!$E$33:$F$44,2,FALSE)&lt;=VLOOKUP($AG$18,paramètres!$E$33:$F$44,2,FALSE),U1486*$D1486,0)))</f>
        <v>0</v>
      </c>
      <c r="AH1486" s="13">
        <f>IF($D1486="",0,IF($E1486="",0,IF(VLOOKUP($E1486,paramètres!$E$33:$F$44,2,FALSE)&lt;=VLOOKUP($AH$18,paramètres!$E$33:$F$44,2,FALSE),V1486*$D1486,0)))</f>
        <v>0</v>
      </c>
      <c r="AI1486" s="13">
        <f>IF($D1486="",0,IF($E1486="",0,IF(VLOOKUP($E1486,paramètres!$E$33:$F$44,2,FALSE)&lt;=VLOOKUP($AI$18,paramètres!$E$33:$F$44,2,FALSE),W1486*$D1486,0)))</f>
        <v>0</v>
      </c>
      <c r="AJ1486" s="13">
        <f>IF($D1486="",0,IF($E1486="",0,IF(VLOOKUP($E1486,paramètres!$E$33:$F$44,2,FALSE)&lt;=VLOOKUP($AJ$18,paramètres!$E$33:$F$44,2,FALSE),X1486*$D1486,0)))</f>
        <v>0</v>
      </c>
      <c r="AK1486" s="13">
        <f>IF($D1486="",0,IF($E1486="",0,IF(VLOOKUP($E1486,paramètres!$E$33:$F$44,2,FALSE)&lt;=VLOOKUP($AK$18,paramètres!$E$33:$F$44,2,FALSE),Y1486*$D1486,0)))</f>
        <v>0</v>
      </c>
      <c r="AL1486" s="13">
        <f>IF($D1486="",0,IF($E1486="",0,IF(VLOOKUP($E1486,paramètres!$E$33:$F$44,2,FALSE)&lt;=VLOOKUP($AL$18,paramètres!$E$33:$F$44,2,FALSE),Z1486*$D1486,0)))</f>
        <v>0</v>
      </c>
      <c r="AM1486" s="126">
        <f>IF($D1486="",0,IF($E1486="",0,IF(VLOOKUP($E1486,paramètres!$E$33:$F$44,2,FALSE)&lt;=VLOOKUP($AM$18,paramètres!$E$33:$F$44,2,FALSE),AA1486*$D1486,0)))</f>
        <v>0</v>
      </c>
      <c r="AN1486" s="121" t="str">
        <f>IF(paramètres!$B$28=1,((SUM(P1486:Y1486)/1.02)+SUM(Z1486:AA1486))*0.0303/9*COUNT(P1486:X1486),IF(paramètres!$B$28=2,(SUM(P1486:AA1486))*0.0303/9*COUNT(P1486:X1486),"Missing Delta option"))</f>
        <v>Missing Delta option</v>
      </c>
      <c r="AO1486" s="13" t="str">
        <f>IF(paramètres!$B$28=1,(((SUM(P1486:Y1486)/1.02)+SUM(Z1486:AA1486))+((SUM(AB1486:AK1486)/1.02)+SUM(AL1486:AN1486)))*cotpatr,IF(paramètres!$B$28=2,(SUM(P1486:AN1486)*cotpatr),"Missing Delta Option"))</f>
        <v>Missing Delta Option</v>
      </c>
      <c r="AP1486" s="13" t="str" cm="1">
        <f t="array" ref="AP1486">IF(paramètres!$B$28=1,(((SUM(P1486:Y1486)/1.02)+SUM(Z1486:AA1486))+((SUM(AB1486:AM1486)/1.02)+SUM(AL1486:AM1486)))/12*pécule,IF(paramètres!$B$28=2,SUM(P1486:AM1486)/12*pécule,"Missing Delta Option"))</f>
        <v>Missing Delta Option</v>
      </c>
      <c r="AQ1486" s="105" t="e">
        <f>IF(paramètres!$B$28=1,(((SUM(P1486:Y1486)/1.02)+SUM(Z1486:AA1486))+((SUM(AB1486:AM1486)/1.02)+SUM(AL1486:AM1486)))+AN1486+AO1486+AP1486,SUM(P1486:AM1486)+AN1486+AO1486+AP1486)</f>
        <v>#VALUE!</v>
      </c>
    </row>
    <row r="1487" spans="1:43" x14ac:dyDescent="0.25">
      <c r="A1487" s="104"/>
      <c r="B1487" s="39"/>
      <c r="C1487" s="39"/>
      <c r="D1487" s="70"/>
      <c r="E1487" s="49"/>
      <c r="F1487" s="40"/>
      <c r="G1487" s="38"/>
      <c r="H1487" s="71"/>
      <c r="I1487" s="40"/>
      <c r="J1487" s="38"/>
      <c r="K1487" s="71"/>
      <c r="L1487" s="40"/>
      <c r="M1487" s="38"/>
      <c r="N1487" s="71"/>
      <c r="O1487" s="49"/>
      <c r="P1487" s="177"/>
      <c r="Q1487" s="178"/>
      <c r="R1487" s="178"/>
      <c r="S1487" s="178"/>
      <c r="T1487" s="178"/>
      <c r="U1487" s="178"/>
      <c r="V1487" s="178"/>
      <c r="W1487" s="178"/>
      <c r="X1487" s="178"/>
      <c r="Y1487" s="178"/>
      <c r="Z1487" s="178"/>
      <c r="AA1487" s="179"/>
      <c r="AB1487" s="121">
        <f>IF($D1487="",0,IF($E1487="",0,IF(VLOOKUP($E1487,paramètres!$E$33:$F$44,2,FALSE)&lt;=VLOOKUP($AB$18,paramètres!$E$33:$F$44,2,FALSE),P1487*$D1487,0)))</f>
        <v>0</v>
      </c>
      <c r="AC1487" s="13">
        <f>IF($D1487="",0,IF($E1487="",0,IF(VLOOKUP($E1487,paramètres!$E$33:$F$44,2,FALSE)&lt;=VLOOKUP($AC$18,paramètres!$E$33:$F$44,2,FALSE),Q1487*$D1487,0)))</f>
        <v>0</v>
      </c>
      <c r="AD1487" s="13">
        <f>IF($D1487="",0,IF($E1487="",0,IF(VLOOKUP($E1487,paramètres!$E$33:$F$44,2,FALSE)&lt;=VLOOKUP($AD$18,paramètres!$E$33:$F$44,2,FALSE),R1487*$D1487,0)))</f>
        <v>0</v>
      </c>
      <c r="AE1487" s="13">
        <f>IF($D1487="",0,IF($E1487="",0,IF(VLOOKUP($E1487,paramètres!$E$33:$F$44,2,FALSE)&lt;=VLOOKUP($AE$18,paramètres!$E$33:$F$44,2,FALSE),S1487*$D1487,0)))</f>
        <v>0</v>
      </c>
      <c r="AF1487" s="13">
        <f>IF($D1487="",0,IF($E1487="",0,IF(VLOOKUP($E1487,paramètres!$E$33:$F$44,2,FALSE)&lt;=VLOOKUP($AF$18,paramètres!$E$33:$F$44,2,FALSE),T1487*$D1487,0)))</f>
        <v>0</v>
      </c>
      <c r="AG1487" s="13">
        <f>IF($D1487="",0,IF($E1487="",0,IF(VLOOKUP($E1487,paramètres!$E$33:$F$44,2,FALSE)&lt;=VLOOKUP($AG$18,paramètres!$E$33:$F$44,2,FALSE),U1487*$D1487,0)))</f>
        <v>0</v>
      </c>
      <c r="AH1487" s="13">
        <f>IF($D1487="",0,IF($E1487="",0,IF(VLOOKUP($E1487,paramètres!$E$33:$F$44,2,FALSE)&lt;=VLOOKUP($AH$18,paramètres!$E$33:$F$44,2,FALSE),V1487*$D1487,0)))</f>
        <v>0</v>
      </c>
      <c r="AI1487" s="13">
        <f>IF($D1487="",0,IF($E1487="",0,IF(VLOOKUP($E1487,paramètres!$E$33:$F$44,2,FALSE)&lt;=VLOOKUP($AI$18,paramètres!$E$33:$F$44,2,FALSE),W1487*$D1487,0)))</f>
        <v>0</v>
      </c>
      <c r="AJ1487" s="13">
        <f>IF($D1487="",0,IF($E1487="",0,IF(VLOOKUP($E1487,paramètres!$E$33:$F$44,2,FALSE)&lt;=VLOOKUP($AJ$18,paramètres!$E$33:$F$44,2,FALSE),X1487*$D1487,0)))</f>
        <v>0</v>
      </c>
      <c r="AK1487" s="13">
        <f>IF($D1487="",0,IF($E1487="",0,IF(VLOOKUP($E1487,paramètres!$E$33:$F$44,2,FALSE)&lt;=VLOOKUP($AK$18,paramètres!$E$33:$F$44,2,FALSE),Y1487*$D1487,0)))</f>
        <v>0</v>
      </c>
      <c r="AL1487" s="13">
        <f>IF($D1487="",0,IF($E1487="",0,IF(VLOOKUP($E1487,paramètres!$E$33:$F$44,2,FALSE)&lt;=VLOOKUP($AL$18,paramètres!$E$33:$F$44,2,FALSE),Z1487*$D1487,0)))</f>
        <v>0</v>
      </c>
      <c r="AM1487" s="126">
        <f>IF($D1487="",0,IF($E1487="",0,IF(VLOOKUP($E1487,paramètres!$E$33:$F$44,2,FALSE)&lt;=VLOOKUP($AM$18,paramètres!$E$33:$F$44,2,FALSE),AA1487*$D1487,0)))</f>
        <v>0</v>
      </c>
      <c r="AN1487" s="121" t="str">
        <f>IF(paramètres!$B$28=1,((SUM(P1487:Y1487)/1.02)+SUM(Z1487:AA1487))*0.0303/9*COUNT(P1487:X1487),IF(paramètres!$B$28=2,(SUM(P1487:AA1487))*0.0303/9*COUNT(P1487:X1487),"Missing Delta option"))</f>
        <v>Missing Delta option</v>
      </c>
      <c r="AO1487" s="13" t="str">
        <f>IF(paramètres!$B$28=1,(((SUM(P1487:Y1487)/1.02)+SUM(Z1487:AA1487))+((SUM(AB1487:AK1487)/1.02)+SUM(AL1487:AN1487)))*cotpatr,IF(paramètres!$B$28=2,(SUM(P1487:AN1487)*cotpatr),"Missing Delta Option"))</f>
        <v>Missing Delta Option</v>
      </c>
      <c r="AP1487" s="13" t="str" cm="1">
        <f t="array" ref="AP1487">IF(paramètres!$B$28=1,(((SUM(P1487:Y1487)/1.02)+SUM(Z1487:AA1487))+((SUM(AB1487:AM1487)/1.02)+SUM(AL1487:AM1487)))/12*pécule,IF(paramètres!$B$28=2,SUM(P1487:AM1487)/12*pécule,"Missing Delta Option"))</f>
        <v>Missing Delta Option</v>
      </c>
      <c r="AQ1487" s="105" t="e">
        <f>IF(paramètres!$B$28=1,(((SUM(P1487:Y1487)/1.02)+SUM(Z1487:AA1487))+((SUM(AB1487:AM1487)/1.02)+SUM(AL1487:AM1487)))+AN1487+AO1487+AP1487,SUM(P1487:AM1487)+AN1487+AO1487+AP1487)</f>
        <v>#VALUE!</v>
      </c>
    </row>
    <row r="1488" spans="1:43" x14ac:dyDescent="0.25">
      <c r="A1488" s="104"/>
      <c r="B1488" s="39"/>
      <c r="C1488" s="39"/>
      <c r="D1488" s="70"/>
      <c r="E1488" s="49"/>
      <c r="F1488" s="40"/>
      <c r="G1488" s="38"/>
      <c r="H1488" s="71"/>
      <c r="I1488" s="40"/>
      <c r="J1488" s="38"/>
      <c r="K1488" s="71"/>
      <c r="L1488" s="40"/>
      <c r="M1488" s="38"/>
      <c r="N1488" s="71"/>
      <c r="O1488" s="49"/>
      <c r="P1488" s="177"/>
      <c r="Q1488" s="178"/>
      <c r="R1488" s="178"/>
      <c r="S1488" s="178"/>
      <c r="T1488" s="178"/>
      <c r="U1488" s="178"/>
      <c r="V1488" s="178"/>
      <c r="W1488" s="178"/>
      <c r="X1488" s="178"/>
      <c r="Y1488" s="178"/>
      <c r="Z1488" s="178"/>
      <c r="AA1488" s="179"/>
      <c r="AB1488" s="121">
        <f>IF($D1488="",0,IF($E1488="",0,IF(VLOOKUP($E1488,paramètres!$E$33:$F$44,2,FALSE)&lt;=VLOOKUP($AB$18,paramètres!$E$33:$F$44,2,FALSE),P1488*$D1488,0)))</f>
        <v>0</v>
      </c>
      <c r="AC1488" s="13">
        <f>IF($D1488="",0,IF($E1488="",0,IF(VLOOKUP($E1488,paramètres!$E$33:$F$44,2,FALSE)&lt;=VLOOKUP($AC$18,paramètres!$E$33:$F$44,2,FALSE),Q1488*$D1488,0)))</f>
        <v>0</v>
      </c>
      <c r="AD1488" s="13">
        <f>IF($D1488="",0,IF($E1488="",0,IF(VLOOKUP($E1488,paramètres!$E$33:$F$44,2,FALSE)&lt;=VLOOKUP($AD$18,paramètres!$E$33:$F$44,2,FALSE),R1488*$D1488,0)))</f>
        <v>0</v>
      </c>
      <c r="AE1488" s="13">
        <f>IF($D1488="",0,IF($E1488="",0,IF(VLOOKUP($E1488,paramètres!$E$33:$F$44,2,FALSE)&lt;=VLOOKUP($AE$18,paramètres!$E$33:$F$44,2,FALSE),S1488*$D1488,0)))</f>
        <v>0</v>
      </c>
      <c r="AF1488" s="13">
        <f>IF($D1488="",0,IF($E1488="",0,IF(VLOOKUP($E1488,paramètres!$E$33:$F$44,2,FALSE)&lt;=VLOOKUP($AF$18,paramètres!$E$33:$F$44,2,FALSE),T1488*$D1488,0)))</f>
        <v>0</v>
      </c>
      <c r="AG1488" s="13">
        <f>IF($D1488="",0,IF($E1488="",0,IF(VLOOKUP($E1488,paramètres!$E$33:$F$44,2,FALSE)&lt;=VLOOKUP($AG$18,paramètres!$E$33:$F$44,2,FALSE),U1488*$D1488,0)))</f>
        <v>0</v>
      </c>
      <c r="AH1488" s="13">
        <f>IF($D1488="",0,IF($E1488="",0,IF(VLOOKUP($E1488,paramètres!$E$33:$F$44,2,FALSE)&lt;=VLOOKUP($AH$18,paramètres!$E$33:$F$44,2,FALSE),V1488*$D1488,0)))</f>
        <v>0</v>
      </c>
      <c r="AI1488" s="13">
        <f>IF($D1488="",0,IF($E1488="",0,IF(VLOOKUP($E1488,paramètres!$E$33:$F$44,2,FALSE)&lt;=VLOOKUP($AI$18,paramètres!$E$33:$F$44,2,FALSE),W1488*$D1488,0)))</f>
        <v>0</v>
      </c>
      <c r="AJ1488" s="13">
        <f>IF($D1488="",0,IF($E1488="",0,IF(VLOOKUP($E1488,paramètres!$E$33:$F$44,2,FALSE)&lt;=VLOOKUP($AJ$18,paramètres!$E$33:$F$44,2,FALSE),X1488*$D1488,0)))</f>
        <v>0</v>
      </c>
      <c r="AK1488" s="13">
        <f>IF($D1488="",0,IF($E1488="",0,IF(VLOOKUP($E1488,paramètres!$E$33:$F$44,2,FALSE)&lt;=VLOOKUP($AK$18,paramètres!$E$33:$F$44,2,FALSE),Y1488*$D1488,0)))</f>
        <v>0</v>
      </c>
      <c r="AL1488" s="13">
        <f>IF($D1488="",0,IF($E1488="",0,IF(VLOOKUP($E1488,paramètres!$E$33:$F$44,2,FALSE)&lt;=VLOOKUP($AL$18,paramètres!$E$33:$F$44,2,FALSE),Z1488*$D1488,0)))</f>
        <v>0</v>
      </c>
      <c r="AM1488" s="126">
        <f>IF($D1488="",0,IF($E1488="",0,IF(VLOOKUP($E1488,paramètres!$E$33:$F$44,2,FALSE)&lt;=VLOOKUP($AM$18,paramètres!$E$33:$F$44,2,FALSE),AA1488*$D1488,0)))</f>
        <v>0</v>
      </c>
      <c r="AN1488" s="121" t="str">
        <f>IF(paramètres!$B$28=1,((SUM(P1488:Y1488)/1.02)+SUM(Z1488:AA1488))*0.0303/9*COUNT(P1488:X1488),IF(paramètres!$B$28=2,(SUM(P1488:AA1488))*0.0303/9*COUNT(P1488:X1488),"Missing Delta option"))</f>
        <v>Missing Delta option</v>
      </c>
      <c r="AO1488" s="13" t="str">
        <f>IF(paramètres!$B$28=1,(((SUM(P1488:Y1488)/1.02)+SUM(Z1488:AA1488))+((SUM(AB1488:AK1488)/1.02)+SUM(AL1488:AN1488)))*cotpatr,IF(paramètres!$B$28=2,(SUM(P1488:AN1488)*cotpatr),"Missing Delta Option"))</f>
        <v>Missing Delta Option</v>
      </c>
      <c r="AP1488" s="13" t="str" cm="1">
        <f t="array" ref="AP1488">IF(paramètres!$B$28=1,(((SUM(P1488:Y1488)/1.02)+SUM(Z1488:AA1488))+((SUM(AB1488:AM1488)/1.02)+SUM(AL1488:AM1488)))/12*pécule,IF(paramètres!$B$28=2,SUM(P1488:AM1488)/12*pécule,"Missing Delta Option"))</f>
        <v>Missing Delta Option</v>
      </c>
      <c r="AQ1488" s="105" t="e">
        <f>IF(paramètres!$B$28=1,(((SUM(P1488:Y1488)/1.02)+SUM(Z1488:AA1488))+((SUM(AB1488:AM1488)/1.02)+SUM(AL1488:AM1488)))+AN1488+AO1488+AP1488,SUM(P1488:AM1488)+AN1488+AO1488+AP1488)</f>
        <v>#VALUE!</v>
      </c>
    </row>
    <row r="1489" spans="1:43" x14ac:dyDescent="0.25">
      <c r="A1489" s="104"/>
      <c r="B1489" s="39"/>
      <c r="C1489" s="39"/>
      <c r="D1489" s="70"/>
      <c r="E1489" s="49"/>
      <c r="F1489" s="40"/>
      <c r="G1489" s="38"/>
      <c r="H1489" s="71"/>
      <c r="I1489" s="40"/>
      <c r="J1489" s="38"/>
      <c r="K1489" s="71"/>
      <c r="L1489" s="40"/>
      <c r="M1489" s="38"/>
      <c r="N1489" s="71"/>
      <c r="O1489" s="49"/>
      <c r="P1489" s="177"/>
      <c r="Q1489" s="178"/>
      <c r="R1489" s="178"/>
      <c r="S1489" s="178"/>
      <c r="T1489" s="178"/>
      <c r="U1489" s="178"/>
      <c r="V1489" s="178"/>
      <c r="W1489" s="178"/>
      <c r="X1489" s="178"/>
      <c r="Y1489" s="178"/>
      <c r="Z1489" s="178"/>
      <c r="AA1489" s="179"/>
      <c r="AB1489" s="121">
        <f>IF($D1489="",0,IF($E1489="",0,IF(VLOOKUP($E1489,paramètres!$E$33:$F$44,2,FALSE)&lt;=VLOOKUP($AB$18,paramètres!$E$33:$F$44,2,FALSE),P1489*$D1489,0)))</f>
        <v>0</v>
      </c>
      <c r="AC1489" s="13">
        <f>IF($D1489="",0,IF($E1489="",0,IF(VLOOKUP($E1489,paramètres!$E$33:$F$44,2,FALSE)&lt;=VLOOKUP($AC$18,paramètres!$E$33:$F$44,2,FALSE),Q1489*$D1489,0)))</f>
        <v>0</v>
      </c>
      <c r="AD1489" s="13">
        <f>IF($D1489="",0,IF($E1489="",0,IF(VLOOKUP($E1489,paramètres!$E$33:$F$44,2,FALSE)&lt;=VLOOKUP($AD$18,paramètres!$E$33:$F$44,2,FALSE),R1489*$D1489,0)))</f>
        <v>0</v>
      </c>
      <c r="AE1489" s="13">
        <f>IF($D1489="",0,IF($E1489="",0,IF(VLOOKUP($E1489,paramètres!$E$33:$F$44,2,FALSE)&lt;=VLOOKUP($AE$18,paramètres!$E$33:$F$44,2,FALSE),S1489*$D1489,0)))</f>
        <v>0</v>
      </c>
      <c r="AF1489" s="13">
        <f>IF($D1489="",0,IF($E1489="",0,IF(VLOOKUP($E1489,paramètres!$E$33:$F$44,2,FALSE)&lt;=VLOOKUP($AF$18,paramètres!$E$33:$F$44,2,FALSE),T1489*$D1489,0)))</f>
        <v>0</v>
      </c>
      <c r="AG1489" s="13">
        <f>IF($D1489="",0,IF($E1489="",0,IF(VLOOKUP($E1489,paramètres!$E$33:$F$44,2,FALSE)&lt;=VLOOKUP($AG$18,paramètres!$E$33:$F$44,2,FALSE),U1489*$D1489,0)))</f>
        <v>0</v>
      </c>
      <c r="AH1489" s="13">
        <f>IF($D1489="",0,IF($E1489="",0,IF(VLOOKUP($E1489,paramètres!$E$33:$F$44,2,FALSE)&lt;=VLOOKUP($AH$18,paramètres!$E$33:$F$44,2,FALSE),V1489*$D1489,0)))</f>
        <v>0</v>
      </c>
      <c r="AI1489" s="13">
        <f>IF($D1489="",0,IF($E1489="",0,IF(VLOOKUP($E1489,paramètres!$E$33:$F$44,2,FALSE)&lt;=VLOOKUP($AI$18,paramètres!$E$33:$F$44,2,FALSE),W1489*$D1489,0)))</f>
        <v>0</v>
      </c>
      <c r="AJ1489" s="13">
        <f>IF($D1489="",0,IF($E1489="",0,IF(VLOOKUP($E1489,paramètres!$E$33:$F$44,2,FALSE)&lt;=VLOOKUP($AJ$18,paramètres!$E$33:$F$44,2,FALSE),X1489*$D1489,0)))</f>
        <v>0</v>
      </c>
      <c r="AK1489" s="13">
        <f>IF($D1489="",0,IF($E1489="",0,IF(VLOOKUP($E1489,paramètres!$E$33:$F$44,2,FALSE)&lt;=VLOOKUP($AK$18,paramètres!$E$33:$F$44,2,FALSE),Y1489*$D1489,0)))</f>
        <v>0</v>
      </c>
      <c r="AL1489" s="13">
        <f>IF($D1489="",0,IF($E1489="",0,IF(VLOOKUP($E1489,paramètres!$E$33:$F$44,2,FALSE)&lt;=VLOOKUP($AL$18,paramètres!$E$33:$F$44,2,FALSE),Z1489*$D1489,0)))</f>
        <v>0</v>
      </c>
      <c r="AM1489" s="126">
        <f>IF($D1489="",0,IF($E1489="",0,IF(VLOOKUP($E1489,paramètres!$E$33:$F$44,2,FALSE)&lt;=VLOOKUP($AM$18,paramètres!$E$33:$F$44,2,FALSE),AA1489*$D1489,0)))</f>
        <v>0</v>
      </c>
      <c r="AN1489" s="121" t="str">
        <f>IF(paramètres!$B$28=1,((SUM(P1489:Y1489)/1.02)+SUM(Z1489:AA1489))*0.0303/9*COUNT(P1489:X1489),IF(paramètres!$B$28=2,(SUM(P1489:AA1489))*0.0303/9*COUNT(P1489:X1489),"Missing Delta option"))</f>
        <v>Missing Delta option</v>
      </c>
      <c r="AO1489" s="13" t="str">
        <f>IF(paramètres!$B$28=1,(((SUM(P1489:Y1489)/1.02)+SUM(Z1489:AA1489))+((SUM(AB1489:AK1489)/1.02)+SUM(AL1489:AN1489)))*cotpatr,IF(paramètres!$B$28=2,(SUM(P1489:AN1489)*cotpatr),"Missing Delta Option"))</f>
        <v>Missing Delta Option</v>
      </c>
      <c r="AP1489" s="13" t="str" cm="1">
        <f t="array" ref="AP1489">IF(paramètres!$B$28=1,(((SUM(P1489:Y1489)/1.02)+SUM(Z1489:AA1489))+((SUM(AB1489:AM1489)/1.02)+SUM(AL1489:AM1489)))/12*pécule,IF(paramètres!$B$28=2,SUM(P1489:AM1489)/12*pécule,"Missing Delta Option"))</f>
        <v>Missing Delta Option</v>
      </c>
      <c r="AQ1489" s="105" t="e">
        <f>IF(paramètres!$B$28=1,(((SUM(P1489:Y1489)/1.02)+SUM(Z1489:AA1489))+((SUM(AB1489:AM1489)/1.02)+SUM(AL1489:AM1489)))+AN1489+AO1489+AP1489,SUM(P1489:AM1489)+AN1489+AO1489+AP1489)</f>
        <v>#VALUE!</v>
      </c>
    </row>
    <row r="1490" spans="1:43" x14ac:dyDescent="0.25">
      <c r="A1490" s="104"/>
      <c r="B1490" s="39"/>
      <c r="C1490" s="39"/>
      <c r="D1490" s="70"/>
      <c r="E1490" s="49"/>
      <c r="F1490" s="40"/>
      <c r="G1490" s="38"/>
      <c r="H1490" s="71"/>
      <c r="I1490" s="40"/>
      <c r="J1490" s="38"/>
      <c r="K1490" s="71"/>
      <c r="L1490" s="40"/>
      <c r="M1490" s="38"/>
      <c r="N1490" s="71"/>
      <c r="O1490" s="49"/>
      <c r="P1490" s="177"/>
      <c r="Q1490" s="178"/>
      <c r="R1490" s="178"/>
      <c r="S1490" s="178"/>
      <c r="T1490" s="178"/>
      <c r="U1490" s="178"/>
      <c r="V1490" s="178"/>
      <c r="W1490" s="178"/>
      <c r="X1490" s="178"/>
      <c r="Y1490" s="178"/>
      <c r="Z1490" s="178"/>
      <c r="AA1490" s="179"/>
      <c r="AB1490" s="121">
        <f>IF($D1490="",0,IF($E1490="",0,IF(VLOOKUP($E1490,paramètres!$E$33:$F$44,2,FALSE)&lt;=VLOOKUP($AB$18,paramètres!$E$33:$F$44,2,FALSE),P1490*$D1490,0)))</f>
        <v>0</v>
      </c>
      <c r="AC1490" s="13">
        <f>IF($D1490="",0,IF($E1490="",0,IF(VLOOKUP($E1490,paramètres!$E$33:$F$44,2,FALSE)&lt;=VLOOKUP($AC$18,paramètres!$E$33:$F$44,2,FALSE),Q1490*$D1490,0)))</f>
        <v>0</v>
      </c>
      <c r="AD1490" s="13">
        <f>IF($D1490="",0,IF($E1490="",0,IF(VLOOKUP($E1490,paramètres!$E$33:$F$44,2,FALSE)&lt;=VLOOKUP($AD$18,paramètres!$E$33:$F$44,2,FALSE),R1490*$D1490,0)))</f>
        <v>0</v>
      </c>
      <c r="AE1490" s="13">
        <f>IF($D1490="",0,IF($E1490="",0,IF(VLOOKUP($E1490,paramètres!$E$33:$F$44,2,FALSE)&lt;=VLOOKUP($AE$18,paramètres!$E$33:$F$44,2,FALSE),S1490*$D1490,0)))</f>
        <v>0</v>
      </c>
      <c r="AF1490" s="13">
        <f>IF($D1490="",0,IF($E1490="",0,IF(VLOOKUP($E1490,paramètres!$E$33:$F$44,2,FALSE)&lt;=VLOOKUP($AF$18,paramètres!$E$33:$F$44,2,FALSE),T1490*$D1490,0)))</f>
        <v>0</v>
      </c>
      <c r="AG1490" s="13">
        <f>IF($D1490="",0,IF($E1490="",0,IF(VLOOKUP($E1490,paramètres!$E$33:$F$44,2,FALSE)&lt;=VLOOKUP($AG$18,paramètres!$E$33:$F$44,2,FALSE),U1490*$D1490,0)))</f>
        <v>0</v>
      </c>
      <c r="AH1490" s="13">
        <f>IF($D1490="",0,IF($E1490="",0,IF(VLOOKUP($E1490,paramètres!$E$33:$F$44,2,FALSE)&lt;=VLOOKUP($AH$18,paramètres!$E$33:$F$44,2,FALSE),V1490*$D1490,0)))</f>
        <v>0</v>
      </c>
      <c r="AI1490" s="13">
        <f>IF($D1490="",0,IF($E1490="",0,IF(VLOOKUP($E1490,paramètres!$E$33:$F$44,2,FALSE)&lt;=VLOOKUP($AI$18,paramètres!$E$33:$F$44,2,FALSE),W1490*$D1490,0)))</f>
        <v>0</v>
      </c>
      <c r="AJ1490" s="13">
        <f>IF($D1490="",0,IF($E1490="",0,IF(VLOOKUP($E1490,paramètres!$E$33:$F$44,2,FALSE)&lt;=VLOOKUP($AJ$18,paramètres!$E$33:$F$44,2,FALSE),X1490*$D1490,0)))</f>
        <v>0</v>
      </c>
      <c r="AK1490" s="13">
        <f>IF($D1490="",0,IF($E1490="",0,IF(VLOOKUP($E1490,paramètres!$E$33:$F$44,2,FALSE)&lt;=VLOOKUP($AK$18,paramètres!$E$33:$F$44,2,FALSE),Y1490*$D1490,0)))</f>
        <v>0</v>
      </c>
      <c r="AL1490" s="13">
        <f>IF($D1490="",0,IF($E1490="",0,IF(VLOOKUP($E1490,paramètres!$E$33:$F$44,2,FALSE)&lt;=VLOOKUP($AL$18,paramètres!$E$33:$F$44,2,FALSE),Z1490*$D1490,0)))</f>
        <v>0</v>
      </c>
      <c r="AM1490" s="126">
        <f>IF($D1490="",0,IF($E1490="",0,IF(VLOOKUP($E1490,paramètres!$E$33:$F$44,2,FALSE)&lt;=VLOOKUP($AM$18,paramètres!$E$33:$F$44,2,FALSE),AA1490*$D1490,0)))</f>
        <v>0</v>
      </c>
      <c r="AN1490" s="121" t="str">
        <f>IF(paramètres!$B$28=1,((SUM(P1490:Y1490)/1.02)+SUM(Z1490:AA1490))*0.0303/9*COUNT(P1490:X1490),IF(paramètres!$B$28=2,(SUM(P1490:AA1490))*0.0303/9*COUNT(P1490:X1490),"Missing Delta option"))</f>
        <v>Missing Delta option</v>
      </c>
      <c r="AO1490" s="13" t="str">
        <f>IF(paramètres!$B$28=1,(((SUM(P1490:Y1490)/1.02)+SUM(Z1490:AA1490))+((SUM(AB1490:AK1490)/1.02)+SUM(AL1490:AN1490)))*cotpatr,IF(paramètres!$B$28=2,(SUM(P1490:AN1490)*cotpatr),"Missing Delta Option"))</f>
        <v>Missing Delta Option</v>
      </c>
      <c r="AP1490" s="13" t="str" cm="1">
        <f t="array" ref="AP1490">IF(paramètres!$B$28=1,(((SUM(P1490:Y1490)/1.02)+SUM(Z1490:AA1490))+((SUM(AB1490:AM1490)/1.02)+SUM(AL1490:AM1490)))/12*pécule,IF(paramètres!$B$28=2,SUM(P1490:AM1490)/12*pécule,"Missing Delta Option"))</f>
        <v>Missing Delta Option</v>
      </c>
      <c r="AQ1490" s="105" t="e">
        <f>IF(paramètres!$B$28=1,(((SUM(P1490:Y1490)/1.02)+SUM(Z1490:AA1490))+((SUM(AB1490:AM1490)/1.02)+SUM(AL1490:AM1490)))+AN1490+AO1490+AP1490,SUM(P1490:AM1490)+AN1490+AO1490+AP1490)</f>
        <v>#VALUE!</v>
      </c>
    </row>
    <row r="1491" spans="1:43" x14ac:dyDescent="0.25">
      <c r="A1491" s="104"/>
      <c r="B1491" s="39"/>
      <c r="C1491" s="39"/>
      <c r="D1491" s="70"/>
      <c r="E1491" s="49"/>
      <c r="F1491" s="40"/>
      <c r="G1491" s="38"/>
      <c r="H1491" s="71"/>
      <c r="I1491" s="40"/>
      <c r="J1491" s="38"/>
      <c r="K1491" s="71"/>
      <c r="L1491" s="40"/>
      <c r="M1491" s="38"/>
      <c r="N1491" s="71"/>
      <c r="O1491" s="49"/>
      <c r="P1491" s="177"/>
      <c r="Q1491" s="178"/>
      <c r="R1491" s="178"/>
      <c r="S1491" s="178"/>
      <c r="T1491" s="178"/>
      <c r="U1491" s="178"/>
      <c r="V1491" s="178"/>
      <c r="W1491" s="178"/>
      <c r="X1491" s="178"/>
      <c r="Y1491" s="178"/>
      <c r="Z1491" s="178"/>
      <c r="AA1491" s="179"/>
      <c r="AB1491" s="121">
        <f>IF($D1491="",0,IF($E1491="",0,IF(VLOOKUP($E1491,paramètres!$E$33:$F$44,2,FALSE)&lt;=VLOOKUP($AB$18,paramètres!$E$33:$F$44,2,FALSE),P1491*$D1491,0)))</f>
        <v>0</v>
      </c>
      <c r="AC1491" s="13">
        <f>IF($D1491="",0,IF($E1491="",0,IF(VLOOKUP($E1491,paramètres!$E$33:$F$44,2,FALSE)&lt;=VLOOKUP($AC$18,paramètres!$E$33:$F$44,2,FALSE),Q1491*$D1491,0)))</f>
        <v>0</v>
      </c>
      <c r="AD1491" s="13">
        <f>IF($D1491="",0,IF($E1491="",0,IF(VLOOKUP($E1491,paramètres!$E$33:$F$44,2,FALSE)&lt;=VLOOKUP($AD$18,paramètres!$E$33:$F$44,2,FALSE),R1491*$D1491,0)))</f>
        <v>0</v>
      </c>
      <c r="AE1491" s="13">
        <f>IF($D1491="",0,IF($E1491="",0,IF(VLOOKUP($E1491,paramètres!$E$33:$F$44,2,FALSE)&lt;=VLOOKUP($AE$18,paramètres!$E$33:$F$44,2,FALSE),S1491*$D1491,0)))</f>
        <v>0</v>
      </c>
      <c r="AF1491" s="13">
        <f>IF($D1491="",0,IF($E1491="",0,IF(VLOOKUP($E1491,paramètres!$E$33:$F$44,2,FALSE)&lt;=VLOOKUP($AF$18,paramètres!$E$33:$F$44,2,FALSE),T1491*$D1491,0)))</f>
        <v>0</v>
      </c>
      <c r="AG1491" s="13">
        <f>IF($D1491="",0,IF($E1491="",0,IF(VLOOKUP($E1491,paramètres!$E$33:$F$44,2,FALSE)&lt;=VLOOKUP($AG$18,paramètres!$E$33:$F$44,2,FALSE),U1491*$D1491,0)))</f>
        <v>0</v>
      </c>
      <c r="AH1491" s="13">
        <f>IF($D1491="",0,IF($E1491="",0,IF(VLOOKUP($E1491,paramètres!$E$33:$F$44,2,FALSE)&lt;=VLOOKUP($AH$18,paramètres!$E$33:$F$44,2,FALSE),V1491*$D1491,0)))</f>
        <v>0</v>
      </c>
      <c r="AI1491" s="13">
        <f>IF($D1491="",0,IF($E1491="",0,IF(VLOOKUP($E1491,paramètres!$E$33:$F$44,2,FALSE)&lt;=VLOOKUP($AI$18,paramètres!$E$33:$F$44,2,FALSE),W1491*$D1491,0)))</f>
        <v>0</v>
      </c>
      <c r="AJ1491" s="13">
        <f>IF($D1491="",0,IF($E1491="",0,IF(VLOOKUP($E1491,paramètres!$E$33:$F$44,2,FALSE)&lt;=VLOOKUP($AJ$18,paramètres!$E$33:$F$44,2,FALSE),X1491*$D1491,0)))</f>
        <v>0</v>
      </c>
      <c r="AK1491" s="13">
        <f>IF($D1491="",0,IF($E1491="",0,IF(VLOOKUP($E1491,paramètres!$E$33:$F$44,2,FALSE)&lt;=VLOOKUP($AK$18,paramètres!$E$33:$F$44,2,FALSE),Y1491*$D1491,0)))</f>
        <v>0</v>
      </c>
      <c r="AL1491" s="13">
        <f>IF($D1491="",0,IF($E1491="",0,IF(VLOOKUP($E1491,paramètres!$E$33:$F$44,2,FALSE)&lt;=VLOOKUP($AL$18,paramètres!$E$33:$F$44,2,FALSE),Z1491*$D1491,0)))</f>
        <v>0</v>
      </c>
      <c r="AM1491" s="126">
        <f>IF($D1491="",0,IF($E1491="",0,IF(VLOOKUP($E1491,paramètres!$E$33:$F$44,2,FALSE)&lt;=VLOOKUP($AM$18,paramètres!$E$33:$F$44,2,FALSE),AA1491*$D1491,0)))</f>
        <v>0</v>
      </c>
      <c r="AN1491" s="121" t="str">
        <f>IF(paramètres!$B$28=1,((SUM(P1491:Y1491)/1.02)+SUM(Z1491:AA1491))*0.0303/9*COUNT(P1491:X1491),IF(paramètres!$B$28=2,(SUM(P1491:AA1491))*0.0303/9*COUNT(P1491:X1491),"Missing Delta option"))</f>
        <v>Missing Delta option</v>
      </c>
      <c r="AO1491" s="13" t="str">
        <f>IF(paramètres!$B$28=1,(((SUM(P1491:Y1491)/1.02)+SUM(Z1491:AA1491))+((SUM(AB1491:AK1491)/1.02)+SUM(AL1491:AN1491)))*cotpatr,IF(paramètres!$B$28=2,(SUM(P1491:AN1491)*cotpatr),"Missing Delta Option"))</f>
        <v>Missing Delta Option</v>
      </c>
      <c r="AP1491" s="13" t="str" cm="1">
        <f t="array" ref="AP1491">IF(paramètres!$B$28=1,(((SUM(P1491:Y1491)/1.02)+SUM(Z1491:AA1491))+((SUM(AB1491:AM1491)/1.02)+SUM(AL1491:AM1491)))/12*pécule,IF(paramètres!$B$28=2,SUM(P1491:AM1491)/12*pécule,"Missing Delta Option"))</f>
        <v>Missing Delta Option</v>
      </c>
      <c r="AQ1491" s="105" t="e">
        <f>IF(paramètres!$B$28=1,(((SUM(P1491:Y1491)/1.02)+SUM(Z1491:AA1491))+((SUM(AB1491:AM1491)/1.02)+SUM(AL1491:AM1491)))+AN1491+AO1491+AP1491,SUM(P1491:AM1491)+AN1491+AO1491+AP1491)</f>
        <v>#VALUE!</v>
      </c>
    </row>
    <row r="1492" spans="1:43" x14ac:dyDescent="0.25">
      <c r="A1492" s="104"/>
      <c r="B1492" s="39"/>
      <c r="C1492" s="39"/>
      <c r="D1492" s="70"/>
      <c r="E1492" s="49"/>
      <c r="F1492" s="40"/>
      <c r="G1492" s="38"/>
      <c r="H1492" s="71"/>
      <c r="I1492" s="40"/>
      <c r="J1492" s="38"/>
      <c r="K1492" s="71"/>
      <c r="L1492" s="40"/>
      <c r="M1492" s="38"/>
      <c r="N1492" s="71"/>
      <c r="O1492" s="49"/>
      <c r="P1492" s="177"/>
      <c r="Q1492" s="178"/>
      <c r="R1492" s="178"/>
      <c r="S1492" s="178"/>
      <c r="T1492" s="178"/>
      <c r="U1492" s="178"/>
      <c r="V1492" s="178"/>
      <c r="W1492" s="178"/>
      <c r="X1492" s="178"/>
      <c r="Y1492" s="178"/>
      <c r="Z1492" s="178"/>
      <c r="AA1492" s="179"/>
      <c r="AB1492" s="121">
        <f>IF($D1492="",0,IF($E1492="",0,IF(VLOOKUP($E1492,paramètres!$E$33:$F$44,2,FALSE)&lt;=VLOOKUP($AB$18,paramètres!$E$33:$F$44,2,FALSE),P1492*$D1492,0)))</f>
        <v>0</v>
      </c>
      <c r="AC1492" s="13">
        <f>IF($D1492="",0,IF($E1492="",0,IF(VLOOKUP($E1492,paramètres!$E$33:$F$44,2,FALSE)&lt;=VLOOKUP($AC$18,paramètres!$E$33:$F$44,2,FALSE),Q1492*$D1492,0)))</f>
        <v>0</v>
      </c>
      <c r="AD1492" s="13">
        <f>IF($D1492="",0,IF($E1492="",0,IF(VLOOKUP($E1492,paramètres!$E$33:$F$44,2,FALSE)&lt;=VLOOKUP($AD$18,paramètres!$E$33:$F$44,2,FALSE),R1492*$D1492,0)))</f>
        <v>0</v>
      </c>
      <c r="AE1492" s="13">
        <f>IF($D1492="",0,IF($E1492="",0,IF(VLOOKUP($E1492,paramètres!$E$33:$F$44,2,FALSE)&lt;=VLOOKUP($AE$18,paramètres!$E$33:$F$44,2,FALSE),S1492*$D1492,0)))</f>
        <v>0</v>
      </c>
      <c r="AF1492" s="13">
        <f>IF($D1492="",0,IF($E1492="",0,IF(VLOOKUP($E1492,paramètres!$E$33:$F$44,2,FALSE)&lt;=VLOOKUP($AF$18,paramètres!$E$33:$F$44,2,FALSE),T1492*$D1492,0)))</f>
        <v>0</v>
      </c>
      <c r="AG1492" s="13">
        <f>IF($D1492="",0,IF($E1492="",0,IF(VLOOKUP($E1492,paramètres!$E$33:$F$44,2,FALSE)&lt;=VLOOKUP($AG$18,paramètres!$E$33:$F$44,2,FALSE),U1492*$D1492,0)))</f>
        <v>0</v>
      </c>
      <c r="AH1492" s="13">
        <f>IF($D1492="",0,IF($E1492="",0,IF(VLOOKUP($E1492,paramètres!$E$33:$F$44,2,FALSE)&lt;=VLOOKUP($AH$18,paramètres!$E$33:$F$44,2,FALSE),V1492*$D1492,0)))</f>
        <v>0</v>
      </c>
      <c r="AI1492" s="13">
        <f>IF($D1492="",0,IF($E1492="",0,IF(VLOOKUP($E1492,paramètres!$E$33:$F$44,2,FALSE)&lt;=VLOOKUP($AI$18,paramètres!$E$33:$F$44,2,FALSE),W1492*$D1492,0)))</f>
        <v>0</v>
      </c>
      <c r="AJ1492" s="13">
        <f>IF($D1492="",0,IF($E1492="",0,IF(VLOOKUP($E1492,paramètres!$E$33:$F$44,2,FALSE)&lt;=VLOOKUP($AJ$18,paramètres!$E$33:$F$44,2,FALSE),X1492*$D1492,0)))</f>
        <v>0</v>
      </c>
      <c r="AK1492" s="13">
        <f>IF($D1492="",0,IF($E1492="",0,IF(VLOOKUP($E1492,paramètres!$E$33:$F$44,2,FALSE)&lt;=VLOOKUP($AK$18,paramètres!$E$33:$F$44,2,FALSE),Y1492*$D1492,0)))</f>
        <v>0</v>
      </c>
      <c r="AL1492" s="13">
        <f>IF($D1492="",0,IF($E1492="",0,IF(VLOOKUP($E1492,paramètres!$E$33:$F$44,2,FALSE)&lt;=VLOOKUP($AL$18,paramètres!$E$33:$F$44,2,FALSE),Z1492*$D1492,0)))</f>
        <v>0</v>
      </c>
      <c r="AM1492" s="126">
        <f>IF($D1492="",0,IF($E1492="",0,IF(VLOOKUP($E1492,paramètres!$E$33:$F$44,2,FALSE)&lt;=VLOOKUP($AM$18,paramètres!$E$33:$F$44,2,FALSE),AA1492*$D1492,0)))</f>
        <v>0</v>
      </c>
      <c r="AN1492" s="121" t="str">
        <f>IF(paramètres!$B$28=1,((SUM(P1492:Y1492)/1.02)+SUM(Z1492:AA1492))*0.0303/9*COUNT(P1492:X1492),IF(paramètres!$B$28=2,(SUM(P1492:AA1492))*0.0303/9*COUNT(P1492:X1492),"Missing Delta option"))</f>
        <v>Missing Delta option</v>
      </c>
      <c r="AO1492" s="13" t="str">
        <f>IF(paramètres!$B$28=1,(((SUM(P1492:Y1492)/1.02)+SUM(Z1492:AA1492))+((SUM(AB1492:AK1492)/1.02)+SUM(AL1492:AN1492)))*cotpatr,IF(paramètres!$B$28=2,(SUM(P1492:AN1492)*cotpatr),"Missing Delta Option"))</f>
        <v>Missing Delta Option</v>
      </c>
      <c r="AP1492" s="13" t="str" cm="1">
        <f t="array" ref="AP1492">IF(paramètres!$B$28=1,(((SUM(P1492:Y1492)/1.02)+SUM(Z1492:AA1492))+((SUM(AB1492:AM1492)/1.02)+SUM(AL1492:AM1492)))/12*pécule,IF(paramètres!$B$28=2,SUM(P1492:AM1492)/12*pécule,"Missing Delta Option"))</f>
        <v>Missing Delta Option</v>
      </c>
      <c r="AQ1492" s="105" t="e">
        <f>IF(paramètres!$B$28=1,(((SUM(P1492:Y1492)/1.02)+SUM(Z1492:AA1492))+((SUM(AB1492:AM1492)/1.02)+SUM(AL1492:AM1492)))+AN1492+AO1492+AP1492,SUM(P1492:AM1492)+AN1492+AO1492+AP1492)</f>
        <v>#VALUE!</v>
      </c>
    </row>
    <row r="1493" spans="1:43" x14ac:dyDescent="0.25">
      <c r="A1493" s="104"/>
      <c r="B1493" s="39"/>
      <c r="C1493" s="39"/>
      <c r="D1493" s="70"/>
      <c r="E1493" s="49"/>
      <c r="F1493" s="40"/>
      <c r="G1493" s="38"/>
      <c r="H1493" s="71"/>
      <c r="I1493" s="40"/>
      <c r="J1493" s="38"/>
      <c r="K1493" s="71"/>
      <c r="L1493" s="40"/>
      <c r="M1493" s="38"/>
      <c r="N1493" s="71"/>
      <c r="O1493" s="49"/>
      <c r="P1493" s="177"/>
      <c r="Q1493" s="178"/>
      <c r="R1493" s="178"/>
      <c r="S1493" s="178"/>
      <c r="T1493" s="178"/>
      <c r="U1493" s="178"/>
      <c r="V1493" s="178"/>
      <c r="W1493" s="178"/>
      <c r="X1493" s="178"/>
      <c r="Y1493" s="178"/>
      <c r="Z1493" s="178"/>
      <c r="AA1493" s="179"/>
      <c r="AB1493" s="121">
        <f>IF($D1493="",0,IF($E1493="",0,IF(VLOOKUP($E1493,paramètres!$E$33:$F$44,2,FALSE)&lt;=VLOOKUP($AB$18,paramètres!$E$33:$F$44,2,FALSE),P1493*$D1493,0)))</f>
        <v>0</v>
      </c>
      <c r="AC1493" s="13">
        <f>IF($D1493="",0,IF($E1493="",0,IF(VLOOKUP($E1493,paramètres!$E$33:$F$44,2,FALSE)&lt;=VLOOKUP($AC$18,paramètres!$E$33:$F$44,2,FALSE),Q1493*$D1493,0)))</f>
        <v>0</v>
      </c>
      <c r="AD1493" s="13">
        <f>IF($D1493="",0,IF($E1493="",0,IF(VLOOKUP($E1493,paramètres!$E$33:$F$44,2,FALSE)&lt;=VLOOKUP($AD$18,paramètres!$E$33:$F$44,2,FALSE),R1493*$D1493,0)))</f>
        <v>0</v>
      </c>
      <c r="AE1493" s="13">
        <f>IF($D1493="",0,IF($E1493="",0,IF(VLOOKUP($E1493,paramètres!$E$33:$F$44,2,FALSE)&lt;=VLOOKUP($AE$18,paramètres!$E$33:$F$44,2,FALSE),S1493*$D1493,0)))</f>
        <v>0</v>
      </c>
      <c r="AF1493" s="13">
        <f>IF($D1493="",0,IF($E1493="",0,IF(VLOOKUP($E1493,paramètres!$E$33:$F$44,2,FALSE)&lt;=VLOOKUP($AF$18,paramètres!$E$33:$F$44,2,FALSE),T1493*$D1493,0)))</f>
        <v>0</v>
      </c>
      <c r="AG1493" s="13">
        <f>IF($D1493="",0,IF($E1493="",0,IF(VLOOKUP($E1493,paramètres!$E$33:$F$44,2,FALSE)&lt;=VLOOKUP($AG$18,paramètres!$E$33:$F$44,2,FALSE),U1493*$D1493,0)))</f>
        <v>0</v>
      </c>
      <c r="AH1493" s="13">
        <f>IF($D1493="",0,IF($E1493="",0,IF(VLOOKUP($E1493,paramètres!$E$33:$F$44,2,FALSE)&lt;=VLOOKUP($AH$18,paramètres!$E$33:$F$44,2,FALSE),V1493*$D1493,0)))</f>
        <v>0</v>
      </c>
      <c r="AI1493" s="13">
        <f>IF($D1493="",0,IF($E1493="",0,IF(VLOOKUP($E1493,paramètres!$E$33:$F$44,2,FALSE)&lt;=VLOOKUP($AI$18,paramètres!$E$33:$F$44,2,FALSE),W1493*$D1493,0)))</f>
        <v>0</v>
      </c>
      <c r="AJ1493" s="13">
        <f>IF($D1493="",0,IF($E1493="",0,IF(VLOOKUP($E1493,paramètres!$E$33:$F$44,2,FALSE)&lt;=VLOOKUP($AJ$18,paramètres!$E$33:$F$44,2,FALSE),X1493*$D1493,0)))</f>
        <v>0</v>
      </c>
      <c r="AK1493" s="13">
        <f>IF($D1493="",0,IF($E1493="",0,IF(VLOOKUP($E1493,paramètres!$E$33:$F$44,2,FALSE)&lt;=VLOOKUP($AK$18,paramètres!$E$33:$F$44,2,FALSE),Y1493*$D1493,0)))</f>
        <v>0</v>
      </c>
      <c r="AL1493" s="13">
        <f>IF($D1493="",0,IF($E1493="",0,IF(VLOOKUP($E1493,paramètres!$E$33:$F$44,2,FALSE)&lt;=VLOOKUP($AL$18,paramètres!$E$33:$F$44,2,FALSE),Z1493*$D1493,0)))</f>
        <v>0</v>
      </c>
      <c r="AM1493" s="126">
        <f>IF($D1493="",0,IF($E1493="",0,IF(VLOOKUP($E1493,paramètres!$E$33:$F$44,2,FALSE)&lt;=VLOOKUP($AM$18,paramètres!$E$33:$F$44,2,FALSE),AA1493*$D1493,0)))</f>
        <v>0</v>
      </c>
      <c r="AN1493" s="121" t="str">
        <f>IF(paramètres!$B$28=1,((SUM(P1493:Y1493)/1.02)+SUM(Z1493:AA1493))*0.0303/9*COUNT(P1493:X1493),IF(paramètres!$B$28=2,(SUM(P1493:AA1493))*0.0303/9*COUNT(P1493:X1493),"Missing Delta option"))</f>
        <v>Missing Delta option</v>
      </c>
      <c r="AO1493" s="13" t="str">
        <f>IF(paramètres!$B$28=1,(((SUM(P1493:Y1493)/1.02)+SUM(Z1493:AA1493))+((SUM(AB1493:AK1493)/1.02)+SUM(AL1493:AN1493)))*cotpatr,IF(paramètres!$B$28=2,(SUM(P1493:AN1493)*cotpatr),"Missing Delta Option"))</f>
        <v>Missing Delta Option</v>
      </c>
      <c r="AP1493" s="13" t="str" cm="1">
        <f t="array" ref="AP1493">IF(paramètres!$B$28=1,(((SUM(P1493:Y1493)/1.02)+SUM(Z1493:AA1493))+((SUM(AB1493:AM1493)/1.02)+SUM(AL1493:AM1493)))/12*pécule,IF(paramètres!$B$28=2,SUM(P1493:AM1493)/12*pécule,"Missing Delta Option"))</f>
        <v>Missing Delta Option</v>
      </c>
      <c r="AQ1493" s="105" t="e">
        <f>IF(paramètres!$B$28=1,(((SUM(P1493:Y1493)/1.02)+SUM(Z1493:AA1493))+((SUM(AB1493:AM1493)/1.02)+SUM(AL1493:AM1493)))+AN1493+AO1493+AP1493,SUM(P1493:AM1493)+AN1493+AO1493+AP1493)</f>
        <v>#VALUE!</v>
      </c>
    </row>
    <row r="1494" spans="1:43" x14ac:dyDescent="0.25">
      <c r="A1494" s="104"/>
      <c r="B1494" s="39"/>
      <c r="C1494" s="39"/>
      <c r="D1494" s="70"/>
      <c r="E1494" s="49"/>
      <c r="F1494" s="40"/>
      <c r="G1494" s="38"/>
      <c r="H1494" s="71"/>
      <c r="I1494" s="40"/>
      <c r="J1494" s="38"/>
      <c r="K1494" s="71"/>
      <c r="L1494" s="40"/>
      <c r="M1494" s="38"/>
      <c r="N1494" s="71"/>
      <c r="O1494" s="49"/>
      <c r="P1494" s="177"/>
      <c r="Q1494" s="178"/>
      <c r="R1494" s="178"/>
      <c r="S1494" s="178"/>
      <c r="T1494" s="178"/>
      <c r="U1494" s="178"/>
      <c r="V1494" s="178"/>
      <c r="W1494" s="178"/>
      <c r="X1494" s="178"/>
      <c r="Y1494" s="178"/>
      <c r="Z1494" s="178"/>
      <c r="AA1494" s="179"/>
      <c r="AB1494" s="121">
        <f>IF($D1494="",0,IF($E1494="",0,IF(VLOOKUP($E1494,paramètres!$E$33:$F$44,2,FALSE)&lt;=VLOOKUP($AB$18,paramètres!$E$33:$F$44,2,FALSE),P1494*$D1494,0)))</f>
        <v>0</v>
      </c>
      <c r="AC1494" s="13">
        <f>IF($D1494="",0,IF($E1494="",0,IF(VLOOKUP($E1494,paramètres!$E$33:$F$44,2,FALSE)&lt;=VLOOKUP($AC$18,paramètres!$E$33:$F$44,2,FALSE),Q1494*$D1494,0)))</f>
        <v>0</v>
      </c>
      <c r="AD1494" s="13">
        <f>IF($D1494="",0,IF($E1494="",0,IF(VLOOKUP($E1494,paramètres!$E$33:$F$44,2,FALSE)&lt;=VLOOKUP($AD$18,paramètres!$E$33:$F$44,2,FALSE),R1494*$D1494,0)))</f>
        <v>0</v>
      </c>
      <c r="AE1494" s="13">
        <f>IF($D1494="",0,IF($E1494="",0,IF(VLOOKUP($E1494,paramètres!$E$33:$F$44,2,FALSE)&lt;=VLOOKUP($AE$18,paramètres!$E$33:$F$44,2,FALSE),S1494*$D1494,0)))</f>
        <v>0</v>
      </c>
      <c r="AF1494" s="13">
        <f>IF($D1494="",0,IF($E1494="",0,IF(VLOOKUP($E1494,paramètres!$E$33:$F$44,2,FALSE)&lt;=VLOOKUP($AF$18,paramètres!$E$33:$F$44,2,FALSE),T1494*$D1494,0)))</f>
        <v>0</v>
      </c>
      <c r="AG1494" s="13">
        <f>IF($D1494="",0,IF($E1494="",0,IF(VLOOKUP($E1494,paramètres!$E$33:$F$44,2,FALSE)&lt;=VLOOKUP($AG$18,paramètres!$E$33:$F$44,2,FALSE),U1494*$D1494,0)))</f>
        <v>0</v>
      </c>
      <c r="AH1494" s="13">
        <f>IF($D1494="",0,IF($E1494="",0,IF(VLOOKUP($E1494,paramètres!$E$33:$F$44,2,FALSE)&lt;=VLOOKUP($AH$18,paramètres!$E$33:$F$44,2,FALSE),V1494*$D1494,0)))</f>
        <v>0</v>
      </c>
      <c r="AI1494" s="13">
        <f>IF($D1494="",0,IF($E1494="",0,IF(VLOOKUP($E1494,paramètres!$E$33:$F$44,2,FALSE)&lt;=VLOOKUP($AI$18,paramètres!$E$33:$F$44,2,FALSE),W1494*$D1494,0)))</f>
        <v>0</v>
      </c>
      <c r="AJ1494" s="13">
        <f>IF($D1494="",0,IF($E1494="",0,IF(VLOOKUP($E1494,paramètres!$E$33:$F$44,2,FALSE)&lt;=VLOOKUP($AJ$18,paramètres!$E$33:$F$44,2,FALSE),X1494*$D1494,0)))</f>
        <v>0</v>
      </c>
      <c r="AK1494" s="13">
        <f>IF($D1494="",0,IF($E1494="",0,IF(VLOOKUP($E1494,paramètres!$E$33:$F$44,2,FALSE)&lt;=VLOOKUP($AK$18,paramètres!$E$33:$F$44,2,FALSE),Y1494*$D1494,0)))</f>
        <v>0</v>
      </c>
      <c r="AL1494" s="13">
        <f>IF($D1494="",0,IF($E1494="",0,IF(VLOOKUP($E1494,paramètres!$E$33:$F$44,2,FALSE)&lt;=VLOOKUP($AL$18,paramètres!$E$33:$F$44,2,FALSE),Z1494*$D1494,0)))</f>
        <v>0</v>
      </c>
      <c r="AM1494" s="126">
        <f>IF($D1494="",0,IF($E1494="",0,IF(VLOOKUP($E1494,paramètres!$E$33:$F$44,2,FALSE)&lt;=VLOOKUP($AM$18,paramètres!$E$33:$F$44,2,FALSE),AA1494*$D1494,0)))</f>
        <v>0</v>
      </c>
      <c r="AN1494" s="121" t="str">
        <f>IF(paramètres!$B$28=1,((SUM(P1494:Y1494)/1.02)+SUM(Z1494:AA1494))*0.0303/9*COUNT(P1494:X1494),IF(paramètres!$B$28=2,(SUM(P1494:AA1494))*0.0303/9*COUNT(P1494:X1494),"Missing Delta option"))</f>
        <v>Missing Delta option</v>
      </c>
      <c r="AO1494" s="13" t="str">
        <f>IF(paramètres!$B$28=1,(((SUM(P1494:Y1494)/1.02)+SUM(Z1494:AA1494))+((SUM(AB1494:AK1494)/1.02)+SUM(AL1494:AN1494)))*cotpatr,IF(paramètres!$B$28=2,(SUM(P1494:AN1494)*cotpatr),"Missing Delta Option"))</f>
        <v>Missing Delta Option</v>
      </c>
      <c r="AP1494" s="13" t="str" cm="1">
        <f t="array" ref="AP1494">IF(paramètres!$B$28=1,(((SUM(P1494:Y1494)/1.02)+SUM(Z1494:AA1494))+((SUM(AB1494:AM1494)/1.02)+SUM(AL1494:AM1494)))/12*pécule,IF(paramètres!$B$28=2,SUM(P1494:AM1494)/12*pécule,"Missing Delta Option"))</f>
        <v>Missing Delta Option</v>
      </c>
      <c r="AQ1494" s="105" t="e">
        <f>IF(paramètres!$B$28=1,(((SUM(P1494:Y1494)/1.02)+SUM(Z1494:AA1494))+((SUM(AB1494:AM1494)/1.02)+SUM(AL1494:AM1494)))+AN1494+AO1494+AP1494,SUM(P1494:AM1494)+AN1494+AO1494+AP1494)</f>
        <v>#VALUE!</v>
      </c>
    </row>
    <row r="1495" spans="1:43" x14ac:dyDescent="0.25">
      <c r="A1495" s="104"/>
      <c r="B1495" s="39"/>
      <c r="C1495" s="39"/>
      <c r="D1495" s="70"/>
      <c r="E1495" s="49"/>
      <c r="F1495" s="40"/>
      <c r="G1495" s="38"/>
      <c r="H1495" s="71"/>
      <c r="I1495" s="40"/>
      <c r="J1495" s="38"/>
      <c r="K1495" s="71"/>
      <c r="L1495" s="40"/>
      <c r="M1495" s="38"/>
      <c r="N1495" s="71"/>
      <c r="O1495" s="49"/>
      <c r="P1495" s="177"/>
      <c r="Q1495" s="178"/>
      <c r="R1495" s="178"/>
      <c r="S1495" s="178"/>
      <c r="T1495" s="178"/>
      <c r="U1495" s="178"/>
      <c r="V1495" s="178"/>
      <c r="W1495" s="178"/>
      <c r="X1495" s="178"/>
      <c r="Y1495" s="178"/>
      <c r="Z1495" s="178"/>
      <c r="AA1495" s="179"/>
      <c r="AB1495" s="121">
        <f>IF($D1495="",0,IF($E1495="",0,IF(VLOOKUP($E1495,paramètres!$E$33:$F$44,2,FALSE)&lt;=VLOOKUP($AB$18,paramètres!$E$33:$F$44,2,FALSE),P1495*$D1495,0)))</f>
        <v>0</v>
      </c>
      <c r="AC1495" s="13">
        <f>IF($D1495="",0,IF($E1495="",0,IF(VLOOKUP($E1495,paramètres!$E$33:$F$44,2,FALSE)&lt;=VLOOKUP($AC$18,paramètres!$E$33:$F$44,2,FALSE),Q1495*$D1495,0)))</f>
        <v>0</v>
      </c>
      <c r="AD1495" s="13">
        <f>IF($D1495="",0,IF($E1495="",0,IF(VLOOKUP($E1495,paramètres!$E$33:$F$44,2,FALSE)&lt;=VLOOKUP($AD$18,paramètres!$E$33:$F$44,2,FALSE),R1495*$D1495,0)))</f>
        <v>0</v>
      </c>
      <c r="AE1495" s="13">
        <f>IF($D1495="",0,IF($E1495="",0,IF(VLOOKUP($E1495,paramètres!$E$33:$F$44,2,FALSE)&lt;=VLOOKUP($AE$18,paramètres!$E$33:$F$44,2,FALSE),S1495*$D1495,0)))</f>
        <v>0</v>
      </c>
      <c r="AF1495" s="13">
        <f>IF($D1495="",0,IF($E1495="",0,IF(VLOOKUP($E1495,paramètres!$E$33:$F$44,2,FALSE)&lt;=VLOOKUP($AF$18,paramètres!$E$33:$F$44,2,FALSE),T1495*$D1495,0)))</f>
        <v>0</v>
      </c>
      <c r="AG1495" s="13">
        <f>IF($D1495="",0,IF($E1495="",0,IF(VLOOKUP($E1495,paramètres!$E$33:$F$44,2,FALSE)&lt;=VLOOKUP($AG$18,paramètres!$E$33:$F$44,2,FALSE),U1495*$D1495,0)))</f>
        <v>0</v>
      </c>
      <c r="AH1495" s="13">
        <f>IF($D1495="",0,IF($E1495="",0,IF(VLOOKUP($E1495,paramètres!$E$33:$F$44,2,FALSE)&lt;=VLOOKUP($AH$18,paramètres!$E$33:$F$44,2,FALSE),V1495*$D1495,0)))</f>
        <v>0</v>
      </c>
      <c r="AI1495" s="13">
        <f>IF($D1495="",0,IF($E1495="",0,IF(VLOOKUP($E1495,paramètres!$E$33:$F$44,2,FALSE)&lt;=VLOOKUP($AI$18,paramètres!$E$33:$F$44,2,FALSE),W1495*$D1495,0)))</f>
        <v>0</v>
      </c>
      <c r="AJ1495" s="13">
        <f>IF($D1495="",0,IF($E1495="",0,IF(VLOOKUP($E1495,paramètres!$E$33:$F$44,2,FALSE)&lt;=VLOOKUP($AJ$18,paramètres!$E$33:$F$44,2,FALSE),X1495*$D1495,0)))</f>
        <v>0</v>
      </c>
      <c r="AK1495" s="13">
        <f>IF($D1495="",0,IF($E1495="",0,IF(VLOOKUP($E1495,paramètres!$E$33:$F$44,2,FALSE)&lt;=VLOOKUP($AK$18,paramètres!$E$33:$F$44,2,FALSE),Y1495*$D1495,0)))</f>
        <v>0</v>
      </c>
      <c r="AL1495" s="13">
        <f>IF($D1495="",0,IF($E1495="",0,IF(VLOOKUP($E1495,paramètres!$E$33:$F$44,2,FALSE)&lt;=VLOOKUP($AL$18,paramètres!$E$33:$F$44,2,FALSE),Z1495*$D1495,0)))</f>
        <v>0</v>
      </c>
      <c r="AM1495" s="126">
        <f>IF($D1495="",0,IF($E1495="",0,IF(VLOOKUP($E1495,paramètres!$E$33:$F$44,2,FALSE)&lt;=VLOOKUP($AM$18,paramètres!$E$33:$F$44,2,FALSE),AA1495*$D1495,0)))</f>
        <v>0</v>
      </c>
      <c r="AN1495" s="121" t="str">
        <f>IF(paramètres!$B$28=1,((SUM(P1495:Y1495)/1.02)+SUM(Z1495:AA1495))*0.0303/9*COUNT(P1495:X1495),IF(paramètres!$B$28=2,(SUM(P1495:AA1495))*0.0303/9*COUNT(P1495:X1495),"Missing Delta option"))</f>
        <v>Missing Delta option</v>
      </c>
      <c r="AO1495" s="13" t="str">
        <f>IF(paramètres!$B$28=1,(((SUM(P1495:Y1495)/1.02)+SUM(Z1495:AA1495))+((SUM(AB1495:AK1495)/1.02)+SUM(AL1495:AN1495)))*cotpatr,IF(paramètres!$B$28=2,(SUM(P1495:AN1495)*cotpatr),"Missing Delta Option"))</f>
        <v>Missing Delta Option</v>
      </c>
      <c r="AP1495" s="13" t="str" cm="1">
        <f t="array" ref="AP1495">IF(paramètres!$B$28=1,(((SUM(P1495:Y1495)/1.02)+SUM(Z1495:AA1495))+((SUM(AB1495:AM1495)/1.02)+SUM(AL1495:AM1495)))/12*pécule,IF(paramètres!$B$28=2,SUM(P1495:AM1495)/12*pécule,"Missing Delta Option"))</f>
        <v>Missing Delta Option</v>
      </c>
      <c r="AQ1495" s="105" t="e">
        <f>IF(paramètres!$B$28=1,(((SUM(P1495:Y1495)/1.02)+SUM(Z1495:AA1495))+((SUM(AB1495:AM1495)/1.02)+SUM(AL1495:AM1495)))+AN1495+AO1495+AP1495,SUM(P1495:AM1495)+AN1495+AO1495+AP1495)</f>
        <v>#VALUE!</v>
      </c>
    </row>
    <row r="1496" spans="1:43" x14ac:dyDescent="0.25">
      <c r="A1496" s="104"/>
      <c r="B1496" s="39"/>
      <c r="C1496" s="39"/>
      <c r="D1496" s="70"/>
      <c r="E1496" s="49"/>
      <c r="F1496" s="40"/>
      <c r="G1496" s="38"/>
      <c r="H1496" s="71"/>
      <c r="I1496" s="40"/>
      <c r="J1496" s="38"/>
      <c r="K1496" s="71"/>
      <c r="L1496" s="40"/>
      <c r="M1496" s="38"/>
      <c r="N1496" s="71"/>
      <c r="O1496" s="49"/>
      <c r="P1496" s="177"/>
      <c r="Q1496" s="178"/>
      <c r="R1496" s="178"/>
      <c r="S1496" s="178"/>
      <c r="T1496" s="178"/>
      <c r="U1496" s="178"/>
      <c r="V1496" s="178"/>
      <c r="W1496" s="178"/>
      <c r="X1496" s="178"/>
      <c r="Y1496" s="178"/>
      <c r="Z1496" s="178"/>
      <c r="AA1496" s="179"/>
      <c r="AB1496" s="121">
        <f>IF($D1496="",0,IF($E1496="",0,IF(VLOOKUP($E1496,paramètres!$E$33:$F$44,2,FALSE)&lt;=VLOOKUP($AB$18,paramètres!$E$33:$F$44,2,FALSE),P1496*$D1496,0)))</f>
        <v>0</v>
      </c>
      <c r="AC1496" s="13">
        <f>IF($D1496="",0,IF($E1496="",0,IF(VLOOKUP($E1496,paramètres!$E$33:$F$44,2,FALSE)&lt;=VLOOKUP($AC$18,paramètres!$E$33:$F$44,2,FALSE),Q1496*$D1496,0)))</f>
        <v>0</v>
      </c>
      <c r="AD1496" s="13">
        <f>IF($D1496="",0,IF($E1496="",0,IF(VLOOKUP($E1496,paramètres!$E$33:$F$44,2,FALSE)&lt;=VLOOKUP($AD$18,paramètres!$E$33:$F$44,2,FALSE),R1496*$D1496,0)))</f>
        <v>0</v>
      </c>
      <c r="AE1496" s="13">
        <f>IF($D1496="",0,IF($E1496="",0,IF(VLOOKUP($E1496,paramètres!$E$33:$F$44,2,FALSE)&lt;=VLOOKUP($AE$18,paramètres!$E$33:$F$44,2,FALSE),S1496*$D1496,0)))</f>
        <v>0</v>
      </c>
      <c r="AF1496" s="13">
        <f>IF($D1496="",0,IF($E1496="",0,IF(VLOOKUP($E1496,paramètres!$E$33:$F$44,2,FALSE)&lt;=VLOOKUP($AF$18,paramètres!$E$33:$F$44,2,FALSE),T1496*$D1496,0)))</f>
        <v>0</v>
      </c>
      <c r="AG1496" s="13">
        <f>IF($D1496="",0,IF($E1496="",0,IF(VLOOKUP($E1496,paramètres!$E$33:$F$44,2,FALSE)&lt;=VLOOKUP($AG$18,paramètres!$E$33:$F$44,2,FALSE),U1496*$D1496,0)))</f>
        <v>0</v>
      </c>
      <c r="AH1496" s="13">
        <f>IF($D1496="",0,IF($E1496="",0,IF(VLOOKUP($E1496,paramètres!$E$33:$F$44,2,FALSE)&lt;=VLOOKUP($AH$18,paramètres!$E$33:$F$44,2,FALSE),V1496*$D1496,0)))</f>
        <v>0</v>
      </c>
      <c r="AI1496" s="13">
        <f>IF($D1496="",0,IF($E1496="",0,IF(VLOOKUP($E1496,paramètres!$E$33:$F$44,2,FALSE)&lt;=VLOOKUP($AI$18,paramètres!$E$33:$F$44,2,FALSE),W1496*$D1496,0)))</f>
        <v>0</v>
      </c>
      <c r="AJ1496" s="13">
        <f>IF($D1496="",0,IF($E1496="",0,IF(VLOOKUP($E1496,paramètres!$E$33:$F$44,2,FALSE)&lt;=VLOOKUP($AJ$18,paramètres!$E$33:$F$44,2,FALSE),X1496*$D1496,0)))</f>
        <v>0</v>
      </c>
      <c r="AK1496" s="13">
        <f>IF($D1496="",0,IF($E1496="",0,IF(VLOOKUP($E1496,paramètres!$E$33:$F$44,2,FALSE)&lt;=VLOOKUP($AK$18,paramètres!$E$33:$F$44,2,FALSE),Y1496*$D1496,0)))</f>
        <v>0</v>
      </c>
      <c r="AL1496" s="13">
        <f>IF($D1496="",0,IF($E1496="",0,IF(VLOOKUP($E1496,paramètres!$E$33:$F$44,2,FALSE)&lt;=VLOOKUP($AL$18,paramètres!$E$33:$F$44,2,FALSE),Z1496*$D1496,0)))</f>
        <v>0</v>
      </c>
      <c r="AM1496" s="126">
        <f>IF($D1496="",0,IF($E1496="",0,IF(VLOOKUP($E1496,paramètres!$E$33:$F$44,2,FALSE)&lt;=VLOOKUP($AM$18,paramètres!$E$33:$F$44,2,FALSE),AA1496*$D1496,0)))</f>
        <v>0</v>
      </c>
      <c r="AN1496" s="121" t="str">
        <f>IF(paramètres!$B$28=1,((SUM(P1496:Y1496)/1.02)+SUM(Z1496:AA1496))*0.0303/9*COUNT(P1496:X1496),IF(paramètres!$B$28=2,(SUM(P1496:AA1496))*0.0303/9*COUNT(P1496:X1496),"Missing Delta option"))</f>
        <v>Missing Delta option</v>
      </c>
      <c r="AO1496" s="13" t="str">
        <f>IF(paramètres!$B$28=1,(((SUM(P1496:Y1496)/1.02)+SUM(Z1496:AA1496))+((SUM(AB1496:AK1496)/1.02)+SUM(AL1496:AN1496)))*cotpatr,IF(paramètres!$B$28=2,(SUM(P1496:AN1496)*cotpatr),"Missing Delta Option"))</f>
        <v>Missing Delta Option</v>
      </c>
      <c r="AP1496" s="13" t="str" cm="1">
        <f t="array" ref="AP1496">IF(paramètres!$B$28=1,(((SUM(P1496:Y1496)/1.02)+SUM(Z1496:AA1496))+((SUM(AB1496:AM1496)/1.02)+SUM(AL1496:AM1496)))/12*pécule,IF(paramètres!$B$28=2,SUM(P1496:AM1496)/12*pécule,"Missing Delta Option"))</f>
        <v>Missing Delta Option</v>
      </c>
      <c r="AQ1496" s="105" t="e">
        <f>IF(paramètres!$B$28=1,(((SUM(P1496:Y1496)/1.02)+SUM(Z1496:AA1496))+((SUM(AB1496:AM1496)/1.02)+SUM(AL1496:AM1496)))+AN1496+AO1496+AP1496,SUM(P1496:AM1496)+AN1496+AO1496+AP1496)</f>
        <v>#VALUE!</v>
      </c>
    </row>
    <row r="1497" spans="1:43" x14ac:dyDescent="0.25">
      <c r="A1497" s="104"/>
      <c r="B1497" s="39"/>
      <c r="C1497" s="39"/>
      <c r="D1497" s="70"/>
      <c r="E1497" s="49"/>
      <c r="F1497" s="40"/>
      <c r="G1497" s="38"/>
      <c r="H1497" s="71"/>
      <c r="I1497" s="40"/>
      <c r="J1497" s="38"/>
      <c r="K1497" s="71"/>
      <c r="L1497" s="40"/>
      <c r="M1497" s="38"/>
      <c r="N1497" s="71"/>
      <c r="O1497" s="49"/>
      <c r="P1497" s="177"/>
      <c r="Q1497" s="178"/>
      <c r="R1497" s="178"/>
      <c r="S1497" s="178"/>
      <c r="T1497" s="178"/>
      <c r="U1497" s="178"/>
      <c r="V1497" s="178"/>
      <c r="W1497" s="178"/>
      <c r="X1497" s="178"/>
      <c r="Y1497" s="178"/>
      <c r="Z1497" s="178"/>
      <c r="AA1497" s="179"/>
      <c r="AB1497" s="121">
        <f>IF($D1497="",0,IF($E1497="",0,IF(VLOOKUP($E1497,paramètres!$E$33:$F$44,2,FALSE)&lt;=VLOOKUP($AB$18,paramètres!$E$33:$F$44,2,FALSE),P1497*$D1497,0)))</f>
        <v>0</v>
      </c>
      <c r="AC1497" s="13">
        <f>IF($D1497="",0,IF($E1497="",0,IF(VLOOKUP($E1497,paramètres!$E$33:$F$44,2,FALSE)&lt;=VLOOKUP($AC$18,paramètres!$E$33:$F$44,2,FALSE),Q1497*$D1497,0)))</f>
        <v>0</v>
      </c>
      <c r="AD1497" s="13">
        <f>IF($D1497="",0,IF($E1497="",0,IF(VLOOKUP($E1497,paramètres!$E$33:$F$44,2,FALSE)&lt;=VLOOKUP($AD$18,paramètres!$E$33:$F$44,2,FALSE),R1497*$D1497,0)))</f>
        <v>0</v>
      </c>
      <c r="AE1497" s="13">
        <f>IF($D1497="",0,IF($E1497="",0,IF(VLOOKUP($E1497,paramètres!$E$33:$F$44,2,FALSE)&lt;=VLOOKUP($AE$18,paramètres!$E$33:$F$44,2,FALSE),S1497*$D1497,0)))</f>
        <v>0</v>
      </c>
      <c r="AF1497" s="13">
        <f>IF($D1497="",0,IF($E1497="",0,IF(VLOOKUP($E1497,paramètres!$E$33:$F$44,2,FALSE)&lt;=VLOOKUP($AF$18,paramètres!$E$33:$F$44,2,FALSE),T1497*$D1497,0)))</f>
        <v>0</v>
      </c>
      <c r="AG1497" s="13">
        <f>IF($D1497="",0,IF($E1497="",0,IF(VLOOKUP($E1497,paramètres!$E$33:$F$44,2,FALSE)&lt;=VLOOKUP($AG$18,paramètres!$E$33:$F$44,2,FALSE),U1497*$D1497,0)))</f>
        <v>0</v>
      </c>
      <c r="AH1497" s="13">
        <f>IF($D1497="",0,IF($E1497="",0,IF(VLOOKUP($E1497,paramètres!$E$33:$F$44,2,FALSE)&lt;=VLOOKUP($AH$18,paramètres!$E$33:$F$44,2,FALSE),V1497*$D1497,0)))</f>
        <v>0</v>
      </c>
      <c r="AI1497" s="13">
        <f>IF($D1497="",0,IF($E1497="",0,IF(VLOOKUP($E1497,paramètres!$E$33:$F$44,2,FALSE)&lt;=VLOOKUP($AI$18,paramètres!$E$33:$F$44,2,FALSE),W1497*$D1497,0)))</f>
        <v>0</v>
      </c>
      <c r="AJ1497" s="13">
        <f>IF($D1497="",0,IF($E1497="",0,IF(VLOOKUP($E1497,paramètres!$E$33:$F$44,2,FALSE)&lt;=VLOOKUP($AJ$18,paramètres!$E$33:$F$44,2,FALSE),X1497*$D1497,0)))</f>
        <v>0</v>
      </c>
      <c r="AK1497" s="13">
        <f>IF($D1497="",0,IF($E1497="",0,IF(VLOOKUP($E1497,paramètres!$E$33:$F$44,2,FALSE)&lt;=VLOOKUP($AK$18,paramètres!$E$33:$F$44,2,FALSE),Y1497*$D1497,0)))</f>
        <v>0</v>
      </c>
      <c r="AL1497" s="13">
        <f>IF($D1497="",0,IF($E1497="",0,IF(VLOOKUP($E1497,paramètres!$E$33:$F$44,2,FALSE)&lt;=VLOOKUP($AL$18,paramètres!$E$33:$F$44,2,FALSE),Z1497*$D1497,0)))</f>
        <v>0</v>
      </c>
      <c r="AM1497" s="126">
        <f>IF($D1497="",0,IF($E1497="",0,IF(VLOOKUP($E1497,paramètres!$E$33:$F$44,2,FALSE)&lt;=VLOOKUP($AM$18,paramètres!$E$33:$F$44,2,FALSE),AA1497*$D1497,0)))</f>
        <v>0</v>
      </c>
      <c r="AN1497" s="121" t="str">
        <f>IF(paramètres!$B$28=1,((SUM(P1497:Y1497)/1.02)+SUM(Z1497:AA1497))*0.0303/9*COUNT(P1497:X1497),IF(paramètres!$B$28=2,(SUM(P1497:AA1497))*0.0303/9*COUNT(P1497:X1497),"Missing Delta option"))</f>
        <v>Missing Delta option</v>
      </c>
      <c r="AO1497" s="13" t="str">
        <f>IF(paramètres!$B$28=1,(((SUM(P1497:Y1497)/1.02)+SUM(Z1497:AA1497))+((SUM(AB1497:AK1497)/1.02)+SUM(AL1497:AN1497)))*cotpatr,IF(paramètres!$B$28=2,(SUM(P1497:AN1497)*cotpatr),"Missing Delta Option"))</f>
        <v>Missing Delta Option</v>
      </c>
      <c r="AP1497" s="13" t="str" cm="1">
        <f t="array" ref="AP1497">IF(paramètres!$B$28=1,(((SUM(P1497:Y1497)/1.02)+SUM(Z1497:AA1497))+((SUM(AB1497:AM1497)/1.02)+SUM(AL1497:AM1497)))/12*pécule,IF(paramètres!$B$28=2,SUM(P1497:AM1497)/12*pécule,"Missing Delta Option"))</f>
        <v>Missing Delta Option</v>
      </c>
      <c r="AQ1497" s="105" t="e">
        <f>IF(paramètres!$B$28=1,(((SUM(P1497:Y1497)/1.02)+SUM(Z1497:AA1497))+((SUM(AB1497:AM1497)/1.02)+SUM(AL1497:AM1497)))+AN1497+AO1497+AP1497,SUM(P1497:AM1497)+AN1497+AO1497+AP1497)</f>
        <v>#VALUE!</v>
      </c>
    </row>
    <row r="1498" spans="1:43" x14ac:dyDescent="0.25">
      <c r="A1498" s="104"/>
      <c r="B1498" s="39"/>
      <c r="C1498" s="39"/>
      <c r="D1498" s="70"/>
      <c r="E1498" s="49"/>
      <c r="F1498" s="40"/>
      <c r="G1498" s="38"/>
      <c r="H1498" s="71"/>
      <c r="I1498" s="40"/>
      <c r="J1498" s="38"/>
      <c r="K1498" s="71"/>
      <c r="L1498" s="40"/>
      <c r="M1498" s="38"/>
      <c r="N1498" s="71"/>
      <c r="O1498" s="49"/>
      <c r="P1498" s="177"/>
      <c r="Q1498" s="178"/>
      <c r="R1498" s="178"/>
      <c r="S1498" s="178"/>
      <c r="T1498" s="178"/>
      <c r="U1498" s="178"/>
      <c r="V1498" s="178"/>
      <c r="W1498" s="178"/>
      <c r="X1498" s="178"/>
      <c r="Y1498" s="178"/>
      <c r="Z1498" s="178"/>
      <c r="AA1498" s="179"/>
      <c r="AB1498" s="121">
        <f>IF($D1498="",0,IF($E1498="",0,IF(VLOOKUP($E1498,paramètres!$E$33:$F$44,2,FALSE)&lt;=VLOOKUP($AB$18,paramètres!$E$33:$F$44,2,FALSE),P1498*$D1498,0)))</f>
        <v>0</v>
      </c>
      <c r="AC1498" s="13">
        <f>IF($D1498="",0,IF($E1498="",0,IF(VLOOKUP($E1498,paramètres!$E$33:$F$44,2,FALSE)&lt;=VLOOKUP($AC$18,paramètres!$E$33:$F$44,2,FALSE),Q1498*$D1498,0)))</f>
        <v>0</v>
      </c>
      <c r="AD1498" s="13">
        <f>IF($D1498="",0,IF($E1498="",0,IF(VLOOKUP($E1498,paramètres!$E$33:$F$44,2,FALSE)&lt;=VLOOKUP($AD$18,paramètres!$E$33:$F$44,2,FALSE),R1498*$D1498,0)))</f>
        <v>0</v>
      </c>
      <c r="AE1498" s="13">
        <f>IF($D1498="",0,IF($E1498="",0,IF(VLOOKUP($E1498,paramètres!$E$33:$F$44,2,FALSE)&lt;=VLOOKUP($AE$18,paramètres!$E$33:$F$44,2,FALSE),S1498*$D1498,0)))</f>
        <v>0</v>
      </c>
      <c r="AF1498" s="13">
        <f>IF($D1498="",0,IF($E1498="",0,IF(VLOOKUP($E1498,paramètres!$E$33:$F$44,2,FALSE)&lt;=VLOOKUP($AF$18,paramètres!$E$33:$F$44,2,FALSE),T1498*$D1498,0)))</f>
        <v>0</v>
      </c>
      <c r="AG1498" s="13">
        <f>IF($D1498="",0,IF($E1498="",0,IF(VLOOKUP($E1498,paramètres!$E$33:$F$44,2,FALSE)&lt;=VLOOKUP($AG$18,paramètres!$E$33:$F$44,2,FALSE),U1498*$D1498,0)))</f>
        <v>0</v>
      </c>
      <c r="AH1498" s="13">
        <f>IF($D1498="",0,IF($E1498="",0,IF(VLOOKUP($E1498,paramètres!$E$33:$F$44,2,FALSE)&lt;=VLOOKUP($AH$18,paramètres!$E$33:$F$44,2,FALSE),V1498*$D1498,0)))</f>
        <v>0</v>
      </c>
      <c r="AI1498" s="13">
        <f>IF($D1498="",0,IF($E1498="",0,IF(VLOOKUP($E1498,paramètres!$E$33:$F$44,2,FALSE)&lt;=VLOOKUP($AI$18,paramètres!$E$33:$F$44,2,FALSE),W1498*$D1498,0)))</f>
        <v>0</v>
      </c>
      <c r="AJ1498" s="13">
        <f>IF($D1498="",0,IF($E1498="",0,IF(VLOOKUP($E1498,paramètres!$E$33:$F$44,2,FALSE)&lt;=VLOOKUP($AJ$18,paramètres!$E$33:$F$44,2,FALSE),X1498*$D1498,0)))</f>
        <v>0</v>
      </c>
      <c r="AK1498" s="13">
        <f>IF($D1498="",0,IF($E1498="",0,IF(VLOOKUP($E1498,paramètres!$E$33:$F$44,2,FALSE)&lt;=VLOOKUP($AK$18,paramètres!$E$33:$F$44,2,FALSE),Y1498*$D1498,0)))</f>
        <v>0</v>
      </c>
      <c r="AL1498" s="13">
        <f>IF($D1498="",0,IF($E1498="",0,IF(VLOOKUP($E1498,paramètres!$E$33:$F$44,2,FALSE)&lt;=VLOOKUP($AL$18,paramètres!$E$33:$F$44,2,FALSE),Z1498*$D1498,0)))</f>
        <v>0</v>
      </c>
      <c r="AM1498" s="126">
        <f>IF($D1498="",0,IF($E1498="",0,IF(VLOOKUP($E1498,paramètres!$E$33:$F$44,2,FALSE)&lt;=VLOOKUP($AM$18,paramètres!$E$33:$F$44,2,FALSE),AA1498*$D1498,0)))</f>
        <v>0</v>
      </c>
      <c r="AN1498" s="121" t="str">
        <f>IF(paramètres!$B$28=1,((SUM(P1498:Y1498)/1.02)+SUM(Z1498:AA1498))*0.0303/9*COUNT(P1498:X1498),IF(paramètres!$B$28=2,(SUM(P1498:AA1498))*0.0303/9*COUNT(P1498:X1498),"Missing Delta option"))</f>
        <v>Missing Delta option</v>
      </c>
      <c r="AO1498" s="13" t="str">
        <f>IF(paramètres!$B$28=1,(((SUM(P1498:Y1498)/1.02)+SUM(Z1498:AA1498))+((SUM(AB1498:AK1498)/1.02)+SUM(AL1498:AN1498)))*cotpatr,IF(paramètres!$B$28=2,(SUM(P1498:AN1498)*cotpatr),"Missing Delta Option"))</f>
        <v>Missing Delta Option</v>
      </c>
      <c r="AP1498" s="13" t="str" cm="1">
        <f t="array" ref="AP1498">IF(paramètres!$B$28=1,(((SUM(P1498:Y1498)/1.02)+SUM(Z1498:AA1498))+((SUM(AB1498:AM1498)/1.02)+SUM(AL1498:AM1498)))/12*pécule,IF(paramètres!$B$28=2,SUM(P1498:AM1498)/12*pécule,"Missing Delta Option"))</f>
        <v>Missing Delta Option</v>
      </c>
      <c r="AQ1498" s="105" t="e">
        <f>IF(paramètres!$B$28=1,(((SUM(P1498:Y1498)/1.02)+SUM(Z1498:AA1498))+((SUM(AB1498:AM1498)/1.02)+SUM(AL1498:AM1498)))+AN1498+AO1498+AP1498,SUM(P1498:AM1498)+AN1498+AO1498+AP1498)</f>
        <v>#VALUE!</v>
      </c>
    </row>
    <row r="1499" spans="1:43" x14ac:dyDescent="0.25">
      <c r="A1499" s="104"/>
      <c r="B1499" s="39"/>
      <c r="C1499" s="39"/>
      <c r="D1499" s="70"/>
      <c r="E1499" s="49"/>
      <c r="F1499" s="40"/>
      <c r="G1499" s="38"/>
      <c r="H1499" s="71"/>
      <c r="I1499" s="40"/>
      <c r="J1499" s="38"/>
      <c r="K1499" s="71"/>
      <c r="L1499" s="40"/>
      <c r="M1499" s="38"/>
      <c r="N1499" s="71"/>
      <c r="O1499" s="49"/>
      <c r="P1499" s="177"/>
      <c r="Q1499" s="178"/>
      <c r="R1499" s="178"/>
      <c r="S1499" s="178"/>
      <c r="T1499" s="178"/>
      <c r="U1499" s="178"/>
      <c r="V1499" s="178"/>
      <c r="W1499" s="178"/>
      <c r="X1499" s="178"/>
      <c r="Y1499" s="178"/>
      <c r="Z1499" s="178"/>
      <c r="AA1499" s="179"/>
      <c r="AB1499" s="121">
        <f>IF($D1499="",0,IF($E1499="",0,IF(VLOOKUP($E1499,paramètres!$E$33:$F$44,2,FALSE)&lt;=VLOOKUP($AB$18,paramètres!$E$33:$F$44,2,FALSE),P1499*$D1499,0)))</f>
        <v>0</v>
      </c>
      <c r="AC1499" s="13">
        <f>IF($D1499="",0,IF($E1499="",0,IF(VLOOKUP($E1499,paramètres!$E$33:$F$44,2,FALSE)&lt;=VLOOKUP($AC$18,paramètres!$E$33:$F$44,2,FALSE),Q1499*$D1499,0)))</f>
        <v>0</v>
      </c>
      <c r="AD1499" s="13">
        <f>IF($D1499="",0,IF($E1499="",0,IF(VLOOKUP($E1499,paramètres!$E$33:$F$44,2,FALSE)&lt;=VLOOKUP($AD$18,paramètres!$E$33:$F$44,2,FALSE),R1499*$D1499,0)))</f>
        <v>0</v>
      </c>
      <c r="AE1499" s="13">
        <f>IF($D1499="",0,IF($E1499="",0,IF(VLOOKUP($E1499,paramètres!$E$33:$F$44,2,FALSE)&lt;=VLOOKUP($AE$18,paramètres!$E$33:$F$44,2,FALSE),S1499*$D1499,0)))</f>
        <v>0</v>
      </c>
      <c r="AF1499" s="13">
        <f>IF($D1499="",0,IF($E1499="",0,IF(VLOOKUP($E1499,paramètres!$E$33:$F$44,2,FALSE)&lt;=VLOOKUP($AF$18,paramètres!$E$33:$F$44,2,FALSE),T1499*$D1499,0)))</f>
        <v>0</v>
      </c>
      <c r="AG1499" s="13">
        <f>IF($D1499="",0,IF($E1499="",0,IF(VLOOKUP($E1499,paramètres!$E$33:$F$44,2,FALSE)&lt;=VLOOKUP($AG$18,paramètres!$E$33:$F$44,2,FALSE),U1499*$D1499,0)))</f>
        <v>0</v>
      </c>
      <c r="AH1499" s="13">
        <f>IF($D1499="",0,IF($E1499="",0,IF(VLOOKUP($E1499,paramètres!$E$33:$F$44,2,FALSE)&lt;=VLOOKUP($AH$18,paramètres!$E$33:$F$44,2,FALSE),V1499*$D1499,0)))</f>
        <v>0</v>
      </c>
      <c r="AI1499" s="13">
        <f>IF($D1499="",0,IF($E1499="",0,IF(VLOOKUP($E1499,paramètres!$E$33:$F$44,2,FALSE)&lt;=VLOOKUP($AI$18,paramètres!$E$33:$F$44,2,FALSE),W1499*$D1499,0)))</f>
        <v>0</v>
      </c>
      <c r="AJ1499" s="13">
        <f>IF($D1499="",0,IF($E1499="",0,IF(VLOOKUP($E1499,paramètres!$E$33:$F$44,2,FALSE)&lt;=VLOOKUP($AJ$18,paramètres!$E$33:$F$44,2,FALSE),X1499*$D1499,0)))</f>
        <v>0</v>
      </c>
      <c r="AK1499" s="13">
        <f>IF($D1499="",0,IF($E1499="",0,IF(VLOOKUP($E1499,paramètres!$E$33:$F$44,2,FALSE)&lt;=VLOOKUP($AK$18,paramètres!$E$33:$F$44,2,FALSE),Y1499*$D1499,0)))</f>
        <v>0</v>
      </c>
      <c r="AL1499" s="13">
        <f>IF($D1499="",0,IF($E1499="",0,IF(VLOOKUP($E1499,paramètres!$E$33:$F$44,2,FALSE)&lt;=VLOOKUP($AL$18,paramètres!$E$33:$F$44,2,FALSE),Z1499*$D1499,0)))</f>
        <v>0</v>
      </c>
      <c r="AM1499" s="126">
        <f>IF($D1499="",0,IF($E1499="",0,IF(VLOOKUP($E1499,paramètres!$E$33:$F$44,2,FALSE)&lt;=VLOOKUP($AM$18,paramètres!$E$33:$F$44,2,FALSE),AA1499*$D1499,0)))</f>
        <v>0</v>
      </c>
      <c r="AN1499" s="121" t="str">
        <f>IF(paramètres!$B$28=1,((SUM(P1499:Y1499)/1.02)+SUM(Z1499:AA1499))*0.0303/9*COUNT(P1499:X1499),IF(paramètres!$B$28=2,(SUM(P1499:AA1499))*0.0303/9*COUNT(P1499:X1499),"Missing Delta option"))</f>
        <v>Missing Delta option</v>
      </c>
      <c r="AO1499" s="13" t="str">
        <f>IF(paramètres!$B$28=1,(((SUM(P1499:Y1499)/1.02)+SUM(Z1499:AA1499))+((SUM(AB1499:AK1499)/1.02)+SUM(AL1499:AN1499)))*cotpatr,IF(paramètres!$B$28=2,(SUM(P1499:AN1499)*cotpatr),"Missing Delta Option"))</f>
        <v>Missing Delta Option</v>
      </c>
      <c r="AP1499" s="13" t="str" cm="1">
        <f t="array" ref="AP1499">IF(paramètres!$B$28=1,(((SUM(P1499:Y1499)/1.02)+SUM(Z1499:AA1499))+((SUM(AB1499:AM1499)/1.02)+SUM(AL1499:AM1499)))/12*pécule,IF(paramètres!$B$28=2,SUM(P1499:AM1499)/12*pécule,"Missing Delta Option"))</f>
        <v>Missing Delta Option</v>
      </c>
      <c r="AQ1499" s="105" t="e">
        <f>IF(paramètres!$B$28=1,(((SUM(P1499:Y1499)/1.02)+SUM(Z1499:AA1499))+((SUM(AB1499:AM1499)/1.02)+SUM(AL1499:AM1499)))+AN1499+AO1499+AP1499,SUM(P1499:AM1499)+AN1499+AO1499+AP1499)</f>
        <v>#VALUE!</v>
      </c>
    </row>
    <row r="1500" spans="1:43" x14ac:dyDescent="0.25">
      <c r="A1500" s="104"/>
      <c r="B1500" s="39"/>
      <c r="C1500" s="39"/>
      <c r="D1500" s="70"/>
      <c r="E1500" s="49"/>
      <c r="F1500" s="40"/>
      <c r="G1500" s="38"/>
      <c r="H1500" s="71"/>
      <c r="I1500" s="40"/>
      <c r="J1500" s="38"/>
      <c r="K1500" s="71"/>
      <c r="L1500" s="40"/>
      <c r="M1500" s="38"/>
      <c r="N1500" s="71"/>
      <c r="O1500" s="49"/>
      <c r="P1500" s="177"/>
      <c r="Q1500" s="178"/>
      <c r="R1500" s="178"/>
      <c r="S1500" s="178"/>
      <c r="T1500" s="178"/>
      <c r="U1500" s="178"/>
      <c r="V1500" s="178"/>
      <c r="W1500" s="178"/>
      <c r="X1500" s="178"/>
      <c r="Y1500" s="178"/>
      <c r="Z1500" s="178"/>
      <c r="AA1500" s="179"/>
      <c r="AB1500" s="121">
        <f>IF($D1500="",0,IF($E1500="",0,IF(VLOOKUP($E1500,paramètres!$E$33:$F$44,2,FALSE)&lt;=VLOOKUP($AB$18,paramètres!$E$33:$F$44,2,FALSE),P1500*$D1500,0)))</f>
        <v>0</v>
      </c>
      <c r="AC1500" s="13">
        <f>IF($D1500="",0,IF($E1500="",0,IF(VLOOKUP($E1500,paramètres!$E$33:$F$44,2,FALSE)&lt;=VLOOKUP($AC$18,paramètres!$E$33:$F$44,2,FALSE),Q1500*$D1500,0)))</f>
        <v>0</v>
      </c>
      <c r="AD1500" s="13">
        <f>IF($D1500="",0,IF($E1500="",0,IF(VLOOKUP($E1500,paramètres!$E$33:$F$44,2,FALSE)&lt;=VLOOKUP($AD$18,paramètres!$E$33:$F$44,2,FALSE),R1500*$D1500,0)))</f>
        <v>0</v>
      </c>
      <c r="AE1500" s="13">
        <f>IF($D1500="",0,IF($E1500="",0,IF(VLOOKUP($E1500,paramètres!$E$33:$F$44,2,FALSE)&lt;=VLOOKUP($AE$18,paramètres!$E$33:$F$44,2,FALSE),S1500*$D1500,0)))</f>
        <v>0</v>
      </c>
      <c r="AF1500" s="13">
        <f>IF($D1500="",0,IF($E1500="",0,IF(VLOOKUP($E1500,paramètres!$E$33:$F$44,2,FALSE)&lt;=VLOOKUP($AF$18,paramètres!$E$33:$F$44,2,FALSE),T1500*$D1500,0)))</f>
        <v>0</v>
      </c>
      <c r="AG1500" s="13">
        <f>IF($D1500="",0,IF($E1500="",0,IF(VLOOKUP($E1500,paramètres!$E$33:$F$44,2,FALSE)&lt;=VLOOKUP($AG$18,paramètres!$E$33:$F$44,2,FALSE),U1500*$D1500,0)))</f>
        <v>0</v>
      </c>
      <c r="AH1500" s="13">
        <f>IF($D1500="",0,IF($E1500="",0,IF(VLOOKUP($E1500,paramètres!$E$33:$F$44,2,FALSE)&lt;=VLOOKUP($AH$18,paramètres!$E$33:$F$44,2,FALSE),V1500*$D1500,0)))</f>
        <v>0</v>
      </c>
      <c r="AI1500" s="13">
        <f>IF($D1500="",0,IF($E1500="",0,IF(VLOOKUP($E1500,paramètres!$E$33:$F$44,2,FALSE)&lt;=VLOOKUP($AI$18,paramètres!$E$33:$F$44,2,FALSE),W1500*$D1500,0)))</f>
        <v>0</v>
      </c>
      <c r="AJ1500" s="13">
        <f>IF($D1500="",0,IF($E1500="",0,IF(VLOOKUP($E1500,paramètres!$E$33:$F$44,2,FALSE)&lt;=VLOOKUP($AJ$18,paramètres!$E$33:$F$44,2,FALSE),X1500*$D1500,0)))</f>
        <v>0</v>
      </c>
      <c r="AK1500" s="13">
        <f>IF($D1500="",0,IF($E1500="",0,IF(VLOOKUP($E1500,paramètres!$E$33:$F$44,2,FALSE)&lt;=VLOOKUP($AK$18,paramètres!$E$33:$F$44,2,FALSE),Y1500*$D1500,0)))</f>
        <v>0</v>
      </c>
      <c r="AL1500" s="13">
        <f>IF($D1500="",0,IF($E1500="",0,IF(VLOOKUP($E1500,paramètres!$E$33:$F$44,2,FALSE)&lt;=VLOOKUP($AL$18,paramètres!$E$33:$F$44,2,FALSE),Z1500*$D1500,0)))</f>
        <v>0</v>
      </c>
      <c r="AM1500" s="126">
        <f>IF($D1500="",0,IF($E1500="",0,IF(VLOOKUP($E1500,paramètres!$E$33:$F$44,2,FALSE)&lt;=VLOOKUP($AM$18,paramètres!$E$33:$F$44,2,FALSE),AA1500*$D1500,0)))</f>
        <v>0</v>
      </c>
      <c r="AN1500" s="121" t="str">
        <f>IF(paramètres!$B$28=1,((SUM(P1500:Y1500)/1.02)+SUM(Z1500:AA1500))*0.0303/9*COUNT(P1500:X1500),IF(paramètres!$B$28=2,(SUM(P1500:AA1500))*0.0303/9*COUNT(P1500:X1500),"Missing Delta option"))</f>
        <v>Missing Delta option</v>
      </c>
      <c r="AO1500" s="13" t="str">
        <f>IF(paramètres!$B$28=1,(((SUM(P1500:Y1500)/1.02)+SUM(Z1500:AA1500))+((SUM(AB1500:AK1500)/1.02)+SUM(AL1500:AN1500)))*cotpatr,IF(paramètres!$B$28=2,(SUM(P1500:AN1500)*cotpatr),"Missing Delta Option"))</f>
        <v>Missing Delta Option</v>
      </c>
      <c r="AP1500" s="13" t="str" cm="1">
        <f t="array" ref="AP1500">IF(paramètres!$B$28=1,(((SUM(P1500:Y1500)/1.02)+SUM(Z1500:AA1500))+((SUM(AB1500:AM1500)/1.02)+SUM(AL1500:AM1500)))/12*pécule,IF(paramètres!$B$28=2,SUM(P1500:AM1500)/12*pécule,"Missing Delta Option"))</f>
        <v>Missing Delta Option</v>
      </c>
      <c r="AQ1500" s="105" t="e">
        <f>IF(paramètres!$B$28=1,(((SUM(P1500:Y1500)/1.02)+SUM(Z1500:AA1500))+((SUM(AB1500:AM1500)/1.02)+SUM(AL1500:AM1500)))+AN1500+AO1500+AP1500,SUM(P1500:AM1500)+AN1500+AO1500+AP1500)</f>
        <v>#VALUE!</v>
      </c>
    </row>
    <row r="1501" spans="1:43" x14ac:dyDescent="0.25">
      <c r="A1501" s="104"/>
      <c r="B1501" s="39"/>
      <c r="C1501" s="39"/>
      <c r="D1501" s="70"/>
      <c r="E1501" s="49"/>
      <c r="F1501" s="40"/>
      <c r="G1501" s="38"/>
      <c r="H1501" s="71"/>
      <c r="I1501" s="40"/>
      <c r="J1501" s="38"/>
      <c r="K1501" s="71"/>
      <c r="L1501" s="40"/>
      <c r="M1501" s="38"/>
      <c r="N1501" s="71"/>
      <c r="O1501" s="49"/>
      <c r="P1501" s="177"/>
      <c r="Q1501" s="178"/>
      <c r="R1501" s="178"/>
      <c r="S1501" s="178"/>
      <c r="T1501" s="178"/>
      <c r="U1501" s="178"/>
      <c r="V1501" s="178"/>
      <c r="W1501" s="178"/>
      <c r="X1501" s="178"/>
      <c r="Y1501" s="178"/>
      <c r="Z1501" s="178"/>
      <c r="AA1501" s="179"/>
      <c r="AB1501" s="121">
        <f>IF($D1501="",0,IF($E1501="",0,IF(VLOOKUP($E1501,paramètres!$E$33:$F$44,2,FALSE)&lt;=VLOOKUP($AB$18,paramètres!$E$33:$F$44,2,FALSE),P1501*$D1501,0)))</f>
        <v>0</v>
      </c>
      <c r="AC1501" s="13">
        <f>IF($D1501="",0,IF($E1501="",0,IF(VLOOKUP($E1501,paramètres!$E$33:$F$44,2,FALSE)&lt;=VLOOKUP($AC$18,paramètres!$E$33:$F$44,2,FALSE),Q1501*$D1501,0)))</f>
        <v>0</v>
      </c>
      <c r="AD1501" s="13">
        <f>IF($D1501="",0,IF($E1501="",0,IF(VLOOKUP($E1501,paramètres!$E$33:$F$44,2,FALSE)&lt;=VLOOKUP($AD$18,paramètres!$E$33:$F$44,2,FALSE),R1501*$D1501,0)))</f>
        <v>0</v>
      </c>
      <c r="AE1501" s="13">
        <f>IF($D1501="",0,IF($E1501="",0,IF(VLOOKUP($E1501,paramètres!$E$33:$F$44,2,FALSE)&lt;=VLOOKUP($AE$18,paramètres!$E$33:$F$44,2,FALSE),S1501*$D1501,0)))</f>
        <v>0</v>
      </c>
      <c r="AF1501" s="13">
        <f>IF($D1501="",0,IF($E1501="",0,IF(VLOOKUP($E1501,paramètres!$E$33:$F$44,2,FALSE)&lt;=VLOOKUP($AF$18,paramètres!$E$33:$F$44,2,FALSE),T1501*$D1501,0)))</f>
        <v>0</v>
      </c>
      <c r="AG1501" s="13">
        <f>IF($D1501="",0,IF($E1501="",0,IF(VLOOKUP($E1501,paramètres!$E$33:$F$44,2,FALSE)&lt;=VLOOKUP($AG$18,paramètres!$E$33:$F$44,2,FALSE),U1501*$D1501,0)))</f>
        <v>0</v>
      </c>
      <c r="AH1501" s="13">
        <f>IF($D1501="",0,IF($E1501="",0,IF(VLOOKUP($E1501,paramètres!$E$33:$F$44,2,FALSE)&lt;=VLOOKUP($AH$18,paramètres!$E$33:$F$44,2,FALSE),V1501*$D1501,0)))</f>
        <v>0</v>
      </c>
      <c r="AI1501" s="13">
        <f>IF($D1501="",0,IF($E1501="",0,IF(VLOOKUP($E1501,paramètres!$E$33:$F$44,2,FALSE)&lt;=VLOOKUP($AI$18,paramètres!$E$33:$F$44,2,FALSE),W1501*$D1501,0)))</f>
        <v>0</v>
      </c>
      <c r="AJ1501" s="13">
        <f>IF($D1501="",0,IF($E1501="",0,IF(VLOOKUP($E1501,paramètres!$E$33:$F$44,2,FALSE)&lt;=VLOOKUP($AJ$18,paramètres!$E$33:$F$44,2,FALSE),X1501*$D1501,0)))</f>
        <v>0</v>
      </c>
      <c r="AK1501" s="13">
        <f>IF($D1501="",0,IF($E1501="",0,IF(VLOOKUP($E1501,paramètres!$E$33:$F$44,2,FALSE)&lt;=VLOOKUP($AK$18,paramètres!$E$33:$F$44,2,FALSE),Y1501*$D1501,0)))</f>
        <v>0</v>
      </c>
      <c r="AL1501" s="13">
        <f>IF($D1501="",0,IF($E1501="",0,IF(VLOOKUP($E1501,paramètres!$E$33:$F$44,2,FALSE)&lt;=VLOOKUP($AL$18,paramètres!$E$33:$F$44,2,FALSE),Z1501*$D1501,0)))</f>
        <v>0</v>
      </c>
      <c r="AM1501" s="126">
        <f>IF($D1501="",0,IF($E1501="",0,IF(VLOOKUP($E1501,paramètres!$E$33:$F$44,2,FALSE)&lt;=VLOOKUP($AM$18,paramètres!$E$33:$F$44,2,FALSE),AA1501*$D1501,0)))</f>
        <v>0</v>
      </c>
      <c r="AN1501" s="121" t="str">
        <f>IF(paramètres!$B$28=1,((SUM(P1501:Y1501)/1.02)+SUM(Z1501:AA1501))*0.0303/9*COUNT(P1501:X1501),IF(paramètres!$B$28=2,(SUM(P1501:AA1501))*0.0303/9*COUNT(P1501:X1501),"Missing Delta option"))</f>
        <v>Missing Delta option</v>
      </c>
      <c r="AO1501" s="13" t="str">
        <f>IF(paramètres!$B$28=1,(((SUM(P1501:Y1501)/1.02)+SUM(Z1501:AA1501))+((SUM(AB1501:AK1501)/1.02)+SUM(AL1501:AN1501)))*cotpatr,IF(paramètres!$B$28=2,(SUM(P1501:AN1501)*cotpatr),"Missing Delta Option"))</f>
        <v>Missing Delta Option</v>
      </c>
      <c r="AP1501" s="13" t="str" cm="1">
        <f t="array" ref="AP1501">IF(paramètres!$B$28=1,(((SUM(P1501:Y1501)/1.02)+SUM(Z1501:AA1501))+((SUM(AB1501:AM1501)/1.02)+SUM(AL1501:AM1501)))/12*pécule,IF(paramètres!$B$28=2,SUM(P1501:AM1501)/12*pécule,"Missing Delta Option"))</f>
        <v>Missing Delta Option</v>
      </c>
      <c r="AQ1501" s="105" t="e">
        <f>IF(paramètres!$B$28=1,(((SUM(P1501:Y1501)/1.02)+SUM(Z1501:AA1501))+((SUM(AB1501:AM1501)/1.02)+SUM(AL1501:AM1501)))+AN1501+AO1501+AP1501,SUM(P1501:AM1501)+AN1501+AO1501+AP1501)</f>
        <v>#VALUE!</v>
      </c>
    </row>
    <row r="1502" spans="1:43" x14ac:dyDescent="0.25">
      <c r="A1502" s="104"/>
      <c r="B1502" s="39"/>
      <c r="C1502" s="39"/>
      <c r="D1502" s="70"/>
      <c r="E1502" s="49"/>
      <c r="F1502" s="40"/>
      <c r="G1502" s="38"/>
      <c r="H1502" s="71"/>
      <c r="I1502" s="40"/>
      <c r="J1502" s="38"/>
      <c r="K1502" s="71"/>
      <c r="L1502" s="40"/>
      <c r="M1502" s="38"/>
      <c r="N1502" s="71"/>
      <c r="O1502" s="49"/>
      <c r="P1502" s="177"/>
      <c r="Q1502" s="178"/>
      <c r="R1502" s="178"/>
      <c r="S1502" s="178"/>
      <c r="T1502" s="178"/>
      <c r="U1502" s="178"/>
      <c r="V1502" s="178"/>
      <c r="W1502" s="178"/>
      <c r="X1502" s="178"/>
      <c r="Y1502" s="178"/>
      <c r="Z1502" s="178"/>
      <c r="AA1502" s="179"/>
      <c r="AB1502" s="121">
        <f>IF($D1502="",0,IF($E1502="",0,IF(VLOOKUP($E1502,paramètres!$E$33:$F$44,2,FALSE)&lt;=VLOOKUP($AB$18,paramètres!$E$33:$F$44,2,FALSE),P1502*$D1502,0)))</f>
        <v>0</v>
      </c>
      <c r="AC1502" s="13">
        <f>IF($D1502="",0,IF($E1502="",0,IF(VLOOKUP($E1502,paramètres!$E$33:$F$44,2,FALSE)&lt;=VLOOKUP($AC$18,paramètres!$E$33:$F$44,2,FALSE),Q1502*$D1502,0)))</f>
        <v>0</v>
      </c>
      <c r="AD1502" s="13">
        <f>IF($D1502="",0,IF($E1502="",0,IF(VLOOKUP($E1502,paramètres!$E$33:$F$44,2,FALSE)&lt;=VLOOKUP($AD$18,paramètres!$E$33:$F$44,2,FALSE),R1502*$D1502,0)))</f>
        <v>0</v>
      </c>
      <c r="AE1502" s="13">
        <f>IF($D1502="",0,IF($E1502="",0,IF(VLOOKUP($E1502,paramètres!$E$33:$F$44,2,FALSE)&lt;=VLOOKUP($AE$18,paramètres!$E$33:$F$44,2,FALSE),S1502*$D1502,0)))</f>
        <v>0</v>
      </c>
      <c r="AF1502" s="13">
        <f>IF($D1502="",0,IF($E1502="",0,IF(VLOOKUP($E1502,paramètres!$E$33:$F$44,2,FALSE)&lt;=VLOOKUP($AF$18,paramètres!$E$33:$F$44,2,FALSE),T1502*$D1502,0)))</f>
        <v>0</v>
      </c>
      <c r="AG1502" s="13">
        <f>IF($D1502="",0,IF($E1502="",0,IF(VLOOKUP($E1502,paramètres!$E$33:$F$44,2,FALSE)&lt;=VLOOKUP($AG$18,paramètres!$E$33:$F$44,2,FALSE),U1502*$D1502,0)))</f>
        <v>0</v>
      </c>
      <c r="AH1502" s="13">
        <f>IF($D1502="",0,IF($E1502="",0,IF(VLOOKUP($E1502,paramètres!$E$33:$F$44,2,FALSE)&lt;=VLOOKUP($AH$18,paramètres!$E$33:$F$44,2,FALSE),V1502*$D1502,0)))</f>
        <v>0</v>
      </c>
      <c r="AI1502" s="13">
        <f>IF($D1502="",0,IF($E1502="",0,IF(VLOOKUP($E1502,paramètres!$E$33:$F$44,2,FALSE)&lt;=VLOOKUP($AI$18,paramètres!$E$33:$F$44,2,FALSE),W1502*$D1502,0)))</f>
        <v>0</v>
      </c>
      <c r="AJ1502" s="13">
        <f>IF($D1502="",0,IF($E1502="",0,IF(VLOOKUP($E1502,paramètres!$E$33:$F$44,2,FALSE)&lt;=VLOOKUP($AJ$18,paramètres!$E$33:$F$44,2,FALSE),X1502*$D1502,0)))</f>
        <v>0</v>
      </c>
      <c r="AK1502" s="13">
        <f>IF($D1502="",0,IF($E1502="",0,IF(VLOOKUP($E1502,paramètres!$E$33:$F$44,2,FALSE)&lt;=VLOOKUP($AK$18,paramètres!$E$33:$F$44,2,FALSE),Y1502*$D1502,0)))</f>
        <v>0</v>
      </c>
      <c r="AL1502" s="13">
        <f>IF($D1502="",0,IF($E1502="",0,IF(VLOOKUP($E1502,paramètres!$E$33:$F$44,2,FALSE)&lt;=VLOOKUP($AL$18,paramètres!$E$33:$F$44,2,FALSE),Z1502*$D1502,0)))</f>
        <v>0</v>
      </c>
      <c r="AM1502" s="126">
        <f>IF($D1502="",0,IF($E1502="",0,IF(VLOOKUP($E1502,paramètres!$E$33:$F$44,2,FALSE)&lt;=VLOOKUP($AM$18,paramètres!$E$33:$F$44,2,FALSE),AA1502*$D1502,0)))</f>
        <v>0</v>
      </c>
      <c r="AN1502" s="121" t="str">
        <f>IF(paramètres!$B$28=1,((SUM(P1502:Y1502)/1.02)+SUM(Z1502:AA1502))*0.0303/9*COUNT(P1502:X1502),IF(paramètres!$B$28=2,(SUM(P1502:AA1502))*0.0303/9*COUNT(P1502:X1502),"Missing Delta option"))</f>
        <v>Missing Delta option</v>
      </c>
      <c r="AO1502" s="13" t="str">
        <f>IF(paramètres!$B$28=1,(((SUM(P1502:Y1502)/1.02)+SUM(Z1502:AA1502))+((SUM(AB1502:AK1502)/1.02)+SUM(AL1502:AN1502)))*cotpatr,IF(paramètres!$B$28=2,(SUM(P1502:AN1502)*cotpatr),"Missing Delta Option"))</f>
        <v>Missing Delta Option</v>
      </c>
      <c r="AP1502" s="13" t="str" cm="1">
        <f t="array" ref="AP1502">IF(paramètres!$B$28=1,(((SUM(P1502:Y1502)/1.02)+SUM(Z1502:AA1502))+((SUM(AB1502:AM1502)/1.02)+SUM(AL1502:AM1502)))/12*pécule,IF(paramètres!$B$28=2,SUM(P1502:AM1502)/12*pécule,"Missing Delta Option"))</f>
        <v>Missing Delta Option</v>
      </c>
      <c r="AQ1502" s="105" t="e">
        <f>IF(paramètres!$B$28=1,(((SUM(P1502:Y1502)/1.02)+SUM(Z1502:AA1502))+((SUM(AB1502:AM1502)/1.02)+SUM(AL1502:AM1502)))+AN1502+AO1502+AP1502,SUM(P1502:AM1502)+AN1502+AO1502+AP1502)</f>
        <v>#VALUE!</v>
      </c>
    </row>
    <row r="1503" spans="1:43" x14ac:dyDescent="0.25">
      <c r="A1503" s="104"/>
      <c r="B1503" s="39"/>
      <c r="C1503" s="39"/>
      <c r="D1503" s="70"/>
      <c r="E1503" s="49"/>
      <c r="F1503" s="40"/>
      <c r="G1503" s="38"/>
      <c r="H1503" s="71"/>
      <c r="I1503" s="40"/>
      <c r="J1503" s="38"/>
      <c r="K1503" s="71"/>
      <c r="L1503" s="40"/>
      <c r="M1503" s="38"/>
      <c r="N1503" s="71"/>
      <c r="O1503" s="49"/>
      <c r="P1503" s="177"/>
      <c r="Q1503" s="178"/>
      <c r="R1503" s="178"/>
      <c r="S1503" s="178"/>
      <c r="T1503" s="178"/>
      <c r="U1503" s="178"/>
      <c r="V1503" s="178"/>
      <c r="W1503" s="178"/>
      <c r="X1503" s="178"/>
      <c r="Y1503" s="178"/>
      <c r="Z1503" s="178"/>
      <c r="AA1503" s="179"/>
      <c r="AB1503" s="121">
        <f>IF($D1503="",0,IF($E1503="",0,IF(VLOOKUP($E1503,paramètres!$E$33:$F$44,2,FALSE)&lt;=VLOOKUP($AB$18,paramètres!$E$33:$F$44,2,FALSE),P1503*$D1503,0)))</f>
        <v>0</v>
      </c>
      <c r="AC1503" s="13">
        <f>IF($D1503="",0,IF($E1503="",0,IF(VLOOKUP($E1503,paramètres!$E$33:$F$44,2,FALSE)&lt;=VLOOKUP($AC$18,paramètres!$E$33:$F$44,2,FALSE),Q1503*$D1503,0)))</f>
        <v>0</v>
      </c>
      <c r="AD1503" s="13">
        <f>IF($D1503="",0,IF($E1503="",0,IF(VLOOKUP($E1503,paramètres!$E$33:$F$44,2,FALSE)&lt;=VLOOKUP($AD$18,paramètres!$E$33:$F$44,2,FALSE),R1503*$D1503,0)))</f>
        <v>0</v>
      </c>
      <c r="AE1503" s="13">
        <f>IF($D1503="",0,IF($E1503="",0,IF(VLOOKUP($E1503,paramètres!$E$33:$F$44,2,FALSE)&lt;=VLOOKUP($AE$18,paramètres!$E$33:$F$44,2,FALSE),S1503*$D1503,0)))</f>
        <v>0</v>
      </c>
      <c r="AF1503" s="13">
        <f>IF($D1503="",0,IF($E1503="",0,IF(VLOOKUP($E1503,paramètres!$E$33:$F$44,2,FALSE)&lt;=VLOOKUP($AF$18,paramètres!$E$33:$F$44,2,FALSE),T1503*$D1503,0)))</f>
        <v>0</v>
      </c>
      <c r="AG1503" s="13">
        <f>IF($D1503="",0,IF($E1503="",0,IF(VLOOKUP($E1503,paramètres!$E$33:$F$44,2,FALSE)&lt;=VLOOKUP($AG$18,paramètres!$E$33:$F$44,2,FALSE),U1503*$D1503,0)))</f>
        <v>0</v>
      </c>
      <c r="AH1503" s="13">
        <f>IF($D1503="",0,IF($E1503="",0,IF(VLOOKUP($E1503,paramètres!$E$33:$F$44,2,FALSE)&lt;=VLOOKUP($AH$18,paramètres!$E$33:$F$44,2,FALSE),V1503*$D1503,0)))</f>
        <v>0</v>
      </c>
      <c r="AI1503" s="13">
        <f>IF($D1503="",0,IF($E1503="",0,IF(VLOOKUP($E1503,paramètres!$E$33:$F$44,2,FALSE)&lt;=VLOOKUP($AI$18,paramètres!$E$33:$F$44,2,FALSE),W1503*$D1503,0)))</f>
        <v>0</v>
      </c>
      <c r="AJ1503" s="13">
        <f>IF($D1503="",0,IF($E1503="",0,IF(VLOOKUP($E1503,paramètres!$E$33:$F$44,2,FALSE)&lt;=VLOOKUP($AJ$18,paramètres!$E$33:$F$44,2,FALSE),X1503*$D1503,0)))</f>
        <v>0</v>
      </c>
      <c r="AK1503" s="13">
        <f>IF($D1503="",0,IF($E1503="",0,IF(VLOOKUP($E1503,paramètres!$E$33:$F$44,2,FALSE)&lt;=VLOOKUP($AK$18,paramètres!$E$33:$F$44,2,FALSE),Y1503*$D1503,0)))</f>
        <v>0</v>
      </c>
      <c r="AL1503" s="13">
        <f>IF($D1503="",0,IF($E1503="",0,IF(VLOOKUP($E1503,paramètres!$E$33:$F$44,2,FALSE)&lt;=VLOOKUP($AL$18,paramètres!$E$33:$F$44,2,FALSE),Z1503*$D1503,0)))</f>
        <v>0</v>
      </c>
      <c r="AM1503" s="126">
        <f>IF($D1503="",0,IF($E1503="",0,IF(VLOOKUP($E1503,paramètres!$E$33:$F$44,2,FALSE)&lt;=VLOOKUP($AM$18,paramètres!$E$33:$F$44,2,FALSE),AA1503*$D1503,0)))</f>
        <v>0</v>
      </c>
      <c r="AN1503" s="121" t="str">
        <f>IF(paramètres!$B$28=1,((SUM(P1503:Y1503)/1.02)+SUM(Z1503:AA1503))*0.0303/9*COUNT(P1503:X1503),IF(paramètres!$B$28=2,(SUM(P1503:AA1503))*0.0303/9*COUNT(P1503:X1503),"Missing Delta option"))</f>
        <v>Missing Delta option</v>
      </c>
      <c r="AO1503" s="13" t="str">
        <f>IF(paramètres!$B$28=1,(((SUM(P1503:Y1503)/1.02)+SUM(Z1503:AA1503))+((SUM(AB1503:AK1503)/1.02)+SUM(AL1503:AN1503)))*cotpatr,IF(paramètres!$B$28=2,(SUM(P1503:AN1503)*cotpatr),"Missing Delta Option"))</f>
        <v>Missing Delta Option</v>
      </c>
      <c r="AP1503" s="13" t="str" cm="1">
        <f t="array" ref="AP1503">IF(paramètres!$B$28=1,(((SUM(P1503:Y1503)/1.02)+SUM(Z1503:AA1503))+((SUM(AB1503:AM1503)/1.02)+SUM(AL1503:AM1503)))/12*pécule,IF(paramètres!$B$28=2,SUM(P1503:AM1503)/12*pécule,"Missing Delta Option"))</f>
        <v>Missing Delta Option</v>
      </c>
      <c r="AQ1503" s="105" t="e">
        <f>IF(paramètres!$B$28=1,(((SUM(P1503:Y1503)/1.02)+SUM(Z1503:AA1503))+((SUM(AB1503:AM1503)/1.02)+SUM(AL1503:AM1503)))+AN1503+AO1503+AP1503,SUM(P1503:AM1503)+AN1503+AO1503+AP1503)</f>
        <v>#VALUE!</v>
      </c>
    </row>
    <row r="1504" spans="1:43" x14ac:dyDescent="0.25">
      <c r="A1504" s="104"/>
      <c r="B1504" s="39"/>
      <c r="C1504" s="39"/>
      <c r="D1504" s="70"/>
      <c r="E1504" s="49"/>
      <c r="F1504" s="40"/>
      <c r="G1504" s="38"/>
      <c r="H1504" s="71"/>
      <c r="I1504" s="40"/>
      <c r="J1504" s="38"/>
      <c r="K1504" s="71"/>
      <c r="L1504" s="40"/>
      <c r="M1504" s="38"/>
      <c r="N1504" s="71"/>
      <c r="O1504" s="49"/>
      <c r="P1504" s="177"/>
      <c r="Q1504" s="178"/>
      <c r="R1504" s="178"/>
      <c r="S1504" s="178"/>
      <c r="T1504" s="178"/>
      <c r="U1504" s="178"/>
      <c r="V1504" s="178"/>
      <c r="W1504" s="178"/>
      <c r="X1504" s="178"/>
      <c r="Y1504" s="178"/>
      <c r="Z1504" s="178"/>
      <c r="AA1504" s="179"/>
      <c r="AB1504" s="121">
        <f>IF($D1504="",0,IF($E1504="",0,IF(VLOOKUP($E1504,paramètres!$E$33:$F$44,2,FALSE)&lt;=VLOOKUP($AB$18,paramètres!$E$33:$F$44,2,FALSE),P1504*$D1504,0)))</f>
        <v>0</v>
      </c>
      <c r="AC1504" s="13">
        <f>IF($D1504="",0,IF($E1504="",0,IF(VLOOKUP($E1504,paramètres!$E$33:$F$44,2,FALSE)&lt;=VLOOKUP($AC$18,paramètres!$E$33:$F$44,2,FALSE),Q1504*$D1504,0)))</f>
        <v>0</v>
      </c>
      <c r="AD1504" s="13">
        <f>IF($D1504="",0,IF($E1504="",0,IF(VLOOKUP($E1504,paramètres!$E$33:$F$44,2,FALSE)&lt;=VLOOKUP($AD$18,paramètres!$E$33:$F$44,2,FALSE),R1504*$D1504,0)))</f>
        <v>0</v>
      </c>
      <c r="AE1504" s="13">
        <f>IF($D1504="",0,IF($E1504="",0,IF(VLOOKUP($E1504,paramètres!$E$33:$F$44,2,FALSE)&lt;=VLOOKUP($AE$18,paramètres!$E$33:$F$44,2,FALSE),S1504*$D1504,0)))</f>
        <v>0</v>
      </c>
      <c r="AF1504" s="13">
        <f>IF($D1504="",0,IF($E1504="",0,IF(VLOOKUP($E1504,paramètres!$E$33:$F$44,2,FALSE)&lt;=VLOOKUP($AF$18,paramètres!$E$33:$F$44,2,FALSE),T1504*$D1504,0)))</f>
        <v>0</v>
      </c>
      <c r="AG1504" s="13">
        <f>IF($D1504="",0,IF($E1504="",0,IF(VLOOKUP($E1504,paramètres!$E$33:$F$44,2,FALSE)&lt;=VLOOKUP($AG$18,paramètres!$E$33:$F$44,2,FALSE),U1504*$D1504,0)))</f>
        <v>0</v>
      </c>
      <c r="AH1504" s="13">
        <f>IF($D1504="",0,IF($E1504="",0,IF(VLOOKUP($E1504,paramètres!$E$33:$F$44,2,FALSE)&lt;=VLOOKUP($AH$18,paramètres!$E$33:$F$44,2,FALSE),V1504*$D1504,0)))</f>
        <v>0</v>
      </c>
      <c r="AI1504" s="13">
        <f>IF($D1504="",0,IF($E1504="",0,IF(VLOOKUP($E1504,paramètres!$E$33:$F$44,2,FALSE)&lt;=VLOOKUP($AI$18,paramètres!$E$33:$F$44,2,FALSE),W1504*$D1504,0)))</f>
        <v>0</v>
      </c>
      <c r="AJ1504" s="13">
        <f>IF($D1504="",0,IF($E1504="",0,IF(VLOOKUP($E1504,paramètres!$E$33:$F$44,2,FALSE)&lt;=VLOOKUP($AJ$18,paramètres!$E$33:$F$44,2,FALSE),X1504*$D1504,0)))</f>
        <v>0</v>
      </c>
      <c r="AK1504" s="13">
        <f>IF($D1504="",0,IF($E1504="",0,IF(VLOOKUP($E1504,paramètres!$E$33:$F$44,2,FALSE)&lt;=VLOOKUP($AK$18,paramètres!$E$33:$F$44,2,FALSE),Y1504*$D1504,0)))</f>
        <v>0</v>
      </c>
      <c r="AL1504" s="13">
        <f>IF($D1504="",0,IF($E1504="",0,IF(VLOOKUP($E1504,paramètres!$E$33:$F$44,2,FALSE)&lt;=VLOOKUP($AL$18,paramètres!$E$33:$F$44,2,FALSE),Z1504*$D1504,0)))</f>
        <v>0</v>
      </c>
      <c r="AM1504" s="126">
        <f>IF($D1504="",0,IF($E1504="",0,IF(VLOOKUP($E1504,paramètres!$E$33:$F$44,2,FALSE)&lt;=VLOOKUP($AM$18,paramètres!$E$33:$F$44,2,FALSE),AA1504*$D1504,0)))</f>
        <v>0</v>
      </c>
      <c r="AN1504" s="121" t="str">
        <f>IF(paramètres!$B$28=1,((SUM(P1504:Y1504)/1.02)+SUM(Z1504:AA1504))*0.0303/9*COUNT(P1504:X1504),IF(paramètres!$B$28=2,(SUM(P1504:AA1504))*0.0303/9*COUNT(P1504:X1504),"Missing Delta option"))</f>
        <v>Missing Delta option</v>
      </c>
      <c r="AO1504" s="13" t="str">
        <f>IF(paramètres!$B$28=1,(((SUM(P1504:Y1504)/1.02)+SUM(Z1504:AA1504))+((SUM(AB1504:AK1504)/1.02)+SUM(AL1504:AN1504)))*cotpatr,IF(paramètres!$B$28=2,(SUM(P1504:AN1504)*cotpatr),"Missing Delta Option"))</f>
        <v>Missing Delta Option</v>
      </c>
      <c r="AP1504" s="13" t="str" cm="1">
        <f t="array" ref="AP1504">IF(paramètres!$B$28=1,(((SUM(P1504:Y1504)/1.02)+SUM(Z1504:AA1504))+((SUM(AB1504:AM1504)/1.02)+SUM(AL1504:AM1504)))/12*pécule,IF(paramètres!$B$28=2,SUM(P1504:AM1504)/12*pécule,"Missing Delta Option"))</f>
        <v>Missing Delta Option</v>
      </c>
      <c r="AQ1504" s="105" t="e">
        <f>IF(paramètres!$B$28=1,(((SUM(P1504:Y1504)/1.02)+SUM(Z1504:AA1504))+((SUM(AB1504:AM1504)/1.02)+SUM(AL1504:AM1504)))+AN1504+AO1504+AP1504,SUM(P1504:AM1504)+AN1504+AO1504+AP1504)</f>
        <v>#VALUE!</v>
      </c>
    </row>
    <row r="1505" spans="1:43" x14ac:dyDescent="0.25">
      <c r="A1505" s="104"/>
      <c r="B1505" s="39"/>
      <c r="C1505" s="39"/>
      <c r="D1505" s="70"/>
      <c r="E1505" s="49"/>
      <c r="F1505" s="40"/>
      <c r="G1505" s="38"/>
      <c r="H1505" s="71"/>
      <c r="I1505" s="40"/>
      <c r="J1505" s="38"/>
      <c r="K1505" s="71"/>
      <c r="L1505" s="40"/>
      <c r="M1505" s="38"/>
      <c r="N1505" s="71"/>
      <c r="O1505" s="49"/>
      <c r="P1505" s="177"/>
      <c r="Q1505" s="178"/>
      <c r="R1505" s="178"/>
      <c r="S1505" s="178"/>
      <c r="T1505" s="178"/>
      <c r="U1505" s="178"/>
      <c r="V1505" s="178"/>
      <c r="W1505" s="178"/>
      <c r="X1505" s="178"/>
      <c r="Y1505" s="178"/>
      <c r="Z1505" s="178"/>
      <c r="AA1505" s="179"/>
      <c r="AB1505" s="121">
        <f>IF($D1505="",0,IF($E1505="",0,IF(VLOOKUP($E1505,paramètres!$E$33:$F$44,2,FALSE)&lt;=VLOOKUP($AB$18,paramètres!$E$33:$F$44,2,FALSE),P1505*$D1505,0)))</f>
        <v>0</v>
      </c>
      <c r="AC1505" s="13">
        <f>IF($D1505="",0,IF($E1505="",0,IF(VLOOKUP($E1505,paramètres!$E$33:$F$44,2,FALSE)&lt;=VLOOKUP($AC$18,paramètres!$E$33:$F$44,2,FALSE),Q1505*$D1505,0)))</f>
        <v>0</v>
      </c>
      <c r="AD1505" s="13">
        <f>IF($D1505="",0,IF($E1505="",0,IF(VLOOKUP($E1505,paramètres!$E$33:$F$44,2,FALSE)&lt;=VLOOKUP($AD$18,paramètres!$E$33:$F$44,2,FALSE),R1505*$D1505,0)))</f>
        <v>0</v>
      </c>
      <c r="AE1505" s="13">
        <f>IF($D1505="",0,IF($E1505="",0,IF(VLOOKUP($E1505,paramètres!$E$33:$F$44,2,FALSE)&lt;=VLOOKUP($AE$18,paramètres!$E$33:$F$44,2,FALSE),S1505*$D1505,0)))</f>
        <v>0</v>
      </c>
      <c r="AF1505" s="13">
        <f>IF($D1505="",0,IF($E1505="",0,IF(VLOOKUP($E1505,paramètres!$E$33:$F$44,2,FALSE)&lt;=VLOOKUP($AF$18,paramètres!$E$33:$F$44,2,FALSE),T1505*$D1505,0)))</f>
        <v>0</v>
      </c>
      <c r="AG1505" s="13">
        <f>IF($D1505="",0,IF($E1505="",0,IF(VLOOKUP($E1505,paramètres!$E$33:$F$44,2,FALSE)&lt;=VLOOKUP($AG$18,paramètres!$E$33:$F$44,2,FALSE),U1505*$D1505,0)))</f>
        <v>0</v>
      </c>
      <c r="AH1505" s="13">
        <f>IF($D1505="",0,IF($E1505="",0,IF(VLOOKUP($E1505,paramètres!$E$33:$F$44,2,FALSE)&lt;=VLOOKUP($AH$18,paramètres!$E$33:$F$44,2,FALSE),V1505*$D1505,0)))</f>
        <v>0</v>
      </c>
      <c r="AI1505" s="13">
        <f>IF($D1505="",0,IF($E1505="",0,IF(VLOOKUP($E1505,paramètres!$E$33:$F$44,2,FALSE)&lt;=VLOOKUP($AI$18,paramètres!$E$33:$F$44,2,FALSE),W1505*$D1505,0)))</f>
        <v>0</v>
      </c>
      <c r="AJ1505" s="13">
        <f>IF($D1505="",0,IF($E1505="",0,IF(VLOOKUP($E1505,paramètres!$E$33:$F$44,2,FALSE)&lt;=VLOOKUP($AJ$18,paramètres!$E$33:$F$44,2,FALSE),X1505*$D1505,0)))</f>
        <v>0</v>
      </c>
      <c r="AK1505" s="13">
        <f>IF($D1505="",0,IF($E1505="",0,IF(VLOOKUP($E1505,paramètres!$E$33:$F$44,2,FALSE)&lt;=VLOOKUP($AK$18,paramètres!$E$33:$F$44,2,FALSE),Y1505*$D1505,0)))</f>
        <v>0</v>
      </c>
      <c r="AL1505" s="13">
        <f>IF($D1505="",0,IF($E1505="",0,IF(VLOOKUP($E1505,paramètres!$E$33:$F$44,2,FALSE)&lt;=VLOOKUP($AL$18,paramètres!$E$33:$F$44,2,FALSE),Z1505*$D1505,0)))</f>
        <v>0</v>
      </c>
      <c r="AM1505" s="126">
        <f>IF($D1505="",0,IF($E1505="",0,IF(VLOOKUP($E1505,paramètres!$E$33:$F$44,2,FALSE)&lt;=VLOOKUP($AM$18,paramètres!$E$33:$F$44,2,FALSE),AA1505*$D1505,0)))</f>
        <v>0</v>
      </c>
      <c r="AN1505" s="121" t="str">
        <f>IF(paramètres!$B$28=1,((SUM(P1505:Y1505)/1.02)+SUM(Z1505:AA1505))*0.0303/9*COUNT(P1505:X1505),IF(paramètres!$B$28=2,(SUM(P1505:AA1505))*0.0303/9*COUNT(P1505:X1505),"Missing Delta option"))</f>
        <v>Missing Delta option</v>
      </c>
      <c r="AO1505" s="13" t="str">
        <f>IF(paramètres!$B$28=1,(((SUM(P1505:Y1505)/1.02)+SUM(Z1505:AA1505))+((SUM(AB1505:AK1505)/1.02)+SUM(AL1505:AN1505)))*cotpatr,IF(paramètres!$B$28=2,(SUM(P1505:AN1505)*cotpatr),"Missing Delta Option"))</f>
        <v>Missing Delta Option</v>
      </c>
      <c r="AP1505" s="13" t="str" cm="1">
        <f t="array" ref="AP1505">IF(paramètres!$B$28=1,(((SUM(P1505:Y1505)/1.02)+SUM(Z1505:AA1505))+((SUM(AB1505:AM1505)/1.02)+SUM(AL1505:AM1505)))/12*pécule,IF(paramètres!$B$28=2,SUM(P1505:AM1505)/12*pécule,"Missing Delta Option"))</f>
        <v>Missing Delta Option</v>
      </c>
      <c r="AQ1505" s="105" t="e">
        <f>IF(paramètres!$B$28=1,(((SUM(P1505:Y1505)/1.02)+SUM(Z1505:AA1505))+((SUM(AB1505:AM1505)/1.02)+SUM(AL1505:AM1505)))+AN1505+AO1505+AP1505,SUM(P1505:AM1505)+AN1505+AO1505+AP1505)</f>
        <v>#VALUE!</v>
      </c>
    </row>
    <row r="1506" spans="1:43" x14ac:dyDescent="0.25">
      <c r="A1506" s="104"/>
      <c r="B1506" s="39"/>
      <c r="C1506" s="39"/>
      <c r="D1506" s="70"/>
      <c r="E1506" s="49"/>
      <c r="F1506" s="40"/>
      <c r="G1506" s="38"/>
      <c r="H1506" s="71"/>
      <c r="I1506" s="40"/>
      <c r="J1506" s="38"/>
      <c r="K1506" s="71"/>
      <c r="L1506" s="40"/>
      <c r="M1506" s="38"/>
      <c r="N1506" s="71"/>
      <c r="O1506" s="49"/>
      <c r="P1506" s="177"/>
      <c r="Q1506" s="178"/>
      <c r="R1506" s="178"/>
      <c r="S1506" s="178"/>
      <c r="T1506" s="178"/>
      <c r="U1506" s="178"/>
      <c r="V1506" s="178"/>
      <c r="W1506" s="178"/>
      <c r="X1506" s="178"/>
      <c r="Y1506" s="178"/>
      <c r="Z1506" s="178"/>
      <c r="AA1506" s="179"/>
      <c r="AB1506" s="121">
        <f>IF($D1506="",0,IF($E1506="",0,IF(VLOOKUP($E1506,paramètres!$E$33:$F$44,2,FALSE)&lt;=VLOOKUP($AB$18,paramètres!$E$33:$F$44,2,FALSE),P1506*$D1506,0)))</f>
        <v>0</v>
      </c>
      <c r="AC1506" s="13">
        <f>IF($D1506="",0,IF($E1506="",0,IF(VLOOKUP($E1506,paramètres!$E$33:$F$44,2,FALSE)&lt;=VLOOKUP($AC$18,paramètres!$E$33:$F$44,2,FALSE),Q1506*$D1506,0)))</f>
        <v>0</v>
      </c>
      <c r="AD1506" s="13">
        <f>IF($D1506="",0,IF($E1506="",0,IF(VLOOKUP($E1506,paramètres!$E$33:$F$44,2,FALSE)&lt;=VLOOKUP($AD$18,paramètres!$E$33:$F$44,2,FALSE),R1506*$D1506,0)))</f>
        <v>0</v>
      </c>
      <c r="AE1506" s="13">
        <f>IF($D1506="",0,IF($E1506="",0,IF(VLOOKUP($E1506,paramètres!$E$33:$F$44,2,FALSE)&lt;=VLOOKUP($AE$18,paramètres!$E$33:$F$44,2,FALSE),S1506*$D1506,0)))</f>
        <v>0</v>
      </c>
      <c r="AF1506" s="13">
        <f>IF($D1506="",0,IF($E1506="",0,IF(VLOOKUP($E1506,paramètres!$E$33:$F$44,2,FALSE)&lt;=VLOOKUP($AF$18,paramètres!$E$33:$F$44,2,FALSE),T1506*$D1506,0)))</f>
        <v>0</v>
      </c>
      <c r="AG1506" s="13">
        <f>IF($D1506="",0,IF($E1506="",0,IF(VLOOKUP($E1506,paramètres!$E$33:$F$44,2,FALSE)&lt;=VLOOKUP($AG$18,paramètres!$E$33:$F$44,2,FALSE),U1506*$D1506,0)))</f>
        <v>0</v>
      </c>
      <c r="AH1506" s="13">
        <f>IF($D1506="",0,IF($E1506="",0,IF(VLOOKUP($E1506,paramètres!$E$33:$F$44,2,FALSE)&lt;=VLOOKUP($AH$18,paramètres!$E$33:$F$44,2,FALSE),V1506*$D1506,0)))</f>
        <v>0</v>
      </c>
      <c r="AI1506" s="13">
        <f>IF($D1506="",0,IF($E1506="",0,IF(VLOOKUP($E1506,paramètres!$E$33:$F$44,2,FALSE)&lt;=VLOOKUP($AI$18,paramètres!$E$33:$F$44,2,FALSE),W1506*$D1506,0)))</f>
        <v>0</v>
      </c>
      <c r="AJ1506" s="13">
        <f>IF($D1506="",0,IF($E1506="",0,IF(VLOOKUP($E1506,paramètres!$E$33:$F$44,2,FALSE)&lt;=VLOOKUP($AJ$18,paramètres!$E$33:$F$44,2,FALSE),X1506*$D1506,0)))</f>
        <v>0</v>
      </c>
      <c r="AK1506" s="13">
        <f>IF($D1506="",0,IF($E1506="",0,IF(VLOOKUP($E1506,paramètres!$E$33:$F$44,2,FALSE)&lt;=VLOOKUP($AK$18,paramètres!$E$33:$F$44,2,FALSE),Y1506*$D1506,0)))</f>
        <v>0</v>
      </c>
      <c r="AL1506" s="13">
        <f>IF($D1506="",0,IF($E1506="",0,IF(VLOOKUP($E1506,paramètres!$E$33:$F$44,2,FALSE)&lt;=VLOOKUP($AL$18,paramètres!$E$33:$F$44,2,FALSE),Z1506*$D1506,0)))</f>
        <v>0</v>
      </c>
      <c r="AM1506" s="126">
        <f>IF($D1506="",0,IF($E1506="",0,IF(VLOOKUP($E1506,paramètres!$E$33:$F$44,2,FALSE)&lt;=VLOOKUP($AM$18,paramètres!$E$33:$F$44,2,FALSE),AA1506*$D1506,0)))</f>
        <v>0</v>
      </c>
      <c r="AN1506" s="121" t="str">
        <f>IF(paramètres!$B$28=1,((SUM(P1506:Y1506)/1.02)+SUM(Z1506:AA1506))*0.0303/9*COUNT(P1506:X1506),IF(paramètres!$B$28=2,(SUM(P1506:AA1506))*0.0303/9*COUNT(P1506:X1506),"Missing Delta option"))</f>
        <v>Missing Delta option</v>
      </c>
      <c r="AO1506" s="13" t="str">
        <f>IF(paramètres!$B$28=1,(((SUM(P1506:Y1506)/1.02)+SUM(Z1506:AA1506))+((SUM(AB1506:AK1506)/1.02)+SUM(AL1506:AN1506)))*cotpatr,IF(paramètres!$B$28=2,(SUM(P1506:AN1506)*cotpatr),"Missing Delta Option"))</f>
        <v>Missing Delta Option</v>
      </c>
      <c r="AP1506" s="13" t="str" cm="1">
        <f t="array" ref="AP1506">IF(paramètres!$B$28=1,(((SUM(P1506:Y1506)/1.02)+SUM(Z1506:AA1506))+((SUM(AB1506:AM1506)/1.02)+SUM(AL1506:AM1506)))/12*pécule,IF(paramètres!$B$28=2,SUM(P1506:AM1506)/12*pécule,"Missing Delta Option"))</f>
        <v>Missing Delta Option</v>
      </c>
      <c r="AQ1506" s="105" t="e">
        <f>IF(paramètres!$B$28=1,(((SUM(P1506:Y1506)/1.02)+SUM(Z1506:AA1506))+((SUM(AB1506:AM1506)/1.02)+SUM(AL1506:AM1506)))+AN1506+AO1506+AP1506,SUM(P1506:AM1506)+AN1506+AO1506+AP1506)</f>
        <v>#VALUE!</v>
      </c>
    </row>
    <row r="1507" spans="1:43" x14ac:dyDescent="0.25">
      <c r="A1507" s="104"/>
      <c r="B1507" s="39"/>
      <c r="C1507" s="39"/>
      <c r="D1507" s="70"/>
      <c r="E1507" s="49"/>
      <c r="F1507" s="40"/>
      <c r="G1507" s="38"/>
      <c r="H1507" s="71"/>
      <c r="I1507" s="40"/>
      <c r="J1507" s="38"/>
      <c r="K1507" s="71"/>
      <c r="L1507" s="40"/>
      <c r="M1507" s="38"/>
      <c r="N1507" s="71"/>
      <c r="O1507" s="49"/>
      <c r="P1507" s="177"/>
      <c r="Q1507" s="178"/>
      <c r="R1507" s="178"/>
      <c r="S1507" s="178"/>
      <c r="T1507" s="178"/>
      <c r="U1507" s="178"/>
      <c r="V1507" s="178"/>
      <c r="W1507" s="178"/>
      <c r="X1507" s="178"/>
      <c r="Y1507" s="178"/>
      <c r="Z1507" s="178"/>
      <c r="AA1507" s="179"/>
      <c r="AB1507" s="121">
        <f>IF($D1507="",0,IF($E1507="",0,IF(VLOOKUP($E1507,paramètres!$E$33:$F$44,2,FALSE)&lt;=VLOOKUP($AB$18,paramètres!$E$33:$F$44,2,FALSE),P1507*$D1507,0)))</f>
        <v>0</v>
      </c>
      <c r="AC1507" s="13">
        <f>IF($D1507="",0,IF($E1507="",0,IF(VLOOKUP($E1507,paramètres!$E$33:$F$44,2,FALSE)&lt;=VLOOKUP($AC$18,paramètres!$E$33:$F$44,2,FALSE),Q1507*$D1507,0)))</f>
        <v>0</v>
      </c>
      <c r="AD1507" s="13">
        <f>IF($D1507="",0,IF($E1507="",0,IF(VLOOKUP($E1507,paramètres!$E$33:$F$44,2,FALSE)&lt;=VLOOKUP($AD$18,paramètres!$E$33:$F$44,2,FALSE),R1507*$D1507,0)))</f>
        <v>0</v>
      </c>
      <c r="AE1507" s="13">
        <f>IF($D1507="",0,IF($E1507="",0,IF(VLOOKUP($E1507,paramètres!$E$33:$F$44,2,FALSE)&lt;=VLOOKUP($AE$18,paramètres!$E$33:$F$44,2,FALSE),S1507*$D1507,0)))</f>
        <v>0</v>
      </c>
      <c r="AF1507" s="13">
        <f>IF($D1507="",0,IF($E1507="",0,IF(VLOOKUP($E1507,paramètres!$E$33:$F$44,2,FALSE)&lt;=VLOOKUP($AF$18,paramètres!$E$33:$F$44,2,FALSE),T1507*$D1507,0)))</f>
        <v>0</v>
      </c>
      <c r="AG1507" s="13">
        <f>IF($D1507="",0,IF($E1507="",0,IF(VLOOKUP($E1507,paramètres!$E$33:$F$44,2,FALSE)&lt;=VLOOKUP($AG$18,paramètres!$E$33:$F$44,2,FALSE),U1507*$D1507,0)))</f>
        <v>0</v>
      </c>
      <c r="AH1507" s="13">
        <f>IF($D1507="",0,IF($E1507="",0,IF(VLOOKUP($E1507,paramètres!$E$33:$F$44,2,FALSE)&lt;=VLOOKUP($AH$18,paramètres!$E$33:$F$44,2,FALSE),V1507*$D1507,0)))</f>
        <v>0</v>
      </c>
      <c r="AI1507" s="13">
        <f>IF($D1507="",0,IF($E1507="",0,IF(VLOOKUP($E1507,paramètres!$E$33:$F$44,2,FALSE)&lt;=VLOOKUP($AI$18,paramètres!$E$33:$F$44,2,FALSE),W1507*$D1507,0)))</f>
        <v>0</v>
      </c>
      <c r="AJ1507" s="13">
        <f>IF($D1507="",0,IF($E1507="",0,IF(VLOOKUP($E1507,paramètres!$E$33:$F$44,2,FALSE)&lt;=VLOOKUP($AJ$18,paramètres!$E$33:$F$44,2,FALSE),X1507*$D1507,0)))</f>
        <v>0</v>
      </c>
      <c r="AK1507" s="13">
        <f>IF($D1507="",0,IF($E1507="",0,IF(VLOOKUP($E1507,paramètres!$E$33:$F$44,2,FALSE)&lt;=VLOOKUP($AK$18,paramètres!$E$33:$F$44,2,FALSE),Y1507*$D1507,0)))</f>
        <v>0</v>
      </c>
      <c r="AL1507" s="13">
        <f>IF($D1507="",0,IF($E1507="",0,IF(VLOOKUP($E1507,paramètres!$E$33:$F$44,2,FALSE)&lt;=VLOOKUP($AL$18,paramètres!$E$33:$F$44,2,FALSE),Z1507*$D1507,0)))</f>
        <v>0</v>
      </c>
      <c r="AM1507" s="126">
        <f>IF($D1507="",0,IF($E1507="",0,IF(VLOOKUP($E1507,paramètres!$E$33:$F$44,2,FALSE)&lt;=VLOOKUP($AM$18,paramètres!$E$33:$F$44,2,FALSE),AA1507*$D1507,0)))</f>
        <v>0</v>
      </c>
      <c r="AN1507" s="121" t="str">
        <f>IF(paramètres!$B$28=1,((SUM(P1507:Y1507)/1.02)+SUM(Z1507:AA1507))*0.0303/9*COUNT(P1507:X1507),IF(paramètres!$B$28=2,(SUM(P1507:AA1507))*0.0303/9*COUNT(P1507:X1507),"Missing Delta option"))</f>
        <v>Missing Delta option</v>
      </c>
      <c r="AO1507" s="13" t="str">
        <f>IF(paramètres!$B$28=1,(((SUM(P1507:Y1507)/1.02)+SUM(Z1507:AA1507))+((SUM(AB1507:AK1507)/1.02)+SUM(AL1507:AN1507)))*cotpatr,IF(paramètres!$B$28=2,(SUM(P1507:AN1507)*cotpatr),"Missing Delta Option"))</f>
        <v>Missing Delta Option</v>
      </c>
      <c r="AP1507" s="13" t="str" cm="1">
        <f t="array" ref="AP1507">IF(paramètres!$B$28=1,(((SUM(P1507:Y1507)/1.02)+SUM(Z1507:AA1507))+((SUM(AB1507:AM1507)/1.02)+SUM(AL1507:AM1507)))/12*pécule,IF(paramètres!$B$28=2,SUM(P1507:AM1507)/12*pécule,"Missing Delta Option"))</f>
        <v>Missing Delta Option</v>
      </c>
      <c r="AQ1507" s="105" t="e">
        <f>IF(paramètres!$B$28=1,(((SUM(P1507:Y1507)/1.02)+SUM(Z1507:AA1507))+((SUM(AB1507:AM1507)/1.02)+SUM(AL1507:AM1507)))+AN1507+AO1507+AP1507,SUM(P1507:AM1507)+AN1507+AO1507+AP1507)</f>
        <v>#VALUE!</v>
      </c>
    </row>
    <row r="1508" spans="1:43" x14ac:dyDescent="0.25">
      <c r="A1508" s="104"/>
      <c r="B1508" s="39"/>
      <c r="C1508" s="39"/>
      <c r="D1508" s="70"/>
      <c r="E1508" s="49"/>
      <c r="F1508" s="40"/>
      <c r="G1508" s="38"/>
      <c r="H1508" s="71"/>
      <c r="I1508" s="40"/>
      <c r="J1508" s="38"/>
      <c r="K1508" s="71"/>
      <c r="L1508" s="40"/>
      <c r="M1508" s="38"/>
      <c r="N1508" s="71"/>
      <c r="O1508" s="49"/>
      <c r="P1508" s="177"/>
      <c r="Q1508" s="178"/>
      <c r="R1508" s="178"/>
      <c r="S1508" s="178"/>
      <c r="T1508" s="178"/>
      <c r="U1508" s="178"/>
      <c r="V1508" s="178"/>
      <c r="W1508" s="178"/>
      <c r="X1508" s="178"/>
      <c r="Y1508" s="178"/>
      <c r="Z1508" s="178"/>
      <c r="AA1508" s="179"/>
      <c r="AB1508" s="121">
        <f>IF($D1508="",0,IF($E1508="",0,IF(VLOOKUP($E1508,paramètres!$E$33:$F$44,2,FALSE)&lt;=VLOOKUP($AB$18,paramètres!$E$33:$F$44,2,FALSE),P1508*$D1508,0)))</f>
        <v>0</v>
      </c>
      <c r="AC1508" s="13">
        <f>IF($D1508="",0,IF($E1508="",0,IF(VLOOKUP($E1508,paramètres!$E$33:$F$44,2,FALSE)&lt;=VLOOKUP($AC$18,paramètres!$E$33:$F$44,2,FALSE),Q1508*$D1508,0)))</f>
        <v>0</v>
      </c>
      <c r="AD1508" s="13">
        <f>IF($D1508="",0,IF($E1508="",0,IF(VLOOKUP($E1508,paramètres!$E$33:$F$44,2,FALSE)&lt;=VLOOKUP($AD$18,paramètres!$E$33:$F$44,2,FALSE),R1508*$D1508,0)))</f>
        <v>0</v>
      </c>
      <c r="AE1508" s="13">
        <f>IF($D1508="",0,IF($E1508="",0,IF(VLOOKUP($E1508,paramètres!$E$33:$F$44,2,FALSE)&lt;=VLOOKUP($AE$18,paramètres!$E$33:$F$44,2,FALSE),S1508*$D1508,0)))</f>
        <v>0</v>
      </c>
      <c r="AF1508" s="13">
        <f>IF($D1508="",0,IF($E1508="",0,IF(VLOOKUP($E1508,paramètres!$E$33:$F$44,2,FALSE)&lt;=VLOOKUP($AF$18,paramètres!$E$33:$F$44,2,FALSE),T1508*$D1508,0)))</f>
        <v>0</v>
      </c>
      <c r="AG1508" s="13">
        <f>IF($D1508="",0,IF($E1508="",0,IF(VLOOKUP($E1508,paramètres!$E$33:$F$44,2,FALSE)&lt;=VLOOKUP($AG$18,paramètres!$E$33:$F$44,2,FALSE),U1508*$D1508,0)))</f>
        <v>0</v>
      </c>
      <c r="AH1508" s="13">
        <f>IF($D1508="",0,IF($E1508="",0,IF(VLOOKUP($E1508,paramètres!$E$33:$F$44,2,FALSE)&lt;=VLOOKUP($AH$18,paramètres!$E$33:$F$44,2,FALSE),V1508*$D1508,0)))</f>
        <v>0</v>
      </c>
      <c r="AI1508" s="13">
        <f>IF($D1508="",0,IF($E1508="",0,IF(VLOOKUP($E1508,paramètres!$E$33:$F$44,2,FALSE)&lt;=VLOOKUP($AI$18,paramètres!$E$33:$F$44,2,FALSE),W1508*$D1508,0)))</f>
        <v>0</v>
      </c>
      <c r="AJ1508" s="13">
        <f>IF($D1508="",0,IF($E1508="",0,IF(VLOOKUP($E1508,paramètres!$E$33:$F$44,2,FALSE)&lt;=VLOOKUP($AJ$18,paramètres!$E$33:$F$44,2,FALSE),X1508*$D1508,0)))</f>
        <v>0</v>
      </c>
      <c r="AK1508" s="13">
        <f>IF($D1508="",0,IF($E1508="",0,IF(VLOOKUP($E1508,paramètres!$E$33:$F$44,2,FALSE)&lt;=VLOOKUP($AK$18,paramètres!$E$33:$F$44,2,FALSE),Y1508*$D1508,0)))</f>
        <v>0</v>
      </c>
      <c r="AL1508" s="13">
        <f>IF($D1508="",0,IF($E1508="",0,IF(VLOOKUP($E1508,paramètres!$E$33:$F$44,2,FALSE)&lt;=VLOOKUP($AL$18,paramètres!$E$33:$F$44,2,FALSE),Z1508*$D1508,0)))</f>
        <v>0</v>
      </c>
      <c r="AM1508" s="126">
        <f>IF($D1508="",0,IF($E1508="",0,IF(VLOOKUP($E1508,paramètres!$E$33:$F$44,2,FALSE)&lt;=VLOOKUP($AM$18,paramètres!$E$33:$F$44,2,FALSE),AA1508*$D1508,0)))</f>
        <v>0</v>
      </c>
      <c r="AN1508" s="121" t="str">
        <f>IF(paramètres!$B$28=1,((SUM(P1508:Y1508)/1.02)+SUM(Z1508:AA1508))*0.0303/9*COUNT(P1508:X1508),IF(paramètres!$B$28=2,(SUM(P1508:AA1508))*0.0303/9*COUNT(P1508:X1508),"Missing Delta option"))</f>
        <v>Missing Delta option</v>
      </c>
      <c r="AO1508" s="13" t="str">
        <f>IF(paramètres!$B$28=1,(((SUM(P1508:Y1508)/1.02)+SUM(Z1508:AA1508))+((SUM(AB1508:AK1508)/1.02)+SUM(AL1508:AN1508)))*cotpatr,IF(paramètres!$B$28=2,(SUM(P1508:AN1508)*cotpatr),"Missing Delta Option"))</f>
        <v>Missing Delta Option</v>
      </c>
      <c r="AP1508" s="13" t="str" cm="1">
        <f t="array" ref="AP1508">IF(paramètres!$B$28=1,(((SUM(P1508:Y1508)/1.02)+SUM(Z1508:AA1508))+((SUM(AB1508:AM1508)/1.02)+SUM(AL1508:AM1508)))/12*pécule,IF(paramètres!$B$28=2,SUM(P1508:AM1508)/12*pécule,"Missing Delta Option"))</f>
        <v>Missing Delta Option</v>
      </c>
      <c r="AQ1508" s="105" t="e">
        <f>IF(paramètres!$B$28=1,(((SUM(P1508:Y1508)/1.02)+SUM(Z1508:AA1508))+((SUM(AB1508:AM1508)/1.02)+SUM(AL1508:AM1508)))+AN1508+AO1508+AP1508,SUM(P1508:AM1508)+AN1508+AO1508+AP1508)</f>
        <v>#VALUE!</v>
      </c>
    </row>
    <row r="1509" spans="1:43" x14ac:dyDescent="0.25">
      <c r="A1509" s="104"/>
      <c r="B1509" s="39"/>
      <c r="C1509" s="39"/>
      <c r="D1509" s="70"/>
      <c r="E1509" s="49"/>
      <c r="F1509" s="40"/>
      <c r="G1509" s="38"/>
      <c r="H1509" s="71"/>
      <c r="I1509" s="40"/>
      <c r="J1509" s="38"/>
      <c r="K1509" s="71"/>
      <c r="L1509" s="40"/>
      <c r="M1509" s="38"/>
      <c r="N1509" s="71"/>
      <c r="O1509" s="49"/>
      <c r="P1509" s="177"/>
      <c r="Q1509" s="178"/>
      <c r="R1509" s="178"/>
      <c r="S1509" s="178"/>
      <c r="T1509" s="178"/>
      <c r="U1509" s="178"/>
      <c r="V1509" s="178"/>
      <c r="W1509" s="178"/>
      <c r="X1509" s="178"/>
      <c r="Y1509" s="178"/>
      <c r="Z1509" s="178"/>
      <c r="AA1509" s="179"/>
      <c r="AB1509" s="121">
        <f>IF($D1509="",0,IF($E1509="",0,IF(VLOOKUP($E1509,paramètres!$E$33:$F$44,2,FALSE)&lt;=VLOOKUP($AB$18,paramètres!$E$33:$F$44,2,FALSE),P1509*$D1509,0)))</f>
        <v>0</v>
      </c>
      <c r="AC1509" s="13">
        <f>IF($D1509="",0,IF($E1509="",0,IF(VLOOKUP($E1509,paramètres!$E$33:$F$44,2,FALSE)&lt;=VLOOKUP($AC$18,paramètres!$E$33:$F$44,2,FALSE),Q1509*$D1509,0)))</f>
        <v>0</v>
      </c>
      <c r="AD1509" s="13">
        <f>IF($D1509="",0,IF($E1509="",0,IF(VLOOKUP($E1509,paramètres!$E$33:$F$44,2,FALSE)&lt;=VLOOKUP($AD$18,paramètres!$E$33:$F$44,2,FALSE),R1509*$D1509,0)))</f>
        <v>0</v>
      </c>
      <c r="AE1509" s="13">
        <f>IF($D1509="",0,IF($E1509="",0,IF(VLOOKUP($E1509,paramètres!$E$33:$F$44,2,FALSE)&lt;=VLOOKUP($AE$18,paramètres!$E$33:$F$44,2,FALSE),S1509*$D1509,0)))</f>
        <v>0</v>
      </c>
      <c r="AF1509" s="13">
        <f>IF($D1509="",0,IF($E1509="",0,IF(VLOOKUP($E1509,paramètres!$E$33:$F$44,2,FALSE)&lt;=VLOOKUP($AF$18,paramètres!$E$33:$F$44,2,FALSE),T1509*$D1509,0)))</f>
        <v>0</v>
      </c>
      <c r="AG1509" s="13">
        <f>IF($D1509="",0,IF($E1509="",0,IF(VLOOKUP($E1509,paramètres!$E$33:$F$44,2,FALSE)&lt;=VLOOKUP($AG$18,paramètres!$E$33:$F$44,2,FALSE),U1509*$D1509,0)))</f>
        <v>0</v>
      </c>
      <c r="AH1509" s="13">
        <f>IF($D1509="",0,IF($E1509="",0,IF(VLOOKUP($E1509,paramètres!$E$33:$F$44,2,FALSE)&lt;=VLOOKUP($AH$18,paramètres!$E$33:$F$44,2,FALSE),V1509*$D1509,0)))</f>
        <v>0</v>
      </c>
      <c r="AI1509" s="13">
        <f>IF($D1509="",0,IF($E1509="",0,IF(VLOOKUP($E1509,paramètres!$E$33:$F$44,2,FALSE)&lt;=VLOOKUP($AI$18,paramètres!$E$33:$F$44,2,FALSE),W1509*$D1509,0)))</f>
        <v>0</v>
      </c>
      <c r="AJ1509" s="13">
        <f>IF($D1509="",0,IF($E1509="",0,IF(VLOOKUP($E1509,paramètres!$E$33:$F$44,2,FALSE)&lt;=VLOOKUP($AJ$18,paramètres!$E$33:$F$44,2,FALSE),X1509*$D1509,0)))</f>
        <v>0</v>
      </c>
      <c r="AK1509" s="13">
        <f>IF($D1509="",0,IF($E1509="",0,IF(VLOOKUP($E1509,paramètres!$E$33:$F$44,2,FALSE)&lt;=VLOOKUP($AK$18,paramètres!$E$33:$F$44,2,FALSE),Y1509*$D1509,0)))</f>
        <v>0</v>
      </c>
      <c r="AL1509" s="13">
        <f>IF($D1509="",0,IF($E1509="",0,IF(VLOOKUP($E1509,paramètres!$E$33:$F$44,2,FALSE)&lt;=VLOOKUP($AL$18,paramètres!$E$33:$F$44,2,FALSE),Z1509*$D1509,0)))</f>
        <v>0</v>
      </c>
      <c r="AM1509" s="126">
        <f>IF($D1509="",0,IF($E1509="",0,IF(VLOOKUP($E1509,paramètres!$E$33:$F$44,2,FALSE)&lt;=VLOOKUP($AM$18,paramètres!$E$33:$F$44,2,FALSE),AA1509*$D1509,0)))</f>
        <v>0</v>
      </c>
      <c r="AN1509" s="121" t="str">
        <f>IF(paramètres!$B$28=1,((SUM(P1509:Y1509)/1.02)+SUM(Z1509:AA1509))*0.0303/9*COUNT(P1509:X1509),IF(paramètres!$B$28=2,(SUM(P1509:AA1509))*0.0303/9*COUNT(P1509:X1509),"Missing Delta option"))</f>
        <v>Missing Delta option</v>
      </c>
      <c r="AO1509" s="13" t="str">
        <f>IF(paramètres!$B$28=1,(((SUM(P1509:Y1509)/1.02)+SUM(Z1509:AA1509))+((SUM(AB1509:AK1509)/1.02)+SUM(AL1509:AN1509)))*cotpatr,IF(paramètres!$B$28=2,(SUM(P1509:AN1509)*cotpatr),"Missing Delta Option"))</f>
        <v>Missing Delta Option</v>
      </c>
      <c r="AP1509" s="13" t="str" cm="1">
        <f t="array" ref="AP1509">IF(paramètres!$B$28=1,(((SUM(P1509:Y1509)/1.02)+SUM(Z1509:AA1509))+((SUM(AB1509:AM1509)/1.02)+SUM(AL1509:AM1509)))/12*pécule,IF(paramètres!$B$28=2,SUM(P1509:AM1509)/12*pécule,"Missing Delta Option"))</f>
        <v>Missing Delta Option</v>
      </c>
      <c r="AQ1509" s="105" t="e">
        <f>IF(paramètres!$B$28=1,(((SUM(P1509:Y1509)/1.02)+SUM(Z1509:AA1509))+((SUM(AB1509:AM1509)/1.02)+SUM(AL1509:AM1509)))+AN1509+AO1509+AP1509,SUM(P1509:AM1509)+AN1509+AO1509+AP1509)</f>
        <v>#VALUE!</v>
      </c>
    </row>
    <row r="1510" spans="1:43" x14ac:dyDescent="0.25">
      <c r="A1510" s="104"/>
      <c r="B1510" s="39"/>
      <c r="C1510" s="39"/>
      <c r="D1510" s="70"/>
      <c r="E1510" s="49"/>
      <c r="F1510" s="40"/>
      <c r="G1510" s="38"/>
      <c r="H1510" s="71"/>
      <c r="I1510" s="40"/>
      <c r="J1510" s="38"/>
      <c r="K1510" s="71"/>
      <c r="L1510" s="40"/>
      <c r="M1510" s="38"/>
      <c r="N1510" s="71"/>
      <c r="O1510" s="49"/>
      <c r="P1510" s="177"/>
      <c r="Q1510" s="178"/>
      <c r="R1510" s="178"/>
      <c r="S1510" s="178"/>
      <c r="T1510" s="178"/>
      <c r="U1510" s="178"/>
      <c r="V1510" s="178"/>
      <c r="W1510" s="178"/>
      <c r="X1510" s="178"/>
      <c r="Y1510" s="178"/>
      <c r="Z1510" s="178"/>
      <c r="AA1510" s="179"/>
      <c r="AB1510" s="121">
        <f>IF($D1510="",0,IF($E1510="",0,IF(VLOOKUP($E1510,paramètres!$E$33:$F$44,2,FALSE)&lt;=VLOOKUP($AB$18,paramètres!$E$33:$F$44,2,FALSE),P1510*$D1510,0)))</f>
        <v>0</v>
      </c>
      <c r="AC1510" s="13">
        <f>IF($D1510="",0,IF($E1510="",0,IF(VLOOKUP($E1510,paramètres!$E$33:$F$44,2,FALSE)&lt;=VLOOKUP($AC$18,paramètres!$E$33:$F$44,2,FALSE),Q1510*$D1510,0)))</f>
        <v>0</v>
      </c>
      <c r="AD1510" s="13">
        <f>IF($D1510="",0,IF($E1510="",0,IF(VLOOKUP($E1510,paramètres!$E$33:$F$44,2,FALSE)&lt;=VLOOKUP($AD$18,paramètres!$E$33:$F$44,2,FALSE),R1510*$D1510,0)))</f>
        <v>0</v>
      </c>
      <c r="AE1510" s="13">
        <f>IF($D1510="",0,IF($E1510="",0,IF(VLOOKUP($E1510,paramètres!$E$33:$F$44,2,FALSE)&lt;=VLOOKUP($AE$18,paramètres!$E$33:$F$44,2,FALSE),S1510*$D1510,0)))</f>
        <v>0</v>
      </c>
      <c r="AF1510" s="13">
        <f>IF($D1510="",0,IF($E1510="",0,IF(VLOOKUP($E1510,paramètres!$E$33:$F$44,2,FALSE)&lt;=VLOOKUP($AF$18,paramètres!$E$33:$F$44,2,FALSE),T1510*$D1510,0)))</f>
        <v>0</v>
      </c>
      <c r="AG1510" s="13">
        <f>IF($D1510="",0,IF($E1510="",0,IF(VLOOKUP($E1510,paramètres!$E$33:$F$44,2,FALSE)&lt;=VLOOKUP($AG$18,paramètres!$E$33:$F$44,2,FALSE),U1510*$D1510,0)))</f>
        <v>0</v>
      </c>
      <c r="AH1510" s="13">
        <f>IF($D1510="",0,IF($E1510="",0,IF(VLOOKUP($E1510,paramètres!$E$33:$F$44,2,FALSE)&lt;=VLOOKUP($AH$18,paramètres!$E$33:$F$44,2,FALSE),V1510*$D1510,0)))</f>
        <v>0</v>
      </c>
      <c r="AI1510" s="13">
        <f>IF($D1510="",0,IF($E1510="",0,IF(VLOOKUP($E1510,paramètres!$E$33:$F$44,2,FALSE)&lt;=VLOOKUP($AI$18,paramètres!$E$33:$F$44,2,FALSE),W1510*$D1510,0)))</f>
        <v>0</v>
      </c>
      <c r="AJ1510" s="13">
        <f>IF($D1510="",0,IF($E1510="",0,IF(VLOOKUP($E1510,paramètres!$E$33:$F$44,2,FALSE)&lt;=VLOOKUP($AJ$18,paramètres!$E$33:$F$44,2,FALSE),X1510*$D1510,0)))</f>
        <v>0</v>
      </c>
      <c r="AK1510" s="13">
        <f>IF($D1510="",0,IF($E1510="",0,IF(VLOOKUP($E1510,paramètres!$E$33:$F$44,2,FALSE)&lt;=VLOOKUP($AK$18,paramètres!$E$33:$F$44,2,FALSE),Y1510*$D1510,0)))</f>
        <v>0</v>
      </c>
      <c r="AL1510" s="13">
        <f>IF($D1510="",0,IF($E1510="",0,IF(VLOOKUP($E1510,paramètres!$E$33:$F$44,2,FALSE)&lt;=VLOOKUP($AL$18,paramètres!$E$33:$F$44,2,FALSE),Z1510*$D1510,0)))</f>
        <v>0</v>
      </c>
      <c r="AM1510" s="126">
        <f>IF($D1510="",0,IF($E1510="",0,IF(VLOOKUP($E1510,paramètres!$E$33:$F$44,2,FALSE)&lt;=VLOOKUP($AM$18,paramètres!$E$33:$F$44,2,FALSE),AA1510*$D1510,0)))</f>
        <v>0</v>
      </c>
      <c r="AN1510" s="121" t="str">
        <f>IF(paramètres!$B$28=1,((SUM(P1510:Y1510)/1.02)+SUM(Z1510:AA1510))*0.0303/9*COUNT(P1510:X1510),IF(paramètres!$B$28=2,(SUM(P1510:AA1510))*0.0303/9*COUNT(P1510:X1510),"Missing Delta option"))</f>
        <v>Missing Delta option</v>
      </c>
      <c r="AO1510" s="13" t="str">
        <f>IF(paramètres!$B$28=1,(((SUM(P1510:Y1510)/1.02)+SUM(Z1510:AA1510))+((SUM(AB1510:AK1510)/1.02)+SUM(AL1510:AN1510)))*cotpatr,IF(paramètres!$B$28=2,(SUM(P1510:AN1510)*cotpatr),"Missing Delta Option"))</f>
        <v>Missing Delta Option</v>
      </c>
      <c r="AP1510" s="13" t="str" cm="1">
        <f t="array" ref="AP1510">IF(paramètres!$B$28=1,(((SUM(P1510:Y1510)/1.02)+SUM(Z1510:AA1510))+((SUM(AB1510:AM1510)/1.02)+SUM(AL1510:AM1510)))/12*pécule,IF(paramètres!$B$28=2,SUM(P1510:AM1510)/12*pécule,"Missing Delta Option"))</f>
        <v>Missing Delta Option</v>
      </c>
      <c r="AQ1510" s="105" t="e">
        <f>IF(paramètres!$B$28=1,(((SUM(P1510:Y1510)/1.02)+SUM(Z1510:AA1510))+((SUM(AB1510:AM1510)/1.02)+SUM(AL1510:AM1510)))+AN1510+AO1510+AP1510,SUM(P1510:AM1510)+AN1510+AO1510+AP1510)</f>
        <v>#VALUE!</v>
      </c>
    </row>
    <row r="1511" spans="1:43" x14ac:dyDescent="0.25">
      <c r="A1511" s="104"/>
      <c r="B1511" s="39"/>
      <c r="C1511" s="39"/>
      <c r="D1511" s="70"/>
      <c r="E1511" s="49"/>
      <c r="F1511" s="40"/>
      <c r="G1511" s="38"/>
      <c r="H1511" s="71"/>
      <c r="I1511" s="40"/>
      <c r="J1511" s="38"/>
      <c r="K1511" s="71"/>
      <c r="L1511" s="40"/>
      <c r="M1511" s="38"/>
      <c r="N1511" s="71"/>
      <c r="O1511" s="49"/>
      <c r="P1511" s="177"/>
      <c r="Q1511" s="178"/>
      <c r="R1511" s="178"/>
      <c r="S1511" s="178"/>
      <c r="T1511" s="178"/>
      <c r="U1511" s="178"/>
      <c r="V1511" s="178"/>
      <c r="W1511" s="178"/>
      <c r="X1511" s="178"/>
      <c r="Y1511" s="178"/>
      <c r="Z1511" s="178"/>
      <c r="AA1511" s="179"/>
      <c r="AB1511" s="121">
        <f>IF($D1511="",0,IF($E1511="",0,IF(VLOOKUP($E1511,paramètres!$E$33:$F$44,2,FALSE)&lt;=VLOOKUP($AB$18,paramètres!$E$33:$F$44,2,FALSE),P1511*$D1511,0)))</f>
        <v>0</v>
      </c>
      <c r="AC1511" s="13">
        <f>IF($D1511="",0,IF($E1511="",0,IF(VLOOKUP($E1511,paramètres!$E$33:$F$44,2,FALSE)&lt;=VLOOKUP($AC$18,paramètres!$E$33:$F$44,2,FALSE),Q1511*$D1511,0)))</f>
        <v>0</v>
      </c>
      <c r="AD1511" s="13">
        <f>IF($D1511="",0,IF($E1511="",0,IF(VLOOKUP($E1511,paramètres!$E$33:$F$44,2,FALSE)&lt;=VLOOKUP($AD$18,paramètres!$E$33:$F$44,2,FALSE),R1511*$D1511,0)))</f>
        <v>0</v>
      </c>
      <c r="AE1511" s="13">
        <f>IF($D1511="",0,IF($E1511="",0,IF(VLOOKUP($E1511,paramètres!$E$33:$F$44,2,FALSE)&lt;=VLOOKUP($AE$18,paramètres!$E$33:$F$44,2,FALSE),S1511*$D1511,0)))</f>
        <v>0</v>
      </c>
      <c r="AF1511" s="13">
        <f>IF($D1511="",0,IF($E1511="",0,IF(VLOOKUP($E1511,paramètres!$E$33:$F$44,2,FALSE)&lt;=VLOOKUP($AF$18,paramètres!$E$33:$F$44,2,FALSE),T1511*$D1511,0)))</f>
        <v>0</v>
      </c>
      <c r="AG1511" s="13">
        <f>IF($D1511="",0,IF($E1511="",0,IF(VLOOKUP($E1511,paramètres!$E$33:$F$44,2,FALSE)&lt;=VLOOKUP($AG$18,paramètres!$E$33:$F$44,2,FALSE),U1511*$D1511,0)))</f>
        <v>0</v>
      </c>
      <c r="AH1511" s="13">
        <f>IF($D1511="",0,IF($E1511="",0,IF(VLOOKUP($E1511,paramètres!$E$33:$F$44,2,FALSE)&lt;=VLOOKUP($AH$18,paramètres!$E$33:$F$44,2,FALSE),V1511*$D1511,0)))</f>
        <v>0</v>
      </c>
      <c r="AI1511" s="13">
        <f>IF($D1511="",0,IF($E1511="",0,IF(VLOOKUP($E1511,paramètres!$E$33:$F$44,2,FALSE)&lt;=VLOOKUP($AI$18,paramètres!$E$33:$F$44,2,FALSE),W1511*$D1511,0)))</f>
        <v>0</v>
      </c>
      <c r="AJ1511" s="13">
        <f>IF($D1511="",0,IF($E1511="",0,IF(VLOOKUP($E1511,paramètres!$E$33:$F$44,2,FALSE)&lt;=VLOOKUP($AJ$18,paramètres!$E$33:$F$44,2,FALSE),X1511*$D1511,0)))</f>
        <v>0</v>
      </c>
      <c r="AK1511" s="13">
        <f>IF($D1511="",0,IF($E1511="",0,IF(VLOOKUP($E1511,paramètres!$E$33:$F$44,2,FALSE)&lt;=VLOOKUP($AK$18,paramètres!$E$33:$F$44,2,FALSE),Y1511*$D1511,0)))</f>
        <v>0</v>
      </c>
      <c r="AL1511" s="13">
        <f>IF($D1511="",0,IF($E1511="",0,IF(VLOOKUP($E1511,paramètres!$E$33:$F$44,2,FALSE)&lt;=VLOOKUP($AL$18,paramètres!$E$33:$F$44,2,FALSE),Z1511*$D1511,0)))</f>
        <v>0</v>
      </c>
      <c r="AM1511" s="126">
        <f>IF($D1511="",0,IF($E1511="",0,IF(VLOOKUP($E1511,paramètres!$E$33:$F$44,2,FALSE)&lt;=VLOOKUP($AM$18,paramètres!$E$33:$F$44,2,FALSE),AA1511*$D1511,0)))</f>
        <v>0</v>
      </c>
      <c r="AN1511" s="121" t="str">
        <f>IF(paramètres!$B$28=1,((SUM(P1511:Y1511)/1.02)+SUM(Z1511:AA1511))*0.0303/9*COUNT(P1511:X1511),IF(paramètres!$B$28=2,(SUM(P1511:AA1511))*0.0303/9*COUNT(P1511:X1511),"Missing Delta option"))</f>
        <v>Missing Delta option</v>
      </c>
      <c r="AO1511" s="13" t="str">
        <f>IF(paramètres!$B$28=1,(((SUM(P1511:Y1511)/1.02)+SUM(Z1511:AA1511))+((SUM(AB1511:AK1511)/1.02)+SUM(AL1511:AN1511)))*cotpatr,IF(paramètres!$B$28=2,(SUM(P1511:AN1511)*cotpatr),"Missing Delta Option"))</f>
        <v>Missing Delta Option</v>
      </c>
      <c r="AP1511" s="13" t="str" cm="1">
        <f t="array" ref="AP1511">IF(paramètres!$B$28=1,(((SUM(P1511:Y1511)/1.02)+SUM(Z1511:AA1511))+((SUM(AB1511:AM1511)/1.02)+SUM(AL1511:AM1511)))/12*pécule,IF(paramètres!$B$28=2,SUM(P1511:AM1511)/12*pécule,"Missing Delta Option"))</f>
        <v>Missing Delta Option</v>
      </c>
      <c r="AQ1511" s="105" t="e">
        <f>IF(paramètres!$B$28=1,(((SUM(P1511:Y1511)/1.02)+SUM(Z1511:AA1511))+((SUM(AB1511:AM1511)/1.02)+SUM(AL1511:AM1511)))+AN1511+AO1511+AP1511,SUM(P1511:AM1511)+AN1511+AO1511+AP1511)</f>
        <v>#VALUE!</v>
      </c>
    </row>
    <row r="1512" spans="1:43" x14ac:dyDescent="0.25">
      <c r="A1512" s="104"/>
      <c r="B1512" s="39"/>
      <c r="C1512" s="39"/>
      <c r="D1512" s="70"/>
      <c r="E1512" s="49"/>
      <c r="F1512" s="40"/>
      <c r="G1512" s="38"/>
      <c r="H1512" s="71"/>
      <c r="I1512" s="40"/>
      <c r="J1512" s="38"/>
      <c r="K1512" s="71"/>
      <c r="L1512" s="40"/>
      <c r="M1512" s="38"/>
      <c r="N1512" s="71"/>
      <c r="O1512" s="49"/>
      <c r="P1512" s="177"/>
      <c r="Q1512" s="178"/>
      <c r="R1512" s="178"/>
      <c r="S1512" s="178"/>
      <c r="T1512" s="178"/>
      <c r="U1512" s="178"/>
      <c r="V1512" s="178"/>
      <c r="W1512" s="178"/>
      <c r="X1512" s="178"/>
      <c r="Y1512" s="178"/>
      <c r="Z1512" s="178"/>
      <c r="AA1512" s="179"/>
      <c r="AB1512" s="121">
        <f>IF($D1512="",0,IF($E1512="",0,IF(VLOOKUP($E1512,paramètres!$E$33:$F$44,2,FALSE)&lt;=VLOOKUP($AB$18,paramètres!$E$33:$F$44,2,FALSE),P1512*$D1512,0)))</f>
        <v>0</v>
      </c>
      <c r="AC1512" s="13">
        <f>IF($D1512="",0,IF($E1512="",0,IF(VLOOKUP($E1512,paramètres!$E$33:$F$44,2,FALSE)&lt;=VLOOKUP($AC$18,paramètres!$E$33:$F$44,2,FALSE),Q1512*$D1512,0)))</f>
        <v>0</v>
      </c>
      <c r="AD1512" s="13">
        <f>IF($D1512="",0,IF($E1512="",0,IF(VLOOKUP($E1512,paramètres!$E$33:$F$44,2,FALSE)&lt;=VLOOKUP($AD$18,paramètres!$E$33:$F$44,2,FALSE),R1512*$D1512,0)))</f>
        <v>0</v>
      </c>
      <c r="AE1512" s="13">
        <f>IF($D1512="",0,IF($E1512="",0,IF(VLOOKUP($E1512,paramètres!$E$33:$F$44,2,FALSE)&lt;=VLOOKUP($AE$18,paramètres!$E$33:$F$44,2,FALSE),S1512*$D1512,0)))</f>
        <v>0</v>
      </c>
      <c r="AF1512" s="13">
        <f>IF($D1512="",0,IF($E1512="",0,IF(VLOOKUP($E1512,paramètres!$E$33:$F$44,2,FALSE)&lt;=VLOOKUP($AF$18,paramètres!$E$33:$F$44,2,FALSE),T1512*$D1512,0)))</f>
        <v>0</v>
      </c>
      <c r="AG1512" s="13">
        <f>IF($D1512="",0,IF($E1512="",0,IF(VLOOKUP($E1512,paramètres!$E$33:$F$44,2,FALSE)&lt;=VLOOKUP($AG$18,paramètres!$E$33:$F$44,2,FALSE),U1512*$D1512,0)))</f>
        <v>0</v>
      </c>
      <c r="AH1512" s="13">
        <f>IF($D1512="",0,IF($E1512="",0,IF(VLOOKUP($E1512,paramètres!$E$33:$F$44,2,FALSE)&lt;=VLOOKUP($AH$18,paramètres!$E$33:$F$44,2,FALSE),V1512*$D1512,0)))</f>
        <v>0</v>
      </c>
      <c r="AI1512" s="13">
        <f>IF($D1512="",0,IF($E1512="",0,IF(VLOOKUP($E1512,paramètres!$E$33:$F$44,2,FALSE)&lt;=VLOOKUP($AI$18,paramètres!$E$33:$F$44,2,FALSE),W1512*$D1512,0)))</f>
        <v>0</v>
      </c>
      <c r="AJ1512" s="13">
        <f>IF($D1512="",0,IF($E1512="",0,IF(VLOOKUP($E1512,paramètres!$E$33:$F$44,2,FALSE)&lt;=VLOOKUP($AJ$18,paramètres!$E$33:$F$44,2,FALSE),X1512*$D1512,0)))</f>
        <v>0</v>
      </c>
      <c r="AK1512" s="13">
        <f>IF($D1512="",0,IF($E1512="",0,IF(VLOOKUP($E1512,paramètres!$E$33:$F$44,2,FALSE)&lt;=VLOOKUP($AK$18,paramètres!$E$33:$F$44,2,FALSE),Y1512*$D1512,0)))</f>
        <v>0</v>
      </c>
      <c r="AL1512" s="13">
        <f>IF($D1512="",0,IF($E1512="",0,IF(VLOOKUP($E1512,paramètres!$E$33:$F$44,2,FALSE)&lt;=VLOOKUP($AL$18,paramètres!$E$33:$F$44,2,FALSE),Z1512*$D1512,0)))</f>
        <v>0</v>
      </c>
      <c r="AM1512" s="126">
        <f>IF($D1512="",0,IF($E1512="",0,IF(VLOOKUP($E1512,paramètres!$E$33:$F$44,2,FALSE)&lt;=VLOOKUP($AM$18,paramètres!$E$33:$F$44,2,FALSE),AA1512*$D1512,0)))</f>
        <v>0</v>
      </c>
      <c r="AN1512" s="121" t="str">
        <f>IF(paramètres!$B$28=1,((SUM(P1512:Y1512)/1.02)+SUM(Z1512:AA1512))*0.0303/9*COUNT(P1512:X1512),IF(paramètres!$B$28=2,(SUM(P1512:AA1512))*0.0303/9*COUNT(P1512:X1512),"Missing Delta option"))</f>
        <v>Missing Delta option</v>
      </c>
      <c r="AO1512" s="13" t="str">
        <f>IF(paramètres!$B$28=1,(((SUM(P1512:Y1512)/1.02)+SUM(Z1512:AA1512))+((SUM(AB1512:AK1512)/1.02)+SUM(AL1512:AN1512)))*cotpatr,IF(paramètres!$B$28=2,(SUM(P1512:AN1512)*cotpatr),"Missing Delta Option"))</f>
        <v>Missing Delta Option</v>
      </c>
      <c r="AP1512" s="13" t="str" cm="1">
        <f t="array" ref="AP1512">IF(paramètres!$B$28=1,(((SUM(P1512:Y1512)/1.02)+SUM(Z1512:AA1512))+((SUM(AB1512:AM1512)/1.02)+SUM(AL1512:AM1512)))/12*pécule,IF(paramètres!$B$28=2,SUM(P1512:AM1512)/12*pécule,"Missing Delta Option"))</f>
        <v>Missing Delta Option</v>
      </c>
      <c r="AQ1512" s="105" t="e">
        <f>IF(paramètres!$B$28=1,(((SUM(P1512:Y1512)/1.02)+SUM(Z1512:AA1512))+((SUM(AB1512:AM1512)/1.02)+SUM(AL1512:AM1512)))+AN1512+AO1512+AP1512,SUM(P1512:AM1512)+AN1512+AO1512+AP1512)</f>
        <v>#VALUE!</v>
      </c>
    </row>
    <row r="1513" spans="1:43" x14ac:dyDescent="0.25">
      <c r="A1513" s="104"/>
      <c r="B1513" s="39"/>
      <c r="C1513" s="39"/>
      <c r="D1513" s="70"/>
      <c r="E1513" s="49"/>
      <c r="F1513" s="40"/>
      <c r="G1513" s="38"/>
      <c r="H1513" s="71"/>
      <c r="I1513" s="40"/>
      <c r="J1513" s="38"/>
      <c r="K1513" s="71"/>
      <c r="L1513" s="40"/>
      <c r="M1513" s="38"/>
      <c r="N1513" s="71"/>
      <c r="O1513" s="49"/>
      <c r="P1513" s="177"/>
      <c r="Q1513" s="178"/>
      <c r="R1513" s="178"/>
      <c r="S1513" s="178"/>
      <c r="T1513" s="178"/>
      <c r="U1513" s="178"/>
      <c r="V1513" s="178"/>
      <c r="W1513" s="178"/>
      <c r="X1513" s="178"/>
      <c r="Y1513" s="178"/>
      <c r="Z1513" s="178"/>
      <c r="AA1513" s="179"/>
      <c r="AB1513" s="121">
        <f>IF($D1513="",0,IF($E1513="",0,IF(VLOOKUP($E1513,paramètres!$E$33:$F$44,2,FALSE)&lt;=VLOOKUP($AB$18,paramètres!$E$33:$F$44,2,FALSE),P1513*$D1513,0)))</f>
        <v>0</v>
      </c>
      <c r="AC1513" s="13">
        <f>IF($D1513="",0,IF($E1513="",0,IF(VLOOKUP($E1513,paramètres!$E$33:$F$44,2,FALSE)&lt;=VLOOKUP($AC$18,paramètres!$E$33:$F$44,2,FALSE),Q1513*$D1513,0)))</f>
        <v>0</v>
      </c>
      <c r="AD1513" s="13">
        <f>IF($D1513="",0,IF($E1513="",0,IF(VLOOKUP($E1513,paramètres!$E$33:$F$44,2,FALSE)&lt;=VLOOKUP($AD$18,paramètres!$E$33:$F$44,2,FALSE),R1513*$D1513,0)))</f>
        <v>0</v>
      </c>
      <c r="AE1513" s="13">
        <f>IF($D1513="",0,IF($E1513="",0,IF(VLOOKUP($E1513,paramètres!$E$33:$F$44,2,FALSE)&lt;=VLOOKUP($AE$18,paramètres!$E$33:$F$44,2,FALSE),S1513*$D1513,0)))</f>
        <v>0</v>
      </c>
      <c r="AF1513" s="13">
        <f>IF($D1513="",0,IF($E1513="",0,IF(VLOOKUP($E1513,paramètres!$E$33:$F$44,2,FALSE)&lt;=VLOOKUP($AF$18,paramètres!$E$33:$F$44,2,FALSE),T1513*$D1513,0)))</f>
        <v>0</v>
      </c>
      <c r="AG1513" s="13">
        <f>IF($D1513="",0,IF($E1513="",0,IF(VLOOKUP($E1513,paramètres!$E$33:$F$44,2,FALSE)&lt;=VLOOKUP($AG$18,paramètres!$E$33:$F$44,2,FALSE),U1513*$D1513,0)))</f>
        <v>0</v>
      </c>
      <c r="AH1513" s="13">
        <f>IF($D1513="",0,IF($E1513="",0,IF(VLOOKUP($E1513,paramètres!$E$33:$F$44,2,FALSE)&lt;=VLOOKUP($AH$18,paramètres!$E$33:$F$44,2,FALSE),V1513*$D1513,0)))</f>
        <v>0</v>
      </c>
      <c r="AI1513" s="13">
        <f>IF($D1513="",0,IF($E1513="",0,IF(VLOOKUP($E1513,paramètres!$E$33:$F$44,2,FALSE)&lt;=VLOOKUP($AI$18,paramètres!$E$33:$F$44,2,FALSE),W1513*$D1513,0)))</f>
        <v>0</v>
      </c>
      <c r="AJ1513" s="13">
        <f>IF($D1513="",0,IF($E1513="",0,IF(VLOOKUP($E1513,paramètres!$E$33:$F$44,2,FALSE)&lt;=VLOOKUP($AJ$18,paramètres!$E$33:$F$44,2,FALSE),X1513*$D1513,0)))</f>
        <v>0</v>
      </c>
      <c r="AK1513" s="13">
        <f>IF($D1513="",0,IF($E1513="",0,IF(VLOOKUP($E1513,paramètres!$E$33:$F$44,2,FALSE)&lt;=VLOOKUP($AK$18,paramètres!$E$33:$F$44,2,FALSE),Y1513*$D1513,0)))</f>
        <v>0</v>
      </c>
      <c r="AL1513" s="13">
        <f>IF($D1513="",0,IF($E1513="",0,IF(VLOOKUP($E1513,paramètres!$E$33:$F$44,2,FALSE)&lt;=VLOOKUP($AL$18,paramètres!$E$33:$F$44,2,FALSE),Z1513*$D1513,0)))</f>
        <v>0</v>
      </c>
      <c r="AM1513" s="126">
        <f>IF($D1513="",0,IF($E1513="",0,IF(VLOOKUP($E1513,paramètres!$E$33:$F$44,2,FALSE)&lt;=VLOOKUP($AM$18,paramètres!$E$33:$F$44,2,FALSE),AA1513*$D1513,0)))</f>
        <v>0</v>
      </c>
      <c r="AN1513" s="121" t="str">
        <f>IF(paramètres!$B$28=1,((SUM(P1513:Y1513)/1.02)+SUM(Z1513:AA1513))*0.0303/9*COUNT(P1513:X1513),IF(paramètres!$B$28=2,(SUM(P1513:AA1513))*0.0303/9*COUNT(P1513:X1513),"Missing Delta option"))</f>
        <v>Missing Delta option</v>
      </c>
      <c r="AO1513" s="13" t="str">
        <f>IF(paramètres!$B$28=1,(((SUM(P1513:Y1513)/1.02)+SUM(Z1513:AA1513))+((SUM(AB1513:AK1513)/1.02)+SUM(AL1513:AN1513)))*cotpatr,IF(paramètres!$B$28=2,(SUM(P1513:AN1513)*cotpatr),"Missing Delta Option"))</f>
        <v>Missing Delta Option</v>
      </c>
      <c r="AP1513" s="13" t="str" cm="1">
        <f t="array" ref="AP1513">IF(paramètres!$B$28=1,(((SUM(P1513:Y1513)/1.02)+SUM(Z1513:AA1513))+((SUM(AB1513:AM1513)/1.02)+SUM(AL1513:AM1513)))/12*pécule,IF(paramètres!$B$28=2,SUM(P1513:AM1513)/12*pécule,"Missing Delta Option"))</f>
        <v>Missing Delta Option</v>
      </c>
      <c r="AQ1513" s="105" t="e">
        <f>IF(paramètres!$B$28=1,(((SUM(P1513:Y1513)/1.02)+SUM(Z1513:AA1513))+((SUM(AB1513:AM1513)/1.02)+SUM(AL1513:AM1513)))+AN1513+AO1513+AP1513,SUM(P1513:AM1513)+AN1513+AO1513+AP1513)</f>
        <v>#VALUE!</v>
      </c>
    </row>
    <row r="1514" spans="1:43" x14ac:dyDescent="0.25">
      <c r="A1514" s="104"/>
      <c r="B1514" s="39"/>
      <c r="C1514" s="39"/>
      <c r="D1514" s="70"/>
      <c r="E1514" s="49"/>
      <c r="F1514" s="40"/>
      <c r="G1514" s="38"/>
      <c r="H1514" s="71"/>
      <c r="I1514" s="40"/>
      <c r="J1514" s="38"/>
      <c r="K1514" s="71"/>
      <c r="L1514" s="40"/>
      <c r="M1514" s="38"/>
      <c r="N1514" s="71"/>
      <c r="O1514" s="49"/>
      <c r="P1514" s="177"/>
      <c r="Q1514" s="178"/>
      <c r="R1514" s="178"/>
      <c r="S1514" s="178"/>
      <c r="T1514" s="178"/>
      <c r="U1514" s="178"/>
      <c r="V1514" s="178"/>
      <c r="W1514" s="178"/>
      <c r="X1514" s="178"/>
      <c r="Y1514" s="178"/>
      <c r="Z1514" s="178"/>
      <c r="AA1514" s="179"/>
      <c r="AB1514" s="121">
        <f>IF($D1514="",0,IF($E1514="",0,IF(VLOOKUP($E1514,paramètres!$E$33:$F$44,2,FALSE)&lt;=VLOOKUP($AB$18,paramètres!$E$33:$F$44,2,FALSE),P1514*$D1514,0)))</f>
        <v>0</v>
      </c>
      <c r="AC1514" s="13">
        <f>IF($D1514="",0,IF($E1514="",0,IF(VLOOKUP($E1514,paramètres!$E$33:$F$44,2,FALSE)&lt;=VLOOKUP($AC$18,paramètres!$E$33:$F$44,2,FALSE),Q1514*$D1514,0)))</f>
        <v>0</v>
      </c>
      <c r="AD1514" s="13">
        <f>IF($D1514="",0,IF($E1514="",0,IF(VLOOKUP($E1514,paramètres!$E$33:$F$44,2,FALSE)&lt;=VLOOKUP($AD$18,paramètres!$E$33:$F$44,2,FALSE),R1514*$D1514,0)))</f>
        <v>0</v>
      </c>
      <c r="AE1514" s="13">
        <f>IF($D1514="",0,IF($E1514="",0,IF(VLOOKUP($E1514,paramètres!$E$33:$F$44,2,FALSE)&lt;=VLOOKUP($AE$18,paramètres!$E$33:$F$44,2,FALSE),S1514*$D1514,0)))</f>
        <v>0</v>
      </c>
      <c r="AF1514" s="13">
        <f>IF($D1514="",0,IF($E1514="",0,IF(VLOOKUP($E1514,paramètres!$E$33:$F$44,2,FALSE)&lt;=VLOOKUP($AF$18,paramètres!$E$33:$F$44,2,FALSE),T1514*$D1514,0)))</f>
        <v>0</v>
      </c>
      <c r="AG1514" s="13">
        <f>IF($D1514="",0,IF($E1514="",0,IF(VLOOKUP($E1514,paramètres!$E$33:$F$44,2,FALSE)&lt;=VLOOKUP($AG$18,paramètres!$E$33:$F$44,2,FALSE),U1514*$D1514,0)))</f>
        <v>0</v>
      </c>
      <c r="AH1514" s="13">
        <f>IF($D1514="",0,IF($E1514="",0,IF(VLOOKUP($E1514,paramètres!$E$33:$F$44,2,FALSE)&lt;=VLOOKUP($AH$18,paramètres!$E$33:$F$44,2,FALSE),V1514*$D1514,0)))</f>
        <v>0</v>
      </c>
      <c r="AI1514" s="13">
        <f>IF($D1514="",0,IF($E1514="",0,IF(VLOOKUP($E1514,paramètres!$E$33:$F$44,2,FALSE)&lt;=VLOOKUP($AI$18,paramètres!$E$33:$F$44,2,FALSE),W1514*$D1514,0)))</f>
        <v>0</v>
      </c>
      <c r="AJ1514" s="13">
        <f>IF($D1514="",0,IF($E1514="",0,IF(VLOOKUP($E1514,paramètres!$E$33:$F$44,2,FALSE)&lt;=VLOOKUP($AJ$18,paramètres!$E$33:$F$44,2,FALSE),X1514*$D1514,0)))</f>
        <v>0</v>
      </c>
      <c r="AK1514" s="13">
        <f>IF($D1514="",0,IF($E1514="",0,IF(VLOOKUP($E1514,paramètres!$E$33:$F$44,2,FALSE)&lt;=VLOOKUP($AK$18,paramètres!$E$33:$F$44,2,FALSE),Y1514*$D1514,0)))</f>
        <v>0</v>
      </c>
      <c r="AL1514" s="13">
        <f>IF($D1514="",0,IF($E1514="",0,IF(VLOOKUP($E1514,paramètres!$E$33:$F$44,2,FALSE)&lt;=VLOOKUP($AL$18,paramètres!$E$33:$F$44,2,FALSE),Z1514*$D1514,0)))</f>
        <v>0</v>
      </c>
      <c r="AM1514" s="126">
        <f>IF($D1514="",0,IF($E1514="",0,IF(VLOOKUP($E1514,paramètres!$E$33:$F$44,2,FALSE)&lt;=VLOOKUP($AM$18,paramètres!$E$33:$F$44,2,FALSE),AA1514*$D1514,0)))</f>
        <v>0</v>
      </c>
      <c r="AN1514" s="121" t="str">
        <f>IF(paramètres!$B$28=1,((SUM(P1514:Y1514)/1.02)+SUM(Z1514:AA1514))*0.0303/9*COUNT(P1514:X1514),IF(paramètres!$B$28=2,(SUM(P1514:AA1514))*0.0303/9*COUNT(P1514:X1514),"Missing Delta option"))</f>
        <v>Missing Delta option</v>
      </c>
      <c r="AO1514" s="13" t="str">
        <f>IF(paramètres!$B$28=1,(((SUM(P1514:Y1514)/1.02)+SUM(Z1514:AA1514))+((SUM(AB1514:AK1514)/1.02)+SUM(AL1514:AN1514)))*cotpatr,IF(paramètres!$B$28=2,(SUM(P1514:AN1514)*cotpatr),"Missing Delta Option"))</f>
        <v>Missing Delta Option</v>
      </c>
      <c r="AP1514" s="13" t="str" cm="1">
        <f t="array" ref="AP1514">IF(paramètres!$B$28=1,(((SUM(P1514:Y1514)/1.02)+SUM(Z1514:AA1514))+((SUM(AB1514:AM1514)/1.02)+SUM(AL1514:AM1514)))/12*pécule,IF(paramètres!$B$28=2,SUM(P1514:AM1514)/12*pécule,"Missing Delta Option"))</f>
        <v>Missing Delta Option</v>
      </c>
      <c r="AQ1514" s="105" t="e">
        <f>IF(paramètres!$B$28=1,(((SUM(P1514:Y1514)/1.02)+SUM(Z1514:AA1514))+((SUM(AB1514:AM1514)/1.02)+SUM(AL1514:AM1514)))+AN1514+AO1514+AP1514,SUM(P1514:AM1514)+AN1514+AO1514+AP1514)</f>
        <v>#VALUE!</v>
      </c>
    </row>
    <row r="1515" spans="1:43" x14ac:dyDescent="0.25">
      <c r="A1515" s="104"/>
      <c r="B1515" s="39"/>
      <c r="C1515" s="39"/>
      <c r="D1515" s="70"/>
      <c r="E1515" s="49"/>
      <c r="F1515" s="40"/>
      <c r="G1515" s="38"/>
      <c r="H1515" s="71"/>
      <c r="I1515" s="40"/>
      <c r="J1515" s="38"/>
      <c r="K1515" s="71"/>
      <c r="L1515" s="40"/>
      <c r="M1515" s="38"/>
      <c r="N1515" s="71"/>
      <c r="O1515" s="49"/>
      <c r="P1515" s="177"/>
      <c r="Q1515" s="178"/>
      <c r="R1515" s="178"/>
      <c r="S1515" s="178"/>
      <c r="T1515" s="178"/>
      <c r="U1515" s="178"/>
      <c r="V1515" s="178"/>
      <c r="W1515" s="178"/>
      <c r="X1515" s="178"/>
      <c r="Y1515" s="178"/>
      <c r="Z1515" s="178"/>
      <c r="AA1515" s="179"/>
      <c r="AB1515" s="121">
        <f>IF($D1515="",0,IF($E1515="",0,IF(VLOOKUP($E1515,paramètres!$E$33:$F$44,2,FALSE)&lt;=VLOOKUP($AB$18,paramètres!$E$33:$F$44,2,FALSE),P1515*$D1515,0)))</f>
        <v>0</v>
      </c>
      <c r="AC1515" s="13">
        <f>IF($D1515="",0,IF($E1515="",0,IF(VLOOKUP($E1515,paramètres!$E$33:$F$44,2,FALSE)&lt;=VLOOKUP($AC$18,paramètres!$E$33:$F$44,2,FALSE),Q1515*$D1515,0)))</f>
        <v>0</v>
      </c>
      <c r="AD1515" s="13">
        <f>IF($D1515="",0,IF($E1515="",0,IF(VLOOKUP($E1515,paramètres!$E$33:$F$44,2,FALSE)&lt;=VLOOKUP($AD$18,paramètres!$E$33:$F$44,2,FALSE),R1515*$D1515,0)))</f>
        <v>0</v>
      </c>
      <c r="AE1515" s="13">
        <f>IF($D1515="",0,IF($E1515="",0,IF(VLOOKUP($E1515,paramètres!$E$33:$F$44,2,FALSE)&lt;=VLOOKUP($AE$18,paramètres!$E$33:$F$44,2,FALSE),S1515*$D1515,0)))</f>
        <v>0</v>
      </c>
      <c r="AF1515" s="13">
        <f>IF($D1515="",0,IF($E1515="",0,IF(VLOOKUP($E1515,paramètres!$E$33:$F$44,2,FALSE)&lt;=VLOOKUP($AF$18,paramètres!$E$33:$F$44,2,FALSE),T1515*$D1515,0)))</f>
        <v>0</v>
      </c>
      <c r="AG1515" s="13">
        <f>IF($D1515="",0,IF($E1515="",0,IF(VLOOKUP($E1515,paramètres!$E$33:$F$44,2,FALSE)&lt;=VLOOKUP($AG$18,paramètres!$E$33:$F$44,2,FALSE),U1515*$D1515,0)))</f>
        <v>0</v>
      </c>
      <c r="AH1515" s="13">
        <f>IF($D1515="",0,IF($E1515="",0,IF(VLOOKUP($E1515,paramètres!$E$33:$F$44,2,FALSE)&lt;=VLOOKUP($AH$18,paramètres!$E$33:$F$44,2,FALSE),V1515*$D1515,0)))</f>
        <v>0</v>
      </c>
      <c r="AI1515" s="13">
        <f>IF($D1515="",0,IF($E1515="",0,IF(VLOOKUP($E1515,paramètres!$E$33:$F$44,2,FALSE)&lt;=VLOOKUP($AI$18,paramètres!$E$33:$F$44,2,FALSE),W1515*$D1515,0)))</f>
        <v>0</v>
      </c>
      <c r="AJ1515" s="13">
        <f>IF($D1515="",0,IF($E1515="",0,IF(VLOOKUP($E1515,paramètres!$E$33:$F$44,2,FALSE)&lt;=VLOOKUP($AJ$18,paramètres!$E$33:$F$44,2,FALSE),X1515*$D1515,0)))</f>
        <v>0</v>
      </c>
      <c r="AK1515" s="13">
        <f>IF($D1515="",0,IF($E1515="",0,IF(VLOOKUP($E1515,paramètres!$E$33:$F$44,2,FALSE)&lt;=VLOOKUP($AK$18,paramètres!$E$33:$F$44,2,FALSE),Y1515*$D1515,0)))</f>
        <v>0</v>
      </c>
      <c r="AL1515" s="13">
        <f>IF($D1515="",0,IF($E1515="",0,IF(VLOOKUP($E1515,paramètres!$E$33:$F$44,2,FALSE)&lt;=VLOOKUP($AL$18,paramètres!$E$33:$F$44,2,FALSE),Z1515*$D1515,0)))</f>
        <v>0</v>
      </c>
      <c r="AM1515" s="126">
        <f>IF($D1515="",0,IF($E1515="",0,IF(VLOOKUP($E1515,paramètres!$E$33:$F$44,2,FALSE)&lt;=VLOOKUP($AM$18,paramètres!$E$33:$F$44,2,FALSE),AA1515*$D1515,0)))</f>
        <v>0</v>
      </c>
      <c r="AN1515" s="121" t="str">
        <f>IF(paramètres!$B$28=1,((SUM(P1515:Y1515)/1.02)+SUM(Z1515:AA1515))*0.0303/9*COUNT(P1515:X1515),IF(paramètres!$B$28=2,(SUM(P1515:AA1515))*0.0303/9*COUNT(P1515:X1515),"Missing Delta option"))</f>
        <v>Missing Delta option</v>
      </c>
      <c r="AO1515" s="13" t="str">
        <f>IF(paramètres!$B$28=1,(((SUM(P1515:Y1515)/1.02)+SUM(Z1515:AA1515))+((SUM(AB1515:AK1515)/1.02)+SUM(AL1515:AN1515)))*cotpatr,IF(paramètres!$B$28=2,(SUM(P1515:AN1515)*cotpatr),"Missing Delta Option"))</f>
        <v>Missing Delta Option</v>
      </c>
      <c r="AP1515" s="13" t="str" cm="1">
        <f t="array" ref="AP1515">IF(paramètres!$B$28=1,(((SUM(P1515:Y1515)/1.02)+SUM(Z1515:AA1515))+((SUM(AB1515:AM1515)/1.02)+SUM(AL1515:AM1515)))/12*pécule,IF(paramètres!$B$28=2,SUM(P1515:AM1515)/12*pécule,"Missing Delta Option"))</f>
        <v>Missing Delta Option</v>
      </c>
      <c r="AQ1515" s="105" t="e">
        <f>IF(paramètres!$B$28=1,(((SUM(P1515:Y1515)/1.02)+SUM(Z1515:AA1515))+((SUM(AB1515:AM1515)/1.02)+SUM(AL1515:AM1515)))+AN1515+AO1515+AP1515,SUM(P1515:AM1515)+AN1515+AO1515+AP1515)</f>
        <v>#VALUE!</v>
      </c>
    </row>
    <row r="1516" spans="1:43" x14ac:dyDescent="0.25">
      <c r="A1516" s="104"/>
      <c r="B1516" s="39"/>
      <c r="C1516" s="39"/>
      <c r="D1516" s="70"/>
      <c r="E1516" s="49"/>
      <c r="F1516" s="40"/>
      <c r="G1516" s="38"/>
      <c r="H1516" s="71"/>
      <c r="I1516" s="40"/>
      <c r="J1516" s="38"/>
      <c r="K1516" s="71"/>
      <c r="L1516" s="40"/>
      <c r="M1516" s="38"/>
      <c r="N1516" s="71"/>
      <c r="O1516" s="49"/>
      <c r="P1516" s="177"/>
      <c r="Q1516" s="178"/>
      <c r="R1516" s="178"/>
      <c r="S1516" s="178"/>
      <c r="T1516" s="178"/>
      <c r="U1516" s="178"/>
      <c r="V1516" s="178"/>
      <c r="W1516" s="178"/>
      <c r="X1516" s="178"/>
      <c r="Y1516" s="178"/>
      <c r="Z1516" s="178"/>
      <c r="AA1516" s="179"/>
      <c r="AB1516" s="121">
        <f>IF($D1516="",0,IF($E1516="",0,IF(VLOOKUP($E1516,paramètres!$E$33:$F$44,2,FALSE)&lt;=VLOOKUP($AB$18,paramètres!$E$33:$F$44,2,FALSE),P1516*$D1516,0)))</f>
        <v>0</v>
      </c>
      <c r="AC1516" s="13">
        <f>IF($D1516="",0,IF($E1516="",0,IF(VLOOKUP($E1516,paramètres!$E$33:$F$44,2,FALSE)&lt;=VLOOKUP($AC$18,paramètres!$E$33:$F$44,2,FALSE),Q1516*$D1516,0)))</f>
        <v>0</v>
      </c>
      <c r="AD1516" s="13">
        <f>IF($D1516="",0,IF($E1516="",0,IF(VLOOKUP($E1516,paramètres!$E$33:$F$44,2,FALSE)&lt;=VLOOKUP($AD$18,paramètres!$E$33:$F$44,2,FALSE),R1516*$D1516,0)))</f>
        <v>0</v>
      </c>
      <c r="AE1516" s="13">
        <f>IF($D1516="",0,IF($E1516="",0,IF(VLOOKUP($E1516,paramètres!$E$33:$F$44,2,FALSE)&lt;=VLOOKUP($AE$18,paramètres!$E$33:$F$44,2,FALSE),S1516*$D1516,0)))</f>
        <v>0</v>
      </c>
      <c r="AF1516" s="13">
        <f>IF($D1516="",0,IF($E1516="",0,IF(VLOOKUP($E1516,paramètres!$E$33:$F$44,2,FALSE)&lt;=VLOOKUP($AF$18,paramètres!$E$33:$F$44,2,FALSE),T1516*$D1516,0)))</f>
        <v>0</v>
      </c>
      <c r="AG1516" s="13">
        <f>IF($D1516="",0,IF($E1516="",0,IF(VLOOKUP($E1516,paramètres!$E$33:$F$44,2,FALSE)&lt;=VLOOKUP($AG$18,paramètres!$E$33:$F$44,2,FALSE),U1516*$D1516,0)))</f>
        <v>0</v>
      </c>
      <c r="AH1516" s="13">
        <f>IF($D1516="",0,IF($E1516="",0,IF(VLOOKUP($E1516,paramètres!$E$33:$F$44,2,FALSE)&lt;=VLOOKUP($AH$18,paramètres!$E$33:$F$44,2,FALSE),V1516*$D1516,0)))</f>
        <v>0</v>
      </c>
      <c r="AI1516" s="13">
        <f>IF($D1516="",0,IF($E1516="",0,IF(VLOOKUP($E1516,paramètres!$E$33:$F$44,2,FALSE)&lt;=VLOOKUP($AI$18,paramètres!$E$33:$F$44,2,FALSE),W1516*$D1516,0)))</f>
        <v>0</v>
      </c>
      <c r="AJ1516" s="13">
        <f>IF($D1516="",0,IF($E1516="",0,IF(VLOOKUP($E1516,paramètres!$E$33:$F$44,2,FALSE)&lt;=VLOOKUP($AJ$18,paramètres!$E$33:$F$44,2,FALSE),X1516*$D1516,0)))</f>
        <v>0</v>
      </c>
      <c r="AK1516" s="13">
        <f>IF($D1516="",0,IF($E1516="",0,IF(VLOOKUP($E1516,paramètres!$E$33:$F$44,2,FALSE)&lt;=VLOOKUP($AK$18,paramètres!$E$33:$F$44,2,FALSE),Y1516*$D1516,0)))</f>
        <v>0</v>
      </c>
      <c r="AL1516" s="13">
        <f>IF($D1516="",0,IF($E1516="",0,IF(VLOOKUP($E1516,paramètres!$E$33:$F$44,2,FALSE)&lt;=VLOOKUP($AL$18,paramètres!$E$33:$F$44,2,FALSE),Z1516*$D1516,0)))</f>
        <v>0</v>
      </c>
      <c r="AM1516" s="126">
        <f>IF($D1516="",0,IF($E1516="",0,IF(VLOOKUP($E1516,paramètres!$E$33:$F$44,2,FALSE)&lt;=VLOOKUP($AM$18,paramètres!$E$33:$F$44,2,FALSE),AA1516*$D1516,0)))</f>
        <v>0</v>
      </c>
      <c r="AN1516" s="121" t="str">
        <f>IF(paramètres!$B$28=1,((SUM(P1516:Y1516)/1.02)+SUM(Z1516:AA1516))*0.0303/9*COUNT(P1516:X1516),IF(paramètres!$B$28=2,(SUM(P1516:AA1516))*0.0303/9*COUNT(P1516:X1516),"Missing Delta option"))</f>
        <v>Missing Delta option</v>
      </c>
      <c r="AO1516" s="13" t="str">
        <f>IF(paramètres!$B$28=1,(((SUM(P1516:Y1516)/1.02)+SUM(Z1516:AA1516))+((SUM(AB1516:AK1516)/1.02)+SUM(AL1516:AN1516)))*cotpatr,IF(paramètres!$B$28=2,(SUM(P1516:AN1516)*cotpatr),"Missing Delta Option"))</f>
        <v>Missing Delta Option</v>
      </c>
      <c r="AP1516" s="13" t="str" cm="1">
        <f t="array" ref="AP1516">IF(paramètres!$B$28=1,(((SUM(P1516:Y1516)/1.02)+SUM(Z1516:AA1516))+((SUM(AB1516:AM1516)/1.02)+SUM(AL1516:AM1516)))/12*pécule,IF(paramètres!$B$28=2,SUM(P1516:AM1516)/12*pécule,"Missing Delta Option"))</f>
        <v>Missing Delta Option</v>
      </c>
      <c r="AQ1516" s="105" t="e">
        <f>IF(paramètres!$B$28=1,(((SUM(P1516:Y1516)/1.02)+SUM(Z1516:AA1516))+((SUM(AB1516:AM1516)/1.02)+SUM(AL1516:AM1516)))+AN1516+AO1516+AP1516,SUM(P1516:AM1516)+AN1516+AO1516+AP1516)</f>
        <v>#VALUE!</v>
      </c>
    </row>
    <row r="1517" spans="1:43" x14ac:dyDescent="0.25">
      <c r="A1517" s="104"/>
      <c r="B1517" s="39"/>
      <c r="C1517" s="39"/>
      <c r="D1517" s="70"/>
      <c r="E1517" s="49"/>
      <c r="F1517" s="40"/>
      <c r="G1517" s="38"/>
      <c r="H1517" s="71"/>
      <c r="I1517" s="40"/>
      <c r="J1517" s="38"/>
      <c r="K1517" s="71"/>
      <c r="L1517" s="40"/>
      <c r="M1517" s="38"/>
      <c r="N1517" s="71"/>
      <c r="O1517" s="49"/>
      <c r="P1517" s="177"/>
      <c r="Q1517" s="178"/>
      <c r="R1517" s="178"/>
      <c r="S1517" s="178"/>
      <c r="T1517" s="178"/>
      <c r="U1517" s="178"/>
      <c r="V1517" s="178"/>
      <c r="W1517" s="178"/>
      <c r="X1517" s="178"/>
      <c r="Y1517" s="178"/>
      <c r="Z1517" s="178"/>
      <c r="AA1517" s="179"/>
      <c r="AB1517" s="121">
        <f>IF($D1517="",0,IF($E1517="",0,IF(VLOOKUP($E1517,paramètres!$E$33:$F$44,2,FALSE)&lt;=VLOOKUP($AB$18,paramètres!$E$33:$F$44,2,FALSE),P1517*$D1517,0)))</f>
        <v>0</v>
      </c>
      <c r="AC1517" s="13">
        <f>IF($D1517="",0,IF($E1517="",0,IF(VLOOKUP($E1517,paramètres!$E$33:$F$44,2,FALSE)&lt;=VLOOKUP($AC$18,paramètres!$E$33:$F$44,2,FALSE),Q1517*$D1517,0)))</f>
        <v>0</v>
      </c>
      <c r="AD1517" s="13">
        <f>IF($D1517="",0,IF($E1517="",0,IF(VLOOKUP($E1517,paramètres!$E$33:$F$44,2,FALSE)&lt;=VLOOKUP($AD$18,paramètres!$E$33:$F$44,2,FALSE),R1517*$D1517,0)))</f>
        <v>0</v>
      </c>
      <c r="AE1517" s="13">
        <f>IF($D1517="",0,IF($E1517="",0,IF(VLOOKUP($E1517,paramètres!$E$33:$F$44,2,FALSE)&lt;=VLOOKUP($AE$18,paramètres!$E$33:$F$44,2,FALSE),S1517*$D1517,0)))</f>
        <v>0</v>
      </c>
      <c r="AF1517" s="13">
        <f>IF($D1517="",0,IF($E1517="",0,IF(VLOOKUP($E1517,paramètres!$E$33:$F$44,2,FALSE)&lt;=VLOOKUP($AF$18,paramètres!$E$33:$F$44,2,FALSE),T1517*$D1517,0)))</f>
        <v>0</v>
      </c>
      <c r="AG1517" s="13">
        <f>IF($D1517="",0,IF($E1517="",0,IF(VLOOKUP($E1517,paramètres!$E$33:$F$44,2,FALSE)&lt;=VLOOKUP($AG$18,paramètres!$E$33:$F$44,2,FALSE),U1517*$D1517,0)))</f>
        <v>0</v>
      </c>
      <c r="AH1517" s="13">
        <f>IF($D1517="",0,IF($E1517="",0,IF(VLOOKUP($E1517,paramètres!$E$33:$F$44,2,FALSE)&lt;=VLOOKUP($AH$18,paramètres!$E$33:$F$44,2,FALSE),V1517*$D1517,0)))</f>
        <v>0</v>
      </c>
      <c r="AI1517" s="13">
        <f>IF($D1517="",0,IF($E1517="",0,IF(VLOOKUP($E1517,paramètres!$E$33:$F$44,2,FALSE)&lt;=VLOOKUP($AI$18,paramètres!$E$33:$F$44,2,FALSE),W1517*$D1517,0)))</f>
        <v>0</v>
      </c>
      <c r="AJ1517" s="13">
        <f>IF($D1517="",0,IF($E1517="",0,IF(VLOOKUP($E1517,paramètres!$E$33:$F$44,2,FALSE)&lt;=VLOOKUP($AJ$18,paramètres!$E$33:$F$44,2,FALSE),X1517*$D1517,0)))</f>
        <v>0</v>
      </c>
      <c r="AK1517" s="13">
        <f>IF($D1517="",0,IF($E1517="",0,IF(VLOOKUP($E1517,paramètres!$E$33:$F$44,2,FALSE)&lt;=VLOOKUP($AK$18,paramètres!$E$33:$F$44,2,FALSE),Y1517*$D1517,0)))</f>
        <v>0</v>
      </c>
      <c r="AL1517" s="13">
        <f>IF($D1517="",0,IF($E1517="",0,IF(VLOOKUP($E1517,paramètres!$E$33:$F$44,2,FALSE)&lt;=VLOOKUP($AL$18,paramètres!$E$33:$F$44,2,FALSE),Z1517*$D1517,0)))</f>
        <v>0</v>
      </c>
      <c r="AM1517" s="126">
        <f>IF($D1517="",0,IF($E1517="",0,IF(VLOOKUP($E1517,paramètres!$E$33:$F$44,2,FALSE)&lt;=VLOOKUP($AM$18,paramètres!$E$33:$F$44,2,FALSE),AA1517*$D1517,0)))</f>
        <v>0</v>
      </c>
      <c r="AN1517" s="121" t="str">
        <f>IF(paramètres!$B$28=1,((SUM(P1517:Y1517)/1.02)+SUM(Z1517:AA1517))*0.0303/9*COUNT(P1517:X1517),IF(paramètres!$B$28=2,(SUM(P1517:AA1517))*0.0303/9*COUNT(P1517:X1517),"Missing Delta option"))</f>
        <v>Missing Delta option</v>
      </c>
      <c r="AO1517" s="13" t="str">
        <f>IF(paramètres!$B$28=1,(((SUM(P1517:Y1517)/1.02)+SUM(Z1517:AA1517))+((SUM(AB1517:AK1517)/1.02)+SUM(AL1517:AN1517)))*cotpatr,IF(paramètres!$B$28=2,(SUM(P1517:AN1517)*cotpatr),"Missing Delta Option"))</f>
        <v>Missing Delta Option</v>
      </c>
      <c r="AP1517" s="13" t="str" cm="1">
        <f t="array" ref="AP1517">IF(paramètres!$B$28=1,(((SUM(P1517:Y1517)/1.02)+SUM(Z1517:AA1517))+((SUM(AB1517:AM1517)/1.02)+SUM(AL1517:AM1517)))/12*pécule,IF(paramètres!$B$28=2,SUM(P1517:AM1517)/12*pécule,"Missing Delta Option"))</f>
        <v>Missing Delta Option</v>
      </c>
      <c r="AQ1517" s="105" t="e">
        <f>IF(paramètres!$B$28=1,(((SUM(P1517:Y1517)/1.02)+SUM(Z1517:AA1517))+((SUM(AB1517:AM1517)/1.02)+SUM(AL1517:AM1517)))+AN1517+AO1517+AP1517,SUM(P1517:AM1517)+AN1517+AO1517+AP1517)</f>
        <v>#VALUE!</v>
      </c>
    </row>
    <row r="1518" spans="1:43" x14ac:dyDescent="0.25">
      <c r="A1518" s="104"/>
      <c r="B1518" s="39"/>
      <c r="C1518" s="39"/>
      <c r="D1518" s="70"/>
      <c r="E1518" s="49"/>
      <c r="F1518" s="40"/>
      <c r="G1518" s="38"/>
      <c r="H1518" s="71"/>
      <c r="I1518" s="40"/>
      <c r="J1518" s="38"/>
      <c r="K1518" s="71"/>
      <c r="L1518" s="40"/>
      <c r="M1518" s="38"/>
      <c r="N1518" s="71"/>
      <c r="O1518" s="49"/>
      <c r="P1518" s="177"/>
      <c r="Q1518" s="178"/>
      <c r="R1518" s="178"/>
      <c r="S1518" s="178"/>
      <c r="T1518" s="178"/>
      <c r="U1518" s="178"/>
      <c r="V1518" s="178"/>
      <c r="W1518" s="178"/>
      <c r="X1518" s="178"/>
      <c r="Y1518" s="178"/>
      <c r="Z1518" s="178"/>
      <c r="AA1518" s="179"/>
      <c r="AB1518" s="121">
        <f>IF($D1518="",0,IF($E1518="",0,IF(VLOOKUP($E1518,paramètres!$E$33:$F$44,2,FALSE)&lt;=VLOOKUP($AB$18,paramètres!$E$33:$F$44,2,FALSE),P1518*$D1518,0)))</f>
        <v>0</v>
      </c>
      <c r="AC1518" s="13">
        <f>IF($D1518="",0,IF($E1518="",0,IF(VLOOKUP($E1518,paramètres!$E$33:$F$44,2,FALSE)&lt;=VLOOKUP($AC$18,paramètres!$E$33:$F$44,2,FALSE),Q1518*$D1518,0)))</f>
        <v>0</v>
      </c>
      <c r="AD1518" s="13">
        <f>IF($D1518="",0,IF($E1518="",0,IF(VLOOKUP($E1518,paramètres!$E$33:$F$44,2,FALSE)&lt;=VLOOKUP($AD$18,paramètres!$E$33:$F$44,2,FALSE),R1518*$D1518,0)))</f>
        <v>0</v>
      </c>
      <c r="AE1518" s="13">
        <f>IF($D1518="",0,IF($E1518="",0,IF(VLOOKUP($E1518,paramètres!$E$33:$F$44,2,FALSE)&lt;=VLOOKUP($AE$18,paramètres!$E$33:$F$44,2,FALSE),S1518*$D1518,0)))</f>
        <v>0</v>
      </c>
      <c r="AF1518" s="13">
        <f>IF($D1518="",0,IF($E1518="",0,IF(VLOOKUP($E1518,paramètres!$E$33:$F$44,2,FALSE)&lt;=VLOOKUP($AF$18,paramètres!$E$33:$F$44,2,FALSE),T1518*$D1518,0)))</f>
        <v>0</v>
      </c>
      <c r="AG1518" s="13">
        <f>IF($D1518="",0,IF($E1518="",0,IF(VLOOKUP($E1518,paramètres!$E$33:$F$44,2,FALSE)&lt;=VLOOKUP($AG$18,paramètres!$E$33:$F$44,2,FALSE),U1518*$D1518,0)))</f>
        <v>0</v>
      </c>
      <c r="AH1518" s="13">
        <f>IF($D1518="",0,IF($E1518="",0,IF(VLOOKUP($E1518,paramètres!$E$33:$F$44,2,FALSE)&lt;=VLOOKUP($AH$18,paramètres!$E$33:$F$44,2,FALSE),V1518*$D1518,0)))</f>
        <v>0</v>
      </c>
      <c r="AI1518" s="13">
        <f>IF($D1518="",0,IF($E1518="",0,IF(VLOOKUP($E1518,paramètres!$E$33:$F$44,2,FALSE)&lt;=VLOOKUP($AI$18,paramètres!$E$33:$F$44,2,FALSE),W1518*$D1518,0)))</f>
        <v>0</v>
      </c>
      <c r="AJ1518" s="13">
        <f>IF($D1518="",0,IF($E1518="",0,IF(VLOOKUP($E1518,paramètres!$E$33:$F$44,2,FALSE)&lt;=VLOOKUP($AJ$18,paramètres!$E$33:$F$44,2,FALSE),X1518*$D1518,0)))</f>
        <v>0</v>
      </c>
      <c r="AK1518" s="13">
        <f>IF($D1518="",0,IF($E1518="",0,IF(VLOOKUP($E1518,paramètres!$E$33:$F$44,2,FALSE)&lt;=VLOOKUP($AK$18,paramètres!$E$33:$F$44,2,FALSE),Y1518*$D1518,0)))</f>
        <v>0</v>
      </c>
      <c r="AL1518" s="13">
        <f>IF($D1518="",0,IF($E1518="",0,IF(VLOOKUP($E1518,paramètres!$E$33:$F$44,2,FALSE)&lt;=VLOOKUP($AL$18,paramètres!$E$33:$F$44,2,FALSE),Z1518*$D1518,0)))</f>
        <v>0</v>
      </c>
      <c r="AM1518" s="126">
        <f>IF($D1518="",0,IF($E1518="",0,IF(VLOOKUP($E1518,paramètres!$E$33:$F$44,2,FALSE)&lt;=VLOOKUP($AM$18,paramètres!$E$33:$F$44,2,FALSE),AA1518*$D1518,0)))</f>
        <v>0</v>
      </c>
      <c r="AN1518" s="121" t="str">
        <f>IF(paramètres!$B$28=1,((SUM(P1518:Y1518)/1.02)+SUM(Z1518:AA1518))*0.0303/9*COUNT(P1518:X1518),IF(paramètres!$B$28=2,(SUM(P1518:AA1518))*0.0303/9*COUNT(P1518:X1518),"Missing Delta option"))</f>
        <v>Missing Delta option</v>
      </c>
      <c r="AO1518" s="13" t="str">
        <f>IF(paramètres!$B$28=1,(((SUM(P1518:Y1518)/1.02)+SUM(Z1518:AA1518))+((SUM(AB1518:AK1518)/1.02)+SUM(AL1518:AN1518)))*cotpatr,IF(paramètres!$B$28=2,(SUM(P1518:AN1518)*cotpatr),"Missing Delta Option"))</f>
        <v>Missing Delta Option</v>
      </c>
      <c r="AP1518" s="13" t="str" cm="1">
        <f t="array" ref="AP1518">IF(paramètres!$B$28=1,(((SUM(P1518:Y1518)/1.02)+SUM(Z1518:AA1518))+((SUM(AB1518:AM1518)/1.02)+SUM(AL1518:AM1518)))/12*pécule,IF(paramètres!$B$28=2,SUM(P1518:AM1518)/12*pécule,"Missing Delta Option"))</f>
        <v>Missing Delta Option</v>
      </c>
      <c r="AQ1518" s="105" t="e">
        <f>IF(paramètres!$B$28=1,(((SUM(P1518:Y1518)/1.02)+SUM(Z1518:AA1518))+((SUM(AB1518:AM1518)/1.02)+SUM(AL1518:AM1518)))+AN1518+AO1518+AP1518,SUM(P1518:AM1518)+AN1518+AO1518+AP1518)</f>
        <v>#VALUE!</v>
      </c>
    </row>
    <row r="1519" spans="1:43" x14ac:dyDescent="0.25">
      <c r="A1519" s="104"/>
      <c r="B1519" s="39"/>
      <c r="C1519" s="39"/>
      <c r="D1519" s="70"/>
      <c r="E1519" s="49"/>
      <c r="F1519" s="40"/>
      <c r="G1519" s="38"/>
      <c r="H1519" s="71"/>
      <c r="I1519" s="40"/>
      <c r="J1519" s="38"/>
      <c r="K1519" s="71"/>
      <c r="L1519" s="40"/>
      <c r="M1519" s="38"/>
      <c r="N1519" s="71"/>
      <c r="O1519" s="49"/>
      <c r="P1519" s="177"/>
      <c r="Q1519" s="178"/>
      <c r="R1519" s="178"/>
      <c r="S1519" s="178"/>
      <c r="T1519" s="178"/>
      <c r="U1519" s="178"/>
      <c r="V1519" s="178"/>
      <c r="W1519" s="178"/>
      <c r="X1519" s="178"/>
      <c r="Y1519" s="178"/>
      <c r="Z1519" s="178"/>
      <c r="AA1519" s="179"/>
      <c r="AB1519" s="121">
        <f>IF($D1519="",0,IF($E1519="",0,IF(VLOOKUP($E1519,paramètres!$E$33:$F$44,2,FALSE)&lt;=VLOOKUP($AB$18,paramètres!$E$33:$F$44,2,FALSE),P1519*$D1519,0)))</f>
        <v>0</v>
      </c>
      <c r="AC1519" s="13">
        <f>IF($D1519="",0,IF($E1519="",0,IF(VLOOKUP($E1519,paramètres!$E$33:$F$44,2,FALSE)&lt;=VLOOKUP($AC$18,paramètres!$E$33:$F$44,2,FALSE),Q1519*$D1519,0)))</f>
        <v>0</v>
      </c>
      <c r="AD1519" s="13">
        <f>IF($D1519="",0,IF($E1519="",0,IF(VLOOKUP($E1519,paramètres!$E$33:$F$44,2,FALSE)&lt;=VLOOKUP($AD$18,paramètres!$E$33:$F$44,2,FALSE),R1519*$D1519,0)))</f>
        <v>0</v>
      </c>
      <c r="AE1519" s="13">
        <f>IF($D1519="",0,IF($E1519="",0,IF(VLOOKUP($E1519,paramètres!$E$33:$F$44,2,FALSE)&lt;=VLOOKUP($AE$18,paramètres!$E$33:$F$44,2,FALSE),S1519*$D1519,0)))</f>
        <v>0</v>
      </c>
      <c r="AF1519" s="13">
        <f>IF($D1519="",0,IF($E1519="",0,IF(VLOOKUP($E1519,paramètres!$E$33:$F$44,2,FALSE)&lt;=VLOOKUP($AF$18,paramètres!$E$33:$F$44,2,FALSE),T1519*$D1519,0)))</f>
        <v>0</v>
      </c>
      <c r="AG1519" s="13">
        <f>IF($D1519="",0,IF($E1519="",0,IF(VLOOKUP($E1519,paramètres!$E$33:$F$44,2,FALSE)&lt;=VLOOKUP($AG$18,paramètres!$E$33:$F$44,2,FALSE),U1519*$D1519,0)))</f>
        <v>0</v>
      </c>
      <c r="AH1519" s="13">
        <f>IF($D1519="",0,IF($E1519="",0,IF(VLOOKUP($E1519,paramètres!$E$33:$F$44,2,FALSE)&lt;=VLOOKUP($AH$18,paramètres!$E$33:$F$44,2,FALSE),V1519*$D1519,0)))</f>
        <v>0</v>
      </c>
      <c r="AI1519" s="13">
        <f>IF($D1519="",0,IF($E1519="",0,IF(VLOOKUP($E1519,paramètres!$E$33:$F$44,2,FALSE)&lt;=VLOOKUP($AI$18,paramètres!$E$33:$F$44,2,FALSE),W1519*$D1519,0)))</f>
        <v>0</v>
      </c>
      <c r="AJ1519" s="13">
        <f>IF($D1519="",0,IF($E1519="",0,IF(VLOOKUP($E1519,paramètres!$E$33:$F$44,2,FALSE)&lt;=VLOOKUP($AJ$18,paramètres!$E$33:$F$44,2,FALSE),X1519*$D1519,0)))</f>
        <v>0</v>
      </c>
      <c r="AK1519" s="13">
        <f>IF($D1519="",0,IF($E1519="",0,IF(VLOOKUP($E1519,paramètres!$E$33:$F$44,2,FALSE)&lt;=VLOOKUP($AK$18,paramètres!$E$33:$F$44,2,FALSE),Y1519*$D1519,0)))</f>
        <v>0</v>
      </c>
      <c r="AL1519" s="13">
        <f>IF($D1519="",0,IF($E1519="",0,IF(VLOOKUP($E1519,paramètres!$E$33:$F$44,2,FALSE)&lt;=VLOOKUP($AL$18,paramètres!$E$33:$F$44,2,FALSE),Z1519*$D1519,0)))</f>
        <v>0</v>
      </c>
      <c r="AM1519" s="126">
        <f>IF($D1519="",0,IF($E1519="",0,IF(VLOOKUP($E1519,paramètres!$E$33:$F$44,2,FALSE)&lt;=VLOOKUP($AM$18,paramètres!$E$33:$F$44,2,FALSE),AA1519*$D1519,0)))</f>
        <v>0</v>
      </c>
      <c r="AN1519" s="121" t="str">
        <f>IF(paramètres!$B$28=1,((SUM(P1519:Y1519)/1.02)+SUM(Z1519:AA1519))*0.0303/9*COUNT(P1519:X1519),IF(paramètres!$B$28=2,(SUM(P1519:AA1519))*0.0303/9*COUNT(P1519:X1519),"Missing Delta option"))</f>
        <v>Missing Delta option</v>
      </c>
      <c r="AO1519" s="13" t="str">
        <f>IF(paramètres!$B$28=1,(((SUM(P1519:Y1519)/1.02)+SUM(Z1519:AA1519))+((SUM(AB1519:AK1519)/1.02)+SUM(AL1519:AN1519)))*cotpatr,IF(paramètres!$B$28=2,(SUM(P1519:AN1519)*cotpatr),"Missing Delta Option"))</f>
        <v>Missing Delta Option</v>
      </c>
      <c r="AP1519" s="13" t="str" cm="1">
        <f t="array" ref="AP1519">IF(paramètres!$B$28=1,(((SUM(P1519:Y1519)/1.02)+SUM(Z1519:AA1519))+((SUM(AB1519:AM1519)/1.02)+SUM(AL1519:AM1519)))/12*pécule,IF(paramètres!$B$28=2,SUM(P1519:AM1519)/12*pécule,"Missing Delta Option"))</f>
        <v>Missing Delta Option</v>
      </c>
      <c r="AQ1519" s="105" t="e">
        <f>IF(paramètres!$B$28=1,(((SUM(P1519:Y1519)/1.02)+SUM(Z1519:AA1519))+((SUM(AB1519:AM1519)/1.02)+SUM(AL1519:AM1519)))+AN1519+AO1519+AP1519,SUM(P1519:AM1519)+AN1519+AO1519+AP1519)</f>
        <v>#VALUE!</v>
      </c>
    </row>
    <row r="1520" spans="1:43" x14ac:dyDescent="0.25">
      <c r="A1520" s="104"/>
      <c r="B1520" s="39"/>
      <c r="C1520" s="39"/>
      <c r="D1520" s="70"/>
      <c r="E1520" s="49"/>
      <c r="F1520" s="40"/>
      <c r="G1520" s="38"/>
      <c r="H1520" s="71"/>
      <c r="I1520" s="40"/>
      <c r="J1520" s="38"/>
      <c r="K1520" s="71"/>
      <c r="L1520" s="40"/>
      <c r="M1520" s="38"/>
      <c r="N1520" s="71"/>
      <c r="O1520" s="49"/>
      <c r="P1520" s="177"/>
      <c r="Q1520" s="178"/>
      <c r="R1520" s="178"/>
      <c r="S1520" s="178"/>
      <c r="T1520" s="178"/>
      <c r="U1520" s="178"/>
      <c r="V1520" s="178"/>
      <c r="W1520" s="178"/>
      <c r="X1520" s="178"/>
      <c r="Y1520" s="178"/>
      <c r="Z1520" s="178"/>
      <c r="AA1520" s="179"/>
      <c r="AB1520" s="121">
        <f>IF($D1520="",0,IF($E1520="",0,IF(VLOOKUP($E1520,paramètres!$E$33:$F$44,2,FALSE)&lt;=VLOOKUP($AB$18,paramètres!$E$33:$F$44,2,FALSE),P1520*$D1520,0)))</f>
        <v>0</v>
      </c>
      <c r="AC1520" s="13">
        <f>IF($D1520="",0,IF($E1520="",0,IF(VLOOKUP($E1520,paramètres!$E$33:$F$44,2,FALSE)&lt;=VLOOKUP($AC$18,paramètres!$E$33:$F$44,2,FALSE),Q1520*$D1520,0)))</f>
        <v>0</v>
      </c>
      <c r="AD1520" s="13">
        <f>IF($D1520="",0,IF($E1520="",0,IF(VLOOKUP($E1520,paramètres!$E$33:$F$44,2,FALSE)&lt;=VLOOKUP($AD$18,paramètres!$E$33:$F$44,2,FALSE),R1520*$D1520,0)))</f>
        <v>0</v>
      </c>
      <c r="AE1520" s="13">
        <f>IF($D1520="",0,IF($E1520="",0,IF(VLOOKUP($E1520,paramètres!$E$33:$F$44,2,FALSE)&lt;=VLOOKUP($AE$18,paramètres!$E$33:$F$44,2,FALSE),S1520*$D1520,0)))</f>
        <v>0</v>
      </c>
      <c r="AF1520" s="13">
        <f>IF($D1520="",0,IF($E1520="",0,IF(VLOOKUP($E1520,paramètres!$E$33:$F$44,2,FALSE)&lt;=VLOOKUP($AF$18,paramètres!$E$33:$F$44,2,FALSE),T1520*$D1520,0)))</f>
        <v>0</v>
      </c>
      <c r="AG1520" s="13">
        <f>IF($D1520="",0,IF($E1520="",0,IF(VLOOKUP($E1520,paramètres!$E$33:$F$44,2,FALSE)&lt;=VLOOKUP($AG$18,paramètres!$E$33:$F$44,2,FALSE),U1520*$D1520,0)))</f>
        <v>0</v>
      </c>
      <c r="AH1520" s="13">
        <f>IF($D1520="",0,IF($E1520="",0,IF(VLOOKUP($E1520,paramètres!$E$33:$F$44,2,FALSE)&lt;=VLOOKUP($AH$18,paramètres!$E$33:$F$44,2,FALSE),V1520*$D1520,0)))</f>
        <v>0</v>
      </c>
      <c r="AI1520" s="13">
        <f>IF($D1520="",0,IF($E1520="",0,IF(VLOOKUP($E1520,paramètres!$E$33:$F$44,2,FALSE)&lt;=VLOOKUP($AI$18,paramètres!$E$33:$F$44,2,FALSE),W1520*$D1520,0)))</f>
        <v>0</v>
      </c>
      <c r="AJ1520" s="13">
        <f>IF($D1520="",0,IF($E1520="",0,IF(VLOOKUP($E1520,paramètres!$E$33:$F$44,2,FALSE)&lt;=VLOOKUP($AJ$18,paramètres!$E$33:$F$44,2,FALSE),X1520*$D1520,0)))</f>
        <v>0</v>
      </c>
      <c r="AK1520" s="13">
        <f>IF($D1520="",0,IF($E1520="",0,IF(VLOOKUP($E1520,paramètres!$E$33:$F$44,2,FALSE)&lt;=VLOOKUP($AK$18,paramètres!$E$33:$F$44,2,FALSE),Y1520*$D1520,0)))</f>
        <v>0</v>
      </c>
      <c r="AL1520" s="13">
        <f>IF($D1520="",0,IF($E1520="",0,IF(VLOOKUP($E1520,paramètres!$E$33:$F$44,2,FALSE)&lt;=VLOOKUP($AL$18,paramètres!$E$33:$F$44,2,FALSE),Z1520*$D1520,0)))</f>
        <v>0</v>
      </c>
      <c r="AM1520" s="126">
        <f>IF($D1520="",0,IF($E1520="",0,IF(VLOOKUP($E1520,paramètres!$E$33:$F$44,2,FALSE)&lt;=VLOOKUP($AM$18,paramètres!$E$33:$F$44,2,FALSE),AA1520*$D1520,0)))</f>
        <v>0</v>
      </c>
      <c r="AN1520" s="121" t="str">
        <f>IF(paramètres!$B$28=1,((SUM(P1520:Y1520)/1.02)+SUM(Z1520:AA1520))*0.0303/9*COUNT(P1520:X1520),IF(paramètres!$B$28=2,(SUM(P1520:AA1520))*0.0303/9*COUNT(P1520:X1520),"Missing Delta option"))</f>
        <v>Missing Delta option</v>
      </c>
      <c r="AO1520" s="13" t="str">
        <f>IF(paramètres!$B$28=1,(((SUM(P1520:Y1520)/1.02)+SUM(Z1520:AA1520))+((SUM(AB1520:AK1520)/1.02)+SUM(AL1520:AN1520)))*cotpatr,IF(paramètres!$B$28=2,(SUM(P1520:AN1520)*cotpatr),"Missing Delta Option"))</f>
        <v>Missing Delta Option</v>
      </c>
      <c r="AP1520" s="13" t="str" cm="1">
        <f t="array" ref="AP1520">IF(paramètres!$B$28=1,(((SUM(P1520:Y1520)/1.02)+SUM(Z1520:AA1520))+((SUM(AB1520:AM1520)/1.02)+SUM(AL1520:AM1520)))/12*pécule,IF(paramètres!$B$28=2,SUM(P1520:AM1520)/12*pécule,"Missing Delta Option"))</f>
        <v>Missing Delta Option</v>
      </c>
      <c r="AQ1520" s="105" t="e">
        <f>IF(paramètres!$B$28=1,(((SUM(P1520:Y1520)/1.02)+SUM(Z1520:AA1520))+((SUM(AB1520:AM1520)/1.02)+SUM(AL1520:AM1520)))+AN1520+AO1520+AP1520,SUM(P1520:AM1520)+AN1520+AO1520+AP1520)</f>
        <v>#VALUE!</v>
      </c>
    </row>
    <row r="1521" spans="1:43" x14ac:dyDescent="0.25">
      <c r="A1521" s="104"/>
      <c r="B1521" s="39"/>
      <c r="C1521" s="39"/>
      <c r="D1521" s="70"/>
      <c r="E1521" s="49"/>
      <c r="F1521" s="40"/>
      <c r="G1521" s="38"/>
      <c r="H1521" s="71"/>
      <c r="I1521" s="40"/>
      <c r="J1521" s="38"/>
      <c r="K1521" s="71"/>
      <c r="L1521" s="40"/>
      <c r="M1521" s="38"/>
      <c r="N1521" s="71"/>
      <c r="O1521" s="49"/>
      <c r="P1521" s="177"/>
      <c r="Q1521" s="178"/>
      <c r="R1521" s="178"/>
      <c r="S1521" s="178"/>
      <c r="T1521" s="178"/>
      <c r="U1521" s="178"/>
      <c r="V1521" s="178"/>
      <c r="W1521" s="178"/>
      <c r="X1521" s="178"/>
      <c r="Y1521" s="178"/>
      <c r="Z1521" s="178"/>
      <c r="AA1521" s="179"/>
      <c r="AB1521" s="121">
        <f>IF($D1521="",0,IF($E1521="",0,IF(VLOOKUP($E1521,paramètres!$E$33:$F$44,2,FALSE)&lt;=VLOOKUP($AB$18,paramètres!$E$33:$F$44,2,FALSE),P1521*$D1521,0)))</f>
        <v>0</v>
      </c>
      <c r="AC1521" s="13">
        <f>IF($D1521="",0,IF($E1521="",0,IF(VLOOKUP($E1521,paramètres!$E$33:$F$44,2,FALSE)&lt;=VLOOKUP($AC$18,paramètres!$E$33:$F$44,2,FALSE),Q1521*$D1521,0)))</f>
        <v>0</v>
      </c>
      <c r="AD1521" s="13">
        <f>IF($D1521="",0,IF($E1521="",0,IF(VLOOKUP($E1521,paramètres!$E$33:$F$44,2,FALSE)&lt;=VLOOKUP($AD$18,paramètres!$E$33:$F$44,2,FALSE),R1521*$D1521,0)))</f>
        <v>0</v>
      </c>
      <c r="AE1521" s="13">
        <f>IF($D1521="",0,IF($E1521="",0,IF(VLOOKUP($E1521,paramètres!$E$33:$F$44,2,FALSE)&lt;=VLOOKUP($AE$18,paramètres!$E$33:$F$44,2,FALSE),S1521*$D1521,0)))</f>
        <v>0</v>
      </c>
      <c r="AF1521" s="13">
        <f>IF($D1521="",0,IF($E1521="",0,IF(VLOOKUP($E1521,paramètres!$E$33:$F$44,2,FALSE)&lt;=VLOOKUP($AF$18,paramètres!$E$33:$F$44,2,FALSE),T1521*$D1521,0)))</f>
        <v>0</v>
      </c>
      <c r="AG1521" s="13">
        <f>IF($D1521="",0,IF($E1521="",0,IF(VLOOKUP($E1521,paramètres!$E$33:$F$44,2,FALSE)&lt;=VLOOKUP($AG$18,paramètres!$E$33:$F$44,2,FALSE),U1521*$D1521,0)))</f>
        <v>0</v>
      </c>
      <c r="AH1521" s="13">
        <f>IF($D1521="",0,IF($E1521="",0,IF(VLOOKUP($E1521,paramètres!$E$33:$F$44,2,FALSE)&lt;=VLOOKUP($AH$18,paramètres!$E$33:$F$44,2,FALSE),V1521*$D1521,0)))</f>
        <v>0</v>
      </c>
      <c r="AI1521" s="13">
        <f>IF($D1521="",0,IF($E1521="",0,IF(VLOOKUP($E1521,paramètres!$E$33:$F$44,2,FALSE)&lt;=VLOOKUP($AI$18,paramètres!$E$33:$F$44,2,FALSE),W1521*$D1521,0)))</f>
        <v>0</v>
      </c>
      <c r="AJ1521" s="13">
        <f>IF($D1521="",0,IF($E1521="",0,IF(VLOOKUP($E1521,paramètres!$E$33:$F$44,2,FALSE)&lt;=VLOOKUP($AJ$18,paramètres!$E$33:$F$44,2,FALSE),X1521*$D1521,0)))</f>
        <v>0</v>
      </c>
      <c r="AK1521" s="13">
        <f>IF($D1521="",0,IF($E1521="",0,IF(VLOOKUP($E1521,paramètres!$E$33:$F$44,2,FALSE)&lt;=VLOOKUP($AK$18,paramètres!$E$33:$F$44,2,FALSE),Y1521*$D1521,0)))</f>
        <v>0</v>
      </c>
      <c r="AL1521" s="13">
        <f>IF($D1521="",0,IF($E1521="",0,IF(VLOOKUP($E1521,paramètres!$E$33:$F$44,2,FALSE)&lt;=VLOOKUP($AL$18,paramètres!$E$33:$F$44,2,FALSE),Z1521*$D1521,0)))</f>
        <v>0</v>
      </c>
      <c r="AM1521" s="126">
        <f>IF($D1521="",0,IF($E1521="",0,IF(VLOOKUP($E1521,paramètres!$E$33:$F$44,2,FALSE)&lt;=VLOOKUP($AM$18,paramètres!$E$33:$F$44,2,FALSE),AA1521*$D1521,0)))</f>
        <v>0</v>
      </c>
      <c r="AN1521" s="121" t="str">
        <f>IF(paramètres!$B$28=1,((SUM(P1521:Y1521)/1.02)+SUM(Z1521:AA1521))*0.0303/9*COUNT(P1521:X1521),IF(paramètres!$B$28=2,(SUM(P1521:AA1521))*0.0303/9*COUNT(P1521:X1521),"Missing Delta option"))</f>
        <v>Missing Delta option</v>
      </c>
      <c r="AO1521" s="13" t="str">
        <f>IF(paramètres!$B$28=1,(((SUM(P1521:Y1521)/1.02)+SUM(Z1521:AA1521))+((SUM(AB1521:AK1521)/1.02)+SUM(AL1521:AN1521)))*cotpatr,IF(paramètres!$B$28=2,(SUM(P1521:AN1521)*cotpatr),"Missing Delta Option"))</f>
        <v>Missing Delta Option</v>
      </c>
      <c r="AP1521" s="13" t="str" cm="1">
        <f t="array" ref="AP1521">IF(paramètres!$B$28=1,(((SUM(P1521:Y1521)/1.02)+SUM(Z1521:AA1521))+((SUM(AB1521:AM1521)/1.02)+SUM(AL1521:AM1521)))/12*pécule,IF(paramètres!$B$28=2,SUM(P1521:AM1521)/12*pécule,"Missing Delta Option"))</f>
        <v>Missing Delta Option</v>
      </c>
      <c r="AQ1521" s="105" t="e">
        <f>IF(paramètres!$B$28=1,(((SUM(P1521:Y1521)/1.02)+SUM(Z1521:AA1521))+((SUM(AB1521:AM1521)/1.02)+SUM(AL1521:AM1521)))+AN1521+AO1521+AP1521,SUM(P1521:AM1521)+AN1521+AO1521+AP1521)</f>
        <v>#VALUE!</v>
      </c>
    </row>
    <row r="1522" spans="1:43" x14ac:dyDescent="0.25">
      <c r="A1522" s="104"/>
      <c r="B1522" s="39"/>
      <c r="C1522" s="39"/>
      <c r="D1522" s="70"/>
      <c r="E1522" s="49"/>
      <c r="F1522" s="40"/>
      <c r="G1522" s="38"/>
      <c r="H1522" s="71"/>
      <c r="I1522" s="40"/>
      <c r="J1522" s="38"/>
      <c r="K1522" s="71"/>
      <c r="L1522" s="40"/>
      <c r="M1522" s="38"/>
      <c r="N1522" s="71"/>
      <c r="O1522" s="49"/>
      <c r="P1522" s="177"/>
      <c r="Q1522" s="178"/>
      <c r="R1522" s="178"/>
      <c r="S1522" s="178"/>
      <c r="T1522" s="178"/>
      <c r="U1522" s="178"/>
      <c r="V1522" s="178"/>
      <c r="W1522" s="178"/>
      <c r="X1522" s="178"/>
      <c r="Y1522" s="178"/>
      <c r="Z1522" s="178"/>
      <c r="AA1522" s="179"/>
      <c r="AB1522" s="121">
        <f>IF($D1522="",0,IF($E1522="",0,IF(VLOOKUP($E1522,paramètres!$E$33:$F$44,2,FALSE)&lt;=VLOOKUP($AB$18,paramètres!$E$33:$F$44,2,FALSE),P1522*$D1522,0)))</f>
        <v>0</v>
      </c>
      <c r="AC1522" s="13">
        <f>IF($D1522="",0,IF($E1522="",0,IF(VLOOKUP($E1522,paramètres!$E$33:$F$44,2,FALSE)&lt;=VLOOKUP($AC$18,paramètres!$E$33:$F$44,2,FALSE),Q1522*$D1522,0)))</f>
        <v>0</v>
      </c>
      <c r="AD1522" s="13">
        <f>IF($D1522="",0,IF($E1522="",0,IF(VLOOKUP($E1522,paramètres!$E$33:$F$44,2,FALSE)&lt;=VLOOKUP($AD$18,paramètres!$E$33:$F$44,2,FALSE),R1522*$D1522,0)))</f>
        <v>0</v>
      </c>
      <c r="AE1522" s="13">
        <f>IF($D1522="",0,IF($E1522="",0,IF(VLOOKUP($E1522,paramètres!$E$33:$F$44,2,FALSE)&lt;=VLOOKUP($AE$18,paramètres!$E$33:$F$44,2,FALSE),S1522*$D1522,0)))</f>
        <v>0</v>
      </c>
      <c r="AF1522" s="13">
        <f>IF($D1522="",0,IF($E1522="",0,IF(VLOOKUP($E1522,paramètres!$E$33:$F$44,2,FALSE)&lt;=VLOOKUP($AF$18,paramètres!$E$33:$F$44,2,FALSE),T1522*$D1522,0)))</f>
        <v>0</v>
      </c>
      <c r="AG1522" s="13">
        <f>IF($D1522="",0,IF($E1522="",0,IF(VLOOKUP($E1522,paramètres!$E$33:$F$44,2,FALSE)&lt;=VLOOKUP($AG$18,paramètres!$E$33:$F$44,2,FALSE),U1522*$D1522,0)))</f>
        <v>0</v>
      </c>
      <c r="AH1522" s="13">
        <f>IF($D1522="",0,IF($E1522="",0,IF(VLOOKUP($E1522,paramètres!$E$33:$F$44,2,FALSE)&lt;=VLOOKUP($AH$18,paramètres!$E$33:$F$44,2,FALSE),V1522*$D1522,0)))</f>
        <v>0</v>
      </c>
      <c r="AI1522" s="13">
        <f>IF($D1522="",0,IF($E1522="",0,IF(VLOOKUP($E1522,paramètres!$E$33:$F$44,2,FALSE)&lt;=VLOOKUP($AI$18,paramètres!$E$33:$F$44,2,FALSE),W1522*$D1522,0)))</f>
        <v>0</v>
      </c>
      <c r="AJ1522" s="13">
        <f>IF($D1522="",0,IF($E1522="",0,IF(VLOOKUP($E1522,paramètres!$E$33:$F$44,2,FALSE)&lt;=VLOOKUP($AJ$18,paramètres!$E$33:$F$44,2,FALSE),X1522*$D1522,0)))</f>
        <v>0</v>
      </c>
      <c r="AK1522" s="13">
        <f>IF($D1522="",0,IF($E1522="",0,IF(VLOOKUP($E1522,paramètres!$E$33:$F$44,2,FALSE)&lt;=VLOOKUP($AK$18,paramètres!$E$33:$F$44,2,FALSE),Y1522*$D1522,0)))</f>
        <v>0</v>
      </c>
      <c r="AL1522" s="13">
        <f>IF($D1522="",0,IF($E1522="",0,IF(VLOOKUP($E1522,paramètres!$E$33:$F$44,2,FALSE)&lt;=VLOOKUP($AL$18,paramètres!$E$33:$F$44,2,FALSE),Z1522*$D1522,0)))</f>
        <v>0</v>
      </c>
      <c r="AM1522" s="126">
        <f>IF($D1522="",0,IF($E1522="",0,IF(VLOOKUP($E1522,paramètres!$E$33:$F$44,2,FALSE)&lt;=VLOOKUP($AM$18,paramètres!$E$33:$F$44,2,FALSE),AA1522*$D1522,0)))</f>
        <v>0</v>
      </c>
      <c r="AN1522" s="121" t="str">
        <f>IF(paramètres!$B$28=1,((SUM(P1522:Y1522)/1.02)+SUM(Z1522:AA1522))*0.0303/9*COUNT(P1522:X1522),IF(paramètres!$B$28=2,(SUM(P1522:AA1522))*0.0303/9*COUNT(P1522:X1522),"Missing Delta option"))</f>
        <v>Missing Delta option</v>
      </c>
      <c r="AO1522" s="13" t="str">
        <f>IF(paramètres!$B$28=1,(((SUM(P1522:Y1522)/1.02)+SUM(Z1522:AA1522))+((SUM(AB1522:AK1522)/1.02)+SUM(AL1522:AN1522)))*cotpatr,IF(paramètres!$B$28=2,(SUM(P1522:AN1522)*cotpatr),"Missing Delta Option"))</f>
        <v>Missing Delta Option</v>
      </c>
      <c r="AP1522" s="13" t="str" cm="1">
        <f t="array" ref="AP1522">IF(paramètres!$B$28=1,(((SUM(P1522:Y1522)/1.02)+SUM(Z1522:AA1522))+((SUM(AB1522:AM1522)/1.02)+SUM(AL1522:AM1522)))/12*pécule,IF(paramètres!$B$28=2,SUM(P1522:AM1522)/12*pécule,"Missing Delta Option"))</f>
        <v>Missing Delta Option</v>
      </c>
      <c r="AQ1522" s="105" t="e">
        <f>IF(paramètres!$B$28=1,(((SUM(P1522:Y1522)/1.02)+SUM(Z1522:AA1522))+((SUM(AB1522:AM1522)/1.02)+SUM(AL1522:AM1522)))+AN1522+AO1522+AP1522,SUM(P1522:AM1522)+AN1522+AO1522+AP1522)</f>
        <v>#VALUE!</v>
      </c>
    </row>
    <row r="1523" spans="1:43" x14ac:dyDescent="0.25">
      <c r="A1523" s="104"/>
      <c r="B1523" s="39"/>
      <c r="C1523" s="39"/>
      <c r="D1523" s="70"/>
      <c r="E1523" s="49"/>
      <c r="F1523" s="40"/>
      <c r="G1523" s="38"/>
      <c r="H1523" s="71"/>
      <c r="I1523" s="40"/>
      <c r="J1523" s="38"/>
      <c r="K1523" s="71"/>
      <c r="L1523" s="40"/>
      <c r="M1523" s="38"/>
      <c r="N1523" s="71"/>
      <c r="O1523" s="49"/>
      <c r="P1523" s="177"/>
      <c r="Q1523" s="178"/>
      <c r="R1523" s="178"/>
      <c r="S1523" s="178"/>
      <c r="T1523" s="178"/>
      <c r="U1523" s="178"/>
      <c r="V1523" s="178"/>
      <c r="W1523" s="178"/>
      <c r="X1523" s="178"/>
      <c r="Y1523" s="178"/>
      <c r="Z1523" s="178"/>
      <c r="AA1523" s="179"/>
      <c r="AB1523" s="121">
        <f>IF($D1523="",0,IF($E1523="",0,IF(VLOOKUP($E1523,paramètres!$E$33:$F$44,2,FALSE)&lt;=VLOOKUP($AB$18,paramètres!$E$33:$F$44,2,FALSE),P1523*$D1523,0)))</f>
        <v>0</v>
      </c>
      <c r="AC1523" s="13">
        <f>IF($D1523="",0,IF($E1523="",0,IF(VLOOKUP($E1523,paramètres!$E$33:$F$44,2,FALSE)&lt;=VLOOKUP($AC$18,paramètres!$E$33:$F$44,2,FALSE),Q1523*$D1523,0)))</f>
        <v>0</v>
      </c>
      <c r="AD1523" s="13">
        <f>IF($D1523="",0,IF($E1523="",0,IF(VLOOKUP($E1523,paramètres!$E$33:$F$44,2,FALSE)&lt;=VLOOKUP($AD$18,paramètres!$E$33:$F$44,2,FALSE),R1523*$D1523,0)))</f>
        <v>0</v>
      </c>
      <c r="AE1523" s="13">
        <f>IF($D1523="",0,IF($E1523="",0,IF(VLOOKUP($E1523,paramètres!$E$33:$F$44,2,FALSE)&lt;=VLOOKUP($AE$18,paramètres!$E$33:$F$44,2,FALSE),S1523*$D1523,0)))</f>
        <v>0</v>
      </c>
      <c r="AF1523" s="13">
        <f>IF($D1523="",0,IF($E1523="",0,IF(VLOOKUP($E1523,paramètres!$E$33:$F$44,2,FALSE)&lt;=VLOOKUP($AF$18,paramètres!$E$33:$F$44,2,FALSE),T1523*$D1523,0)))</f>
        <v>0</v>
      </c>
      <c r="AG1523" s="13">
        <f>IF($D1523="",0,IF($E1523="",0,IF(VLOOKUP($E1523,paramètres!$E$33:$F$44,2,FALSE)&lt;=VLOOKUP($AG$18,paramètres!$E$33:$F$44,2,FALSE),U1523*$D1523,0)))</f>
        <v>0</v>
      </c>
      <c r="AH1523" s="13">
        <f>IF($D1523="",0,IF($E1523="",0,IF(VLOOKUP($E1523,paramètres!$E$33:$F$44,2,FALSE)&lt;=VLOOKUP($AH$18,paramètres!$E$33:$F$44,2,FALSE),V1523*$D1523,0)))</f>
        <v>0</v>
      </c>
      <c r="AI1523" s="13">
        <f>IF($D1523="",0,IF($E1523="",0,IF(VLOOKUP($E1523,paramètres!$E$33:$F$44,2,FALSE)&lt;=VLOOKUP($AI$18,paramètres!$E$33:$F$44,2,FALSE),W1523*$D1523,0)))</f>
        <v>0</v>
      </c>
      <c r="AJ1523" s="13">
        <f>IF($D1523="",0,IF($E1523="",0,IF(VLOOKUP($E1523,paramètres!$E$33:$F$44,2,FALSE)&lt;=VLOOKUP($AJ$18,paramètres!$E$33:$F$44,2,FALSE),X1523*$D1523,0)))</f>
        <v>0</v>
      </c>
      <c r="AK1523" s="13">
        <f>IF($D1523="",0,IF($E1523="",0,IF(VLOOKUP($E1523,paramètres!$E$33:$F$44,2,FALSE)&lt;=VLOOKUP($AK$18,paramètres!$E$33:$F$44,2,FALSE),Y1523*$D1523,0)))</f>
        <v>0</v>
      </c>
      <c r="AL1523" s="13">
        <f>IF($D1523="",0,IF($E1523="",0,IF(VLOOKUP($E1523,paramètres!$E$33:$F$44,2,FALSE)&lt;=VLOOKUP($AL$18,paramètres!$E$33:$F$44,2,FALSE),Z1523*$D1523,0)))</f>
        <v>0</v>
      </c>
      <c r="AM1523" s="126">
        <f>IF($D1523="",0,IF($E1523="",0,IF(VLOOKUP($E1523,paramètres!$E$33:$F$44,2,FALSE)&lt;=VLOOKUP($AM$18,paramètres!$E$33:$F$44,2,FALSE),AA1523*$D1523,0)))</f>
        <v>0</v>
      </c>
      <c r="AN1523" s="121" t="str">
        <f>IF(paramètres!$B$28=1,((SUM(P1523:Y1523)/1.02)+SUM(Z1523:AA1523))*0.0303/9*COUNT(P1523:X1523),IF(paramètres!$B$28=2,(SUM(P1523:AA1523))*0.0303/9*COUNT(P1523:X1523),"Missing Delta option"))</f>
        <v>Missing Delta option</v>
      </c>
      <c r="AO1523" s="13" t="str">
        <f>IF(paramètres!$B$28=1,(((SUM(P1523:Y1523)/1.02)+SUM(Z1523:AA1523))+((SUM(AB1523:AK1523)/1.02)+SUM(AL1523:AN1523)))*cotpatr,IF(paramètres!$B$28=2,(SUM(P1523:AN1523)*cotpatr),"Missing Delta Option"))</f>
        <v>Missing Delta Option</v>
      </c>
      <c r="AP1523" s="13" t="str" cm="1">
        <f t="array" ref="AP1523">IF(paramètres!$B$28=1,(((SUM(P1523:Y1523)/1.02)+SUM(Z1523:AA1523))+((SUM(AB1523:AM1523)/1.02)+SUM(AL1523:AM1523)))/12*pécule,IF(paramètres!$B$28=2,SUM(P1523:AM1523)/12*pécule,"Missing Delta Option"))</f>
        <v>Missing Delta Option</v>
      </c>
      <c r="AQ1523" s="105" t="e">
        <f>IF(paramètres!$B$28=1,(((SUM(P1523:Y1523)/1.02)+SUM(Z1523:AA1523))+((SUM(AB1523:AM1523)/1.02)+SUM(AL1523:AM1523)))+AN1523+AO1523+AP1523,SUM(P1523:AM1523)+AN1523+AO1523+AP1523)</f>
        <v>#VALUE!</v>
      </c>
    </row>
    <row r="1524" spans="1:43" x14ac:dyDescent="0.25">
      <c r="A1524" s="104"/>
      <c r="B1524" s="39"/>
      <c r="C1524" s="39"/>
      <c r="D1524" s="70"/>
      <c r="E1524" s="49"/>
      <c r="F1524" s="40"/>
      <c r="G1524" s="38"/>
      <c r="H1524" s="71"/>
      <c r="I1524" s="40"/>
      <c r="J1524" s="38"/>
      <c r="K1524" s="71"/>
      <c r="L1524" s="40"/>
      <c r="M1524" s="38"/>
      <c r="N1524" s="71"/>
      <c r="O1524" s="49"/>
      <c r="P1524" s="177"/>
      <c r="Q1524" s="178"/>
      <c r="R1524" s="178"/>
      <c r="S1524" s="178"/>
      <c r="T1524" s="178"/>
      <c r="U1524" s="178"/>
      <c r="V1524" s="178"/>
      <c r="W1524" s="178"/>
      <c r="X1524" s="178"/>
      <c r="Y1524" s="178"/>
      <c r="Z1524" s="178"/>
      <c r="AA1524" s="179"/>
      <c r="AB1524" s="121">
        <f>IF($D1524="",0,IF($E1524="",0,IF(VLOOKUP($E1524,paramètres!$E$33:$F$44,2,FALSE)&lt;=VLOOKUP($AB$18,paramètres!$E$33:$F$44,2,FALSE),P1524*$D1524,0)))</f>
        <v>0</v>
      </c>
      <c r="AC1524" s="13">
        <f>IF($D1524="",0,IF($E1524="",0,IF(VLOOKUP($E1524,paramètres!$E$33:$F$44,2,FALSE)&lt;=VLOOKUP($AC$18,paramètres!$E$33:$F$44,2,FALSE),Q1524*$D1524,0)))</f>
        <v>0</v>
      </c>
      <c r="AD1524" s="13">
        <f>IF($D1524="",0,IF($E1524="",0,IF(VLOOKUP($E1524,paramètres!$E$33:$F$44,2,FALSE)&lt;=VLOOKUP($AD$18,paramètres!$E$33:$F$44,2,FALSE),R1524*$D1524,0)))</f>
        <v>0</v>
      </c>
      <c r="AE1524" s="13">
        <f>IF($D1524="",0,IF($E1524="",0,IF(VLOOKUP($E1524,paramètres!$E$33:$F$44,2,FALSE)&lt;=VLOOKUP($AE$18,paramètres!$E$33:$F$44,2,FALSE),S1524*$D1524,0)))</f>
        <v>0</v>
      </c>
      <c r="AF1524" s="13">
        <f>IF($D1524="",0,IF($E1524="",0,IF(VLOOKUP($E1524,paramètres!$E$33:$F$44,2,FALSE)&lt;=VLOOKUP($AF$18,paramètres!$E$33:$F$44,2,FALSE),T1524*$D1524,0)))</f>
        <v>0</v>
      </c>
      <c r="AG1524" s="13">
        <f>IF($D1524="",0,IF($E1524="",0,IF(VLOOKUP($E1524,paramètres!$E$33:$F$44,2,FALSE)&lt;=VLOOKUP($AG$18,paramètres!$E$33:$F$44,2,FALSE),U1524*$D1524,0)))</f>
        <v>0</v>
      </c>
      <c r="AH1524" s="13">
        <f>IF($D1524="",0,IF($E1524="",0,IF(VLOOKUP($E1524,paramètres!$E$33:$F$44,2,FALSE)&lt;=VLOOKUP($AH$18,paramètres!$E$33:$F$44,2,FALSE),V1524*$D1524,0)))</f>
        <v>0</v>
      </c>
      <c r="AI1524" s="13">
        <f>IF($D1524="",0,IF($E1524="",0,IF(VLOOKUP($E1524,paramètres!$E$33:$F$44,2,FALSE)&lt;=VLOOKUP($AI$18,paramètres!$E$33:$F$44,2,FALSE),W1524*$D1524,0)))</f>
        <v>0</v>
      </c>
      <c r="AJ1524" s="13">
        <f>IF($D1524="",0,IF($E1524="",0,IF(VLOOKUP($E1524,paramètres!$E$33:$F$44,2,FALSE)&lt;=VLOOKUP($AJ$18,paramètres!$E$33:$F$44,2,FALSE),X1524*$D1524,0)))</f>
        <v>0</v>
      </c>
      <c r="AK1524" s="13">
        <f>IF($D1524="",0,IF($E1524="",0,IF(VLOOKUP($E1524,paramètres!$E$33:$F$44,2,FALSE)&lt;=VLOOKUP($AK$18,paramètres!$E$33:$F$44,2,FALSE),Y1524*$D1524,0)))</f>
        <v>0</v>
      </c>
      <c r="AL1524" s="13">
        <f>IF($D1524="",0,IF($E1524="",0,IF(VLOOKUP($E1524,paramètres!$E$33:$F$44,2,FALSE)&lt;=VLOOKUP($AL$18,paramètres!$E$33:$F$44,2,FALSE),Z1524*$D1524,0)))</f>
        <v>0</v>
      </c>
      <c r="AM1524" s="126">
        <f>IF($D1524="",0,IF($E1524="",0,IF(VLOOKUP($E1524,paramètres!$E$33:$F$44,2,FALSE)&lt;=VLOOKUP($AM$18,paramètres!$E$33:$F$44,2,FALSE),AA1524*$D1524,0)))</f>
        <v>0</v>
      </c>
      <c r="AN1524" s="121" t="str">
        <f>IF(paramètres!$B$28=1,((SUM(P1524:Y1524)/1.02)+SUM(Z1524:AA1524))*0.0303/9*COUNT(P1524:X1524),IF(paramètres!$B$28=2,(SUM(P1524:AA1524))*0.0303/9*COUNT(P1524:X1524),"Missing Delta option"))</f>
        <v>Missing Delta option</v>
      </c>
      <c r="AO1524" s="13" t="str">
        <f>IF(paramètres!$B$28=1,(((SUM(P1524:Y1524)/1.02)+SUM(Z1524:AA1524))+((SUM(AB1524:AK1524)/1.02)+SUM(AL1524:AN1524)))*cotpatr,IF(paramètres!$B$28=2,(SUM(P1524:AN1524)*cotpatr),"Missing Delta Option"))</f>
        <v>Missing Delta Option</v>
      </c>
      <c r="AP1524" s="13" t="str" cm="1">
        <f t="array" ref="AP1524">IF(paramètres!$B$28=1,(((SUM(P1524:Y1524)/1.02)+SUM(Z1524:AA1524))+((SUM(AB1524:AM1524)/1.02)+SUM(AL1524:AM1524)))/12*pécule,IF(paramètres!$B$28=2,SUM(P1524:AM1524)/12*pécule,"Missing Delta Option"))</f>
        <v>Missing Delta Option</v>
      </c>
      <c r="AQ1524" s="105" t="e">
        <f>IF(paramètres!$B$28=1,(((SUM(P1524:Y1524)/1.02)+SUM(Z1524:AA1524))+((SUM(AB1524:AM1524)/1.02)+SUM(AL1524:AM1524)))+AN1524+AO1524+AP1524,SUM(P1524:AM1524)+AN1524+AO1524+AP1524)</f>
        <v>#VALUE!</v>
      </c>
    </row>
    <row r="1525" spans="1:43" x14ac:dyDescent="0.25">
      <c r="A1525" s="104"/>
      <c r="B1525" s="39"/>
      <c r="C1525" s="39"/>
      <c r="D1525" s="70"/>
      <c r="E1525" s="49"/>
      <c r="F1525" s="40"/>
      <c r="G1525" s="38"/>
      <c r="H1525" s="71"/>
      <c r="I1525" s="40"/>
      <c r="J1525" s="38"/>
      <c r="K1525" s="71"/>
      <c r="L1525" s="40"/>
      <c r="M1525" s="38"/>
      <c r="N1525" s="71"/>
      <c r="O1525" s="49"/>
      <c r="P1525" s="177"/>
      <c r="Q1525" s="178"/>
      <c r="R1525" s="178"/>
      <c r="S1525" s="178"/>
      <c r="T1525" s="178"/>
      <c r="U1525" s="178"/>
      <c r="V1525" s="178"/>
      <c r="W1525" s="178"/>
      <c r="X1525" s="178"/>
      <c r="Y1525" s="178"/>
      <c r="Z1525" s="178"/>
      <c r="AA1525" s="179"/>
      <c r="AB1525" s="121">
        <f>IF($D1525="",0,IF($E1525="",0,IF(VLOOKUP($E1525,paramètres!$E$33:$F$44,2,FALSE)&lt;=VLOOKUP($AB$18,paramètres!$E$33:$F$44,2,FALSE),P1525*$D1525,0)))</f>
        <v>0</v>
      </c>
      <c r="AC1525" s="13">
        <f>IF($D1525="",0,IF($E1525="",0,IF(VLOOKUP($E1525,paramètres!$E$33:$F$44,2,FALSE)&lt;=VLOOKUP($AC$18,paramètres!$E$33:$F$44,2,FALSE),Q1525*$D1525,0)))</f>
        <v>0</v>
      </c>
      <c r="AD1525" s="13">
        <f>IF($D1525="",0,IF($E1525="",0,IF(VLOOKUP($E1525,paramètres!$E$33:$F$44,2,FALSE)&lt;=VLOOKUP($AD$18,paramètres!$E$33:$F$44,2,FALSE),R1525*$D1525,0)))</f>
        <v>0</v>
      </c>
      <c r="AE1525" s="13">
        <f>IF($D1525="",0,IF($E1525="",0,IF(VLOOKUP($E1525,paramètres!$E$33:$F$44,2,FALSE)&lt;=VLOOKUP($AE$18,paramètres!$E$33:$F$44,2,FALSE),S1525*$D1525,0)))</f>
        <v>0</v>
      </c>
      <c r="AF1525" s="13">
        <f>IF($D1525="",0,IF($E1525="",0,IF(VLOOKUP($E1525,paramètres!$E$33:$F$44,2,FALSE)&lt;=VLOOKUP($AF$18,paramètres!$E$33:$F$44,2,FALSE),T1525*$D1525,0)))</f>
        <v>0</v>
      </c>
      <c r="AG1525" s="13">
        <f>IF($D1525="",0,IF($E1525="",0,IF(VLOOKUP($E1525,paramètres!$E$33:$F$44,2,FALSE)&lt;=VLOOKUP($AG$18,paramètres!$E$33:$F$44,2,FALSE),U1525*$D1525,0)))</f>
        <v>0</v>
      </c>
      <c r="AH1525" s="13">
        <f>IF($D1525="",0,IF($E1525="",0,IF(VLOOKUP($E1525,paramètres!$E$33:$F$44,2,FALSE)&lt;=VLOOKUP($AH$18,paramètres!$E$33:$F$44,2,FALSE),V1525*$D1525,0)))</f>
        <v>0</v>
      </c>
      <c r="AI1525" s="13">
        <f>IF($D1525="",0,IF($E1525="",0,IF(VLOOKUP($E1525,paramètres!$E$33:$F$44,2,FALSE)&lt;=VLOOKUP($AI$18,paramètres!$E$33:$F$44,2,FALSE),W1525*$D1525,0)))</f>
        <v>0</v>
      </c>
      <c r="AJ1525" s="13">
        <f>IF($D1525="",0,IF($E1525="",0,IF(VLOOKUP($E1525,paramètres!$E$33:$F$44,2,FALSE)&lt;=VLOOKUP($AJ$18,paramètres!$E$33:$F$44,2,FALSE),X1525*$D1525,0)))</f>
        <v>0</v>
      </c>
      <c r="AK1525" s="13">
        <f>IF($D1525="",0,IF($E1525="",0,IF(VLOOKUP($E1525,paramètres!$E$33:$F$44,2,FALSE)&lt;=VLOOKUP($AK$18,paramètres!$E$33:$F$44,2,FALSE),Y1525*$D1525,0)))</f>
        <v>0</v>
      </c>
      <c r="AL1525" s="13">
        <f>IF($D1525="",0,IF($E1525="",0,IF(VLOOKUP($E1525,paramètres!$E$33:$F$44,2,FALSE)&lt;=VLOOKUP($AL$18,paramètres!$E$33:$F$44,2,FALSE),Z1525*$D1525,0)))</f>
        <v>0</v>
      </c>
      <c r="AM1525" s="126">
        <f>IF($D1525="",0,IF($E1525="",0,IF(VLOOKUP($E1525,paramètres!$E$33:$F$44,2,FALSE)&lt;=VLOOKUP($AM$18,paramètres!$E$33:$F$44,2,FALSE),AA1525*$D1525,0)))</f>
        <v>0</v>
      </c>
      <c r="AN1525" s="121" t="str">
        <f>IF(paramètres!$B$28=1,((SUM(P1525:Y1525)/1.02)+SUM(Z1525:AA1525))*0.0303/9*COUNT(P1525:X1525),IF(paramètres!$B$28=2,(SUM(P1525:AA1525))*0.0303/9*COUNT(P1525:X1525),"Missing Delta option"))</f>
        <v>Missing Delta option</v>
      </c>
      <c r="AO1525" s="13" t="str">
        <f>IF(paramètres!$B$28=1,(((SUM(P1525:Y1525)/1.02)+SUM(Z1525:AA1525))+((SUM(AB1525:AK1525)/1.02)+SUM(AL1525:AN1525)))*cotpatr,IF(paramètres!$B$28=2,(SUM(P1525:AN1525)*cotpatr),"Missing Delta Option"))</f>
        <v>Missing Delta Option</v>
      </c>
      <c r="AP1525" s="13" t="str" cm="1">
        <f t="array" ref="AP1525">IF(paramètres!$B$28=1,(((SUM(P1525:Y1525)/1.02)+SUM(Z1525:AA1525))+((SUM(AB1525:AM1525)/1.02)+SUM(AL1525:AM1525)))/12*pécule,IF(paramètres!$B$28=2,SUM(P1525:AM1525)/12*pécule,"Missing Delta Option"))</f>
        <v>Missing Delta Option</v>
      </c>
      <c r="AQ1525" s="105" t="e">
        <f>IF(paramètres!$B$28=1,(((SUM(P1525:Y1525)/1.02)+SUM(Z1525:AA1525))+((SUM(AB1525:AM1525)/1.02)+SUM(AL1525:AM1525)))+AN1525+AO1525+AP1525,SUM(P1525:AM1525)+AN1525+AO1525+AP1525)</f>
        <v>#VALUE!</v>
      </c>
    </row>
    <row r="1526" spans="1:43" x14ac:dyDescent="0.25">
      <c r="A1526" s="104"/>
      <c r="B1526" s="39"/>
      <c r="C1526" s="39"/>
      <c r="D1526" s="70"/>
      <c r="E1526" s="49"/>
      <c r="F1526" s="40"/>
      <c r="G1526" s="38"/>
      <c r="H1526" s="71"/>
      <c r="I1526" s="40"/>
      <c r="J1526" s="38"/>
      <c r="K1526" s="71"/>
      <c r="L1526" s="40"/>
      <c r="M1526" s="38"/>
      <c r="N1526" s="71"/>
      <c r="O1526" s="49"/>
      <c r="P1526" s="177"/>
      <c r="Q1526" s="178"/>
      <c r="R1526" s="178"/>
      <c r="S1526" s="178"/>
      <c r="T1526" s="178"/>
      <c r="U1526" s="178"/>
      <c r="V1526" s="178"/>
      <c r="W1526" s="178"/>
      <c r="X1526" s="178"/>
      <c r="Y1526" s="178"/>
      <c r="Z1526" s="178"/>
      <c r="AA1526" s="179"/>
      <c r="AB1526" s="121">
        <f>IF($D1526="",0,IF($E1526="",0,IF(VLOOKUP($E1526,paramètres!$E$33:$F$44,2,FALSE)&lt;=VLOOKUP($AB$18,paramètres!$E$33:$F$44,2,FALSE),P1526*$D1526,0)))</f>
        <v>0</v>
      </c>
      <c r="AC1526" s="13">
        <f>IF($D1526="",0,IF($E1526="",0,IF(VLOOKUP($E1526,paramètres!$E$33:$F$44,2,FALSE)&lt;=VLOOKUP($AC$18,paramètres!$E$33:$F$44,2,FALSE),Q1526*$D1526,0)))</f>
        <v>0</v>
      </c>
      <c r="AD1526" s="13">
        <f>IF($D1526="",0,IF($E1526="",0,IF(VLOOKUP($E1526,paramètres!$E$33:$F$44,2,FALSE)&lt;=VLOOKUP($AD$18,paramètres!$E$33:$F$44,2,FALSE),R1526*$D1526,0)))</f>
        <v>0</v>
      </c>
      <c r="AE1526" s="13">
        <f>IF($D1526="",0,IF($E1526="",0,IF(VLOOKUP($E1526,paramètres!$E$33:$F$44,2,FALSE)&lt;=VLOOKUP($AE$18,paramètres!$E$33:$F$44,2,FALSE),S1526*$D1526,0)))</f>
        <v>0</v>
      </c>
      <c r="AF1526" s="13">
        <f>IF($D1526="",0,IF($E1526="",0,IF(VLOOKUP($E1526,paramètres!$E$33:$F$44,2,FALSE)&lt;=VLOOKUP($AF$18,paramètres!$E$33:$F$44,2,FALSE),T1526*$D1526,0)))</f>
        <v>0</v>
      </c>
      <c r="AG1526" s="13">
        <f>IF($D1526="",0,IF($E1526="",0,IF(VLOOKUP($E1526,paramètres!$E$33:$F$44,2,FALSE)&lt;=VLOOKUP($AG$18,paramètres!$E$33:$F$44,2,FALSE),U1526*$D1526,0)))</f>
        <v>0</v>
      </c>
      <c r="AH1526" s="13">
        <f>IF($D1526="",0,IF($E1526="",0,IF(VLOOKUP($E1526,paramètres!$E$33:$F$44,2,FALSE)&lt;=VLOOKUP($AH$18,paramètres!$E$33:$F$44,2,FALSE),V1526*$D1526,0)))</f>
        <v>0</v>
      </c>
      <c r="AI1526" s="13">
        <f>IF($D1526="",0,IF($E1526="",0,IF(VLOOKUP($E1526,paramètres!$E$33:$F$44,2,FALSE)&lt;=VLOOKUP($AI$18,paramètres!$E$33:$F$44,2,FALSE),W1526*$D1526,0)))</f>
        <v>0</v>
      </c>
      <c r="AJ1526" s="13">
        <f>IF($D1526="",0,IF($E1526="",0,IF(VLOOKUP($E1526,paramètres!$E$33:$F$44,2,FALSE)&lt;=VLOOKUP($AJ$18,paramètres!$E$33:$F$44,2,FALSE),X1526*$D1526,0)))</f>
        <v>0</v>
      </c>
      <c r="AK1526" s="13">
        <f>IF($D1526="",0,IF($E1526="",0,IF(VLOOKUP($E1526,paramètres!$E$33:$F$44,2,FALSE)&lt;=VLOOKUP($AK$18,paramètres!$E$33:$F$44,2,FALSE),Y1526*$D1526,0)))</f>
        <v>0</v>
      </c>
      <c r="AL1526" s="13">
        <f>IF($D1526="",0,IF($E1526="",0,IF(VLOOKUP($E1526,paramètres!$E$33:$F$44,2,FALSE)&lt;=VLOOKUP($AL$18,paramètres!$E$33:$F$44,2,FALSE),Z1526*$D1526,0)))</f>
        <v>0</v>
      </c>
      <c r="AM1526" s="126">
        <f>IF($D1526="",0,IF($E1526="",0,IF(VLOOKUP($E1526,paramètres!$E$33:$F$44,2,FALSE)&lt;=VLOOKUP($AM$18,paramètres!$E$33:$F$44,2,FALSE),AA1526*$D1526,0)))</f>
        <v>0</v>
      </c>
      <c r="AN1526" s="121" t="str">
        <f>IF(paramètres!$B$28=1,((SUM(P1526:Y1526)/1.02)+SUM(Z1526:AA1526))*0.0303/9*COUNT(P1526:X1526),IF(paramètres!$B$28=2,(SUM(P1526:AA1526))*0.0303/9*COUNT(P1526:X1526),"Missing Delta option"))</f>
        <v>Missing Delta option</v>
      </c>
      <c r="AO1526" s="13" t="str">
        <f>IF(paramètres!$B$28=1,(((SUM(P1526:Y1526)/1.02)+SUM(Z1526:AA1526))+((SUM(AB1526:AK1526)/1.02)+SUM(AL1526:AN1526)))*cotpatr,IF(paramètres!$B$28=2,(SUM(P1526:AN1526)*cotpatr),"Missing Delta Option"))</f>
        <v>Missing Delta Option</v>
      </c>
      <c r="AP1526" s="13" t="str" cm="1">
        <f t="array" ref="AP1526">IF(paramètres!$B$28=1,(((SUM(P1526:Y1526)/1.02)+SUM(Z1526:AA1526))+((SUM(AB1526:AM1526)/1.02)+SUM(AL1526:AM1526)))/12*pécule,IF(paramètres!$B$28=2,SUM(P1526:AM1526)/12*pécule,"Missing Delta Option"))</f>
        <v>Missing Delta Option</v>
      </c>
      <c r="AQ1526" s="105" t="e">
        <f>IF(paramètres!$B$28=1,(((SUM(P1526:Y1526)/1.02)+SUM(Z1526:AA1526))+((SUM(AB1526:AM1526)/1.02)+SUM(AL1526:AM1526)))+AN1526+AO1526+AP1526,SUM(P1526:AM1526)+AN1526+AO1526+AP1526)</f>
        <v>#VALUE!</v>
      </c>
    </row>
    <row r="1527" spans="1:43" x14ac:dyDescent="0.25">
      <c r="A1527" s="104"/>
      <c r="B1527" s="39"/>
      <c r="C1527" s="39"/>
      <c r="D1527" s="70"/>
      <c r="E1527" s="49"/>
      <c r="F1527" s="40"/>
      <c r="G1527" s="38"/>
      <c r="H1527" s="71"/>
      <c r="I1527" s="40"/>
      <c r="J1527" s="38"/>
      <c r="K1527" s="71"/>
      <c r="L1527" s="40"/>
      <c r="M1527" s="38"/>
      <c r="N1527" s="71"/>
      <c r="O1527" s="49"/>
      <c r="P1527" s="177"/>
      <c r="Q1527" s="178"/>
      <c r="R1527" s="178"/>
      <c r="S1527" s="178"/>
      <c r="T1527" s="178"/>
      <c r="U1527" s="178"/>
      <c r="V1527" s="178"/>
      <c r="W1527" s="178"/>
      <c r="X1527" s="178"/>
      <c r="Y1527" s="178"/>
      <c r="Z1527" s="178"/>
      <c r="AA1527" s="179"/>
      <c r="AB1527" s="121">
        <f>IF($D1527="",0,IF($E1527="",0,IF(VLOOKUP($E1527,paramètres!$E$33:$F$44,2,FALSE)&lt;=VLOOKUP($AB$18,paramètres!$E$33:$F$44,2,FALSE),P1527*$D1527,0)))</f>
        <v>0</v>
      </c>
      <c r="AC1527" s="13">
        <f>IF($D1527="",0,IF($E1527="",0,IF(VLOOKUP($E1527,paramètres!$E$33:$F$44,2,FALSE)&lt;=VLOOKUP($AC$18,paramètres!$E$33:$F$44,2,FALSE),Q1527*$D1527,0)))</f>
        <v>0</v>
      </c>
      <c r="AD1527" s="13">
        <f>IF($D1527="",0,IF($E1527="",0,IF(VLOOKUP($E1527,paramètres!$E$33:$F$44,2,FALSE)&lt;=VLOOKUP($AD$18,paramètres!$E$33:$F$44,2,FALSE),R1527*$D1527,0)))</f>
        <v>0</v>
      </c>
      <c r="AE1527" s="13">
        <f>IF($D1527="",0,IF($E1527="",0,IF(VLOOKUP($E1527,paramètres!$E$33:$F$44,2,FALSE)&lt;=VLOOKUP($AE$18,paramètres!$E$33:$F$44,2,FALSE),S1527*$D1527,0)))</f>
        <v>0</v>
      </c>
      <c r="AF1527" s="13">
        <f>IF($D1527="",0,IF($E1527="",0,IF(VLOOKUP($E1527,paramètres!$E$33:$F$44,2,FALSE)&lt;=VLOOKUP($AF$18,paramètres!$E$33:$F$44,2,FALSE),T1527*$D1527,0)))</f>
        <v>0</v>
      </c>
      <c r="AG1527" s="13">
        <f>IF($D1527="",0,IF($E1527="",0,IF(VLOOKUP($E1527,paramètres!$E$33:$F$44,2,FALSE)&lt;=VLOOKUP($AG$18,paramètres!$E$33:$F$44,2,FALSE),U1527*$D1527,0)))</f>
        <v>0</v>
      </c>
      <c r="AH1527" s="13">
        <f>IF($D1527="",0,IF($E1527="",0,IF(VLOOKUP($E1527,paramètres!$E$33:$F$44,2,FALSE)&lt;=VLOOKUP($AH$18,paramètres!$E$33:$F$44,2,FALSE),V1527*$D1527,0)))</f>
        <v>0</v>
      </c>
      <c r="AI1527" s="13">
        <f>IF($D1527="",0,IF($E1527="",0,IF(VLOOKUP($E1527,paramètres!$E$33:$F$44,2,FALSE)&lt;=VLOOKUP($AI$18,paramètres!$E$33:$F$44,2,FALSE),W1527*$D1527,0)))</f>
        <v>0</v>
      </c>
      <c r="AJ1527" s="13">
        <f>IF($D1527="",0,IF($E1527="",0,IF(VLOOKUP($E1527,paramètres!$E$33:$F$44,2,FALSE)&lt;=VLOOKUP($AJ$18,paramètres!$E$33:$F$44,2,FALSE),X1527*$D1527,0)))</f>
        <v>0</v>
      </c>
      <c r="AK1527" s="13">
        <f>IF($D1527="",0,IF($E1527="",0,IF(VLOOKUP($E1527,paramètres!$E$33:$F$44,2,FALSE)&lt;=VLOOKUP($AK$18,paramètres!$E$33:$F$44,2,FALSE),Y1527*$D1527,0)))</f>
        <v>0</v>
      </c>
      <c r="AL1527" s="13">
        <f>IF($D1527="",0,IF($E1527="",0,IF(VLOOKUP($E1527,paramètres!$E$33:$F$44,2,FALSE)&lt;=VLOOKUP($AL$18,paramètres!$E$33:$F$44,2,FALSE),Z1527*$D1527,0)))</f>
        <v>0</v>
      </c>
      <c r="AM1527" s="126">
        <f>IF($D1527="",0,IF($E1527="",0,IF(VLOOKUP($E1527,paramètres!$E$33:$F$44,2,FALSE)&lt;=VLOOKUP($AM$18,paramètres!$E$33:$F$44,2,FALSE),AA1527*$D1527,0)))</f>
        <v>0</v>
      </c>
      <c r="AN1527" s="121" t="str">
        <f>IF(paramètres!$B$28=1,((SUM(P1527:Y1527)/1.02)+SUM(Z1527:AA1527))*0.0303/9*COUNT(P1527:X1527),IF(paramètres!$B$28=2,(SUM(P1527:AA1527))*0.0303/9*COUNT(P1527:X1527),"Missing Delta option"))</f>
        <v>Missing Delta option</v>
      </c>
      <c r="AO1527" s="13" t="str">
        <f>IF(paramètres!$B$28=1,(((SUM(P1527:Y1527)/1.02)+SUM(Z1527:AA1527))+((SUM(AB1527:AK1527)/1.02)+SUM(AL1527:AN1527)))*cotpatr,IF(paramètres!$B$28=2,(SUM(P1527:AN1527)*cotpatr),"Missing Delta Option"))</f>
        <v>Missing Delta Option</v>
      </c>
      <c r="AP1527" s="13" t="str" cm="1">
        <f t="array" ref="AP1527">IF(paramètres!$B$28=1,(((SUM(P1527:Y1527)/1.02)+SUM(Z1527:AA1527))+((SUM(AB1527:AM1527)/1.02)+SUM(AL1527:AM1527)))/12*pécule,IF(paramètres!$B$28=2,SUM(P1527:AM1527)/12*pécule,"Missing Delta Option"))</f>
        <v>Missing Delta Option</v>
      </c>
      <c r="AQ1527" s="105" t="e">
        <f>IF(paramètres!$B$28=1,(((SUM(P1527:Y1527)/1.02)+SUM(Z1527:AA1527))+((SUM(AB1527:AM1527)/1.02)+SUM(AL1527:AM1527)))+AN1527+AO1527+AP1527,SUM(P1527:AM1527)+AN1527+AO1527+AP1527)</f>
        <v>#VALUE!</v>
      </c>
    </row>
    <row r="1528" spans="1:43" x14ac:dyDescent="0.25">
      <c r="A1528" s="104"/>
      <c r="B1528" s="39"/>
      <c r="C1528" s="39"/>
      <c r="D1528" s="70"/>
      <c r="E1528" s="49"/>
      <c r="F1528" s="40"/>
      <c r="G1528" s="38"/>
      <c r="H1528" s="71"/>
      <c r="I1528" s="40"/>
      <c r="J1528" s="38"/>
      <c r="K1528" s="71"/>
      <c r="L1528" s="40"/>
      <c r="M1528" s="38"/>
      <c r="N1528" s="71"/>
      <c r="O1528" s="49"/>
      <c r="P1528" s="177"/>
      <c r="Q1528" s="178"/>
      <c r="R1528" s="178"/>
      <c r="S1528" s="178"/>
      <c r="T1528" s="178"/>
      <c r="U1528" s="178"/>
      <c r="V1528" s="178"/>
      <c r="W1528" s="178"/>
      <c r="X1528" s="178"/>
      <c r="Y1528" s="178"/>
      <c r="Z1528" s="178"/>
      <c r="AA1528" s="179"/>
      <c r="AB1528" s="121">
        <f>IF($D1528="",0,IF($E1528="",0,IF(VLOOKUP($E1528,paramètres!$E$33:$F$44,2,FALSE)&lt;=VLOOKUP($AB$18,paramètres!$E$33:$F$44,2,FALSE),P1528*$D1528,0)))</f>
        <v>0</v>
      </c>
      <c r="AC1528" s="13">
        <f>IF($D1528="",0,IF($E1528="",0,IF(VLOOKUP($E1528,paramètres!$E$33:$F$44,2,FALSE)&lt;=VLOOKUP($AC$18,paramètres!$E$33:$F$44,2,FALSE),Q1528*$D1528,0)))</f>
        <v>0</v>
      </c>
      <c r="AD1528" s="13">
        <f>IF($D1528="",0,IF($E1528="",0,IF(VLOOKUP($E1528,paramètres!$E$33:$F$44,2,FALSE)&lt;=VLOOKUP($AD$18,paramètres!$E$33:$F$44,2,FALSE),R1528*$D1528,0)))</f>
        <v>0</v>
      </c>
      <c r="AE1528" s="13">
        <f>IF($D1528="",0,IF($E1528="",0,IF(VLOOKUP($E1528,paramètres!$E$33:$F$44,2,FALSE)&lt;=VLOOKUP($AE$18,paramètres!$E$33:$F$44,2,FALSE),S1528*$D1528,0)))</f>
        <v>0</v>
      </c>
      <c r="AF1528" s="13">
        <f>IF($D1528="",0,IF($E1528="",0,IF(VLOOKUP($E1528,paramètres!$E$33:$F$44,2,FALSE)&lt;=VLOOKUP($AF$18,paramètres!$E$33:$F$44,2,FALSE),T1528*$D1528,0)))</f>
        <v>0</v>
      </c>
      <c r="AG1528" s="13">
        <f>IF($D1528="",0,IF($E1528="",0,IF(VLOOKUP($E1528,paramètres!$E$33:$F$44,2,FALSE)&lt;=VLOOKUP($AG$18,paramètres!$E$33:$F$44,2,FALSE),U1528*$D1528,0)))</f>
        <v>0</v>
      </c>
      <c r="AH1528" s="13">
        <f>IF($D1528="",0,IF($E1528="",0,IF(VLOOKUP($E1528,paramètres!$E$33:$F$44,2,FALSE)&lt;=VLOOKUP($AH$18,paramètres!$E$33:$F$44,2,FALSE),V1528*$D1528,0)))</f>
        <v>0</v>
      </c>
      <c r="AI1528" s="13">
        <f>IF($D1528="",0,IF($E1528="",0,IF(VLOOKUP($E1528,paramètres!$E$33:$F$44,2,FALSE)&lt;=VLOOKUP($AI$18,paramètres!$E$33:$F$44,2,FALSE),W1528*$D1528,0)))</f>
        <v>0</v>
      </c>
      <c r="AJ1528" s="13">
        <f>IF($D1528="",0,IF($E1528="",0,IF(VLOOKUP($E1528,paramètres!$E$33:$F$44,2,FALSE)&lt;=VLOOKUP($AJ$18,paramètres!$E$33:$F$44,2,FALSE),X1528*$D1528,0)))</f>
        <v>0</v>
      </c>
      <c r="AK1528" s="13">
        <f>IF($D1528="",0,IF($E1528="",0,IF(VLOOKUP($E1528,paramètres!$E$33:$F$44,2,FALSE)&lt;=VLOOKUP($AK$18,paramètres!$E$33:$F$44,2,FALSE),Y1528*$D1528,0)))</f>
        <v>0</v>
      </c>
      <c r="AL1528" s="13">
        <f>IF($D1528="",0,IF($E1528="",0,IF(VLOOKUP($E1528,paramètres!$E$33:$F$44,2,FALSE)&lt;=VLOOKUP($AL$18,paramètres!$E$33:$F$44,2,FALSE),Z1528*$D1528,0)))</f>
        <v>0</v>
      </c>
      <c r="AM1528" s="126">
        <f>IF($D1528="",0,IF($E1528="",0,IF(VLOOKUP($E1528,paramètres!$E$33:$F$44,2,FALSE)&lt;=VLOOKUP($AM$18,paramètres!$E$33:$F$44,2,FALSE),AA1528*$D1528,0)))</f>
        <v>0</v>
      </c>
      <c r="AN1528" s="121" t="str">
        <f>IF(paramètres!$B$28=1,((SUM(P1528:Y1528)/1.02)+SUM(Z1528:AA1528))*0.0303/9*COUNT(P1528:X1528),IF(paramètres!$B$28=2,(SUM(P1528:AA1528))*0.0303/9*COUNT(P1528:X1528),"Missing Delta option"))</f>
        <v>Missing Delta option</v>
      </c>
      <c r="AO1528" s="13" t="str">
        <f>IF(paramètres!$B$28=1,(((SUM(P1528:Y1528)/1.02)+SUM(Z1528:AA1528))+((SUM(AB1528:AK1528)/1.02)+SUM(AL1528:AN1528)))*cotpatr,IF(paramètres!$B$28=2,(SUM(P1528:AN1528)*cotpatr),"Missing Delta Option"))</f>
        <v>Missing Delta Option</v>
      </c>
      <c r="AP1528" s="13" t="str" cm="1">
        <f t="array" ref="AP1528">IF(paramètres!$B$28=1,(((SUM(P1528:Y1528)/1.02)+SUM(Z1528:AA1528))+((SUM(AB1528:AM1528)/1.02)+SUM(AL1528:AM1528)))/12*pécule,IF(paramètres!$B$28=2,SUM(P1528:AM1528)/12*pécule,"Missing Delta Option"))</f>
        <v>Missing Delta Option</v>
      </c>
      <c r="AQ1528" s="105" t="e">
        <f>IF(paramètres!$B$28=1,(((SUM(P1528:Y1528)/1.02)+SUM(Z1528:AA1528))+((SUM(AB1528:AM1528)/1.02)+SUM(AL1528:AM1528)))+AN1528+AO1528+AP1528,SUM(P1528:AM1528)+AN1528+AO1528+AP1528)</f>
        <v>#VALUE!</v>
      </c>
    </row>
    <row r="1529" spans="1:43" x14ac:dyDescent="0.25">
      <c r="A1529" s="104"/>
      <c r="B1529" s="39"/>
      <c r="C1529" s="39"/>
      <c r="D1529" s="70"/>
      <c r="E1529" s="49"/>
      <c r="F1529" s="40"/>
      <c r="G1529" s="38"/>
      <c r="H1529" s="71"/>
      <c r="I1529" s="40"/>
      <c r="J1529" s="38"/>
      <c r="K1529" s="71"/>
      <c r="L1529" s="40"/>
      <c r="M1529" s="38"/>
      <c r="N1529" s="71"/>
      <c r="O1529" s="49"/>
      <c r="P1529" s="177"/>
      <c r="Q1529" s="178"/>
      <c r="R1529" s="178"/>
      <c r="S1529" s="178"/>
      <c r="T1529" s="178"/>
      <c r="U1529" s="178"/>
      <c r="V1529" s="178"/>
      <c r="W1529" s="178"/>
      <c r="X1529" s="178"/>
      <c r="Y1529" s="178"/>
      <c r="Z1529" s="178"/>
      <c r="AA1529" s="179"/>
      <c r="AB1529" s="121">
        <f>IF($D1529="",0,IF($E1529="",0,IF(VLOOKUP($E1529,paramètres!$E$33:$F$44,2,FALSE)&lt;=VLOOKUP($AB$18,paramètres!$E$33:$F$44,2,FALSE),P1529*$D1529,0)))</f>
        <v>0</v>
      </c>
      <c r="AC1529" s="13">
        <f>IF($D1529="",0,IF($E1529="",0,IF(VLOOKUP($E1529,paramètres!$E$33:$F$44,2,FALSE)&lt;=VLOOKUP($AC$18,paramètres!$E$33:$F$44,2,FALSE),Q1529*$D1529,0)))</f>
        <v>0</v>
      </c>
      <c r="AD1529" s="13">
        <f>IF($D1529="",0,IF($E1529="",0,IF(VLOOKUP($E1529,paramètres!$E$33:$F$44,2,FALSE)&lt;=VLOOKUP($AD$18,paramètres!$E$33:$F$44,2,FALSE),R1529*$D1529,0)))</f>
        <v>0</v>
      </c>
      <c r="AE1529" s="13">
        <f>IF($D1529="",0,IF($E1529="",0,IF(VLOOKUP($E1529,paramètres!$E$33:$F$44,2,FALSE)&lt;=VLOOKUP($AE$18,paramètres!$E$33:$F$44,2,FALSE),S1529*$D1529,0)))</f>
        <v>0</v>
      </c>
      <c r="AF1529" s="13">
        <f>IF($D1529="",0,IF($E1529="",0,IF(VLOOKUP($E1529,paramètres!$E$33:$F$44,2,FALSE)&lt;=VLOOKUP($AF$18,paramètres!$E$33:$F$44,2,FALSE),T1529*$D1529,0)))</f>
        <v>0</v>
      </c>
      <c r="AG1529" s="13">
        <f>IF($D1529="",0,IF($E1529="",0,IF(VLOOKUP($E1529,paramètres!$E$33:$F$44,2,FALSE)&lt;=VLOOKUP($AG$18,paramètres!$E$33:$F$44,2,FALSE),U1529*$D1529,0)))</f>
        <v>0</v>
      </c>
      <c r="AH1529" s="13">
        <f>IF($D1529="",0,IF($E1529="",0,IF(VLOOKUP($E1529,paramètres!$E$33:$F$44,2,FALSE)&lt;=VLOOKUP($AH$18,paramètres!$E$33:$F$44,2,FALSE),V1529*$D1529,0)))</f>
        <v>0</v>
      </c>
      <c r="AI1529" s="13">
        <f>IF($D1529="",0,IF($E1529="",0,IF(VLOOKUP($E1529,paramètres!$E$33:$F$44,2,FALSE)&lt;=VLOOKUP($AI$18,paramètres!$E$33:$F$44,2,FALSE),W1529*$D1529,0)))</f>
        <v>0</v>
      </c>
      <c r="AJ1529" s="13">
        <f>IF($D1529="",0,IF($E1529="",0,IF(VLOOKUP($E1529,paramètres!$E$33:$F$44,2,FALSE)&lt;=VLOOKUP($AJ$18,paramètres!$E$33:$F$44,2,FALSE),X1529*$D1529,0)))</f>
        <v>0</v>
      </c>
      <c r="AK1529" s="13">
        <f>IF($D1529="",0,IF($E1529="",0,IF(VLOOKUP($E1529,paramètres!$E$33:$F$44,2,FALSE)&lt;=VLOOKUP($AK$18,paramètres!$E$33:$F$44,2,FALSE),Y1529*$D1529,0)))</f>
        <v>0</v>
      </c>
      <c r="AL1529" s="13">
        <f>IF($D1529="",0,IF($E1529="",0,IF(VLOOKUP($E1529,paramètres!$E$33:$F$44,2,FALSE)&lt;=VLOOKUP($AL$18,paramètres!$E$33:$F$44,2,FALSE),Z1529*$D1529,0)))</f>
        <v>0</v>
      </c>
      <c r="AM1529" s="126">
        <f>IF($D1529="",0,IF($E1529="",0,IF(VLOOKUP($E1529,paramètres!$E$33:$F$44,2,FALSE)&lt;=VLOOKUP($AM$18,paramètres!$E$33:$F$44,2,FALSE),AA1529*$D1529,0)))</f>
        <v>0</v>
      </c>
      <c r="AN1529" s="121" t="str">
        <f>IF(paramètres!$B$28=1,((SUM(P1529:Y1529)/1.02)+SUM(Z1529:AA1529))*0.0303/9*COUNT(P1529:X1529),IF(paramètres!$B$28=2,(SUM(P1529:AA1529))*0.0303/9*COUNT(P1529:X1529),"Missing Delta option"))</f>
        <v>Missing Delta option</v>
      </c>
      <c r="AO1529" s="13" t="str">
        <f>IF(paramètres!$B$28=1,(((SUM(P1529:Y1529)/1.02)+SUM(Z1529:AA1529))+((SUM(AB1529:AK1529)/1.02)+SUM(AL1529:AN1529)))*cotpatr,IF(paramètres!$B$28=2,(SUM(P1529:AN1529)*cotpatr),"Missing Delta Option"))</f>
        <v>Missing Delta Option</v>
      </c>
      <c r="AP1529" s="13" t="str" cm="1">
        <f t="array" ref="AP1529">IF(paramètres!$B$28=1,(((SUM(P1529:Y1529)/1.02)+SUM(Z1529:AA1529))+((SUM(AB1529:AM1529)/1.02)+SUM(AL1529:AM1529)))/12*pécule,IF(paramètres!$B$28=2,SUM(P1529:AM1529)/12*pécule,"Missing Delta Option"))</f>
        <v>Missing Delta Option</v>
      </c>
      <c r="AQ1529" s="105" t="e">
        <f>IF(paramètres!$B$28=1,(((SUM(P1529:Y1529)/1.02)+SUM(Z1529:AA1529))+((SUM(AB1529:AM1529)/1.02)+SUM(AL1529:AM1529)))+AN1529+AO1529+AP1529,SUM(P1529:AM1529)+AN1529+AO1529+AP1529)</f>
        <v>#VALUE!</v>
      </c>
    </row>
    <row r="1530" spans="1:43" x14ac:dyDescent="0.25">
      <c r="A1530" s="104"/>
      <c r="B1530" s="39"/>
      <c r="C1530" s="39"/>
      <c r="D1530" s="70"/>
      <c r="E1530" s="49"/>
      <c r="F1530" s="40"/>
      <c r="G1530" s="38"/>
      <c r="H1530" s="71"/>
      <c r="I1530" s="40"/>
      <c r="J1530" s="38"/>
      <c r="K1530" s="71"/>
      <c r="L1530" s="40"/>
      <c r="M1530" s="38"/>
      <c r="N1530" s="71"/>
      <c r="O1530" s="49"/>
      <c r="P1530" s="177"/>
      <c r="Q1530" s="178"/>
      <c r="R1530" s="178"/>
      <c r="S1530" s="178"/>
      <c r="T1530" s="178"/>
      <c r="U1530" s="178"/>
      <c r="V1530" s="178"/>
      <c r="W1530" s="178"/>
      <c r="X1530" s="178"/>
      <c r="Y1530" s="178"/>
      <c r="Z1530" s="178"/>
      <c r="AA1530" s="179"/>
      <c r="AB1530" s="121">
        <f>IF($D1530="",0,IF($E1530="",0,IF(VLOOKUP($E1530,paramètres!$E$33:$F$44,2,FALSE)&lt;=VLOOKUP($AB$18,paramètres!$E$33:$F$44,2,FALSE),P1530*$D1530,0)))</f>
        <v>0</v>
      </c>
      <c r="AC1530" s="13">
        <f>IF($D1530="",0,IF($E1530="",0,IF(VLOOKUP($E1530,paramètres!$E$33:$F$44,2,FALSE)&lt;=VLOOKUP($AC$18,paramètres!$E$33:$F$44,2,FALSE),Q1530*$D1530,0)))</f>
        <v>0</v>
      </c>
      <c r="AD1530" s="13">
        <f>IF($D1530="",0,IF($E1530="",0,IF(VLOOKUP($E1530,paramètres!$E$33:$F$44,2,FALSE)&lt;=VLOOKUP($AD$18,paramètres!$E$33:$F$44,2,FALSE),R1530*$D1530,0)))</f>
        <v>0</v>
      </c>
      <c r="AE1530" s="13">
        <f>IF($D1530="",0,IF($E1530="",0,IF(VLOOKUP($E1530,paramètres!$E$33:$F$44,2,FALSE)&lt;=VLOOKUP($AE$18,paramètres!$E$33:$F$44,2,FALSE),S1530*$D1530,0)))</f>
        <v>0</v>
      </c>
      <c r="AF1530" s="13">
        <f>IF($D1530="",0,IF($E1530="",0,IF(VLOOKUP($E1530,paramètres!$E$33:$F$44,2,FALSE)&lt;=VLOOKUP($AF$18,paramètres!$E$33:$F$44,2,FALSE),T1530*$D1530,0)))</f>
        <v>0</v>
      </c>
      <c r="AG1530" s="13">
        <f>IF($D1530="",0,IF($E1530="",0,IF(VLOOKUP($E1530,paramètres!$E$33:$F$44,2,FALSE)&lt;=VLOOKUP($AG$18,paramètres!$E$33:$F$44,2,FALSE),U1530*$D1530,0)))</f>
        <v>0</v>
      </c>
      <c r="AH1530" s="13">
        <f>IF($D1530="",0,IF($E1530="",0,IF(VLOOKUP($E1530,paramètres!$E$33:$F$44,2,FALSE)&lt;=VLOOKUP($AH$18,paramètres!$E$33:$F$44,2,FALSE),V1530*$D1530,0)))</f>
        <v>0</v>
      </c>
      <c r="AI1530" s="13">
        <f>IF($D1530="",0,IF($E1530="",0,IF(VLOOKUP($E1530,paramètres!$E$33:$F$44,2,FALSE)&lt;=VLOOKUP($AI$18,paramètres!$E$33:$F$44,2,FALSE),W1530*$D1530,0)))</f>
        <v>0</v>
      </c>
      <c r="AJ1530" s="13">
        <f>IF($D1530="",0,IF($E1530="",0,IF(VLOOKUP($E1530,paramètres!$E$33:$F$44,2,FALSE)&lt;=VLOOKUP($AJ$18,paramètres!$E$33:$F$44,2,FALSE),X1530*$D1530,0)))</f>
        <v>0</v>
      </c>
      <c r="AK1530" s="13">
        <f>IF($D1530="",0,IF($E1530="",0,IF(VLOOKUP($E1530,paramètres!$E$33:$F$44,2,FALSE)&lt;=VLOOKUP($AK$18,paramètres!$E$33:$F$44,2,FALSE),Y1530*$D1530,0)))</f>
        <v>0</v>
      </c>
      <c r="AL1530" s="13">
        <f>IF($D1530="",0,IF($E1530="",0,IF(VLOOKUP($E1530,paramètres!$E$33:$F$44,2,FALSE)&lt;=VLOOKUP($AL$18,paramètres!$E$33:$F$44,2,FALSE),Z1530*$D1530,0)))</f>
        <v>0</v>
      </c>
      <c r="AM1530" s="126">
        <f>IF($D1530="",0,IF($E1530="",0,IF(VLOOKUP($E1530,paramètres!$E$33:$F$44,2,FALSE)&lt;=VLOOKUP($AM$18,paramètres!$E$33:$F$44,2,FALSE),AA1530*$D1530,0)))</f>
        <v>0</v>
      </c>
      <c r="AN1530" s="121" t="str">
        <f>IF(paramètres!$B$28=1,((SUM(P1530:Y1530)/1.02)+SUM(Z1530:AA1530))*0.0303/9*COUNT(P1530:X1530),IF(paramètres!$B$28=2,(SUM(P1530:AA1530))*0.0303/9*COUNT(P1530:X1530),"Missing Delta option"))</f>
        <v>Missing Delta option</v>
      </c>
      <c r="AO1530" s="13" t="str">
        <f>IF(paramètres!$B$28=1,(((SUM(P1530:Y1530)/1.02)+SUM(Z1530:AA1530))+((SUM(AB1530:AK1530)/1.02)+SUM(AL1530:AN1530)))*cotpatr,IF(paramètres!$B$28=2,(SUM(P1530:AN1530)*cotpatr),"Missing Delta Option"))</f>
        <v>Missing Delta Option</v>
      </c>
      <c r="AP1530" s="13" t="str" cm="1">
        <f t="array" ref="AP1530">IF(paramètres!$B$28=1,(((SUM(P1530:Y1530)/1.02)+SUM(Z1530:AA1530))+((SUM(AB1530:AM1530)/1.02)+SUM(AL1530:AM1530)))/12*pécule,IF(paramètres!$B$28=2,SUM(P1530:AM1530)/12*pécule,"Missing Delta Option"))</f>
        <v>Missing Delta Option</v>
      </c>
      <c r="AQ1530" s="105" t="e">
        <f>IF(paramètres!$B$28=1,(((SUM(P1530:Y1530)/1.02)+SUM(Z1530:AA1530))+((SUM(AB1530:AM1530)/1.02)+SUM(AL1530:AM1530)))+AN1530+AO1530+AP1530,SUM(P1530:AM1530)+AN1530+AO1530+AP1530)</f>
        <v>#VALUE!</v>
      </c>
    </row>
    <row r="1531" spans="1:43" x14ac:dyDescent="0.25">
      <c r="A1531" s="104"/>
      <c r="B1531" s="39"/>
      <c r="C1531" s="39"/>
      <c r="D1531" s="70"/>
      <c r="E1531" s="49"/>
      <c r="F1531" s="40"/>
      <c r="G1531" s="38"/>
      <c r="H1531" s="71"/>
      <c r="I1531" s="40"/>
      <c r="J1531" s="38"/>
      <c r="K1531" s="71"/>
      <c r="L1531" s="40"/>
      <c r="M1531" s="38"/>
      <c r="N1531" s="71"/>
      <c r="O1531" s="49"/>
      <c r="P1531" s="177"/>
      <c r="Q1531" s="178"/>
      <c r="R1531" s="178"/>
      <c r="S1531" s="178"/>
      <c r="T1531" s="178"/>
      <c r="U1531" s="178"/>
      <c r="V1531" s="178"/>
      <c r="W1531" s="178"/>
      <c r="X1531" s="178"/>
      <c r="Y1531" s="178"/>
      <c r="Z1531" s="178"/>
      <c r="AA1531" s="179"/>
      <c r="AB1531" s="121">
        <f>IF($D1531="",0,IF($E1531="",0,IF(VLOOKUP($E1531,paramètres!$E$33:$F$44,2,FALSE)&lt;=VLOOKUP($AB$18,paramètres!$E$33:$F$44,2,FALSE),P1531*$D1531,0)))</f>
        <v>0</v>
      </c>
      <c r="AC1531" s="13">
        <f>IF($D1531="",0,IF($E1531="",0,IF(VLOOKUP($E1531,paramètres!$E$33:$F$44,2,FALSE)&lt;=VLOOKUP($AC$18,paramètres!$E$33:$F$44,2,FALSE),Q1531*$D1531,0)))</f>
        <v>0</v>
      </c>
      <c r="AD1531" s="13">
        <f>IF($D1531="",0,IF($E1531="",0,IF(VLOOKUP($E1531,paramètres!$E$33:$F$44,2,FALSE)&lt;=VLOOKUP($AD$18,paramètres!$E$33:$F$44,2,FALSE),R1531*$D1531,0)))</f>
        <v>0</v>
      </c>
      <c r="AE1531" s="13">
        <f>IF($D1531="",0,IF($E1531="",0,IF(VLOOKUP($E1531,paramètres!$E$33:$F$44,2,FALSE)&lt;=VLOOKUP($AE$18,paramètres!$E$33:$F$44,2,FALSE),S1531*$D1531,0)))</f>
        <v>0</v>
      </c>
      <c r="AF1531" s="13">
        <f>IF($D1531="",0,IF($E1531="",0,IF(VLOOKUP($E1531,paramètres!$E$33:$F$44,2,FALSE)&lt;=VLOOKUP($AF$18,paramètres!$E$33:$F$44,2,FALSE),T1531*$D1531,0)))</f>
        <v>0</v>
      </c>
      <c r="AG1531" s="13">
        <f>IF($D1531="",0,IF($E1531="",0,IF(VLOOKUP($E1531,paramètres!$E$33:$F$44,2,FALSE)&lt;=VLOOKUP($AG$18,paramètres!$E$33:$F$44,2,FALSE),U1531*$D1531,0)))</f>
        <v>0</v>
      </c>
      <c r="AH1531" s="13">
        <f>IF($D1531="",0,IF($E1531="",0,IF(VLOOKUP($E1531,paramètres!$E$33:$F$44,2,FALSE)&lt;=VLOOKUP($AH$18,paramètres!$E$33:$F$44,2,FALSE),V1531*$D1531,0)))</f>
        <v>0</v>
      </c>
      <c r="AI1531" s="13">
        <f>IF($D1531="",0,IF($E1531="",0,IF(VLOOKUP($E1531,paramètres!$E$33:$F$44,2,FALSE)&lt;=VLOOKUP($AI$18,paramètres!$E$33:$F$44,2,FALSE),W1531*$D1531,0)))</f>
        <v>0</v>
      </c>
      <c r="AJ1531" s="13">
        <f>IF($D1531="",0,IF($E1531="",0,IF(VLOOKUP($E1531,paramètres!$E$33:$F$44,2,FALSE)&lt;=VLOOKUP($AJ$18,paramètres!$E$33:$F$44,2,FALSE),X1531*$D1531,0)))</f>
        <v>0</v>
      </c>
      <c r="AK1531" s="13">
        <f>IF($D1531="",0,IF($E1531="",0,IF(VLOOKUP($E1531,paramètres!$E$33:$F$44,2,FALSE)&lt;=VLOOKUP($AK$18,paramètres!$E$33:$F$44,2,FALSE),Y1531*$D1531,0)))</f>
        <v>0</v>
      </c>
      <c r="AL1531" s="13">
        <f>IF($D1531="",0,IF($E1531="",0,IF(VLOOKUP($E1531,paramètres!$E$33:$F$44,2,FALSE)&lt;=VLOOKUP($AL$18,paramètres!$E$33:$F$44,2,FALSE),Z1531*$D1531,0)))</f>
        <v>0</v>
      </c>
      <c r="AM1531" s="126">
        <f>IF($D1531="",0,IF($E1531="",0,IF(VLOOKUP($E1531,paramètres!$E$33:$F$44,2,FALSE)&lt;=VLOOKUP($AM$18,paramètres!$E$33:$F$44,2,FALSE),AA1531*$D1531,0)))</f>
        <v>0</v>
      </c>
      <c r="AN1531" s="121" t="str">
        <f>IF(paramètres!$B$28=1,((SUM(P1531:Y1531)/1.02)+SUM(Z1531:AA1531))*0.0303/9*COUNT(P1531:X1531),IF(paramètres!$B$28=2,(SUM(P1531:AA1531))*0.0303/9*COUNT(P1531:X1531),"Missing Delta option"))</f>
        <v>Missing Delta option</v>
      </c>
      <c r="AO1531" s="13" t="str">
        <f>IF(paramètres!$B$28=1,(((SUM(P1531:Y1531)/1.02)+SUM(Z1531:AA1531))+((SUM(AB1531:AK1531)/1.02)+SUM(AL1531:AN1531)))*cotpatr,IF(paramètres!$B$28=2,(SUM(P1531:AN1531)*cotpatr),"Missing Delta Option"))</f>
        <v>Missing Delta Option</v>
      </c>
      <c r="AP1531" s="13" t="str" cm="1">
        <f t="array" ref="AP1531">IF(paramètres!$B$28=1,(((SUM(P1531:Y1531)/1.02)+SUM(Z1531:AA1531))+((SUM(AB1531:AM1531)/1.02)+SUM(AL1531:AM1531)))/12*pécule,IF(paramètres!$B$28=2,SUM(P1531:AM1531)/12*pécule,"Missing Delta Option"))</f>
        <v>Missing Delta Option</v>
      </c>
      <c r="AQ1531" s="105" t="e">
        <f>IF(paramètres!$B$28=1,(((SUM(P1531:Y1531)/1.02)+SUM(Z1531:AA1531))+((SUM(AB1531:AM1531)/1.02)+SUM(AL1531:AM1531)))+AN1531+AO1531+AP1531,SUM(P1531:AM1531)+AN1531+AO1531+AP1531)</f>
        <v>#VALUE!</v>
      </c>
    </row>
    <row r="1532" spans="1:43" x14ac:dyDescent="0.25">
      <c r="A1532" s="104"/>
      <c r="B1532" s="39"/>
      <c r="C1532" s="39"/>
      <c r="D1532" s="70"/>
      <c r="E1532" s="49"/>
      <c r="F1532" s="40"/>
      <c r="G1532" s="38"/>
      <c r="H1532" s="71"/>
      <c r="I1532" s="40"/>
      <c r="J1532" s="38"/>
      <c r="K1532" s="71"/>
      <c r="L1532" s="40"/>
      <c r="M1532" s="38"/>
      <c r="N1532" s="71"/>
      <c r="O1532" s="49"/>
      <c r="P1532" s="177"/>
      <c r="Q1532" s="178"/>
      <c r="R1532" s="178"/>
      <c r="S1532" s="178"/>
      <c r="T1532" s="178"/>
      <c r="U1532" s="178"/>
      <c r="V1532" s="178"/>
      <c r="W1532" s="178"/>
      <c r="X1532" s="178"/>
      <c r="Y1532" s="178"/>
      <c r="Z1532" s="178"/>
      <c r="AA1532" s="179"/>
      <c r="AB1532" s="121">
        <f>IF($D1532="",0,IF($E1532="",0,IF(VLOOKUP($E1532,paramètres!$E$33:$F$44,2,FALSE)&lt;=VLOOKUP($AB$18,paramètres!$E$33:$F$44,2,FALSE),P1532*$D1532,0)))</f>
        <v>0</v>
      </c>
      <c r="AC1532" s="13">
        <f>IF($D1532="",0,IF($E1532="",0,IF(VLOOKUP($E1532,paramètres!$E$33:$F$44,2,FALSE)&lt;=VLOOKUP($AC$18,paramètres!$E$33:$F$44,2,FALSE),Q1532*$D1532,0)))</f>
        <v>0</v>
      </c>
      <c r="AD1532" s="13">
        <f>IF($D1532="",0,IF($E1532="",0,IF(VLOOKUP($E1532,paramètres!$E$33:$F$44,2,FALSE)&lt;=VLOOKUP($AD$18,paramètres!$E$33:$F$44,2,FALSE),R1532*$D1532,0)))</f>
        <v>0</v>
      </c>
      <c r="AE1532" s="13">
        <f>IF($D1532="",0,IF($E1532="",0,IF(VLOOKUP($E1532,paramètres!$E$33:$F$44,2,FALSE)&lt;=VLOOKUP($AE$18,paramètres!$E$33:$F$44,2,FALSE),S1532*$D1532,0)))</f>
        <v>0</v>
      </c>
      <c r="AF1532" s="13">
        <f>IF($D1532="",0,IF($E1532="",0,IF(VLOOKUP($E1532,paramètres!$E$33:$F$44,2,FALSE)&lt;=VLOOKUP($AF$18,paramètres!$E$33:$F$44,2,FALSE),T1532*$D1532,0)))</f>
        <v>0</v>
      </c>
      <c r="AG1532" s="13">
        <f>IF($D1532="",0,IF($E1532="",0,IF(VLOOKUP($E1532,paramètres!$E$33:$F$44,2,FALSE)&lt;=VLOOKUP($AG$18,paramètres!$E$33:$F$44,2,FALSE),U1532*$D1532,0)))</f>
        <v>0</v>
      </c>
      <c r="AH1532" s="13">
        <f>IF($D1532="",0,IF($E1532="",0,IF(VLOOKUP($E1532,paramètres!$E$33:$F$44,2,FALSE)&lt;=VLOOKUP($AH$18,paramètres!$E$33:$F$44,2,FALSE),V1532*$D1532,0)))</f>
        <v>0</v>
      </c>
      <c r="AI1532" s="13">
        <f>IF($D1532="",0,IF($E1532="",0,IF(VLOOKUP($E1532,paramètres!$E$33:$F$44,2,FALSE)&lt;=VLOOKUP($AI$18,paramètres!$E$33:$F$44,2,FALSE),W1532*$D1532,0)))</f>
        <v>0</v>
      </c>
      <c r="AJ1532" s="13">
        <f>IF($D1532="",0,IF($E1532="",0,IF(VLOOKUP($E1532,paramètres!$E$33:$F$44,2,FALSE)&lt;=VLOOKUP($AJ$18,paramètres!$E$33:$F$44,2,FALSE),X1532*$D1532,0)))</f>
        <v>0</v>
      </c>
      <c r="AK1532" s="13">
        <f>IF($D1532="",0,IF($E1532="",0,IF(VLOOKUP($E1532,paramètres!$E$33:$F$44,2,FALSE)&lt;=VLOOKUP($AK$18,paramètres!$E$33:$F$44,2,FALSE),Y1532*$D1532,0)))</f>
        <v>0</v>
      </c>
      <c r="AL1532" s="13">
        <f>IF($D1532="",0,IF($E1532="",0,IF(VLOOKUP($E1532,paramètres!$E$33:$F$44,2,FALSE)&lt;=VLOOKUP($AL$18,paramètres!$E$33:$F$44,2,FALSE),Z1532*$D1532,0)))</f>
        <v>0</v>
      </c>
      <c r="AM1532" s="126">
        <f>IF($D1532="",0,IF($E1532="",0,IF(VLOOKUP($E1532,paramètres!$E$33:$F$44,2,FALSE)&lt;=VLOOKUP($AM$18,paramètres!$E$33:$F$44,2,FALSE),AA1532*$D1532,0)))</f>
        <v>0</v>
      </c>
      <c r="AN1532" s="121" t="str">
        <f>IF(paramètres!$B$28=1,((SUM(P1532:Y1532)/1.02)+SUM(Z1532:AA1532))*0.0303/9*COUNT(P1532:X1532),IF(paramètres!$B$28=2,(SUM(P1532:AA1532))*0.0303/9*COUNT(P1532:X1532),"Missing Delta option"))</f>
        <v>Missing Delta option</v>
      </c>
      <c r="AO1532" s="13" t="str">
        <f>IF(paramètres!$B$28=1,(((SUM(P1532:Y1532)/1.02)+SUM(Z1532:AA1532))+((SUM(AB1532:AK1532)/1.02)+SUM(AL1532:AN1532)))*cotpatr,IF(paramètres!$B$28=2,(SUM(P1532:AN1532)*cotpatr),"Missing Delta Option"))</f>
        <v>Missing Delta Option</v>
      </c>
      <c r="AP1532" s="13" t="str" cm="1">
        <f t="array" ref="AP1532">IF(paramètres!$B$28=1,(((SUM(P1532:Y1532)/1.02)+SUM(Z1532:AA1532))+((SUM(AB1532:AM1532)/1.02)+SUM(AL1532:AM1532)))/12*pécule,IF(paramètres!$B$28=2,SUM(P1532:AM1532)/12*pécule,"Missing Delta Option"))</f>
        <v>Missing Delta Option</v>
      </c>
      <c r="AQ1532" s="105" t="e">
        <f>IF(paramètres!$B$28=1,(((SUM(P1532:Y1532)/1.02)+SUM(Z1532:AA1532))+((SUM(AB1532:AM1532)/1.02)+SUM(AL1532:AM1532)))+AN1532+AO1532+AP1532,SUM(P1532:AM1532)+AN1532+AO1532+AP1532)</f>
        <v>#VALUE!</v>
      </c>
    </row>
    <row r="1533" spans="1:43" x14ac:dyDescent="0.25">
      <c r="A1533" s="104"/>
      <c r="B1533" s="39"/>
      <c r="C1533" s="39"/>
      <c r="D1533" s="70"/>
      <c r="E1533" s="49"/>
      <c r="F1533" s="40"/>
      <c r="G1533" s="38"/>
      <c r="H1533" s="71"/>
      <c r="I1533" s="40"/>
      <c r="J1533" s="38"/>
      <c r="K1533" s="71"/>
      <c r="L1533" s="40"/>
      <c r="M1533" s="38"/>
      <c r="N1533" s="71"/>
      <c r="O1533" s="49"/>
      <c r="P1533" s="177"/>
      <c r="Q1533" s="178"/>
      <c r="R1533" s="178"/>
      <c r="S1533" s="178"/>
      <c r="T1533" s="178"/>
      <c r="U1533" s="178"/>
      <c r="V1533" s="178"/>
      <c r="W1533" s="178"/>
      <c r="X1533" s="178"/>
      <c r="Y1533" s="178"/>
      <c r="Z1533" s="178"/>
      <c r="AA1533" s="179"/>
      <c r="AB1533" s="121">
        <f>IF($D1533="",0,IF($E1533="",0,IF(VLOOKUP($E1533,paramètres!$E$33:$F$44,2,FALSE)&lt;=VLOOKUP($AB$18,paramètres!$E$33:$F$44,2,FALSE),P1533*$D1533,0)))</f>
        <v>0</v>
      </c>
      <c r="AC1533" s="13">
        <f>IF($D1533="",0,IF($E1533="",0,IF(VLOOKUP($E1533,paramètres!$E$33:$F$44,2,FALSE)&lt;=VLOOKUP($AC$18,paramètres!$E$33:$F$44,2,FALSE),Q1533*$D1533,0)))</f>
        <v>0</v>
      </c>
      <c r="AD1533" s="13">
        <f>IF($D1533="",0,IF($E1533="",0,IF(VLOOKUP($E1533,paramètres!$E$33:$F$44,2,FALSE)&lt;=VLOOKUP($AD$18,paramètres!$E$33:$F$44,2,FALSE),R1533*$D1533,0)))</f>
        <v>0</v>
      </c>
      <c r="AE1533" s="13">
        <f>IF($D1533="",0,IF($E1533="",0,IF(VLOOKUP($E1533,paramètres!$E$33:$F$44,2,FALSE)&lt;=VLOOKUP($AE$18,paramètres!$E$33:$F$44,2,FALSE),S1533*$D1533,0)))</f>
        <v>0</v>
      </c>
      <c r="AF1533" s="13">
        <f>IF($D1533="",0,IF($E1533="",0,IF(VLOOKUP($E1533,paramètres!$E$33:$F$44,2,FALSE)&lt;=VLOOKUP($AF$18,paramètres!$E$33:$F$44,2,FALSE),T1533*$D1533,0)))</f>
        <v>0</v>
      </c>
      <c r="AG1533" s="13">
        <f>IF($D1533="",0,IF($E1533="",0,IF(VLOOKUP($E1533,paramètres!$E$33:$F$44,2,FALSE)&lt;=VLOOKUP($AG$18,paramètres!$E$33:$F$44,2,FALSE),U1533*$D1533,0)))</f>
        <v>0</v>
      </c>
      <c r="AH1533" s="13">
        <f>IF($D1533="",0,IF($E1533="",0,IF(VLOOKUP($E1533,paramètres!$E$33:$F$44,2,FALSE)&lt;=VLOOKUP($AH$18,paramètres!$E$33:$F$44,2,FALSE),V1533*$D1533,0)))</f>
        <v>0</v>
      </c>
      <c r="AI1533" s="13">
        <f>IF($D1533="",0,IF($E1533="",0,IF(VLOOKUP($E1533,paramètres!$E$33:$F$44,2,FALSE)&lt;=VLOOKUP($AI$18,paramètres!$E$33:$F$44,2,FALSE),W1533*$D1533,0)))</f>
        <v>0</v>
      </c>
      <c r="AJ1533" s="13">
        <f>IF($D1533="",0,IF($E1533="",0,IF(VLOOKUP($E1533,paramètres!$E$33:$F$44,2,FALSE)&lt;=VLOOKUP($AJ$18,paramètres!$E$33:$F$44,2,FALSE),X1533*$D1533,0)))</f>
        <v>0</v>
      </c>
      <c r="AK1533" s="13">
        <f>IF($D1533="",0,IF($E1533="",0,IF(VLOOKUP($E1533,paramètres!$E$33:$F$44,2,FALSE)&lt;=VLOOKUP($AK$18,paramètres!$E$33:$F$44,2,FALSE),Y1533*$D1533,0)))</f>
        <v>0</v>
      </c>
      <c r="AL1533" s="13">
        <f>IF($D1533="",0,IF($E1533="",0,IF(VLOOKUP($E1533,paramètres!$E$33:$F$44,2,FALSE)&lt;=VLOOKUP($AL$18,paramètres!$E$33:$F$44,2,FALSE),Z1533*$D1533,0)))</f>
        <v>0</v>
      </c>
      <c r="AM1533" s="126">
        <f>IF($D1533="",0,IF($E1533="",0,IF(VLOOKUP($E1533,paramètres!$E$33:$F$44,2,FALSE)&lt;=VLOOKUP($AM$18,paramètres!$E$33:$F$44,2,FALSE),AA1533*$D1533,0)))</f>
        <v>0</v>
      </c>
      <c r="AN1533" s="121" t="str">
        <f>IF(paramètres!$B$28=1,((SUM(P1533:Y1533)/1.02)+SUM(Z1533:AA1533))*0.0303/9*COUNT(P1533:X1533),IF(paramètres!$B$28=2,(SUM(P1533:AA1533))*0.0303/9*COUNT(P1533:X1533),"Missing Delta option"))</f>
        <v>Missing Delta option</v>
      </c>
      <c r="AO1533" s="13" t="str">
        <f>IF(paramètres!$B$28=1,(((SUM(P1533:Y1533)/1.02)+SUM(Z1533:AA1533))+((SUM(AB1533:AK1533)/1.02)+SUM(AL1533:AN1533)))*cotpatr,IF(paramètres!$B$28=2,(SUM(P1533:AN1533)*cotpatr),"Missing Delta Option"))</f>
        <v>Missing Delta Option</v>
      </c>
      <c r="AP1533" s="13" t="str" cm="1">
        <f t="array" ref="AP1533">IF(paramètres!$B$28=1,(((SUM(P1533:Y1533)/1.02)+SUM(Z1533:AA1533))+((SUM(AB1533:AM1533)/1.02)+SUM(AL1533:AM1533)))/12*pécule,IF(paramètres!$B$28=2,SUM(P1533:AM1533)/12*pécule,"Missing Delta Option"))</f>
        <v>Missing Delta Option</v>
      </c>
      <c r="AQ1533" s="105" t="e">
        <f>IF(paramètres!$B$28=1,(((SUM(P1533:Y1533)/1.02)+SUM(Z1533:AA1533))+((SUM(AB1533:AM1533)/1.02)+SUM(AL1533:AM1533)))+AN1533+AO1533+AP1533,SUM(P1533:AM1533)+AN1533+AO1533+AP1533)</f>
        <v>#VALUE!</v>
      </c>
    </row>
    <row r="1534" spans="1:43" x14ac:dyDescent="0.25">
      <c r="A1534" s="104"/>
      <c r="B1534" s="39"/>
      <c r="C1534" s="39"/>
      <c r="D1534" s="70"/>
      <c r="E1534" s="49"/>
      <c r="F1534" s="40"/>
      <c r="G1534" s="38"/>
      <c r="H1534" s="71"/>
      <c r="I1534" s="40"/>
      <c r="J1534" s="38"/>
      <c r="K1534" s="71"/>
      <c r="L1534" s="40"/>
      <c r="M1534" s="38"/>
      <c r="N1534" s="71"/>
      <c r="O1534" s="49"/>
      <c r="P1534" s="177"/>
      <c r="Q1534" s="178"/>
      <c r="R1534" s="178"/>
      <c r="S1534" s="178"/>
      <c r="T1534" s="178"/>
      <c r="U1534" s="178"/>
      <c r="V1534" s="178"/>
      <c r="W1534" s="178"/>
      <c r="X1534" s="178"/>
      <c r="Y1534" s="178"/>
      <c r="Z1534" s="178"/>
      <c r="AA1534" s="179"/>
      <c r="AB1534" s="121">
        <f>IF($D1534="",0,IF($E1534="",0,IF(VLOOKUP($E1534,paramètres!$E$33:$F$44,2,FALSE)&lt;=VLOOKUP($AB$18,paramètres!$E$33:$F$44,2,FALSE),P1534*$D1534,0)))</f>
        <v>0</v>
      </c>
      <c r="AC1534" s="13">
        <f>IF($D1534="",0,IF($E1534="",0,IF(VLOOKUP($E1534,paramètres!$E$33:$F$44,2,FALSE)&lt;=VLOOKUP($AC$18,paramètres!$E$33:$F$44,2,FALSE),Q1534*$D1534,0)))</f>
        <v>0</v>
      </c>
      <c r="AD1534" s="13">
        <f>IF($D1534="",0,IF($E1534="",0,IF(VLOOKUP($E1534,paramètres!$E$33:$F$44,2,FALSE)&lt;=VLOOKUP($AD$18,paramètres!$E$33:$F$44,2,FALSE),R1534*$D1534,0)))</f>
        <v>0</v>
      </c>
      <c r="AE1534" s="13">
        <f>IF($D1534="",0,IF($E1534="",0,IF(VLOOKUP($E1534,paramètres!$E$33:$F$44,2,FALSE)&lt;=VLOOKUP($AE$18,paramètres!$E$33:$F$44,2,FALSE),S1534*$D1534,0)))</f>
        <v>0</v>
      </c>
      <c r="AF1534" s="13">
        <f>IF($D1534="",0,IF($E1534="",0,IF(VLOOKUP($E1534,paramètres!$E$33:$F$44,2,FALSE)&lt;=VLOOKUP($AF$18,paramètres!$E$33:$F$44,2,FALSE),T1534*$D1534,0)))</f>
        <v>0</v>
      </c>
      <c r="AG1534" s="13">
        <f>IF($D1534="",0,IF($E1534="",0,IF(VLOOKUP($E1534,paramètres!$E$33:$F$44,2,FALSE)&lt;=VLOOKUP($AG$18,paramètres!$E$33:$F$44,2,FALSE),U1534*$D1534,0)))</f>
        <v>0</v>
      </c>
      <c r="AH1534" s="13">
        <f>IF($D1534="",0,IF($E1534="",0,IF(VLOOKUP($E1534,paramètres!$E$33:$F$44,2,FALSE)&lt;=VLOOKUP($AH$18,paramètres!$E$33:$F$44,2,FALSE),V1534*$D1534,0)))</f>
        <v>0</v>
      </c>
      <c r="AI1534" s="13">
        <f>IF($D1534="",0,IF($E1534="",0,IF(VLOOKUP($E1534,paramètres!$E$33:$F$44,2,FALSE)&lt;=VLOOKUP($AI$18,paramètres!$E$33:$F$44,2,FALSE),W1534*$D1534,0)))</f>
        <v>0</v>
      </c>
      <c r="AJ1534" s="13">
        <f>IF($D1534="",0,IF($E1534="",0,IF(VLOOKUP($E1534,paramètres!$E$33:$F$44,2,FALSE)&lt;=VLOOKUP($AJ$18,paramètres!$E$33:$F$44,2,FALSE),X1534*$D1534,0)))</f>
        <v>0</v>
      </c>
      <c r="AK1534" s="13">
        <f>IF($D1534="",0,IF($E1534="",0,IF(VLOOKUP($E1534,paramètres!$E$33:$F$44,2,FALSE)&lt;=VLOOKUP($AK$18,paramètres!$E$33:$F$44,2,FALSE),Y1534*$D1534,0)))</f>
        <v>0</v>
      </c>
      <c r="AL1534" s="13">
        <f>IF($D1534="",0,IF($E1534="",0,IF(VLOOKUP($E1534,paramètres!$E$33:$F$44,2,FALSE)&lt;=VLOOKUP($AL$18,paramètres!$E$33:$F$44,2,FALSE),Z1534*$D1534,0)))</f>
        <v>0</v>
      </c>
      <c r="AM1534" s="126">
        <f>IF($D1534="",0,IF($E1534="",0,IF(VLOOKUP($E1534,paramètres!$E$33:$F$44,2,FALSE)&lt;=VLOOKUP($AM$18,paramètres!$E$33:$F$44,2,FALSE),AA1534*$D1534,0)))</f>
        <v>0</v>
      </c>
      <c r="AN1534" s="121" t="str">
        <f>IF(paramètres!$B$28=1,((SUM(P1534:Y1534)/1.02)+SUM(Z1534:AA1534))*0.0303/9*COUNT(P1534:X1534),IF(paramètres!$B$28=2,(SUM(P1534:AA1534))*0.0303/9*COUNT(P1534:X1534),"Missing Delta option"))</f>
        <v>Missing Delta option</v>
      </c>
      <c r="AO1534" s="13" t="str">
        <f>IF(paramètres!$B$28=1,(((SUM(P1534:Y1534)/1.02)+SUM(Z1534:AA1534))+((SUM(AB1534:AK1534)/1.02)+SUM(AL1534:AN1534)))*cotpatr,IF(paramètres!$B$28=2,(SUM(P1534:AN1534)*cotpatr),"Missing Delta Option"))</f>
        <v>Missing Delta Option</v>
      </c>
      <c r="AP1534" s="13" t="str" cm="1">
        <f t="array" ref="AP1534">IF(paramètres!$B$28=1,(((SUM(P1534:Y1534)/1.02)+SUM(Z1534:AA1534))+((SUM(AB1534:AM1534)/1.02)+SUM(AL1534:AM1534)))/12*pécule,IF(paramètres!$B$28=2,SUM(P1534:AM1534)/12*pécule,"Missing Delta Option"))</f>
        <v>Missing Delta Option</v>
      </c>
      <c r="AQ1534" s="105" t="e">
        <f>IF(paramètres!$B$28=1,(((SUM(P1534:Y1534)/1.02)+SUM(Z1534:AA1534))+((SUM(AB1534:AM1534)/1.02)+SUM(AL1534:AM1534)))+AN1534+AO1534+AP1534,SUM(P1534:AM1534)+AN1534+AO1534+AP1534)</f>
        <v>#VALUE!</v>
      </c>
    </row>
    <row r="1535" spans="1:43" x14ac:dyDescent="0.25">
      <c r="A1535" s="104"/>
      <c r="B1535" s="39"/>
      <c r="C1535" s="39"/>
      <c r="D1535" s="70"/>
      <c r="E1535" s="49"/>
      <c r="F1535" s="40"/>
      <c r="G1535" s="38"/>
      <c r="H1535" s="71"/>
      <c r="I1535" s="40"/>
      <c r="J1535" s="38"/>
      <c r="K1535" s="71"/>
      <c r="L1535" s="40"/>
      <c r="M1535" s="38"/>
      <c r="N1535" s="71"/>
      <c r="O1535" s="49"/>
      <c r="P1535" s="177"/>
      <c r="Q1535" s="178"/>
      <c r="R1535" s="178"/>
      <c r="S1535" s="178"/>
      <c r="T1535" s="178"/>
      <c r="U1535" s="178"/>
      <c r="V1535" s="178"/>
      <c r="W1535" s="178"/>
      <c r="X1535" s="178"/>
      <c r="Y1535" s="178"/>
      <c r="Z1535" s="178"/>
      <c r="AA1535" s="179"/>
      <c r="AB1535" s="121">
        <f>IF($D1535="",0,IF($E1535="",0,IF(VLOOKUP($E1535,paramètres!$E$33:$F$44,2,FALSE)&lt;=VLOOKUP($AB$18,paramètres!$E$33:$F$44,2,FALSE),P1535*$D1535,0)))</f>
        <v>0</v>
      </c>
      <c r="AC1535" s="13">
        <f>IF($D1535="",0,IF($E1535="",0,IF(VLOOKUP($E1535,paramètres!$E$33:$F$44,2,FALSE)&lt;=VLOOKUP($AC$18,paramètres!$E$33:$F$44,2,FALSE),Q1535*$D1535,0)))</f>
        <v>0</v>
      </c>
      <c r="AD1535" s="13">
        <f>IF($D1535="",0,IF($E1535="",0,IF(VLOOKUP($E1535,paramètres!$E$33:$F$44,2,FALSE)&lt;=VLOOKUP($AD$18,paramètres!$E$33:$F$44,2,FALSE),R1535*$D1535,0)))</f>
        <v>0</v>
      </c>
      <c r="AE1535" s="13">
        <f>IF($D1535="",0,IF($E1535="",0,IF(VLOOKUP($E1535,paramètres!$E$33:$F$44,2,FALSE)&lt;=VLOOKUP($AE$18,paramètres!$E$33:$F$44,2,FALSE),S1535*$D1535,0)))</f>
        <v>0</v>
      </c>
      <c r="AF1535" s="13">
        <f>IF($D1535="",0,IF($E1535="",0,IF(VLOOKUP($E1535,paramètres!$E$33:$F$44,2,FALSE)&lt;=VLOOKUP($AF$18,paramètres!$E$33:$F$44,2,FALSE),T1535*$D1535,0)))</f>
        <v>0</v>
      </c>
      <c r="AG1535" s="13">
        <f>IF($D1535="",0,IF($E1535="",0,IF(VLOOKUP($E1535,paramètres!$E$33:$F$44,2,FALSE)&lt;=VLOOKUP($AG$18,paramètres!$E$33:$F$44,2,FALSE),U1535*$D1535,0)))</f>
        <v>0</v>
      </c>
      <c r="AH1535" s="13">
        <f>IF($D1535="",0,IF($E1535="",0,IF(VLOOKUP($E1535,paramètres!$E$33:$F$44,2,FALSE)&lt;=VLOOKUP($AH$18,paramètres!$E$33:$F$44,2,FALSE),V1535*$D1535,0)))</f>
        <v>0</v>
      </c>
      <c r="AI1535" s="13">
        <f>IF($D1535="",0,IF($E1535="",0,IF(VLOOKUP($E1535,paramètres!$E$33:$F$44,2,FALSE)&lt;=VLOOKUP($AI$18,paramètres!$E$33:$F$44,2,FALSE),W1535*$D1535,0)))</f>
        <v>0</v>
      </c>
      <c r="AJ1535" s="13">
        <f>IF($D1535="",0,IF($E1535="",0,IF(VLOOKUP($E1535,paramètres!$E$33:$F$44,2,FALSE)&lt;=VLOOKUP($AJ$18,paramètres!$E$33:$F$44,2,FALSE),X1535*$D1535,0)))</f>
        <v>0</v>
      </c>
      <c r="AK1535" s="13">
        <f>IF($D1535="",0,IF($E1535="",0,IF(VLOOKUP($E1535,paramètres!$E$33:$F$44,2,FALSE)&lt;=VLOOKUP($AK$18,paramètres!$E$33:$F$44,2,FALSE),Y1535*$D1535,0)))</f>
        <v>0</v>
      </c>
      <c r="AL1535" s="13">
        <f>IF($D1535="",0,IF($E1535="",0,IF(VLOOKUP($E1535,paramètres!$E$33:$F$44,2,FALSE)&lt;=VLOOKUP($AL$18,paramètres!$E$33:$F$44,2,FALSE),Z1535*$D1535,0)))</f>
        <v>0</v>
      </c>
      <c r="AM1535" s="126">
        <f>IF($D1535="",0,IF($E1535="",0,IF(VLOOKUP($E1535,paramètres!$E$33:$F$44,2,FALSE)&lt;=VLOOKUP($AM$18,paramètres!$E$33:$F$44,2,FALSE),AA1535*$D1535,0)))</f>
        <v>0</v>
      </c>
      <c r="AN1535" s="121" t="str">
        <f>IF(paramètres!$B$28=1,((SUM(P1535:Y1535)/1.02)+SUM(Z1535:AA1535))*0.0303/9*COUNT(P1535:X1535),IF(paramètres!$B$28=2,(SUM(P1535:AA1535))*0.0303/9*COUNT(P1535:X1535),"Missing Delta option"))</f>
        <v>Missing Delta option</v>
      </c>
      <c r="AO1535" s="13" t="str">
        <f>IF(paramètres!$B$28=1,(((SUM(P1535:Y1535)/1.02)+SUM(Z1535:AA1535))+((SUM(AB1535:AK1535)/1.02)+SUM(AL1535:AN1535)))*cotpatr,IF(paramètres!$B$28=2,(SUM(P1535:AN1535)*cotpatr),"Missing Delta Option"))</f>
        <v>Missing Delta Option</v>
      </c>
      <c r="AP1535" s="13" t="str" cm="1">
        <f t="array" ref="AP1535">IF(paramètres!$B$28=1,(((SUM(P1535:Y1535)/1.02)+SUM(Z1535:AA1535))+((SUM(AB1535:AM1535)/1.02)+SUM(AL1535:AM1535)))/12*pécule,IF(paramètres!$B$28=2,SUM(P1535:AM1535)/12*pécule,"Missing Delta Option"))</f>
        <v>Missing Delta Option</v>
      </c>
      <c r="AQ1535" s="105" t="e">
        <f>IF(paramètres!$B$28=1,(((SUM(P1535:Y1535)/1.02)+SUM(Z1535:AA1535))+((SUM(AB1535:AM1535)/1.02)+SUM(AL1535:AM1535)))+AN1535+AO1535+AP1535,SUM(P1535:AM1535)+AN1535+AO1535+AP1535)</f>
        <v>#VALUE!</v>
      </c>
    </row>
    <row r="1536" spans="1:43" x14ac:dyDescent="0.25">
      <c r="A1536" s="104"/>
      <c r="B1536" s="39"/>
      <c r="C1536" s="39"/>
      <c r="D1536" s="70"/>
      <c r="E1536" s="49"/>
      <c r="F1536" s="40"/>
      <c r="G1536" s="38"/>
      <c r="H1536" s="71"/>
      <c r="I1536" s="40"/>
      <c r="J1536" s="38"/>
      <c r="K1536" s="71"/>
      <c r="L1536" s="40"/>
      <c r="M1536" s="38"/>
      <c r="N1536" s="71"/>
      <c r="O1536" s="49"/>
      <c r="P1536" s="177"/>
      <c r="Q1536" s="178"/>
      <c r="R1536" s="178"/>
      <c r="S1536" s="178"/>
      <c r="T1536" s="178"/>
      <c r="U1536" s="178"/>
      <c r="V1536" s="178"/>
      <c r="W1536" s="178"/>
      <c r="X1536" s="178"/>
      <c r="Y1536" s="178"/>
      <c r="Z1536" s="178"/>
      <c r="AA1536" s="179"/>
      <c r="AB1536" s="121">
        <f>IF($D1536="",0,IF($E1536="",0,IF(VLOOKUP($E1536,paramètres!$E$33:$F$44,2,FALSE)&lt;=VLOOKUP($AB$18,paramètres!$E$33:$F$44,2,FALSE),P1536*$D1536,0)))</f>
        <v>0</v>
      </c>
      <c r="AC1536" s="13">
        <f>IF($D1536="",0,IF($E1536="",0,IF(VLOOKUP($E1536,paramètres!$E$33:$F$44,2,FALSE)&lt;=VLOOKUP($AC$18,paramètres!$E$33:$F$44,2,FALSE),Q1536*$D1536,0)))</f>
        <v>0</v>
      </c>
      <c r="AD1536" s="13">
        <f>IF($D1536="",0,IF($E1536="",0,IF(VLOOKUP($E1536,paramètres!$E$33:$F$44,2,FALSE)&lt;=VLOOKUP($AD$18,paramètres!$E$33:$F$44,2,FALSE),R1536*$D1536,0)))</f>
        <v>0</v>
      </c>
      <c r="AE1536" s="13">
        <f>IF($D1536="",0,IF($E1536="",0,IF(VLOOKUP($E1536,paramètres!$E$33:$F$44,2,FALSE)&lt;=VLOOKUP($AE$18,paramètres!$E$33:$F$44,2,FALSE),S1536*$D1536,0)))</f>
        <v>0</v>
      </c>
      <c r="AF1536" s="13">
        <f>IF($D1536="",0,IF($E1536="",0,IF(VLOOKUP($E1536,paramètres!$E$33:$F$44,2,FALSE)&lt;=VLOOKUP($AF$18,paramètres!$E$33:$F$44,2,FALSE),T1536*$D1536,0)))</f>
        <v>0</v>
      </c>
      <c r="AG1536" s="13">
        <f>IF($D1536="",0,IF($E1536="",0,IF(VLOOKUP($E1536,paramètres!$E$33:$F$44,2,FALSE)&lt;=VLOOKUP($AG$18,paramètres!$E$33:$F$44,2,FALSE),U1536*$D1536,0)))</f>
        <v>0</v>
      </c>
      <c r="AH1536" s="13">
        <f>IF($D1536="",0,IF($E1536="",0,IF(VLOOKUP($E1536,paramètres!$E$33:$F$44,2,FALSE)&lt;=VLOOKUP($AH$18,paramètres!$E$33:$F$44,2,FALSE),V1536*$D1536,0)))</f>
        <v>0</v>
      </c>
      <c r="AI1536" s="13">
        <f>IF($D1536="",0,IF($E1536="",0,IF(VLOOKUP($E1536,paramètres!$E$33:$F$44,2,FALSE)&lt;=VLOOKUP($AI$18,paramètres!$E$33:$F$44,2,FALSE),W1536*$D1536,0)))</f>
        <v>0</v>
      </c>
      <c r="AJ1536" s="13">
        <f>IF($D1536="",0,IF($E1536="",0,IF(VLOOKUP($E1536,paramètres!$E$33:$F$44,2,FALSE)&lt;=VLOOKUP($AJ$18,paramètres!$E$33:$F$44,2,FALSE),X1536*$D1536,0)))</f>
        <v>0</v>
      </c>
      <c r="AK1536" s="13">
        <f>IF($D1536="",0,IF($E1536="",0,IF(VLOOKUP($E1536,paramètres!$E$33:$F$44,2,FALSE)&lt;=VLOOKUP($AK$18,paramètres!$E$33:$F$44,2,FALSE),Y1536*$D1536,0)))</f>
        <v>0</v>
      </c>
      <c r="AL1536" s="13">
        <f>IF($D1536="",0,IF($E1536="",0,IF(VLOOKUP($E1536,paramètres!$E$33:$F$44,2,FALSE)&lt;=VLOOKUP($AL$18,paramètres!$E$33:$F$44,2,FALSE),Z1536*$D1536,0)))</f>
        <v>0</v>
      </c>
      <c r="AM1536" s="126">
        <f>IF($D1536="",0,IF($E1536="",0,IF(VLOOKUP($E1536,paramètres!$E$33:$F$44,2,FALSE)&lt;=VLOOKUP($AM$18,paramètres!$E$33:$F$44,2,FALSE),AA1536*$D1536,0)))</f>
        <v>0</v>
      </c>
      <c r="AN1536" s="121" t="str">
        <f>IF(paramètres!$B$28=1,((SUM(P1536:Y1536)/1.02)+SUM(Z1536:AA1536))*0.0303/9*COUNT(P1536:X1536),IF(paramètres!$B$28=2,(SUM(P1536:AA1536))*0.0303/9*COUNT(P1536:X1536),"Missing Delta option"))</f>
        <v>Missing Delta option</v>
      </c>
      <c r="AO1536" s="13" t="str">
        <f>IF(paramètres!$B$28=1,(((SUM(P1536:Y1536)/1.02)+SUM(Z1536:AA1536))+((SUM(AB1536:AK1536)/1.02)+SUM(AL1536:AN1536)))*cotpatr,IF(paramètres!$B$28=2,(SUM(P1536:AN1536)*cotpatr),"Missing Delta Option"))</f>
        <v>Missing Delta Option</v>
      </c>
      <c r="AP1536" s="13" t="str" cm="1">
        <f t="array" ref="AP1536">IF(paramètres!$B$28=1,(((SUM(P1536:Y1536)/1.02)+SUM(Z1536:AA1536))+((SUM(AB1536:AM1536)/1.02)+SUM(AL1536:AM1536)))/12*pécule,IF(paramètres!$B$28=2,SUM(P1536:AM1536)/12*pécule,"Missing Delta Option"))</f>
        <v>Missing Delta Option</v>
      </c>
      <c r="AQ1536" s="105" t="e">
        <f>IF(paramètres!$B$28=1,(((SUM(P1536:Y1536)/1.02)+SUM(Z1536:AA1536))+((SUM(AB1536:AM1536)/1.02)+SUM(AL1536:AM1536)))+AN1536+AO1536+AP1536,SUM(P1536:AM1536)+AN1536+AO1536+AP1536)</f>
        <v>#VALUE!</v>
      </c>
    </row>
    <row r="1537" spans="1:43" x14ac:dyDescent="0.25">
      <c r="A1537" s="104"/>
      <c r="B1537" s="39"/>
      <c r="C1537" s="39"/>
      <c r="D1537" s="70"/>
      <c r="E1537" s="49"/>
      <c r="F1537" s="40"/>
      <c r="G1537" s="38"/>
      <c r="H1537" s="71"/>
      <c r="I1537" s="40"/>
      <c r="J1537" s="38"/>
      <c r="K1537" s="71"/>
      <c r="L1537" s="40"/>
      <c r="M1537" s="38"/>
      <c r="N1537" s="71"/>
      <c r="O1537" s="49"/>
      <c r="P1537" s="177"/>
      <c r="Q1537" s="178"/>
      <c r="R1537" s="178"/>
      <c r="S1537" s="178"/>
      <c r="T1537" s="178"/>
      <c r="U1537" s="178"/>
      <c r="V1537" s="178"/>
      <c r="W1537" s="178"/>
      <c r="X1537" s="178"/>
      <c r="Y1537" s="178"/>
      <c r="Z1537" s="178"/>
      <c r="AA1537" s="179"/>
      <c r="AB1537" s="121">
        <f>IF($D1537="",0,IF($E1537="",0,IF(VLOOKUP($E1537,paramètres!$E$33:$F$44,2,FALSE)&lt;=VLOOKUP($AB$18,paramètres!$E$33:$F$44,2,FALSE),P1537*$D1537,0)))</f>
        <v>0</v>
      </c>
      <c r="AC1537" s="13">
        <f>IF($D1537="",0,IF($E1537="",0,IF(VLOOKUP($E1537,paramètres!$E$33:$F$44,2,FALSE)&lt;=VLOOKUP($AC$18,paramètres!$E$33:$F$44,2,FALSE),Q1537*$D1537,0)))</f>
        <v>0</v>
      </c>
      <c r="AD1537" s="13">
        <f>IF($D1537="",0,IF($E1537="",0,IF(VLOOKUP($E1537,paramètres!$E$33:$F$44,2,FALSE)&lt;=VLOOKUP($AD$18,paramètres!$E$33:$F$44,2,FALSE),R1537*$D1537,0)))</f>
        <v>0</v>
      </c>
      <c r="AE1537" s="13">
        <f>IF($D1537="",0,IF($E1537="",0,IF(VLOOKUP($E1537,paramètres!$E$33:$F$44,2,FALSE)&lt;=VLOOKUP($AE$18,paramètres!$E$33:$F$44,2,FALSE),S1537*$D1537,0)))</f>
        <v>0</v>
      </c>
      <c r="AF1537" s="13">
        <f>IF($D1537="",0,IF($E1537="",0,IF(VLOOKUP($E1537,paramètres!$E$33:$F$44,2,FALSE)&lt;=VLOOKUP($AF$18,paramètres!$E$33:$F$44,2,FALSE),T1537*$D1537,0)))</f>
        <v>0</v>
      </c>
      <c r="AG1537" s="13">
        <f>IF($D1537="",0,IF($E1537="",0,IF(VLOOKUP($E1537,paramètres!$E$33:$F$44,2,FALSE)&lt;=VLOOKUP($AG$18,paramètres!$E$33:$F$44,2,FALSE),U1537*$D1537,0)))</f>
        <v>0</v>
      </c>
      <c r="AH1537" s="13">
        <f>IF($D1537="",0,IF($E1537="",0,IF(VLOOKUP($E1537,paramètres!$E$33:$F$44,2,FALSE)&lt;=VLOOKUP($AH$18,paramètres!$E$33:$F$44,2,FALSE),V1537*$D1537,0)))</f>
        <v>0</v>
      </c>
      <c r="AI1537" s="13">
        <f>IF($D1537="",0,IF($E1537="",0,IF(VLOOKUP($E1537,paramètres!$E$33:$F$44,2,FALSE)&lt;=VLOOKUP($AI$18,paramètres!$E$33:$F$44,2,FALSE),W1537*$D1537,0)))</f>
        <v>0</v>
      </c>
      <c r="AJ1537" s="13">
        <f>IF($D1537="",0,IF($E1537="",0,IF(VLOOKUP($E1537,paramètres!$E$33:$F$44,2,FALSE)&lt;=VLOOKUP($AJ$18,paramètres!$E$33:$F$44,2,FALSE),X1537*$D1537,0)))</f>
        <v>0</v>
      </c>
      <c r="AK1537" s="13">
        <f>IF($D1537="",0,IF($E1537="",0,IF(VLOOKUP($E1537,paramètres!$E$33:$F$44,2,FALSE)&lt;=VLOOKUP($AK$18,paramètres!$E$33:$F$44,2,FALSE),Y1537*$D1537,0)))</f>
        <v>0</v>
      </c>
      <c r="AL1537" s="13">
        <f>IF($D1537="",0,IF($E1537="",0,IF(VLOOKUP($E1537,paramètres!$E$33:$F$44,2,FALSE)&lt;=VLOOKUP($AL$18,paramètres!$E$33:$F$44,2,FALSE),Z1537*$D1537,0)))</f>
        <v>0</v>
      </c>
      <c r="AM1537" s="126">
        <f>IF($D1537="",0,IF($E1537="",0,IF(VLOOKUP($E1537,paramètres!$E$33:$F$44,2,FALSE)&lt;=VLOOKUP($AM$18,paramètres!$E$33:$F$44,2,FALSE),AA1537*$D1537,0)))</f>
        <v>0</v>
      </c>
      <c r="AN1537" s="121" t="str">
        <f>IF(paramètres!$B$28=1,((SUM(P1537:Y1537)/1.02)+SUM(Z1537:AA1537))*0.0303/9*COUNT(P1537:X1537),IF(paramètres!$B$28=2,(SUM(P1537:AA1537))*0.0303/9*COUNT(P1537:X1537),"Missing Delta option"))</f>
        <v>Missing Delta option</v>
      </c>
      <c r="AO1537" s="13" t="str">
        <f>IF(paramètres!$B$28=1,(((SUM(P1537:Y1537)/1.02)+SUM(Z1537:AA1537))+((SUM(AB1537:AK1537)/1.02)+SUM(AL1537:AN1537)))*cotpatr,IF(paramètres!$B$28=2,(SUM(P1537:AN1537)*cotpatr),"Missing Delta Option"))</f>
        <v>Missing Delta Option</v>
      </c>
      <c r="AP1537" s="13" t="str" cm="1">
        <f t="array" ref="AP1537">IF(paramètres!$B$28=1,(((SUM(P1537:Y1537)/1.02)+SUM(Z1537:AA1537))+((SUM(AB1537:AM1537)/1.02)+SUM(AL1537:AM1537)))/12*pécule,IF(paramètres!$B$28=2,SUM(P1537:AM1537)/12*pécule,"Missing Delta Option"))</f>
        <v>Missing Delta Option</v>
      </c>
      <c r="AQ1537" s="105" t="e">
        <f>IF(paramètres!$B$28=1,(((SUM(P1537:Y1537)/1.02)+SUM(Z1537:AA1537))+((SUM(AB1537:AM1537)/1.02)+SUM(AL1537:AM1537)))+AN1537+AO1537+AP1537,SUM(P1537:AM1537)+AN1537+AO1537+AP1537)</f>
        <v>#VALUE!</v>
      </c>
    </row>
    <row r="1538" spans="1:43" x14ac:dyDescent="0.25">
      <c r="A1538" s="104"/>
      <c r="B1538" s="39"/>
      <c r="C1538" s="39"/>
      <c r="D1538" s="70"/>
      <c r="E1538" s="49"/>
      <c r="F1538" s="40"/>
      <c r="G1538" s="38"/>
      <c r="H1538" s="71"/>
      <c r="I1538" s="40"/>
      <c r="J1538" s="38"/>
      <c r="K1538" s="71"/>
      <c r="L1538" s="40"/>
      <c r="M1538" s="38"/>
      <c r="N1538" s="71"/>
      <c r="O1538" s="49"/>
      <c r="P1538" s="177"/>
      <c r="Q1538" s="178"/>
      <c r="R1538" s="178"/>
      <c r="S1538" s="178"/>
      <c r="T1538" s="178"/>
      <c r="U1538" s="178"/>
      <c r="V1538" s="178"/>
      <c r="W1538" s="178"/>
      <c r="X1538" s="178"/>
      <c r="Y1538" s="178"/>
      <c r="Z1538" s="178"/>
      <c r="AA1538" s="179"/>
      <c r="AB1538" s="121">
        <f>IF($D1538="",0,IF($E1538="",0,IF(VLOOKUP($E1538,paramètres!$E$33:$F$44,2,FALSE)&lt;=VLOOKUP($AB$18,paramètres!$E$33:$F$44,2,FALSE),P1538*$D1538,0)))</f>
        <v>0</v>
      </c>
      <c r="AC1538" s="13">
        <f>IF($D1538="",0,IF($E1538="",0,IF(VLOOKUP($E1538,paramètres!$E$33:$F$44,2,FALSE)&lt;=VLOOKUP($AC$18,paramètres!$E$33:$F$44,2,FALSE),Q1538*$D1538,0)))</f>
        <v>0</v>
      </c>
      <c r="AD1538" s="13">
        <f>IF($D1538="",0,IF($E1538="",0,IF(VLOOKUP($E1538,paramètres!$E$33:$F$44,2,FALSE)&lt;=VLOOKUP($AD$18,paramètres!$E$33:$F$44,2,FALSE),R1538*$D1538,0)))</f>
        <v>0</v>
      </c>
      <c r="AE1538" s="13">
        <f>IF($D1538="",0,IF($E1538="",0,IF(VLOOKUP($E1538,paramètres!$E$33:$F$44,2,FALSE)&lt;=VLOOKUP($AE$18,paramètres!$E$33:$F$44,2,FALSE),S1538*$D1538,0)))</f>
        <v>0</v>
      </c>
      <c r="AF1538" s="13">
        <f>IF($D1538="",0,IF($E1538="",0,IF(VLOOKUP($E1538,paramètres!$E$33:$F$44,2,FALSE)&lt;=VLOOKUP($AF$18,paramètres!$E$33:$F$44,2,FALSE),T1538*$D1538,0)))</f>
        <v>0</v>
      </c>
      <c r="AG1538" s="13">
        <f>IF($D1538="",0,IF($E1538="",0,IF(VLOOKUP($E1538,paramètres!$E$33:$F$44,2,FALSE)&lt;=VLOOKUP($AG$18,paramètres!$E$33:$F$44,2,FALSE),U1538*$D1538,0)))</f>
        <v>0</v>
      </c>
      <c r="AH1538" s="13">
        <f>IF($D1538="",0,IF($E1538="",0,IF(VLOOKUP($E1538,paramètres!$E$33:$F$44,2,FALSE)&lt;=VLOOKUP($AH$18,paramètres!$E$33:$F$44,2,FALSE),V1538*$D1538,0)))</f>
        <v>0</v>
      </c>
      <c r="AI1538" s="13">
        <f>IF($D1538="",0,IF($E1538="",0,IF(VLOOKUP($E1538,paramètres!$E$33:$F$44,2,FALSE)&lt;=VLOOKUP($AI$18,paramètres!$E$33:$F$44,2,FALSE),W1538*$D1538,0)))</f>
        <v>0</v>
      </c>
      <c r="AJ1538" s="13">
        <f>IF($D1538="",0,IF($E1538="",0,IF(VLOOKUP($E1538,paramètres!$E$33:$F$44,2,FALSE)&lt;=VLOOKUP($AJ$18,paramètres!$E$33:$F$44,2,FALSE),X1538*$D1538,0)))</f>
        <v>0</v>
      </c>
      <c r="AK1538" s="13">
        <f>IF($D1538="",0,IF($E1538="",0,IF(VLOOKUP($E1538,paramètres!$E$33:$F$44,2,FALSE)&lt;=VLOOKUP($AK$18,paramètres!$E$33:$F$44,2,FALSE),Y1538*$D1538,0)))</f>
        <v>0</v>
      </c>
      <c r="AL1538" s="13">
        <f>IF($D1538="",0,IF($E1538="",0,IF(VLOOKUP($E1538,paramètres!$E$33:$F$44,2,FALSE)&lt;=VLOOKUP($AL$18,paramètres!$E$33:$F$44,2,FALSE),Z1538*$D1538,0)))</f>
        <v>0</v>
      </c>
      <c r="AM1538" s="126">
        <f>IF($D1538="",0,IF($E1538="",0,IF(VLOOKUP($E1538,paramètres!$E$33:$F$44,2,FALSE)&lt;=VLOOKUP($AM$18,paramètres!$E$33:$F$44,2,FALSE),AA1538*$D1538,0)))</f>
        <v>0</v>
      </c>
      <c r="AN1538" s="121" t="str">
        <f>IF(paramètres!$B$28=1,((SUM(P1538:Y1538)/1.02)+SUM(Z1538:AA1538))*0.0303/9*COUNT(P1538:X1538),IF(paramètres!$B$28=2,(SUM(P1538:AA1538))*0.0303/9*COUNT(P1538:X1538),"Missing Delta option"))</f>
        <v>Missing Delta option</v>
      </c>
      <c r="AO1538" s="13" t="str">
        <f>IF(paramètres!$B$28=1,(((SUM(P1538:Y1538)/1.02)+SUM(Z1538:AA1538))+((SUM(AB1538:AK1538)/1.02)+SUM(AL1538:AN1538)))*cotpatr,IF(paramètres!$B$28=2,(SUM(P1538:AN1538)*cotpatr),"Missing Delta Option"))</f>
        <v>Missing Delta Option</v>
      </c>
      <c r="AP1538" s="13" t="str" cm="1">
        <f t="array" ref="AP1538">IF(paramètres!$B$28=1,(((SUM(P1538:Y1538)/1.02)+SUM(Z1538:AA1538))+((SUM(AB1538:AM1538)/1.02)+SUM(AL1538:AM1538)))/12*pécule,IF(paramètres!$B$28=2,SUM(P1538:AM1538)/12*pécule,"Missing Delta Option"))</f>
        <v>Missing Delta Option</v>
      </c>
      <c r="AQ1538" s="105" t="e">
        <f>IF(paramètres!$B$28=1,(((SUM(P1538:Y1538)/1.02)+SUM(Z1538:AA1538))+((SUM(AB1538:AM1538)/1.02)+SUM(AL1538:AM1538)))+AN1538+AO1538+AP1538,SUM(P1538:AM1538)+AN1538+AO1538+AP1538)</f>
        <v>#VALUE!</v>
      </c>
    </row>
    <row r="1539" spans="1:43" x14ac:dyDescent="0.25">
      <c r="A1539" s="104"/>
      <c r="B1539" s="39"/>
      <c r="C1539" s="39"/>
      <c r="D1539" s="70"/>
      <c r="E1539" s="49"/>
      <c r="F1539" s="40"/>
      <c r="G1539" s="38"/>
      <c r="H1539" s="71"/>
      <c r="I1539" s="40"/>
      <c r="J1539" s="38"/>
      <c r="K1539" s="71"/>
      <c r="L1539" s="40"/>
      <c r="M1539" s="38"/>
      <c r="N1539" s="71"/>
      <c r="O1539" s="49"/>
      <c r="P1539" s="177"/>
      <c r="Q1539" s="178"/>
      <c r="R1539" s="178"/>
      <c r="S1539" s="178"/>
      <c r="T1539" s="178"/>
      <c r="U1539" s="178"/>
      <c r="V1539" s="178"/>
      <c r="W1539" s="178"/>
      <c r="X1539" s="178"/>
      <c r="Y1539" s="178"/>
      <c r="Z1539" s="178"/>
      <c r="AA1539" s="179"/>
      <c r="AB1539" s="121">
        <f>IF($D1539="",0,IF($E1539="",0,IF(VLOOKUP($E1539,paramètres!$E$33:$F$44,2,FALSE)&lt;=VLOOKUP($AB$18,paramètres!$E$33:$F$44,2,FALSE),P1539*$D1539,0)))</f>
        <v>0</v>
      </c>
      <c r="AC1539" s="13">
        <f>IF($D1539="",0,IF($E1539="",0,IF(VLOOKUP($E1539,paramètres!$E$33:$F$44,2,FALSE)&lt;=VLOOKUP($AC$18,paramètres!$E$33:$F$44,2,FALSE),Q1539*$D1539,0)))</f>
        <v>0</v>
      </c>
      <c r="AD1539" s="13">
        <f>IF($D1539="",0,IF($E1539="",0,IF(VLOOKUP($E1539,paramètres!$E$33:$F$44,2,FALSE)&lt;=VLOOKUP($AD$18,paramètres!$E$33:$F$44,2,FALSE),R1539*$D1539,0)))</f>
        <v>0</v>
      </c>
      <c r="AE1539" s="13">
        <f>IF($D1539="",0,IF($E1539="",0,IF(VLOOKUP($E1539,paramètres!$E$33:$F$44,2,FALSE)&lt;=VLOOKUP($AE$18,paramètres!$E$33:$F$44,2,FALSE),S1539*$D1539,0)))</f>
        <v>0</v>
      </c>
      <c r="AF1539" s="13">
        <f>IF($D1539="",0,IF($E1539="",0,IF(VLOOKUP($E1539,paramètres!$E$33:$F$44,2,FALSE)&lt;=VLOOKUP($AF$18,paramètres!$E$33:$F$44,2,FALSE),T1539*$D1539,0)))</f>
        <v>0</v>
      </c>
      <c r="AG1539" s="13">
        <f>IF($D1539="",0,IF($E1539="",0,IF(VLOOKUP($E1539,paramètres!$E$33:$F$44,2,FALSE)&lt;=VLOOKUP($AG$18,paramètres!$E$33:$F$44,2,FALSE),U1539*$D1539,0)))</f>
        <v>0</v>
      </c>
      <c r="AH1539" s="13">
        <f>IF($D1539="",0,IF($E1539="",0,IF(VLOOKUP($E1539,paramètres!$E$33:$F$44,2,FALSE)&lt;=VLOOKUP($AH$18,paramètres!$E$33:$F$44,2,FALSE),V1539*$D1539,0)))</f>
        <v>0</v>
      </c>
      <c r="AI1539" s="13">
        <f>IF($D1539="",0,IF($E1539="",0,IF(VLOOKUP($E1539,paramètres!$E$33:$F$44,2,FALSE)&lt;=VLOOKUP($AI$18,paramètres!$E$33:$F$44,2,FALSE),W1539*$D1539,0)))</f>
        <v>0</v>
      </c>
      <c r="AJ1539" s="13">
        <f>IF($D1539="",0,IF($E1539="",0,IF(VLOOKUP($E1539,paramètres!$E$33:$F$44,2,FALSE)&lt;=VLOOKUP($AJ$18,paramètres!$E$33:$F$44,2,FALSE),X1539*$D1539,0)))</f>
        <v>0</v>
      </c>
      <c r="AK1539" s="13">
        <f>IF($D1539="",0,IF($E1539="",0,IF(VLOOKUP($E1539,paramètres!$E$33:$F$44,2,FALSE)&lt;=VLOOKUP($AK$18,paramètres!$E$33:$F$44,2,FALSE),Y1539*$D1539,0)))</f>
        <v>0</v>
      </c>
      <c r="AL1539" s="13">
        <f>IF($D1539="",0,IF($E1539="",0,IF(VLOOKUP($E1539,paramètres!$E$33:$F$44,2,FALSE)&lt;=VLOOKUP($AL$18,paramètres!$E$33:$F$44,2,FALSE),Z1539*$D1539,0)))</f>
        <v>0</v>
      </c>
      <c r="AM1539" s="126">
        <f>IF($D1539="",0,IF($E1539="",0,IF(VLOOKUP($E1539,paramètres!$E$33:$F$44,2,FALSE)&lt;=VLOOKUP($AM$18,paramètres!$E$33:$F$44,2,FALSE),AA1539*$D1539,0)))</f>
        <v>0</v>
      </c>
      <c r="AN1539" s="121" t="str">
        <f>IF(paramètres!$B$28=1,((SUM(P1539:Y1539)/1.02)+SUM(Z1539:AA1539))*0.0303/9*COUNT(P1539:X1539),IF(paramètres!$B$28=2,(SUM(P1539:AA1539))*0.0303/9*COUNT(P1539:X1539),"Missing Delta option"))</f>
        <v>Missing Delta option</v>
      </c>
      <c r="AO1539" s="13" t="str">
        <f>IF(paramètres!$B$28=1,(((SUM(P1539:Y1539)/1.02)+SUM(Z1539:AA1539))+((SUM(AB1539:AK1539)/1.02)+SUM(AL1539:AN1539)))*cotpatr,IF(paramètres!$B$28=2,(SUM(P1539:AN1539)*cotpatr),"Missing Delta Option"))</f>
        <v>Missing Delta Option</v>
      </c>
      <c r="AP1539" s="13" t="str" cm="1">
        <f t="array" ref="AP1539">IF(paramètres!$B$28=1,(((SUM(P1539:Y1539)/1.02)+SUM(Z1539:AA1539))+((SUM(AB1539:AM1539)/1.02)+SUM(AL1539:AM1539)))/12*pécule,IF(paramètres!$B$28=2,SUM(P1539:AM1539)/12*pécule,"Missing Delta Option"))</f>
        <v>Missing Delta Option</v>
      </c>
      <c r="AQ1539" s="105" t="e">
        <f>IF(paramètres!$B$28=1,(((SUM(P1539:Y1539)/1.02)+SUM(Z1539:AA1539))+((SUM(AB1539:AM1539)/1.02)+SUM(AL1539:AM1539)))+AN1539+AO1539+AP1539,SUM(P1539:AM1539)+AN1539+AO1539+AP1539)</f>
        <v>#VALUE!</v>
      </c>
    </row>
    <row r="1540" spans="1:43" x14ac:dyDescent="0.25">
      <c r="A1540" s="104"/>
      <c r="B1540" s="39"/>
      <c r="C1540" s="39"/>
      <c r="D1540" s="70"/>
      <c r="E1540" s="49"/>
      <c r="F1540" s="40"/>
      <c r="G1540" s="38"/>
      <c r="H1540" s="71"/>
      <c r="I1540" s="40"/>
      <c r="J1540" s="38"/>
      <c r="K1540" s="71"/>
      <c r="L1540" s="40"/>
      <c r="M1540" s="38"/>
      <c r="N1540" s="71"/>
      <c r="O1540" s="49"/>
      <c r="P1540" s="177"/>
      <c r="Q1540" s="178"/>
      <c r="R1540" s="178"/>
      <c r="S1540" s="178"/>
      <c r="T1540" s="178"/>
      <c r="U1540" s="178"/>
      <c r="V1540" s="178"/>
      <c r="W1540" s="178"/>
      <c r="X1540" s="178"/>
      <c r="Y1540" s="178"/>
      <c r="Z1540" s="178"/>
      <c r="AA1540" s="179"/>
      <c r="AB1540" s="121">
        <f>IF($D1540="",0,IF($E1540="",0,IF(VLOOKUP($E1540,paramètres!$E$33:$F$44,2,FALSE)&lt;=VLOOKUP($AB$18,paramètres!$E$33:$F$44,2,FALSE),P1540*$D1540,0)))</f>
        <v>0</v>
      </c>
      <c r="AC1540" s="13">
        <f>IF($D1540="",0,IF($E1540="",0,IF(VLOOKUP($E1540,paramètres!$E$33:$F$44,2,FALSE)&lt;=VLOOKUP($AC$18,paramètres!$E$33:$F$44,2,FALSE),Q1540*$D1540,0)))</f>
        <v>0</v>
      </c>
      <c r="AD1540" s="13">
        <f>IF($D1540="",0,IF($E1540="",0,IF(VLOOKUP($E1540,paramètres!$E$33:$F$44,2,FALSE)&lt;=VLOOKUP($AD$18,paramètres!$E$33:$F$44,2,FALSE),R1540*$D1540,0)))</f>
        <v>0</v>
      </c>
      <c r="AE1540" s="13">
        <f>IF($D1540="",0,IF($E1540="",0,IF(VLOOKUP($E1540,paramètres!$E$33:$F$44,2,FALSE)&lt;=VLOOKUP($AE$18,paramètres!$E$33:$F$44,2,FALSE),S1540*$D1540,0)))</f>
        <v>0</v>
      </c>
      <c r="AF1540" s="13">
        <f>IF($D1540="",0,IF($E1540="",0,IF(VLOOKUP($E1540,paramètres!$E$33:$F$44,2,FALSE)&lt;=VLOOKUP($AF$18,paramètres!$E$33:$F$44,2,FALSE),T1540*$D1540,0)))</f>
        <v>0</v>
      </c>
      <c r="AG1540" s="13">
        <f>IF($D1540="",0,IF($E1540="",0,IF(VLOOKUP($E1540,paramètres!$E$33:$F$44,2,FALSE)&lt;=VLOOKUP($AG$18,paramètres!$E$33:$F$44,2,FALSE),U1540*$D1540,0)))</f>
        <v>0</v>
      </c>
      <c r="AH1540" s="13">
        <f>IF($D1540="",0,IF($E1540="",0,IF(VLOOKUP($E1540,paramètres!$E$33:$F$44,2,FALSE)&lt;=VLOOKUP($AH$18,paramètres!$E$33:$F$44,2,FALSE),V1540*$D1540,0)))</f>
        <v>0</v>
      </c>
      <c r="AI1540" s="13">
        <f>IF($D1540="",0,IF($E1540="",0,IF(VLOOKUP($E1540,paramètres!$E$33:$F$44,2,FALSE)&lt;=VLOOKUP($AI$18,paramètres!$E$33:$F$44,2,FALSE),W1540*$D1540,0)))</f>
        <v>0</v>
      </c>
      <c r="AJ1540" s="13">
        <f>IF($D1540="",0,IF($E1540="",0,IF(VLOOKUP($E1540,paramètres!$E$33:$F$44,2,FALSE)&lt;=VLOOKUP($AJ$18,paramètres!$E$33:$F$44,2,FALSE),X1540*$D1540,0)))</f>
        <v>0</v>
      </c>
      <c r="AK1540" s="13">
        <f>IF($D1540="",0,IF($E1540="",0,IF(VLOOKUP($E1540,paramètres!$E$33:$F$44,2,FALSE)&lt;=VLOOKUP($AK$18,paramètres!$E$33:$F$44,2,FALSE),Y1540*$D1540,0)))</f>
        <v>0</v>
      </c>
      <c r="AL1540" s="13">
        <f>IF($D1540="",0,IF($E1540="",0,IF(VLOOKUP($E1540,paramètres!$E$33:$F$44,2,FALSE)&lt;=VLOOKUP($AL$18,paramètres!$E$33:$F$44,2,FALSE),Z1540*$D1540,0)))</f>
        <v>0</v>
      </c>
      <c r="AM1540" s="126">
        <f>IF($D1540="",0,IF($E1540="",0,IF(VLOOKUP($E1540,paramètres!$E$33:$F$44,2,FALSE)&lt;=VLOOKUP($AM$18,paramètres!$E$33:$F$44,2,FALSE),AA1540*$D1540,0)))</f>
        <v>0</v>
      </c>
      <c r="AN1540" s="121" t="str">
        <f>IF(paramètres!$B$28=1,((SUM(P1540:Y1540)/1.02)+SUM(Z1540:AA1540))*0.0303/9*COUNT(P1540:X1540),IF(paramètres!$B$28=2,(SUM(P1540:AA1540))*0.0303/9*COUNT(P1540:X1540),"Missing Delta option"))</f>
        <v>Missing Delta option</v>
      </c>
      <c r="AO1540" s="13" t="str">
        <f>IF(paramètres!$B$28=1,(((SUM(P1540:Y1540)/1.02)+SUM(Z1540:AA1540))+((SUM(AB1540:AK1540)/1.02)+SUM(AL1540:AN1540)))*cotpatr,IF(paramètres!$B$28=2,(SUM(P1540:AN1540)*cotpatr),"Missing Delta Option"))</f>
        <v>Missing Delta Option</v>
      </c>
      <c r="AP1540" s="13" t="str" cm="1">
        <f t="array" ref="AP1540">IF(paramètres!$B$28=1,(((SUM(P1540:Y1540)/1.02)+SUM(Z1540:AA1540))+((SUM(AB1540:AM1540)/1.02)+SUM(AL1540:AM1540)))/12*pécule,IF(paramètres!$B$28=2,SUM(P1540:AM1540)/12*pécule,"Missing Delta Option"))</f>
        <v>Missing Delta Option</v>
      </c>
      <c r="AQ1540" s="105" t="e">
        <f>IF(paramètres!$B$28=1,(((SUM(P1540:Y1540)/1.02)+SUM(Z1540:AA1540))+((SUM(AB1540:AM1540)/1.02)+SUM(AL1540:AM1540)))+AN1540+AO1540+AP1540,SUM(P1540:AM1540)+AN1540+AO1540+AP1540)</f>
        <v>#VALUE!</v>
      </c>
    </row>
    <row r="1541" spans="1:43" x14ac:dyDescent="0.25">
      <c r="A1541" s="104"/>
      <c r="B1541" s="39"/>
      <c r="C1541" s="39"/>
      <c r="D1541" s="70"/>
      <c r="E1541" s="49"/>
      <c r="F1541" s="40"/>
      <c r="G1541" s="38"/>
      <c r="H1541" s="71"/>
      <c r="I1541" s="40"/>
      <c r="J1541" s="38"/>
      <c r="K1541" s="71"/>
      <c r="L1541" s="40"/>
      <c r="M1541" s="38"/>
      <c r="N1541" s="71"/>
      <c r="O1541" s="49"/>
      <c r="P1541" s="177"/>
      <c r="Q1541" s="178"/>
      <c r="R1541" s="178"/>
      <c r="S1541" s="178"/>
      <c r="T1541" s="178"/>
      <c r="U1541" s="178"/>
      <c r="V1541" s="178"/>
      <c r="W1541" s="178"/>
      <c r="X1541" s="178"/>
      <c r="Y1541" s="178"/>
      <c r="Z1541" s="178"/>
      <c r="AA1541" s="179"/>
      <c r="AB1541" s="121">
        <f>IF($D1541="",0,IF($E1541="",0,IF(VLOOKUP($E1541,paramètres!$E$33:$F$44,2,FALSE)&lt;=VLOOKUP($AB$18,paramètres!$E$33:$F$44,2,FALSE),P1541*$D1541,0)))</f>
        <v>0</v>
      </c>
      <c r="AC1541" s="13">
        <f>IF($D1541="",0,IF($E1541="",0,IF(VLOOKUP($E1541,paramètres!$E$33:$F$44,2,FALSE)&lt;=VLOOKUP($AC$18,paramètres!$E$33:$F$44,2,FALSE),Q1541*$D1541,0)))</f>
        <v>0</v>
      </c>
      <c r="AD1541" s="13">
        <f>IF($D1541="",0,IF($E1541="",0,IF(VLOOKUP($E1541,paramètres!$E$33:$F$44,2,FALSE)&lt;=VLOOKUP($AD$18,paramètres!$E$33:$F$44,2,FALSE),R1541*$D1541,0)))</f>
        <v>0</v>
      </c>
      <c r="AE1541" s="13">
        <f>IF($D1541="",0,IF($E1541="",0,IF(VLOOKUP($E1541,paramètres!$E$33:$F$44,2,FALSE)&lt;=VLOOKUP($AE$18,paramètres!$E$33:$F$44,2,FALSE),S1541*$D1541,0)))</f>
        <v>0</v>
      </c>
      <c r="AF1541" s="13">
        <f>IF($D1541="",0,IF($E1541="",0,IF(VLOOKUP($E1541,paramètres!$E$33:$F$44,2,FALSE)&lt;=VLOOKUP($AF$18,paramètres!$E$33:$F$44,2,FALSE),T1541*$D1541,0)))</f>
        <v>0</v>
      </c>
      <c r="AG1541" s="13">
        <f>IF($D1541="",0,IF($E1541="",0,IF(VLOOKUP($E1541,paramètres!$E$33:$F$44,2,FALSE)&lt;=VLOOKUP($AG$18,paramètres!$E$33:$F$44,2,FALSE),U1541*$D1541,0)))</f>
        <v>0</v>
      </c>
      <c r="AH1541" s="13">
        <f>IF($D1541="",0,IF($E1541="",0,IF(VLOOKUP($E1541,paramètres!$E$33:$F$44,2,FALSE)&lt;=VLOOKUP($AH$18,paramètres!$E$33:$F$44,2,FALSE),V1541*$D1541,0)))</f>
        <v>0</v>
      </c>
      <c r="AI1541" s="13">
        <f>IF($D1541="",0,IF($E1541="",0,IF(VLOOKUP($E1541,paramètres!$E$33:$F$44,2,FALSE)&lt;=VLOOKUP($AI$18,paramètres!$E$33:$F$44,2,FALSE),W1541*$D1541,0)))</f>
        <v>0</v>
      </c>
      <c r="AJ1541" s="13">
        <f>IF($D1541="",0,IF($E1541="",0,IF(VLOOKUP($E1541,paramètres!$E$33:$F$44,2,FALSE)&lt;=VLOOKUP($AJ$18,paramètres!$E$33:$F$44,2,FALSE),X1541*$D1541,0)))</f>
        <v>0</v>
      </c>
      <c r="AK1541" s="13">
        <f>IF($D1541="",0,IF($E1541="",0,IF(VLOOKUP($E1541,paramètres!$E$33:$F$44,2,FALSE)&lt;=VLOOKUP($AK$18,paramètres!$E$33:$F$44,2,FALSE),Y1541*$D1541,0)))</f>
        <v>0</v>
      </c>
      <c r="AL1541" s="13">
        <f>IF($D1541="",0,IF($E1541="",0,IF(VLOOKUP($E1541,paramètres!$E$33:$F$44,2,FALSE)&lt;=VLOOKUP($AL$18,paramètres!$E$33:$F$44,2,FALSE),Z1541*$D1541,0)))</f>
        <v>0</v>
      </c>
      <c r="AM1541" s="126">
        <f>IF($D1541="",0,IF($E1541="",0,IF(VLOOKUP($E1541,paramètres!$E$33:$F$44,2,FALSE)&lt;=VLOOKUP($AM$18,paramètres!$E$33:$F$44,2,FALSE),AA1541*$D1541,0)))</f>
        <v>0</v>
      </c>
      <c r="AN1541" s="121" t="str">
        <f>IF(paramètres!$B$28=1,((SUM(P1541:Y1541)/1.02)+SUM(Z1541:AA1541))*0.0303/9*COUNT(P1541:X1541),IF(paramètres!$B$28=2,(SUM(P1541:AA1541))*0.0303/9*COUNT(P1541:X1541),"Missing Delta option"))</f>
        <v>Missing Delta option</v>
      </c>
      <c r="AO1541" s="13" t="str">
        <f>IF(paramètres!$B$28=1,(((SUM(P1541:Y1541)/1.02)+SUM(Z1541:AA1541))+((SUM(AB1541:AK1541)/1.02)+SUM(AL1541:AN1541)))*cotpatr,IF(paramètres!$B$28=2,(SUM(P1541:AN1541)*cotpatr),"Missing Delta Option"))</f>
        <v>Missing Delta Option</v>
      </c>
      <c r="AP1541" s="13" t="str" cm="1">
        <f t="array" ref="AP1541">IF(paramètres!$B$28=1,(((SUM(P1541:Y1541)/1.02)+SUM(Z1541:AA1541))+((SUM(AB1541:AM1541)/1.02)+SUM(AL1541:AM1541)))/12*pécule,IF(paramètres!$B$28=2,SUM(P1541:AM1541)/12*pécule,"Missing Delta Option"))</f>
        <v>Missing Delta Option</v>
      </c>
      <c r="AQ1541" s="105" t="e">
        <f>IF(paramètres!$B$28=1,(((SUM(P1541:Y1541)/1.02)+SUM(Z1541:AA1541))+((SUM(AB1541:AM1541)/1.02)+SUM(AL1541:AM1541)))+AN1541+AO1541+AP1541,SUM(P1541:AM1541)+AN1541+AO1541+AP1541)</f>
        <v>#VALUE!</v>
      </c>
    </row>
    <row r="1542" spans="1:43" x14ac:dyDescent="0.25">
      <c r="A1542" s="104"/>
      <c r="B1542" s="39"/>
      <c r="C1542" s="39"/>
      <c r="D1542" s="70"/>
      <c r="E1542" s="49"/>
      <c r="F1542" s="40"/>
      <c r="G1542" s="38"/>
      <c r="H1542" s="71"/>
      <c r="I1542" s="40"/>
      <c r="J1542" s="38"/>
      <c r="K1542" s="71"/>
      <c r="L1542" s="40"/>
      <c r="M1542" s="38"/>
      <c r="N1542" s="71"/>
      <c r="O1542" s="49"/>
      <c r="P1542" s="177"/>
      <c r="Q1542" s="178"/>
      <c r="R1542" s="178"/>
      <c r="S1542" s="178"/>
      <c r="T1542" s="178"/>
      <c r="U1542" s="178"/>
      <c r="V1542" s="178"/>
      <c r="W1542" s="178"/>
      <c r="X1542" s="178"/>
      <c r="Y1542" s="178"/>
      <c r="Z1542" s="178"/>
      <c r="AA1542" s="179"/>
      <c r="AB1542" s="121">
        <f>IF($D1542="",0,IF($E1542="",0,IF(VLOOKUP($E1542,paramètres!$E$33:$F$44,2,FALSE)&lt;=VLOOKUP($AB$18,paramètres!$E$33:$F$44,2,FALSE),P1542*$D1542,0)))</f>
        <v>0</v>
      </c>
      <c r="AC1542" s="13">
        <f>IF($D1542="",0,IF($E1542="",0,IF(VLOOKUP($E1542,paramètres!$E$33:$F$44,2,FALSE)&lt;=VLOOKUP($AC$18,paramètres!$E$33:$F$44,2,FALSE),Q1542*$D1542,0)))</f>
        <v>0</v>
      </c>
      <c r="AD1542" s="13">
        <f>IF($D1542="",0,IF($E1542="",0,IF(VLOOKUP($E1542,paramètres!$E$33:$F$44,2,FALSE)&lt;=VLOOKUP($AD$18,paramètres!$E$33:$F$44,2,FALSE),R1542*$D1542,0)))</f>
        <v>0</v>
      </c>
      <c r="AE1542" s="13">
        <f>IF($D1542="",0,IF($E1542="",0,IF(VLOOKUP($E1542,paramètres!$E$33:$F$44,2,FALSE)&lt;=VLOOKUP($AE$18,paramètres!$E$33:$F$44,2,FALSE),S1542*$D1542,0)))</f>
        <v>0</v>
      </c>
      <c r="AF1542" s="13">
        <f>IF($D1542="",0,IF($E1542="",0,IF(VLOOKUP($E1542,paramètres!$E$33:$F$44,2,FALSE)&lt;=VLOOKUP($AF$18,paramètres!$E$33:$F$44,2,FALSE),T1542*$D1542,0)))</f>
        <v>0</v>
      </c>
      <c r="AG1542" s="13">
        <f>IF($D1542="",0,IF($E1542="",0,IF(VLOOKUP($E1542,paramètres!$E$33:$F$44,2,FALSE)&lt;=VLOOKUP($AG$18,paramètres!$E$33:$F$44,2,FALSE),U1542*$D1542,0)))</f>
        <v>0</v>
      </c>
      <c r="AH1542" s="13">
        <f>IF($D1542="",0,IF($E1542="",0,IF(VLOOKUP($E1542,paramètres!$E$33:$F$44,2,FALSE)&lt;=VLOOKUP($AH$18,paramètres!$E$33:$F$44,2,FALSE),V1542*$D1542,0)))</f>
        <v>0</v>
      </c>
      <c r="AI1542" s="13">
        <f>IF($D1542="",0,IF($E1542="",0,IF(VLOOKUP($E1542,paramètres!$E$33:$F$44,2,FALSE)&lt;=VLOOKUP($AI$18,paramètres!$E$33:$F$44,2,FALSE),W1542*$D1542,0)))</f>
        <v>0</v>
      </c>
      <c r="AJ1542" s="13">
        <f>IF($D1542="",0,IF($E1542="",0,IF(VLOOKUP($E1542,paramètres!$E$33:$F$44,2,FALSE)&lt;=VLOOKUP($AJ$18,paramètres!$E$33:$F$44,2,FALSE),X1542*$D1542,0)))</f>
        <v>0</v>
      </c>
      <c r="AK1542" s="13">
        <f>IF($D1542="",0,IF($E1542="",0,IF(VLOOKUP($E1542,paramètres!$E$33:$F$44,2,FALSE)&lt;=VLOOKUP($AK$18,paramètres!$E$33:$F$44,2,FALSE),Y1542*$D1542,0)))</f>
        <v>0</v>
      </c>
      <c r="AL1542" s="13">
        <f>IF($D1542="",0,IF($E1542="",0,IF(VLOOKUP($E1542,paramètres!$E$33:$F$44,2,FALSE)&lt;=VLOOKUP($AL$18,paramètres!$E$33:$F$44,2,FALSE),Z1542*$D1542,0)))</f>
        <v>0</v>
      </c>
      <c r="AM1542" s="126">
        <f>IF($D1542="",0,IF($E1542="",0,IF(VLOOKUP($E1542,paramètres!$E$33:$F$44,2,FALSE)&lt;=VLOOKUP($AM$18,paramètres!$E$33:$F$44,2,FALSE),AA1542*$D1542,0)))</f>
        <v>0</v>
      </c>
      <c r="AN1542" s="121" t="str">
        <f>IF(paramètres!$B$28=1,((SUM(P1542:Y1542)/1.02)+SUM(Z1542:AA1542))*0.0303/9*COUNT(P1542:X1542),IF(paramètres!$B$28=2,(SUM(P1542:AA1542))*0.0303/9*COUNT(P1542:X1542),"Missing Delta option"))</f>
        <v>Missing Delta option</v>
      </c>
      <c r="AO1542" s="13" t="str">
        <f>IF(paramètres!$B$28=1,(((SUM(P1542:Y1542)/1.02)+SUM(Z1542:AA1542))+((SUM(AB1542:AK1542)/1.02)+SUM(AL1542:AN1542)))*cotpatr,IF(paramètres!$B$28=2,(SUM(P1542:AN1542)*cotpatr),"Missing Delta Option"))</f>
        <v>Missing Delta Option</v>
      </c>
      <c r="AP1542" s="13" t="str" cm="1">
        <f t="array" ref="AP1542">IF(paramètres!$B$28=1,(((SUM(P1542:Y1542)/1.02)+SUM(Z1542:AA1542))+((SUM(AB1542:AM1542)/1.02)+SUM(AL1542:AM1542)))/12*pécule,IF(paramètres!$B$28=2,SUM(P1542:AM1542)/12*pécule,"Missing Delta Option"))</f>
        <v>Missing Delta Option</v>
      </c>
      <c r="AQ1542" s="105" t="e">
        <f>IF(paramètres!$B$28=1,(((SUM(P1542:Y1542)/1.02)+SUM(Z1542:AA1542))+((SUM(AB1542:AM1542)/1.02)+SUM(AL1542:AM1542)))+AN1542+AO1542+AP1542,SUM(P1542:AM1542)+AN1542+AO1542+AP1542)</f>
        <v>#VALUE!</v>
      </c>
    </row>
    <row r="1543" spans="1:43" x14ac:dyDescent="0.25">
      <c r="A1543" s="104"/>
      <c r="B1543" s="39"/>
      <c r="C1543" s="39"/>
      <c r="D1543" s="70"/>
      <c r="E1543" s="49"/>
      <c r="F1543" s="40"/>
      <c r="G1543" s="38"/>
      <c r="H1543" s="71"/>
      <c r="I1543" s="40"/>
      <c r="J1543" s="38"/>
      <c r="K1543" s="71"/>
      <c r="L1543" s="40"/>
      <c r="M1543" s="38"/>
      <c r="N1543" s="71"/>
      <c r="O1543" s="49"/>
      <c r="P1543" s="177"/>
      <c r="Q1543" s="178"/>
      <c r="R1543" s="178"/>
      <c r="S1543" s="178"/>
      <c r="T1543" s="178"/>
      <c r="U1543" s="178"/>
      <c r="V1543" s="178"/>
      <c r="W1543" s="178"/>
      <c r="X1543" s="178"/>
      <c r="Y1543" s="178"/>
      <c r="Z1543" s="178"/>
      <c r="AA1543" s="179"/>
      <c r="AB1543" s="121">
        <f>IF($D1543="",0,IF($E1543="",0,IF(VLOOKUP($E1543,paramètres!$E$33:$F$44,2,FALSE)&lt;=VLOOKUP($AB$18,paramètres!$E$33:$F$44,2,FALSE),P1543*$D1543,0)))</f>
        <v>0</v>
      </c>
      <c r="AC1543" s="13">
        <f>IF($D1543="",0,IF($E1543="",0,IF(VLOOKUP($E1543,paramètres!$E$33:$F$44,2,FALSE)&lt;=VLOOKUP($AC$18,paramètres!$E$33:$F$44,2,FALSE),Q1543*$D1543,0)))</f>
        <v>0</v>
      </c>
      <c r="AD1543" s="13">
        <f>IF($D1543="",0,IF($E1543="",0,IF(VLOOKUP($E1543,paramètres!$E$33:$F$44,2,FALSE)&lt;=VLOOKUP($AD$18,paramètres!$E$33:$F$44,2,FALSE),R1543*$D1543,0)))</f>
        <v>0</v>
      </c>
      <c r="AE1543" s="13">
        <f>IF($D1543="",0,IF($E1543="",0,IF(VLOOKUP($E1543,paramètres!$E$33:$F$44,2,FALSE)&lt;=VLOOKUP($AE$18,paramètres!$E$33:$F$44,2,FALSE),S1543*$D1543,0)))</f>
        <v>0</v>
      </c>
      <c r="AF1543" s="13">
        <f>IF($D1543="",0,IF($E1543="",0,IF(VLOOKUP($E1543,paramètres!$E$33:$F$44,2,FALSE)&lt;=VLOOKUP($AF$18,paramètres!$E$33:$F$44,2,FALSE),T1543*$D1543,0)))</f>
        <v>0</v>
      </c>
      <c r="AG1543" s="13">
        <f>IF($D1543="",0,IF($E1543="",0,IF(VLOOKUP($E1543,paramètres!$E$33:$F$44,2,FALSE)&lt;=VLOOKUP($AG$18,paramètres!$E$33:$F$44,2,FALSE),U1543*$D1543,0)))</f>
        <v>0</v>
      </c>
      <c r="AH1543" s="13">
        <f>IF($D1543="",0,IF($E1543="",0,IF(VLOOKUP($E1543,paramètres!$E$33:$F$44,2,FALSE)&lt;=VLOOKUP($AH$18,paramètres!$E$33:$F$44,2,FALSE),V1543*$D1543,0)))</f>
        <v>0</v>
      </c>
      <c r="AI1543" s="13">
        <f>IF($D1543="",0,IF($E1543="",0,IF(VLOOKUP($E1543,paramètres!$E$33:$F$44,2,FALSE)&lt;=VLOOKUP($AI$18,paramètres!$E$33:$F$44,2,FALSE),W1543*$D1543,0)))</f>
        <v>0</v>
      </c>
      <c r="AJ1543" s="13">
        <f>IF($D1543="",0,IF($E1543="",0,IF(VLOOKUP($E1543,paramètres!$E$33:$F$44,2,FALSE)&lt;=VLOOKUP($AJ$18,paramètres!$E$33:$F$44,2,FALSE),X1543*$D1543,0)))</f>
        <v>0</v>
      </c>
      <c r="AK1543" s="13">
        <f>IF($D1543="",0,IF($E1543="",0,IF(VLOOKUP($E1543,paramètres!$E$33:$F$44,2,FALSE)&lt;=VLOOKUP($AK$18,paramètres!$E$33:$F$44,2,FALSE),Y1543*$D1543,0)))</f>
        <v>0</v>
      </c>
      <c r="AL1543" s="13">
        <f>IF($D1543="",0,IF($E1543="",0,IF(VLOOKUP($E1543,paramètres!$E$33:$F$44,2,FALSE)&lt;=VLOOKUP($AL$18,paramètres!$E$33:$F$44,2,FALSE),Z1543*$D1543,0)))</f>
        <v>0</v>
      </c>
      <c r="AM1543" s="126">
        <f>IF($D1543="",0,IF($E1543="",0,IF(VLOOKUP($E1543,paramètres!$E$33:$F$44,2,FALSE)&lt;=VLOOKUP($AM$18,paramètres!$E$33:$F$44,2,FALSE),AA1543*$D1543,0)))</f>
        <v>0</v>
      </c>
      <c r="AN1543" s="121" t="str">
        <f>IF(paramètres!$B$28=1,((SUM(P1543:Y1543)/1.02)+SUM(Z1543:AA1543))*0.0303/9*COUNT(P1543:X1543),IF(paramètres!$B$28=2,(SUM(P1543:AA1543))*0.0303/9*COUNT(P1543:X1543),"Missing Delta option"))</f>
        <v>Missing Delta option</v>
      </c>
      <c r="AO1543" s="13" t="str">
        <f>IF(paramètres!$B$28=1,(((SUM(P1543:Y1543)/1.02)+SUM(Z1543:AA1543))+((SUM(AB1543:AK1543)/1.02)+SUM(AL1543:AN1543)))*cotpatr,IF(paramètres!$B$28=2,(SUM(P1543:AN1543)*cotpatr),"Missing Delta Option"))</f>
        <v>Missing Delta Option</v>
      </c>
      <c r="AP1543" s="13" t="str" cm="1">
        <f t="array" ref="AP1543">IF(paramètres!$B$28=1,(((SUM(P1543:Y1543)/1.02)+SUM(Z1543:AA1543))+((SUM(AB1543:AM1543)/1.02)+SUM(AL1543:AM1543)))/12*pécule,IF(paramètres!$B$28=2,SUM(P1543:AM1543)/12*pécule,"Missing Delta Option"))</f>
        <v>Missing Delta Option</v>
      </c>
      <c r="AQ1543" s="105" t="e">
        <f>IF(paramètres!$B$28=1,(((SUM(P1543:Y1543)/1.02)+SUM(Z1543:AA1543))+((SUM(AB1543:AM1543)/1.02)+SUM(AL1543:AM1543)))+AN1543+AO1543+AP1543,SUM(P1543:AM1543)+AN1543+AO1543+AP1543)</f>
        <v>#VALUE!</v>
      </c>
    </row>
    <row r="1544" spans="1:43" x14ac:dyDescent="0.25">
      <c r="A1544" s="104"/>
      <c r="B1544" s="39"/>
      <c r="C1544" s="39"/>
      <c r="D1544" s="70"/>
      <c r="E1544" s="49"/>
      <c r="F1544" s="40"/>
      <c r="G1544" s="38"/>
      <c r="H1544" s="71"/>
      <c r="I1544" s="40"/>
      <c r="J1544" s="38"/>
      <c r="K1544" s="71"/>
      <c r="L1544" s="40"/>
      <c r="M1544" s="38"/>
      <c r="N1544" s="71"/>
      <c r="O1544" s="49"/>
      <c r="P1544" s="177"/>
      <c r="Q1544" s="178"/>
      <c r="R1544" s="178"/>
      <c r="S1544" s="178"/>
      <c r="T1544" s="178"/>
      <c r="U1544" s="178"/>
      <c r="V1544" s="178"/>
      <c r="W1544" s="178"/>
      <c r="X1544" s="178"/>
      <c r="Y1544" s="178"/>
      <c r="Z1544" s="178"/>
      <c r="AA1544" s="179"/>
      <c r="AB1544" s="121">
        <f>IF($D1544="",0,IF($E1544="",0,IF(VLOOKUP($E1544,paramètres!$E$33:$F$44,2,FALSE)&lt;=VLOOKUP($AB$18,paramètres!$E$33:$F$44,2,FALSE),P1544*$D1544,0)))</f>
        <v>0</v>
      </c>
      <c r="AC1544" s="13">
        <f>IF($D1544="",0,IF($E1544="",0,IF(VLOOKUP($E1544,paramètres!$E$33:$F$44,2,FALSE)&lt;=VLOOKUP($AC$18,paramètres!$E$33:$F$44,2,FALSE),Q1544*$D1544,0)))</f>
        <v>0</v>
      </c>
      <c r="AD1544" s="13">
        <f>IF($D1544="",0,IF($E1544="",0,IF(VLOOKUP($E1544,paramètres!$E$33:$F$44,2,FALSE)&lt;=VLOOKUP($AD$18,paramètres!$E$33:$F$44,2,FALSE),R1544*$D1544,0)))</f>
        <v>0</v>
      </c>
      <c r="AE1544" s="13">
        <f>IF($D1544="",0,IF($E1544="",0,IF(VLOOKUP($E1544,paramètres!$E$33:$F$44,2,FALSE)&lt;=VLOOKUP($AE$18,paramètres!$E$33:$F$44,2,FALSE),S1544*$D1544,0)))</f>
        <v>0</v>
      </c>
      <c r="AF1544" s="13">
        <f>IF($D1544="",0,IF($E1544="",0,IF(VLOOKUP($E1544,paramètres!$E$33:$F$44,2,FALSE)&lt;=VLOOKUP($AF$18,paramètres!$E$33:$F$44,2,FALSE),T1544*$D1544,0)))</f>
        <v>0</v>
      </c>
      <c r="AG1544" s="13">
        <f>IF($D1544="",0,IF($E1544="",0,IF(VLOOKUP($E1544,paramètres!$E$33:$F$44,2,FALSE)&lt;=VLOOKUP($AG$18,paramètres!$E$33:$F$44,2,FALSE),U1544*$D1544,0)))</f>
        <v>0</v>
      </c>
      <c r="AH1544" s="13">
        <f>IF($D1544="",0,IF($E1544="",0,IF(VLOOKUP($E1544,paramètres!$E$33:$F$44,2,FALSE)&lt;=VLOOKUP($AH$18,paramètres!$E$33:$F$44,2,FALSE),V1544*$D1544,0)))</f>
        <v>0</v>
      </c>
      <c r="AI1544" s="13">
        <f>IF($D1544="",0,IF($E1544="",0,IF(VLOOKUP($E1544,paramètres!$E$33:$F$44,2,FALSE)&lt;=VLOOKUP($AI$18,paramètres!$E$33:$F$44,2,FALSE),W1544*$D1544,0)))</f>
        <v>0</v>
      </c>
      <c r="AJ1544" s="13">
        <f>IF($D1544="",0,IF($E1544="",0,IF(VLOOKUP($E1544,paramètres!$E$33:$F$44,2,FALSE)&lt;=VLOOKUP($AJ$18,paramètres!$E$33:$F$44,2,FALSE),X1544*$D1544,0)))</f>
        <v>0</v>
      </c>
      <c r="AK1544" s="13">
        <f>IF($D1544="",0,IF($E1544="",0,IF(VLOOKUP($E1544,paramètres!$E$33:$F$44,2,FALSE)&lt;=VLOOKUP($AK$18,paramètres!$E$33:$F$44,2,FALSE),Y1544*$D1544,0)))</f>
        <v>0</v>
      </c>
      <c r="AL1544" s="13">
        <f>IF($D1544="",0,IF($E1544="",0,IF(VLOOKUP($E1544,paramètres!$E$33:$F$44,2,FALSE)&lt;=VLOOKUP($AL$18,paramètres!$E$33:$F$44,2,FALSE),Z1544*$D1544,0)))</f>
        <v>0</v>
      </c>
      <c r="AM1544" s="126">
        <f>IF($D1544="",0,IF($E1544="",0,IF(VLOOKUP($E1544,paramètres!$E$33:$F$44,2,FALSE)&lt;=VLOOKUP($AM$18,paramètres!$E$33:$F$44,2,FALSE),AA1544*$D1544,0)))</f>
        <v>0</v>
      </c>
      <c r="AN1544" s="121" t="str">
        <f>IF(paramètres!$B$28=1,((SUM(P1544:Y1544)/1.02)+SUM(Z1544:AA1544))*0.0303/9*COUNT(P1544:X1544),IF(paramètres!$B$28=2,(SUM(P1544:AA1544))*0.0303/9*COUNT(P1544:X1544),"Missing Delta option"))</f>
        <v>Missing Delta option</v>
      </c>
      <c r="AO1544" s="13" t="str">
        <f>IF(paramètres!$B$28=1,(((SUM(P1544:Y1544)/1.02)+SUM(Z1544:AA1544))+((SUM(AB1544:AK1544)/1.02)+SUM(AL1544:AN1544)))*cotpatr,IF(paramètres!$B$28=2,(SUM(P1544:AN1544)*cotpatr),"Missing Delta Option"))</f>
        <v>Missing Delta Option</v>
      </c>
      <c r="AP1544" s="13" t="str" cm="1">
        <f t="array" ref="AP1544">IF(paramètres!$B$28=1,(((SUM(P1544:Y1544)/1.02)+SUM(Z1544:AA1544))+((SUM(AB1544:AM1544)/1.02)+SUM(AL1544:AM1544)))/12*pécule,IF(paramètres!$B$28=2,SUM(P1544:AM1544)/12*pécule,"Missing Delta Option"))</f>
        <v>Missing Delta Option</v>
      </c>
      <c r="AQ1544" s="105" t="e">
        <f>IF(paramètres!$B$28=1,(((SUM(P1544:Y1544)/1.02)+SUM(Z1544:AA1544))+((SUM(AB1544:AM1544)/1.02)+SUM(AL1544:AM1544)))+AN1544+AO1544+AP1544,SUM(P1544:AM1544)+AN1544+AO1544+AP1544)</f>
        <v>#VALUE!</v>
      </c>
    </row>
    <row r="1545" spans="1:43" x14ac:dyDescent="0.25">
      <c r="A1545" s="104"/>
      <c r="B1545" s="39"/>
      <c r="C1545" s="39"/>
      <c r="D1545" s="70"/>
      <c r="E1545" s="49"/>
      <c r="F1545" s="40"/>
      <c r="G1545" s="38"/>
      <c r="H1545" s="71"/>
      <c r="I1545" s="40"/>
      <c r="J1545" s="38"/>
      <c r="K1545" s="71"/>
      <c r="L1545" s="40"/>
      <c r="M1545" s="38"/>
      <c r="N1545" s="71"/>
      <c r="O1545" s="49"/>
      <c r="P1545" s="177"/>
      <c r="Q1545" s="178"/>
      <c r="R1545" s="178"/>
      <c r="S1545" s="178"/>
      <c r="T1545" s="178"/>
      <c r="U1545" s="178"/>
      <c r="V1545" s="178"/>
      <c r="W1545" s="178"/>
      <c r="X1545" s="178"/>
      <c r="Y1545" s="178"/>
      <c r="Z1545" s="178"/>
      <c r="AA1545" s="179"/>
      <c r="AB1545" s="121">
        <f>IF($D1545="",0,IF($E1545="",0,IF(VLOOKUP($E1545,paramètres!$E$33:$F$44,2,FALSE)&lt;=VLOOKUP($AB$18,paramètres!$E$33:$F$44,2,FALSE),P1545*$D1545,0)))</f>
        <v>0</v>
      </c>
      <c r="AC1545" s="13">
        <f>IF($D1545="",0,IF($E1545="",0,IF(VLOOKUP($E1545,paramètres!$E$33:$F$44,2,FALSE)&lt;=VLOOKUP($AC$18,paramètres!$E$33:$F$44,2,FALSE),Q1545*$D1545,0)))</f>
        <v>0</v>
      </c>
      <c r="AD1545" s="13">
        <f>IF($D1545="",0,IF($E1545="",0,IF(VLOOKUP($E1545,paramètres!$E$33:$F$44,2,FALSE)&lt;=VLOOKUP($AD$18,paramètres!$E$33:$F$44,2,FALSE),R1545*$D1545,0)))</f>
        <v>0</v>
      </c>
      <c r="AE1545" s="13">
        <f>IF($D1545="",0,IF($E1545="",0,IF(VLOOKUP($E1545,paramètres!$E$33:$F$44,2,FALSE)&lt;=VLOOKUP($AE$18,paramètres!$E$33:$F$44,2,FALSE),S1545*$D1545,0)))</f>
        <v>0</v>
      </c>
      <c r="AF1545" s="13">
        <f>IF($D1545="",0,IF($E1545="",0,IF(VLOOKUP($E1545,paramètres!$E$33:$F$44,2,FALSE)&lt;=VLOOKUP($AF$18,paramètres!$E$33:$F$44,2,FALSE),T1545*$D1545,0)))</f>
        <v>0</v>
      </c>
      <c r="AG1545" s="13">
        <f>IF($D1545="",0,IF($E1545="",0,IF(VLOOKUP($E1545,paramètres!$E$33:$F$44,2,FALSE)&lt;=VLOOKUP($AG$18,paramètres!$E$33:$F$44,2,FALSE),U1545*$D1545,0)))</f>
        <v>0</v>
      </c>
      <c r="AH1545" s="13">
        <f>IF($D1545="",0,IF($E1545="",0,IF(VLOOKUP($E1545,paramètres!$E$33:$F$44,2,FALSE)&lt;=VLOOKUP($AH$18,paramètres!$E$33:$F$44,2,FALSE),V1545*$D1545,0)))</f>
        <v>0</v>
      </c>
      <c r="AI1545" s="13">
        <f>IF($D1545="",0,IF($E1545="",0,IF(VLOOKUP($E1545,paramètres!$E$33:$F$44,2,FALSE)&lt;=VLOOKUP($AI$18,paramètres!$E$33:$F$44,2,FALSE),W1545*$D1545,0)))</f>
        <v>0</v>
      </c>
      <c r="AJ1545" s="13">
        <f>IF($D1545="",0,IF($E1545="",0,IF(VLOOKUP($E1545,paramètres!$E$33:$F$44,2,FALSE)&lt;=VLOOKUP($AJ$18,paramètres!$E$33:$F$44,2,FALSE),X1545*$D1545,0)))</f>
        <v>0</v>
      </c>
      <c r="AK1545" s="13">
        <f>IF($D1545="",0,IF($E1545="",0,IF(VLOOKUP($E1545,paramètres!$E$33:$F$44,2,FALSE)&lt;=VLOOKUP($AK$18,paramètres!$E$33:$F$44,2,FALSE),Y1545*$D1545,0)))</f>
        <v>0</v>
      </c>
      <c r="AL1545" s="13">
        <f>IF($D1545="",0,IF($E1545="",0,IF(VLOOKUP($E1545,paramètres!$E$33:$F$44,2,FALSE)&lt;=VLOOKUP($AL$18,paramètres!$E$33:$F$44,2,FALSE),Z1545*$D1545,0)))</f>
        <v>0</v>
      </c>
      <c r="AM1545" s="126">
        <f>IF($D1545="",0,IF($E1545="",0,IF(VLOOKUP($E1545,paramètres!$E$33:$F$44,2,FALSE)&lt;=VLOOKUP($AM$18,paramètres!$E$33:$F$44,2,FALSE),AA1545*$D1545,0)))</f>
        <v>0</v>
      </c>
      <c r="AN1545" s="121" t="str">
        <f>IF(paramètres!$B$28=1,((SUM(P1545:Y1545)/1.02)+SUM(Z1545:AA1545))*0.0303/9*COUNT(P1545:X1545),IF(paramètres!$B$28=2,(SUM(P1545:AA1545))*0.0303/9*COUNT(P1545:X1545),"Missing Delta option"))</f>
        <v>Missing Delta option</v>
      </c>
      <c r="AO1545" s="13" t="str">
        <f>IF(paramètres!$B$28=1,(((SUM(P1545:Y1545)/1.02)+SUM(Z1545:AA1545))+((SUM(AB1545:AK1545)/1.02)+SUM(AL1545:AN1545)))*cotpatr,IF(paramètres!$B$28=2,(SUM(P1545:AN1545)*cotpatr),"Missing Delta Option"))</f>
        <v>Missing Delta Option</v>
      </c>
      <c r="AP1545" s="13" t="str" cm="1">
        <f t="array" ref="AP1545">IF(paramètres!$B$28=1,(((SUM(P1545:Y1545)/1.02)+SUM(Z1545:AA1545))+((SUM(AB1545:AM1545)/1.02)+SUM(AL1545:AM1545)))/12*pécule,IF(paramètres!$B$28=2,SUM(P1545:AM1545)/12*pécule,"Missing Delta Option"))</f>
        <v>Missing Delta Option</v>
      </c>
      <c r="AQ1545" s="105" t="e">
        <f>IF(paramètres!$B$28=1,(((SUM(P1545:Y1545)/1.02)+SUM(Z1545:AA1545))+((SUM(AB1545:AM1545)/1.02)+SUM(AL1545:AM1545)))+AN1545+AO1545+AP1545,SUM(P1545:AM1545)+AN1545+AO1545+AP1545)</f>
        <v>#VALUE!</v>
      </c>
    </row>
    <row r="1546" spans="1:43" x14ac:dyDescent="0.25">
      <c r="A1546" s="104"/>
      <c r="B1546" s="39"/>
      <c r="C1546" s="39"/>
      <c r="D1546" s="70"/>
      <c r="E1546" s="49"/>
      <c r="F1546" s="40"/>
      <c r="G1546" s="38"/>
      <c r="H1546" s="71"/>
      <c r="I1546" s="40"/>
      <c r="J1546" s="38"/>
      <c r="K1546" s="71"/>
      <c r="L1546" s="40"/>
      <c r="M1546" s="38"/>
      <c r="N1546" s="71"/>
      <c r="O1546" s="49"/>
      <c r="P1546" s="177"/>
      <c r="Q1546" s="178"/>
      <c r="R1546" s="178"/>
      <c r="S1546" s="178"/>
      <c r="T1546" s="178"/>
      <c r="U1546" s="178"/>
      <c r="V1546" s="178"/>
      <c r="W1546" s="178"/>
      <c r="X1546" s="178"/>
      <c r="Y1546" s="178"/>
      <c r="Z1546" s="178"/>
      <c r="AA1546" s="179"/>
      <c r="AB1546" s="121">
        <f>IF($D1546="",0,IF($E1546="",0,IF(VLOOKUP($E1546,paramètres!$E$33:$F$44,2,FALSE)&lt;=VLOOKUP($AB$18,paramètres!$E$33:$F$44,2,FALSE),P1546*$D1546,0)))</f>
        <v>0</v>
      </c>
      <c r="AC1546" s="13">
        <f>IF($D1546="",0,IF($E1546="",0,IF(VLOOKUP($E1546,paramètres!$E$33:$F$44,2,FALSE)&lt;=VLOOKUP($AC$18,paramètres!$E$33:$F$44,2,FALSE),Q1546*$D1546,0)))</f>
        <v>0</v>
      </c>
      <c r="AD1546" s="13">
        <f>IF($D1546="",0,IF($E1546="",0,IF(VLOOKUP($E1546,paramètres!$E$33:$F$44,2,FALSE)&lt;=VLOOKUP($AD$18,paramètres!$E$33:$F$44,2,FALSE),R1546*$D1546,0)))</f>
        <v>0</v>
      </c>
      <c r="AE1546" s="13">
        <f>IF($D1546="",0,IF($E1546="",0,IF(VLOOKUP($E1546,paramètres!$E$33:$F$44,2,FALSE)&lt;=VLOOKUP($AE$18,paramètres!$E$33:$F$44,2,FALSE),S1546*$D1546,0)))</f>
        <v>0</v>
      </c>
      <c r="AF1546" s="13">
        <f>IF($D1546="",0,IF($E1546="",0,IF(VLOOKUP($E1546,paramètres!$E$33:$F$44,2,FALSE)&lt;=VLOOKUP($AF$18,paramètres!$E$33:$F$44,2,FALSE),T1546*$D1546,0)))</f>
        <v>0</v>
      </c>
      <c r="AG1546" s="13">
        <f>IF($D1546="",0,IF($E1546="",0,IF(VLOOKUP($E1546,paramètres!$E$33:$F$44,2,FALSE)&lt;=VLOOKUP($AG$18,paramètres!$E$33:$F$44,2,FALSE),U1546*$D1546,0)))</f>
        <v>0</v>
      </c>
      <c r="AH1546" s="13">
        <f>IF($D1546="",0,IF($E1546="",0,IF(VLOOKUP($E1546,paramètres!$E$33:$F$44,2,FALSE)&lt;=VLOOKUP($AH$18,paramètres!$E$33:$F$44,2,FALSE),V1546*$D1546,0)))</f>
        <v>0</v>
      </c>
      <c r="AI1546" s="13">
        <f>IF($D1546="",0,IF($E1546="",0,IF(VLOOKUP($E1546,paramètres!$E$33:$F$44,2,FALSE)&lt;=VLOOKUP($AI$18,paramètres!$E$33:$F$44,2,FALSE),W1546*$D1546,0)))</f>
        <v>0</v>
      </c>
      <c r="AJ1546" s="13">
        <f>IF($D1546="",0,IF($E1546="",0,IF(VLOOKUP($E1546,paramètres!$E$33:$F$44,2,FALSE)&lt;=VLOOKUP($AJ$18,paramètres!$E$33:$F$44,2,FALSE),X1546*$D1546,0)))</f>
        <v>0</v>
      </c>
      <c r="AK1546" s="13">
        <f>IF($D1546="",0,IF($E1546="",0,IF(VLOOKUP($E1546,paramètres!$E$33:$F$44,2,FALSE)&lt;=VLOOKUP($AK$18,paramètres!$E$33:$F$44,2,FALSE),Y1546*$D1546,0)))</f>
        <v>0</v>
      </c>
      <c r="AL1546" s="13">
        <f>IF($D1546="",0,IF($E1546="",0,IF(VLOOKUP($E1546,paramètres!$E$33:$F$44,2,FALSE)&lt;=VLOOKUP($AL$18,paramètres!$E$33:$F$44,2,FALSE),Z1546*$D1546,0)))</f>
        <v>0</v>
      </c>
      <c r="AM1546" s="126">
        <f>IF($D1546="",0,IF($E1546="",0,IF(VLOOKUP($E1546,paramètres!$E$33:$F$44,2,FALSE)&lt;=VLOOKUP($AM$18,paramètres!$E$33:$F$44,2,FALSE),AA1546*$D1546,0)))</f>
        <v>0</v>
      </c>
      <c r="AN1546" s="121" t="str">
        <f>IF(paramètres!$B$28=1,((SUM(P1546:Y1546)/1.02)+SUM(Z1546:AA1546))*0.0303/9*COUNT(P1546:X1546),IF(paramètres!$B$28=2,(SUM(P1546:AA1546))*0.0303/9*COUNT(P1546:X1546),"Missing Delta option"))</f>
        <v>Missing Delta option</v>
      </c>
      <c r="AO1546" s="13" t="str">
        <f>IF(paramètres!$B$28=1,(((SUM(P1546:Y1546)/1.02)+SUM(Z1546:AA1546))+((SUM(AB1546:AK1546)/1.02)+SUM(AL1546:AN1546)))*cotpatr,IF(paramètres!$B$28=2,(SUM(P1546:AN1546)*cotpatr),"Missing Delta Option"))</f>
        <v>Missing Delta Option</v>
      </c>
      <c r="AP1546" s="13" t="str" cm="1">
        <f t="array" ref="AP1546">IF(paramètres!$B$28=1,(((SUM(P1546:Y1546)/1.02)+SUM(Z1546:AA1546))+((SUM(AB1546:AM1546)/1.02)+SUM(AL1546:AM1546)))/12*pécule,IF(paramètres!$B$28=2,SUM(P1546:AM1546)/12*pécule,"Missing Delta Option"))</f>
        <v>Missing Delta Option</v>
      </c>
      <c r="AQ1546" s="105" t="e">
        <f>IF(paramètres!$B$28=1,(((SUM(P1546:Y1546)/1.02)+SUM(Z1546:AA1546))+((SUM(AB1546:AM1546)/1.02)+SUM(AL1546:AM1546)))+AN1546+AO1546+AP1546,SUM(P1546:AM1546)+AN1546+AO1546+AP1546)</f>
        <v>#VALUE!</v>
      </c>
    </row>
    <row r="1547" spans="1:43" x14ac:dyDescent="0.25">
      <c r="A1547" s="104"/>
      <c r="B1547" s="39"/>
      <c r="C1547" s="39"/>
      <c r="D1547" s="70"/>
      <c r="E1547" s="49"/>
      <c r="F1547" s="40"/>
      <c r="G1547" s="38"/>
      <c r="H1547" s="71"/>
      <c r="I1547" s="40"/>
      <c r="J1547" s="38"/>
      <c r="K1547" s="71"/>
      <c r="L1547" s="40"/>
      <c r="M1547" s="38"/>
      <c r="N1547" s="71"/>
      <c r="O1547" s="49"/>
      <c r="P1547" s="177"/>
      <c r="Q1547" s="178"/>
      <c r="R1547" s="178"/>
      <c r="S1547" s="178"/>
      <c r="T1547" s="178"/>
      <c r="U1547" s="178"/>
      <c r="V1547" s="178"/>
      <c r="W1547" s="178"/>
      <c r="X1547" s="178"/>
      <c r="Y1547" s="178"/>
      <c r="Z1547" s="178"/>
      <c r="AA1547" s="179"/>
      <c r="AB1547" s="121">
        <f>IF($D1547="",0,IF($E1547="",0,IF(VLOOKUP($E1547,paramètres!$E$33:$F$44,2,FALSE)&lt;=VLOOKUP($AB$18,paramètres!$E$33:$F$44,2,FALSE),P1547*$D1547,0)))</f>
        <v>0</v>
      </c>
      <c r="AC1547" s="13">
        <f>IF($D1547="",0,IF($E1547="",0,IF(VLOOKUP($E1547,paramètres!$E$33:$F$44,2,FALSE)&lt;=VLOOKUP($AC$18,paramètres!$E$33:$F$44,2,FALSE),Q1547*$D1547,0)))</f>
        <v>0</v>
      </c>
      <c r="AD1547" s="13">
        <f>IF($D1547="",0,IF($E1547="",0,IF(VLOOKUP($E1547,paramètres!$E$33:$F$44,2,FALSE)&lt;=VLOOKUP($AD$18,paramètres!$E$33:$F$44,2,FALSE),R1547*$D1547,0)))</f>
        <v>0</v>
      </c>
      <c r="AE1547" s="13">
        <f>IF($D1547="",0,IF($E1547="",0,IF(VLOOKUP($E1547,paramètres!$E$33:$F$44,2,FALSE)&lt;=VLOOKUP($AE$18,paramètres!$E$33:$F$44,2,FALSE),S1547*$D1547,0)))</f>
        <v>0</v>
      </c>
      <c r="AF1547" s="13">
        <f>IF($D1547="",0,IF($E1547="",0,IF(VLOOKUP($E1547,paramètres!$E$33:$F$44,2,FALSE)&lt;=VLOOKUP($AF$18,paramètres!$E$33:$F$44,2,FALSE),T1547*$D1547,0)))</f>
        <v>0</v>
      </c>
      <c r="AG1547" s="13">
        <f>IF($D1547="",0,IF($E1547="",0,IF(VLOOKUP($E1547,paramètres!$E$33:$F$44,2,FALSE)&lt;=VLOOKUP($AG$18,paramètres!$E$33:$F$44,2,FALSE),U1547*$D1547,0)))</f>
        <v>0</v>
      </c>
      <c r="AH1547" s="13">
        <f>IF($D1547="",0,IF($E1547="",0,IF(VLOOKUP($E1547,paramètres!$E$33:$F$44,2,FALSE)&lt;=VLOOKUP($AH$18,paramètres!$E$33:$F$44,2,FALSE),V1547*$D1547,0)))</f>
        <v>0</v>
      </c>
      <c r="AI1547" s="13">
        <f>IF($D1547="",0,IF($E1547="",0,IF(VLOOKUP($E1547,paramètres!$E$33:$F$44,2,FALSE)&lt;=VLOOKUP($AI$18,paramètres!$E$33:$F$44,2,FALSE),W1547*$D1547,0)))</f>
        <v>0</v>
      </c>
      <c r="AJ1547" s="13">
        <f>IF($D1547="",0,IF($E1547="",0,IF(VLOOKUP($E1547,paramètres!$E$33:$F$44,2,FALSE)&lt;=VLOOKUP($AJ$18,paramètres!$E$33:$F$44,2,FALSE),X1547*$D1547,0)))</f>
        <v>0</v>
      </c>
      <c r="AK1547" s="13">
        <f>IF($D1547="",0,IF($E1547="",0,IF(VLOOKUP($E1547,paramètres!$E$33:$F$44,2,FALSE)&lt;=VLOOKUP($AK$18,paramètres!$E$33:$F$44,2,FALSE),Y1547*$D1547,0)))</f>
        <v>0</v>
      </c>
      <c r="AL1547" s="13">
        <f>IF($D1547="",0,IF($E1547="",0,IF(VLOOKUP($E1547,paramètres!$E$33:$F$44,2,FALSE)&lt;=VLOOKUP($AL$18,paramètres!$E$33:$F$44,2,FALSE),Z1547*$D1547,0)))</f>
        <v>0</v>
      </c>
      <c r="AM1547" s="126">
        <f>IF($D1547="",0,IF($E1547="",0,IF(VLOOKUP($E1547,paramètres!$E$33:$F$44,2,FALSE)&lt;=VLOOKUP($AM$18,paramètres!$E$33:$F$44,2,FALSE),AA1547*$D1547,0)))</f>
        <v>0</v>
      </c>
      <c r="AN1547" s="121" t="str">
        <f>IF(paramètres!$B$28=1,((SUM(P1547:Y1547)/1.02)+SUM(Z1547:AA1547))*0.0303/9*COUNT(P1547:X1547),IF(paramètres!$B$28=2,(SUM(P1547:AA1547))*0.0303/9*COUNT(P1547:X1547),"Missing Delta option"))</f>
        <v>Missing Delta option</v>
      </c>
      <c r="AO1547" s="13" t="str">
        <f>IF(paramètres!$B$28=1,(((SUM(P1547:Y1547)/1.02)+SUM(Z1547:AA1547))+((SUM(AB1547:AK1547)/1.02)+SUM(AL1547:AN1547)))*cotpatr,IF(paramètres!$B$28=2,(SUM(P1547:AN1547)*cotpatr),"Missing Delta Option"))</f>
        <v>Missing Delta Option</v>
      </c>
      <c r="AP1547" s="13" t="str" cm="1">
        <f t="array" ref="AP1547">IF(paramètres!$B$28=1,(((SUM(P1547:Y1547)/1.02)+SUM(Z1547:AA1547))+((SUM(AB1547:AM1547)/1.02)+SUM(AL1547:AM1547)))/12*pécule,IF(paramètres!$B$28=2,SUM(P1547:AM1547)/12*pécule,"Missing Delta Option"))</f>
        <v>Missing Delta Option</v>
      </c>
      <c r="AQ1547" s="105" t="e">
        <f>IF(paramètres!$B$28=1,(((SUM(P1547:Y1547)/1.02)+SUM(Z1547:AA1547))+((SUM(AB1547:AM1547)/1.02)+SUM(AL1547:AM1547)))+AN1547+AO1547+AP1547,SUM(P1547:AM1547)+AN1547+AO1547+AP1547)</f>
        <v>#VALUE!</v>
      </c>
    </row>
    <row r="1548" spans="1:43" x14ac:dyDescent="0.25">
      <c r="A1548" s="104"/>
      <c r="B1548" s="39"/>
      <c r="C1548" s="39"/>
      <c r="D1548" s="70"/>
      <c r="E1548" s="49"/>
      <c r="F1548" s="40"/>
      <c r="G1548" s="38"/>
      <c r="H1548" s="71"/>
      <c r="I1548" s="40"/>
      <c r="J1548" s="38"/>
      <c r="K1548" s="71"/>
      <c r="L1548" s="40"/>
      <c r="M1548" s="38"/>
      <c r="N1548" s="71"/>
      <c r="O1548" s="49"/>
      <c r="P1548" s="177"/>
      <c r="Q1548" s="178"/>
      <c r="R1548" s="178"/>
      <c r="S1548" s="178"/>
      <c r="T1548" s="178"/>
      <c r="U1548" s="178"/>
      <c r="V1548" s="178"/>
      <c r="W1548" s="178"/>
      <c r="X1548" s="178"/>
      <c r="Y1548" s="178"/>
      <c r="Z1548" s="178"/>
      <c r="AA1548" s="179"/>
      <c r="AB1548" s="121">
        <f>IF($D1548="",0,IF($E1548="",0,IF(VLOOKUP($E1548,paramètres!$E$33:$F$44,2,FALSE)&lt;=VLOOKUP($AB$18,paramètres!$E$33:$F$44,2,FALSE),P1548*$D1548,0)))</f>
        <v>0</v>
      </c>
      <c r="AC1548" s="13">
        <f>IF($D1548="",0,IF($E1548="",0,IF(VLOOKUP($E1548,paramètres!$E$33:$F$44,2,FALSE)&lt;=VLOOKUP($AC$18,paramètres!$E$33:$F$44,2,FALSE),Q1548*$D1548,0)))</f>
        <v>0</v>
      </c>
      <c r="AD1548" s="13">
        <f>IF($D1548="",0,IF($E1548="",0,IF(VLOOKUP($E1548,paramètres!$E$33:$F$44,2,FALSE)&lt;=VLOOKUP($AD$18,paramètres!$E$33:$F$44,2,FALSE),R1548*$D1548,0)))</f>
        <v>0</v>
      </c>
      <c r="AE1548" s="13">
        <f>IF($D1548="",0,IF($E1548="",0,IF(VLOOKUP($E1548,paramètres!$E$33:$F$44,2,FALSE)&lt;=VLOOKUP($AE$18,paramètres!$E$33:$F$44,2,FALSE),S1548*$D1548,0)))</f>
        <v>0</v>
      </c>
      <c r="AF1548" s="13">
        <f>IF($D1548="",0,IF($E1548="",0,IF(VLOOKUP($E1548,paramètres!$E$33:$F$44,2,FALSE)&lt;=VLOOKUP($AF$18,paramètres!$E$33:$F$44,2,FALSE),T1548*$D1548,0)))</f>
        <v>0</v>
      </c>
      <c r="AG1548" s="13">
        <f>IF($D1548="",0,IF($E1548="",0,IF(VLOOKUP($E1548,paramètres!$E$33:$F$44,2,FALSE)&lt;=VLOOKUP($AG$18,paramètres!$E$33:$F$44,2,FALSE),U1548*$D1548,0)))</f>
        <v>0</v>
      </c>
      <c r="AH1548" s="13">
        <f>IF($D1548="",0,IF($E1548="",0,IF(VLOOKUP($E1548,paramètres!$E$33:$F$44,2,FALSE)&lt;=VLOOKUP($AH$18,paramètres!$E$33:$F$44,2,FALSE),V1548*$D1548,0)))</f>
        <v>0</v>
      </c>
      <c r="AI1548" s="13">
        <f>IF($D1548="",0,IF($E1548="",0,IF(VLOOKUP($E1548,paramètres!$E$33:$F$44,2,FALSE)&lt;=VLOOKUP($AI$18,paramètres!$E$33:$F$44,2,FALSE),W1548*$D1548,0)))</f>
        <v>0</v>
      </c>
      <c r="AJ1548" s="13">
        <f>IF($D1548="",0,IF($E1548="",0,IF(VLOOKUP($E1548,paramètres!$E$33:$F$44,2,FALSE)&lt;=VLOOKUP($AJ$18,paramètres!$E$33:$F$44,2,FALSE),X1548*$D1548,0)))</f>
        <v>0</v>
      </c>
      <c r="AK1548" s="13">
        <f>IF($D1548="",0,IF($E1548="",0,IF(VLOOKUP($E1548,paramètres!$E$33:$F$44,2,FALSE)&lt;=VLOOKUP($AK$18,paramètres!$E$33:$F$44,2,FALSE),Y1548*$D1548,0)))</f>
        <v>0</v>
      </c>
      <c r="AL1548" s="13">
        <f>IF($D1548="",0,IF($E1548="",0,IF(VLOOKUP($E1548,paramètres!$E$33:$F$44,2,FALSE)&lt;=VLOOKUP($AL$18,paramètres!$E$33:$F$44,2,FALSE),Z1548*$D1548,0)))</f>
        <v>0</v>
      </c>
      <c r="AM1548" s="126">
        <f>IF($D1548="",0,IF($E1548="",0,IF(VLOOKUP($E1548,paramètres!$E$33:$F$44,2,FALSE)&lt;=VLOOKUP($AM$18,paramètres!$E$33:$F$44,2,FALSE),AA1548*$D1548,0)))</f>
        <v>0</v>
      </c>
      <c r="AN1548" s="121" t="str">
        <f>IF(paramètres!$B$28=1,((SUM(P1548:Y1548)/1.02)+SUM(Z1548:AA1548))*0.0303/9*COUNT(P1548:X1548),IF(paramètres!$B$28=2,(SUM(P1548:AA1548))*0.0303/9*COUNT(P1548:X1548),"Missing Delta option"))</f>
        <v>Missing Delta option</v>
      </c>
      <c r="AO1548" s="13" t="str">
        <f>IF(paramètres!$B$28=1,(((SUM(P1548:Y1548)/1.02)+SUM(Z1548:AA1548))+((SUM(AB1548:AK1548)/1.02)+SUM(AL1548:AN1548)))*cotpatr,IF(paramètres!$B$28=2,(SUM(P1548:AN1548)*cotpatr),"Missing Delta Option"))</f>
        <v>Missing Delta Option</v>
      </c>
      <c r="AP1548" s="13" t="str" cm="1">
        <f t="array" ref="AP1548">IF(paramètres!$B$28=1,(((SUM(P1548:Y1548)/1.02)+SUM(Z1548:AA1548))+((SUM(AB1548:AM1548)/1.02)+SUM(AL1548:AM1548)))/12*pécule,IF(paramètres!$B$28=2,SUM(P1548:AM1548)/12*pécule,"Missing Delta Option"))</f>
        <v>Missing Delta Option</v>
      </c>
      <c r="AQ1548" s="105" t="e">
        <f>IF(paramètres!$B$28=1,(((SUM(P1548:Y1548)/1.02)+SUM(Z1548:AA1548))+((SUM(AB1548:AM1548)/1.02)+SUM(AL1548:AM1548)))+AN1548+AO1548+AP1548,SUM(P1548:AM1548)+AN1548+AO1548+AP1548)</f>
        <v>#VALUE!</v>
      </c>
    </row>
    <row r="1549" spans="1:43" x14ac:dyDescent="0.25">
      <c r="A1549" s="104"/>
      <c r="B1549" s="39"/>
      <c r="C1549" s="39"/>
      <c r="D1549" s="70"/>
      <c r="E1549" s="49"/>
      <c r="F1549" s="40"/>
      <c r="G1549" s="38"/>
      <c r="H1549" s="71"/>
      <c r="I1549" s="40"/>
      <c r="J1549" s="38"/>
      <c r="K1549" s="71"/>
      <c r="L1549" s="40"/>
      <c r="M1549" s="38"/>
      <c r="N1549" s="71"/>
      <c r="O1549" s="49"/>
      <c r="P1549" s="177"/>
      <c r="Q1549" s="178"/>
      <c r="R1549" s="178"/>
      <c r="S1549" s="178"/>
      <c r="T1549" s="178"/>
      <c r="U1549" s="178"/>
      <c r="V1549" s="178"/>
      <c r="W1549" s="178"/>
      <c r="X1549" s="178"/>
      <c r="Y1549" s="178"/>
      <c r="Z1549" s="178"/>
      <c r="AA1549" s="179"/>
      <c r="AB1549" s="121">
        <f>IF($D1549="",0,IF($E1549="",0,IF(VLOOKUP($E1549,paramètres!$E$33:$F$44,2,FALSE)&lt;=VLOOKUP($AB$18,paramètres!$E$33:$F$44,2,FALSE),P1549*$D1549,0)))</f>
        <v>0</v>
      </c>
      <c r="AC1549" s="13">
        <f>IF($D1549="",0,IF($E1549="",0,IF(VLOOKUP($E1549,paramètres!$E$33:$F$44,2,FALSE)&lt;=VLOOKUP($AC$18,paramètres!$E$33:$F$44,2,FALSE),Q1549*$D1549,0)))</f>
        <v>0</v>
      </c>
      <c r="AD1549" s="13">
        <f>IF($D1549="",0,IF($E1549="",0,IF(VLOOKUP($E1549,paramètres!$E$33:$F$44,2,FALSE)&lt;=VLOOKUP($AD$18,paramètres!$E$33:$F$44,2,FALSE),R1549*$D1549,0)))</f>
        <v>0</v>
      </c>
      <c r="AE1549" s="13">
        <f>IF($D1549="",0,IF($E1549="",0,IF(VLOOKUP($E1549,paramètres!$E$33:$F$44,2,FALSE)&lt;=VLOOKUP($AE$18,paramètres!$E$33:$F$44,2,FALSE),S1549*$D1549,0)))</f>
        <v>0</v>
      </c>
      <c r="AF1549" s="13">
        <f>IF($D1549="",0,IF($E1549="",0,IF(VLOOKUP($E1549,paramètres!$E$33:$F$44,2,FALSE)&lt;=VLOOKUP($AF$18,paramètres!$E$33:$F$44,2,FALSE),T1549*$D1549,0)))</f>
        <v>0</v>
      </c>
      <c r="AG1549" s="13">
        <f>IF($D1549="",0,IF($E1549="",0,IF(VLOOKUP($E1549,paramètres!$E$33:$F$44,2,FALSE)&lt;=VLOOKUP($AG$18,paramètres!$E$33:$F$44,2,FALSE),U1549*$D1549,0)))</f>
        <v>0</v>
      </c>
      <c r="AH1549" s="13">
        <f>IF($D1549="",0,IF($E1549="",0,IF(VLOOKUP($E1549,paramètres!$E$33:$F$44,2,FALSE)&lt;=VLOOKUP($AH$18,paramètres!$E$33:$F$44,2,FALSE),V1549*$D1549,0)))</f>
        <v>0</v>
      </c>
      <c r="AI1549" s="13">
        <f>IF($D1549="",0,IF($E1549="",0,IF(VLOOKUP($E1549,paramètres!$E$33:$F$44,2,FALSE)&lt;=VLOOKUP($AI$18,paramètres!$E$33:$F$44,2,FALSE),W1549*$D1549,0)))</f>
        <v>0</v>
      </c>
      <c r="AJ1549" s="13">
        <f>IF($D1549="",0,IF($E1549="",0,IF(VLOOKUP($E1549,paramètres!$E$33:$F$44,2,FALSE)&lt;=VLOOKUP($AJ$18,paramètres!$E$33:$F$44,2,FALSE),X1549*$D1549,0)))</f>
        <v>0</v>
      </c>
      <c r="AK1549" s="13">
        <f>IF($D1549="",0,IF($E1549="",0,IF(VLOOKUP($E1549,paramètres!$E$33:$F$44,2,FALSE)&lt;=VLOOKUP($AK$18,paramètres!$E$33:$F$44,2,FALSE),Y1549*$D1549,0)))</f>
        <v>0</v>
      </c>
      <c r="AL1549" s="13">
        <f>IF($D1549="",0,IF($E1549="",0,IF(VLOOKUP($E1549,paramètres!$E$33:$F$44,2,FALSE)&lt;=VLOOKUP($AL$18,paramètres!$E$33:$F$44,2,FALSE),Z1549*$D1549,0)))</f>
        <v>0</v>
      </c>
      <c r="AM1549" s="126">
        <f>IF($D1549="",0,IF($E1549="",0,IF(VLOOKUP($E1549,paramètres!$E$33:$F$44,2,FALSE)&lt;=VLOOKUP($AM$18,paramètres!$E$33:$F$44,2,FALSE),AA1549*$D1549,0)))</f>
        <v>0</v>
      </c>
      <c r="AN1549" s="121" t="str">
        <f>IF(paramètres!$B$28=1,((SUM(P1549:Y1549)/1.02)+SUM(Z1549:AA1549))*0.0303/9*COUNT(P1549:X1549),IF(paramètres!$B$28=2,(SUM(P1549:AA1549))*0.0303/9*COUNT(P1549:X1549),"Missing Delta option"))</f>
        <v>Missing Delta option</v>
      </c>
      <c r="AO1549" s="13" t="str">
        <f>IF(paramètres!$B$28=1,(((SUM(P1549:Y1549)/1.02)+SUM(Z1549:AA1549))+((SUM(AB1549:AK1549)/1.02)+SUM(AL1549:AN1549)))*cotpatr,IF(paramètres!$B$28=2,(SUM(P1549:AN1549)*cotpatr),"Missing Delta Option"))</f>
        <v>Missing Delta Option</v>
      </c>
      <c r="AP1549" s="13" t="str" cm="1">
        <f t="array" ref="AP1549">IF(paramètres!$B$28=1,(((SUM(P1549:Y1549)/1.02)+SUM(Z1549:AA1549))+((SUM(AB1549:AM1549)/1.02)+SUM(AL1549:AM1549)))/12*pécule,IF(paramètres!$B$28=2,SUM(P1549:AM1549)/12*pécule,"Missing Delta Option"))</f>
        <v>Missing Delta Option</v>
      </c>
      <c r="AQ1549" s="105" t="e">
        <f>IF(paramètres!$B$28=1,(((SUM(P1549:Y1549)/1.02)+SUM(Z1549:AA1549))+((SUM(AB1549:AM1549)/1.02)+SUM(AL1549:AM1549)))+AN1549+AO1549+AP1549,SUM(P1549:AM1549)+AN1549+AO1549+AP1549)</f>
        <v>#VALUE!</v>
      </c>
    </row>
    <row r="1550" spans="1:43" x14ac:dyDescent="0.25">
      <c r="A1550" s="104"/>
      <c r="B1550" s="39"/>
      <c r="C1550" s="39"/>
      <c r="D1550" s="70"/>
      <c r="E1550" s="49"/>
      <c r="F1550" s="40"/>
      <c r="G1550" s="38"/>
      <c r="H1550" s="71"/>
      <c r="I1550" s="40"/>
      <c r="J1550" s="38"/>
      <c r="K1550" s="71"/>
      <c r="L1550" s="40"/>
      <c r="M1550" s="38"/>
      <c r="N1550" s="71"/>
      <c r="O1550" s="49"/>
      <c r="P1550" s="177"/>
      <c r="Q1550" s="178"/>
      <c r="R1550" s="178"/>
      <c r="S1550" s="178"/>
      <c r="T1550" s="178"/>
      <c r="U1550" s="178"/>
      <c r="V1550" s="178"/>
      <c r="W1550" s="178"/>
      <c r="X1550" s="178"/>
      <c r="Y1550" s="178"/>
      <c r="Z1550" s="178"/>
      <c r="AA1550" s="179"/>
      <c r="AB1550" s="121">
        <f>IF($D1550="",0,IF($E1550="",0,IF(VLOOKUP($E1550,paramètres!$E$33:$F$44,2,FALSE)&lt;=VLOOKUP($AB$18,paramètres!$E$33:$F$44,2,FALSE),P1550*$D1550,0)))</f>
        <v>0</v>
      </c>
      <c r="AC1550" s="13">
        <f>IF($D1550="",0,IF($E1550="",0,IF(VLOOKUP($E1550,paramètres!$E$33:$F$44,2,FALSE)&lt;=VLOOKUP($AC$18,paramètres!$E$33:$F$44,2,FALSE),Q1550*$D1550,0)))</f>
        <v>0</v>
      </c>
      <c r="AD1550" s="13">
        <f>IF($D1550="",0,IF($E1550="",0,IF(VLOOKUP($E1550,paramètres!$E$33:$F$44,2,FALSE)&lt;=VLOOKUP($AD$18,paramètres!$E$33:$F$44,2,FALSE),R1550*$D1550,0)))</f>
        <v>0</v>
      </c>
      <c r="AE1550" s="13">
        <f>IF($D1550="",0,IF($E1550="",0,IF(VLOOKUP($E1550,paramètres!$E$33:$F$44,2,FALSE)&lt;=VLOOKUP($AE$18,paramètres!$E$33:$F$44,2,FALSE),S1550*$D1550,0)))</f>
        <v>0</v>
      </c>
      <c r="AF1550" s="13">
        <f>IF($D1550="",0,IF($E1550="",0,IF(VLOOKUP($E1550,paramètres!$E$33:$F$44,2,FALSE)&lt;=VLOOKUP($AF$18,paramètres!$E$33:$F$44,2,FALSE),T1550*$D1550,0)))</f>
        <v>0</v>
      </c>
      <c r="AG1550" s="13">
        <f>IF($D1550="",0,IF($E1550="",0,IF(VLOOKUP($E1550,paramètres!$E$33:$F$44,2,FALSE)&lt;=VLOOKUP($AG$18,paramètres!$E$33:$F$44,2,FALSE),U1550*$D1550,0)))</f>
        <v>0</v>
      </c>
      <c r="AH1550" s="13">
        <f>IF($D1550="",0,IF($E1550="",0,IF(VLOOKUP($E1550,paramètres!$E$33:$F$44,2,FALSE)&lt;=VLOOKUP($AH$18,paramètres!$E$33:$F$44,2,FALSE),V1550*$D1550,0)))</f>
        <v>0</v>
      </c>
      <c r="AI1550" s="13">
        <f>IF($D1550="",0,IF($E1550="",0,IF(VLOOKUP($E1550,paramètres!$E$33:$F$44,2,FALSE)&lt;=VLOOKUP($AI$18,paramètres!$E$33:$F$44,2,FALSE),W1550*$D1550,0)))</f>
        <v>0</v>
      </c>
      <c r="AJ1550" s="13">
        <f>IF($D1550="",0,IF($E1550="",0,IF(VLOOKUP($E1550,paramètres!$E$33:$F$44,2,FALSE)&lt;=VLOOKUP($AJ$18,paramètres!$E$33:$F$44,2,FALSE),X1550*$D1550,0)))</f>
        <v>0</v>
      </c>
      <c r="AK1550" s="13">
        <f>IF($D1550="",0,IF($E1550="",0,IF(VLOOKUP($E1550,paramètres!$E$33:$F$44,2,FALSE)&lt;=VLOOKUP($AK$18,paramètres!$E$33:$F$44,2,FALSE),Y1550*$D1550,0)))</f>
        <v>0</v>
      </c>
      <c r="AL1550" s="13">
        <f>IF($D1550="",0,IF($E1550="",0,IF(VLOOKUP($E1550,paramètres!$E$33:$F$44,2,FALSE)&lt;=VLOOKUP($AL$18,paramètres!$E$33:$F$44,2,FALSE),Z1550*$D1550,0)))</f>
        <v>0</v>
      </c>
      <c r="AM1550" s="126">
        <f>IF($D1550="",0,IF($E1550="",0,IF(VLOOKUP($E1550,paramètres!$E$33:$F$44,2,FALSE)&lt;=VLOOKUP($AM$18,paramètres!$E$33:$F$44,2,FALSE),AA1550*$D1550,0)))</f>
        <v>0</v>
      </c>
      <c r="AN1550" s="121" t="str">
        <f>IF(paramètres!$B$28=1,((SUM(P1550:Y1550)/1.02)+SUM(Z1550:AA1550))*0.0303/9*COUNT(P1550:X1550),IF(paramètres!$B$28=2,(SUM(P1550:AA1550))*0.0303/9*COUNT(P1550:X1550),"Missing Delta option"))</f>
        <v>Missing Delta option</v>
      </c>
      <c r="AO1550" s="13" t="str">
        <f>IF(paramètres!$B$28=1,(((SUM(P1550:Y1550)/1.02)+SUM(Z1550:AA1550))+((SUM(AB1550:AK1550)/1.02)+SUM(AL1550:AN1550)))*cotpatr,IF(paramètres!$B$28=2,(SUM(P1550:AN1550)*cotpatr),"Missing Delta Option"))</f>
        <v>Missing Delta Option</v>
      </c>
      <c r="AP1550" s="13" t="str" cm="1">
        <f t="array" ref="AP1550">IF(paramètres!$B$28=1,(((SUM(P1550:Y1550)/1.02)+SUM(Z1550:AA1550))+((SUM(AB1550:AM1550)/1.02)+SUM(AL1550:AM1550)))/12*pécule,IF(paramètres!$B$28=2,SUM(P1550:AM1550)/12*pécule,"Missing Delta Option"))</f>
        <v>Missing Delta Option</v>
      </c>
      <c r="AQ1550" s="105" t="e">
        <f>IF(paramètres!$B$28=1,(((SUM(P1550:Y1550)/1.02)+SUM(Z1550:AA1550))+((SUM(AB1550:AM1550)/1.02)+SUM(AL1550:AM1550)))+AN1550+AO1550+AP1550,SUM(P1550:AM1550)+AN1550+AO1550+AP1550)</f>
        <v>#VALUE!</v>
      </c>
    </row>
    <row r="1551" spans="1:43" x14ac:dyDescent="0.25">
      <c r="A1551" s="104"/>
      <c r="B1551" s="39"/>
      <c r="C1551" s="39"/>
      <c r="D1551" s="70"/>
      <c r="E1551" s="49"/>
      <c r="F1551" s="40"/>
      <c r="G1551" s="38"/>
      <c r="H1551" s="71"/>
      <c r="I1551" s="40"/>
      <c r="J1551" s="38"/>
      <c r="K1551" s="71"/>
      <c r="L1551" s="40"/>
      <c r="M1551" s="38"/>
      <c r="N1551" s="71"/>
      <c r="O1551" s="49"/>
      <c r="P1551" s="177"/>
      <c r="Q1551" s="178"/>
      <c r="R1551" s="178"/>
      <c r="S1551" s="178"/>
      <c r="T1551" s="178"/>
      <c r="U1551" s="178"/>
      <c r="V1551" s="178"/>
      <c r="W1551" s="178"/>
      <c r="X1551" s="178"/>
      <c r="Y1551" s="178"/>
      <c r="Z1551" s="178"/>
      <c r="AA1551" s="179"/>
      <c r="AB1551" s="121">
        <f>IF($D1551="",0,IF($E1551="",0,IF(VLOOKUP($E1551,paramètres!$E$33:$F$44,2,FALSE)&lt;=VLOOKUP($AB$18,paramètres!$E$33:$F$44,2,FALSE),P1551*$D1551,0)))</f>
        <v>0</v>
      </c>
      <c r="AC1551" s="13">
        <f>IF($D1551="",0,IF($E1551="",0,IF(VLOOKUP($E1551,paramètres!$E$33:$F$44,2,FALSE)&lt;=VLOOKUP($AC$18,paramètres!$E$33:$F$44,2,FALSE),Q1551*$D1551,0)))</f>
        <v>0</v>
      </c>
      <c r="AD1551" s="13">
        <f>IF($D1551="",0,IF($E1551="",0,IF(VLOOKUP($E1551,paramètres!$E$33:$F$44,2,FALSE)&lt;=VLOOKUP($AD$18,paramètres!$E$33:$F$44,2,FALSE),R1551*$D1551,0)))</f>
        <v>0</v>
      </c>
      <c r="AE1551" s="13">
        <f>IF($D1551="",0,IF($E1551="",0,IF(VLOOKUP($E1551,paramètres!$E$33:$F$44,2,FALSE)&lt;=VLOOKUP($AE$18,paramètres!$E$33:$F$44,2,FALSE),S1551*$D1551,0)))</f>
        <v>0</v>
      </c>
      <c r="AF1551" s="13">
        <f>IF($D1551="",0,IF($E1551="",0,IF(VLOOKUP($E1551,paramètres!$E$33:$F$44,2,FALSE)&lt;=VLOOKUP($AF$18,paramètres!$E$33:$F$44,2,FALSE),T1551*$D1551,0)))</f>
        <v>0</v>
      </c>
      <c r="AG1551" s="13">
        <f>IF($D1551="",0,IF($E1551="",0,IF(VLOOKUP($E1551,paramètres!$E$33:$F$44,2,FALSE)&lt;=VLOOKUP($AG$18,paramètres!$E$33:$F$44,2,FALSE),U1551*$D1551,0)))</f>
        <v>0</v>
      </c>
      <c r="AH1551" s="13">
        <f>IF($D1551="",0,IF($E1551="",0,IF(VLOOKUP($E1551,paramètres!$E$33:$F$44,2,FALSE)&lt;=VLOOKUP($AH$18,paramètres!$E$33:$F$44,2,FALSE),V1551*$D1551,0)))</f>
        <v>0</v>
      </c>
      <c r="AI1551" s="13">
        <f>IF($D1551="",0,IF($E1551="",0,IF(VLOOKUP($E1551,paramètres!$E$33:$F$44,2,FALSE)&lt;=VLOOKUP($AI$18,paramètres!$E$33:$F$44,2,FALSE),W1551*$D1551,0)))</f>
        <v>0</v>
      </c>
      <c r="AJ1551" s="13">
        <f>IF($D1551="",0,IF($E1551="",0,IF(VLOOKUP($E1551,paramètres!$E$33:$F$44,2,FALSE)&lt;=VLOOKUP($AJ$18,paramètres!$E$33:$F$44,2,FALSE),X1551*$D1551,0)))</f>
        <v>0</v>
      </c>
      <c r="AK1551" s="13">
        <f>IF($D1551="",0,IF($E1551="",0,IF(VLOOKUP($E1551,paramètres!$E$33:$F$44,2,FALSE)&lt;=VLOOKUP($AK$18,paramètres!$E$33:$F$44,2,FALSE),Y1551*$D1551,0)))</f>
        <v>0</v>
      </c>
      <c r="AL1551" s="13">
        <f>IF($D1551="",0,IF($E1551="",0,IF(VLOOKUP($E1551,paramètres!$E$33:$F$44,2,FALSE)&lt;=VLOOKUP($AL$18,paramètres!$E$33:$F$44,2,FALSE),Z1551*$D1551,0)))</f>
        <v>0</v>
      </c>
      <c r="AM1551" s="126">
        <f>IF($D1551="",0,IF($E1551="",0,IF(VLOOKUP($E1551,paramètres!$E$33:$F$44,2,FALSE)&lt;=VLOOKUP($AM$18,paramètres!$E$33:$F$44,2,FALSE),AA1551*$D1551,0)))</f>
        <v>0</v>
      </c>
      <c r="AN1551" s="121" t="str">
        <f>IF(paramètres!$B$28=1,((SUM(P1551:Y1551)/1.02)+SUM(Z1551:AA1551))*0.0303/9*COUNT(P1551:X1551),IF(paramètres!$B$28=2,(SUM(P1551:AA1551))*0.0303/9*COUNT(P1551:X1551),"Missing Delta option"))</f>
        <v>Missing Delta option</v>
      </c>
      <c r="AO1551" s="13" t="str">
        <f>IF(paramètres!$B$28=1,(((SUM(P1551:Y1551)/1.02)+SUM(Z1551:AA1551))+((SUM(AB1551:AK1551)/1.02)+SUM(AL1551:AN1551)))*cotpatr,IF(paramètres!$B$28=2,(SUM(P1551:AN1551)*cotpatr),"Missing Delta Option"))</f>
        <v>Missing Delta Option</v>
      </c>
      <c r="AP1551" s="13" t="str" cm="1">
        <f t="array" ref="AP1551">IF(paramètres!$B$28=1,(((SUM(P1551:Y1551)/1.02)+SUM(Z1551:AA1551))+((SUM(AB1551:AM1551)/1.02)+SUM(AL1551:AM1551)))/12*pécule,IF(paramètres!$B$28=2,SUM(P1551:AM1551)/12*pécule,"Missing Delta Option"))</f>
        <v>Missing Delta Option</v>
      </c>
      <c r="AQ1551" s="105" t="e">
        <f>IF(paramètres!$B$28=1,(((SUM(P1551:Y1551)/1.02)+SUM(Z1551:AA1551))+((SUM(AB1551:AM1551)/1.02)+SUM(AL1551:AM1551)))+AN1551+AO1551+AP1551,SUM(P1551:AM1551)+AN1551+AO1551+AP1551)</f>
        <v>#VALUE!</v>
      </c>
    </row>
    <row r="1552" spans="1:43" x14ac:dyDescent="0.25">
      <c r="A1552" s="104"/>
      <c r="B1552" s="39"/>
      <c r="C1552" s="39"/>
      <c r="D1552" s="70"/>
      <c r="E1552" s="49"/>
      <c r="F1552" s="40"/>
      <c r="G1552" s="38"/>
      <c r="H1552" s="71"/>
      <c r="I1552" s="40"/>
      <c r="J1552" s="38"/>
      <c r="K1552" s="71"/>
      <c r="L1552" s="40"/>
      <c r="M1552" s="38"/>
      <c r="N1552" s="71"/>
      <c r="O1552" s="49"/>
      <c r="P1552" s="177"/>
      <c r="Q1552" s="178"/>
      <c r="R1552" s="178"/>
      <c r="S1552" s="178"/>
      <c r="T1552" s="178"/>
      <c r="U1552" s="178"/>
      <c r="V1552" s="178"/>
      <c r="W1552" s="178"/>
      <c r="X1552" s="178"/>
      <c r="Y1552" s="178"/>
      <c r="Z1552" s="178"/>
      <c r="AA1552" s="179"/>
      <c r="AB1552" s="121">
        <f>IF($D1552="",0,IF($E1552="",0,IF(VLOOKUP($E1552,paramètres!$E$33:$F$44,2,FALSE)&lt;=VLOOKUP($AB$18,paramètres!$E$33:$F$44,2,FALSE),P1552*$D1552,0)))</f>
        <v>0</v>
      </c>
      <c r="AC1552" s="13">
        <f>IF($D1552="",0,IF($E1552="",0,IF(VLOOKUP($E1552,paramètres!$E$33:$F$44,2,FALSE)&lt;=VLOOKUP($AC$18,paramètres!$E$33:$F$44,2,FALSE),Q1552*$D1552,0)))</f>
        <v>0</v>
      </c>
      <c r="AD1552" s="13">
        <f>IF($D1552="",0,IF($E1552="",0,IF(VLOOKUP($E1552,paramètres!$E$33:$F$44,2,FALSE)&lt;=VLOOKUP($AD$18,paramètres!$E$33:$F$44,2,FALSE),R1552*$D1552,0)))</f>
        <v>0</v>
      </c>
      <c r="AE1552" s="13">
        <f>IF($D1552="",0,IF($E1552="",0,IF(VLOOKUP($E1552,paramètres!$E$33:$F$44,2,FALSE)&lt;=VLOOKUP($AE$18,paramètres!$E$33:$F$44,2,FALSE),S1552*$D1552,0)))</f>
        <v>0</v>
      </c>
      <c r="AF1552" s="13">
        <f>IF($D1552="",0,IF($E1552="",0,IF(VLOOKUP($E1552,paramètres!$E$33:$F$44,2,FALSE)&lt;=VLOOKUP($AF$18,paramètres!$E$33:$F$44,2,FALSE),T1552*$D1552,0)))</f>
        <v>0</v>
      </c>
      <c r="AG1552" s="13">
        <f>IF($D1552="",0,IF($E1552="",0,IF(VLOOKUP($E1552,paramètres!$E$33:$F$44,2,FALSE)&lt;=VLOOKUP($AG$18,paramètres!$E$33:$F$44,2,FALSE),U1552*$D1552,0)))</f>
        <v>0</v>
      </c>
      <c r="AH1552" s="13">
        <f>IF($D1552="",0,IF($E1552="",0,IF(VLOOKUP($E1552,paramètres!$E$33:$F$44,2,FALSE)&lt;=VLOOKUP($AH$18,paramètres!$E$33:$F$44,2,FALSE),V1552*$D1552,0)))</f>
        <v>0</v>
      </c>
      <c r="AI1552" s="13">
        <f>IF($D1552="",0,IF($E1552="",0,IF(VLOOKUP($E1552,paramètres!$E$33:$F$44,2,FALSE)&lt;=VLOOKUP($AI$18,paramètres!$E$33:$F$44,2,FALSE),W1552*$D1552,0)))</f>
        <v>0</v>
      </c>
      <c r="AJ1552" s="13">
        <f>IF($D1552="",0,IF($E1552="",0,IF(VLOOKUP($E1552,paramètres!$E$33:$F$44,2,FALSE)&lt;=VLOOKUP($AJ$18,paramètres!$E$33:$F$44,2,FALSE),X1552*$D1552,0)))</f>
        <v>0</v>
      </c>
      <c r="AK1552" s="13">
        <f>IF($D1552="",0,IF($E1552="",0,IF(VLOOKUP($E1552,paramètres!$E$33:$F$44,2,FALSE)&lt;=VLOOKUP($AK$18,paramètres!$E$33:$F$44,2,FALSE),Y1552*$D1552,0)))</f>
        <v>0</v>
      </c>
      <c r="AL1552" s="13">
        <f>IF($D1552="",0,IF($E1552="",0,IF(VLOOKUP($E1552,paramètres!$E$33:$F$44,2,FALSE)&lt;=VLOOKUP($AL$18,paramètres!$E$33:$F$44,2,FALSE),Z1552*$D1552,0)))</f>
        <v>0</v>
      </c>
      <c r="AM1552" s="126">
        <f>IF($D1552="",0,IF($E1552="",0,IF(VLOOKUP($E1552,paramètres!$E$33:$F$44,2,FALSE)&lt;=VLOOKUP($AM$18,paramètres!$E$33:$F$44,2,FALSE),AA1552*$D1552,0)))</f>
        <v>0</v>
      </c>
      <c r="AN1552" s="121" t="str">
        <f>IF(paramètres!$B$28=1,((SUM(P1552:Y1552)/1.02)+SUM(Z1552:AA1552))*0.0303/9*COUNT(P1552:X1552),IF(paramètres!$B$28=2,(SUM(P1552:AA1552))*0.0303/9*COUNT(P1552:X1552),"Missing Delta option"))</f>
        <v>Missing Delta option</v>
      </c>
      <c r="AO1552" s="13" t="str">
        <f>IF(paramètres!$B$28=1,(((SUM(P1552:Y1552)/1.02)+SUM(Z1552:AA1552))+((SUM(AB1552:AK1552)/1.02)+SUM(AL1552:AN1552)))*cotpatr,IF(paramètres!$B$28=2,(SUM(P1552:AN1552)*cotpatr),"Missing Delta Option"))</f>
        <v>Missing Delta Option</v>
      </c>
      <c r="AP1552" s="13" t="str" cm="1">
        <f t="array" ref="AP1552">IF(paramètres!$B$28=1,(((SUM(P1552:Y1552)/1.02)+SUM(Z1552:AA1552))+((SUM(AB1552:AM1552)/1.02)+SUM(AL1552:AM1552)))/12*pécule,IF(paramètres!$B$28=2,SUM(P1552:AM1552)/12*pécule,"Missing Delta Option"))</f>
        <v>Missing Delta Option</v>
      </c>
      <c r="AQ1552" s="105" t="e">
        <f>IF(paramètres!$B$28=1,(((SUM(P1552:Y1552)/1.02)+SUM(Z1552:AA1552))+((SUM(AB1552:AM1552)/1.02)+SUM(AL1552:AM1552)))+AN1552+AO1552+AP1552,SUM(P1552:AM1552)+AN1552+AO1552+AP1552)</f>
        <v>#VALUE!</v>
      </c>
    </row>
    <row r="1553" spans="1:43" x14ac:dyDescent="0.25">
      <c r="A1553" s="104"/>
      <c r="B1553" s="39"/>
      <c r="C1553" s="39"/>
      <c r="D1553" s="70"/>
      <c r="E1553" s="49"/>
      <c r="F1553" s="40"/>
      <c r="G1553" s="38"/>
      <c r="H1553" s="71"/>
      <c r="I1553" s="40"/>
      <c r="J1553" s="38"/>
      <c r="K1553" s="71"/>
      <c r="L1553" s="40"/>
      <c r="M1553" s="38"/>
      <c r="N1553" s="71"/>
      <c r="O1553" s="49"/>
      <c r="P1553" s="177"/>
      <c r="Q1553" s="178"/>
      <c r="R1553" s="178"/>
      <c r="S1553" s="178"/>
      <c r="T1553" s="178"/>
      <c r="U1553" s="178"/>
      <c r="V1553" s="178"/>
      <c r="W1553" s="178"/>
      <c r="X1553" s="178"/>
      <c r="Y1553" s="178"/>
      <c r="Z1553" s="178"/>
      <c r="AA1553" s="179"/>
      <c r="AB1553" s="121">
        <f>IF($D1553="",0,IF($E1553="",0,IF(VLOOKUP($E1553,paramètres!$E$33:$F$44,2,FALSE)&lt;=VLOOKUP($AB$18,paramètres!$E$33:$F$44,2,FALSE),P1553*$D1553,0)))</f>
        <v>0</v>
      </c>
      <c r="AC1553" s="13">
        <f>IF($D1553="",0,IF($E1553="",0,IF(VLOOKUP($E1553,paramètres!$E$33:$F$44,2,FALSE)&lt;=VLOOKUP($AC$18,paramètres!$E$33:$F$44,2,FALSE),Q1553*$D1553,0)))</f>
        <v>0</v>
      </c>
      <c r="AD1553" s="13">
        <f>IF($D1553="",0,IF($E1553="",0,IF(VLOOKUP($E1553,paramètres!$E$33:$F$44,2,FALSE)&lt;=VLOOKUP($AD$18,paramètres!$E$33:$F$44,2,FALSE),R1553*$D1553,0)))</f>
        <v>0</v>
      </c>
      <c r="AE1553" s="13">
        <f>IF($D1553="",0,IF($E1553="",0,IF(VLOOKUP($E1553,paramètres!$E$33:$F$44,2,FALSE)&lt;=VLOOKUP($AE$18,paramètres!$E$33:$F$44,2,FALSE),S1553*$D1553,0)))</f>
        <v>0</v>
      </c>
      <c r="AF1553" s="13">
        <f>IF($D1553="",0,IF($E1553="",0,IF(VLOOKUP($E1553,paramètres!$E$33:$F$44,2,FALSE)&lt;=VLOOKUP($AF$18,paramètres!$E$33:$F$44,2,FALSE),T1553*$D1553,0)))</f>
        <v>0</v>
      </c>
      <c r="AG1553" s="13">
        <f>IF($D1553="",0,IF($E1553="",0,IF(VLOOKUP($E1553,paramètres!$E$33:$F$44,2,FALSE)&lt;=VLOOKUP($AG$18,paramètres!$E$33:$F$44,2,FALSE),U1553*$D1553,0)))</f>
        <v>0</v>
      </c>
      <c r="AH1553" s="13">
        <f>IF($D1553="",0,IF($E1553="",0,IF(VLOOKUP($E1553,paramètres!$E$33:$F$44,2,FALSE)&lt;=VLOOKUP($AH$18,paramètres!$E$33:$F$44,2,FALSE),V1553*$D1553,0)))</f>
        <v>0</v>
      </c>
      <c r="AI1553" s="13">
        <f>IF($D1553="",0,IF($E1553="",0,IF(VLOOKUP($E1553,paramètres!$E$33:$F$44,2,FALSE)&lt;=VLOOKUP($AI$18,paramètres!$E$33:$F$44,2,FALSE),W1553*$D1553,0)))</f>
        <v>0</v>
      </c>
      <c r="AJ1553" s="13">
        <f>IF($D1553="",0,IF($E1553="",0,IF(VLOOKUP($E1553,paramètres!$E$33:$F$44,2,FALSE)&lt;=VLOOKUP($AJ$18,paramètres!$E$33:$F$44,2,FALSE),X1553*$D1553,0)))</f>
        <v>0</v>
      </c>
      <c r="AK1553" s="13">
        <f>IF($D1553="",0,IF($E1553="",0,IF(VLOOKUP($E1553,paramètres!$E$33:$F$44,2,FALSE)&lt;=VLOOKUP($AK$18,paramètres!$E$33:$F$44,2,FALSE),Y1553*$D1553,0)))</f>
        <v>0</v>
      </c>
      <c r="AL1553" s="13">
        <f>IF($D1553="",0,IF($E1553="",0,IF(VLOOKUP($E1553,paramètres!$E$33:$F$44,2,FALSE)&lt;=VLOOKUP($AL$18,paramètres!$E$33:$F$44,2,FALSE),Z1553*$D1553,0)))</f>
        <v>0</v>
      </c>
      <c r="AM1553" s="126">
        <f>IF($D1553="",0,IF($E1553="",0,IF(VLOOKUP($E1553,paramètres!$E$33:$F$44,2,FALSE)&lt;=VLOOKUP($AM$18,paramètres!$E$33:$F$44,2,FALSE),AA1553*$D1553,0)))</f>
        <v>0</v>
      </c>
      <c r="AN1553" s="121" t="str">
        <f>IF(paramètres!$B$28=1,((SUM(P1553:Y1553)/1.02)+SUM(Z1553:AA1553))*0.0303/9*COUNT(P1553:X1553),IF(paramètres!$B$28=2,(SUM(P1553:AA1553))*0.0303/9*COUNT(P1553:X1553),"Missing Delta option"))</f>
        <v>Missing Delta option</v>
      </c>
      <c r="AO1553" s="13" t="str">
        <f>IF(paramètres!$B$28=1,(((SUM(P1553:Y1553)/1.02)+SUM(Z1553:AA1553))+((SUM(AB1553:AK1553)/1.02)+SUM(AL1553:AN1553)))*cotpatr,IF(paramètres!$B$28=2,(SUM(P1553:AN1553)*cotpatr),"Missing Delta Option"))</f>
        <v>Missing Delta Option</v>
      </c>
      <c r="AP1553" s="13" t="str" cm="1">
        <f t="array" ref="AP1553">IF(paramètres!$B$28=1,(((SUM(P1553:Y1553)/1.02)+SUM(Z1553:AA1553))+((SUM(AB1553:AM1553)/1.02)+SUM(AL1553:AM1553)))/12*pécule,IF(paramètres!$B$28=2,SUM(P1553:AM1553)/12*pécule,"Missing Delta Option"))</f>
        <v>Missing Delta Option</v>
      </c>
      <c r="AQ1553" s="105" t="e">
        <f>IF(paramètres!$B$28=1,(((SUM(P1553:Y1553)/1.02)+SUM(Z1553:AA1553))+((SUM(AB1553:AM1553)/1.02)+SUM(AL1553:AM1553)))+AN1553+AO1553+AP1553,SUM(P1553:AM1553)+AN1553+AO1553+AP1553)</f>
        <v>#VALUE!</v>
      </c>
    </row>
    <row r="1554" spans="1:43" x14ac:dyDescent="0.25">
      <c r="A1554" s="104"/>
      <c r="B1554" s="39"/>
      <c r="C1554" s="39"/>
      <c r="D1554" s="70"/>
      <c r="E1554" s="49"/>
      <c r="F1554" s="40"/>
      <c r="G1554" s="38"/>
      <c r="H1554" s="71"/>
      <c r="I1554" s="40"/>
      <c r="J1554" s="38"/>
      <c r="K1554" s="71"/>
      <c r="L1554" s="40"/>
      <c r="M1554" s="38"/>
      <c r="N1554" s="71"/>
      <c r="O1554" s="49"/>
      <c r="P1554" s="177"/>
      <c r="Q1554" s="178"/>
      <c r="R1554" s="178"/>
      <c r="S1554" s="178"/>
      <c r="T1554" s="178"/>
      <c r="U1554" s="178"/>
      <c r="V1554" s="178"/>
      <c r="W1554" s="178"/>
      <c r="X1554" s="178"/>
      <c r="Y1554" s="178"/>
      <c r="Z1554" s="178"/>
      <c r="AA1554" s="179"/>
      <c r="AB1554" s="121">
        <f>IF($D1554="",0,IF($E1554="",0,IF(VLOOKUP($E1554,paramètres!$E$33:$F$44,2,FALSE)&lt;=VLOOKUP($AB$18,paramètres!$E$33:$F$44,2,FALSE),P1554*$D1554,0)))</f>
        <v>0</v>
      </c>
      <c r="AC1554" s="13">
        <f>IF($D1554="",0,IF($E1554="",0,IF(VLOOKUP($E1554,paramètres!$E$33:$F$44,2,FALSE)&lt;=VLOOKUP($AC$18,paramètres!$E$33:$F$44,2,FALSE),Q1554*$D1554,0)))</f>
        <v>0</v>
      </c>
      <c r="AD1554" s="13">
        <f>IF($D1554="",0,IF($E1554="",0,IF(VLOOKUP($E1554,paramètres!$E$33:$F$44,2,FALSE)&lt;=VLOOKUP($AD$18,paramètres!$E$33:$F$44,2,FALSE),R1554*$D1554,0)))</f>
        <v>0</v>
      </c>
      <c r="AE1554" s="13">
        <f>IF($D1554="",0,IF($E1554="",0,IF(VLOOKUP($E1554,paramètres!$E$33:$F$44,2,FALSE)&lt;=VLOOKUP($AE$18,paramètres!$E$33:$F$44,2,FALSE),S1554*$D1554,0)))</f>
        <v>0</v>
      </c>
      <c r="AF1554" s="13">
        <f>IF($D1554="",0,IF($E1554="",0,IF(VLOOKUP($E1554,paramètres!$E$33:$F$44,2,FALSE)&lt;=VLOOKUP($AF$18,paramètres!$E$33:$F$44,2,FALSE),T1554*$D1554,0)))</f>
        <v>0</v>
      </c>
      <c r="AG1554" s="13">
        <f>IF($D1554="",0,IF($E1554="",0,IF(VLOOKUP($E1554,paramètres!$E$33:$F$44,2,FALSE)&lt;=VLOOKUP($AG$18,paramètres!$E$33:$F$44,2,FALSE),U1554*$D1554,0)))</f>
        <v>0</v>
      </c>
      <c r="AH1554" s="13">
        <f>IF($D1554="",0,IF($E1554="",0,IF(VLOOKUP($E1554,paramètres!$E$33:$F$44,2,FALSE)&lt;=VLOOKUP($AH$18,paramètres!$E$33:$F$44,2,FALSE),V1554*$D1554,0)))</f>
        <v>0</v>
      </c>
      <c r="AI1554" s="13">
        <f>IF($D1554="",0,IF($E1554="",0,IF(VLOOKUP($E1554,paramètres!$E$33:$F$44,2,FALSE)&lt;=VLOOKUP($AI$18,paramètres!$E$33:$F$44,2,FALSE),W1554*$D1554,0)))</f>
        <v>0</v>
      </c>
      <c r="AJ1554" s="13">
        <f>IF($D1554="",0,IF($E1554="",0,IF(VLOOKUP($E1554,paramètres!$E$33:$F$44,2,FALSE)&lt;=VLOOKUP($AJ$18,paramètres!$E$33:$F$44,2,FALSE),X1554*$D1554,0)))</f>
        <v>0</v>
      </c>
      <c r="AK1554" s="13">
        <f>IF($D1554="",0,IF($E1554="",0,IF(VLOOKUP($E1554,paramètres!$E$33:$F$44,2,FALSE)&lt;=VLOOKUP($AK$18,paramètres!$E$33:$F$44,2,FALSE),Y1554*$D1554,0)))</f>
        <v>0</v>
      </c>
      <c r="AL1554" s="13">
        <f>IF($D1554="",0,IF($E1554="",0,IF(VLOOKUP($E1554,paramètres!$E$33:$F$44,2,FALSE)&lt;=VLOOKUP($AL$18,paramètres!$E$33:$F$44,2,FALSE),Z1554*$D1554,0)))</f>
        <v>0</v>
      </c>
      <c r="AM1554" s="126">
        <f>IF($D1554="",0,IF($E1554="",0,IF(VLOOKUP($E1554,paramètres!$E$33:$F$44,2,FALSE)&lt;=VLOOKUP($AM$18,paramètres!$E$33:$F$44,2,FALSE),AA1554*$D1554,0)))</f>
        <v>0</v>
      </c>
      <c r="AN1554" s="121" t="str">
        <f>IF(paramètres!$B$28=1,((SUM(P1554:Y1554)/1.02)+SUM(Z1554:AA1554))*0.0303/9*COUNT(P1554:X1554),IF(paramètres!$B$28=2,(SUM(P1554:AA1554))*0.0303/9*COUNT(P1554:X1554),"Missing Delta option"))</f>
        <v>Missing Delta option</v>
      </c>
      <c r="AO1554" s="13" t="str">
        <f>IF(paramètres!$B$28=1,(((SUM(P1554:Y1554)/1.02)+SUM(Z1554:AA1554))+((SUM(AB1554:AK1554)/1.02)+SUM(AL1554:AN1554)))*cotpatr,IF(paramètres!$B$28=2,(SUM(P1554:AN1554)*cotpatr),"Missing Delta Option"))</f>
        <v>Missing Delta Option</v>
      </c>
      <c r="AP1554" s="13" t="str" cm="1">
        <f t="array" ref="AP1554">IF(paramètres!$B$28=1,(((SUM(P1554:Y1554)/1.02)+SUM(Z1554:AA1554))+((SUM(AB1554:AM1554)/1.02)+SUM(AL1554:AM1554)))/12*pécule,IF(paramètres!$B$28=2,SUM(P1554:AM1554)/12*pécule,"Missing Delta Option"))</f>
        <v>Missing Delta Option</v>
      </c>
      <c r="AQ1554" s="105" t="e">
        <f>IF(paramètres!$B$28=1,(((SUM(P1554:Y1554)/1.02)+SUM(Z1554:AA1554))+((SUM(AB1554:AM1554)/1.02)+SUM(AL1554:AM1554)))+AN1554+AO1554+AP1554,SUM(P1554:AM1554)+AN1554+AO1554+AP1554)</f>
        <v>#VALUE!</v>
      </c>
    </row>
    <row r="1555" spans="1:43" x14ac:dyDescent="0.25">
      <c r="A1555" s="104"/>
      <c r="B1555" s="39"/>
      <c r="C1555" s="39"/>
      <c r="D1555" s="70"/>
      <c r="E1555" s="49"/>
      <c r="F1555" s="40"/>
      <c r="G1555" s="38"/>
      <c r="H1555" s="71"/>
      <c r="I1555" s="40"/>
      <c r="J1555" s="38"/>
      <c r="K1555" s="71"/>
      <c r="L1555" s="40"/>
      <c r="M1555" s="38"/>
      <c r="N1555" s="71"/>
      <c r="O1555" s="49"/>
      <c r="P1555" s="177"/>
      <c r="Q1555" s="178"/>
      <c r="R1555" s="178"/>
      <c r="S1555" s="178"/>
      <c r="T1555" s="178"/>
      <c r="U1555" s="178"/>
      <c r="V1555" s="178"/>
      <c r="W1555" s="178"/>
      <c r="X1555" s="178"/>
      <c r="Y1555" s="178"/>
      <c r="Z1555" s="178"/>
      <c r="AA1555" s="179"/>
      <c r="AB1555" s="121">
        <f>IF($D1555="",0,IF($E1555="",0,IF(VLOOKUP($E1555,paramètres!$E$33:$F$44,2,FALSE)&lt;=VLOOKUP($AB$18,paramètres!$E$33:$F$44,2,FALSE),P1555*$D1555,0)))</f>
        <v>0</v>
      </c>
      <c r="AC1555" s="13">
        <f>IF($D1555="",0,IF($E1555="",0,IF(VLOOKUP($E1555,paramètres!$E$33:$F$44,2,FALSE)&lt;=VLOOKUP($AC$18,paramètres!$E$33:$F$44,2,FALSE),Q1555*$D1555,0)))</f>
        <v>0</v>
      </c>
      <c r="AD1555" s="13">
        <f>IF($D1555="",0,IF($E1555="",0,IF(VLOOKUP($E1555,paramètres!$E$33:$F$44,2,FALSE)&lt;=VLOOKUP($AD$18,paramètres!$E$33:$F$44,2,FALSE),R1555*$D1555,0)))</f>
        <v>0</v>
      </c>
      <c r="AE1555" s="13">
        <f>IF($D1555="",0,IF($E1555="",0,IF(VLOOKUP($E1555,paramètres!$E$33:$F$44,2,FALSE)&lt;=VLOOKUP($AE$18,paramètres!$E$33:$F$44,2,FALSE),S1555*$D1555,0)))</f>
        <v>0</v>
      </c>
      <c r="AF1555" s="13">
        <f>IF($D1555="",0,IF($E1555="",0,IF(VLOOKUP($E1555,paramètres!$E$33:$F$44,2,FALSE)&lt;=VLOOKUP($AF$18,paramètres!$E$33:$F$44,2,FALSE),T1555*$D1555,0)))</f>
        <v>0</v>
      </c>
      <c r="AG1555" s="13">
        <f>IF($D1555="",0,IF($E1555="",0,IF(VLOOKUP($E1555,paramètres!$E$33:$F$44,2,FALSE)&lt;=VLOOKUP($AG$18,paramètres!$E$33:$F$44,2,FALSE),U1555*$D1555,0)))</f>
        <v>0</v>
      </c>
      <c r="AH1555" s="13">
        <f>IF($D1555="",0,IF($E1555="",0,IF(VLOOKUP($E1555,paramètres!$E$33:$F$44,2,FALSE)&lt;=VLOOKUP($AH$18,paramètres!$E$33:$F$44,2,FALSE),V1555*$D1555,0)))</f>
        <v>0</v>
      </c>
      <c r="AI1555" s="13">
        <f>IF($D1555="",0,IF($E1555="",0,IF(VLOOKUP($E1555,paramètres!$E$33:$F$44,2,FALSE)&lt;=VLOOKUP($AI$18,paramètres!$E$33:$F$44,2,FALSE),W1555*$D1555,0)))</f>
        <v>0</v>
      </c>
      <c r="AJ1555" s="13">
        <f>IF($D1555="",0,IF($E1555="",0,IF(VLOOKUP($E1555,paramètres!$E$33:$F$44,2,FALSE)&lt;=VLOOKUP($AJ$18,paramètres!$E$33:$F$44,2,FALSE),X1555*$D1555,0)))</f>
        <v>0</v>
      </c>
      <c r="AK1555" s="13">
        <f>IF($D1555="",0,IF($E1555="",0,IF(VLOOKUP($E1555,paramètres!$E$33:$F$44,2,FALSE)&lt;=VLOOKUP($AK$18,paramètres!$E$33:$F$44,2,FALSE),Y1555*$D1555,0)))</f>
        <v>0</v>
      </c>
      <c r="AL1555" s="13">
        <f>IF($D1555="",0,IF($E1555="",0,IF(VLOOKUP($E1555,paramètres!$E$33:$F$44,2,FALSE)&lt;=VLOOKUP($AL$18,paramètres!$E$33:$F$44,2,FALSE),Z1555*$D1555,0)))</f>
        <v>0</v>
      </c>
      <c r="AM1555" s="126">
        <f>IF($D1555="",0,IF($E1555="",0,IF(VLOOKUP($E1555,paramètres!$E$33:$F$44,2,FALSE)&lt;=VLOOKUP($AM$18,paramètres!$E$33:$F$44,2,FALSE),AA1555*$D1555,0)))</f>
        <v>0</v>
      </c>
      <c r="AN1555" s="121" t="str">
        <f>IF(paramètres!$B$28=1,((SUM(P1555:Y1555)/1.02)+SUM(Z1555:AA1555))*0.0303/9*COUNT(P1555:X1555),IF(paramètres!$B$28=2,(SUM(P1555:AA1555))*0.0303/9*COUNT(P1555:X1555),"Missing Delta option"))</f>
        <v>Missing Delta option</v>
      </c>
      <c r="AO1555" s="13" t="str">
        <f>IF(paramètres!$B$28=1,(((SUM(P1555:Y1555)/1.02)+SUM(Z1555:AA1555))+((SUM(AB1555:AK1555)/1.02)+SUM(AL1555:AN1555)))*cotpatr,IF(paramètres!$B$28=2,(SUM(P1555:AN1555)*cotpatr),"Missing Delta Option"))</f>
        <v>Missing Delta Option</v>
      </c>
      <c r="AP1555" s="13" t="str" cm="1">
        <f t="array" ref="AP1555">IF(paramètres!$B$28=1,(((SUM(P1555:Y1555)/1.02)+SUM(Z1555:AA1555))+((SUM(AB1555:AM1555)/1.02)+SUM(AL1555:AM1555)))/12*pécule,IF(paramètres!$B$28=2,SUM(P1555:AM1555)/12*pécule,"Missing Delta Option"))</f>
        <v>Missing Delta Option</v>
      </c>
      <c r="AQ1555" s="105" t="e">
        <f>IF(paramètres!$B$28=1,(((SUM(P1555:Y1555)/1.02)+SUM(Z1555:AA1555))+((SUM(AB1555:AM1555)/1.02)+SUM(AL1555:AM1555)))+AN1555+AO1555+AP1555,SUM(P1555:AM1555)+AN1555+AO1555+AP1555)</f>
        <v>#VALUE!</v>
      </c>
    </row>
    <row r="1556" spans="1:43" x14ac:dyDescent="0.25">
      <c r="A1556" s="104"/>
      <c r="B1556" s="39"/>
      <c r="C1556" s="39"/>
      <c r="D1556" s="70"/>
      <c r="E1556" s="49"/>
      <c r="F1556" s="40"/>
      <c r="G1556" s="38"/>
      <c r="H1556" s="71"/>
      <c r="I1556" s="40"/>
      <c r="J1556" s="38"/>
      <c r="K1556" s="71"/>
      <c r="L1556" s="40"/>
      <c r="M1556" s="38"/>
      <c r="N1556" s="71"/>
      <c r="O1556" s="49"/>
      <c r="P1556" s="177"/>
      <c r="Q1556" s="178"/>
      <c r="R1556" s="178"/>
      <c r="S1556" s="178"/>
      <c r="T1556" s="178"/>
      <c r="U1556" s="178"/>
      <c r="V1556" s="178"/>
      <c r="W1556" s="178"/>
      <c r="X1556" s="178"/>
      <c r="Y1556" s="178"/>
      <c r="Z1556" s="178"/>
      <c r="AA1556" s="179"/>
      <c r="AB1556" s="121">
        <f>IF($D1556="",0,IF($E1556="",0,IF(VLOOKUP($E1556,paramètres!$E$33:$F$44,2,FALSE)&lt;=VLOOKUP($AB$18,paramètres!$E$33:$F$44,2,FALSE),P1556*$D1556,0)))</f>
        <v>0</v>
      </c>
      <c r="AC1556" s="13">
        <f>IF($D1556="",0,IF($E1556="",0,IF(VLOOKUP($E1556,paramètres!$E$33:$F$44,2,FALSE)&lt;=VLOOKUP($AC$18,paramètres!$E$33:$F$44,2,FALSE),Q1556*$D1556,0)))</f>
        <v>0</v>
      </c>
      <c r="AD1556" s="13">
        <f>IF($D1556="",0,IF($E1556="",0,IF(VLOOKUP($E1556,paramètres!$E$33:$F$44,2,FALSE)&lt;=VLOOKUP($AD$18,paramètres!$E$33:$F$44,2,FALSE),R1556*$D1556,0)))</f>
        <v>0</v>
      </c>
      <c r="AE1556" s="13">
        <f>IF($D1556="",0,IF($E1556="",0,IF(VLOOKUP($E1556,paramètres!$E$33:$F$44,2,FALSE)&lt;=VLOOKUP($AE$18,paramètres!$E$33:$F$44,2,FALSE),S1556*$D1556,0)))</f>
        <v>0</v>
      </c>
      <c r="AF1556" s="13">
        <f>IF($D1556="",0,IF($E1556="",0,IF(VLOOKUP($E1556,paramètres!$E$33:$F$44,2,FALSE)&lt;=VLOOKUP($AF$18,paramètres!$E$33:$F$44,2,FALSE),T1556*$D1556,0)))</f>
        <v>0</v>
      </c>
      <c r="AG1556" s="13">
        <f>IF($D1556="",0,IF($E1556="",0,IF(VLOOKUP($E1556,paramètres!$E$33:$F$44,2,FALSE)&lt;=VLOOKUP($AG$18,paramètres!$E$33:$F$44,2,FALSE),U1556*$D1556,0)))</f>
        <v>0</v>
      </c>
      <c r="AH1556" s="13">
        <f>IF($D1556="",0,IF($E1556="",0,IF(VLOOKUP($E1556,paramètres!$E$33:$F$44,2,FALSE)&lt;=VLOOKUP($AH$18,paramètres!$E$33:$F$44,2,FALSE),V1556*$D1556,0)))</f>
        <v>0</v>
      </c>
      <c r="AI1556" s="13">
        <f>IF($D1556="",0,IF($E1556="",0,IF(VLOOKUP($E1556,paramètres!$E$33:$F$44,2,FALSE)&lt;=VLOOKUP($AI$18,paramètres!$E$33:$F$44,2,FALSE),W1556*$D1556,0)))</f>
        <v>0</v>
      </c>
      <c r="AJ1556" s="13">
        <f>IF($D1556="",0,IF($E1556="",0,IF(VLOOKUP($E1556,paramètres!$E$33:$F$44,2,FALSE)&lt;=VLOOKUP($AJ$18,paramètres!$E$33:$F$44,2,FALSE),X1556*$D1556,0)))</f>
        <v>0</v>
      </c>
      <c r="AK1556" s="13">
        <f>IF($D1556="",0,IF($E1556="",0,IF(VLOOKUP($E1556,paramètres!$E$33:$F$44,2,FALSE)&lt;=VLOOKUP($AK$18,paramètres!$E$33:$F$44,2,FALSE),Y1556*$D1556,0)))</f>
        <v>0</v>
      </c>
      <c r="AL1556" s="13">
        <f>IF($D1556="",0,IF($E1556="",0,IF(VLOOKUP($E1556,paramètres!$E$33:$F$44,2,FALSE)&lt;=VLOOKUP($AL$18,paramètres!$E$33:$F$44,2,FALSE),Z1556*$D1556,0)))</f>
        <v>0</v>
      </c>
      <c r="AM1556" s="126">
        <f>IF($D1556="",0,IF($E1556="",0,IF(VLOOKUP($E1556,paramètres!$E$33:$F$44,2,FALSE)&lt;=VLOOKUP($AM$18,paramètres!$E$33:$F$44,2,FALSE),AA1556*$D1556,0)))</f>
        <v>0</v>
      </c>
      <c r="AN1556" s="121" t="str">
        <f>IF(paramètres!$B$28=1,((SUM(P1556:Y1556)/1.02)+SUM(Z1556:AA1556))*0.0303/9*COUNT(P1556:X1556),IF(paramètres!$B$28=2,(SUM(P1556:AA1556))*0.0303/9*COUNT(P1556:X1556),"Missing Delta option"))</f>
        <v>Missing Delta option</v>
      </c>
      <c r="AO1556" s="13" t="str">
        <f>IF(paramètres!$B$28=1,(((SUM(P1556:Y1556)/1.02)+SUM(Z1556:AA1556))+((SUM(AB1556:AK1556)/1.02)+SUM(AL1556:AN1556)))*cotpatr,IF(paramètres!$B$28=2,(SUM(P1556:AN1556)*cotpatr),"Missing Delta Option"))</f>
        <v>Missing Delta Option</v>
      </c>
      <c r="AP1556" s="13" t="str" cm="1">
        <f t="array" ref="AP1556">IF(paramètres!$B$28=1,(((SUM(P1556:Y1556)/1.02)+SUM(Z1556:AA1556))+((SUM(AB1556:AM1556)/1.02)+SUM(AL1556:AM1556)))/12*pécule,IF(paramètres!$B$28=2,SUM(P1556:AM1556)/12*pécule,"Missing Delta Option"))</f>
        <v>Missing Delta Option</v>
      </c>
      <c r="AQ1556" s="105" t="e">
        <f>IF(paramètres!$B$28=1,(((SUM(P1556:Y1556)/1.02)+SUM(Z1556:AA1556))+((SUM(AB1556:AM1556)/1.02)+SUM(AL1556:AM1556)))+AN1556+AO1556+AP1556,SUM(P1556:AM1556)+AN1556+AO1556+AP1556)</f>
        <v>#VALUE!</v>
      </c>
    </row>
    <row r="1557" spans="1:43" x14ac:dyDescent="0.25">
      <c r="A1557" s="104"/>
      <c r="B1557" s="39"/>
      <c r="C1557" s="39"/>
      <c r="D1557" s="70"/>
      <c r="E1557" s="49"/>
      <c r="F1557" s="40"/>
      <c r="G1557" s="38"/>
      <c r="H1557" s="71"/>
      <c r="I1557" s="40"/>
      <c r="J1557" s="38"/>
      <c r="K1557" s="71"/>
      <c r="L1557" s="40"/>
      <c r="M1557" s="38"/>
      <c r="N1557" s="71"/>
      <c r="O1557" s="49"/>
      <c r="P1557" s="177"/>
      <c r="Q1557" s="178"/>
      <c r="R1557" s="178"/>
      <c r="S1557" s="178"/>
      <c r="T1557" s="178"/>
      <c r="U1557" s="178"/>
      <c r="V1557" s="178"/>
      <c r="W1557" s="178"/>
      <c r="X1557" s="178"/>
      <c r="Y1557" s="178"/>
      <c r="Z1557" s="178"/>
      <c r="AA1557" s="179"/>
      <c r="AB1557" s="121">
        <f>IF($D1557="",0,IF($E1557="",0,IF(VLOOKUP($E1557,paramètres!$E$33:$F$44,2,FALSE)&lt;=VLOOKUP($AB$18,paramètres!$E$33:$F$44,2,FALSE),P1557*$D1557,0)))</f>
        <v>0</v>
      </c>
      <c r="AC1557" s="13">
        <f>IF($D1557="",0,IF($E1557="",0,IF(VLOOKUP($E1557,paramètres!$E$33:$F$44,2,FALSE)&lt;=VLOOKUP($AC$18,paramètres!$E$33:$F$44,2,FALSE),Q1557*$D1557,0)))</f>
        <v>0</v>
      </c>
      <c r="AD1557" s="13">
        <f>IF($D1557="",0,IF($E1557="",0,IF(VLOOKUP($E1557,paramètres!$E$33:$F$44,2,FALSE)&lt;=VLOOKUP($AD$18,paramètres!$E$33:$F$44,2,FALSE),R1557*$D1557,0)))</f>
        <v>0</v>
      </c>
      <c r="AE1557" s="13">
        <f>IF($D1557="",0,IF($E1557="",0,IF(VLOOKUP($E1557,paramètres!$E$33:$F$44,2,FALSE)&lt;=VLOOKUP($AE$18,paramètres!$E$33:$F$44,2,FALSE),S1557*$D1557,0)))</f>
        <v>0</v>
      </c>
      <c r="AF1557" s="13">
        <f>IF($D1557="",0,IF($E1557="",0,IF(VLOOKUP($E1557,paramètres!$E$33:$F$44,2,FALSE)&lt;=VLOOKUP($AF$18,paramètres!$E$33:$F$44,2,FALSE),T1557*$D1557,0)))</f>
        <v>0</v>
      </c>
      <c r="AG1557" s="13">
        <f>IF($D1557="",0,IF($E1557="",0,IF(VLOOKUP($E1557,paramètres!$E$33:$F$44,2,FALSE)&lt;=VLOOKUP($AG$18,paramètres!$E$33:$F$44,2,FALSE),U1557*$D1557,0)))</f>
        <v>0</v>
      </c>
      <c r="AH1557" s="13">
        <f>IF($D1557="",0,IF($E1557="",0,IF(VLOOKUP($E1557,paramètres!$E$33:$F$44,2,FALSE)&lt;=VLOOKUP($AH$18,paramètres!$E$33:$F$44,2,FALSE),V1557*$D1557,0)))</f>
        <v>0</v>
      </c>
      <c r="AI1557" s="13">
        <f>IF($D1557="",0,IF($E1557="",0,IF(VLOOKUP($E1557,paramètres!$E$33:$F$44,2,FALSE)&lt;=VLOOKUP($AI$18,paramètres!$E$33:$F$44,2,FALSE),W1557*$D1557,0)))</f>
        <v>0</v>
      </c>
      <c r="AJ1557" s="13">
        <f>IF($D1557="",0,IF($E1557="",0,IF(VLOOKUP($E1557,paramètres!$E$33:$F$44,2,FALSE)&lt;=VLOOKUP($AJ$18,paramètres!$E$33:$F$44,2,FALSE),X1557*$D1557,0)))</f>
        <v>0</v>
      </c>
      <c r="AK1557" s="13">
        <f>IF($D1557="",0,IF($E1557="",0,IF(VLOOKUP($E1557,paramètres!$E$33:$F$44,2,FALSE)&lt;=VLOOKUP($AK$18,paramètres!$E$33:$F$44,2,FALSE),Y1557*$D1557,0)))</f>
        <v>0</v>
      </c>
      <c r="AL1557" s="13">
        <f>IF($D1557="",0,IF($E1557="",0,IF(VLOOKUP($E1557,paramètres!$E$33:$F$44,2,FALSE)&lt;=VLOOKUP($AL$18,paramètres!$E$33:$F$44,2,FALSE),Z1557*$D1557,0)))</f>
        <v>0</v>
      </c>
      <c r="AM1557" s="126">
        <f>IF($D1557="",0,IF($E1557="",0,IF(VLOOKUP($E1557,paramètres!$E$33:$F$44,2,FALSE)&lt;=VLOOKUP($AM$18,paramètres!$E$33:$F$44,2,FALSE),AA1557*$D1557,0)))</f>
        <v>0</v>
      </c>
      <c r="AN1557" s="121" t="str">
        <f>IF(paramètres!$B$28=1,((SUM(P1557:Y1557)/1.02)+SUM(Z1557:AA1557))*0.0303/9*COUNT(P1557:X1557),IF(paramètres!$B$28=2,(SUM(P1557:AA1557))*0.0303/9*COUNT(P1557:X1557),"Missing Delta option"))</f>
        <v>Missing Delta option</v>
      </c>
      <c r="AO1557" s="13" t="str">
        <f>IF(paramètres!$B$28=1,(((SUM(P1557:Y1557)/1.02)+SUM(Z1557:AA1557))+((SUM(AB1557:AK1557)/1.02)+SUM(AL1557:AN1557)))*cotpatr,IF(paramètres!$B$28=2,(SUM(P1557:AN1557)*cotpatr),"Missing Delta Option"))</f>
        <v>Missing Delta Option</v>
      </c>
      <c r="AP1557" s="13" t="str" cm="1">
        <f t="array" ref="AP1557">IF(paramètres!$B$28=1,(((SUM(P1557:Y1557)/1.02)+SUM(Z1557:AA1557))+((SUM(AB1557:AM1557)/1.02)+SUM(AL1557:AM1557)))/12*pécule,IF(paramètres!$B$28=2,SUM(P1557:AM1557)/12*pécule,"Missing Delta Option"))</f>
        <v>Missing Delta Option</v>
      </c>
      <c r="AQ1557" s="105" t="e">
        <f>IF(paramètres!$B$28=1,(((SUM(P1557:Y1557)/1.02)+SUM(Z1557:AA1557))+((SUM(AB1557:AM1557)/1.02)+SUM(AL1557:AM1557)))+AN1557+AO1557+AP1557,SUM(P1557:AM1557)+AN1557+AO1557+AP1557)</f>
        <v>#VALUE!</v>
      </c>
    </row>
    <row r="1558" spans="1:43" x14ac:dyDescent="0.25">
      <c r="A1558" s="104"/>
      <c r="B1558" s="39"/>
      <c r="C1558" s="39"/>
      <c r="D1558" s="70"/>
      <c r="E1558" s="49"/>
      <c r="F1558" s="40"/>
      <c r="G1558" s="38"/>
      <c r="H1558" s="71"/>
      <c r="I1558" s="40"/>
      <c r="J1558" s="38"/>
      <c r="K1558" s="71"/>
      <c r="L1558" s="40"/>
      <c r="M1558" s="38"/>
      <c r="N1558" s="71"/>
      <c r="O1558" s="49"/>
      <c r="P1558" s="177"/>
      <c r="Q1558" s="178"/>
      <c r="R1558" s="178"/>
      <c r="S1558" s="178"/>
      <c r="T1558" s="178"/>
      <c r="U1558" s="178"/>
      <c r="V1558" s="178"/>
      <c r="W1558" s="178"/>
      <c r="X1558" s="178"/>
      <c r="Y1558" s="178"/>
      <c r="Z1558" s="178"/>
      <c r="AA1558" s="179"/>
      <c r="AB1558" s="121">
        <f>IF($D1558="",0,IF($E1558="",0,IF(VLOOKUP($E1558,paramètres!$E$33:$F$44,2,FALSE)&lt;=VLOOKUP($AB$18,paramètres!$E$33:$F$44,2,FALSE),P1558*$D1558,0)))</f>
        <v>0</v>
      </c>
      <c r="AC1558" s="13">
        <f>IF($D1558="",0,IF($E1558="",0,IF(VLOOKUP($E1558,paramètres!$E$33:$F$44,2,FALSE)&lt;=VLOOKUP($AC$18,paramètres!$E$33:$F$44,2,FALSE),Q1558*$D1558,0)))</f>
        <v>0</v>
      </c>
      <c r="AD1558" s="13">
        <f>IF($D1558="",0,IF($E1558="",0,IF(VLOOKUP($E1558,paramètres!$E$33:$F$44,2,FALSE)&lt;=VLOOKUP($AD$18,paramètres!$E$33:$F$44,2,FALSE),R1558*$D1558,0)))</f>
        <v>0</v>
      </c>
      <c r="AE1558" s="13">
        <f>IF($D1558="",0,IF($E1558="",0,IF(VLOOKUP($E1558,paramètres!$E$33:$F$44,2,FALSE)&lt;=VLOOKUP($AE$18,paramètres!$E$33:$F$44,2,FALSE),S1558*$D1558,0)))</f>
        <v>0</v>
      </c>
      <c r="AF1558" s="13">
        <f>IF($D1558="",0,IF($E1558="",0,IF(VLOOKUP($E1558,paramètres!$E$33:$F$44,2,FALSE)&lt;=VLOOKUP($AF$18,paramètres!$E$33:$F$44,2,FALSE),T1558*$D1558,0)))</f>
        <v>0</v>
      </c>
      <c r="AG1558" s="13">
        <f>IF($D1558="",0,IF($E1558="",0,IF(VLOOKUP($E1558,paramètres!$E$33:$F$44,2,FALSE)&lt;=VLOOKUP($AG$18,paramètres!$E$33:$F$44,2,FALSE),U1558*$D1558,0)))</f>
        <v>0</v>
      </c>
      <c r="AH1558" s="13">
        <f>IF($D1558="",0,IF($E1558="",0,IF(VLOOKUP($E1558,paramètres!$E$33:$F$44,2,FALSE)&lt;=VLOOKUP($AH$18,paramètres!$E$33:$F$44,2,FALSE),V1558*$D1558,0)))</f>
        <v>0</v>
      </c>
      <c r="AI1558" s="13">
        <f>IF($D1558="",0,IF($E1558="",0,IF(VLOOKUP($E1558,paramètres!$E$33:$F$44,2,FALSE)&lt;=VLOOKUP($AI$18,paramètres!$E$33:$F$44,2,FALSE),W1558*$D1558,0)))</f>
        <v>0</v>
      </c>
      <c r="AJ1558" s="13">
        <f>IF($D1558="",0,IF($E1558="",0,IF(VLOOKUP($E1558,paramètres!$E$33:$F$44,2,FALSE)&lt;=VLOOKUP($AJ$18,paramètres!$E$33:$F$44,2,FALSE),X1558*$D1558,0)))</f>
        <v>0</v>
      </c>
      <c r="AK1558" s="13">
        <f>IF($D1558="",0,IF($E1558="",0,IF(VLOOKUP($E1558,paramètres!$E$33:$F$44,2,FALSE)&lt;=VLOOKUP($AK$18,paramètres!$E$33:$F$44,2,FALSE),Y1558*$D1558,0)))</f>
        <v>0</v>
      </c>
      <c r="AL1558" s="13">
        <f>IF($D1558="",0,IF($E1558="",0,IF(VLOOKUP($E1558,paramètres!$E$33:$F$44,2,FALSE)&lt;=VLOOKUP($AL$18,paramètres!$E$33:$F$44,2,FALSE),Z1558*$D1558,0)))</f>
        <v>0</v>
      </c>
      <c r="AM1558" s="126">
        <f>IF($D1558="",0,IF($E1558="",0,IF(VLOOKUP($E1558,paramètres!$E$33:$F$44,2,FALSE)&lt;=VLOOKUP($AM$18,paramètres!$E$33:$F$44,2,FALSE),AA1558*$D1558,0)))</f>
        <v>0</v>
      </c>
      <c r="AN1558" s="121" t="str">
        <f>IF(paramètres!$B$28=1,((SUM(P1558:Y1558)/1.02)+SUM(Z1558:AA1558))*0.0303/9*COUNT(P1558:X1558),IF(paramètres!$B$28=2,(SUM(P1558:AA1558))*0.0303/9*COUNT(P1558:X1558),"Missing Delta option"))</f>
        <v>Missing Delta option</v>
      </c>
      <c r="AO1558" s="13" t="str">
        <f>IF(paramètres!$B$28=1,(((SUM(P1558:Y1558)/1.02)+SUM(Z1558:AA1558))+((SUM(AB1558:AK1558)/1.02)+SUM(AL1558:AN1558)))*cotpatr,IF(paramètres!$B$28=2,(SUM(P1558:AN1558)*cotpatr),"Missing Delta Option"))</f>
        <v>Missing Delta Option</v>
      </c>
      <c r="AP1558" s="13" t="str" cm="1">
        <f t="array" ref="AP1558">IF(paramètres!$B$28=1,(((SUM(P1558:Y1558)/1.02)+SUM(Z1558:AA1558))+((SUM(AB1558:AM1558)/1.02)+SUM(AL1558:AM1558)))/12*pécule,IF(paramètres!$B$28=2,SUM(P1558:AM1558)/12*pécule,"Missing Delta Option"))</f>
        <v>Missing Delta Option</v>
      </c>
      <c r="AQ1558" s="105" t="e">
        <f>IF(paramètres!$B$28=1,(((SUM(P1558:Y1558)/1.02)+SUM(Z1558:AA1558))+((SUM(AB1558:AM1558)/1.02)+SUM(AL1558:AM1558)))+AN1558+AO1558+AP1558,SUM(P1558:AM1558)+AN1558+AO1558+AP1558)</f>
        <v>#VALUE!</v>
      </c>
    </row>
    <row r="1559" spans="1:43" x14ac:dyDescent="0.25">
      <c r="A1559" s="104"/>
      <c r="B1559" s="39"/>
      <c r="C1559" s="39"/>
      <c r="D1559" s="70"/>
      <c r="E1559" s="49"/>
      <c r="F1559" s="40"/>
      <c r="G1559" s="38"/>
      <c r="H1559" s="71"/>
      <c r="I1559" s="40"/>
      <c r="J1559" s="38"/>
      <c r="K1559" s="71"/>
      <c r="L1559" s="40"/>
      <c r="M1559" s="38"/>
      <c r="N1559" s="71"/>
      <c r="O1559" s="49"/>
      <c r="P1559" s="177"/>
      <c r="Q1559" s="178"/>
      <c r="R1559" s="178"/>
      <c r="S1559" s="178"/>
      <c r="T1559" s="178"/>
      <c r="U1559" s="178"/>
      <c r="V1559" s="178"/>
      <c r="W1559" s="178"/>
      <c r="X1559" s="178"/>
      <c r="Y1559" s="178"/>
      <c r="Z1559" s="178"/>
      <c r="AA1559" s="179"/>
      <c r="AB1559" s="121">
        <f>IF($D1559="",0,IF($E1559="",0,IF(VLOOKUP($E1559,paramètres!$E$33:$F$44,2,FALSE)&lt;=VLOOKUP($AB$18,paramètres!$E$33:$F$44,2,FALSE),P1559*$D1559,0)))</f>
        <v>0</v>
      </c>
      <c r="AC1559" s="13">
        <f>IF($D1559="",0,IF($E1559="",0,IF(VLOOKUP($E1559,paramètres!$E$33:$F$44,2,FALSE)&lt;=VLOOKUP($AC$18,paramètres!$E$33:$F$44,2,FALSE),Q1559*$D1559,0)))</f>
        <v>0</v>
      </c>
      <c r="AD1559" s="13">
        <f>IF($D1559="",0,IF($E1559="",0,IF(VLOOKUP($E1559,paramètres!$E$33:$F$44,2,FALSE)&lt;=VLOOKUP($AD$18,paramètres!$E$33:$F$44,2,FALSE),R1559*$D1559,0)))</f>
        <v>0</v>
      </c>
      <c r="AE1559" s="13">
        <f>IF($D1559="",0,IF($E1559="",0,IF(VLOOKUP($E1559,paramètres!$E$33:$F$44,2,FALSE)&lt;=VLOOKUP($AE$18,paramètres!$E$33:$F$44,2,FALSE),S1559*$D1559,0)))</f>
        <v>0</v>
      </c>
      <c r="AF1559" s="13">
        <f>IF($D1559="",0,IF($E1559="",0,IF(VLOOKUP($E1559,paramètres!$E$33:$F$44,2,FALSE)&lt;=VLOOKUP($AF$18,paramètres!$E$33:$F$44,2,FALSE),T1559*$D1559,0)))</f>
        <v>0</v>
      </c>
      <c r="AG1559" s="13">
        <f>IF($D1559="",0,IF($E1559="",0,IF(VLOOKUP($E1559,paramètres!$E$33:$F$44,2,FALSE)&lt;=VLOOKUP($AG$18,paramètres!$E$33:$F$44,2,FALSE),U1559*$D1559,0)))</f>
        <v>0</v>
      </c>
      <c r="AH1559" s="13">
        <f>IF($D1559="",0,IF($E1559="",0,IF(VLOOKUP($E1559,paramètres!$E$33:$F$44,2,FALSE)&lt;=VLOOKUP($AH$18,paramètres!$E$33:$F$44,2,FALSE),V1559*$D1559,0)))</f>
        <v>0</v>
      </c>
      <c r="AI1559" s="13">
        <f>IF($D1559="",0,IF($E1559="",0,IF(VLOOKUP($E1559,paramètres!$E$33:$F$44,2,FALSE)&lt;=VLOOKUP($AI$18,paramètres!$E$33:$F$44,2,FALSE),W1559*$D1559,0)))</f>
        <v>0</v>
      </c>
      <c r="AJ1559" s="13">
        <f>IF($D1559="",0,IF($E1559="",0,IF(VLOOKUP($E1559,paramètres!$E$33:$F$44,2,FALSE)&lt;=VLOOKUP($AJ$18,paramètres!$E$33:$F$44,2,FALSE),X1559*$D1559,0)))</f>
        <v>0</v>
      </c>
      <c r="AK1559" s="13">
        <f>IF($D1559="",0,IF($E1559="",0,IF(VLOOKUP($E1559,paramètres!$E$33:$F$44,2,FALSE)&lt;=VLOOKUP($AK$18,paramètres!$E$33:$F$44,2,FALSE),Y1559*$D1559,0)))</f>
        <v>0</v>
      </c>
      <c r="AL1559" s="13">
        <f>IF($D1559="",0,IF($E1559="",0,IF(VLOOKUP($E1559,paramètres!$E$33:$F$44,2,FALSE)&lt;=VLOOKUP($AL$18,paramètres!$E$33:$F$44,2,FALSE),Z1559*$D1559,0)))</f>
        <v>0</v>
      </c>
      <c r="AM1559" s="126">
        <f>IF($D1559="",0,IF($E1559="",0,IF(VLOOKUP($E1559,paramètres!$E$33:$F$44,2,FALSE)&lt;=VLOOKUP($AM$18,paramètres!$E$33:$F$44,2,FALSE),AA1559*$D1559,0)))</f>
        <v>0</v>
      </c>
      <c r="AN1559" s="121" t="str">
        <f>IF(paramètres!$B$28=1,((SUM(P1559:Y1559)/1.02)+SUM(Z1559:AA1559))*0.0303/9*COUNT(P1559:X1559),IF(paramètres!$B$28=2,(SUM(P1559:AA1559))*0.0303/9*COUNT(P1559:X1559),"Missing Delta option"))</f>
        <v>Missing Delta option</v>
      </c>
      <c r="AO1559" s="13" t="str">
        <f>IF(paramètres!$B$28=1,(((SUM(P1559:Y1559)/1.02)+SUM(Z1559:AA1559))+((SUM(AB1559:AK1559)/1.02)+SUM(AL1559:AN1559)))*cotpatr,IF(paramètres!$B$28=2,(SUM(P1559:AN1559)*cotpatr),"Missing Delta Option"))</f>
        <v>Missing Delta Option</v>
      </c>
      <c r="AP1559" s="13" t="str" cm="1">
        <f t="array" ref="AP1559">IF(paramètres!$B$28=1,(((SUM(P1559:Y1559)/1.02)+SUM(Z1559:AA1559))+((SUM(AB1559:AM1559)/1.02)+SUM(AL1559:AM1559)))/12*pécule,IF(paramètres!$B$28=2,SUM(P1559:AM1559)/12*pécule,"Missing Delta Option"))</f>
        <v>Missing Delta Option</v>
      </c>
      <c r="AQ1559" s="105" t="e">
        <f>IF(paramètres!$B$28=1,(((SUM(P1559:Y1559)/1.02)+SUM(Z1559:AA1559))+((SUM(AB1559:AM1559)/1.02)+SUM(AL1559:AM1559)))+AN1559+AO1559+AP1559,SUM(P1559:AM1559)+AN1559+AO1559+AP1559)</f>
        <v>#VALUE!</v>
      </c>
    </row>
    <row r="1560" spans="1:43" x14ac:dyDescent="0.25">
      <c r="A1560" s="104"/>
      <c r="B1560" s="39"/>
      <c r="C1560" s="39"/>
      <c r="D1560" s="70"/>
      <c r="E1560" s="49"/>
      <c r="F1560" s="40"/>
      <c r="G1560" s="38"/>
      <c r="H1560" s="71"/>
      <c r="I1560" s="40"/>
      <c r="J1560" s="38"/>
      <c r="K1560" s="71"/>
      <c r="L1560" s="40"/>
      <c r="M1560" s="38"/>
      <c r="N1560" s="71"/>
      <c r="O1560" s="49"/>
      <c r="P1560" s="177"/>
      <c r="Q1560" s="178"/>
      <c r="R1560" s="178"/>
      <c r="S1560" s="178"/>
      <c r="T1560" s="178"/>
      <c r="U1560" s="178"/>
      <c r="V1560" s="178"/>
      <c r="W1560" s="178"/>
      <c r="X1560" s="178"/>
      <c r="Y1560" s="178"/>
      <c r="Z1560" s="178"/>
      <c r="AA1560" s="179"/>
      <c r="AB1560" s="121">
        <f>IF($D1560="",0,IF($E1560="",0,IF(VLOOKUP($E1560,paramètres!$E$33:$F$44,2,FALSE)&lt;=VLOOKUP($AB$18,paramètres!$E$33:$F$44,2,FALSE),P1560*$D1560,0)))</f>
        <v>0</v>
      </c>
      <c r="AC1560" s="13">
        <f>IF($D1560="",0,IF($E1560="",0,IF(VLOOKUP($E1560,paramètres!$E$33:$F$44,2,FALSE)&lt;=VLOOKUP($AC$18,paramètres!$E$33:$F$44,2,FALSE),Q1560*$D1560,0)))</f>
        <v>0</v>
      </c>
      <c r="AD1560" s="13">
        <f>IF($D1560="",0,IF($E1560="",0,IF(VLOOKUP($E1560,paramètres!$E$33:$F$44,2,FALSE)&lt;=VLOOKUP($AD$18,paramètres!$E$33:$F$44,2,FALSE),R1560*$D1560,0)))</f>
        <v>0</v>
      </c>
      <c r="AE1560" s="13">
        <f>IF($D1560="",0,IF($E1560="",0,IF(VLOOKUP($E1560,paramètres!$E$33:$F$44,2,FALSE)&lt;=VLOOKUP($AE$18,paramètres!$E$33:$F$44,2,FALSE),S1560*$D1560,0)))</f>
        <v>0</v>
      </c>
      <c r="AF1560" s="13">
        <f>IF($D1560="",0,IF($E1560="",0,IF(VLOOKUP($E1560,paramètres!$E$33:$F$44,2,FALSE)&lt;=VLOOKUP($AF$18,paramètres!$E$33:$F$44,2,FALSE),T1560*$D1560,0)))</f>
        <v>0</v>
      </c>
      <c r="AG1560" s="13">
        <f>IF($D1560="",0,IF($E1560="",0,IF(VLOOKUP($E1560,paramètres!$E$33:$F$44,2,FALSE)&lt;=VLOOKUP($AG$18,paramètres!$E$33:$F$44,2,FALSE),U1560*$D1560,0)))</f>
        <v>0</v>
      </c>
      <c r="AH1560" s="13">
        <f>IF($D1560="",0,IF($E1560="",0,IF(VLOOKUP($E1560,paramètres!$E$33:$F$44,2,FALSE)&lt;=VLOOKUP($AH$18,paramètres!$E$33:$F$44,2,FALSE),V1560*$D1560,0)))</f>
        <v>0</v>
      </c>
      <c r="AI1560" s="13">
        <f>IF($D1560="",0,IF($E1560="",0,IF(VLOOKUP($E1560,paramètres!$E$33:$F$44,2,FALSE)&lt;=VLOOKUP($AI$18,paramètres!$E$33:$F$44,2,FALSE),W1560*$D1560,0)))</f>
        <v>0</v>
      </c>
      <c r="AJ1560" s="13">
        <f>IF($D1560="",0,IF($E1560="",0,IF(VLOOKUP($E1560,paramètres!$E$33:$F$44,2,FALSE)&lt;=VLOOKUP($AJ$18,paramètres!$E$33:$F$44,2,FALSE),X1560*$D1560,0)))</f>
        <v>0</v>
      </c>
      <c r="AK1560" s="13">
        <f>IF($D1560="",0,IF($E1560="",0,IF(VLOOKUP($E1560,paramètres!$E$33:$F$44,2,FALSE)&lt;=VLOOKUP($AK$18,paramètres!$E$33:$F$44,2,FALSE),Y1560*$D1560,0)))</f>
        <v>0</v>
      </c>
      <c r="AL1560" s="13">
        <f>IF($D1560="",0,IF($E1560="",0,IF(VLOOKUP($E1560,paramètres!$E$33:$F$44,2,FALSE)&lt;=VLOOKUP($AL$18,paramètres!$E$33:$F$44,2,FALSE),Z1560*$D1560,0)))</f>
        <v>0</v>
      </c>
      <c r="AM1560" s="126">
        <f>IF($D1560="",0,IF($E1560="",0,IF(VLOOKUP($E1560,paramètres!$E$33:$F$44,2,FALSE)&lt;=VLOOKUP($AM$18,paramètres!$E$33:$F$44,2,FALSE),AA1560*$D1560,0)))</f>
        <v>0</v>
      </c>
      <c r="AN1560" s="121" t="str">
        <f>IF(paramètres!$B$28=1,((SUM(P1560:Y1560)/1.02)+SUM(Z1560:AA1560))*0.0303/9*COUNT(P1560:X1560),IF(paramètres!$B$28=2,(SUM(P1560:AA1560))*0.0303/9*COUNT(P1560:X1560),"Missing Delta option"))</f>
        <v>Missing Delta option</v>
      </c>
      <c r="AO1560" s="13" t="str">
        <f>IF(paramètres!$B$28=1,(((SUM(P1560:Y1560)/1.02)+SUM(Z1560:AA1560))+((SUM(AB1560:AK1560)/1.02)+SUM(AL1560:AN1560)))*cotpatr,IF(paramètres!$B$28=2,(SUM(P1560:AN1560)*cotpatr),"Missing Delta Option"))</f>
        <v>Missing Delta Option</v>
      </c>
      <c r="AP1560" s="13" t="str" cm="1">
        <f t="array" ref="AP1560">IF(paramètres!$B$28=1,(((SUM(P1560:Y1560)/1.02)+SUM(Z1560:AA1560))+((SUM(AB1560:AM1560)/1.02)+SUM(AL1560:AM1560)))/12*pécule,IF(paramètres!$B$28=2,SUM(P1560:AM1560)/12*pécule,"Missing Delta Option"))</f>
        <v>Missing Delta Option</v>
      </c>
      <c r="AQ1560" s="105" t="e">
        <f>IF(paramètres!$B$28=1,(((SUM(P1560:Y1560)/1.02)+SUM(Z1560:AA1560))+((SUM(AB1560:AM1560)/1.02)+SUM(AL1560:AM1560)))+AN1560+AO1560+AP1560,SUM(P1560:AM1560)+AN1560+AO1560+AP1560)</f>
        <v>#VALUE!</v>
      </c>
    </row>
    <row r="1561" spans="1:43" x14ac:dyDescent="0.25">
      <c r="A1561" s="104"/>
      <c r="B1561" s="39"/>
      <c r="C1561" s="39"/>
      <c r="D1561" s="70"/>
      <c r="E1561" s="49"/>
      <c r="F1561" s="40"/>
      <c r="G1561" s="38"/>
      <c r="H1561" s="71"/>
      <c r="I1561" s="40"/>
      <c r="J1561" s="38"/>
      <c r="K1561" s="71"/>
      <c r="L1561" s="40"/>
      <c r="M1561" s="38"/>
      <c r="N1561" s="71"/>
      <c r="O1561" s="49"/>
      <c r="P1561" s="177"/>
      <c r="Q1561" s="178"/>
      <c r="R1561" s="178"/>
      <c r="S1561" s="178"/>
      <c r="T1561" s="178"/>
      <c r="U1561" s="178"/>
      <c r="V1561" s="178"/>
      <c r="W1561" s="178"/>
      <c r="X1561" s="178"/>
      <c r="Y1561" s="178"/>
      <c r="Z1561" s="178"/>
      <c r="AA1561" s="179"/>
      <c r="AB1561" s="121">
        <f>IF($D1561="",0,IF($E1561="",0,IF(VLOOKUP($E1561,paramètres!$E$33:$F$44,2,FALSE)&lt;=VLOOKUP($AB$18,paramètres!$E$33:$F$44,2,FALSE),P1561*$D1561,0)))</f>
        <v>0</v>
      </c>
      <c r="AC1561" s="13">
        <f>IF($D1561="",0,IF($E1561="",0,IF(VLOOKUP($E1561,paramètres!$E$33:$F$44,2,FALSE)&lt;=VLOOKUP($AC$18,paramètres!$E$33:$F$44,2,FALSE),Q1561*$D1561,0)))</f>
        <v>0</v>
      </c>
      <c r="AD1561" s="13">
        <f>IF($D1561="",0,IF($E1561="",0,IF(VLOOKUP($E1561,paramètres!$E$33:$F$44,2,FALSE)&lt;=VLOOKUP($AD$18,paramètres!$E$33:$F$44,2,FALSE),R1561*$D1561,0)))</f>
        <v>0</v>
      </c>
      <c r="AE1561" s="13">
        <f>IF($D1561="",0,IF($E1561="",0,IF(VLOOKUP($E1561,paramètres!$E$33:$F$44,2,FALSE)&lt;=VLOOKUP($AE$18,paramètres!$E$33:$F$44,2,FALSE),S1561*$D1561,0)))</f>
        <v>0</v>
      </c>
      <c r="AF1561" s="13">
        <f>IF($D1561="",0,IF($E1561="",0,IF(VLOOKUP($E1561,paramètres!$E$33:$F$44,2,FALSE)&lt;=VLOOKUP($AF$18,paramètres!$E$33:$F$44,2,FALSE),T1561*$D1561,0)))</f>
        <v>0</v>
      </c>
      <c r="AG1561" s="13">
        <f>IF($D1561="",0,IF($E1561="",0,IF(VLOOKUP($E1561,paramètres!$E$33:$F$44,2,FALSE)&lt;=VLOOKUP($AG$18,paramètres!$E$33:$F$44,2,FALSE),U1561*$D1561,0)))</f>
        <v>0</v>
      </c>
      <c r="AH1561" s="13">
        <f>IF($D1561="",0,IF($E1561="",0,IF(VLOOKUP($E1561,paramètres!$E$33:$F$44,2,FALSE)&lt;=VLOOKUP($AH$18,paramètres!$E$33:$F$44,2,FALSE),V1561*$D1561,0)))</f>
        <v>0</v>
      </c>
      <c r="AI1561" s="13">
        <f>IF($D1561="",0,IF($E1561="",0,IF(VLOOKUP($E1561,paramètres!$E$33:$F$44,2,FALSE)&lt;=VLOOKUP($AI$18,paramètres!$E$33:$F$44,2,FALSE),W1561*$D1561,0)))</f>
        <v>0</v>
      </c>
      <c r="AJ1561" s="13">
        <f>IF($D1561="",0,IF($E1561="",0,IF(VLOOKUP($E1561,paramètres!$E$33:$F$44,2,FALSE)&lt;=VLOOKUP($AJ$18,paramètres!$E$33:$F$44,2,FALSE),X1561*$D1561,0)))</f>
        <v>0</v>
      </c>
      <c r="AK1561" s="13">
        <f>IF($D1561="",0,IF($E1561="",0,IF(VLOOKUP($E1561,paramètres!$E$33:$F$44,2,FALSE)&lt;=VLOOKUP($AK$18,paramètres!$E$33:$F$44,2,FALSE),Y1561*$D1561,0)))</f>
        <v>0</v>
      </c>
      <c r="AL1561" s="13">
        <f>IF($D1561="",0,IF($E1561="",0,IF(VLOOKUP($E1561,paramètres!$E$33:$F$44,2,FALSE)&lt;=VLOOKUP($AL$18,paramètres!$E$33:$F$44,2,FALSE),Z1561*$D1561,0)))</f>
        <v>0</v>
      </c>
      <c r="AM1561" s="126">
        <f>IF($D1561="",0,IF($E1561="",0,IF(VLOOKUP($E1561,paramètres!$E$33:$F$44,2,FALSE)&lt;=VLOOKUP($AM$18,paramètres!$E$33:$F$44,2,FALSE),AA1561*$D1561,0)))</f>
        <v>0</v>
      </c>
      <c r="AN1561" s="121" t="str">
        <f>IF(paramètres!$B$28=1,((SUM(P1561:Y1561)/1.02)+SUM(Z1561:AA1561))*0.0303/9*COUNT(P1561:X1561),IF(paramètres!$B$28=2,(SUM(P1561:AA1561))*0.0303/9*COUNT(P1561:X1561),"Missing Delta option"))</f>
        <v>Missing Delta option</v>
      </c>
      <c r="AO1561" s="13" t="str">
        <f>IF(paramètres!$B$28=1,(((SUM(P1561:Y1561)/1.02)+SUM(Z1561:AA1561))+((SUM(AB1561:AK1561)/1.02)+SUM(AL1561:AN1561)))*cotpatr,IF(paramètres!$B$28=2,(SUM(P1561:AN1561)*cotpatr),"Missing Delta Option"))</f>
        <v>Missing Delta Option</v>
      </c>
      <c r="AP1561" s="13" t="str" cm="1">
        <f t="array" ref="AP1561">IF(paramètres!$B$28=1,(((SUM(P1561:Y1561)/1.02)+SUM(Z1561:AA1561))+((SUM(AB1561:AM1561)/1.02)+SUM(AL1561:AM1561)))/12*pécule,IF(paramètres!$B$28=2,SUM(P1561:AM1561)/12*pécule,"Missing Delta Option"))</f>
        <v>Missing Delta Option</v>
      </c>
      <c r="AQ1561" s="105" t="e">
        <f>IF(paramètres!$B$28=1,(((SUM(P1561:Y1561)/1.02)+SUM(Z1561:AA1561))+((SUM(AB1561:AM1561)/1.02)+SUM(AL1561:AM1561)))+AN1561+AO1561+AP1561,SUM(P1561:AM1561)+AN1561+AO1561+AP1561)</f>
        <v>#VALUE!</v>
      </c>
    </row>
    <row r="1562" spans="1:43" x14ac:dyDescent="0.25">
      <c r="A1562" s="104"/>
      <c r="B1562" s="39"/>
      <c r="C1562" s="39"/>
      <c r="D1562" s="70"/>
      <c r="E1562" s="49"/>
      <c r="F1562" s="40"/>
      <c r="G1562" s="38"/>
      <c r="H1562" s="71"/>
      <c r="I1562" s="40"/>
      <c r="J1562" s="38"/>
      <c r="K1562" s="71"/>
      <c r="L1562" s="40"/>
      <c r="M1562" s="38"/>
      <c r="N1562" s="71"/>
      <c r="O1562" s="49"/>
      <c r="P1562" s="177"/>
      <c r="Q1562" s="178"/>
      <c r="R1562" s="178"/>
      <c r="S1562" s="178"/>
      <c r="T1562" s="178"/>
      <c r="U1562" s="178"/>
      <c r="V1562" s="178"/>
      <c r="W1562" s="178"/>
      <c r="X1562" s="178"/>
      <c r="Y1562" s="178"/>
      <c r="Z1562" s="178"/>
      <c r="AA1562" s="179"/>
      <c r="AB1562" s="121">
        <f>IF($D1562="",0,IF($E1562="",0,IF(VLOOKUP($E1562,paramètres!$E$33:$F$44,2,FALSE)&lt;=VLOOKUP($AB$18,paramètres!$E$33:$F$44,2,FALSE),P1562*$D1562,0)))</f>
        <v>0</v>
      </c>
      <c r="AC1562" s="13">
        <f>IF($D1562="",0,IF($E1562="",0,IF(VLOOKUP($E1562,paramètres!$E$33:$F$44,2,FALSE)&lt;=VLOOKUP($AC$18,paramètres!$E$33:$F$44,2,FALSE),Q1562*$D1562,0)))</f>
        <v>0</v>
      </c>
      <c r="AD1562" s="13">
        <f>IF($D1562="",0,IF($E1562="",0,IF(VLOOKUP($E1562,paramètres!$E$33:$F$44,2,FALSE)&lt;=VLOOKUP($AD$18,paramètres!$E$33:$F$44,2,FALSE),R1562*$D1562,0)))</f>
        <v>0</v>
      </c>
      <c r="AE1562" s="13">
        <f>IF($D1562="",0,IF($E1562="",0,IF(VLOOKUP($E1562,paramètres!$E$33:$F$44,2,FALSE)&lt;=VLOOKUP($AE$18,paramètres!$E$33:$F$44,2,FALSE),S1562*$D1562,0)))</f>
        <v>0</v>
      </c>
      <c r="AF1562" s="13">
        <f>IF($D1562="",0,IF($E1562="",0,IF(VLOOKUP($E1562,paramètres!$E$33:$F$44,2,FALSE)&lt;=VLOOKUP($AF$18,paramètres!$E$33:$F$44,2,FALSE),T1562*$D1562,0)))</f>
        <v>0</v>
      </c>
      <c r="AG1562" s="13">
        <f>IF($D1562="",0,IF($E1562="",0,IF(VLOOKUP($E1562,paramètres!$E$33:$F$44,2,FALSE)&lt;=VLOOKUP($AG$18,paramètres!$E$33:$F$44,2,FALSE),U1562*$D1562,0)))</f>
        <v>0</v>
      </c>
      <c r="AH1562" s="13">
        <f>IF($D1562="",0,IF($E1562="",0,IF(VLOOKUP($E1562,paramètres!$E$33:$F$44,2,FALSE)&lt;=VLOOKUP($AH$18,paramètres!$E$33:$F$44,2,FALSE),V1562*$D1562,0)))</f>
        <v>0</v>
      </c>
      <c r="AI1562" s="13">
        <f>IF($D1562="",0,IF($E1562="",0,IF(VLOOKUP($E1562,paramètres!$E$33:$F$44,2,FALSE)&lt;=VLOOKUP($AI$18,paramètres!$E$33:$F$44,2,FALSE),W1562*$D1562,0)))</f>
        <v>0</v>
      </c>
      <c r="AJ1562" s="13">
        <f>IF($D1562="",0,IF($E1562="",0,IF(VLOOKUP($E1562,paramètres!$E$33:$F$44,2,FALSE)&lt;=VLOOKUP($AJ$18,paramètres!$E$33:$F$44,2,FALSE),X1562*$D1562,0)))</f>
        <v>0</v>
      </c>
      <c r="AK1562" s="13">
        <f>IF($D1562="",0,IF($E1562="",0,IF(VLOOKUP($E1562,paramètres!$E$33:$F$44,2,FALSE)&lt;=VLOOKUP($AK$18,paramètres!$E$33:$F$44,2,FALSE),Y1562*$D1562,0)))</f>
        <v>0</v>
      </c>
      <c r="AL1562" s="13">
        <f>IF($D1562="",0,IF($E1562="",0,IF(VLOOKUP($E1562,paramètres!$E$33:$F$44,2,FALSE)&lt;=VLOOKUP($AL$18,paramètres!$E$33:$F$44,2,FALSE),Z1562*$D1562,0)))</f>
        <v>0</v>
      </c>
      <c r="AM1562" s="126">
        <f>IF($D1562="",0,IF($E1562="",0,IF(VLOOKUP($E1562,paramètres!$E$33:$F$44,2,FALSE)&lt;=VLOOKUP($AM$18,paramètres!$E$33:$F$44,2,FALSE),AA1562*$D1562,0)))</f>
        <v>0</v>
      </c>
      <c r="AN1562" s="121" t="str">
        <f>IF(paramètres!$B$28=1,((SUM(P1562:Y1562)/1.02)+SUM(Z1562:AA1562))*0.0303/9*COUNT(P1562:X1562),IF(paramètres!$B$28=2,(SUM(P1562:AA1562))*0.0303/9*COUNT(P1562:X1562),"Missing Delta option"))</f>
        <v>Missing Delta option</v>
      </c>
      <c r="AO1562" s="13" t="str">
        <f>IF(paramètres!$B$28=1,(((SUM(P1562:Y1562)/1.02)+SUM(Z1562:AA1562))+((SUM(AB1562:AK1562)/1.02)+SUM(AL1562:AN1562)))*cotpatr,IF(paramètres!$B$28=2,(SUM(P1562:AN1562)*cotpatr),"Missing Delta Option"))</f>
        <v>Missing Delta Option</v>
      </c>
      <c r="AP1562" s="13" t="str" cm="1">
        <f t="array" ref="AP1562">IF(paramètres!$B$28=1,(((SUM(P1562:Y1562)/1.02)+SUM(Z1562:AA1562))+((SUM(AB1562:AM1562)/1.02)+SUM(AL1562:AM1562)))/12*pécule,IF(paramètres!$B$28=2,SUM(P1562:AM1562)/12*pécule,"Missing Delta Option"))</f>
        <v>Missing Delta Option</v>
      </c>
      <c r="AQ1562" s="105" t="e">
        <f>IF(paramètres!$B$28=1,(((SUM(P1562:Y1562)/1.02)+SUM(Z1562:AA1562))+((SUM(AB1562:AM1562)/1.02)+SUM(AL1562:AM1562)))+AN1562+AO1562+AP1562,SUM(P1562:AM1562)+AN1562+AO1562+AP1562)</f>
        <v>#VALUE!</v>
      </c>
    </row>
    <row r="1563" spans="1:43" x14ac:dyDescent="0.25">
      <c r="A1563" s="104"/>
      <c r="B1563" s="39"/>
      <c r="C1563" s="39"/>
      <c r="D1563" s="70"/>
      <c r="E1563" s="49"/>
      <c r="F1563" s="40"/>
      <c r="G1563" s="38"/>
      <c r="H1563" s="71"/>
      <c r="I1563" s="40"/>
      <c r="J1563" s="38"/>
      <c r="K1563" s="71"/>
      <c r="L1563" s="40"/>
      <c r="M1563" s="38"/>
      <c r="N1563" s="71"/>
      <c r="O1563" s="49"/>
      <c r="P1563" s="177"/>
      <c r="Q1563" s="178"/>
      <c r="R1563" s="178"/>
      <c r="S1563" s="178"/>
      <c r="T1563" s="178"/>
      <c r="U1563" s="178"/>
      <c r="V1563" s="178"/>
      <c r="W1563" s="178"/>
      <c r="X1563" s="178"/>
      <c r="Y1563" s="178"/>
      <c r="Z1563" s="178"/>
      <c r="AA1563" s="179"/>
      <c r="AB1563" s="121">
        <f>IF($D1563="",0,IF($E1563="",0,IF(VLOOKUP($E1563,paramètres!$E$33:$F$44,2,FALSE)&lt;=VLOOKUP($AB$18,paramètres!$E$33:$F$44,2,FALSE),P1563*$D1563,0)))</f>
        <v>0</v>
      </c>
      <c r="AC1563" s="13">
        <f>IF($D1563="",0,IF($E1563="",0,IF(VLOOKUP($E1563,paramètres!$E$33:$F$44,2,FALSE)&lt;=VLOOKUP($AC$18,paramètres!$E$33:$F$44,2,FALSE),Q1563*$D1563,0)))</f>
        <v>0</v>
      </c>
      <c r="AD1563" s="13">
        <f>IF($D1563="",0,IF($E1563="",0,IF(VLOOKUP($E1563,paramètres!$E$33:$F$44,2,FALSE)&lt;=VLOOKUP($AD$18,paramètres!$E$33:$F$44,2,FALSE),R1563*$D1563,0)))</f>
        <v>0</v>
      </c>
      <c r="AE1563" s="13">
        <f>IF($D1563="",0,IF($E1563="",0,IF(VLOOKUP($E1563,paramètres!$E$33:$F$44,2,FALSE)&lt;=VLOOKUP($AE$18,paramètres!$E$33:$F$44,2,FALSE),S1563*$D1563,0)))</f>
        <v>0</v>
      </c>
      <c r="AF1563" s="13">
        <f>IF($D1563="",0,IF($E1563="",0,IF(VLOOKUP($E1563,paramètres!$E$33:$F$44,2,FALSE)&lt;=VLOOKUP($AF$18,paramètres!$E$33:$F$44,2,FALSE),T1563*$D1563,0)))</f>
        <v>0</v>
      </c>
      <c r="AG1563" s="13">
        <f>IF($D1563="",0,IF($E1563="",0,IF(VLOOKUP($E1563,paramètres!$E$33:$F$44,2,FALSE)&lt;=VLOOKUP($AG$18,paramètres!$E$33:$F$44,2,FALSE),U1563*$D1563,0)))</f>
        <v>0</v>
      </c>
      <c r="AH1563" s="13">
        <f>IF($D1563="",0,IF($E1563="",0,IF(VLOOKUP($E1563,paramètres!$E$33:$F$44,2,FALSE)&lt;=VLOOKUP($AH$18,paramètres!$E$33:$F$44,2,FALSE),V1563*$D1563,0)))</f>
        <v>0</v>
      </c>
      <c r="AI1563" s="13">
        <f>IF($D1563="",0,IF($E1563="",0,IF(VLOOKUP($E1563,paramètres!$E$33:$F$44,2,FALSE)&lt;=VLOOKUP($AI$18,paramètres!$E$33:$F$44,2,FALSE),W1563*$D1563,0)))</f>
        <v>0</v>
      </c>
      <c r="AJ1563" s="13">
        <f>IF($D1563="",0,IF($E1563="",0,IF(VLOOKUP($E1563,paramètres!$E$33:$F$44,2,FALSE)&lt;=VLOOKUP($AJ$18,paramètres!$E$33:$F$44,2,FALSE),X1563*$D1563,0)))</f>
        <v>0</v>
      </c>
      <c r="AK1563" s="13">
        <f>IF($D1563="",0,IF($E1563="",0,IF(VLOOKUP($E1563,paramètres!$E$33:$F$44,2,FALSE)&lt;=VLOOKUP($AK$18,paramètres!$E$33:$F$44,2,FALSE),Y1563*$D1563,0)))</f>
        <v>0</v>
      </c>
      <c r="AL1563" s="13">
        <f>IF($D1563="",0,IF($E1563="",0,IF(VLOOKUP($E1563,paramètres!$E$33:$F$44,2,FALSE)&lt;=VLOOKUP($AL$18,paramètres!$E$33:$F$44,2,FALSE),Z1563*$D1563,0)))</f>
        <v>0</v>
      </c>
      <c r="AM1563" s="126">
        <f>IF($D1563="",0,IF($E1563="",0,IF(VLOOKUP($E1563,paramètres!$E$33:$F$44,2,FALSE)&lt;=VLOOKUP($AM$18,paramètres!$E$33:$F$44,2,FALSE),AA1563*$D1563,0)))</f>
        <v>0</v>
      </c>
      <c r="AN1563" s="121" t="str">
        <f>IF(paramètres!$B$28=1,((SUM(P1563:Y1563)/1.02)+SUM(Z1563:AA1563))*0.0303/9*COUNT(P1563:X1563),IF(paramètres!$B$28=2,(SUM(P1563:AA1563))*0.0303/9*COUNT(P1563:X1563),"Missing Delta option"))</f>
        <v>Missing Delta option</v>
      </c>
      <c r="AO1563" s="13" t="str">
        <f>IF(paramètres!$B$28=1,(((SUM(P1563:Y1563)/1.02)+SUM(Z1563:AA1563))+((SUM(AB1563:AK1563)/1.02)+SUM(AL1563:AN1563)))*cotpatr,IF(paramètres!$B$28=2,(SUM(P1563:AN1563)*cotpatr),"Missing Delta Option"))</f>
        <v>Missing Delta Option</v>
      </c>
      <c r="AP1563" s="13" t="str" cm="1">
        <f t="array" ref="AP1563">IF(paramètres!$B$28=1,(((SUM(P1563:Y1563)/1.02)+SUM(Z1563:AA1563))+((SUM(AB1563:AM1563)/1.02)+SUM(AL1563:AM1563)))/12*pécule,IF(paramètres!$B$28=2,SUM(P1563:AM1563)/12*pécule,"Missing Delta Option"))</f>
        <v>Missing Delta Option</v>
      </c>
      <c r="AQ1563" s="105" t="e">
        <f>IF(paramètres!$B$28=1,(((SUM(P1563:Y1563)/1.02)+SUM(Z1563:AA1563))+((SUM(AB1563:AM1563)/1.02)+SUM(AL1563:AM1563)))+AN1563+AO1563+AP1563,SUM(P1563:AM1563)+AN1563+AO1563+AP1563)</f>
        <v>#VALUE!</v>
      </c>
    </row>
    <row r="1564" spans="1:43" x14ac:dyDescent="0.25">
      <c r="A1564" s="104"/>
      <c r="B1564" s="39"/>
      <c r="C1564" s="39"/>
      <c r="D1564" s="70"/>
      <c r="E1564" s="49"/>
      <c r="F1564" s="40"/>
      <c r="G1564" s="38"/>
      <c r="H1564" s="71"/>
      <c r="I1564" s="40"/>
      <c r="J1564" s="38"/>
      <c r="K1564" s="71"/>
      <c r="L1564" s="40"/>
      <c r="M1564" s="38"/>
      <c r="N1564" s="71"/>
      <c r="O1564" s="49"/>
      <c r="P1564" s="177"/>
      <c r="Q1564" s="178"/>
      <c r="R1564" s="178"/>
      <c r="S1564" s="178"/>
      <c r="T1564" s="178"/>
      <c r="U1564" s="178"/>
      <c r="V1564" s="178"/>
      <c r="W1564" s="178"/>
      <c r="X1564" s="178"/>
      <c r="Y1564" s="178"/>
      <c r="Z1564" s="178"/>
      <c r="AA1564" s="179"/>
      <c r="AB1564" s="121">
        <f>IF($D1564="",0,IF($E1564="",0,IF(VLOOKUP($E1564,paramètres!$E$33:$F$44,2,FALSE)&lt;=VLOOKUP($AB$18,paramètres!$E$33:$F$44,2,FALSE),P1564*$D1564,0)))</f>
        <v>0</v>
      </c>
      <c r="AC1564" s="13">
        <f>IF($D1564="",0,IF($E1564="",0,IF(VLOOKUP($E1564,paramètres!$E$33:$F$44,2,FALSE)&lt;=VLOOKUP($AC$18,paramètres!$E$33:$F$44,2,FALSE),Q1564*$D1564,0)))</f>
        <v>0</v>
      </c>
      <c r="AD1564" s="13">
        <f>IF($D1564="",0,IF($E1564="",0,IF(VLOOKUP($E1564,paramètres!$E$33:$F$44,2,FALSE)&lt;=VLOOKUP($AD$18,paramètres!$E$33:$F$44,2,FALSE),R1564*$D1564,0)))</f>
        <v>0</v>
      </c>
      <c r="AE1564" s="13">
        <f>IF($D1564="",0,IF($E1564="",0,IF(VLOOKUP($E1564,paramètres!$E$33:$F$44,2,FALSE)&lt;=VLOOKUP($AE$18,paramètres!$E$33:$F$44,2,FALSE),S1564*$D1564,0)))</f>
        <v>0</v>
      </c>
      <c r="AF1564" s="13">
        <f>IF($D1564="",0,IF($E1564="",0,IF(VLOOKUP($E1564,paramètres!$E$33:$F$44,2,FALSE)&lt;=VLOOKUP($AF$18,paramètres!$E$33:$F$44,2,FALSE),T1564*$D1564,0)))</f>
        <v>0</v>
      </c>
      <c r="AG1564" s="13">
        <f>IF($D1564="",0,IF($E1564="",0,IF(VLOOKUP($E1564,paramètres!$E$33:$F$44,2,FALSE)&lt;=VLOOKUP($AG$18,paramètres!$E$33:$F$44,2,FALSE),U1564*$D1564,0)))</f>
        <v>0</v>
      </c>
      <c r="AH1564" s="13">
        <f>IF($D1564="",0,IF($E1564="",0,IF(VLOOKUP($E1564,paramètres!$E$33:$F$44,2,FALSE)&lt;=VLOOKUP($AH$18,paramètres!$E$33:$F$44,2,FALSE),V1564*$D1564,0)))</f>
        <v>0</v>
      </c>
      <c r="AI1564" s="13">
        <f>IF($D1564="",0,IF($E1564="",0,IF(VLOOKUP($E1564,paramètres!$E$33:$F$44,2,FALSE)&lt;=VLOOKUP($AI$18,paramètres!$E$33:$F$44,2,FALSE),W1564*$D1564,0)))</f>
        <v>0</v>
      </c>
      <c r="AJ1564" s="13">
        <f>IF($D1564="",0,IF($E1564="",0,IF(VLOOKUP($E1564,paramètres!$E$33:$F$44,2,FALSE)&lt;=VLOOKUP($AJ$18,paramètres!$E$33:$F$44,2,FALSE),X1564*$D1564,0)))</f>
        <v>0</v>
      </c>
      <c r="AK1564" s="13">
        <f>IF($D1564="",0,IF($E1564="",0,IF(VLOOKUP($E1564,paramètres!$E$33:$F$44,2,FALSE)&lt;=VLOOKUP($AK$18,paramètres!$E$33:$F$44,2,FALSE),Y1564*$D1564,0)))</f>
        <v>0</v>
      </c>
      <c r="AL1564" s="13">
        <f>IF($D1564="",0,IF($E1564="",0,IF(VLOOKUP($E1564,paramètres!$E$33:$F$44,2,FALSE)&lt;=VLOOKUP($AL$18,paramètres!$E$33:$F$44,2,FALSE),Z1564*$D1564,0)))</f>
        <v>0</v>
      </c>
      <c r="AM1564" s="126">
        <f>IF($D1564="",0,IF($E1564="",0,IF(VLOOKUP($E1564,paramètres!$E$33:$F$44,2,FALSE)&lt;=VLOOKUP($AM$18,paramètres!$E$33:$F$44,2,FALSE),AA1564*$D1564,0)))</f>
        <v>0</v>
      </c>
      <c r="AN1564" s="121" t="str">
        <f>IF(paramètres!$B$28=1,((SUM(P1564:Y1564)/1.02)+SUM(Z1564:AA1564))*0.0303/9*COUNT(P1564:X1564),IF(paramètres!$B$28=2,(SUM(P1564:AA1564))*0.0303/9*COUNT(P1564:X1564),"Missing Delta option"))</f>
        <v>Missing Delta option</v>
      </c>
      <c r="AO1564" s="13" t="str">
        <f>IF(paramètres!$B$28=1,(((SUM(P1564:Y1564)/1.02)+SUM(Z1564:AA1564))+((SUM(AB1564:AK1564)/1.02)+SUM(AL1564:AN1564)))*cotpatr,IF(paramètres!$B$28=2,(SUM(P1564:AN1564)*cotpatr),"Missing Delta Option"))</f>
        <v>Missing Delta Option</v>
      </c>
      <c r="AP1564" s="13" t="str" cm="1">
        <f t="array" ref="AP1564">IF(paramètres!$B$28=1,(((SUM(P1564:Y1564)/1.02)+SUM(Z1564:AA1564))+((SUM(AB1564:AM1564)/1.02)+SUM(AL1564:AM1564)))/12*pécule,IF(paramètres!$B$28=2,SUM(P1564:AM1564)/12*pécule,"Missing Delta Option"))</f>
        <v>Missing Delta Option</v>
      </c>
      <c r="AQ1564" s="105" t="e">
        <f>IF(paramètres!$B$28=1,(((SUM(P1564:Y1564)/1.02)+SUM(Z1564:AA1564))+((SUM(AB1564:AM1564)/1.02)+SUM(AL1564:AM1564)))+AN1564+AO1564+AP1564,SUM(P1564:AM1564)+AN1564+AO1564+AP1564)</f>
        <v>#VALUE!</v>
      </c>
    </row>
    <row r="1565" spans="1:43" x14ac:dyDescent="0.25">
      <c r="A1565" s="104"/>
      <c r="B1565" s="39"/>
      <c r="C1565" s="39"/>
      <c r="D1565" s="70"/>
      <c r="E1565" s="49"/>
      <c r="F1565" s="40"/>
      <c r="G1565" s="38"/>
      <c r="H1565" s="71"/>
      <c r="I1565" s="40"/>
      <c r="J1565" s="38"/>
      <c r="K1565" s="71"/>
      <c r="L1565" s="40"/>
      <c r="M1565" s="38"/>
      <c r="N1565" s="71"/>
      <c r="O1565" s="49"/>
      <c r="P1565" s="177"/>
      <c r="Q1565" s="178"/>
      <c r="R1565" s="178"/>
      <c r="S1565" s="178"/>
      <c r="T1565" s="178"/>
      <c r="U1565" s="178"/>
      <c r="V1565" s="178"/>
      <c r="W1565" s="178"/>
      <c r="X1565" s="178"/>
      <c r="Y1565" s="178"/>
      <c r="Z1565" s="178"/>
      <c r="AA1565" s="179"/>
      <c r="AB1565" s="121">
        <f>IF($D1565="",0,IF($E1565="",0,IF(VLOOKUP($E1565,paramètres!$E$33:$F$44,2,FALSE)&lt;=VLOOKUP($AB$18,paramètres!$E$33:$F$44,2,FALSE),P1565*$D1565,0)))</f>
        <v>0</v>
      </c>
      <c r="AC1565" s="13">
        <f>IF($D1565="",0,IF($E1565="",0,IF(VLOOKUP($E1565,paramètres!$E$33:$F$44,2,FALSE)&lt;=VLOOKUP($AC$18,paramètres!$E$33:$F$44,2,FALSE),Q1565*$D1565,0)))</f>
        <v>0</v>
      </c>
      <c r="AD1565" s="13">
        <f>IF($D1565="",0,IF($E1565="",0,IF(VLOOKUP($E1565,paramètres!$E$33:$F$44,2,FALSE)&lt;=VLOOKUP($AD$18,paramètres!$E$33:$F$44,2,FALSE),R1565*$D1565,0)))</f>
        <v>0</v>
      </c>
      <c r="AE1565" s="13">
        <f>IF($D1565="",0,IF($E1565="",0,IF(VLOOKUP($E1565,paramètres!$E$33:$F$44,2,FALSE)&lt;=VLOOKUP($AE$18,paramètres!$E$33:$F$44,2,FALSE),S1565*$D1565,0)))</f>
        <v>0</v>
      </c>
      <c r="AF1565" s="13">
        <f>IF($D1565="",0,IF($E1565="",0,IF(VLOOKUP($E1565,paramètres!$E$33:$F$44,2,FALSE)&lt;=VLOOKUP($AF$18,paramètres!$E$33:$F$44,2,FALSE),T1565*$D1565,0)))</f>
        <v>0</v>
      </c>
      <c r="AG1565" s="13">
        <f>IF($D1565="",0,IF($E1565="",0,IF(VLOOKUP($E1565,paramètres!$E$33:$F$44,2,FALSE)&lt;=VLOOKUP($AG$18,paramètres!$E$33:$F$44,2,FALSE),U1565*$D1565,0)))</f>
        <v>0</v>
      </c>
      <c r="AH1565" s="13">
        <f>IF($D1565="",0,IF($E1565="",0,IF(VLOOKUP($E1565,paramètres!$E$33:$F$44,2,FALSE)&lt;=VLOOKUP($AH$18,paramètres!$E$33:$F$44,2,FALSE),V1565*$D1565,0)))</f>
        <v>0</v>
      </c>
      <c r="AI1565" s="13">
        <f>IF($D1565="",0,IF($E1565="",0,IF(VLOOKUP($E1565,paramètres!$E$33:$F$44,2,FALSE)&lt;=VLOOKUP($AI$18,paramètres!$E$33:$F$44,2,FALSE),W1565*$D1565,0)))</f>
        <v>0</v>
      </c>
      <c r="AJ1565" s="13">
        <f>IF($D1565="",0,IF($E1565="",0,IF(VLOOKUP($E1565,paramètres!$E$33:$F$44,2,FALSE)&lt;=VLOOKUP($AJ$18,paramètres!$E$33:$F$44,2,FALSE),X1565*$D1565,0)))</f>
        <v>0</v>
      </c>
      <c r="AK1565" s="13">
        <f>IF($D1565="",0,IF($E1565="",0,IF(VLOOKUP($E1565,paramètres!$E$33:$F$44,2,FALSE)&lt;=VLOOKUP($AK$18,paramètres!$E$33:$F$44,2,FALSE),Y1565*$D1565,0)))</f>
        <v>0</v>
      </c>
      <c r="AL1565" s="13">
        <f>IF($D1565="",0,IF($E1565="",0,IF(VLOOKUP($E1565,paramètres!$E$33:$F$44,2,FALSE)&lt;=VLOOKUP($AL$18,paramètres!$E$33:$F$44,2,FALSE),Z1565*$D1565,0)))</f>
        <v>0</v>
      </c>
      <c r="AM1565" s="126">
        <f>IF($D1565="",0,IF($E1565="",0,IF(VLOOKUP($E1565,paramètres!$E$33:$F$44,2,FALSE)&lt;=VLOOKUP($AM$18,paramètres!$E$33:$F$44,2,FALSE),AA1565*$D1565,0)))</f>
        <v>0</v>
      </c>
      <c r="AN1565" s="121" t="str">
        <f>IF(paramètres!$B$28=1,((SUM(P1565:Y1565)/1.02)+SUM(Z1565:AA1565))*0.0303/9*COUNT(P1565:X1565),IF(paramètres!$B$28=2,(SUM(P1565:AA1565))*0.0303/9*COUNT(P1565:X1565),"Missing Delta option"))</f>
        <v>Missing Delta option</v>
      </c>
      <c r="AO1565" s="13" t="str">
        <f>IF(paramètres!$B$28=1,(((SUM(P1565:Y1565)/1.02)+SUM(Z1565:AA1565))+((SUM(AB1565:AK1565)/1.02)+SUM(AL1565:AN1565)))*cotpatr,IF(paramètres!$B$28=2,(SUM(P1565:AN1565)*cotpatr),"Missing Delta Option"))</f>
        <v>Missing Delta Option</v>
      </c>
      <c r="AP1565" s="13" t="str" cm="1">
        <f t="array" ref="AP1565">IF(paramètres!$B$28=1,(((SUM(P1565:Y1565)/1.02)+SUM(Z1565:AA1565))+((SUM(AB1565:AM1565)/1.02)+SUM(AL1565:AM1565)))/12*pécule,IF(paramètres!$B$28=2,SUM(P1565:AM1565)/12*pécule,"Missing Delta Option"))</f>
        <v>Missing Delta Option</v>
      </c>
      <c r="AQ1565" s="105" t="e">
        <f>IF(paramètres!$B$28=1,(((SUM(P1565:Y1565)/1.02)+SUM(Z1565:AA1565))+((SUM(AB1565:AM1565)/1.02)+SUM(AL1565:AM1565)))+AN1565+AO1565+AP1565,SUM(P1565:AM1565)+AN1565+AO1565+AP1565)</f>
        <v>#VALUE!</v>
      </c>
    </row>
    <row r="1566" spans="1:43" x14ac:dyDescent="0.25">
      <c r="A1566" s="104"/>
      <c r="B1566" s="39"/>
      <c r="C1566" s="39"/>
      <c r="D1566" s="70"/>
      <c r="E1566" s="49"/>
      <c r="F1566" s="40"/>
      <c r="G1566" s="38"/>
      <c r="H1566" s="71"/>
      <c r="I1566" s="40"/>
      <c r="J1566" s="38"/>
      <c r="K1566" s="71"/>
      <c r="L1566" s="40"/>
      <c r="M1566" s="38"/>
      <c r="N1566" s="71"/>
      <c r="O1566" s="49"/>
      <c r="P1566" s="177"/>
      <c r="Q1566" s="178"/>
      <c r="R1566" s="178"/>
      <c r="S1566" s="178"/>
      <c r="T1566" s="178"/>
      <c r="U1566" s="178"/>
      <c r="V1566" s="178"/>
      <c r="W1566" s="178"/>
      <c r="X1566" s="178"/>
      <c r="Y1566" s="178"/>
      <c r="Z1566" s="178"/>
      <c r="AA1566" s="179"/>
      <c r="AB1566" s="121">
        <f>IF($D1566="",0,IF($E1566="",0,IF(VLOOKUP($E1566,paramètres!$E$33:$F$44,2,FALSE)&lt;=VLOOKUP($AB$18,paramètres!$E$33:$F$44,2,FALSE),P1566*$D1566,0)))</f>
        <v>0</v>
      </c>
      <c r="AC1566" s="13">
        <f>IF($D1566="",0,IF($E1566="",0,IF(VLOOKUP($E1566,paramètres!$E$33:$F$44,2,FALSE)&lt;=VLOOKUP($AC$18,paramètres!$E$33:$F$44,2,FALSE),Q1566*$D1566,0)))</f>
        <v>0</v>
      </c>
      <c r="AD1566" s="13">
        <f>IF($D1566="",0,IF($E1566="",0,IF(VLOOKUP($E1566,paramètres!$E$33:$F$44,2,FALSE)&lt;=VLOOKUP($AD$18,paramètres!$E$33:$F$44,2,FALSE),R1566*$D1566,0)))</f>
        <v>0</v>
      </c>
      <c r="AE1566" s="13">
        <f>IF($D1566="",0,IF($E1566="",0,IF(VLOOKUP($E1566,paramètres!$E$33:$F$44,2,FALSE)&lt;=VLOOKUP($AE$18,paramètres!$E$33:$F$44,2,FALSE),S1566*$D1566,0)))</f>
        <v>0</v>
      </c>
      <c r="AF1566" s="13">
        <f>IF($D1566="",0,IF($E1566="",0,IF(VLOOKUP($E1566,paramètres!$E$33:$F$44,2,FALSE)&lt;=VLOOKUP($AF$18,paramètres!$E$33:$F$44,2,FALSE),T1566*$D1566,0)))</f>
        <v>0</v>
      </c>
      <c r="AG1566" s="13">
        <f>IF($D1566="",0,IF($E1566="",0,IF(VLOOKUP($E1566,paramètres!$E$33:$F$44,2,FALSE)&lt;=VLOOKUP($AG$18,paramètres!$E$33:$F$44,2,FALSE),U1566*$D1566,0)))</f>
        <v>0</v>
      </c>
      <c r="AH1566" s="13">
        <f>IF($D1566="",0,IF($E1566="",0,IF(VLOOKUP($E1566,paramètres!$E$33:$F$44,2,FALSE)&lt;=VLOOKUP($AH$18,paramètres!$E$33:$F$44,2,FALSE),V1566*$D1566,0)))</f>
        <v>0</v>
      </c>
      <c r="AI1566" s="13">
        <f>IF($D1566="",0,IF($E1566="",0,IF(VLOOKUP($E1566,paramètres!$E$33:$F$44,2,FALSE)&lt;=VLOOKUP($AI$18,paramètres!$E$33:$F$44,2,FALSE),W1566*$D1566,0)))</f>
        <v>0</v>
      </c>
      <c r="AJ1566" s="13">
        <f>IF($D1566="",0,IF($E1566="",0,IF(VLOOKUP($E1566,paramètres!$E$33:$F$44,2,FALSE)&lt;=VLOOKUP($AJ$18,paramètres!$E$33:$F$44,2,FALSE),X1566*$D1566,0)))</f>
        <v>0</v>
      </c>
      <c r="AK1566" s="13">
        <f>IF($D1566="",0,IF($E1566="",0,IF(VLOOKUP($E1566,paramètres!$E$33:$F$44,2,FALSE)&lt;=VLOOKUP($AK$18,paramètres!$E$33:$F$44,2,FALSE),Y1566*$D1566,0)))</f>
        <v>0</v>
      </c>
      <c r="AL1566" s="13">
        <f>IF($D1566="",0,IF($E1566="",0,IF(VLOOKUP($E1566,paramètres!$E$33:$F$44,2,FALSE)&lt;=VLOOKUP($AL$18,paramètres!$E$33:$F$44,2,FALSE),Z1566*$D1566,0)))</f>
        <v>0</v>
      </c>
      <c r="AM1566" s="126">
        <f>IF($D1566="",0,IF($E1566="",0,IF(VLOOKUP($E1566,paramètres!$E$33:$F$44,2,FALSE)&lt;=VLOOKUP($AM$18,paramètres!$E$33:$F$44,2,FALSE),AA1566*$D1566,0)))</f>
        <v>0</v>
      </c>
      <c r="AN1566" s="121" t="str">
        <f>IF(paramètres!$B$28=1,((SUM(P1566:Y1566)/1.02)+SUM(Z1566:AA1566))*0.0303/9*COUNT(P1566:X1566),IF(paramètres!$B$28=2,(SUM(P1566:AA1566))*0.0303/9*COUNT(P1566:X1566),"Missing Delta option"))</f>
        <v>Missing Delta option</v>
      </c>
      <c r="AO1566" s="13" t="str">
        <f>IF(paramètres!$B$28=1,(((SUM(P1566:Y1566)/1.02)+SUM(Z1566:AA1566))+((SUM(AB1566:AK1566)/1.02)+SUM(AL1566:AN1566)))*cotpatr,IF(paramètres!$B$28=2,(SUM(P1566:AN1566)*cotpatr),"Missing Delta Option"))</f>
        <v>Missing Delta Option</v>
      </c>
      <c r="AP1566" s="13" t="str" cm="1">
        <f t="array" ref="AP1566">IF(paramètres!$B$28=1,(((SUM(P1566:Y1566)/1.02)+SUM(Z1566:AA1566))+((SUM(AB1566:AM1566)/1.02)+SUM(AL1566:AM1566)))/12*pécule,IF(paramètres!$B$28=2,SUM(P1566:AM1566)/12*pécule,"Missing Delta Option"))</f>
        <v>Missing Delta Option</v>
      </c>
      <c r="AQ1566" s="105" t="e">
        <f>IF(paramètres!$B$28=1,(((SUM(P1566:Y1566)/1.02)+SUM(Z1566:AA1566))+((SUM(AB1566:AM1566)/1.02)+SUM(AL1566:AM1566)))+AN1566+AO1566+AP1566,SUM(P1566:AM1566)+AN1566+AO1566+AP1566)</f>
        <v>#VALUE!</v>
      </c>
    </row>
    <row r="1567" spans="1:43" x14ac:dyDescent="0.25">
      <c r="A1567" s="104"/>
      <c r="B1567" s="39"/>
      <c r="C1567" s="39"/>
      <c r="D1567" s="70"/>
      <c r="E1567" s="49"/>
      <c r="F1567" s="40"/>
      <c r="G1567" s="38"/>
      <c r="H1567" s="71"/>
      <c r="I1567" s="40"/>
      <c r="J1567" s="38"/>
      <c r="K1567" s="71"/>
      <c r="L1567" s="40"/>
      <c r="M1567" s="38"/>
      <c r="N1567" s="71"/>
      <c r="O1567" s="49"/>
      <c r="P1567" s="177"/>
      <c r="Q1567" s="178"/>
      <c r="R1567" s="178"/>
      <c r="S1567" s="178"/>
      <c r="T1567" s="178"/>
      <c r="U1567" s="178"/>
      <c r="V1567" s="178"/>
      <c r="W1567" s="178"/>
      <c r="X1567" s="178"/>
      <c r="Y1567" s="178"/>
      <c r="Z1567" s="178"/>
      <c r="AA1567" s="179"/>
      <c r="AB1567" s="121">
        <f>IF($D1567="",0,IF($E1567="",0,IF(VLOOKUP($E1567,paramètres!$E$33:$F$44,2,FALSE)&lt;=VLOOKUP($AB$18,paramètres!$E$33:$F$44,2,FALSE),P1567*$D1567,0)))</f>
        <v>0</v>
      </c>
      <c r="AC1567" s="13">
        <f>IF($D1567="",0,IF($E1567="",0,IF(VLOOKUP($E1567,paramètres!$E$33:$F$44,2,FALSE)&lt;=VLOOKUP($AC$18,paramètres!$E$33:$F$44,2,FALSE),Q1567*$D1567,0)))</f>
        <v>0</v>
      </c>
      <c r="AD1567" s="13">
        <f>IF($D1567="",0,IF($E1567="",0,IF(VLOOKUP($E1567,paramètres!$E$33:$F$44,2,FALSE)&lt;=VLOOKUP($AD$18,paramètres!$E$33:$F$44,2,FALSE),R1567*$D1567,0)))</f>
        <v>0</v>
      </c>
      <c r="AE1567" s="13">
        <f>IF($D1567="",0,IF($E1567="",0,IF(VLOOKUP($E1567,paramètres!$E$33:$F$44,2,FALSE)&lt;=VLOOKUP($AE$18,paramètres!$E$33:$F$44,2,FALSE),S1567*$D1567,0)))</f>
        <v>0</v>
      </c>
      <c r="AF1567" s="13">
        <f>IF($D1567="",0,IF($E1567="",0,IF(VLOOKUP($E1567,paramètres!$E$33:$F$44,2,FALSE)&lt;=VLOOKUP($AF$18,paramètres!$E$33:$F$44,2,FALSE),T1567*$D1567,0)))</f>
        <v>0</v>
      </c>
      <c r="AG1567" s="13">
        <f>IF($D1567="",0,IF($E1567="",0,IF(VLOOKUP($E1567,paramètres!$E$33:$F$44,2,FALSE)&lt;=VLOOKUP($AG$18,paramètres!$E$33:$F$44,2,FALSE),U1567*$D1567,0)))</f>
        <v>0</v>
      </c>
      <c r="AH1567" s="13">
        <f>IF($D1567="",0,IF($E1567="",0,IF(VLOOKUP($E1567,paramètres!$E$33:$F$44,2,FALSE)&lt;=VLOOKUP($AH$18,paramètres!$E$33:$F$44,2,FALSE),V1567*$D1567,0)))</f>
        <v>0</v>
      </c>
      <c r="AI1567" s="13">
        <f>IF($D1567="",0,IF($E1567="",0,IF(VLOOKUP($E1567,paramètres!$E$33:$F$44,2,FALSE)&lt;=VLOOKUP($AI$18,paramètres!$E$33:$F$44,2,FALSE),W1567*$D1567,0)))</f>
        <v>0</v>
      </c>
      <c r="AJ1567" s="13">
        <f>IF($D1567="",0,IF($E1567="",0,IF(VLOOKUP($E1567,paramètres!$E$33:$F$44,2,FALSE)&lt;=VLOOKUP($AJ$18,paramètres!$E$33:$F$44,2,FALSE),X1567*$D1567,0)))</f>
        <v>0</v>
      </c>
      <c r="AK1567" s="13">
        <f>IF($D1567="",0,IF($E1567="",0,IF(VLOOKUP($E1567,paramètres!$E$33:$F$44,2,FALSE)&lt;=VLOOKUP($AK$18,paramètres!$E$33:$F$44,2,FALSE),Y1567*$D1567,0)))</f>
        <v>0</v>
      </c>
      <c r="AL1567" s="13">
        <f>IF($D1567="",0,IF($E1567="",0,IF(VLOOKUP($E1567,paramètres!$E$33:$F$44,2,FALSE)&lt;=VLOOKUP($AL$18,paramètres!$E$33:$F$44,2,FALSE),Z1567*$D1567,0)))</f>
        <v>0</v>
      </c>
      <c r="AM1567" s="126">
        <f>IF($D1567="",0,IF($E1567="",0,IF(VLOOKUP($E1567,paramètres!$E$33:$F$44,2,FALSE)&lt;=VLOOKUP($AM$18,paramètres!$E$33:$F$44,2,FALSE),AA1567*$D1567,0)))</f>
        <v>0</v>
      </c>
      <c r="AN1567" s="121" t="str">
        <f>IF(paramètres!$B$28=1,((SUM(P1567:Y1567)/1.02)+SUM(Z1567:AA1567))*0.0303/9*COUNT(P1567:X1567),IF(paramètres!$B$28=2,(SUM(P1567:AA1567))*0.0303/9*COUNT(P1567:X1567),"Missing Delta option"))</f>
        <v>Missing Delta option</v>
      </c>
      <c r="AO1567" s="13" t="str">
        <f>IF(paramètres!$B$28=1,(((SUM(P1567:Y1567)/1.02)+SUM(Z1567:AA1567))+((SUM(AB1567:AK1567)/1.02)+SUM(AL1567:AN1567)))*cotpatr,IF(paramètres!$B$28=2,(SUM(P1567:AN1567)*cotpatr),"Missing Delta Option"))</f>
        <v>Missing Delta Option</v>
      </c>
      <c r="AP1567" s="13" t="str" cm="1">
        <f t="array" ref="AP1567">IF(paramètres!$B$28=1,(((SUM(P1567:Y1567)/1.02)+SUM(Z1567:AA1567))+((SUM(AB1567:AM1567)/1.02)+SUM(AL1567:AM1567)))/12*pécule,IF(paramètres!$B$28=2,SUM(P1567:AM1567)/12*pécule,"Missing Delta Option"))</f>
        <v>Missing Delta Option</v>
      </c>
      <c r="AQ1567" s="105" t="e">
        <f>IF(paramètres!$B$28=1,(((SUM(P1567:Y1567)/1.02)+SUM(Z1567:AA1567))+((SUM(AB1567:AM1567)/1.02)+SUM(AL1567:AM1567)))+AN1567+AO1567+AP1567,SUM(P1567:AM1567)+AN1567+AO1567+AP1567)</f>
        <v>#VALUE!</v>
      </c>
    </row>
    <row r="1568" spans="1:43" x14ac:dyDescent="0.25">
      <c r="A1568" s="104"/>
      <c r="B1568" s="39"/>
      <c r="C1568" s="39"/>
      <c r="D1568" s="70"/>
      <c r="E1568" s="49"/>
      <c r="F1568" s="40"/>
      <c r="G1568" s="38"/>
      <c r="H1568" s="71"/>
      <c r="I1568" s="40"/>
      <c r="J1568" s="38"/>
      <c r="K1568" s="71"/>
      <c r="L1568" s="40"/>
      <c r="M1568" s="38"/>
      <c r="N1568" s="71"/>
      <c r="O1568" s="49"/>
      <c r="P1568" s="177"/>
      <c r="Q1568" s="178"/>
      <c r="R1568" s="178"/>
      <c r="S1568" s="178"/>
      <c r="T1568" s="178"/>
      <c r="U1568" s="178"/>
      <c r="V1568" s="178"/>
      <c r="W1568" s="178"/>
      <c r="X1568" s="178"/>
      <c r="Y1568" s="178"/>
      <c r="Z1568" s="178"/>
      <c r="AA1568" s="179"/>
      <c r="AB1568" s="121">
        <f>IF($D1568="",0,IF($E1568="",0,IF(VLOOKUP($E1568,paramètres!$E$33:$F$44,2,FALSE)&lt;=VLOOKUP($AB$18,paramètres!$E$33:$F$44,2,FALSE),P1568*$D1568,0)))</f>
        <v>0</v>
      </c>
      <c r="AC1568" s="13">
        <f>IF($D1568="",0,IF($E1568="",0,IF(VLOOKUP($E1568,paramètres!$E$33:$F$44,2,FALSE)&lt;=VLOOKUP($AC$18,paramètres!$E$33:$F$44,2,FALSE),Q1568*$D1568,0)))</f>
        <v>0</v>
      </c>
      <c r="AD1568" s="13">
        <f>IF($D1568="",0,IF($E1568="",0,IF(VLOOKUP($E1568,paramètres!$E$33:$F$44,2,FALSE)&lt;=VLOOKUP($AD$18,paramètres!$E$33:$F$44,2,FALSE),R1568*$D1568,0)))</f>
        <v>0</v>
      </c>
      <c r="AE1568" s="13">
        <f>IF($D1568="",0,IF($E1568="",0,IF(VLOOKUP($E1568,paramètres!$E$33:$F$44,2,FALSE)&lt;=VLOOKUP($AE$18,paramètres!$E$33:$F$44,2,FALSE),S1568*$D1568,0)))</f>
        <v>0</v>
      </c>
      <c r="AF1568" s="13">
        <f>IF($D1568="",0,IF($E1568="",0,IF(VLOOKUP($E1568,paramètres!$E$33:$F$44,2,FALSE)&lt;=VLOOKUP($AF$18,paramètres!$E$33:$F$44,2,FALSE),T1568*$D1568,0)))</f>
        <v>0</v>
      </c>
      <c r="AG1568" s="13">
        <f>IF($D1568="",0,IF($E1568="",0,IF(VLOOKUP($E1568,paramètres!$E$33:$F$44,2,FALSE)&lt;=VLOOKUP($AG$18,paramètres!$E$33:$F$44,2,FALSE),U1568*$D1568,0)))</f>
        <v>0</v>
      </c>
      <c r="AH1568" s="13">
        <f>IF($D1568="",0,IF($E1568="",0,IF(VLOOKUP($E1568,paramètres!$E$33:$F$44,2,FALSE)&lt;=VLOOKUP($AH$18,paramètres!$E$33:$F$44,2,FALSE),V1568*$D1568,0)))</f>
        <v>0</v>
      </c>
      <c r="AI1568" s="13">
        <f>IF($D1568="",0,IF($E1568="",0,IF(VLOOKUP($E1568,paramètres!$E$33:$F$44,2,FALSE)&lt;=VLOOKUP($AI$18,paramètres!$E$33:$F$44,2,FALSE),W1568*$D1568,0)))</f>
        <v>0</v>
      </c>
      <c r="AJ1568" s="13">
        <f>IF($D1568="",0,IF($E1568="",0,IF(VLOOKUP($E1568,paramètres!$E$33:$F$44,2,FALSE)&lt;=VLOOKUP($AJ$18,paramètres!$E$33:$F$44,2,FALSE),X1568*$D1568,0)))</f>
        <v>0</v>
      </c>
      <c r="AK1568" s="13">
        <f>IF($D1568="",0,IF($E1568="",0,IF(VLOOKUP($E1568,paramètres!$E$33:$F$44,2,FALSE)&lt;=VLOOKUP($AK$18,paramètres!$E$33:$F$44,2,FALSE),Y1568*$D1568,0)))</f>
        <v>0</v>
      </c>
      <c r="AL1568" s="13">
        <f>IF($D1568="",0,IF($E1568="",0,IF(VLOOKUP($E1568,paramètres!$E$33:$F$44,2,FALSE)&lt;=VLOOKUP($AL$18,paramètres!$E$33:$F$44,2,FALSE),Z1568*$D1568,0)))</f>
        <v>0</v>
      </c>
      <c r="AM1568" s="126">
        <f>IF($D1568="",0,IF($E1568="",0,IF(VLOOKUP($E1568,paramètres!$E$33:$F$44,2,FALSE)&lt;=VLOOKUP($AM$18,paramètres!$E$33:$F$44,2,FALSE),AA1568*$D1568,0)))</f>
        <v>0</v>
      </c>
      <c r="AN1568" s="121" t="str">
        <f>IF(paramètres!$B$28=1,((SUM(P1568:Y1568)/1.02)+SUM(Z1568:AA1568))*0.0303/9*COUNT(P1568:X1568),IF(paramètres!$B$28=2,(SUM(P1568:AA1568))*0.0303/9*COUNT(P1568:X1568),"Missing Delta option"))</f>
        <v>Missing Delta option</v>
      </c>
      <c r="AO1568" s="13" t="str">
        <f>IF(paramètres!$B$28=1,(((SUM(P1568:Y1568)/1.02)+SUM(Z1568:AA1568))+((SUM(AB1568:AK1568)/1.02)+SUM(AL1568:AN1568)))*cotpatr,IF(paramètres!$B$28=2,(SUM(P1568:AN1568)*cotpatr),"Missing Delta Option"))</f>
        <v>Missing Delta Option</v>
      </c>
      <c r="AP1568" s="13" t="str" cm="1">
        <f t="array" ref="AP1568">IF(paramètres!$B$28=1,(((SUM(P1568:Y1568)/1.02)+SUM(Z1568:AA1568))+((SUM(AB1568:AM1568)/1.02)+SUM(AL1568:AM1568)))/12*pécule,IF(paramètres!$B$28=2,SUM(P1568:AM1568)/12*pécule,"Missing Delta Option"))</f>
        <v>Missing Delta Option</v>
      </c>
      <c r="AQ1568" s="105" t="e">
        <f>IF(paramètres!$B$28=1,(((SUM(P1568:Y1568)/1.02)+SUM(Z1568:AA1568))+((SUM(AB1568:AM1568)/1.02)+SUM(AL1568:AM1568)))+AN1568+AO1568+AP1568,SUM(P1568:AM1568)+AN1568+AO1568+AP1568)</f>
        <v>#VALUE!</v>
      </c>
    </row>
    <row r="1569" spans="1:43" x14ac:dyDescent="0.25">
      <c r="A1569" s="104"/>
      <c r="B1569" s="39"/>
      <c r="C1569" s="39"/>
      <c r="D1569" s="70"/>
      <c r="E1569" s="49"/>
      <c r="F1569" s="40"/>
      <c r="G1569" s="38"/>
      <c r="H1569" s="71"/>
      <c r="I1569" s="40"/>
      <c r="J1569" s="38"/>
      <c r="K1569" s="71"/>
      <c r="L1569" s="40"/>
      <c r="M1569" s="38"/>
      <c r="N1569" s="71"/>
      <c r="O1569" s="49"/>
      <c r="P1569" s="177"/>
      <c r="Q1569" s="178"/>
      <c r="R1569" s="178"/>
      <c r="S1569" s="178"/>
      <c r="T1569" s="178"/>
      <c r="U1569" s="178"/>
      <c r="V1569" s="178"/>
      <c r="W1569" s="178"/>
      <c r="X1569" s="178"/>
      <c r="Y1569" s="178"/>
      <c r="Z1569" s="178"/>
      <c r="AA1569" s="179"/>
      <c r="AB1569" s="121">
        <f>IF($D1569="",0,IF($E1569="",0,IF(VLOOKUP($E1569,paramètres!$E$33:$F$44,2,FALSE)&lt;=VLOOKUP($AB$18,paramètres!$E$33:$F$44,2,FALSE),P1569*$D1569,0)))</f>
        <v>0</v>
      </c>
      <c r="AC1569" s="13">
        <f>IF($D1569="",0,IF($E1569="",0,IF(VLOOKUP($E1569,paramètres!$E$33:$F$44,2,FALSE)&lt;=VLOOKUP($AC$18,paramètres!$E$33:$F$44,2,FALSE),Q1569*$D1569,0)))</f>
        <v>0</v>
      </c>
      <c r="AD1569" s="13">
        <f>IF($D1569="",0,IF($E1569="",0,IF(VLOOKUP($E1569,paramètres!$E$33:$F$44,2,FALSE)&lt;=VLOOKUP($AD$18,paramètres!$E$33:$F$44,2,FALSE),R1569*$D1569,0)))</f>
        <v>0</v>
      </c>
      <c r="AE1569" s="13">
        <f>IF($D1569="",0,IF($E1569="",0,IF(VLOOKUP($E1569,paramètres!$E$33:$F$44,2,FALSE)&lt;=VLOOKUP($AE$18,paramètres!$E$33:$F$44,2,FALSE),S1569*$D1569,0)))</f>
        <v>0</v>
      </c>
      <c r="AF1569" s="13">
        <f>IF($D1569="",0,IF($E1569="",0,IF(VLOOKUP($E1569,paramètres!$E$33:$F$44,2,FALSE)&lt;=VLOOKUP($AF$18,paramètres!$E$33:$F$44,2,FALSE),T1569*$D1569,0)))</f>
        <v>0</v>
      </c>
      <c r="AG1569" s="13">
        <f>IF($D1569="",0,IF($E1569="",0,IF(VLOOKUP($E1569,paramètres!$E$33:$F$44,2,FALSE)&lt;=VLOOKUP($AG$18,paramètres!$E$33:$F$44,2,FALSE),U1569*$D1569,0)))</f>
        <v>0</v>
      </c>
      <c r="AH1569" s="13">
        <f>IF($D1569="",0,IF($E1569="",0,IF(VLOOKUP($E1569,paramètres!$E$33:$F$44,2,FALSE)&lt;=VLOOKUP($AH$18,paramètres!$E$33:$F$44,2,FALSE),V1569*$D1569,0)))</f>
        <v>0</v>
      </c>
      <c r="AI1569" s="13">
        <f>IF($D1569="",0,IF($E1569="",0,IF(VLOOKUP($E1569,paramètres!$E$33:$F$44,2,FALSE)&lt;=VLOOKUP($AI$18,paramètres!$E$33:$F$44,2,FALSE),W1569*$D1569,0)))</f>
        <v>0</v>
      </c>
      <c r="AJ1569" s="13">
        <f>IF($D1569="",0,IF($E1569="",0,IF(VLOOKUP($E1569,paramètres!$E$33:$F$44,2,FALSE)&lt;=VLOOKUP($AJ$18,paramètres!$E$33:$F$44,2,FALSE),X1569*$D1569,0)))</f>
        <v>0</v>
      </c>
      <c r="AK1569" s="13">
        <f>IF($D1569="",0,IF($E1569="",0,IF(VLOOKUP($E1569,paramètres!$E$33:$F$44,2,FALSE)&lt;=VLOOKUP($AK$18,paramètres!$E$33:$F$44,2,FALSE),Y1569*$D1569,0)))</f>
        <v>0</v>
      </c>
      <c r="AL1569" s="13">
        <f>IF($D1569="",0,IF($E1569="",0,IF(VLOOKUP($E1569,paramètres!$E$33:$F$44,2,FALSE)&lt;=VLOOKUP($AL$18,paramètres!$E$33:$F$44,2,FALSE),Z1569*$D1569,0)))</f>
        <v>0</v>
      </c>
      <c r="AM1569" s="126">
        <f>IF($D1569="",0,IF($E1569="",0,IF(VLOOKUP($E1569,paramètres!$E$33:$F$44,2,FALSE)&lt;=VLOOKUP($AM$18,paramètres!$E$33:$F$44,2,FALSE),AA1569*$D1569,0)))</f>
        <v>0</v>
      </c>
      <c r="AN1569" s="121" t="str">
        <f>IF(paramètres!$B$28=1,((SUM(P1569:Y1569)/1.02)+SUM(Z1569:AA1569))*0.0303/9*COUNT(P1569:X1569),IF(paramètres!$B$28=2,(SUM(P1569:AA1569))*0.0303/9*COUNT(P1569:X1569),"Missing Delta option"))</f>
        <v>Missing Delta option</v>
      </c>
      <c r="AO1569" s="13" t="str">
        <f>IF(paramètres!$B$28=1,(((SUM(P1569:Y1569)/1.02)+SUM(Z1569:AA1569))+((SUM(AB1569:AK1569)/1.02)+SUM(AL1569:AN1569)))*cotpatr,IF(paramètres!$B$28=2,(SUM(P1569:AN1569)*cotpatr),"Missing Delta Option"))</f>
        <v>Missing Delta Option</v>
      </c>
      <c r="AP1569" s="13" t="str" cm="1">
        <f t="array" ref="AP1569">IF(paramètres!$B$28=1,(((SUM(P1569:Y1569)/1.02)+SUM(Z1569:AA1569))+((SUM(AB1569:AM1569)/1.02)+SUM(AL1569:AM1569)))/12*pécule,IF(paramètres!$B$28=2,SUM(P1569:AM1569)/12*pécule,"Missing Delta Option"))</f>
        <v>Missing Delta Option</v>
      </c>
      <c r="AQ1569" s="105" t="e">
        <f>IF(paramètres!$B$28=1,(((SUM(P1569:Y1569)/1.02)+SUM(Z1569:AA1569))+((SUM(AB1569:AM1569)/1.02)+SUM(AL1569:AM1569)))+AN1569+AO1569+AP1569,SUM(P1569:AM1569)+AN1569+AO1569+AP1569)</f>
        <v>#VALUE!</v>
      </c>
    </row>
    <row r="1570" spans="1:43" x14ac:dyDescent="0.25">
      <c r="A1570" s="104"/>
      <c r="B1570" s="39"/>
      <c r="C1570" s="39"/>
      <c r="D1570" s="70"/>
      <c r="E1570" s="49"/>
      <c r="F1570" s="40"/>
      <c r="G1570" s="38"/>
      <c r="H1570" s="71"/>
      <c r="I1570" s="40"/>
      <c r="J1570" s="38"/>
      <c r="K1570" s="71"/>
      <c r="L1570" s="40"/>
      <c r="M1570" s="38"/>
      <c r="N1570" s="71"/>
      <c r="O1570" s="49"/>
      <c r="P1570" s="177"/>
      <c r="Q1570" s="178"/>
      <c r="R1570" s="178"/>
      <c r="S1570" s="178"/>
      <c r="T1570" s="178"/>
      <c r="U1570" s="178"/>
      <c r="V1570" s="178"/>
      <c r="W1570" s="178"/>
      <c r="X1570" s="178"/>
      <c r="Y1570" s="178"/>
      <c r="Z1570" s="178"/>
      <c r="AA1570" s="179"/>
      <c r="AB1570" s="121">
        <f>IF($D1570="",0,IF($E1570="",0,IF(VLOOKUP($E1570,paramètres!$E$33:$F$44,2,FALSE)&lt;=VLOOKUP($AB$18,paramètres!$E$33:$F$44,2,FALSE),P1570*$D1570,0)))</f>
        <v>0</v>
      </c>
      <c r="AC1570" s="13">
        <f>IF($D1570="",0,IF($E1570="",0,IF(VLOOKUP($E1570,paramètres!$E$33:$F$44,2,FALSE)&lt;=VLOOKUP($AC$18,paramètres!$E$33:$F$44,2,FALSE),Q1570*$D1570,0)))</f>
        <v>0</v>
      </c>
      <c r="AD1570" s="13">
        <f>IF($D1570="",0,IF($E1570="",0,IF(VLOOKUP($E1570,paramètres!$E$33:$F$44,2,FALSE)&lt;=VLOOKUP($AD$18,paramètres!$E$33:$F$44,2,FALSE),R1570*$D1570,0)))</f>
        <v>0</v>
      </c>
      <c r="AE1570" s="13">
        <f>IF($D1570="",0,IF($E1570="",0,IF(VLOOKUP($E1570,paramètres!$E$33:$F$44,2,FALSE)&lt;=VLOOKUP($AE$18,paramètres!$E$33:$F$44,2,FALSE),S1570*$D1570,0)))</f>
        <v>0</v>
      </c>
      <c r="AF1570" s="13">
        <f>IF($D1570="",0,IF($E1570="",0,IF(VLOOKUP($E1570,paramètres!$E$33:$F$44,2,FALSE)&lt;=VLOOKUP($AF$18,paramètres!$E$33:$F$44,2,FALSE),T1570*$D1570,0)))</f>
        <v>0</v>
      </c>
      <c r="AG1570" s="13">
        <f>IF($D1570="",0,IF($E1570="",0,IF(VLOOKUP($E1570,paramètres!$E$33:$F$44,2,FALSE)&lt;=VLOOKUP($AG$18,paramètres!$E$33:$F$44,2,FALSE),U1570*$D1570,0)))</f>
        <v>0</v>
      </c>
      <c r="AH1570" s="13">
        <f>IF($D1570="",0,IF($E1570="",0,IF(VLOOKUP($E1570,paramètres!$E$33:$F$44,2,FALSE)&lt;=VLOOKUP($AH$18,paramètres!$E$33:$F$44,2,FALSE),V1570*$D1570,0)))</f>
        <v>0</v>
      </c>
      <c r="AI1570" s="13">
        <f>IF($D1570="",0,IF($E1570="",0,IF(VLOOKUP($E1570,paramètres!$E$33:$F$44,2,FALSE)&lt;=VLOOKUP($AI$18,paramètres!$E$33:$F$44,2,FALSE),W1570*$D1570,0)))</f>
        <v>0</v>
      </c>
      <c r="AJ1570" s="13">
        <f>IF($D1570="",0,IF($E1570="",0,IF(VLOOKUP($E1570,paramètres!$E$33:$F$44,2,FALSE)&lt;=VLOOKUP($AJ$18,paramètres!$E$33:$F$44,2,FALSE),X1570*$D1570,0)))</f>
        <v>0</v>
      </c>
      <c r="AK1570" s="13">
        <f>IF($D1570="",0,IF($E1570="",0,IF(VLOOKUP($E1570,paramètres!$E$33:$F$44,2,FALSE)&lt;=VLOOKUP($AK$18,paramètres!$E$33:$F$44,2,FALSE),Y1570*$D1570,0)))</f>
        <v>0</v>
      </c>
      <c r="AL1570" s="13">
        <f>IF($D1570="",0,IF($E1570="",0,IF(VLOOKUP($E1570,paramètres!$E$33:$F$44,2,FALSE)&lt;=VLOOKUP($AL$18,paramètres!$E$33:$F$44,2,FALSE),Z1570*$D1570,0)))</f>
        <v>0</v>
      </c>
      <c r="AM1570" s="126">
        <f>IF($D1570="",0,IF($E1570="",0,IF(VLOOKUP($E1570,paramètres!$E$33:$F$44,2,FALSE)&lt;=VLOOKUP($AM$18,paramètres!$E$33:$F$44,2,FALSE),AA1570*$D1570,0)))</f>
        <v>0</v>
      </c>
      <c r="AN1570" s="121" t="str">
        <f>IF(paramètres!$B$28=1,((SUM(P1570:Y1570)/1.02)+SUM(Z1570:AA1570))*0.0303/9*COUNT(P1570:X1570),IF(paramètres!$B$28=2,(SUM(P1570:AA1570))*0.0303/9*COUNT(P1570:X1570),"Missing Delta option"))</f>
        <v>Missing Delta option</v>
      </c>
      <c r="AO1570" s="13" t="str">
        <f>IF(paramètres!$B$28=1,(((SUM(P1570:Y1570)/1.02)+SUM(Z1570:AA1570))+((SUM(AB1570:AK1570)/1.02)+SUM(AL1570:AN1570)))*cotpatr,IF(paramètres!$B$28=2,(SUM(P1570:AN1570)*cotpatr),"Missing Delta Option"))</f>
        <v>Missing Delta Option</v>
      </c>
      <c r="AP1570" s="13" t="str" cm="1">
        <f t="array" ref="AP1570">IF(paramètres!$B$28=1,(((SUM(P1570:Y1570)/1.02)+SUM(Z1570:AA1570))+((SUM(AB1570:AM1570)/1.02)+SUM(AL1570:AM1570)))/12*pécule,IF(paramètres!$B$28=2,SUM(P1570:AM1570)/12*pécule,"Missing Delta Option"))</f>
        <v>Missing Delta Option</v>
      </c>
      <c r="AQ1570" s="105" t="e">
        <f>IF(paramètres!$B$28=1,(((SUM(P1570:Y1570)/1.02)+SUM(Z1570:AA1570))+((SUM(AB1570:AM1570)/1.02)+SUM(AL1570:AM1570)))+AN1570+AO1570+AP1570,SUM(P1570:AM1570)+AN1570+AO1570+AP1570)</f>
        <v>#VALUE!</v>
      </c>
    </row>
    <row r="1571" spans="1:43" x14ac:dyDescent="0.25">
      <c r="A1571" s="104"/>
      <c r="B1571" s="39"/>
      <c r="C1571" s="39"/>
      <c r="D1571" s="70"/>
      <c r="E1571" s="49"/>
      <c r="F1571" s="40"/>
      <c r="G1571" s="38"/>
      <c r="H1571" s="71"/>
      <c r="I1571" s="40"/>
      <c r="J1571" s="38"/>
      <c r="K1571" s="71"/>
      <c r="L1571" s="40"/>
      <c r="M1571" s="38"/>
      <c r="N1571" s="71"/>
      <c r="O1571" s="49"/>
      <c r="P1571" s="177"/>
      <c r="Q1571" s="178"/>
      <c r="R1571" s="178"/>
      <c r="S1571" s="178"/>
      <c r="T1571" s="178"/>
      <c r="U1571" s="178"/>
      <c r="V1571" s="178"/>
      <c r="W1571" s="178"/>
      <c r="X1571" s="178"/>
      <c r="Y1571" s="178"/>
      <c r="Z1571" s="178"/>
      <c r="AA1571" s="179"/>
      <c r="AB1571" s="121">
        <f>IF($D1571="",0,IF($E1571="",0,IF(VLOOKUP($E1571,paramètres!$E$33:$F$44,2,FALSE)&lt;=VLOOKUP($AB$18,paramètres!$E$33:$F$44,2,FALSE),P1571*$D1571,0)))</f>
        <v>0</v>
      </c>
      <c r="AC1571" s="13">
        <f>IF($D1571="",0,IF($E1571="",0,IF(VLOOKUP($E1571,paramètres!$E$33:$F$44,2,FALSE)&lt;=VLOOKUP($AC$18,paramètres!$E$33:$F$44,2,FALSE),Q1571*$D1571,0)))</f>
        <v>0</v>
      </c>
      <c r="AD1571" s="13">
        <f>IF($D1571="",0,IF($E1571="",0,IF(VLOOKUP($E1571,paramètres!$E$33:$F$44,2,FALSE)&lt;=VLOOKUP($AD$18,paramètres!$E$33:$F$44,2,FALSE),R1571*$D1571,0)))</f>
        <v>0</v>
      </c>
      <c r="AE1571" s="13">
        <f>IF($D1571="",0,IF($E1571="",0,IF(VLOOKUP($E1571,paramètres!$E$33:$F$44,2,FALSE)&lt;=VLOOKUP($AE$18,paramètres!$E$33:$F$44,2,FALSE),S1571*$D1571,0)))</f>
        <v>0</v>
      </c>
      <c r="AF1571" s="13">
        <f>IF($D1571="",0,IF($E1571="",0,IF(VLOOKUP($E1571,paramètres!$E$33:$F$44,2,FALSE)&lt;=VLOOKUP($AF$18,paramètres!$E$33:$F$44,2,FALSE),T1571*$D1571,0)))</f>
        <v>0</v>
      </c>
      <c r="AG1571" s="13">
        <f>IF($D1571="",0,IF($E1571="",0,IF(VLOOKUP($E1571,paramètres!$E$33:$F$44,2,FALSE)&lt;=VLOOKUP($AG$18,paramètres!$E$33:$F$44,2,FALSE),U1571*$D1571,0)))</f>
        <v>0</v>
      </c>
      <c r="AH1571" s="13">
        <f>IF($D1571="",0,IF($E1571="",0,IF(VLOOKUP($E1571,paramètres!$E$33:$F$44,2,FALSE)&lt;=VLOOKUP($AH$18,paramètres!$E$33:$F$44,2,FALSE),V1571*$D1571,0)))</f>
        <v>0</v>
      </c>
      <c r="AI1571" s="13">
        <f>IF($D1571="",0,IF($E1571="",0,IF(VLOOKUP($E1571,paramètres!$E$33:$F$44,2,FALSE)&lt;=VLOOKUP($AI$18,paramètres!$E$33:$F$44,2,FALSE),W1571*$D1571,0)))</f>
        <v>0</v>
      </c>
      <c r="AJ1571" s="13">
        <f>IF($D1571="",0,IF($E1571="",0,IF(VLOOKUP($E1571,paramètres!$E$33:$F$44,2,FALSE)&lt;=VLOOKUP($AJ$18,paramètres!$E$33:$F$44,2,FALSE),X1571*$D1571,0)))</f>
        <v>0</v>
      </c>
      <c r="AK1571" s="13">
        <f>IF($D1571="",0,IF($E1571="",0,IF(VLOOKUP($E1571,paramètres!$E$33:$F$44,2,FALSE)&lt;=VLOOKUP($AK$18,paramètres!$E$33:$F$44,2,FALSE),Y1571*$D1571,0)))</f>
        <v>0</v>
      </c>
      <c r="AL1571" s="13">
        <f>IF($D1571="",0,IF($E1571="",0,IF(VLOOKUP($E1571,paramètres!$E$33:$F$44,2,FALSE)&lt;=VLOOKUP($AL$18,paramètres!$E$33:$F$44,2,FALSE),Z1571*$D1571,0)))</f>
        <v>0</v>
      </c>
      <c r="AM1571" s="126">
        <f>IF($D1571="",0,IF($E1571="",0,IF(VLOOKUP($E1571,paramètres!$E$33:$F$44,2,FALSE)&lt;=VLOOKUP($AM$18,paramètres!$E$33:$F$44,2,FALSE),AA1571*$D1571,0)))</f>
        <v>0</v>
      </c>
      <c r="AN1571" s="121" t="str">
        <f>IF(paramètres!$B$28=1,((SUM(P1571:Y1571)/1.02)+SUM(Z1571:AA1571))*0.0303/9*COUNT(P1571:X1571),IF(paramètres!$B$28=2,(SUM(P1571:AA1571))*0.0303/9*COUNT(P1571:X1571),"Missing Delta option"))</f>
        <v>Missing Delta option</v>
      </c>
      <c r="AO1571" s="13" t="str">
        <f>IF(paramètres!$B$28=1,(((SUM(P1571:Y1571)/1.02)+SUM(Z1571:AA1571))+((SUM(AB1571:AK1571)/1.02)+SUM(AL1571:AN1571)))*cotpatr,IF(paramètres!$B$28=2,(SUM(P1571:AN1571)*cotpatr),"Missing Delta Option"))</f>
        <v>Missing Delta Option</v>
      </c>
      <c r="AP1571" s="13" t="str" cm="1">
        <f t="array" ref="AP1571">IF(paramètres!$B$28=1,(((SUM(P1571:Y1571)/1.02)+SUM(Z1571:AA1571))+((SUM(AB1571:AM1571)/1.02)+SUM(AL1571:AM1571)))/12*pécule,IF(paramètres!$B$28=2,SUM(P1571:AM1571)/12*pécule,"Missing Delta Option"))</f>
        <v>Missing Delta Option</v>
      </c>
      <c r="AQ1571" s="105" t="e">
        <f>IF(paramètres!$B$28=1,(((SUM(P1571:Y1571)/1.02)+SUM(Z1571:AA1571))+((SUM(AB1571:AM1571)/1.02)+SUM(AL1571:AM1571)))+AN1571+AO1571+AP1571,SUM(P1571:AM1571)+AN1571+AO1571+AP1571)</f>
        <v>#VALUE!</v>
      </c>
    </row>
    <row r="1572" spans="1:43" x14ac:dyDescent="0.25">
      <c r="A1572" s="104"/>
      <c r="B1572" s="39"/>
      <c r="C1572" s="39"/>
      <c r="D1572" s="70"/>
      <c r="E1572" s="49"/>
      <c r="F1572" s="40"/>
      <c r="G1572" s="38"/>
      <c r="H1572" s="71"/>
      <c r="I1572" s="40"/>
      <c r="J1572" s="38"/>
      <c r="K1572" s="71"/>
      <c r="L1572" s="40"/>
      <c r="M1572" s="38"/>
      <c r="N1572" s="71"/>
      <c r="O1572" s="49"/>
      <c r="P1572" s="177"/>
      <c r="Q1572" s="178"/>
      <c r="R1572" s="178"/>
      <c r="S1572" s="178"/>
      <c r="T1572" s="178"/>
      <c r="U1572" s="178"/>
      <c r="V1572" s="178"/>
      <c r="W1572" s="178"/>
      <c r="X1572" s="178"/>
      <c r="Y1572" s="178"/>
      <c r="Z1572" s="178"/>
      <c r="AA1572" s="179"/>
      <c r="AB1572" s="121">
        <f>IF($D1572="",0,IF($E1572="",0,IF(VLOOKUP($E1572,paramètres!$E$33:$F$44,2,FALSE)&lt;=VLOOKUP($AB$18,paramètres!$E$33:$F$44,2,FALSE),P1572*$D1572,0)))</f>
        <v>0</v>
      </c>
      <c r="AC1572" s="13">
        <f>IF($D1572="",0,IF($E1572="",0,IF(VLOOKUP($E1572,paramètres!$E$33:$F$44,2,FALSE)&lt;=VLOOKUP($AC$18,paramètres!$E$33:$F$44,2,FALSE),Q1572*$D1572,0)))</f>
        <v>0</v>
      </c>
      <c r="AD1572" s="13">
        <f>IF($D1572="",0,IF($E1572="",0,IF(VLOOKUP($E1572,paramètres!$E$33:$F$44,2,FALSE)&lt;=VLOOKUP($AD$18,paramètres!$E$33:$F$44,2,FALSE),R1572*$D1572,0)))</f>
        <v>0</v>
      </c>
      <c r="AE1572" s="13">
        <f>IF($D1572="",0,IF($E1572="",0,IF(VLOOKUP($E1572,paramètres!$E$33:$F$44,2,FALSE)&lt;=VLOOKUP($AE$18,paramètres!$E$33:$F$44,2,FALSE),S1572*$D1572,0)))</f>
        <v>0</v>
      </c>
      <c r="AF1572" s="13">
        <f>IF($D1572="",0,IF($E1572="",0,IF(VLOOKUP($E1572,paramètres!$E$33:$F$44,2,FALSE)&lt;=VLOOKUP($AF$18,paramètres!$E$33:$F$44,2,FALSE),T1572*$D1572,0)))</f>
        <v>0</v>
      </c>
      <c r="AG1572" s="13">
        <f>IF($D1572="",0,IF($E1572="",0,IF(VLOOKUP($E1572,paramètres!$E$33:$F$44,2,FALSE)&lt;=VLOOKUP($AG$18,paramètres!$E$33:$F$44,2,FALSE),U1572*$D1572,0)))</f>
        <v>0</v>
      </c>
      <c r="AH1572" s="13">
        <f>IF($D1572="",0,IF($E1572="",0,IF(VLOOKUP($E1572,paramètres!$E$33:$F$44,2,FALSE)&lt;=VLOOKUP($AH$18,paramètres!$E$33:$F$44,2,FALSE),V1572*$D1572,0)))</f>
        <v>0</v>
      </c>
      <c r="AI1572" s="13">
        <f>IF($D1572="",0,IF($E1572="",0,IF(VLOOKUP($E1572,paramètres!$E$33:$F$44,2,FALSE)&lt;=VLOOKUP($AI$18,paramètres!$E$33:$F$44,2,FALSE),W1572*$D1572,0)))</f>
        <v>0</v>
      </c>
      <c r="AJ1572" s="13">
        <f>IF($D1572="",0,IF($E1572="",0,IF(VLOOKUP($E1572,paramètres!$E$33:$F$44,2,FALSE)&lt;=VLOOKUP($AJ$18,paramètres!$E$33:$F$44,2,FALSE),X1572*$D1572,0)))</f>
        <v>0</v>
      </c>
      <c r="AK1572" s="13">
        <f>IF($D1572="",0,IF($E1572="",0,IF(VLOOKUP($E1572,paramètres!$E$33:$F$44,2,FALSE)&lt;=VLOOKUP($AK$18,paramètres!$E$33:$F$44,2,FALSE),Y1572*$D1572,0)))</f>
        <v>0</v>
      </c>
      <c r="AL1572" s="13">
        <f>IF($D1572="",0,IF($E1572="",0,IF(VLOOKUP($E1572,paramètres!$E$33:$F$44,2,FALSE)&lt;=VLOOKUP($AL$18,paramètres!$E$33:$F$44,2,FALSE),Z1572*$D1572,0)))</f>
        <v>0</v>
      </c>
      <c r="AM1572" s="126">
        <f>IF($D1572="",0,IF($E1572="",0,IF(VLOOKUP($E1572,paramètres!$E$33:$F$44,2,FALSE)&lt;=VLOOKUP($AM$18,paramètres!$E$33:$F$44,2,FALSE),AA1572*$D1572,0)))</f>
        <v>0</v>
      </c>
      <c r="AN1572" s="121" t="str">
        <f>IF(paramètres!$B$28=1,((SUM(P1572:Y1572)/1.02)+SUM(Z1572:AA1572))*0.0303/9*COUNT(P1572:X1572),IF(paramètres!$B$28=2,(SUM(P1572:AA1572))*0.0303/9*COUNT(P1572:X1572),"Missing Delta option"))</f>
        <v>Missing Delta option</v>
      </c>
      <c r="AO1572" s="13" t="str">
        <f>IF(paramètres!$B$28=1,(((SUM(P1572:Y1572)/1.02)+SUM(Z1572:AA1572))+((SUM(AB1572:AK1572)/1.02)+SUM(AL1572:AN1572)))*cotpatr,IF(paramètres!$B$28=2,(SUM(P1572:AN1572)*cotpatr),"Missing Delta Option"))</f>
        <v>Missing Delta Option</v>
      </c>
      <c r="AP1572" s="13" t="str" cm="1">
        <f t="array" ref="AP1572">IF(paramètres!$B$28=1,(((SUM(P1572:Y1572)/1.02)+SUM(Z1572:AA1572))+((SUM(AB1572:AM1572)/1.02)+SUM(AL1572:AM1572)))/12*pécule,IF(paramètres!$B$28=2,SUM(P1572:AM1572)/12*pécule,"Missing Delta Option"))</f>
        <v>Missing Delta Option</v>
      </c>
      <c r="AQ1572" s="105" t="e">
        <f>IF(paramètres!$B$28=1,(((SUM(P1572:Y1572)/1.02)+SUM(Z1572:AA1572))+((SUM(AB1572:AM1572)/1.02)+SUM(AL1572:AM1572)))+AN1572+AO1572+AP1572,SUM(P1572:AM1572)+AN1572+AO1572+AP1572)</f>
        <v>#VALUE!</v>
      </c>
    </row>
    <row r="1573" spans="1:43" x14ac:dyDescent="0.25">
      <c r="A1573" s="104"/>
      <c r="B1573" s="39"/>
      <c r="C1573" s="39"/>
      <c r="D1573" s="70"/>
      <c r="E1573" s="49"/>
      <c r="F1573" s="40"/>
      <c r="G1573" s="38"/>
      <c r="H1573" s="71"/>
      <c r="I1573" s="40"/>
      <c r="J1573" s="38"/>
      <c r="K1573" s="71"/>
      <c r="L1573" s="40"/>
      <c r="M1573" s="38"/>
      <c r="N1573" s="71"/>
      <c r="O1573" s="49"/>
      <c r="P1573" s="177"/>
      <c r="Q1573" s="178"/>
      <c r="R1573" s="178"/>
      <c r="S1573" s="178"/>
      <c r="T1573" s="178"/>
      <c r="U1573" s="178"/>
      <c r="V1573" s="178"/>
      <c r="W1573" s="178"/>
      <c r="X1573" s="178"/>
      <c r="Y1573" s="178"/>
      <c r="Z1573" s="178"/>
      <c r="AA1573" s="179"/>
      <c r="AB1573" s="121">
        <f>IF($D1573="",0,IF($E1573="",0,IF(VLOOKUP($E1573,paramètres!$E$33:$F$44,2,FALSE)&lt;=VLOOKUP($AB$18,paramètres!$E$33:$F$44,2,FALSE),P1573*$D1573,0)))</f>
        <v>0</v>
      </c>
      <c r="AC1573" s="13">
        <f>IF($D1573="",0,IF($E1573="",0,IF(VLOOKUP($E1573,paramètres!$E$33:$F$44,2,FALSE)&lt;=VLOOKUP($AC$18,paramètres!$E$33:$F$44,2,FALSE),Q1573*$D1573,0)))</f>
        <v>0</v>
      </c>
      <c r="AD1573" s="13">
        <f>IF($D1573="",0,IF($E1573="",0,IF(VLOOKUP($E1573,paramètres!$E$33:$F$44,2,FALSE)&lt;=VLOOKUP($AD$18,paramètres!$E$33:$F$44,2,FALSE),R1573*$D1573,0)))</f>
        <v>0</v>
      </c>
      <c r="AE1573" s="13">
        <f>IF($D1573="",0,IF($E1573="",0,IF(VLOOKUP($E1573,paramètres!$E$33:$F$44,2,FALSE)&lt;=VLOOKUP($AE$18,paramètres!$E$33:$F$44,2,FALSE),S1573*$D1573,0)))</f>
        <v>0</v>
      </c>
      <c r="AF1573" s="13">
        <f>IF($D1573="",0,IF($E1573="",0,IF(VLOOKUP($E1573,paramètres!$E$33:$F$44,2,FALSE)&lt;=VLOOKUP($AF$18,paramètres!$E$33:$F$44,2,FALSE),T1573*$D1573,0)))</f>
        <v>0</v>
      </c>
      <c r="AG1573" s="13">
        <f>IF($D1573="",0,IF($E1573="",0,IF(VLOOKUP($E1573,paramètres!$E$33:$F$44,2,FALSE)&lt;=VLOOKUP($AG$18,paramètres!$E$33:$F$44,2,FALSE),U1573*$D1573,0)))</f>
        <v>0</v>
      </c>
      <c r="AH1573" s="13">
        <f>IF($D1573="",0,IF($E1573="",0,IF(VLOOKUP($E1573,paramètres!$E$33:$F$44,2,FALSE)&lt;=VLOOKUP($AH$18,paramètres!$E$33:$F$44,2,FALSE),V1573*$D1573,0)))</f>
        <v>0</v>
      </c>
      <c r="AI1573" s="13">
        <f>IF($D1573="",0,IF($E1573="",0,IF(VLOOKUP($E1573,paramètres!$E$33:$F$44,2,FALSE)&lt;=VLOOKUP($AI$18,paramètres!$E$33:$F$44,2,FALSE),W1573*$D1573,0)))</f>
        <v>0</v>
      </c>
      <c r="AJ1573" s="13">
        <f>IF($D1573="",0,IF($E1573="",0,IF(VLOOKUP($E1573,paramètres!$E$33:$F$44,2,FALSE)&lt;=VLOOKUP($AJ$18,paramètres!$E$33:$F$44,2,FALSE),X1573*$D1573,0)))</f>
        <v>0</v>
      </c>
      <c r="AK1573" s="13">
        <f>IF($D1573="",0,IF($E1573="",0,IF(VLOOKUP($E1573,paramètres!$E$33:$F$44,2,FALSE)&lt;=VLOOKUP($AK$18,paramètres!$E$33:$F$44,2,FALSE),Y1573*$D1573,0)))</f>
        <v>0</v>
      </c>
      <c r="AL1573" s="13">
        <f>IF($D1573="",0,IF($E1573="",0,IF(VLOOKUP($E1573,paramètres!$E$33:$F$44,2,FALSE)&lt;=VLOOKUP($AL$18,paramètres!$E$33:$F$44,2,FALSE),Z1573*$D1573,0)))</f>
        <v>0</v>
      </c>
      <c r="AM1573" s="126">
        <f>IF($D1573="",0,IF($E1573="",0,IF(VLOOKUP($E1573,paramètres!$E$33:$F$44,2,FALSE)&lt;=VLOOKUP($AM$18,paramètres!$E$33:$F$44,2,FALSE),AA1573*$D1573,0)))</f>
        <v>0</v>
      </c>
      <c r="AN1573" s="121" t="str">
        <f>IF(paramètres!$B$28=1,((SUM(P1573:Y1573)/1.02)+SUM(Z1573:AA1573))*0.0303/9*COUNT(P1573:X1573),IF(paramètres!$B$28=2,(SUM(P1573:AA1573))*0.0303/9*COUNT(P1573:X1573),"Missing Delta option"))</f>
        <v>Missing Delta option</v>
      </c>
      <c r="AO1573" s="13" t="str">
        <f>IF(paramètres!$B$28=1,(((SUM(P1573:Y1573)/1.02)+SUM(Z1573:AA1573))+((SUM(AB1573:AK1573)/1.02)+SUM(AL1573:AN1573)))*cotpatr,IF(paramètres!$B$28=2,(SUM(P1573:AN1573)*cotpatr),"Missing Delta Option"))</f>
        <v>Missing Delta Option</v>
      </c>
      <c r="AP1573" s="13" t="str" cm="1">
        <f t="array" ref="AP1573">IF(paramètres!$B$28=1,(((SUM(P1573:Y1573)/1.02)+SUM(Z1573:AA1573))+((SUM(AB1573:AM1573)/1.02)+SUM(AL1573:AM1573)))/12*pécule,IF(paramètres!$B$28=2,SUM(P1573:AM1573)/12*pécule,"Missing Delta Option"))</f>
        <v>Missing Delta Option</v>
      </c>
      <c r="AQ1573" s="105" t="e">
        <f>IF(paramètres!$B$28=1,(((SUM(P1573:Y1573)/1.02)+SUM(Z1573:AA1573))+((SUM(AB1573:AM1573)/1.02)+SUM(AL1573:AM1573)))+AN1573+AO1573+AP1573,SUM(P1573:AM1573)+AN1573+AO1573+AP1573)</f>
        <v>#VALUE!</v>
      </c>
    </row>
    <row r="1574" spans="1:43" x14ac:dyDescent="0.25">
      <c r="A1574" s="104"/>
      <c r="B1574" s="39"/>
      <c r="C1574" s="39"/>
      <c r="D1574" s="70"/>
      <c r="E1574" s="49"/>
      <c r="F1574" s="40"/>
      <c r="G1574" s="38"/>
      <c r="H1574" s="71"/>
      <c r="I1574" s="40"/>
      <c r="J1574" s="38"/>
      <c r="K1574" s="71"/>
      <c r="L1574" s="40"/>
      <c r="M1574" s="38"/>
      <c r="N1574" s="71"/>
      <c r="O1574" s="49"/>
      <c r="P1574" s="177"/>
      <c r="Q1574" s="178"/>
      <c r="R1574" s="178"/>
      <c r="S1574" s="178"/>
      <c r="T1574" s="178"/>
      <c r="U1574" s="178"/>
      <c r="V1574" s="178"/>
      <c r="W1574" s="178"/>
      <c r="X1574" s="178"/>
      <c r="Y1574" s="178"/>
      <c r="Z1574" s="178"/>
      <c r="AA1574" s="179"/>
      <c r="AB1574" s="121">
        <f>IF($D1574="",0,IF($E1574="",0,IF(VLOOKUP($E1574,paramètres!$E$33:$F$44,2,FALSE)&lt;=VLOOKUP($AB$18,paramètres!$E$33:$F$44,2,FALSE),P1574*$D1574,0)))</f>
        <v>0</v>
      </c>
      <c r="AC1574" s="13">
        <f>IF($D1574="",0,IF($E1574="",0,IF(VLOOKUP($E1574,paramètres!$E$33:$F$44,2,FALSE)&lt;=VLOOKUP($AC$18,paramètres!$E$33:$F$44,2,FALSE),Q1574*$D1574,0)))</f>
        <v>0</v>
      </c>
      <c r="AD1574" s="13">
        <f>IF($D1574="",0,IF($E1574="",0,IF(VLOOKUP($E1574,paramètres!$E$33:$F$44,2,FALSE)&lt;=VLOOKUP($AD$18,paramètres!$E$33:$F$44,2,FALSE),R1574*$D1574,0)))</f>
        <v>0</v>
      </c>
      <c r="AE1574" s="13">
        <f>IF($D1574="",0,IF($E1574="",0,IF(VLOOKUP($E1574,paramètres!$E$33:$F$44,2,FALSE)&lt;=VLOOKUP($AE$18,paramètres!$E$33:$F$44,2,FALSE),S1574*$D1574,0)))</f>
        <v>0</v>
      </c>
      <c r="AF1574" s="13">
        <f>IF($D1574="",0,IF($E1574="",0,IF(VLOOKUP($E1574,paramètres!$E$33:$F$44,2,FALSE)&lt;=VLOOKUP($AF$18,paramètres!$E$33:$F$44,2,FALSE),T1574*$D1574,0)))</f>
        <v>0</v>
      </c>
      <c r="AG1574" s="13">
        <f>IF($D1574="",0,IF($E1574="",0,IF(VLOOKUP($E1574,paramètres!$E$33:$F$44,2,FALSE)&lt;=VLOOKUP($AG$18,paramètres!$E$33:$F$44,2,FALSE),U1574*$D1574,0)))</f>
        <v>0</v>
      </c>
      <c r="AH1574" s="13">
        <f>IF($D1574="",0,IF($E1574="",0,IF(VLOOKUP($E1574,paramètres!$E$33:$F$44,2,FALSE)&lt;=VLOOKUP($AH$18,paramètres!$E$33:$F$44,2,FALSE),V1574*$D1574,0)))</f>
        <v>0</v>
      </c>
      <c r="AI1574" s="13">
        <f>IF($D1574="",0,IF($E1574="",0,IF(VLOOKUP($E1574,paramètres!$E$33:$F$44,2,FALSE)&lt;=VLOOKUP($AI$18,paramètres!$E$33:$F$44,2,FALSE),W1574*$D1574,0)))</f>
        <v>0</v>
      </c>
      <c r="AJ1574" s="13">
        <f>IF($D1574="",0,IF($E1574="",0,IF(VLOOKUP($E1574,paramètres!$E$33:$F$44,2,FALSE)&lt;=VLOOKUP($AJ$18,paramètres!$E$33:$F$44,2,FALSE),X1574*$D1574,0)))</f>
        <v>0</v>
      </c>
      <c r="AK1574" s="13">
        <f>IF($D1574="",0,IF($E1574="",0,IF(VLOOKUP($E1574,paramètres!$E$33:$F$44,2,FALSE)&lt;=VLOOKUP($AK$18,paramètres!$E$33:$F$44,2,FALSE),Y1574*$D1574,0)))</f>
        <v>0</v>
      </c>
      <c r="AL1574" s="13">
        <f>IF($D1574="",0,IF($E1574="",0,IF(VLOOKUP($E1574,paramètres!$E$33:$F$44,2,FALSE)&lt;=VLOOKUP($AL$18,paramètres!$E$33:$F$44,2,FALSE),Z1574*$D1574,0)))</f>
        <v>0</v>
      </c>
      <c r="AM1574" s="126">
        <f>IF($D1574="",0,IF($E1574="",0,IF(VLOOKUP($E1574,paramètres!$E$33:$F$44,2,FALSE)&lt;=VLOOKUP($AM$18,paramètres!$E$33:$F$44,2,FALSE),AA1574*$D1574,0)))</f>
        <v>0</v>
      </c>
      <c r="AN1574" s="121" t="str">
        <f>IF(paramètres!$B$28=1,((SUM(P1574:Y1574)/1.02)+SUM(Z1574:AA1574))*0.0303/9*COUNT(P1574:X1574),IF(paramètres!$B$28=2,(SUM(P1574:AA1574))*0.0303/9*COUNT(P1574:X1574),"Missing Delta option"))</f>
        <v>Missing Delta option</v>
      </c>
      <c r="AO1574" s="13" t="str">
        <f>IF(paramètres!$B$28=1,(((SUM(P1574:Y1574)/1.02)+SUM(Z1574:AA1574))+((SUM(AB1574:AK1574)/1.02)+SUM(AL1574:AN1574)))*cotpatr,IF(paramètres!$B$28=2,(SUM(P1574:AN1574)*cotpatr),"Missing Delta Option"))</f>
        <v>Missing Delta Option</v>
      </c>
      <c r="AP1574" s="13" t="str" cm="1">
        <f t="array" ref="AP1574">IF(paramètres!$B$28=1,(((SUM(P1574:Y1574)/1.02)+SUM(Z1574:AA1574))+((SUM(AB1574:AM1574)/1.02)+SUM(AL1574:AM1574)))/12*pécule,IF(paramètres!$B$28=2,SUM(P1574:AM1574)/12*pécule,"Missing Delta Option"))</f>
        <v>Missing Delta Option</v>
      </c>
      <c r="AQ1574" s="105" t="e">
        <f>IF(paramètres!$B$28=1,(((SUM(P1574:Y1574)/1.02)+SUM(Z1574:AA1574))+((SUM(AB1574:AM1574)/1.02)+SUM(AL1574:AM1574)))+AN1574+AO1574+AP1574,SUM(P1574:AM1574)+AN1574+AO1574+AP1574)</f>
        <v>#VALUE!</v>
      </c>
    </row>
    <row r="1575" spans="1:43" x14ac:dyDescent="0.25">
      <c r="A1575" s="104"/>
      <c r="B1575" s="39"/>
      <c r="C1575" s="39"/>
      <c r="D1575" s="70"/>
      <c r="E1575" s="49"/>
      <c r="F1575" s="40"/>
      <c r="G1575" s="38"/>
      <c r="H1575" s="71"/>
      <c r="I1575" s="40"/>
      <c r="J1575" s="38"/>
      <c r="K1575" s="71"/>
      <c r="L1575" s="40"/>
      <c r="M1575" s="38"/>
      <c r="N1575" s="71"/>
      <c r="O1575" s="49"/>
      <c r="P1575" s="177"/>
      <c r="Q1575" s="178"/>
      <c r="R1575" s="178"/>
      <c r="S1575" s="178"/>
      <c r="T1575" s="178"/>
      <c r="U1575" s="178"/>
      <c r="V1575" s="178"/>
      <c r="W1575" s="178"/>
      <c r="X1575" s="178"/>
      <c r="Y1575" s="178"/>
      <c r="Z1575" s="178"/>
      <c r="AA1575" s="179"/>
      <c r="AB1575" s="121">
        <f>IF($D1575="",0,IF($E1575="",0,IF(VLOOKUP($E1575,paramètres!$E$33:$F$44,2,FALSE)&lt;=VLOOKUP($AB$18,paramètres!$E$33:$F$44,2,FALSE),P1575*$D1575,0)))</f>
        <v>0</v>
      </c>
      <c r="AC1575" s="13">
        <f>IF($D1575="",0,IF($E1575="",0,IF(VLOOKUP($E1575,paramètres!$E$33:$F$44,2,FALSE)&lt;=VLOOKUP($AC$18,paramètres!$E$33:$F$44,2,FALSE),Q1575*$D1575,0)))</f>
        <v>0</v>
      </c>
      <c r="AD1575" s="13">
        <f>IF($D1575="",0,IF($E1575="",0,IF(VLOOKUP($E1575,paramètres!$E$33:$F$44,2,FALSE)&lt;=VLOOKUP($AD$18,paramètres!$E$33:$F$44,2,FALSE),R1575*$D1575,0)))</f>
        <v>0</v>
      </c>
      <c r="AE1575" s="13">
        <f>IF($D1575="",0,IF($E1575="",0,IF(VLOOKUP($E1575,paramètres!$E$33:$F$44,2,FALSE)&lt;=VLOOKUP($AE$18,paramètres!$E$33:$F$44,2,FALSE),S1575*$D1575,0)))</f>
        <v>0</v>
      </c>
      <c r="AF1575" s="13">
        <f>IF($D1575="",0,IF($E1575="",0,IF(VLOOKUP($E1575,paramètres!$E$33:$F$44,2,FALSE)&lt;=VLOOKUP($AF$18,paramètres!$E$33:$F$44,2,FALSE),T1575*$D1575,0)))</f>
        <v>0</v>
      </c>
      <c r="AG1575" s="13">
        <f>IF($D1575="",0,IF($E1575="",0,IF(VLOOKUP($E1575,paramètres!$E$33:$F$44,2,FALSE)&lt;=VLOOKUP($AG$18,paramètres!$E$33:$F$44,2,FALSE),U1575*$D1575,0)))</f>
        <v>0</v>
      </c>
      <c r="AH1575" s="13">
        <f>IF($D1575="",0,IF($E1575="",0,IF(VLOOKUP($E1575,paramètres!$E$33:$F$44,2,FALSE)&lt;=VLOOKUP($AH$18,paramètres!$E$33:$F$44,2,FALSE),V1575*$D1575,0)))</f>
        <v>0</v>
      </c>
      <c r="AI1575" s="13">
        <f>IF($D1575="",0,IF($E1575="",0,IF(VLOOKUP($E1575,paramètres!$E$33:$F$44,2,FALSE)&lt;=VLOOKUP($AI$18,paramètres!$E$33:$F$44,2,FALSE),W1575*$D1575,0)))</f>
        <v>0</v>
      </c>
      <c r="AJ1575" s="13">
        <f>IF($D1575="",0,IF($E1575="",0,IF(VLOOKUP($E1575,paramètres!$E$33:$F$44,2,FALSE)&lt;=VLOOKUP($AJ$18,paramètres!$E$33:$F$44,2,FALSE),X1575*$D1575,0)))</f>
        <v>0</v>
      </c>
      <c r="AK1575" s="13">
        <f>IF($D1575="",0,IF($E1575="",0,IF(VLOOKUP($E1575,paramètres!$E$33:$F$44,2,FALSE)&lt;=VLOOKUP($AK$18,paramètres!$E$33:$F$44,2,FALSE),Y1575*$D1575,0)))</f>
        <v>0</v>
      </c>
      <c r="AL1575" s="13">
        <f>IF($D1575="",0,IF($E1575="",0,IF(VLOOKUP($E1575,paramètres!$E$33:$F$44,2,FALSE)&lt;=VLOOKUP($AL$18,paramètres!$E$33:$F$44,2,FALSE),Z1575*$D1575,0)))</f>
        <v>0</v>
      </c>
      <c r="AM1575" s="126">
        <f>IF($D1575="",0,IF($E1575="",0,IF(VLOOKUP($E1575,paramètres!$E$33:$F$44,2,FALSE)&lt;=VLOOKUP($AM$18,paramètres!$E$33:$F$44,2,FALSE),AA1575*$D1575,0)))</f>
        <v>0</v>
      </c>
      <c r="AN1575" s="121" t="str">
        <f>IF(paramètres!$B$28=1,((SUM(P1575:Y1575)/1.02)+SUM(Z1575:AA1575))*0.0303/9*COUNT(P1575:X1575),IF(paramètres!$B$28=2,(SUM(P1575:AA1575))*0.0303/9*COUNT(P1575:X1575),"Missing Delta option"))</f>
        <v>Missing Delta option</v>
      </c>
      <c r="AO1575" s="13" t="str">
        <f>IF(paramètres!$B$28=1,(((SUM(P1575:Y1575)/1.02)+SUM(Z1575:AA1575))+((SUM(AB1575:AK1575)/1.02)+SUM(AL1575:AN1575)))*cotpatr,IF(paramètres!$B$28=2,(SUM(P1575:AN1575)*cotpatr),"Missing Delta Option"))</f>
        <v>Missing Delta Option</v>
      </c>
      <c r="AP1575" s="13" t="str" cm="1">
        <f t="array" ref="AP1575">IF(paramètres!$B$28=1,(((SUM(P1575:Y1575)/1.02)+SUM(Z1575:AA1575))+((SUM(AB1575:AM1575)/1.02)+SUM(AL1575:AM1575)))/12*pécule,IF(paramètres!$B$28=2,SUM(P1575:AM1575)/12*pécule,"Missing Delta Option"))</f>
        <v>Missing Delta Option</v>
      </c>
      <c r="AQ1575" s="105" t="e">
        <f>IF(paramètres!$B$28=1,(((SUM(P1575:Y1575)/1.02)+SUM(Z1575:AA1575))+((SUM(AB1575:AM1575)/1.02)+SUM(AL1575:AM1575)))+AN1575+AO1575+AP1575,SUM(P1575:AM1575)+AN1575+AO1575+AP1575)</f>
        <v>#VALUE!</v>
      </c>
    </row>
    <row r="1576" spans="1:43" x14ac:dyDescent="0.25">
      <c r="A1576" s="104"/>
      <c r="B1576" s="39"/>
      <c r="C1576" s="39"/>
      <c r="D1576" s="70"/>
      <c r="E1576" s="49"/>
      <c r="F1576" s="40"/>
      <c r="G1576" s="38"/>
      <c r="H1576" s="71"/>
      <c r="I1576" s="40"/>
      <c r="J1576" s="38"/>
      <c r="K1576" s="71"/>
      <c r="L1576" s="40"/>
      <c r="M1576" s="38"/>
      <c r="N1576" s="71"/>
      <c r="O1576" s="49"/>
      <c r="P1576" s="177"/>
      <c r="Q1576" s="178"/>
      <c r="R1576" s="178"/>
      <c r="S1576" s="178"/>
      <c r="T1576" s="178"/>
      <c r="U1576" s="178"/>
      <c r="V1576" s="178"/>
      <c r="W1576" s="178"/>
      <c r="X1576" s="178"/>
      <c r="Y1576" s="178"/>
      <c r="Z1576" s="178"/>
      <c r="AA1576" s="179"/>
      <c r="AB1576" s="121">
        <f>IF($D1576="",0,IF($E1576="",0,IF(VLOOKUP($E1576,paramètres!$E$33:$F$44,2,FALSE)&lt;=VLOOKUP($AB$18,paramètres!$E$33:$F$44,2,FALSE),P1576*$D1576,0)))</f>
        <v>0</v>
      </c>
      <c r="AC1576" s="13">
        <f>IF($D1576="",0,IF($E1576="",0,IF(VLOOKUP($E1576,paramètres!$E$33:$F$44,2,FALSE)&lt;=VLOOKUP($AC$18,paramètres!$E$33:$F$44,2,FALSE),Q1576*$D1576,0)))</f>
        <v>0</v>
      </c>
      <c r="AD1576" s="13">
        <f>IF($D1576="",0,IF($E1576="",0,IF(VLOOKUP($E1576,paramètres!$E$33:$F$44,2,FALSE)&lt;=VLOOKUP($AD$18,paramètres!$E$33:$F$44,2,FALSE),R1576*$D1576,0)))</f>
        <v>0</v>
      </c>
      <c r="AE1576" s="13">
        <f>IF($D1576="",0,IF($E1576="",0,IF(VLOOKUP($E1576,paramètres!$E$33:$F$44,2,FALSE)&lt;=VLOOKUP($AE$18,paramètres!$E$33:$F$44,2,FALSE),S1576*$D1576,0)))</f>
        <v>0</v>
      </c>
      <c r="AF1576" s="13">
        <f>IF($D1576="",0,IF($E1576="",0,IF(VLOOKUP($E1576,paramètres!$E$33:$F$44,2,FALSE)&lt;=VLOOKUP($AF$18,paramètres!$E$33:$F$44,2,FALSE),T1576*$D1576,0)))</f>
        <v>0</v>
      </c>
      <c r="AG1576" s="13">
        <f>IF($D1576="",0,IF($E1576="",0,IF(VLOOKUP($E1576,paramètres!$E$33:$F$44,2,FALSE)&lt;=VLOOKUP($AG$18,paramètres!$E$33:$F$44,2,FALSE),U1576*$D1576,0)))</f>
        <v>0</v>
      </c>
      <c r="AH1576" s="13">
        <f>IF($D1576="",0,IF($E1576="",0,IF(VLOOKUP($E1576,paramètres!$E$33:$F$44,2,FALSE)&lt;=VLOOKUP($AH$18,paramètres!$E$33:$F$44,2,FALSE),V1576*$D1576,0)))</f>
        <v>0</v>
      </c>
      <c r="AI1576" s="13">
        <f>IF($D1576="",0,IF($E1576="",0,IF(VLOOKUP($E1576,paramètres!$E$33:$F$44,2,FALSE)&lt;=VLOOKUP($AI$18,paramètres!$E$33:$F$44,2,FALSE),W1576*$D1576,0)))</f>
        <v>0</v>
      </c>
      <c r="AJ1576" s="13">
        <f>IF($D1576="",0,IF($E1576="",0,IF(VLOOKUP($E1576,paramètres!$E$33:$F$44,2,FALSE)&lt;=VLOOKUP($AJ$18,paramètres!$E$33:$F$44,2,FALSE),X1576*$D1576,0)))</f>
        <v>0</v>
      </c>
      <c r="AK1576" s="13">
        <f>IF($D1576="",0,IF($E1576="",0,IF(VLOOKUP($E1576,paramètres!$E$33:$F$44,2,FALSE)&lt;=VLOOKUP($AK$18,paramètres!$E$33:$F$44,2,FALSE),Y1576*$D1576,0)))</f>
        <v>0</v>
      </c>
      <c r="AL1576" s="13">
        <f>IF($D1576="",0,IF($E1576="",0,IF(VLOOKUP($E1576,paramètres!$E$33:$F$44,2,FALSE)&lt;=VLOOKUP($AL$18,paramètres!$E$33:$F$44,2,FALSE),Z1576*$D1576,0)))</f>
        <v>0</v>
      </c>
      <c r="AM1576" s="126">
        <f>IF($D1576="",0,IF($E1576="",0,IF(VLOOKUP($E1576,paramètres!$E$33:$F$44,2,FALSE)&lt;=VLOOKUP($AM$18,paramètres!$E$33:$F$44,2,FALSE),AA1576*$D1576,0)))</f>
        <v>0</v>
      </c>
      <c r="AN1576" s="121" t="str">
        <f>IF(paramètres!$B$28=1,((SUM(P1576:Y1576)/1.02)+SUM(Z1576:AA1576))*0.0303/9*COUNT(P1576:X1576),IF(paramètres!$B$28=2,(SUM(P1576:AA1576))*0.0303/9*COUNT(P1576:X1576),"Missing Delta option"))</f>
        <v>Missing Delta option</v>
      </c>
      <c r="AO1576" s="13" t="str">
        <f>IF(paramètres!$B$28=1,(((SUM(P1576:Y1576)/1.02)+SUM(Z1576:AA1576))+((SUM(AB1576:AK1576)/1.02)+SUM(AL1576:AN1576)))*cotpatr,IF(paramètres!$B$28=2,(SUM(P1576:AN1576)*cotpatr),"Missing Delta Option"))</f>
        <v>Missing Delta Option</v>
      </c>
      <c r="AP1576" s="13" t="str" cm="1">
        <f t="array" ref="AP1576">IF(paramètres!$B$28=1,(((SUM(P1576:Y1576)/1.02)+SUM(Z1576:AA1576))+((SUM(AB1576:AM1576)/1.02)+SUM(AL1576:AM1576)))/12*pécule,IF(paramètres!$B$28=2,SUM(P1576:AM1576)/12*pécule,"Missing Delta Option"))</f>
        <v>Missing Delta Option</v>
      </c>
      <c r="AQ1576" s="105" t="e">
        <f>IF(paramètres!$B$28=1,(((SUM(P1576:Y1576)/1.02)+SUM(Z1576:AA1576))+((SUM(AB1576:AM1576)/1.02)+SUM(AL1576:AM1576)))+AN1576+AO1576+AP1576,SUM(P1576:AM1576)+AN1576+AO1576+AP1576)</f>
        <v>#VALUE!</v>
      </c>
    </row>
    <row r="1577" spans="1:43" x14ac:dyDescent="0.25">
      <c r="A1577" s="104"/>
      <c r="B1577" s="39"/>
      <c r="C1577" s="39"/>
      <c r="D1577" s="70"/>
      <c r="E1577" s="49"/>
      <c r="F1577" s="40"/>
      <c r="G1577" s="38"/>
      <c r="H1577" s="71"/>
      <c r="I1577" s="40"/>
      <c r="J1577" s="38"/>
      <c r="K1577" s="71"/>
      <c r="L1577" s="40"/>
      <c r="M1577" s="38"/>
      <c r="N1577" s="71"/>
      <c r="O1577" s="49"/>
      <c r="P1577" s="177"/>
      <c r="Q1577" s="178"/>
      <c r="R1577" s="178"/>
      <c r="S1577" s="178"/>
      <c r="T1577" s="178"/>
      <c r="U1577" s="178"/>
      <c r="V1577" s="178"/>
      <c r="W1577" s="178"/>
      <c r="X1577" s="178"/>
      <c r="Y1577" s="178"/>
      <c r="Z1577" s="178"/>
      <c r="AA1577" s="179"/>
      <c r="AB1577" s="121">
        <f>IF($D1577="",0,IF($E1577="",0,IF(VLOOKUP($E1577,paramètres!$E$33:$F$44,2,FALSE)&lt;=VLOOKUP($AB$18,paramètres!$E$33:$F$44,2,FALSE),P1577*$D1577,0)))</f>
        <v>0</v>
      </c>
      <c r="AC1577" s="13">
        <f>IF($D1577="",0,IF($E1577="",0,IF(VLOOKUP($E1577,paramètres!$E$33:$F$44,2,FALSE)&lt;=VLOOKUP($AC$18,paramètres!$E$33:$F$44,2,FALSE),Q1577*$D1577,0)))</f>
        <v>0</v>
      </c>
      <c r="AD1577" s="13">
        <f>IF($D1577="",0,IF($E1577="",0,IF(VLOOKUP($E1577,paramètres!$E$33:$F$44,2,FALSE)&lt;=VLOOKUP($AD$18,paramètres!$E$33:$F$44,2,FALSE),R1577*$D1577,0)))</f>
        <v>0</v>
      </c>
      <c r="AE1577" s="13">
        <f>IF($D1577="",0,IF($E1577="",0,IF(VLOOKUP($E1577,paramètres!$E$33:$F$44,2,FALSE)&lt;=VLOOKUP($AE$18,paramètres!$E$33:$F$44,2,FALSE),S1577*$D1577,0)))</f>
        <v>0</v>
      </c>
      <c r="AF1577" s="13">
        <f>IF($D1577="",0,IF($E1577="",0,IF(VLOOKUP($E1577,paramètres!$E$33:$F$44,2,FALSE)&lt;=VLOOKUP($AF$18,paramètres!$E$33:$F$44,2,FALSE),T1577*$D1577,0)))</f>
        <v>0</v>
      </c>
      <c r="AG1577" s="13">
        <f>IF($D1577="",0,IF($E1577="",0,IF(VLOOKUP($E1577,paramètres!$E$33:$F$44,2,FALSE)&lt;=VLOOKUP($AG$18,paramètres!$E$33:$F$44,2,FALSE),U1577*$D1577,0)))</f>
        <v>0</v>
      </c>
      <c r="AH1577" s="13">
        <f>IF($D1577="",0,IF($E1577="",0,IF(VLOOKUP($E1577,paramètres!$E$33:$F$44,2,FALSE)&lt;=VLOOKUP($AH$18,paramètres!$E$33:$F$44,2,FALSE),V1577*$D1577,0)))</f>
        <v>0</v>
      </c>
      <c r="AI1577" s="13">
        <f>IF($D1577="",0,IF($E1577="",0,IF(VLOOKUP($E1577,paramètres!$E$33:$F$44,2,FALSE)&lt;=VLOOKUP($AI$18,paramètres!$E$33:$F$44,2,FALSE),W1577*$D1577,0)))</f>
        <v>0</v>
      </c>
      <c r="AJ1577" s="13">
        <f>IF($D1577="",0,IF($E1577="",0,IF(VLOOKUP($E1577,paramètres!$E$33:$F$44,2,FALSE)&lt;=VLOOKUP($AJ$18,paramètres!$E$33:$F$44,2,FALSE),X1577*$D1577,0)))</f>
        <v>0</v>
      </c>
      <c r="AK1577" s="13">
        <f>IF($D1577="",0,IF($E1577="",0,IF(VLOOKUP($E1577,paramètres!$E$33:$F$44,2,FALSE)&lt;=VLOOKUP($AK$18,paramètres!$E$33:$F$44,2,FALSE),Y1577*$D1577,0)))</f>
        <v>0</v>
      </c>
      <c r="AL1577" s="13">
        <f>IF($D1577="",0,IF($E1577="",0,IF(VLOOKUP($E1577,paramètres!$E$33:$F$44,2,FALSE)&lt;=VLOOKUP($AL$18,paramètres!$E$33:$F$44,2,FALSE),Z1577*$D1577,0)))</f>
        <v>0</v>
      </c>
      <c r="AM1577" s="126">
        <f>IF($D1577="",0,IF($E1577="",0,IF(VLOOKUP($E1577,paramètres!$E$33:$F$44,2,FALSE)&lt;=VLOOKUP($AM$18,paramètres!$E$33:$F$44,2,FALSE),AA1577*$D1577,0)))</f>
        <v>0</v>
      </c>
      <c r="AN1577" s="121" t="str">
        <f>IF(paramètres!$B$28=1,((SUM(P1577:Y1577)/1.02)+SUM(Z1577:AA1577))*0.0303/9*COUNT(P1577:X1577),IF(paramètres!$B$28=2,(SUM(P1577:AA1577))*0.0303/9*COUNT(P1577:X1577),"Missing Delta option"))</f>
        <v>Missing Delta option</v>
      </c>
      <c r="AO1577" s="13" t="str">
        <f>IF(paramètres!$B$28=1,(((SUM(P1577:Y1577)/1.02)+SUM(Z1577:AA1577))+((SUM(AB1577:AK1577)/1.02)+SUM(AL1577:AN1577)))*cotpatr,IF(paramètres!$B$28=2,(SUM(P1577:AN1577)*cotpatr),"Missing Delta Option"))</f>
        <v>Missing Delta Option</v>
      </c>
      <c r="AP1577" s="13" t="str" cm="1">
        <f t="array" ref="AP1577">IF(paramètres!$B$28=1,(((SUM(P1577:Y1577)/1.02)+SUM(Z1577:AA1577))+((SUM(AB1577:AM1577)/1.02)+SUM(AL1577:AM1577)))/12*pécule,IF(paramètres!$B$28=2,SUM(P1577:AM1577)/12*pécule,"Missing Delta Option"))</f>
        <v>Missing Delta Option</v>
      </c>
      <c r="AQ1577" s="105" t="e">
        <f>IF(paramètres!$B$28=1,(((SUM(P1577:Y1577)/1.02)+SUM(Z1577:AA1577))+((SUM(AB1577:AM1577)/1.02)+SUM(AL1577:AM1577)))+AN1577+AO1577+AP1577,SUM(P1577:AM1577)+AN1577+AO1577+AP1577)</f>
        <v>#VALUE!</v>
      </c>
    </row>
    <row r="1578" spans="1:43" x14ac:dyDescent="0.25">
      <c r="A1578" s="104"/>
      <c r="B1578" s="39"/>
      <c r="C1578" s="39"/>
      <c r="D1578" s="70"/>
      <c r="E1578" s="49"/>
      <c r="F1578" s="40"/>
      <c r="G1578" s="38"/>
      <c r="H1578" s="71"/>
      <c r="I1578" s="40"/>
      <c r="J1578" s="38"/>
      <c r="K1578" s="71"/>
      <c r="L1578" s="40"/>
      <c r="M1578" s="38"/>
      <c r="N1578" s="71"/>
      <c r="O1578" s="49"/>
      <c r="P1578" s="177"/>
      <c r="Q1578" s="178"/>
      <c r="R1578" s="178"/>
      <c r="S1578" s="178"/>
      <c r="T1578" s="178"/>
      <c r="U1578" s="178"/>
      <c r="V1578" s="178"/>
      <c r="W1578" s="178"/>
      <c r="X1578" s="178"/>
      <c r="Y1578" s="178"/>
      <c r="Z1578" s="178"/>
      <c r="AA1578" s="179"/>
      <c r="AB1578" s="121">
        <f>IF($D1578="",0,IF($E1578="",0,IF(VLOOKUP($E1578,paramètres!$E$33:$F$44,2,FALSE)&lt;=VLOOKUP($AB$18,paramètres!$E$33:$F$44,2,FALSE),P1578*$D1578,0)))</f>
        <v>0</v>
      </c>
      <c r="AC1578" s="13">
        <f>IF($D1578="",0,IF($E1578="",0,IF(VLOOKUP($E1578,paramètres!$E$33:$F$44,2,FALSE)&lt;=VLOOKUP($AC$18,paramètres!$E$33:$F$44,2,FALSE),Q1578*$D1578,0)))</f>
        <v>0</v>
      </c>
      <c r="AD1578" s="13">
        <f>IF($D1578="",0,IF($E1578="",0,IF(VLOOKUP($E1578,paramètres!$E$33:$F$44,2,FALSE)&lt;=VLOOKUP($AD$18,paramètres!$E$33:$F$44,2,FALSE),R1578*$D1578,0)))</f>
        <v>0</v>
      </c>
      <c r="AE1578" s="13">
        <f>IF($D1578="",0,IF($E1578="",0,IF(VLOOKUP($E1578,paramètres!$E$33:$F$44,2,FALSE)&lt;=VLOOKUP($AE$18,paramètres!$E$33:$F$44,2,FALSE),S1578*$D1578,0)))</f>
        <v>0</v>
      </c>
      <c r="AF1578" s="13">
        <f>IF($D1578="",0,IF($E1578="",0,IF(VLOOKUP($E1578,paramètres!$E$33:$F$44,2,FALSE)&lt;=VLOOKUP($AF$18,paramètres!$E$33:$F$44,2,FALSE),T1578*$D1578,0)))</f>
        <v>0</v>
      </c>
      <c r="AG1578" s="13">
        <f>IF($D1578="",0,IF($E1578="",0,IF(VLOOKUP($E1578,paramètres!$E$33:$F$44,2,FALSE)&lt;=VLOOKUP($AG$18,paramètres!$E$33:$F$44,2,FALSE),U1578*$D1578,0)))</f>
        <v>0</v>
      </c>
      <c r="AH1578" s="13">
        <f>IF($D1578="",0,IF($E1578="",0,IF(VLOOKUP($E1578,paramètres!$E$33:$F$44,2,FALSE)&lt;=VLOOKUP($AH$18,paramètres!$E$33:$F$44,2,FALSE),V1578*$D1578,0)))</f>
        <v>0</v>
      </c>
      <c r="AI1578" s="13">
        <f>IF($D1578="",0,IF($E1578="",0,IF(VLOOKUP($E1578,paramètres!$E$33:$F$44,2,FALSE)&lt;=VLOOKUP($AI$18,paramètres!$E$33:$F$44,2,FALSE),W1578*$D1578,0)))</f>
        <v>0</v>
      </c>
      <c r="AJ1578" s="13">
        <f>IF($D1578="",0,IF($E1578="",0,IF(VLOOKUP($E1578,paramètres!$E$33:$F$44,2,FALSE)&lt;=VLOOKUP($AJ$18,paramètres!$E$33:$F$44,2,FALSE),X1578*$D1578,0)))</f>
        <v>0</v>
      </c>
      <c r="AK1578" s="13">
        <f>IF($D1578="",0,IF($E1578="",0,IF(VLOOKUP($E1578,paramètres!$E$33:$F$44,2,FALSE)&lt;=VLOOKUP($AK$18,paramètres!$E$33:$F$44,2,FALSE),Y1578*$D1578,0)))</f>
        <v>0</v>
      </c>
      <c r="AL1578" s="13">
        <f>IF($D1578="",0,IF($E1578="",0,IF(VLOOKUP($E1578,paramètres!$E$33:$F$44,2,FALSE)&lt;=VLOOKUP($AL$18,paramètres!$E$33:$F$44,2,FALSE),Z1578*$D1578,0)))</f>
        <v>0</v>
      </c>
      <c r="AM1578" s="126">
        <f>IF($D1578="",0,IF($E1578="",0,IF(VLOOKUP($E1578,paramètres!$E$33:$F$44,2,FALSE)&lt;=VLOOKUP($AM$18,paramètres!$E$33:$F$44,2,FALSE),AA1578*$D1578,0)))</f>
        <v>0</v>
      </c>
      <c r="AN1578" s="121" t="str">
        <f>IF(paramètres!$B$28=1,((SUM(P1578:Y1578)/1.02)+SUM(Z1578:AA1578))*0.0303/9*COUNT(P1578:X1578),IF(paramètres!$B$28=2,(SUM(P1578:AA1578))*0.0303/9*COUNT(P1578:X1578),"Missing Delta option"))</f>
        <v>Missing Delta option</v>
      </c>
      <c r="AO1578" s="13" t="str">
        <f>IF(paramètres!$B$28=1,(((SUM(P1578:Y1578)/1.02)+SUM(Z1578:AA1578))+((SUM(AB1578:AK1578)/1.02)+SUM(AL1578:AN1578)))*cotpatr,IF(paramètres!$B$28=2,(SUM(P1578:AN1578)*cotpatr),"Missing Delta Option"))</f>
        <v>Missing Delta Option</v>
      </c>
      <c r="AP1578" s="13" t="str" cm="1">
        <f t="array" ref="AP1578">IF(paramètres!$B$28=1,(((SUM(P1578:Y1578)/1.02)+SUM(Z1578:AA1578))+((SUM(AB1578:AM1578)/1.02)+SUM(AL1578:AM1578)))/12*pécule,IF(paramètres!$B$28=2,SUM(P1578:AM1578)/12*pécule,"Missing Delta Option"))</f>
        <v>Missing Delta Option</v>
      </c>
      <c r="AQ1578" s="105" t="e">
        <f>IF(paramètres!$B$28=1,(((SUM(P1578:Y1578)/1.02)+SUM(Z1578:AA1578))+((SUM(AB1578:AM1578)/1.02)+SUM(AL1578:AM1578)))+AN1578+AO1578+AP1578,SUM(P1578:AM1578)+AN1578+AO1578+AP1578)</f>
        <v>#VALUE!</v>
      </c>
    </row>
    <row r="1579" spans="1:43" x14ac:dyDescent="0.25">
      <c r="A1579" s="104"/>
      <c r="B1579" s="39"/>
      <c r="C1579" s="39"/>
      <c r="D1579" s="70"/>
      <c r="E1579" s="49"/>
      <c r="F1579" s="40"/>
      <c r="G1579" s="38"/>
      <c r="H1579" s="71"/>
      <c r="I1579" s="40"/>
      <c r="J1579" s="38"/>
      <c r="K1579" s="71"/>
      <c r="L1579" s="40"/>
      <c r="M1579" s="38"/>
      <c r="N1579" s="71"/>
      <c r="O1579" s="49"/>
      <c r="P1579" s="177"/>
      <c r="Q1579" s="178"/>
      <c r="R1579" s="178"/>
      <c r="S1579" s="178"/>
      <c r="T1579" s="178"/>
      <c r="U1579" s="178"/>
      <c r="V1579" s="178"/>
      <c r="W1579" s="178"/>
      <c r="X1579" s="178"/>
      <c r="Y1579" s="178"/>
      <c r="Z1579" s="178"/>
      <c r="AA1579" s="179"/>
      <c r="AB1579" s="121">
        <f>IF($D1579="",0,IF($E1579="",0,IF(VLOOKUP($E1579,paramètres!$E$33:$F$44,2,FALSE)&lt;=VLOOKUP($AB$18,paramètres!$E$33:$F$44,2,FALSE),P1579*$D1579,0)))</f>
        <v>0</v>
      </c>
      <c r="AC1579" s="13">
        <f>IF($D1579="",0,IF($E1579="",0,IF(VLOOKUP($E1579,paramètres!$E$33:$F$44,2,FALSE)&lt;=VLOOKUP($AC$18,paramètres!$E$33:$F$44,2,FALSE),Q1579*$D1579,0)))</f>
        <v>0</v>
      </c>
      <c r="AD1579" s="13">
        <f>IF($D1579="",0,IF($E1579="",0,IF(VLOOKUP($E1579,paramètres!$E$33:$F$44,2,FALSE)&lt;=VLOOKUP($AD$18,paramètres!$E$33:$F$44,2,FALSE),R1579*$D1579,0)))</f>
        <v>0</v>
      </c>
      <c r="AE1579" s="13">
        <f>IF($D1579="",0,IF($E1579="",0,IF(VLOOKUP($E1579,paramètres!$E$33:$F$44,2,FALSE)&lt;=VLOOKUP($AE$18,paramètres!$E$33:$F$44,2,FALSE),S1579*$D1579,0)))</f>
        <v>0</v>
      </c>
      <c r="AF1579" s="13">
        <f>IF($D1579="",0,IF($E1579="",0,IF(VLOOKUP($E1579,paramètres!$E$33:$F$44,2,FALSE)&lt;=VLOOKUP($AF$18,paramètres!$E$33:$F$44,2,FALSE),T1579*$D1579,0)))</f>
        <v>0</v>
      </c>
      <c r="AG1579" s="13">
        <f>IF($D1579="",0,IF($E1579="",0,IF(VLOOKUP($E1579,paramètres!$E$33:$F$44,2,FALSE)&lt;=VLOOKUP($AG$18,paramètres!$E$33:$F$44,2,FALSE),U1579*$D1579,0)))</f>
        <v>0</v>
      </c>
      <c r="AH1579" s="13">
        <f>IF($D1579="",0,IF($E1579="",0,IF(VLOOKUP($E1579,paramètres!$E$33:$F$44,2,FALSE)&lt;=VLOOKUP($AH$18,paramètres!$E$33:$F$44,2,FALSE),V1579*$D1579,0)))</f>
        <v>0</v>
      </c>
      <c r="AI1579" s="13">
        <f>IF($D1579="",0,IF($E1579="",0,IF(VLOOKUP($E1579,paramètres!$E$33:$F$44,2,FALSE)&lt;=VLOOKUP($AI$18,paramètres!$E$33:$F$44,2,FALSE),W1579*$D1579,0)))</f>
        <v>0</v>
      </c>
      <c r="AJ1579" s="13">
        <f>IF($D1579="",0,IF($E1579="",0,IF(VLOOKUP($E1579,paramètres!$E$33:$F$44,2,FALSE)&lt;=VLOOKUP($AJ$18,paramètres!$E$33:$F$44,2,FALSE),X1579*$D1579,0)))</f>
        <v>0</v>
      </c>
      <c r="AK1579" s="13">
        <f>IF($D1579="",0,IF($E1579="",0,IF(VLOOKUP($E1579,paramètres!$E$33:$F$44,2,FALSE)&lt;=VLOOKUP($AK$18,paramètres!$E$33:$F$44,2,FALSE),Y1579*$D1579,0)))</f>
        <v>0</v>
      </c>
      <c r="AL1579" s="13">
        <f>IF($D1579="",0,IF($E1579="",0,IF(VLOOKUP($E1579,paramètres!$E$33:$F$44,2,FALSE)&lt;=VLOOKUP($AL$18,paramètres!$E$33:$F$44,2,FALSE),Z1579*$D1579,0)))</f>
        <v>0</v>
      </c>
      <c r="AM1579" s="126">
        <f>IF($D1579="",0,IF($E1579="",0,IF(VLOOKUP($E1579,paramètres!$E$33:$F$44,2,FALSE)&lt;=VLOOKUP($AM$18,paramètres!$E$33:$F$44,2,FALSE),AA1579*$D1579,0)))</f>
        <v>0</v>
      </c>
      <c r="AN1579" s="121" t="str">
        <f>IF(paramètres!$B$28=1,((SUM(P1579:Y1579)/1.02)+SUM(Z1579:AA1579))*0.0303/9*COUNT(P1579:X1579),IF(paramètres!$B$28=2,(SUM(P1579:AA1579))*0.0303/9*COUNT(P1579:X1579),"Missing Delta option"))</f>
        <v>Missing Delta option</v>
      </c>
      <c r="AO1579" s="13" t="str">
        <f>IF(paramètres!$B$28=1,(((SUM(P1579:Y1579)/1.02)+SUM(Z1579:AA1579))+((SUM(AB1579:AK1579)/1.02)+SUM(AL1579:AN1579)))*cotpatr,IF(paramètres!$B$28=2,(SUM(P1579:AN1579)*cotpatr),"Missing Delta Option"))</f>
        <v>Missing Delta Option</v>
      </c>
      <c r="AP1579" s="13" t="str" cm="1">
        <f t="array" ref="AP1579">IF(paramètres!$B$28=1,(((SUM(P1579:Y1579)/1.02)+SUM(Z1579:AA1579))+((SUM(AB1579:AM1579)/1.02)+SUM(AL1579:AM1579)))/12*pécule,IF(paramètres!$B$28=2,SUM(P1579:AM1579)/12*pécule,"Missing Delta Option"))</f>
        <v>Missing Delta Option</v>
      </c>
      <c r="AQ1579" s="105" t="e">
        <f>IF(paramètres!$B$28=1,(((SUM(P1579:Y1579)/1.02)+SUM(Z1579:AA1579))+((SUM(AB1579:AM1579)/1.02)+SUM(AL1579:AM1579)))+AN1579+AO1579+AP1579,SUM(P1579:AM1579)+AN1579+AO1579+AP1579)</f>
        <v>#VALUE!</v>
      </c>
    </row>
    <row r="1580" spans="1:43" x14ac:dyDescent="0.25">
      <c r="A1580" s="104"/>
      <c r="B1580" s="39"/>
      <c r="C1580" s="39"/>
      <c r="D1580" s="70"/>
      <c r="E1580" s="49"/>
      <c r="F1580" s="40"/>
      <c r="G1580" s="38"/>
      <c r="H1580" s="71"/>
      <c r="I1580" s="40"/>
      <c r="J1580" s="38"/>
      <c r="K1580" s="71"/>
      <c r="L1580" s="40"/>
      <c r="M1580" s="38"/>
      <c r="N1580" s="71"/>
      <c r="O1580" s="49"/>
      <c r="P1580" s="177"/>
      <c r="Q1580" s="178"/>
      <c r="R1580" s="178"/>
      <c r="S1580" s="178"/>
      <c r="T1580" s="178"/>
      <c r="U1580" s="178"/>
      <c r="V1580" s="178"/>
      <c r="W1580" s="178"/>
      <c r="X1580" s="178"/>
      <c r="Y1580" s="178"/>
      <c r="Z1580" s="178"/>
      <c r="AA1580" s="179"/>
      <c r="AB1580" s="121">
        <f>IF($D1580="",0,IF($E1580="",0,IF(VLOOKUP($E1580,paramètres!$E$33:$F$44,2,FALSE)&lt;=VLOOKUP($AB$18,paramètres!$E$33:$F$44,2,FALSE),P1580*$D1580,0)))</f>
        <v>0</v>
      </c>
      <c r="AC1580" s="13">
        <f>IF($D1580="",0,IF($E1580="",0,IF(VLOOKUP($E1580,paramètres!$E$33:$F$44,2,FALSE)&lt;=VLOOKUP($AC$18,paramètres!$E$33:$F$44,2,FALSE),Q1580*$D1580,0)))</f>
        <v>0</v>
      </c>
      <c r="AD1580" s="13">
        <f>IF($D1580="",0,IF($E1580="",0,IF(VLOOKUP($E1580,paramètres!$E$33:$F$44,2,FALSE)&lt;=VLOOKUP($AD$18,paramètres!$E$33:$F$44,2,FALSE),R1580*$D1580,0)))</f>
        <v>0</v>
      </c>
      <c r="AE1580" s="13">
        <f>IF($D1580="",0,IF($E1580="",0,IF(VLOOKUP($E1580,paramètres!$E$33:$F$44,2,FALSE)&lt;=VLOOKUP($AE$18,paramètres!$E$33:$F$44,2,FALSE),S1580*$D1580,0)))</f>
        <v>0</v>
      </c>
      <c r="AF1580" s="13">
        <f>IF($D1580="",0,IF($E1580="",0,IF(VLOOKUP($E1580,paramètres!$E$33:$F$44,2,FALSE)&lt;=VLOOKUP($AF$18,paramètres!$E$33:$F$44,2,FALSE),T1580*$D1580,0)))</f>
        <v>0</v>
      </c>
      <c r="AG1580" s="13">
        <f>IF($D1580="",0,IF($E1580="",0,IF(VLOOKUP($E1580,paramètres!$E$33:$F$44,2,FALSE)&lt;=VLOOKUP($AG$18,paramètres!$E$33:$F$44,2,FALSE),U1580*$D1580,0)))</f>
        <v>0</v>
      </c>
      <c r="AH1580" s="13">
        <f>IF($D1580="",0,IF($E1580="",0,IF(VLOOKUP($E1580,paramètres!$E$33:$F$44,2,FALSE)&lt;=VLOOKUP($AH$18,paramètres!$E$33:$F$44,2,FALSE),V1580*$D1580,0)))</f>
        <v>0</v>
      </c>
      <c r="AI1580" s="13">
        <f>IF($D1580="",0,IF($E1580="",0,IF(VLOOKUP($E1580,paramètres!$E$33:$F$44,2,FALSE)&lt;=VLOOKUP($AI$18,paramètres!$E$33:$F$44,2,FALSE),W1580*$D1580,0)))</f>
        <v>0</v>
      </c>
      <c r="AJ1580" s="13">
        <f>IF($D1580="",0,IF($E1580="",0,IF(VLOOKUP($E1580,paramètres!$E$33:$F$44,2,FALSE)&lt;=VLOOKUP($AJ$18,paramètres!$E$33:$F$44,2,FALSE),X1580*$D1580,0)))</f>
        <v>0</v>
      </c>
      <c r="AK1580" s="13">
        <f>IF($D1580="",0,IF($E1580="",0,IF(VLOOKUP($E1580,paramètres!$E$33:$F$44,2,FALSE)&lt;=VLOOKUP($AK$18,paramètres!$E$33:$F$44,2,FALSE),Y1580*$D1580,0)))</f>
        <v>0</v>
      </c>
      <c r="AL1580" s="13">
        <f>IF($D1580="",0,IF($E1580="",0,IF(VLOOKUP($E1580,paramètres!$E$33:$F$44,2,FALSE)&lt;=VLOOKUP($AL$18,paramètres!$E$33:$F$44,2,FALSE),Z1580*$D1580,0)))</f>
        <v>0</v>
      </c>
      <c r="AM1580" s="126">
        <f>IF($D1580="",0,IF($E1580="",0,IF(VLOOKUP($E1580,paramètres!$E$33:$F$44,2,FALSE)&lt;=VLOOKUP($AM$18,paramètres!$E$33:$F$44,2,FALSE),AA1580*$D1580,0)))</f>
        <v>0</v>
      </c>
      <c r="AN1580" s="121" t="str">
        <f>IF(paramètres!$B$28=1,((SUM(P1580:Y1580)/1.02)+SUM(Z1580:AA1580))*0.0303/9*COUNT(P1580:X1580),IF(paramètres!$B$28=2,(SUM(P1580:AA1580))*0.0303/9*COUNT(P1580:X1580),"Missing Delta option"))</f>
        <v>Missing Delta option</v>
      </c>
      <c r="AO1580" s="13" t="str">
        <f>IF(paramètres!$B$28=1,(((SUM(P1580:Y1580)/1.02)+SUM(Z1580:AA1580))+((SUM(AB1580:AK1580)/1.02)+SUM(AL1580:AN1580)))*cotpatr,IF(paramètres!$B$28=2,(SUM(P1580:AN1580)*cotpatr),"Missing Delta Option"))</f>
        <v>Missing Delta Option</v>
      </c>
      <c r="AP1580" s="13" t="str" cm="1">
        <f t="array" ref="AP1580">IF(paramètres!$B$28=1,(((SUM(P1580:Y1580)/1.02)+SUM(Z1580:AA1580))+((SUM(AB1580:AM1580)/1.02)+SUM(AL1580:AM1580)))/12*pécule,IF(paramètres!$B$28=2,SUM(P1580:AM1580)/12*pécule,"Missing Delta Option"))</f>
        <v>Missing Delta Option</v>
      </c>
      <c r="AQ1580" s="105" t="e">
        <f>IF(paramètres!$B$28=1,(((SUM(P1580:Y1580)/1.02)+SUM(Z1580:AA1580))+((SUM(AB1580:AM1580)/1.02)+SUM(AL1580:AM1580)))+AN1580+AO1580+AP1580,SUM(P1580:AM1580)+AN1580+AO1580+AP1580)</f>
        <v>#VALUE!</v>
      </c>
    </row>
    <row r="1581" spans="1:43" x14ac:dyDescent="0.25">
      <c r="A1581" s="104"/>
      <c r="B1581" s="39"/>
      <c r="C1581" s="39"/>
      <c r="D1581" s="70"/>
      <c r="E1581" s="49"/>
      <c r="F1581" s="40"/>
      <c r="G1581" s="38"/>
      <c r="H1581" s="71"/>
      <c r="I1581" s="40"/>
      <c r="J1581" s="38"/>
      <c r="K1581" s="71"/>
      <c r="L1581" s="40"/>
      <c r="M1581" s="38"/>
      <c r="N1581" s="71"/>
      <c r="O1581" s="49"/>
      <c r="P1581" s="177"/>
      <c r="Q1581" s="178"/>
      <c r="R1581" s="178"/>
      <c r="S1581" s="178"/>
      <c r="T1581" s="178"/>
      <c r="U1581" s="178"/>
      <c r="V1581" s="178"/>
      <c r="W1581" s="178"/>
      <c r="X1581" s="178"/>
      <c r="Y1581" s="178"/>
      <c r="Z1581" s="178"/>
      <c r="AA1581" s="179"/>
      <c r="AB1581" s="121">
        <f>IF($D1581="",0,IF($E1581="",0,IF(VLOOKUP($E1581,paramètres!$E$33:$F$44,2,FALSE)&lt;=VLOOKUP($AB$18,paramètres!$E$33:$F$44,2,FALSE),P1581*$D1581,0)))</f>
        <v>0</v>
      </c>
      <c r="AC1581" s="13">
        <f>IF($D1581="",0,IF($E1581="",0,IF(VLOOKUP($E1581,paramètres!$E$33:$F$44,2,FALSE)&lt;=VLOOKUP($AC$18,paramètres!$E$33:$F$44,2,FALSE),Q1581*$D1581,0)))</f>
        <v>0</v>
      </c>
      <c r="AD1581" s="13">
        <f>IF($D1581="",0,IF($E1581="",0,IF(VLOOKUP($E1581,paramètres!$E$33:$F$44,2,FALSE)&lt;=VLOOKUP($AD$18,paramètres!$E$33:$F$44,2,FALSE),R1581*$D1581,0)))</f>
        <v>0</v>
      </c>
      <c r="AE1581" s="13">
        <f>IF($D1581="",0,IF($E1581="",0,IF(VLOOKUP($E1581,paramètres!$E$33:$F$44,2,FALSE)&lt;=VLOOKUP($AE$18,paramètres!$E$33:$F$44,2,FALSE),S1581*$D1581,0)))</f>
        <v>0</v>
      </c>
      <c r="AF1581" s="13">
        <f>IF($D1581="",0,IF($E1581="",0,IF(VLOOKUP($E1581,paramètres!$E$33:$F$44,2,FALSE)&lt;=VLOOKUP($AF$18,paramètres!$E$33:$F$44,2,FALSE),T1581*$D1581,0)))</f>
        <v>0</v>
      </c>
      <c r="AG1581" s="13">
        <f>IF($D1581="",0,IF($E1581="",0,IF(VLOOKUP($E1581,paramètres!$E$33:$F$44,2,FALSE)&lt;=VLOOKUP($AG$18,paramètres!$E$33:$F$44,2,FALSE),U1581*$D1581,0)))</f>
        <v>0</v>
      </c>
      <c r="AH1581" s="13">
        <f>IF($D1581="",0,IF($E1581="",0,IF(VLOOKUP($E1581,paramètres!$E$33:$F$44,2,FALSE)&lt;=VLOOKUP($AH$18,paramètres!$E$33:$F$44,2,FALSE),V1581*$D1581,0)))</f>
        <v>0</v>
      </c>
      <c r="AI1581" s="13">
        <f>IF($D1581="",0,IF($E1581="",0,IF(VLOOKUP($E1581,paramètres!$E$33:$F$44,2,FALSE)&lt;=VLOOKUP($AI$18,paramètres!$E$33:$F$44,2,FALSE),W1581*$D1581,0)))</f>
        <v>0</v>
      </c>
      <c r="AJ1581" s="13">
        <f>IF($D1581="",0,IF($E1581="",0,IF(VLOOKUP($E1581,paramètres!$E$33:$F$44,2,FALSE)&lt;=VLOOKUP($AJ$18,paramètres!$E$33:$F$44,2,FALSE),X1581*$D1581,0)))</f>
        <v>0</v>
      </c>
      <c r="AK1581" s="13">
        <f>IF($D1581="",0,IF($E1581="",0,IF(VLOOKUP($E1581,paramètres!$E$33:$F$44,2,FALSE)&lt;=VLOOKUP($AK$18,paramètres!$E$33:$F$44,2,FALSE),Y1581*$D1581,0)))</f>
        <v>0</v>
      </c>
      <c r="AL1581" s="13">
        <f>IF($D1581="",0,IF($E1581="",0,IF(VLOOKUP($E1581,paramètres!$E$33:$F$44,2,FALSE)&lt;=VLOOKUP($AL$18,paramètres!$E$33:$F$44,2,FALSE),Z1581*$D1581,0)))</f>
        <v>0</v>
      </c>
      <c r="AM1581" s="126">
        <f>IF($D1581="",0,IF($E1581="",0,IF(VLOOKUP($E1581,paramètres!$E$33:$F$44,2,FALSE)&lt;=VLOOKUP($AM$18,paramètres!$E$33:$F$44,2,FALSE),AA1581*$D1581,0)))</f>
        <v>0</v>
      </c>
      <c r="AN1581" s="121" t="str">
        <f>IF(paramètres!$B$28=1,((SUM(P1581:Y1581)/1.02)+SUM(Z1581:AA1581))*0.0303/9*COUNT(P1581:X1581),IF(paramètres!$B$28=2,(SUM(P1581:AA1581))*0.0303/9*COUNT(P1581:X1581),"Missing Delta option"))</f>
        <v>Missing Delta option</v>
      </c>
      <c r="AO1581" s="13" t="str">
        <f>IF(paramètres!$B$28=1,(((SUM(P1581:Y1581)/1.02)+SUM(Z1581:AA1581))+((SUM(AB1581:AK1581)/1.02)+SUM(AL1581:AN1581)))*cotpatr,IF(paramètres!$B$28=2,(SUM(P1581:AN1581)*cotpatr),"Missing Delta Option"))</f>
        <v>Missing Delta Option</v>
      </c>
      <c r="AP1581" s="13" t="str" cm="1">
        <f t="array" ref="AP1581">IF(paramètres!$B$28=1,(((SUM(P1581:Y1581)/1.02)+SUM(Z1581:AA1581))+((SUM(AB1581:AM1581)/1.02)+SUM(AL1581:AM1581)))/12*pécule,IF(paramètres!$B$28=2,SUM(P1581:AM1581)/12*pécule,"Missing Delta Option"))</f>
        <v>Missing Delta Option</v>
      </c>
      <c r="AQ1581" s="105" t="e">
        <f>IF(paramètres!$B$28=1,(((SUM(P1581:Y1581)/1.02)+SUM(Z1581:AA1581))+((SUM(AB1581:AM1581)/1.02)+SUM(AL1581:AM1581)))+AN1581+AO1581+AP1581,SUM(P1581:AM1581)+AN1581+AO1581+AP1581)</f>
        <v>#VALUE!</v>
      </c>
    </row>
    <row r="1582" spans="1:43" x14ac:dyDescent="0.25">
      <c r="A1582" s="104"/>
      <c r="B1582" s="39"/>
      <c r="C1582" s="39"/>
      <c r="D1582" s="70"/>
      <c r="E1582" s="49"/>
      <c r="F1582" s="40"/>
      <c r="G1582" s="38"/>
      <c r="H1582" s="71"/>
      <c r="I1582" s="40"/>
      <c r="J1582" s="38"/>
      <c r="K1582" s="71"/>
      <c r="L1582" s="40"/>
      <c r="M1582" s="38"/>
      <c r="N1582" s="71"/>
      <c r="O1582" s="49"/>
      <c r="P1582" s="177"/>
      <c r="Q1582" s="178"/>
      <c r="R1582" s="178"/>
      <c r="S1582" s="178"/>
      <c r="T1582" s="178"/>
      <c r="U1582" s="178"/>
      <c r="V1582" s="178"/>
      <c r="W1582" s="178"/>
      <c r="X1582" s="178"/>
      <c r="Y1582" s="178"/>
      <c r="Z1582" s="178"/>
      <c r="AA1582" s="179"/>
      <c r="AB1582" s="121">
        <f>IF($D1582="",0,IF($E1582="",0,IF(VLOOKUP($E1582,paramètres!$E$33:$F$44,2,FALSE)&lt;=VLOOKUP($AB$18,paramètres!$E$33:$F$44,2,FALSE),P1582*$D1582,0)))</f>
        <v>0</v>
      </c>
      <c r="AC1582" s="13">
        <f>IF($D1582="",0,IF($E1582="",0,IF(VLOOKUP($E1582,paramètres!$E$33:$F$44,2,FALSE)&lt;=VLOOKUP($AC$18,paramètres!$E$33:$F$44,2,FALSE),Q1582*$D1582,0)))</f>
        <v>0</v>
      </c>
      <c r="AD1582" s="13">
        <f>IF($D1582="",0,IF($E1582="",0,IF(VLOOKUP($E1582,paramètres!$E$33:$F$44,2,FALSE)&lt;=VLOOKUP($AD$18,paramètres!$E$33:$F$44,2,FALSE),R1582*$D1582,0)))</f>
        <v>0</v>
      </c>
      <c r="AE1582" s="13">
        <f>IF($D1582="",0,IF($E1582="",0,IF(VLOOKUP($E1582,paramètres!$E$33:$F$44,2,FALSE)&lt;=VLOOKUP($AE$18,paramètres!$E$33:$F$44,2,FALSE),S1582*$D1582,0)))</f>
        <v>0</v>
      </c>
      <c r="AF1582" s="13">
        <f>IF($D1582="",0,IF($E1582="",0,IF(VLOOKUP($E1582,paramètres!$E$33:$F$44,2,FALSE)&lt;=VLOOKUP($AF$18,paramètres!$E$33:$F$44,2,FALSE),T1582*$D1582,0)))</f>
        <v>0</v>
      </c>
      <c r="AG1582" s="13">
        <f>IF($D1582="",0,IF($E1582="",0,IF(VLOOKUP($E1582,paramètres!$E$33:$F$44,2,FALSE)&lt;=VLOOKUP($AG$18,paramètres!$E$33:$F$44,2,FALSE),U1582*$D1582,0)))</f>
        <v>0</v>
      </c>
      <c r="AH1582" s="13">
        <f>IF($D1582="",0,IF($E1582="",0,IF(VLOOKUP($E1582,paramètres!$E$33:$F$44,2,FALSE)&lt;=VLOOKUP($AH$18,paramètres!$E$33:$F$44,2,FALSE),V1582*$D1582,0)))</f>
        <v>0</v>
      </c>
      <c r="AI1582" s="13">
        <f>IF($D1582="",0,IF($E1582="",0,IF(VLOOKUP($E1582,paramètres!$E$33:$F$44,2,FALSE)&lt;=VLOOKUP($AI$18,paramètres!$E$33:$F$44,2,FALSE),W1582*$D1582,0)))</f>
        <v>0</v>
      </c>
      <c r="AJ1582" s="13">
        <f>IF($D1582="",0,IF($E1582="",0,IF(VLOOKUP($E1582,paramètres!$E$33:$F$44,2,FALSE)&lt;=VLOOKUP($AJ$18,paramètres!$E$33:$F$44,2,FALSE),X1582*$D1582,0)))</f>
        <v>0</v>
      </c>
      <c r="AK1582" s="13">
        <f>IF($D1582="",0,IF($E1582="",0,IF(VLOOKUP($E1582,paramètres!$E$33:$F$44,2,FALSE)&lt;=VLOOKUP($AK$18,paramètres!$E$33:$F$44,2,FALSE),Y1582*$D1582,0)))</f>
        <v>0</v>
      </c>
      <c r="AL1582" s="13">
        <f>IF($D1582="",0,IF($E1582="",0,IF(VLOOKUP($E1582,paramètres!$E$33:$F$44,2,FALSE)&lt;=VLOOKUP($AL$18,paramètres!$E$33:$F$44,2,FALSE),Z1582*$D1582,0)))</f>
        <v>0</v>
      </c>
      <c r="AM1582" s="126">
        <f>IF($D1582="",0,IF($E1582="",0,IF(VLOOKUP($E1582,paramètres!$E$33:$F$44,2,FALSE)&lt;=VLOOKUP($AM$18,paramètres!$E$33:$F$44,2,FALSE),AA1582*$D1582,0)))</f>
        <v>0</v>
      </c>
      <c r="AN1582" s="121" t="str">
        <f>IF(paramètres!$B$28=1,((SUM(P1582:Y1582)/1.02)+SUM(Z1582:AA1582))*0.0303/9*COUNT(P1582:X1582),IF(paramètres!$B$28=2,(SUM(P1582:AA1582))*0.0303/9*COUNT(P1582:X1582),"Missing Delta option"))</f>
        <v>Missing Delta option</v>
      </c>
      <c r="AO1582" s="13" t="str">
        <f>IF(paramètres!$B$28=1,(((SUM(P1582:Y1582)/1.02)+SUM(Z1582:AA1582))+((SUM(AB1582:AK1582)/1.02)+SUM(AL1582:AN1582)))*cotpatr,IF(paramètres!$B$28=2,(SUM(P1582:AN1582)*cotpatr),"Missing Delta Option"))</f>
        <v>Missing Delta Option</v>
      </c>
      <c r="AP1582" s="13" t="str" cm="1">
        <f t="array" ref="AP1582">IF(paramètres!$B$28=1,(((SUM(P1582:Y1582)/1.02)+SUM(Z1582:AA1582))+((SUM(AB1582:AM1582)/1.02)+SUM(AL1582:AM1582)))/12*pécule,IF(paramètres!$B$28=2,SUM(P1582:AM1582)/12*pécule,"Missing Delta Option"))</f>
        <v>Missing Delta Option</v>
      </c>
      <c r="AQ1582" s="105" t="e">
        <f>IF(paramètres!$B$28=1,(((SUM(P1582:Y1582)/1.02)+SUM(Z1582:AA1582))+((SUM(AB1582:AM1582)/1.02)+SUM(AL1582:AM1582)))+AN1582+AO1582+AP1582,SUM(P1582:AM1582)+AN1582+AO1582+AP1582)</f>
        <v>#VALUE!</v>
      </c>
    </row>
    <row r="1583" spans="1:43" x14ac:dyDescent="0.25">
      <c r="A1583" s="104"/>
      <c r="B1583" s="39"/>
      <c r="C1583" s="39"/>
      <c r="D1583" s="70"/>
      <c r="E1583" s="49"/>
      <c r="F1583" s="40"/>
      <c r="G1583" s="38"/>
      <c r="H1583" s="71"/>
      <c r="I1583" s="40"/>
      <c r="J1583" s="38"/>
      <c r="K1583" s="71"/>
      <c r="L1583" s="40"/>
      <c r="M1583" s="38"/>
      <c r="N1583" s="71"/>
      <c r="O1583" s="49"/>
      <c r="P1583" s="177"/>
      <c r="Q1583" s="178"/>
      <c r="R1583" s="178"/>
      <c r="S1583" s="178"/>
      <c r="T1583" s="178"/>
      <c r="U1583" s="178"/>
      <c r="V1583" s="178"/>
      <c r="W1583" s="178"/>
      <c r="X1583" s="178"/>
      <c r="Y1583" s="178"/>
      <c r="Z1583" s="178"/>
      <c r="AA1583" s="179"/>
      <c r="AB1583" s="121">
        <f>IF($D1583="",0,IF($E1583="",0,IF(VLOOKUP($E1583,paramètres!$E$33:$F$44,2,FALSE)&lt;=VLOOKUP($AB$18,paramètres!$E$33:$F$44,2,FALSE),P1583*$D1583,0)))</f>
        <v>0</v>
      </c>
      <c r="AC1583" s="13">
        <f>IF($D1583="",0,IF($E1583="",0,IF(VLOOKUP($E1583,paramètres!$E$33:$F$44,2,FALSE)&lt;=VLOOKUP($AC$18,paramètres!$E$33:$F$44,2,FALSE),Q1583*$D1583,0)))</f>
        <v>0</v>
      </c>
      <c r="AD1583" s="13">
        <f>IF($D1583="",0,IF($E1583="",0,IF(VLOOKUP($E1583,paramètres!$E$33:$F$44,2,FALSE)&lt;=VLOOKUP($AD$18,paramètres!$E$33:$F$44,2,FALSE),R1583*$D1583,0)))</f>
        <v>0</v>
      </c>
      <c r="AE1583" s="13">
        <f>IF($D1583="",0,IF($E1583="",0,IF(VLOOKUP($E1583,paramètres!$E$33:$F$44,2,FALSE)&lt;=VLOOKUP($AE$18,paramètres!$E$33:$F$44,2,FALSE),S1583*$D1583,0)))</f>
        <v>0</v>
      </c>
      <c r="AF1583" s="13">
        <f>IF($D1583="",0,IF($E1583="",0,IF(VLOOKUP($E1583,paramètres!$E$33:$F$44,2,FALSE)&lt;=VLOOKUP($AF$18,paramètres!$E$33:$F$44,2,FALSE),T1583*$D1583,0)))</f>
        <v>0</v>
      </c>
      <c r="AG1583" s="13">
        <f>IF($D1583="",0,IF($E1583="",0,IF(VLOOKUP($E1583,paramètres!$E$33:$F$44,2,FALSE)&lt;=VLOOKUP($AG$18,paramètres!$E$33:$F$44,2,FALSE),U1583*$D1583,0)))</f>
        <v>0</v>
      </c>
      <c r="AH1583" s="13">
        <f>IF($D1583="",0,IF($E1583="",0,IF(VLOOKUP($E1583,paramètres!$E$33:$F$44,2,FALSE)&lt;=VLOOKUP($AH$18,paramètres!$E$33:$F$44,2,FALSE),V1583*$D1583,0)))</f>
        <v>0</v>
      </c>
      <c r="AI1583" s="13">
        <f>IF($D1583="",0,IF($E1583="",0,IF(VLOOKUP($E1583,paramètres!$E$33:$F$44,2,FALSE)&lt;=VLOOKUP($AI$18,paramètres!$E$33:$F$44,2,FALSE),W1583*$D1583,0)))</f>
        <v>0</v>
      </c>
      <c r="AJ1583" s="13">
        <f>IF($D1583="",0,IF($E1583="",0,IF(VLOOKUP($E1583,paramètres!$E$33:$F$44,2,FALSE)&lt;=VLOOKUP($AJ$18,paramètres!$E$33:$F$44,2,FALSE),X1583*$D1583,0)))</f>
        <v>0</v>
      </c>
      <c r="AK1583" s="13">
        <f>IF($D1583="",0,IF($E1583="",0,IF(VLOOKUP($E1583,paramètres!$E$33:$F$44,2,FALSE)&lt;=VLOOKUP($AK$18,paramètres!$E$33:$F$44,2,FALSE),Y1583*$D1583,0)))</f>
        <v>0</v>
      </c>
      <c r="AL1583" s="13">
        <f>IF($D1583="",0,IF($E1583="",0,IF(VLOOKUP($E1583,paramètres!$E$33:$F$44,2,FALSE)&lt;=VLOOKUP($AL$18,paramètres!$E$33:$F$44,2,FALSE),Z1583*$D1583,0)))</f>
        <v>0</v>
      </c>
      <c r="AM1583" s="126">
        <f>IF($D1583="",0,IF($E1583="",0,IF(VLOOKUP($E1583,paramètres!$E$33:$F$44,2,FALSE)&lt;=VLOOKUP($AM$18,paramètres!$E$33:$F$44,2,FALSE),AA1583*$D1583,0)))</f>
        <v>0</v>
      </c>
      <c r="AN1583" s="121" t="str">
        <f>IF(paramètres!$B$28=1,((SUM(P1583:Y1583)/1.02)+SUM(Z1583:AA1583))*0.0303/9*COUNT(P1583:X1583),IF(paramètres!$B$28=2,(SUM(P1583:AA1583))*0.0303/9*COUNT(P1583:X1583),"Missing Delta option"))</f>
        <v>Missing Delta option</v>
      </c>
      <c r="AO1583" s="13" t="str">
        <f>IF(paramètres!$B$28=1,(((SUM(P1583:Y1583)/1.02)+SUM(Z1583:AA1583))+((SUM(AB1583:AK1583)/1.02)+SUM(AL1583:AN1583)))*cotpatr,IF(paramètres!$B$28=2,(SUM(P1583:AN1583)*cotpatr),"Missing Delta Option"))</f>
        <v>Missing Delta Option</v>
      </c>
      <c r="AP1583" s="13" t="str" cm="1">
        <f t="array" ref="AP1583">IF(paramètres!$B$28=1,(((SUM(P1583:Y1583)/1.02)+SUM(Z1583:AA1583))+((SUM(AB1583:AM1583)/1.02)+SUM(AL1583:AM1583)))/12*pécule,IF(paramètres!$B$28=2,SUM(P1583:AM1583)/12*pécule,"Missing Delta Option"))</f>
        <v>Missing Delta Option</v>
      </c>
      <c r="AQ1583" s="105" t="e">
        <f>IF(paramètres!$B$28=1,(((SUM(P1583:Y1583)/1.02)+SUM(Z1583:AA1583))+((SUM(AB1583:AM1583)/1.02)+SUM(AL1583:AM1583)))+AN1583+AO1583+AP1583,SUM(P1583:AM1583)+AN1583+AO1583+AP1583)</f>
        <v>#VALUE!</v>
      </c>
    </row>
    <row r="1584" spans="1:43" x14ac:dyDescent="0.25">
      <c r="A1584" s="104"/>
      <c r="B1584" s="39"/>
      <c r="C1584" s="39"/>
      <c r="D1584" s="70"/>
      <c r="E1584" s="49"/>
      <c r="F1584" s="40"/>
      <c r="G1584" s="38"/>
      <c r="H1584" s="71"/>
      <c r="I1584" s="40"/>
      <c r="J1584" s="38"/>
      <c r="K1584" s="71"/>
      <c r="L1584" s="40"/>
      <c r="M1584" s="38"/>
      <c r="N1584" s="71"/>
      <c r="O1584" s="49"/>
      <c r="P1584" s="177"/>
      <c r="Q1584" s="178"/>
      <c r="R1584" s="178"/>
      <c r="S1584" s="178"/>
      <c r="T1584" s="178"/>
      <c r="U1584" s="178"/>
      <c r="V1584" s="178"/>
      <c r="W1584" s="178"/>
      <c r="X1584" s="178"/>
      <c r="Y1584" s="178"/>
      <c r="Z1584" s="178"/>
      <c r="AA1584" s="179"/>
      <c r="AB1584" s="121">
        <f>IF($D1584="",0,IF($E1584="",0,IF(VLOOKUP($E1584,paramètres!$E$33:$F$44,2,FALSE)&lt;=VLOOKUP($AB$18,paramètres!$E$33:$F$44,2,FALSE),P1584*$D1584,0)))</f>
        <v>0</v>
      </c>
      <c r="AC1584" s="13">
        <f>IF($D1584="",0,IF($E1584="",0,IF(VLOOKUP($E1584,paramètres!$E$33:$F$44,2,FALSE)&lt;=VLOOKUP($AC$18,paramètres!$E$33:$F$44,2,FALSE),Q1584*$D1584,0)))</f>
        <v>0</v>
      </c>
      <c r="AD1584" s="13">
        <f>IF($D1584="",0,IF($E1584="",0,IF(VLOOKUP($E1584,paramètres!$E$33:$F$44,2,FALSE)&lt;=VLOOKUP($AD$18,paramètres!$E$33:$F$44,2,FALSE),R1584*$D1584,0)))</f>
        <v>0</v>
      </c>
      <c r="AE1584" s="13">
        <f>IF($D1584="",0,IF($E1584="",0,IF(VLOOKUP($E1584,paramètres!$E$33:$F$44,2,FALSE)&lt;=VLOOKUP($AE$18,paramètres!$E$33:$F$44,2,FALSE),S1584*$D1584,0)))</f>
        <v>0</v>
      </c>
      <c r="AF1584" s="13">
        <f>IF($D1584="",0,IF($E1584="",0,IF(VLOOKUP($E1584,paramètres!$E$33:$F$44,2,FALSE)&lt;=VLOOKUP($AF$18,paramètres!$E$33:$F$44,2,FALSE),T1584*$D1584,0)))</f>
        <v>0</v>
      </c>
      <c r="AG1584" s="13">
        <f>IF($D1584="",0,IF($E1584="",0,IF(VLOOKUP($E1584,paramètres!$E$33:$F$44,2,FALSE)&lt;=VLOOKUP($AG$18,paramètres!$E$33:$F$44,2,FALSE),U1584*$D1584,0)))</f>
        <v>0</v>
      </c>
      <c r="AH1584" s="13">
        <f>IF($D1584="",0,IF($E1584="",0,IF(VLOOKUP($E1584,paramètres!$E$33:$F$44,2,FALSE)&lt;=VLOOKUP($AH$18,paramètres!$E$33:$F$44,2,FALSE),V1584*$D1584,0)))</f>
        <v>0</v>
      </c>
      <c r="AI1584" s="13">
        <f>IF($D1584="",0,IF($E1584="",0,IF(VLOOKUP($E1584,paramètres!$E$33:$F$44,2,FALSE)&lt;=VLOOKUP($AI$18,paramètres!$E$33:$F$44,2,FALSE),W1584*$D1584,0)))</f>
        <v>0</v>
      </c>
      <c r="AJ1584" s="13">
        <f>IF($D1584="",0,IF($E1584="",0,IF(VLOOKUP($E1584,paramètres!$E$33:$F$44,2,FALSE)&lt;=VLOOKUP($AJ$18,paramètres!$E$33:$F$44,2,FALSE),X1584*$D1584,0)))</f>
        <v>0</v>
      </c>
      <c r="AK1584" s="13">
        <f>IF($D1584="",0,IF($E1584="",0,IF(VLOOKUP($E1584,paramètres!$E$33:$F$44,2,FALSE)&lt;=VLOOKUP($AK$18,paramètres!$E$33:$F$44,2,FALSE),Y1584*$D1584,0)))</f>
        <v>0</v>
      </c>
      <c r="AL1584" s="13">
        <f>IF($D1584="",0,IF($E1584="",0,IF(VLOOKUP($E1584,paramètres!$E$33:$F$44,2,FALSE)&lt;=VLOOKUP($AL$18,paramètres!$E$33:$F$44,2,FALSE),Z1584*$D1584,0)))</f>
        <v>0</v>
      </c>
      <c r="AM1584" s="126">
        <f>IF($D1584="",0,IF($E1584="",0,IF(VLOOKUP($E1584,paramètres!$E$33:$F$44,2,FALSE)&lt;=VLOOKUP($AM$18,paramètres!$E$33:$F$44,2,FALSE),AA1584*$D1584,0)))</f>
        <v>0</v>
      </c>
      <c r="AN1584" s="121" t="str">
        <f>IF(paramètres!$B$28=1,((SUM(P1584:Y1584)/1.02)+SUM(Z1584:AA1584))*0.0303/9*COUNT(P1584:X1584),IF(paramètres!$B$28=2,(SUM(P1584:AA1584))*0.0303/9*COUNT(P1584:X1584),"Missing Delta option"))</f>
        <v>Missing Delta option</v>
      </c>
      <c r="AO1584" s="13" t="str">
        <f>IF(paramètres!$B$28=1,(((SUM(P1584:Y1584)/1.02)+SUM(Z1584:AA1584))+((SUM(AB1584:AK1584)/1.02)+SUM(AL1584:AN1584)))*cotpatr,IF(paramètres!$B$28=2,(SUM(P1584:AN1584)*cotpatr),"Missing Delta Option"))</f>
        <v>Missing Delta Option</v>
      </c>
      <c r="AP1584" s="13" t="str" cm="1">
        <f t="array" ref="AP1584">IF(paramètres!$B$28=1,(((SUM(P1584:Y1584)/1.02)+SUM(Z1584:AA1584))+((SUM(AB1584:AM1584)/1.02)+SUM(AL1584:AM1584)))/12*pécule,IF(paramètres!$B$28=2,SUM(P1584:AM1584)/12*pécule,"Missing Delta Option"))</f>
        <v>Missing Delta Option</v>
      </c>
      <c r="AQ1584" s="105" t="e">
        <f>IF(paramètres!$B$28=1,(((SUM(P1584:Y1584)/1.02)+SUM(Z1584:AA1584))+((SUM(AB1584:AM1584)/1.02)+SUM(AL1584:AM1584)))+AN1584+AO1584+AP1584,SUM(P1584:AM1584)+AN1584+AO1584+AP1584)</f>
        <v>#VALUE!</v>
      </c>
    </row>
    <row r="1585" spans="1:43" x14ac:dyDescent="0.25">
      <c r="A1585" s="104"/>
      <c r="B1585" s="39"/>
      <c r="C1585" s="39"/>
      <c r="D1585" s="70"/>
      <c r="E1585" s="49"/>
      <c r="F1585" s="40"/>
      <c r="G1585" s="38"/>
      <c r="H1585" s="71"/>
      <c r="I1585" s="40"/>
      <c r="J1585" s="38"/>
      <c r="K1585" s="71"/>
      <c r="L1585" s="40"/>
      <c r="M1585" s="38"/>
      <c r="N1585" s="71"/>
      <c r="O1585" s="49"/>
      <c r="P1585" s="177"/>
      <c r="Q1585" s="178"/>
      <c r="R1585" s="178"/>
      <c r="S1585" s="178"/>
      <c r="T1585" s="178"/>
      <c r="U1585" s="178"/>
      <c r="V1585" s="178"/>
      <c r="W1585" s="178"/>
      <c r="X1585" s="178"/>
      <c r="Y1585" s="178"/>
      <c r="Z1585" s="178"/>
      <c r="AA1585" s="179"/>
      <c r="AB1585" s="121">
        <f>IF($D1585="",0,IF($E1585="",0,IF(VLOOKUP($E1585,paramètres!$E$33:$F$44,2,FALSE)&lt;=VLOOKUP($AB$18,paramètres!$E$33:$F$44,2,FALSE),P1585*$D1585,0)))</f>
        <v>0</v>
      </c>
      <c r="AC1585" s="13">
        <f>IF($D1585="",0,IF($E1585="",0,IF(VLOOKUP($E1585,paramètres!$E$33:$F$44,2,FALSE)&lt;=VLOOKUP($AC$18,paramètres!$E$33:$F$44,2,FALSE),Q1585*$D1585,0)))</f>
        <v>0</v>
      </c>
      <c r="AD1585" s="13">
        <f>IF($D1585="",0,IF($E1585="",0,IF(VLOOKUP($E1585,paramètres!$E$33:$F$44,2,FALSE)&lt;=VLOOKUP($AD$18,paramètres!$E$33:$F$44,2,FALSE),R1585*$D1585,0)))</f>
        <v>0</v>
      </c>
      <c r="AE1585" s="13">
        <f>IF($D1585="",0,IF($E1585="",0,IF(VLOOKUP($E1585,paramètres!$E$33:$F$44,2,FALSE)&lt;=VLOOKUP($AE$18,paramètres!$E$33:$F$44,2,FALSE),S1585*$D1585,0)))</f>
        <v>0</v>
      </c>
      <c r="AF1585" s="13">
        <f>IF($D1585="",0,IF($E1585="",0,IF(VLOOKUP($E1585,paramètres!$E$33:$F$44,2,FALSE)&lt;=VLOOKUP($AF$18,paramètres!$E$33:$F$44,2,FALSE),T1585*$D1585,0)))</f>
        <v>0</v>
      </c>
      <c r="AG1585" s="13">
        <f>IF($D1585="",0,IF($E1585="",0,IF(VLOOKUP($E1585,paramètres!$E$33:$F$44,2,FALSE)&lt;=VLOOKUP($AG$18,paramètres!$E$33:$F$44,2,FALSE),U1585*$D1585,0)))</f>
        <v>0</v>
      </c>
      <c r="AH1585" s="13">
        <f>IF($D1585="",0,IF($E1585="",0,IF(VLOOKUP($E1585,paramètres!$E$33:$F$44,2,FALSE)&lt;=VLOOKUP($AH$18,paramètres!$E$33:$F$44,2,FALSE),V1585*$D1585,0)))</f>
        <v>0</v>
      </c>
      <c r="AI1585" s="13">
        <f>IF($D1585="",0,IF($E1585="",0,IF(VLOOKUP($E1585,paramètres!$E$33:$F$44,2,FALSE)&lt;=VLOOKUP($AI$18,paramètres!$E$33:$F$44,2,FALSE),W1585*$D1585,0)))</f>
        <v>0</v>
      </c>
      <c r="AJ1585" s="13">
        <f>IF($D1585="",0,IF($E1585="",0,IF(VLOOKUP($E1585,paramètres!$E$33:$F$44,2,FALSE)&lt;=VLOOKUP($AJ$18,paramètres!$E$33:$F$44,2,FALSE),X1585*$D1585,0)))</f>
        <v>0</v>
      </c>
      <c r="AK1585" s="13">
        <f>IF($D1585="",0,IF($E1585="",0,IF(VLOOKUP($E1585,paramètres!$E$33:$F$44,2,FALSE)&lt;=VLOOKUP($AK$18,paramètres!$E$33:$F$44,2,FALSE),Y1585*$D1585,0)))</f>
        <v>0</v>
      </c>
      <c r="AL1585" s="13">
        <f>IF($D1585="",0,IF($E1585="",0,IF(VLOOKUP($E1585,paramètres!$E$33:$F$44,2,FALSE)&lt;=VLOOKUP($AL$18,paramètres!$E$33:$F$44,2,FALSE),Z1585*$D1585,0)))</f>
        <v>0</v>
      </c>
      <c r="AM1585" s="126">
        <f>IF($D1585="",0,IF($E1585="",0,IF(VLOOKUP($E1585,paramètres!$E$33:$F$44,2,FALSE)&lt;=VLOOKUP($AM$18,paramètres!$E$33:$F$44,2,FALSE),AA1585*$D1585,0)))</f>
        <v>0</v>
      </c>
      <c r="AN1585" s="121" t="str">
        <f>IF(paramètres!$B$28=1,((SUM(P1585:Y1585)/1.02)+SUM(Z1585:AA1585))*0.0303/9*COUNT(P1585:X1585),IF(paramètres!$B$28=2,(SUM(P1585:AA1585))*0.0303/9*COUNT(P1585:X1585),"Missing Delta option"))</f>
        <v>Missing Delta option</v>
      </c>
      <c r="AO1585" s="13" t="str">
        <f>IF(paramètres!$B$28=1,(((SUM(P1585:Y1585)/1.02)+SUM(Z1585:AA1585))+((SUM(AB1585:AK1585)/1.02)+SUM(AL1585:AN1585)))*cotpatr,IF(paramètres!$B$28=2,(SUM(P1585:AN1585)*cotpatr),"Missing Delta Option"))</f>
        <v>Missing Delta Option</v>
      </c>
      <c r="AP1585" s="13" t="str" cm="1">
        <f t="array" ref="AP1585">IF(paramètres!$B$28=1,(((SUM(P1585:Y1585)/1.02)+SUM(Z1585:AA1585))+((SUM(AB1585:AM1585)/1.02)+SUM(AL1585:AM1585)))/12*pécule,IF(paramètres!$B$28=2,SUM(P1585:AM1585)/12*pécule,"Missing Delta Option"))</f>
        <v>Missing Delta Option</v>
      </c>
      <c r="AQ1585" s="105" t="e">
        <f>IF(paramètres!$B$28=1,(((SUM(P1585:Y1585)/1.02)+SUM(Z1585:AA1585))+((SUM(AB1585:AM1585)/1.02)+SUM(AL1585:AM1585)))+AN1585+AO1585+AP1585,SUM(P1585:AM1585)+AN1585+AO1585+AP1585)</f>
        <v>#VALUE!</v>
      </c>
    </row>
    <row r="1586" spans="1:43" x14ac:dyDescent="0.25">
      <c r="A1586" s="104"/>
      <c r="B1586" s="39"/>
      <c r="C1586" s="39"/>
      <c r="D1586" s="70"/>
      <c r="E1586" s="49"/>
      <c r="F1586" s="40"/>
      <c r="G1586" s="38"/>
      <c r="H1586" s="71"/>
      <c r="I1586" s="40"/>
      <c r="J1586" s="38"/>
      <c r="K1586" s="71"/>
      <c r="L1586" s="40"/>
      <c r="M1586" s="38"/>
      <c r="N1586" s="71"/>
      <c r="O1586" s="49"/>
      <c r="P1586" s="177"/>
      <c r="Q1586" s="178"/>
      <c r="R1586" s="178"/>
      <c r="S1586" s="178"/>
      <c r="T1586" s="178"/>
      <c r="U1586" s="178"/>
      <c r="V1586" s="178"/>
      <c r="W1586" s="178"/>
      <c r="X1586" s="178"/>
      <c r="Y1586" s="178"/>
      <c r="Z1586" s="178"/>
      <c r="AA1586" s="179"/>
      <c r="AB1586" s="121">
        <f>IF($D1586="",0,IF($E1586="",0,IF(VLOOKUP($E1586,paramètres!$E$33:$F$44,2,FALSE)&lt;=VLOOKUP($AB$18,paramètres!$E$33:$F$44,2,FALSE),P1586*$D1586,0)))</f>
        <v>0</v>
      </c>
      <c r="AC1586" s="13">
        <f>IF($D1586="",0,IF($E1586="",0,IF(VLOOKUP($E1586,paramètres!$E$33:$F$44,2,FALSE)&lt;=VLOOKUP($AC$18,paramètres!$E$33:$F$44,2,FALSE),Q1586*$D1586,0)))</f>
        <v>0</v>
      </c>
      <c r="AD1586" s="13">
        <f>IF($D1586="",0,IF($E1586="",0,IF(VLOOKUP($E1586,paramètres!$E$33:$F$44,2,FALSE)&lt;=VLOOKUP($AD$18,paramètres!$E$33:$F$44,2,FALSE),R1586*$D1586,0)))</f>
        <v>0</v>
      </c>
      <c r="AE1586" s="13">
        <f>IF($D1586="",0,IF($E1586="",0,IF(VLOOKUP($E1586,paramètres!$E$33:$F$44,2,FALSE)&lt;=VLOOKUP($AE$18,paramètres!$E$33:$F$44,2,FALSE),S1586*$D1586,0)))</f>
        <v>0</v>
      </c>
      <c r="AF1586" s="13">
        <f>IF($D1586="",0,IF($E1586="",0,IF(VLOOKUP($E1586,paramètres!$E$33:$F$44,2,FALSE)&lt;=VLOOKUP($AF$18,paramètres!$E$33:$F$44,2,FALSE),T1586*$D1586,0)))</f>
        <v>0</v>
      </c>
      <c r="AG1586" s="13">
        <f>IF($D1586="",0,IF($E1586="",0,IF(VLOOKUP($E1586,paramètres!$E$33:$F$44,2,FALSE)&lt;=VLOOKUP($AG$18,paramètres!$E$33:$F$44,2,FALSE),U1586*$D1586,0)))</f>
        <v>0</v>
      </c>
      <c r="AH1586" s="13">
        <f>IF($D1586="",0,IF($E1586="",0,IF(VLOOKUP($E1586,paramètres!$E$33:$F$44,2,FALSE)&lt;=VLOOKUP($AH$18,paramètres!$E$33:$F$44,2,FALSE),V1586*$D1586,0)))</f>
        <v>0</v>
      </c>
      <c r="AI1586" s="13">
        <f>IF($D1586="",0,IF($E1586="",0,IF(VLOOKUP($E1586,paramètres!$E$33:$F$44,2,FALSE)&lt;=VLOOKUP($AI$18,paramètres!$E$33:$F$44,2,FALSE),W1586*$D1586,0)))</f>
        <v>0</v>
      </c>
      <c r="AJ1586" s="13">
        <f>IF($D1586="",0,IF($E1586="",0,IF(VLOOKUP($E1586,paramètres!$E$33:$F$44,2,FALSE)&lt;=VLOOKUP($AJ$18,paramètres!$E$33:$F$44,2,FALSE),X1586*$D1586,0)))</f>
        <v>0</v>
      </c>
      <c r="AK1586" s="13">
        <f>IF($D1586="",0,IF($E1586="",0,IF(VLOOKUP($E1586,paramètres!$E$33:$F$44,2,FALSE)&lt;=VLOOKUP($AK$18,paramètres!$E$33:$F$44,2,FALSE),Y1586*$D1586,0)))</f>
        <v>0</v>
      </c>
      <c r="AL1586" s="13">
        <f>IF($D1586="",0,IF($E1586="",0,IF(VLOOKUP($E1586,paramètres!$E$33:$F$44,2,FALSE)&lt;=VLOOKUP($AL$18,paramètres!$E$33:$F$44,2,FALSE),Z1586*$D1586,0)))</f>
        <v>0</v>
      </c>
      <c r="AM1586" s="126">
        <f>IF($D1586="",0,IF($E1586="",0,IF(VLOOKUP($E1586,paramètres!$E$33:$F$44,2,FALSE)&lt;=VLOOKUP($AM$18,paramètres!$E$33:$F$44,2,FALSE),AA1586*$D1586,0)))</f>
        <v>0</v>
      </c>
      <c r="AN1586" s="121" t="str">
        <f>IF(paramètres!$B$28=1,((SUM(P1586:Y1586)/1.02)+SUM(Z1586:AA1586))*0.0303/9*COUNT(P1586:X1586),IF(paramètres!$B$28=2,(SUM(P1586:AA1586))*0.0303/9*COUNT(P1586:X1586),"Missing Delta option"))</f>
        <v>Missing Delta option</v>
      </c>
      <c r="AO1586" s="13" t="str">
        <f>IF(paramètres!$B$28=1,(((SUM(P1586:Y1586)/1.02)+SUM(Z1586:AA1586))+((SUM(AB1586:AK1586)/1.02)+SUM(AL1586:AN1586)))*cotpatr,IF(paramètres!$B$28=2,(SUM(P1586:AN1586)*cotpatr),"Missing Delta Option"))</f>
        <v>Missing Delta Option</v>
      </c>
      <c r="AP1586" s="13" t="str" cm="1">
        <f t="array" ref="AP1586">IF(paramètres!$B$28=1,(((SUM(P1586:Y1586)/1.02)+SUM(Z1586:AA1586))+((SUM(AB1586:AM1586)/1.02)+SUM(AL1586:AM1586)))/12*pécule,IF(paramètres!$B$28=2,SUM(P1586:AM1586)/12*pécule,"Missing Delta Option"))</f>
        <v>Missing Delta Option</v>
      </c>
      <c r="AQ1586" s="105" t="e">
        <f>IF(paramètres!$B$28=1,(((SUM(P1586:Y1586)/1.02)+SUM(Z1586:AA1586))+((SUM(AB1586:AM1586)/1.02)+SUM(AL1586:AM1586)))+AN1586+AO1586+AP1586,SUM(P1586:AM1586)+AN1586+AO1586+AP1586)</f>
        <v>#VALUE!</v>
      </c>
    </row>
    <row r="1587" spans="1:43" x14ac:dyDescent="0.25">
      <c r="A1587" s="104"/>
      <c r="B1587" s="39"/>
      <c r="C1587" s="39"/>
      <c r="D1587" s="70"/>
      <c r="E1587" s="49"/>
      <c r="F1587" s="40"/>
      <c r="G1587" s="38"/>
      <c r="H1587" s="71"/>
      <c r="I1587" s="40"/>
      <c r="J1587" s="38"/>
      <c r="K1587" s="71"/>
      <c r="L1587" s="40"/>
      <c r="M1587" s="38"/>
      <c r="N1587" s="71"/>
      <c r="O1587" s="49"/>
      <c r="P1587" s="177"/>
      <c r="Q1587" s="178"/>
      <c r="R1587" s="178"/>
      <c r="S1587" s="178"/>
      <c r="T1587" s="178"/>
      <c r="U1587" s="178"/>
      <c r="V1587" s="178"/>
      <c r="W1587" s="178"/>
      <c r="X1587" s="178"/>
      <c r="Y1587" s="178"/>
      <c r="Z1587" s="178"/>
      <c r="AA1587" s="179"/>
      <c r="AB1587" s="121">
        <f>IF($D1587="",0,IF($E1587="",0,IF(VLOOKUP($E1587,paramètres!$E$33:$F$44,2,FALSE)&lt;=VLOOKUP($AB$18,paramètres!$E$33:$F$44,2,FALSE),P1587*$D1587,0)))</f>
        <v>0</v>
      </c>
      <c r="AC1587" s="13">
        <f>IF($D1587="",0,IF($E1587="",0,IF(VLOOKUP($E1587,paramètres!$E$33:$F$44,2,FALSE)&lt;=VLOOKUP($AC$18,paramètres!$E$33:$F$44,2,FALSE),Q1587*$D1587,0)))</f>
        <v>0</v>
      </c>
      <c r="AD1587" s="13">
        <f>IF($D1587="",0,IF($E1587="",0,IF(VLOOKUP($E1587,paramètres!$E$33:$F$44,2,FALSE)&lt;=VLOOKUP($AD$18,paramètres!$E$33:$F$44,2,FALSE),R1587*$D1587,0)))</f>
        <v>0</v>
      </c>
      <c r="AE1587" s="13">
        <f>IF($D1587="",0,IF($E1587="",0,IF(VLOOKUP($E1587,paramètres!$E$33:$F$44,2,FALSE)&lt;=VLOOKUP($AE$18,paramètres!$E$33:$F$44,2,FALSE),S1587*$D1587,0)))</f>
        <v>0</v>
      </c>
      <c r="AF1587" s="13">
        <f>IF($D1587="",0,IF($E1587="",0,IF(VLOOKUP($E1587,paramètres!$E$33:$F$44,2,FALSE)&lt;=VLOOKUP($AF$18,paramètres!$E$33:$F$44,2,FALSE),T1587*$D1587,0)))</f>
        <v>0</v>
      </c>
      <c r="AG1587" s="13">
        <f>IF($D1587="",0,IF($E1587="",0,IF(VLOOKUP($E1587,paramètres!$E$33:$F$44,2,FALSE)&lt;=VLOOKUP($AG$18,paramètres!$E$33:$F$44,2,FALSE),U1587*$D1587,0)))</f>
        <v>0</v>
      </c>
      <c r="AH1587" s="13">
        <f>IF($D1587="",0,IF($E1587="",0,IF(VLOOKUP($E1587,paramètres!$E$33:$F$44,2,FALSE)&lt;=VLOOKUP($AH$18,paramètres!$E$33:$F$44,2,FALSE),V1587*$D1587,0)))</f>
        <v>0</v>
      </c>
      <c r="AI1587" s="13">
        <f>IF($D1587="",0,IF($E1587="",0,IF(VLOOKUP($E1587,paramètres!$E$33:$F$44,2,FALSE)&lt;=VLOOKUP($AI$18,paramètres!$E$33:$F$44,2,FALSE),W1587*$D1587,0)))</f>
        <v>0</v>
      </c>
      <c r="AJ1587" s="13">
        <f>IF($D1587="",0,IF($E1587="",0,IF(VLOOKUP($E1587,paramètres!$E$33:$F$44,2,FALSE)&lt;=VLOOKUP($AJ$18,paramètres!$E$33:$F$44,2,FALSE),X1587*$D1587,0)))</f>
        <v>0</v>
      </c>
      <c r="AK1587" s="13">
        <f>IF($D1587="",0,IF($E1587="",0,IF(VLOOKUP($E1587,paramètres!$E$33:$F$44,2,FALSE)&lt;=VLOOKUP($AK$18,paramètres!$E$33:$F$44,2,FALSE),Y1587*$D1587,0)))</f>
        <v>0</v>
      </c>
      <c r="AL1587" s="13">
        <f>IF($D1587="",0,IF($E1587="",0,IF(VLOOKUP($E1587,paramètres!$E$33:$F$44,2,FALSE)&lt;=VLOOKUP($AL$18,paramètres!$E$33:$F$44,2,FALSE),Z1587*$D1587,0)))</f>
        <v>0</v>
      </c>
      <c r="AM1587" s="126">
        <f>IF($D1587="",0,IF($E1587="",0,IF(VLOOKUP($E1587,paramètres!$E$33:$F$44,2,FALSE)&lt;=VLOOKUP($AM$18,paramètres!$E$33:$F$44,2,FALSE),AA1587*$D1587,0)))</f>
        <v>0</v>
      </c>
      <c r="AN1587" s="121" t="str">
        <f>IF(paramètres!$B$28=1,((SUM(P1587:Y1587)/1.02)+SUM(Z1587:AA1587))*0.0303/9*COUNT(P1587:X1587),IF(paramètres!$B$28=2,(SUM(P1587:AA1587))*0.0303/9*COUNT(P1587:X1587),"Missing Delta option"))</f>
        <v>Missing Delta option</v>
      </c>
      <c r="AO1587" s="13" t="str">
        <f>IF(paramètres!$B$28=1,(((SUM(P1587:Y1587)/1.02)+SUM(Z1587:AA1587))+((SUM(AB1587:AK1587)/1.02)+SUM(AL1587:AN1587)))*cotpatr,IF(paramètres!$B$28=2,(SUM(P1587:AN1587)*cotpatr),"Missing Delta Option"))</f>
        <v>Missing Delta Option</v>
      </c>
      <c r="AP1587" s="13" t="str" cm="1">
        <f t="array" ref="AP1587">IF(paramètres!$B$28=1,(((SUM(P1587:Y1587)/1.02)+SUM(Z1587:AA1587))+((SUM(AB1587:AM1587)/1.02)+SUM(AL1587:AM1587)))/12*pécule,IF(paramètres!$B$28=2,SUM(P1587:AM1587)/12*pécule,"Missing Delta Option"))</f>
        <v>Missing Delta Option</v>
      </c>
      <c r="AQ1587" s="105" t="e">
        <f>IF(paramètres!$B$28=1,(((SUM(P1587:Y1587)/1.02)+SUM(Z1587:AA1587))+((SUM(AB1587:AM1587)/1.02)+SUM(AL1587:AM1587)))+AN1587+AO1587+AP1587,SUM(P1587:AM1587)+AN1587+AO1587+AP1587)</f>
        <v>#VALUE!</v>
      </c>
    </row>
    <row r="1588" spans="1:43" x14ac:dyDescent="0.25">
      <c r="A1588" s="104"/>
      <c r="B1588" s="39"/>
      <c r="C1588" s="39"/>
      <c r="D1588" s="70"/>
      <c r="E1588" s="49"/>
      <c r="F1588" s="40"/>
      <c r="G1588" s="38"/>
      <c r="H1588" s="71"/>
      <c r="I1588" s="40"/>
      <c r="J1588" s="38"/>
      <c r="K1588" s="71"/>
      <c r="L1588" s="40"/>
      <c r="M1588" s="38"/>
      <c r="N1588" s="71"/>
      <c r="O1588" s="49"/>
      <c r="P1588" s="177"/>
      <c r="Q1588" s="178"/>
      <c r="R1588" s="178"/>
      <c r="S1588" s="178"/>
      <c r="T1588" s="178"/>
      <c r="U1588" s="178"/>
      <c r="V1588" s="178"/>
      <c r="W1588" s="178"/>
      <c r="X1588" s="178"/>
      <c r="Y1588" s="178"/>
      <c r="Z1588" s="178"/>
      <c r="AA1588" s="179"/>
      <c r="AB1588" s="121">
        <f>IF($D1588="",0,IF($E1588="",0,IF(VLOOKUP($E1588,paramètres!$E$33:$F$44,2,FALSE)&lt;=VLOOKUP($AB$18,paramètres!$E$33:$F$44,2,FALSE),P1588*$D1588,0)))</f>
        <v>0</v>
      </c>
      <c r="AC1588" s="13">
        <f>IF($D1588="",0,IF($E1588="",0,IF(VLOOKUP($E1588,paramètres!$E$33:$F$44,2,FALSE)&lt;=VLOOKUP($AC$18,paramètres!$E$33:$F$44,2,FALSE),Q1588*$D1588,0)))</f>
        <v>0</v>
      </c>
      <c r="AD1588" s="13">
        <f>IF($D1588="",0,IF($E1588="",0,IF(VLOOKUP($E1588,paramètres!$E$33:$F$44,2,FALSE)&lt;=VLOOKUP($AD$18,paramètres!$E$33:$F$44,2,FALSE),R1588*$D1588,0)))</f>
        <v>0</v>
      </c>
      <c r="AE1588" s="13">
        <f>IF($D1588="",0,IF($E1588="",0,IF(VLOOKUP($E1588,paramètres!$E$33:$F$44,2,FALSE)&lt;=VLOOKUP($AE$18,paramètres!$E$33:$F$44,2,FALSE),S1588*$D1588,0)))</f>
        <v>0</v>
      </c>
      <c r="AF1588" s="13">
        <f>IF($D1588="",0,IF($E1588="",0,IF(VLOOKUP($E1588,paramètres!$E$33:$F$44,2,FALSE)&lt;=VLOOKUP($AF$18,paramètres!$E$33:$F$44,2,FALSE),T1588*$D1588,0)))</f>
        <v>0</v>
      </c>
      <c r="AG1588" s="13">
        <f>IF($D1588="",0,IF($E1588="",0,IF(VLOOKUP($E1588,paramètres!$E$33:$F$44,2,FALSE)&lt;=VLOOKUP($AG$18,paramètres!$E$33:$F$44,2,FALSE),U1588*$D1588,0)))</f>
        <v>0</v>
      </c>
      <c r="AH1588" s="13">
        <f>IF($D1588="",0,IF($E1588="",0,IF(VLOOKUP($E1588,paramètres!$E$33:$F$44,2,FALSE)&lt;=VLOOKUP($AH$18,paramètres!$E$33:$F$44,2,FALSE),V1588*$D1588,0)))</f>
        <v>0</v>
      </c>
      <c r="AI1588" s="13">
        <f>IF($D1588="",0,IF($E1588="",0,IF(VLOOKUP($E1588,paramètres!$E$33:$F$44,2,FALSE)&lt;=VLOOKUP($AI$18,paramètres!$E$33:$F$44,2,FALSE),W1588*$D1588,0)))</f>
        <v>0</v>
      </c>
      <c r="AJ1588" s="13">
        <f>IF($D1588="",0,IF($E1588="",0,IF(VLOOKUP($E1588,paramètres!$E$33:$F$44,2,FALSE)&lt;=VLOOKUP($AJ$18,paramètres!$E$33:$F$44,2,FALSE),X1588*$D1588,0)))</f>
        <v>0</v>
      </c>
      <c r="AK1588" s="13">
        <f>IF($D1588="",0,IF($E1588="",0,IF(VLOOKUP($E1588,paramètres!$E$33:$F$44,2,FALSE)&lt;=VLOOKUP($AK$18,paramètres!$E$33:$F$44,2,FALSE),Y1588*$D1588,0)))</f>
        <v>0</v>
      </c>
      <c r="AL1588" s="13">
        <f>IF($D1588="",0,IF($E1588="",0,IF(VLOOKUP($E1588,paramètres!$E$33:$F$44,2,FALSE)&lt;=VLOOKUP($AL$18,paramètres!$E$33:$F$44,2,FALSE),Z1588*$D1588,0)))</f>
        <v>0</v>
      </c>
      <c r="AM1588" s="126">
        <f>IF($D1588="",0,IF($E1588="",0,IF(VLOOKUP($E1588,paramètres!$E$33:$F$44,2,FALSE)&lt;=VLOOKUP($AM$18,paramètres!$E$33:$F$44,2,FALSE),AA1588*$D1588,0)))</f>
        <v>0</v>
      </c>
      <c r="AN1588" s="121" t="str">
        <f>IF(paramètres!$B$28=1,((SUM(P1588:Y1588)/1.02)+SUM(Z1588:AA1588))*0.0303/9*COUNT(P1588:X1588),IF(paramètres!$B$28=2,(SUM(P1588:AA1588))*0.0303/9*COUNT(P1588:X1588),"Missing Delta option"))</f>
        <v>Missing Delta option</v>
      </c>
      <c r="AO1588" s="13" t="str">
        <f>IF(paramètres!$B$28=1,(((SUM(P1588:Y1588)/1.02)+SUM(Z1588:AA1588))+((SUM(AB1588:AK1588)/1.02)+SUM(AL1588:AN1588)))*cotpatr,IF(paramètres!$B$28=2,(SUM(P1588:AN1588)*cotpatr),"Missing Delta Option"))</f>
        <v>Missing Delta Option</v>
      </c>
      <c r="AP1588" s="13" t="str" cm="1">
        <f t="array" ref="AP1588">IF(paramètres!$B$28=1,(((SUM(P1588:Y1588)/1.02)+SUM(Z1588:AA1588))+((SUM(AB1588:AM1588)/1.02)+SUM(AL1588:AM1588)))/12*pécule,IF(paramètres!$B$28=2,SUM(P1588:AM1588)/12*pécule,"Missing Delta Option"))</f>
        <v>Missing Delta Option</v>
      </c>
      <c r="AQ1588" s="105" t="e">
        <f>IF(paramètres!$B$28=1,(((SUM(P1588:Y1588)/1.02)+SUM(Z1588:AA1588))+((SUM(AB1588:AM1588)/1.02)+SUM(AL1588:AM1588)))+AN1588+AO1588+AP1588,SUM(P1588:AM1588)+AN1588+AO1588+AP1588)</f>
        <v>#VALUE!</v>
      </c>
    </row>
    <row r="1589" spans="1:43" x14ac:dyDescent="0.25">
      <c r="A1589" s="104"/>
      <c r="B1589" s="39"/>
      <c r="C1589" s="39"/>
      <c r="D1589" s="70"/>
      <c r="E1589" s="49"/>
      <c r="F1589" s="40"/>
      <c r="G1589" s="38"/>
      <c r="H1589" s="71"/>
      <c r="I1589" s="40"/>
      <c r="J1589" s="38"/>
      <c r="K1589" s="71"/>
      <c r="L1589" s="40"/>
      <c r="M1589" s="38"/>
      <c r="N1589" s="71"/>
      <c r="O1589" s="49"/>
      <c r="P1589" s="177"/>
      <c r="Q1589" s="178"/>
      <c r="R1589" s="178"/>
      <c r="S1589" s="178"/>
      <c r="T1589" s="178"/>
      <c r="U1589" s="178"/>
      <c r="V1589" s="178"/>
      <c r="W1589" s="178"/>
      <c r="X1589" s="178"/>
      <c r="Y1589" s="178"/>
      <c r="Z1589" s="178"/>
      <c r="AA1589" s="179"/>
      <c r="AB1589" s="121">
        <f>IF($D1589="",0,IF($E1589="",0,IF(VLOOKUP($E1589,paramètres!$E$33:$F$44,2,FALSE)&lt;=VLOOKUP($AB$18,paramètres!$E$33:$F$44,2,FALSE),P1589*$D1589,0)))</f>
        <v>0</v>
      </c>
      <c r="AC1589" s="13">
        <f>IF($D1589="",0,IF($E1589="",0,IF(VLOOKUP($E1589,paramètres!$E$33:$F$44,2,FALSE)&lt;=VLOOKUP($AC$18,paramètres!$E$33:$F$44,2,FALSE),Q1589*$D1589,0)))</f>
        <v>0</v>
      </c>
      <c r="AD1589" s="13">
        <f>IF($D1589="",0,IF($E1589="",0,IF(VLOOKUP($E1589,paramètres!$E$33:$F$44,2,FALSE)&lt;=VLOOKUP($AD$18,paramètres!$E$33:$F$44,2,FALSE),R1589*$D1589,0)))</f>
        <v>0</v>
      </c>
      <c r="AE1589" s="13">
        <f>IF($D1589="",0,IF($E1589="",0,IF(VLOOKUP($E1589,paramètres!$E$33:$F$44,2,FALSE)&lt;=VLOOKUP($AE$18,paramètres!$E$33:$F$44,2,FALSE),S1589*$D1589,0)))</f>
        <v>0</v>
      </c>
      <c r="AF1589" s="13">
        <f>IF($D1589="",0,IF($E1589="",0,IF(VLOOKUP($E1589,paramètres!$E$33:$F$44,2,FALSE)&lt;=VLOOKUP($AF$18,paramètres!$E$33:$F$44,2,FALSE),T1589*$D1589,0)))</f>
        <v>0</v>
      </c>
      <c r="AG1589" s="13">
        <f>IF($D1589="",0,IF($E1589="",0,IF(VLOOKUP($E1589,paramètres!$E$33:$F$44,2,FALSE)&lt;=VLOOKUP($AG$18,paramètres!$E$33:$F$44,2,FALSE),U1589*$D1589,0)))</f>
        <v>0</v>
      </c>
      <c r="AH1589" s="13">
        <f>IF($D1589="",0,IF($E1589="",0,IF(VLOOKUP($E1589,paramètres!$E$33:$F$44,2,FALSE)&lt;=VLOOKUP($AH$18,paramètres!$E$33:$F$44,2,FALSE),V1589*$D1589,0)))</f>
        <v>0</v>
      </c>
      <c r="AI1589" s="13">
        <f>IF($D1589="",0,IF($E1589="",0,IF(VLOOKUP($E1589,paramètres!$E$33:$F$44,2,FALSE)&lt;=VLOOKUP($AI$18,paramètres!$E$33:$F$44,2,FALSE),W1589*$D1589,0)))</f>
        <v>0</v>
      </c>
      <c r="AJ1589" s="13">
        <f>IF($D1589="",0,IF($E1589="",0,IF(VLOOKUP($E1589,paramètres!$E$33:$F$44,2,FALSE)&lt;=VLOOKUP($AJ$18,paramètres!$E$33:$F$44,2,FALSE),X1589*$D1589,0)))</f>
        <v>0</v>
      </c>
      <c r="AK1589" s="13">
        <f>IF($D1589="",0,IF($E1589="",0,IF(VLOOKUP($E1589,paramètres!$E$33:$F$44,2,FALSE)&lt;=VLOOKUP($AK$18,paramètres!$E$33:$F$44,2,FALSE),Y1589*$D1589,0)))</f>
        <v>0</v>
      </c>
      <c r="AL1589" s="13">
        <f>IF($D1589="",0,IF($E1589="",0,IF(VLOOKUP($E1589,paramètres!$E$33:$F$44,2,FALSE)&lt;=VLOOKUP($AL$18,paramètres!$E$33:$F$44,2,FALSE),Z1589*$D1589,0)))</f>
        <v>0</v>
      </c>
      <c r="AM1589" s="126">
        <f>IF($D1589="",0,IF($E1589="",0,IF(VLOOKUP($E1589,paramètres!$E$33:$F$44,2,FALSE)&lt;=VLOOKUP($AM$18,paramètres!$E$33:$F$44,2,FALSE),AA1589*$D1589,0)))</f>
        <v>0</v>
      </c>
      <c r="AN1589" s="121" t="str">
        <f>IF(paramètres!$B$28=1,((SUM(P1589:Y1589)/1.02)+SUM(Z1589:AA1589))*0.0303/9*COUNT(P1589:X1589),IF(paramètres!$B$28=2,(SUM(P1589:AA1589))*0.0303/9*COUNT(P1589:X1589),"Missing Delta option"))</f>
        <v>Missing Delta option</v>
      </c>
      <c r="AO1589" s="13" t="str">
        <f>IF(paramètres!$B$28=1,(((SUM(P1589:Y1589)/1.02)+SUM(Z1589:AA1589))+((SUM(AB1589:AK1589)/1.02)+SUM(AL1589:AN1589)))*cotpatr,IF(paramètres!$B$28=2,(SUM(P1589:AN1589)*cotpatr),"Missing Delta Option"))</f>
        <v>Missing Delta Option</v>
      </c>
      <c r="AP1589" s="13" t="str" cm="1">
        <f t="array" ref="AP1589">IF(paramètres!$B$28=1,(((SUM(P1589:Y1589)/1.02)+SUM(Z1589:AA1589))+((SUM(AB1589:AM1589)/1.02)+SUM(AL1589:AM1589)))/12*pécule,IF(paramètres!$B$28=2,SUM(P1589:AM1589)/12*pécule,"Missing Delta Option"))</f>
        <v>Missing Delta Option</v>
      </c>
      <c r="AQ1589" s="105" t="e">
        <f>IF(paramètres!$B$28=1,(((SUM(P1589:Y1589)/1.02)+SUM(Z1589:AA1589))+((SUM(AB1589:AM1589)/1.02)+SUM(AL1589:AM1589)))+AN1589+AO1589+AP1589,SUM(P1589:AM1589)+AN1589+AO1589+AP1589)</f>
        <v>#VALUE!</v>
      </c>
    </row>
    <row r="1590" spans="1:43" x14ac:dyDescent="0.25">
      <c r="A1590" s="104"/>
      <c r="B1590" s="39"/>
      <c r="C1590" s="39"/>
      <c r="D1590" s="70"/>
      <c r="E1590" s="49"/>
      <c r="F1590" s="40"/>
      <c r="G1590" s="38"/>
      <c r="H1590" s="71"/>
      <c r="I1590" s="40"/>
      <c r="J1590" s="38"/>
      <c r="K1590" s="71"/>
      <c r="L1590" s="40"/>
      <c r="M1590" s="38"/>
      <c r="N1590" s="71"/>
      <c r="O1590" s="49"/>
      <c r="P1590" s="177"/>
      <c r="Q1590" s="178"/>
      <c r="R1590" s="178"/>
      <c r="S1590" s="178"/>
      <c r="T1590" s="178"/>
      <c r="U1590" s="178"/>
      <c r="V1590" s="178"/>
      <c r="W1590" s="178"/>
      <c r="X1590" s="178"/>
      <c r="Y1590" s="178"/>
      <c r="Z1590" s="178"/>
      <c r="AA1590" s="179"/>
      <c r="AB1590" s="121">
        <f>IF($D1590="",0,IF($E1590="",0,IF(VLOOKUP($E1590,paramètres!$E$33:$F$44,2,FALSE)&lt;=VLOOKUP($AB$18,paramètres!$E$33:$F$44,2,FALSE),P1590*$D1590,0)))</f>
        <v>0</v>
      </c>
      <c r="AC1590" s="13">
        <f>IF($D1590="",0,IF($E1590="",0,IF(VLOOKUP($E1590,paramètres!$E$33:$F$44,2,FALSE)&lt;=VLOOKUP($AC$18,paramètres!$E$33:$F$44,2,FALSE),Q1590*$D1590,0)))</f>
        <v>0</v>
      </c>
      <c r="AD1590" s="13">
        <f>IF($D1590="",0,IF($E1590="",0,IF(VLOOKUP($E1590,paramètres!$E$33:$F$44,2,FALSE)&lt;=VLOOKUP($AD$18,paramètres!$E$33:$F$44,2,FALSE),R1590*$D1590,0)))</f>
        <v>0</v>
      </c>
      <c r="AE1590" s="13">
        <f>IF($D1590="",0,IF($E1590="",0,IF(VLOOKUP($E1590,paramètres!$E$33:$F$44,2,FALSE)&lt;=VLOOKUP($AE$18,paramètres!$E$33:$F$44,2,FALSE),S1590*$D1590,0)))</f>
        <v>0</v>
      </c>
      <c r="AF1590" s="13">
        <f>IF($D1590="",0,IF($E1590="",0,IF(VLOOKUP($E1590,paramètres!$E$33:$F$44,2,FALSE)&lt;=VLOOKUP($AF$18,paramètres!$E$33:$F$44,2,FALSE),T1590*$D1590,0)))</f>
        <v>0</v>
      </c>
      <c r="AG1590" s="13">
        <f>IF($D1590="",0,IF($E1590="",0,IF(VLOOKUP($E1590,paramètres!$E$33:$F$44,2,FALSE)&lt;=VLOOKUP($AG$18,paramètres!$E$33:$F$44,2,FALSE),U1590*$D1590,0)))</f>
        <v>0</v>
      </c>
      <c r="AH1590" s="13">
        <f>IF($D1590="",0,IF($E1590="",0,IF(VLOOKUP($E1590,paramètres!$E$33:$F$44,2,FALSE)&lt;=VLOOKUP($AH$18,paramètres!$E$33:$F$44,2,FALSE),V1590*$D1590,0)))</f>
        <v>0</v>
      </c>
      <c r="AI1590" s="13">
        <f>IF($D1590="",0,IF($E1590="",0,IF(VLOOKUP($E1590,paramètres!$E$33:$F$44,2,FALSE)&lt;=VLOOKUP($AI$18,paramètres!$E$33:$F$44,2,FALSE),W1590*$D1590,0)))</f>
        <v>0</v>
      </c>
      <c r="AJ1590" s="13">
        <f>IF($D1590="",0,IF($E1590="",0,IF(VLOOKUP($E1590,paramètres!$E$33:$F$44,2,FALSE)&lt;=VLOOKUP($AJ$18,paramètres!$E$33:$F$44,2,FALSE),X1590*$D1590,0)))</f>
        <v>0</v>
      </c>
      <c r="AK1590" s="13">
        <f>IF($D1590="",0,IF($E1590="",0,IF(VLOOKUP($E1590,paramètres!$E$33:$F$44,2,FALSE)&lt;=VLOOKUP($AK$18,paramètres!$E$33:$F$44,2,FALSE),Y1590*$D1590,0)))</f>
        <v>0</v>
      </c>
      <c r="AL1590" s="13">
        <f>IF($D1590="",0,IF($E1590="",0,IF(VLOOKUP($E1590,paramètres!$E$33:$F$44,2,FALSE)&lt;=VLOOKUP($AL$18,paramètres!$E$33:$F$44,2,FALSE),Z1590*$D1590,0)))</f>
        <v>0</v>
      </c>
      <c r="AM1590" s="126">
        <f>IF($D1590="",0,IF($E1590="",0,IF(VLOOKUP($E1590,paramètres!$E$33:$F$44,2,FALSE)&lt;=VLOOKUP($AM$18,paramètres!$E$33:$F$44,2,FALSE),AA1590*$D1590,0)))</f>
        <v>0</v>
      </c>
      <c r="AN1590" s="121" t="str">
        <f>IF(paramètres!$B$28=1,((SUM(P1590:Y1590)/1.02)+SUM(Z1590:AA1590))*0.0303/9*COUNT(P1590:X1590),IF(paramètres!$B$28=2,(SUM(P1590:AA1590))*0.0303/9*COUNT(P1590:X1590),"Missing Delta option"))</f>
        <v>Missing Delta option</v>
      </c>
      <c r="AO1590" s="13" t="str">
        <f>IF(paramètres!$B$28=1,(((SUM(P1590:Y1590)/1.02)+SUM(Z1590:AA1590))+((SUM(AB1590:AK1590)/1.02)+SUM(AL1590:AN1590)))*cotpatr,IF(paramètres!$B$28=2,(SUM(P1590:AN1590)*cotpatr),"Missing Delta Option"))</f>
        <v>Missing Delta Option</v>
      </c>
      <c r="AP1590" s="13" t="str" cm="1">
        <f t="array" ref="AP1590">IF(paramètres!$B$28=1,(((SUM(P1590:Y1590)/1.02)+SUM(Z1590:AA1590))+((SUM(AB1590:AM1590)/1.02)+SUM(AL1590:AM1590)))/12*pécule,IF(paramètres!$B$28=2,SUM(P1590:AM1590)/12*pécule,"Missing Delta Option"))</f>
        <v>Missing Delta Option</v>
      </c>
      <c r="AQ1590" s="105" t="e">
        <f>IF(paramètres!$B$28=1,(((SUM(P1590:Y1590)/1.02)+SUM(Z1590:AA1590))+((SUM(AB1590:AM1590)/1.02)+SUM(AL1590:AM1590)))+AN1590+AO1590+AP1590,SUM(P1590:AM1590)+AN1590+AO1590+AP1590)</f>
        <v>#VALUE!</v>
      </c>
    </row>
    <row r="1591" spans="1:43" x14ac:dyDescent="0.25">
      <c r="A1591" s="104"/>
      <c r="B1591" s="39"/>
      <c r="C1591" s="39"/>
      <c r="D1591" s="70"/>
      <c r="E1591" s="49"/>
      <c r="F1591" s="40"/>
      <c r="G1591" s="38"/>
      <c r="H1591" s="71"/>
      <c r="I1591" s="40"/>
      <c r="J1591" s="38"/>
      <c r="K1591" s="71"/>
      <c r="L1591" s="40"/>
      <c r="M1591" s="38"/>
      <c r="N1591" s="71"/>
      <c r="O1591" s="49"/>
      <c r="P1591" s="177"/>
      <c r="Q1591" s="178"/>
      <c r="R1591" s="178"/>
      <c r="S1591" s="178"/>
      <c r="T1591" s="178"/>
      <c r="U1591" s="178"/>
      <c r="V1591" s="178"/>
      <c r="W1591" s="178"/>
      <c r="X1591" s="178"/>
      <c r="Y1591" s="178"/>
      <c r="Z1591" s="178"/>
      <c r="AA1591" s="179"/>
      <c r="AB1591" s="121">
        <f>IF($D1591="",0,IF($E1591="",0,IF(VLOOKUP($E1591,paramètres!$E$33:$F$44,2,FALSE)&lt;=VLOOKUP($AB$18,paramètres!$E$33:$F$44,2,FALSE),P1591*$D1591,0)))</f>
        <v>0</v>
      </c>
      <c r="AC1591" s="13">
        <f>IF($D1591="",0,IF($E1591="",0,IF(VLOOKUP($E1591,paramètres!$E$33:$F$44,2,FALSE)&lt;=VLOOKUP($AC$18,paramètres!$E$33:$F$44,2,FALSE),Q1591*$D1591,0)))</f>
        <v>0</v>
      </c>
      <c r="AD1591" s="13">
        <f>IF($D1591="",0,IF($E1591="",0,IF(VLOOKUP($E1591,paramètres!$E$33:$F$44,2,FALSE)&lt;=VLOOKUP($AD$18,paramètres!$E$33:$F$44,2,FALSE),R1591*$D1591,0)))</f>
        <v>0</v>
      </c>
      <c r="AE1591" s="13">
        <f>IF($D1591="",0,IF($E1591="",0,IF(VLOOKUP($E1591,paramètres!$E$33:$F$44,2,FALSE)&lt;=VLOOKUP($AE$18,paramètres!$E$33:$F$44,2,FALSE),S1591*$D1591,0)))</f>
        <v>0</v>
      </c>
      <c r="AF1591" s="13">
        <f>IF($D1591="",0,IF($E1591="",0,IF(VLOOKUP($E1591,paramètres!$E$33:$F$44,2,FALSE)&lt;=VLOOKUP($AF$18,paramètres!$E$33:$F$44,2,FALSE),T1591*$D1591,0)))</f>
        <v>0</v>
      </c>
      <c r="AG1591" s="13">
        <f>IF($D1591="",0,IF($E1591="",0,IF(VLOOKUP($E1591,paramètres!$E$33:$F$44,2,FALSE)&lt;=VLOOKUP($AG$18,paramètres!$E$33:$F$44,2,FALSE),U1591*$D1591,0)))</f>
        <v>0</v>
      </c>
      <c r="AH1591" s="13">
        <f>IF($D1591="",0,IF($E1591="",0,IF(VLOOKUP($E1591,paramètres!$E$33:$F$44,2,FALSE)&lt;=VLOOKUP($AH$18,paramètres!$E$33:$F$44,2,FALSE),V1591*$D1591,0)))</f>
        <v>0</v>
      </c>
      <c r="AI1591" s="13">
        <f>IF($D1591="",0,IF($E1591="",0,IF(VLOOKUP($E1591,paramètres!$E$33:$F$44,2,FALSE)&lt;=VLOOKUP($AI$18,paramètres!$E$33:$F$44,2,FALSE),W1591*$D1591,0)))</f>
        <v>0</v>
      </c>
      <c r="AJ1591" s="13">
        <f>IF($D1591="",0,IF($E1591="",0,IF(VLOOKUP($E1591,paramètres!$E$33:$F$44,2,FALSE)&lt;=VLOOKUP($AJ$18,paramètres!$E$33:$F$44,2,FALSE),X1591*$D1591,0)))</f>
        <v>0</v>
      </c>
      <c r="AK1591" s="13">
        <f>IF($D1591="",0,IF($E1591="",0,IF(VLOOKUP($E1591,paramètres!$E$33:$F$44,2,FALSE)&lt;=VLOOKUP($AK$18,paramètres!$E$33:$F$44,2,FALSE),Y1591*$D1591,0)))</f>
        <v>0</v>
      </c>
      <c r="AL1591" s="13">
        <f>IF($D1591="",0,IF($E1591="",0,IF(VLOOKUP($E1591,paramètres!$E$33:$F$44,2,FALSE)&lt;=VLOOKUP($AL$18,paramètres!$E$33:$F$44,2,FALSE),Z1591*$D1591,0)))</f>
        <v>0</v>
      </c>
      <c r="AM1591" s="126">
        <f>IF($D1591="",0,IF($E1591="",0,IF(VLOOKUP($E1591,paramètres!$E$33:$F$44,2,FALSE)&lt;=VLOOKUP($AM$18,paramètres!$E$33:$F$44,2,FALSE),AA1591*$D1591,0)))</f>
        <v>0</v>
      </c>
      <c r="AN1591" s="121" t="str">
        <f>IF(paramètres!$B$28=1,((SUM(P1591:Y1591)/1.02)+SUM(Z1591:AA1591))*0.0303/9*COUNT(P1591:X1591),IF(paramètres!$B$28=2,(SUM(P1591:AA1591))*0.0303/9*COUNT(P1591:X1591),"Missing Delta option"))</f>
        <v>Missing Delta option</v>
      </c>
      <c r="AO1591" s="13" t="str">
        <f>IF(paramètres!$B$28=1,(((SUM(P1591:Y1591)/1.02)+SUM(Z1591:AA1591))+((SUM(AB1591:AK1591)/1.02)+SUM(AL1591:AN1591)))*cotpatr,IF(paramètres!$B$28=2,(SUM(P1591:AN1591)*cotpatr),"Missing Delta Option"))</f>
        <v>Missing Delta Option</v>
      </c>
      <c r="AP1591" s="13" t="str" cm="1">
        <f t="array" ref="AP1591">IF(paramètres!$B$28=1,(((SUM(P1591:Y1591)/1.02)+SUM(Z1591:AA1591))+((SUM(AB1591:AM1591)/1.02)+SUM(AL1591:AM1591)))/12*pécule,IF(paramètres!$B$28=2,SUM(P1591:AM1591)/12*pécule,"Missing Delta Option"))</f>
        <v>Missing Delta Option</v>
      </c>
      <c r="AQ1591" s="105" t="e">
        <f>IF(paramètres!$B$28=1,(((SUM(P1591:Y1591)/1.02)+SUM(Z1591:AA1591))+((SUM(AB1591:AM1591)/1.02)+SUM(AL1591:AM1591)))+AN1591+AO1591+AP1591,SUM(P1591:AM1591)+AN1591+AO1591+AP1591)</f>
        <v>#VALUE!</v>
      </c>
    </row>
    <row r="1592" spans="1:43" x14ac:dyDescent="0.25">
      <c r="A1592" s="104"/>
      <c r="B1592" s="39"/>
      <c r="C1592" s="39"/>
      <c r="D1592" s="70"/>
      <c r="E1592" s="49"/>
      <c r="F1592" s="40"/>
      <c r="G1592" s="38"/>
      <c r="H1592" s="71"/>
      <c r="I1592" s="40"/>
      <c r="J1592" s="38"/>
      <c r="K1592" s="71"/>
      <c r="L1592" s="40"/>
      <c r="M1592" s="38"/>
      <c r="N1592" s="71"/>
      <c r="O1592" s="49"/>
      <c r="P1592" s="177"/>
      <c r="Q1592" s="178"/>
      <c r="R1592" s="178"/>
      <c r="S1592" s="178"/>
      <c r="T1592" s="178"/>
      <c r="U1592" s="178"/>
      <c r="V1592" s="178"/>
      <c r="W1592" s="178"/>
      <c r="X1592" s="178"/>
      <c r="Y1592" s="178"/>
      <c r="Z1592" s="178"/>
      <c r="AA1592" s="179"/>
      <c r="AB1592" s="121">
        <f>IF($D1592="",0,IF($E1592="",0,IF(VLOOKUP($E1592,paramètres!$E$33:$F$44,2,FALSE)&lt;=VLOOKUP($AB$18,paramètres!$E$33:$F$44,2,FALSE),P1592*$D1592,0)))</f>
        <v>0</v>
      </c>
      <c r="AC1592" s="13">
        <f>IF($D1592="",0,IF($E1592="",0,IF(VLOOKUP($E1592,paramètres!$E$33:$F$44,2,FALSE)&lt;=VLOOKUP($AC$18,paramètres!$E$33:$F$44,2,FALSE),Q1592*$D1592,0)))</f>
        <v>0</v>
      </c>
      <c r="AD1592" s="13">
        <f>IF($D1592="",0,IF($E1592="",0,IF(VLOOKUP($E1592,paramètres!$E$33:$F$44,2,FALSE)&lt;=VLOOKUP($AD$18,paramètres!$E$33:$F$44,2,FALSE),R1592*$D1592,0)))</f>
        <v>0</v>
      </c>
      <c r="AE1592" s="13">
        <f>IF($D1592="",0,IF($E1592="",0,IF(VLOOKUP($E1592,paramètres!$E$33:$F$44,2,FALSE)&lt;=VLOOKUP($AE$18,paramètres!$E$33:$F$44,2,FALSE),S1592*$D1592,0)))</f>
        <v>0</v>
      </c>
      <c r="AF1592" s="13">
        <f>IF($D1592="",0,IF($E1592="",0,IF(VLOOKUP($E1592,paramètres!$E$33:$F$44,2,FALSE)&lt;=VLOOKUP($AF$18,paramètres!$E$33:$F$44,2,FALSE),T1592*$D1592,0)))</f>
        <v>0</v>
      </c>
      <c r="AG1592" s="13">
        <f>IF($D1592="",0,IF($E1592="",0,IF(VLOOKUP($E1592,paramètres!$E$33:$F$44,2,FALSE)&lt;=VLOOKUP($AG$18,paramètres!$E$33:$F$44,2,FALSE),U1592*$D1592,0)))</f>
        <v>0</v>
      </c>
      <c r="AH1592" s="13">
        <f>IF($D1592="",0,IF($E1592="",0,IF(VLOOKUP($E1592,paramètres!$E$33:$F$44,2,FALSE)&lt;=VLOOKUP($AH$18,paramètres!$E$33:$F$44,2,FALSE),V1592*$D1592,0)))</f>
        <v>0</v>
      </c>
      <c r="AI1592" s="13">
        <f>IF($D1592="",0,IF($E1592="",0,IF(VLOOKUP($E1592,paramètres!$E$33:$F$44,2,FALSE)&lt;=VLOOKUP($AI$18,paramètres!$E$33:$F$44,2,FALSE),W1592*$D1592,0)))</f>
        <v>0</v>
      </c>
      <c r="AJ1592" s="13">
        <f>IF($D1592="",0,IF($E1592="",0,IF(VLOOKUP($E1592,paramètres!$E$33:$F$44,2,FALSE)&lt;=VLOOKUP($AJ$18,paramètres!$E$33:$F$44,2,FALSE),X1592*$D1592,0)))</f>
        <v>0</v>
      </c>
      <c r="AK1592" s="13">
        <f>IF($D1592="",0,IF($E1592="",0,IF(VLOOKUP($E1592,paramètres!$E$33:$F$44,2,FALSE)&lt;=VLOOKUP($AK$18,paramètres!$E$33:$F$44,2,FALSE),Y1592*$D1592,0)))</f>
        <v>0</v>
      </c>
      <c r="AL1592" s="13">
        <f>IF($D1592="",0,IF($E1592="",0,IF(VLOOKUP($E1592,paramètres!$E$33:$F$44,2,FALSE)&lt;=VLOOKUP($AL$18,paramètres!$E$33:$F$44,2,FALSE),Z1592*$D1592,0)))</f>
        <v>0</v>
      </c>
      <c r="AM1592" s="126">
        <f>IF($D1592="",0,IF($E1592="",0,IF(VLOOKUP($E1592,paramètres!$E$33:$F$44,2,FALSE)&lt;=VLOOKUP($AM$18,paramètres!$E$33:$F$44,2,FALSE),AA1592*$D1592,0)))</f>
        <v>0</v>
      </c>
      <c r="AN1592" s="121" t="str">
        <f>IF(paramètres!$B$28=1,((SUM(P1592:Y1592)/1.02)+SUM(Z1592:AA1592))*0.0303/9*COUNT(P1592:X1592),IF(paramètres!$B$28=2,(SUM(P1592:AA1592))*0.0303/9*COUNT(P1592:X1592),"Missing Delta option"))</f>
        <v>Missing Delta option</v>
      </c>
      <c r="AO1592" s="13" t="str">
        <f>IF(paramètres!$B$28=1,(((SUM(P1592:Y1592)/1.02)+SUM(Z1592:AA1592))+((SUM(AB1592:AK1592)/1.02)+SUM(AL1592:AN1592)))*cotpatr,IF(paramètres!$B$28=2,(SUM(P1592:AN1592)*cotpatr),"Missing Delta Option"))</f>
        <v>Missing Delta Option</v>
      </c>
      <c r="AP1592" s="13" t="str" cm="1">
        <f t="array" ref="AP1592">IF(paramètres!$B$28=1,(((SUM(P1592:Y1592)/1.02)+SUM(Z1592:AA1592))+((SUM(AB1592:AM1592)/1.02)+SUM(AL1592:AM1592)))/12*pécule,IF(paramètres!$B$28=2,SUM(P1592:AM1592)/12*pécule,"Missing Delta Option"))</f>
        <v>Missing Delta Option</v>
      </c>
      <c r="AQ1592" s="105" t="e">
        <f>IF(paramètres!$B$28=1,(((SUM(P1592:Y1592)/1.02)+SUM(Z1592:AA1592))+((SUM(AB1592:AM1592)/1.02)+SUM(AL1592:AM1592)))+AN1592+AO1592+AP1592,SUM(P1592:AM1592)+AN1592+AO1592+AP1592)</f>
        <v>#VALUE!</v>
      </c>
    </row>
    <row r="1593" spans="1:43" x14ac:dyDescent="0.25">
      <c r="A1593" s="104"/>
      <c r="B1593" s="39"/>
      <c r="C1593" s="39"/>
      <c r="D1593" s="70"/>
      <c r="E1593" s="49"/>
      <c r="F1593" s="40"/>
      <c r="G1593" s="38"/>
      <c r="H1593" s="71"/>
      <c r="I1593" s="40"/>
      <c r="J1593" s="38"/>
      <c r="K1593" s="71"/>
      <c r="L1593" s="40"/>
      <c r="M1593" s="38"/>
      <c r="N1593" s="71"/>
      <c r="O1593" s="49"/>
      <c r="P1593" s="177"/>
      <c r="Q1593" s="178"/>
      <c r="R1593" s="178"/>
      <c r="S1593" s="178"/>
      <c r="T1593" s="178"/>
      <c r="U1593" s="178"/>
      <c r="V1593" s="178"/>
      <c r="W1593" s="178"/>
      <c r="X1593" s="178"/>
      <c r="Y1593" s="178"/>
      <c r="Z1593" s="178"/>
      <c r="AA1593" s="179"/>
      <c r="AB1593" s="121">
        <f>IF($D1593="",0,IF($E1593="",0,IF(VLOOKUP($E1593,paramètres!$E$33:$F$44,2,FALSE)&lt;=VLOOKUP($AB$18,paramètres!$E$33:$F$44,2,FALSE),P1593*$D1593,0)))</f>
        <v>0</v>
      </c>
      <c r="AC1593" s="13">
        <f>IF($D1593="",0,IF($E1593="",0,IF(VLOOKUP($E1593,paramètres!$E$33:$F$44,2,FALSE)&lt;=VLOOKUP($AC$18,paramètres!$E$33:$F$44,2,FALSE),Q1593*$D1593,0)))</f>
        <v>0</v>
      </c>
      <c r="AD1593" s="13">
        <f>IF($D1593="",0,IF($E1593="",0,IF(VLOOKUP($E1593,paramètres!$E$33:$F$44,2,FALSE)&lt;=VLOOKUP($AD$18,paramètres!$E$33:$F$44,2,FALSE),R1593*$D1593,0)))</f>
        <v>0</v>
      </c>
      <c r="AE1593" s="13">
        <f>IF($D1593="",0,IF($E1593="",0,IF(VLOOKUP($E1593,paramètres!$E$33:$F$44,2,FALSE)&lt;=VLOOKUP($AE$18,paramètres!$E$33:$F$44,2,FALSE),S1593*$D1593,0)))</f>
        <v>0</v>
      </c>
      <c r="AF1593" s="13">
        <f>IF($D1593="",0,IF($E1593="",0,IF(VLOOKUP($E1593,paramètres!$E$33:$F$44,2,FALSE)&lt;=VLOOKUP($AF$18,paramètres!$E$33:$F$44,2,FALSE),T1593*$D1593,0)))</f>
        <v>0</v>
      </c>
      <c r="AG1593" s="13">
        <f>IF($D1593="",0,IF($E1593="",0,IF(VLOOKUP($E1593,paramètres!$E$33:$F$44,2,FALSE)&lt;=VLOOKUP($AG$18,paramètres!$E$33:$F$44,2,FALSE),U1593*$D1593,0)))</f>
        <v>0</v>
      </c>
      <c r="AH1593" s="13">
        <f>IF($D1593="",0,IF($E1593="",0,IF(VLOOKUP($E1593,paramètres!$E$33:$F$44,2,FALSE)&lt;=VLOOKUP($AH$18,paramètres!$E$33:$F$44,2,FALSE),V1593*$D1593,0)))</f>
        <v>0</v>
      </c>
      <c r="AI1593" s="13">
        <f>IF($D1593="",0,IF($E1593="",0,IF(VLOOKUP($E1593,paramètres!$E$33:$F$44,2,FALSE)&lt;=VLOOKUP($AI$18,paramètres!$E$33:$F$44,2,FALSE),W1593*$D1593,0)))</f>
        <v>0</v>
      </c>
      <c r="AJ1593" s="13">
        <f>IF($D1593="",0,IF($E1593="",0,IF(VLOOKUP($E1593,paramètres!$E$33:$F$44,2,FALSE)&lt;=VLOOKUP($AJ$18,paramètres!$E$33:$F$44,2,FALSE),X1593*$D1593,0)))</f>
        <v>0</v>
      </c>
      <c r="AK1593" s="13">
        <f>IF($D1593="",0,IF($E1593="",0,IF(VLOOKUP($E1593,paramètres!$E$33:$F$44,2,FALSE)&lt;=VLOOKUP($AK$18,paramètres!$E$33:$F$44,2,FALSE),Y1593*$D1593,0)))</f>
        <v>0</v>
      </c>
      <c r="AL1593" s="13">
        <f>IF($D1593="",0,IF($E1593="",0,IF(VLOOKUP($E1593,paramètres!$E$33:$F$44,2,FALSE)&lt;=VLOOKUP($AL$18,paramètres!$E$33:$F$44,2,FALSE),Z1593*$D1593,0)))</f>
        <v>0</v>
      </c>
      <c r="AM1593" s="126">
        <f>IF($D1593="",0,IF($E1593="",0,IF(VLOOKUP($E1593,paramètres!$E$33:$F$44,2,FALSE)&lt;=VLOOKUP($AM$18,paramètres!$E$33:$F$44,2,FALSE),AA1593*$D1593,0)))</f>
        <v>0</v>
      </c>
      <c r="AN1593" s="121" t="str">
        <f>IF(paramètres!$B$28=1,((SUM(P1593:Y1593)/1.02)+SUM(Z1593:AA1593))*0.0303/9*COUNT(P1593:X1593),IF(paramètres!$B$28=2,(SUM(P1593:AA1593))*0.0303/9*COUNT(P1593:X1593),"Missing Delta option"))</f>
        <v>Missing Delta option</v>
      </c>
      <c r="AO1593" s="13" t="str">
        <f>IF(paramètres!$B$28=1,(((SUM(P1593:Y1593)/1.02)+SUM(Z1593:AA1593))+((SUM(AB1593:AK1593)/1.02)+SUM(AL1593:AN1593)))*cotpatr,IF(paramètres!$B$28=2,(SUM(P1593:AN1593)*cotpatr),"Missing Delta Option"))</f>
        <v>Missing Delta Option</v>
      </c>
      <c r="AP1593" s="13" t="str" cm="1">
        <f t="array" ref="AP1593">IF(paramètres!$B$28=1,(((SUM(P1593:Y1593)/1.02)+SUM(Z1593:AA1593))+((SUM(AB1593:AM1593)/1.02)+SUM(AL1593:AM1593)))/12*pécule,IF(paramètres!$B$28=2,SUM(P1593:AM1593)/12*pécule,"Missing Delta Option"))</f>
        <v>Missing Delta Option</v>
      </c>
      <c r="AQ1593" s="105" t="e">
        <f>IF(paramètres!$B$28=1,(((SUM(P1593:Y1593)/1.02)+SUM(Z1593:AA1593))+((SUM(AB1593:AM1593)/1.02)+SUM(AL1593:AM1593)))+AN1593+AO1593+AP1593,SUM(P1593:AM1593)+AN1593+AO1593+AP1593)</f>
        <v>#VALUE!</v>
      </c>
    </row>
    <row r="1594" spans="1:43" x14ac:dyDescent="0.25">
      <c r="A1594" s="104"/>
      <c r="B1594" s="39"/>
      <c r="C1594" s="39"/>
      <c r="D1594" s="70"/>
      <c r="E1594" s="49"/>
      <c r="F1594" s="40"/>
      <c r="G1594" s="38"/>
      <c r="H1594" s="71"/>
      <c r="I1594" s="40"/>
      <c r="J1594" s="38"/>
      <c r="K1594" s="71"/>
      <c r="L1594" s="40"/>
      <c r="M1594" s="38"/>
      <c r="N1594" s="71"/>
      <c r="O1594" s="49"/>
      <c r="P1594" s="177"/>
      <c r="Q1594" s="178"/>
      <c r="R1594" s="178"/>
      <c r="S1594" s="178"/>
      <c r="T1594" s="178"/>
      <c r="U1594" s="178"/>
      <c r="V1594" s="178"/>
      <c r="W1594" s="178"/>
      <c r="X1594" s="178"/>
      <c r="Y1594" s="178"/>
      <c r="Z1594" s="178"/>
      <c r="AA1594" s="179"/>
      <c r="AB1594" s="121">
        <f>IF($D1594="",0,IF($E1594="",0,IF(VLOOKUP($E1594,paramètres!$E$33:$F$44,2,FALSE)&lt;=VLOOKUP($AB$18,paramètres!$E$33:$F$44,2,FALSE),P1594*$D1594,0)))</f>
        <v>0</v>
      </c>
      <c r="AC1594" s="13">
        <f>IF($D1594="",0,IF($E1594="",0,IF(VLOOKUP($E1594,paramètres!$E$33:$F$44,2,FALSE)&lt;=VLOOKUP($AC$18,paramètres!$E$33:$F$44,2,FALSE),Q1594*$D1594,0)))</f>
        <v>0</v>
      </c>
      <c r="AD1594" s="13">
        <f>IF($D1594="",0,IF($E1594="",0,IF(VLOOKUP($E1594,paramètres!$E$33:$F$44,2,FALSE)&lt;=VLOOKUP($AD$18,paramètres!$E$33:$F$44,2,FALSE),R1594*$D1594,0)))</f>
        <v>0</v>
      </c>
      <c r="AE1594" s="13">
        <f>IF($D1594="",0,IF($E1594="",0,IF(VLOOKUP($E1594,paramètres!$E$33:$F$44,2,FALSE)&lt;=VLOOKUP($AE$18,paramètres!$E$33:$F$44,2,FALSE),S1594*$D1594,0)))</f>
        <v>0</v>
      </c>
      <c r="AF1594" s="13">
        <f>IF($D1594="",0,IF($E1594="",0,IF(VLOOKUP($E1594,paramètres!$E$33:$F$44,2,FALSE)&lt;=VLOOKUP($AF$18,paramètres!$E$33:$F$44,2,FALSE),T1594*$D1594,0)))</f>
        <v>0</v>
      </c>
      <c r="AG1594" s="13">
        <f>IF($D1594="",0,IF($E1594="",0,IF(VLOOKUP($E1594,paramètres!$E$33:$F$44,2,FALSE)&lt;=VLOOKUP($AG$18,paramètres!$E$33:$F$44,2,FALSE),U1594*$D1594,0)))</f>
        <v>0</v>
      </c>
      <c r="AH1594" s="13">
        <f>IF($D1594="",0,IF($E1594="",0,IF(VLOOKUP($E1594,paramètres!$E$33:$F$44,2,FALSE)&lt;=VLOOKUP($AH$18,paramètres!$E$33:$F$44,2,FALSE),V1594*$D1594,0)))</f>
        <v>0</v>
      </c>
      <c r="AI1594" s="13">
        <f>IF($D1594="",0,IF($E1594="",0,IF(VLOOKUP($E1594,paramètres!$E$33:$F$44,2,FALSE)&lt;=VLOOKUP($AI$18,paramètres!$E$33:$F$44,2,FALSE),W1594*$D1594,0)))</f>
        <v>0</v>
      </c>
      <c r="AJ1594" s="13">
        <f>IF($D1594="",0,IF($E1594="",0,IF(VLOOKUP($E1594,paramètres!$E$33:$F$44,2,FALSE)&lt;=VLOOKUP($AJ$18,paramètres!$E$33:$F$44,2,FALSE),X1594*$D1594,0)))</f>
        <v>0</v>
      </c>
      <c r="AK1594" s="13">
        <f>IF($D1594="",0,IF($E1594="",0,IF(VLOOKUP($E1594,paramètres!$E$33:$F$44,2,FALSE)&lt;=VLOOKUP($AK$18,paramètres!$E$33:$F$44,2,FALSE),Y1594*$D1594,0)))</f>
        <v>0</v>
      </c>
      <c r="AL1594" s="13">
        <f>IF($D1594="",0,IF($E1594="",0,IF(VLOOKUP($E1594,paramètres!$E$33:$F$44,2,FALSE)&lt;=VLOOKUP($AL$18,paramètres!$E$33:$F$44,2,FALSE),Z1594*$D1594,0)))</f>
        <v>0</v>
      </c>
      <c r="AM1594" s="126">
        <f>IF($D1594="",0,IF($E1594="",0,IF(VLOOKUP($E1594,paramètres!$E$33:$F$44,2,FALSE)&lt;=VLOOKUP($AM$18,paramètres!$E$33:$F$44,2,FALSE),AA1594*$D1594,0)))</f>
        <v>0</v>
      </c>
      <c r="AN1594" s="121" t="str">
        <f>IF(paramètres!$B$28=1,((SUM(P1594:Y1594)/1.02)+SUM(Z1594:AA1594))*0.0303/9*COUNT(P1594:X1594),IF(paramètres!$B$28=2,(SUM(P1594:AA1594))*0.0303/9*COUNT(P1594:X1594),"Missing Delta option"))</f>
        <v>Missing Delta option</v>
      </c>
      <c r="AO1594" s="13" t="str">
        <f>IF(paramètres!$B$28=1,(((SUM(P1594:Y1594)/1.02)+SUM(Z1594:AA1594))+((SUM(AB1594:AK1594)/1.02)+SUM(AL1594:AN1594)))*cotpatr,IF(paramètres!$B$28=2,(SUM(P1594:AN1594)*cotpatr),"Missing Delta Option"))</f>
        <v>Missing Delta Option</v>
      </c>
      <c r="AP1594" s="13" t="str" cm="1">
        <f t="array" ref="AP1594">IF(paramètres!$B$28=1,(((SUM(P1594:Y1594)/1.02)+SUM(Z1594:AA1594))+((SUM(AB1594:AM1594)/1.02)+SUM(AL1594:AM1594)))/12*pécule,IF(paramètres!$B$28=2,SUM(P1594:AM1594)/12*pécule,"Missing Delta Option"))</f>
        <v>Missing Delta Option</v>
      </c>
      <c r="AQ1594" s="105" t="e">
        <f>IF(paramètres!$B$28=1,(((SUM(P1594:Y1594)/1.02)+SUM(Z1594:AA1594))+((SUM(AB1594:AM1594)/1.02)+SUM(AL1594:AM1594)))+AN1594+AO1594+AP1594,SUM(P1594:AM1594)+AN1594+AO1594+AP1594)</f>
        <v>#VALUE!</v>
      </c>
    </row>
    <row r="1595" spans="1:43" x14ac:dyDescent="0.25">
      <c r="A1595" s="104"/>
      <c r="B1595" s="39"/>
      <c r="C1595" s="39"/>
      <c r="D1595" s="70"/>
      <c r="E1595" s="49"/>
      <c r="F1595" s="40"/>
      <c r="G1595" s="38"/>
      <c r="H1595" s="71"/>
      <c r="I1595" s="40"/>
      <c r="J1595" s="38"/>
      <c r="K1595" s="71"/>
      <c r="L1595" s="40"/>
      <c r="M1595" s="38"/>
      <c r="N1595" s="71"/>
      <c r="O1595" s="49"/>
      <c r="P1595" s="177"/>
      <c r="Q1595" s="178"/>
      <c r="R1595" s="178"/>
      <c r="S1595" s="178"/>
      <c r="T1595" s="178"/>
      <c r="U1595" s="178"/>
      <c r="V1595" s="178"/>
      <c r="W1595" s="178"/>
      <c r="X1595" s="178"/>
      <c r="Y1595" s="178"/>
      <c r="Z1595" s="178"/>
      <c r="AA1595" s="179"/>
      <c r="AB1595" s="121">
        <f>IF($D1595="",0,IF($E1595="",0,IF(VLOOKUP($E1595,paramètres!$E$33:$F$44,2,FALSE)&lt;=VLOOKUP($AB$18,paramètres!$E$33:$F$44,2,FALSE),P1595*$D1595,0)))</f>
        <v>0</v>
      </c>
      <c r="AC1595" s="13">
        <f>IF($D1595="",0,IF($E1595="",0,IF(VLOOKUP($E1595,paramètres!$E$33:$F$44,2,FALSE)&lt;=VLOOKUP($AC$18,paramètres!$E$33:$F$44,2,FALSE),Q1595*$D1595,0)))</f>
        <v>0</v>
      </c>
      <c r="AD1595" s="13">
        <f>IF($D1595="",0,IF($E1595="",0,IF(VLOOKUP($E1595,paramètres!$E$33:$F$44,2,FALSE)&lt;=VLOOKUP($AD$18,paramètres!$E$33:$F$44,2,FALSE),R1595*$D1595,0)))</f>
        <v>0</v>
      </c>
      <c r="AE1595" s="13">
        <f>IF($D1595="",0,IF($E1595="",0,IF(VLOOKUP($E1595,paramètres!$E$33:$F$44,2,FALSE)&lt;=VLOOKUP($AE$18,paramètres!$E$33:$F$44,2,FALSE),S1595*$D1595,0)))</f>
        <v>0</v>
      </c>
      <c r="AF1595" s="13">
        <f>IF($D1595="",0,IF($E1595="",0,IF(VLOOKUP($E1595,paramètres!$E$33:$F$44,2,FALSE)&lt;=VLOOKUP($AF$18,paramètres!$E$33:$F$44,2,FALSE),T1595*$D1595,0)))</f>
        <v>0</v>
      </c>
      <c r="AG1595" s="13">
        <f>IF($D1595="",0,IF($E1595="",0,IF(VLOOKUP($E1595,paramètres!$E$33:$F$44,2,FALSE)&lt;=VLOOKUP($AG$18,paramètres!$E$33:$F$44,2,FALSE),U1595*$D1595,0)))</f>
        <v>0</v>
      </c>
      <c r="AH1595" s="13">
        <f>IF($D1595="",0,IF($E1595="",0,IF(VLOOKUP($E1595,paramètres!$E$33:$F$44,2,FALSE)&lt;=VLOOKUP($AH$18,paramètres!$E$33:$F$44,2,FALSE),V1595*$D1595,0)))</f>
        <v>0</v>
      </c>
      <c r="AI1595" s="13">
        <f>IF($D1595="",0,IF($E1595="",0,IF(VLOOKUP($E1595,paramètres!$E$33:$F$44,2,FALSE)&lt;=VLOOKUP($AI$18,paramètres!$E$33:$F$44,2,FALSE),W1595*$D1595,0)))</f>
        <v>0</v>
      </c>
      <c r="AJ1595" s="13">
        <f>IF($D1595="",0,IF($E1595="",0,IF(VLOOKUP($E1595,paramètres!$E$33:$F$44,2,FALSE)&lt;=VLOOKUP($AJ$18,paramètres!$E$33:$F$44,2,FALSE),X1595*$D1595,0)))</f>
        <v>0</v>
      </c>
      <c r="AK1595" s="13">
        <f>IF($D1595="",0,IF($E1595="",0,IF(VLOOKUP($E1595,paramètres!$E$33:$F$44,2,FALSE)&lt;=VLOOKUP($AK$18,paramètres!$E$33:$F$44,2,FALSE),Y1595*$D1595,0)))</f>
        <v>0</v>
      </c>
      <c r="AL1595" s="13">
        <f>IF($D1595="",0,IF($E1595="",0,IF(VLOOKUP($E1595,paramètres!$E$33:$F$44,2,FALSE)&lt;=VLOOKUP($AL$18,paramètres!$E$33:$F$44,2,FALSE),Z1595*$D1595,0)))</f>
        <v>0</v>
      </c>
      <c r="AM1595" s="126">
        <f>IF($D1595="",0,IF($E1595="",0,IF(VLOOKUP($E1595,paramètres!$E$33:$F$44,2,FALSE)&lt;=VLOOKUP($AM$18,paramètres!$E$33:$F$44,2,FALSE),AA1595*$D1595,0)))</f>
        <v>0</v>
      </c>
      <c r="AN1595" s="121" t="str">
        <f>IF(paramètres!$B$28=1,((SUM(P1595:Y1595)/1.02)+SUM(Z1595:AA1595))*0.0303/9*COUNT(P1595:X1595),IF(paramètres!$B$28=2,(SUM(P1595:AA1595))*0.0303/9*COUNT(P1595:X1595),"Missing Delta option"))</f>
        <v>Missing Delta option</v>
      </c>
      <c r="AO1595" s="13" t="str">
        <f>IF(paramètres!$B$28=1,(((SUM(P1595:Y1595)/1.02)+SUM(Z1595:AA1595))+((SUM(AB1595:AK1595)/1.02)+SUM(AL1595:AN1595)))*cotpatr,IF(paramètres!$B$28=2,(SUM(P1595:AN1595)*cotpatr),"Missing Delta Option"))</f>
        <v>Missing Delta Option</v>
      </c>
      <c r="AP1595" s="13" t="str" cm="1">
        <f t="array" ref="AP1595">IF(paramètres!$B$28=1,(((SUM(P1595:Y1595)/1.02)+SUM(Z1595:AA1595))+((SUM(AB1595:AM1595)/1.02)+SUM(AL1595:AM1595)))/12*pécule,IF(paramètres!$B$28=2,SUM(P1595:AM1595)/12*pécule,"Missing Delta Option"))</f>
        <v>Missing Delta Option</v>
      </c>
      <c r="AQ1595" s="105" t="e">
        <f>IF(paramètres!$B$28=1,(((SUM(P1595:Y1595)/1.02)+SUM(Z1595:AA1595))+((SUM(AB1595:AM1595)/1.02)+SUM(AL1595:AM1595)))+AN1595+AO1595+AP1595,SUM(P1595:AM1595)+AN1595+AO1595+AP1595)</f>
        <v>#VALUE!</v>
      </c>
    </row>
    <row r="1596" spans="1:43" x14ac:dyDescent="0.25">
      <c r="A1596" s="104"/>
      <c r="B1596" s="39"/>
      <c r="C1596" s="39"/>
      <c r="D1596" s="70"/>
      <c r="E1596" s="49"/>
      <c r="F1596" s="40"/>
      <c r="G1596" s="38"/>
      <c r="H1596" s="71"/>
      <c r="I1596" s="40"/>
      <c r="J1596" s="38"/>
      <c r="K1596" s="71"/>
      <c r="L1596" s="40"/>
      <c r="M1596" s="38"/>
      <c r="N1596" s="71"/>
      <c r="O1596" s="49"/>
      <c r="P1596" s="177"/>
      <c r="Q1596" s="178"/>
      <c r="R1596" s="178"/>
      <c r="S1596" s="178"/>
      <c r="T1596" s="178"/>
      <c r="U1596" s="178"/>
      <c r="V1596" s="178"/>
      <c r="W1596" s="178"/>
      <c r="X1596" s="178"/>
      <c r="Y1596" s="178"/>
      <c r="Z1596" s="178"/>
      <c r="AA1596" s="179"/>
      <c r="AB1596" s="121">
        <f>IF($D1596="",0,IF($E1596="",0,IF(VLOOKUP($E1596,paramètres!$E$33:$F$44,2,FALSE)&lt;=VLOOKUP($AB$18,paramètres!$E$33:$F$44,2,FALSE),P1596*$D1596,0)))</f>
        <v>0</v>
      </c>
      <c r="AC1596" s="13">
        <f>IF($D1596="",0,IF($E1596="",0,IF(VLOOKUP($E1596,paramètres!$E$33:$F$44,2,FALSE)&lt;=VLOOKUP($AC$18,paramètres!$E$33:$F$44,2,FALSE),Q1596*$D1596,0)))</f>
        <v>0</v>
      </c>
      <c r="AD1596" s="13">
        <f>IF($D1596="",0,IF($E1596="",0,IF(VLOOKUP($E1596,paramètres!$E$33:$F$44,2,FALSE)&lt;=VLOOKUP($AD$18,paramètres!$E$33:$F$44,2,FALSE),R1596*$D1596,0)))</f>
        <v>0</v>
      </c>
      <c r="AE1596" s="13">
        <f>IF($D1596="",0,IF($E1596="",0,IF(VLOOKUP($E1596,paramètres!$E$33:$F$44,2,FALSE)&lt;=VLOOKUP($AE$18,paramètres!$E$33:$F$44,2,FALSE),S1596*$D1596,0)))</f>
        <v>0</v>
      </c>
      <c r="AF1596" s="13">
        <f>IF($D1596="",0,IF($E1596="",0,IF(VLOOKUP($E1596,paramètres!$E$33:$F$44,2,FALSE)&lt;=VLOOKUP($AF$18,paramètres!$E$33:$F$44,2,FALSE),T1596*$D1596,0)))</f>
        <v>0</v>
      </c>
      <c r="AG1596" s="13">
        <f>IF($D1596="",0,IF($E1596="",0,IF(VLOOKUP($E1596,paramètres!$E$33:$F$44,2,FALSE)&lt;=VLOOKUP($AG$18,paramètres!$E$33:$F$44,2,FALSE),U1596*$D1596,0)))</f>
        <v>0</v>
      </c>
      <c r="AH1596" s="13">
        <f>IF($D1596="",0,IF($E1596="",0,IF(VLOOKUP($E1596,paramètres!$E$33:$F$44,2,FALSE)&lt;=VLOOKUP($AH$18,paramètres!$E$33:$F$44,2,FALSE),V1596*$D1596,0)))</f>
        <v>0</v>
      </c>
      <c r="AI1596" s="13">
        <f>IF($D1596="",0,IF($E1596="",0,IF(VLOOKUP($E1596,paramètres!$E$33:$F$44,2,FALSE)&lt;=VLOOKUP($AI$18,paramètres!$E$33:$F$44,2,FALSE),W1596*$D1596,0)))</f>
        <v>0</v>
      </c>
      <c r="AJ1596" s="13">
        <f>IF($D1596="",0,IF($E1596="",0,IF(VLOOKUP($E1596,paramètres!$E$33:$F$44,2,FALSE)&lt;=VLOOKUP($AJ$18,paramètres!$E$33:$F$44,2,FALSE),X1596*$D1596,0)))</f>
        <v>0</v>
      </c>
      <c r="AK1596" s="13">
        <f>IF($D1596="",0,IF($E1596="",0,IF(VLOOKUP($E1596,paramètres!$E$33:$F$44,2,FALSE)&lt;=VLOOKUP($AK$18,paramètres!$E$33:$F$44,2,FALSE),Y1596*$D1596,0)))</f>
        <v>0</v>
      </c>
      <c r="AL1596" s="13">
        <f>IF($D1596="",0,IF($E1596="",0,IF(VLOOKUP($E1596,paramètres!$E$33:$F$44,2,FALSE)&lt;=VLOOKUP($AL$18,paramètres!$E$33:$F$44,2,FALSE),Z1596*$D1596,0)))</f>
        <v>0</v>
      </c>
      <c r="AM1596" s="126">
        <f>IF($D1596="",0,IF($E1596="",0,IF(VLOOKUP($E1596,paramètres!$E$33:$F$44,2,FALSE)&lt;=VLOOKUP($AM$18,paramètres!$E$33:$F$44,2,FALSE),AA1596*$D1596,0)))</f>
        <v>0</v>
      </c>
      <c r="AN1596" s="121" t="str">
        <f>IF(paramètres!$B$28=1,((SUM(P1596:Y1596)/1.02)+SUM(Z1596:AA1596))*0.0303/9*COUNT(P1596:X1596),IF(paramètres!$B$28=2,(SUM(P1596:AA1596))*0.0303/9*COUNT(P1596:X1596),"Missing Delta option"))</f>
        <v>Missing Delta option</v>
      </c>
      <c r="AO1596" s="13" t="str">
        <f>IF(paramètres!$B$28=1,(((SUM(P1596:Y1596)/1.02)+SUM(Z1596:AA1596))+((SUM(AB1596:AK1596)/1.02)+SUM(AL1596:AN1596)))*cotpatr,IF(paramètres!$B$28=2,(SUM(P1596:AN1596)*cotpatr),"Missing Delta Option"))</f>
        <v>Missing Delta Option</v>
      </c>
      <c r="AP1596" s="13" t="str" cm="1">
        <f t="array" ref="AP1596">IF(paramètres!$B$28=1,(((SUM(P1596:Y1596)/1.02)+SUM(Z1596:AA1596))+((SUM(AB1596:AM1596)/1.02)+SUM(AL1596:AM1596)))/12*pécule,IF(paramètres!$B$28=2,SUM(P1596:AM1596)/12*pécule,"Missing Delta Option"))</f>
        <v>Missing Delta Option</v>
      </c>
      <c r="AQ1596" s="105" t="e">
        <f>IF(paramètres!$B$28=1,(((SUM(P1596:Y1596)/1.02)+SUM(Z1596:AA1596))+((SUM(AB1596:AM1596)/1.02)+SUM(AL1596:AM1596)))+AN1596+AO1596+AP1596,SUM(P1596:AM1596)+AN1596+AO1596+AP1596)</f>
        <v>#VALUE!</v>
      </c>
    </row>
    <row r="1597" spans="1:43" x14ac:dyDescent="0.25">
      <c r="A1597" s="104"/>
      <c r="B1597" s="39"/>
      <c r="C1597" s="39"/>
      <c r="D1597" s="70"/>
      <c r="E1597" s="49"/>
      <c r="F1597" s="40"/>
      <c r="G1597" s="38"/>
      <c r="H1597" s="71"/>
      <c r="I1597" s="40"/>
      <c r="J1597" s="38"/>
      <c r="K1597" s="71"/>
      <c r="L1597" s="40"/>
      <c r="M1597" s="38"/>
      <c r="N1597" s="71"/>
      <c r="O1597" s="49"/>
      <c r="P1597" s="177"/>
      <c r="Q1597" s="178"/>
      <c r="R1597" s="178"/>
      <c r="S1597" s="178"/>
      <c r="T1597" s="178"/>
      <c r="U1597" s="178"/>
      <c r="V1597" s="178"/>
      <c r="W1597" s="178"/>
      <c r="X1597" s="178"/>
      <c r="Y1597" s="178"/>
      <c r="Z1597" s="178"/>
      <c r="AA1597" s="179"/>
      <c r="AB1597" s="121">
        <f>IF($D1597="",0,IF($E1597="",0,IF(VLOOKUP($E1597,paramètres!$E$33:$F$44,2,FALSE)&lt;=VLOOKUP($AB$18,paramètres!$E$33:$F$44,2,FALSE),P1597*$D1597,0)))</f>
        <v>0</v>
      </c>
      <c r="AC1597" s="13">
        <f>IF($D1597="",0,IF($E1597="",0,IF(VLOOKUP($E1597,paramètres!$E$33:$F$44,2,FALSE)&lt;=VLOOKUP($AC$18,paramètres!$E$33:$F$44,2,FALSE),Q1597*$D1597,0)))</f>
        <v>0</v>
      </c>
      <c r="AD1597" s="13">
        <f>IF($D1597="",0,IF($E1597="",0,IF(VLOOKUP($E1597,paramètres!$E$33:$F$44,2,FALSE)&lt;=VLOOKUP($AD$18,paramètres!$E$33:$F$44,2,FALSE),R1597*$D1597,0)))</f>
        <v>0</v>
      </c>
      <c r="AE1597" s="13">
        <f>IF($D1597="",0,IF($E1597="",0,IF(VLOOKUP($E1597,paramètres!$E$33:$F$44,2,FALSE)&lt;=VLOOKUP($AE$18,paramètres!$E$33:$F$44,2,FALSE),S1597*$D1597,0)))</f>
        <v>0</v>
      </c>
      <c r="AF1597" s="13">
        <f>IF($D1597="",0,IF($E1597="",0,IF(VLOOKUP($E1597,paramètres!$E$33:$F$44,2,FALSE)&lt;=VLOOKUP($AF$18,paramètres!$E$33:$F$44,2,FALSE),T1597*$D1597,0)))</f>
        <v>0</v>
      </c>
      <c r="AG1597" s="13">
        <f>IF($D1597="",0,IF($E1597="",0,IF(VLOOKUP($E1597,paramètres!$E$33:$F$44,2,FALSE)&lt;=VLOOKUP($AG$18,paramètres!$E$33:$F$44,2,FALSE),U1597*$D1597,0)))</f>
        <v>0</v>
      </c>
      <c r="AH1597" s="13">
        <f>IF($D1597="",0,IF($E1597="",0,IF(VLOOKUP($E1597,paramètres!$E$33:$F$44,2,FALSE)&lt;=VLOOKUP($AH$18,paramètres!$E$33:$F$44,2,FALSE),V1597*$D1597,0)))</f>
        <v>0</v>
      </c>
      <c r="AI1597" s="13">
        <f>IF($D1597="",0,IF($E1597="",0,IF(VLOOKUP($E1597,paramètres!$E$33:$F$44,2,FALSE)&lt;=VLOOKUP($AI$18,paramètres!$E$33:$F$44,2,FALSE),W1597*$D1597,0)))</f>
        <v>0</v>
      </c>
      <c r="AJ1597" s="13">
        <f>IF($D1597="",0,IF($E1597="",0,IF(VLOOKUP($E1597,paramètres!$E$33:$F$44,2,FALSE)&lt;=VLOOKUP($AJ$18,paramètres!$E$33:$F$44,2,FALSE),X1597*$D1597,0)))</f>
        <v>0</v>
      </c>
      <c r="AK1597" s="13">
        <f>IF($D1597="",0,IF($E1597="",0,IF(VLOOKUP($E1597,paramètres!$E$33:$F$44,2,FALSE)&lt;=VLOOKUP($AK$18,paramètres!$E$33:$F$44,2,FALSE),Y1597*$D1597,0)))</f>
        <v>0</v>
      </c>
      <c r="AL1597" s="13">
        <f>IF($D1597="",0,IF($E1597="",0,IF(VLOOKUP($E1597,paramètres!$E$33:$F$44,2,FALSE)&lt;=VLOOKUP($AL$18,paramètres!$E$33:$F$44,2,FALSE),Z1597*$D1597,0)))</f>
        <v>0</v>
      </c>
      <c r="AM1597" s="126">
        <f>IF($D1597="",0,IF($E1597="",0,IF(VLOOKUP($E1597,paramètres!$E$33:$F$44,2,FALSE)&lt;=VLOOKUP($AM$18,paramètres!$E$33:$F$44,2,FALSE),AA1597*$D1597,0)))</f>
        <v>0</v>
      </c>
      <c r="AN1597" s="121" t="str">
        <f>IF(paramètres!$B$28=1,((SUM(P1597:Y1597)/1.02)+SUM(Z1597:AA1597))*0.0303/9*COUNT(P1597:X1597),IF(paramètres!$B$28=2,(SUM(P1597:AA1597))*0.0303/9*COUNT(P1597:X1597),"Missing Delta option"))</f>
        <v>Missing Delta option</v>
      </c>
      <c r="AO1597" s="13" t="str">
        <f>IF(paramètres!$B$28=1,(((SUM(P1597:Y1597)/1.02)+SUM(Z1597:AA1597))+((SUM(AB1597:AK1597)/1.02)+SUM(AL1597:AN1597)))*cotpatr,IF(paramètres!$B$28=2,(SUM(P1597:AN1597)*cotpatr),"Missing Delta Option"))</f>
        <v>Missing Delta Option</v>
      </c>
      <c r="AP1597" s="13" t="str" cm="1">
        <f t="array" ref="AP1597">IF(paramètres!$B$28=1,(((SUM(P1597:Y1597)/1.02)+SUM(Z1597:AA1597))+((SUM(AB1597:AM1597)/1.02)+SUM(AL1597:AM1597)))/12*pécule,IF(paramètres!$B$28=2,SUM(P1597:AM1597)/12*pécule,"Missing Delta Option"))</f>
        <v>Missing Delta Option</v>
      </c>
      <c r="AQ1597" s="105" t="e">
        <f>IF(paramètres!$B$28=1,(((SUM(P1597:Y1597)/1.02)+SUM(Z1597:AA1597))+((SUM(AB1597:AM1597)/1.02)+SUM(AL1597:AM1597)))+AN1597+AO1597+AP1597,SUM(P1597:AM1597)+AN1597+AO1597+AP1597)</f>
        <v>#VALUE!</v>
      </c>
    </row>
    <row r="1598" spans="1:43" x14ac:dyDescent="0.25">
      <c r="A1598" s="104"/>
      <c r="B1598" s="39"/>
      <c r="C1598" s="39"/>
      <c r="D1598" s="70"/>
      <c r="E1598" s="49"/>
      <c r="F1598" s="40"/>
      <c r="G1598" s="38"/>
      <c r="H1598" s="71"/>
      <c r="I1598" s="40"/>
      <c r="J1598" s="38"/>
      <c r="K1598" s="71"/>
      <c r="L1598" s="40"/>
      <c r="M1598" s="38"/>
      <c r="N1598" s="71"/>
      <c r="O1598" s="49"/>
      <c r="P1598" s="177"/>
      <c r="Q1598" s="178"/>
      <c r="R1598" s="178"/>
      <c r="S1598" s="178"/>
      <c r="T1598" s="178"/>
      <c r="U1598" s="178"/>
      <c r="V1598" s="178"/>
      <c r="W1598" s="178"/>
      <c r="X1598" s="178"/>
      <c r="Y1598" s="178"/>
      <c r="Z1598" s="178"/>
      <c r="AA1598" s="179"/>
      <c r="AB1598" s="121">
        <f>IF($D1598="",0,IF($E1598="",0,IF(VLOOKUP($E1598,paramètres!$E$33:$F$44,2,FALSE)&lt;=VLOOKUP($AB$18,paramètres!$E$33:$F$44,2,FALSE),P1598*$D1598,0)))</f>
        <v>0</v>
      </c>
      <c r="AC1598" s="13">
        <f>IF($D1598="",0,IF($E1598="",0,IF(VLOOKUP($E1598,paramètres!$E$33:$F$44,2,FALSE)&lt;=VLOOKUP($AC$18,paramètres!$E$33:$F$44,2,FALSE),Q1598*$D1598,0)))</f>
        <v>0</v>
      </c>
      <c r="AD1598" s="13">
        <f>IF($D1598="",0,IF($E1598="",0,IF(VLOOKUP($E1598,paramètres!$E$33:$F$44,2,FALSE)&lt;=VLOOKUP($AD$18,paramètres!$E$33:$F$44,2,FALSE),R1598*$D1598,0)))</f>
        <v>0</v>
      </c>
      <c r="AE1598" s="13">
        <f>IF($D1598="",0,IF($E1598="",0,IF(VLOOKUP($E1598,paramètres!$E$33:$F$44,2,FALSE)&lt;=VLOOKUP($AE$18,paramètres!$E$33:$F$44,2,FALSE),S1598*$D1598,0)))</f>
        <v>0</v>
      </c>
      <c r="AF1598" s="13">
        <f>IF($D1598="",0,IF($E1598="",0,IF(VLOOKUP($E1598,paramètres!$E$33:$F$44,2,FALSE)&lt;=VLOOKUP($AF$18,paramètres!$E$33:$F$44,2,FALSE),T1598*$D1598,0)))</f>
        <v>0</v>
      </c>
      <c r="AG1598" s="13">
        <f>IF($D1598="",0,IF($E1598="",0,IF(VLOOKUP($E1598,paramètres!$E$33:$F$44,2,FALSE)&lt;=VLOOKUP($AG$18,paramètres!$E$33:$F$44,2,FALSE),U1598*$D1598,0)))</f>
        <v>0</v>
      </c>
      <c r="AH1598" s="13">
        <f>IF($D1598="",0,IF($E1598="",0,IF(VLOOKUP($E1598,paramètres!$E$33:$F$44,2,FALSE)&lt;=VLOOKUP($AH$18,paramètres!$E$33:$F$44,2,FALSE),V1598*$D1598,0)))</f>
        <v>0</v>
      </c>
      <c r="AI1598" s="13">
        <f>IF($D1598="",0,IF($E1598="",0,IF(VLOOKUP($E1598,paramètres!$E$33:$F$44,2,FALSE)&lt;=VLOOKUP($AI$18,paramètres!$E$33:$F$44,2,FALSE),W1598*$D1598,0)))</f>
        <v>0</v>
      </c>
      <c r="AJ1598" s="13">
        <f>IF($D1598="",0,IF($E1598="",0,IF(VLOOKUP($E1598,paramètres!$E$33:$F$44,2,FALSE)&lt;=VLOOKUP($AJ$18,paramètres!$E$33:$F$44,2,FALSE),X1598*$D1598,0)))</f>
        <v>0</v>
      </c>
      <c r="AK1598" s="13">
        <f>IF($D1598="",0,IF($E1598="",0,IF(VLOOKUP($E1598,paramètres!$E$33:$F$44,2,FALSE)&lt;=VLOOKUP($AK$18,paramètres!$E$33:$F$44,2,FALSE),Y1598*$D1598,0)))</f>
        <v>0</v>
      </c>
      <c r="AL1598" s="13">
        <f>IF($D1598="",0,IF($E1598="",0,IF(VLOOKUP($E1598,paramètres!$E$33:$F$44,2,FALSE)&lt;=VLOOKUP($AL$18,paramètres!$E$33:$F$44,2,FALSE),Z1598*$D1598,0)))</f>
        <v>0</v>
      </c>
      <c r="AM1598" s="126">
        <f>IF($D1598="",0,IF($E1598="",0,IF(VLOOKUP($E1598,paramètres!$E$33:$F$44,2,FALSE)&lt;=VLOOKUP($AM$18,paramètres!$E$33:$F$44,2,FALSE),AA1598*$D1598,0)))</f>
        <v>0</v>
      </c>
      <c r="AN1598" s="121" t="str">
        <f>IF(paramètres!$B$28=1,((SUM(P1598:Y1598)/1.02)+SUM(Z1598:AA1598))*0.0303/9*COUNT(P1598:X1598),IF(paramètres!$B$28=2,(SUM(P1598:AA1598))*0.0303/9*COUNT(P1598:X1598),"Missing Delta option"))</f>
        <v>Missing Delta option</v>
      </c>
      <c r="AO1598" s="13" t="str">
        <f>IF(paramètres!$B$28=1,(((SUM(P1598:Y1598)/1.02)+SUM(Z1598:AA1598))+((SUM(AB1598:AK1598)/1.02)+SUM(AL1598:AN1598)))*cotpatr,IF(paramètres!$B$28=2,(SUM(P1598:AN1598)*cotpatr),"Missing Delta Option"))</f>
        <v>Missing Delta Option</v>
      </c>
      <c r="AP1598" s="13" t="str" cm="1">
        <f t="array" ref="AP1598">IF(paramètres!$B$28=1,(((SUM(P1598:Y1598)/1.02)+SUM(Z1598:AA1598))+((SUM(AB1598:AM1598)/1.02)+SUM(AL1598:AM1598)))/12*pécule,IF(paramètres!$B$28=2,SUM(P1598:AM1598)/12*pécule,"Missing Delta Option"))</f>
        <v>Missing Delta Option</v>
      </c>
      <c r="AQ1598" s="105" t="e">
        <f>IF(paramètres!$B$28=1,(((SUM(P1598:Y1598)/1.02)+SUM(Z1598:AA1598))+((SUM(AB1598:AM1598)/1.02)+SUM(AL1598:AM1598)))+AN1598+AO1598+AP1598,SUM(P1598:AM1598)+AN1598+AO1598+AP1598)</f>
        <v>#VALUE!</v>
      </c>
    </row>
    <row r="1599" spans="1:43" x14ac:dyDescent="0.25">
      <c r="A1599" s="104"/>
      <c r="B1599" s="39"/>
      <c r="C1599" s="39"/>
      <c r="D1599" s="70"/>
      <c r="E1599" s="49"/>
      <c r="F1599" s="40"/>
      <c r="G1599" s="38"/>
      <c r="H1599" s="71"/>
      <c r="I1599" s="40"/>
      <c r="J1599" s="38"/>
      <c r="K1599" s="71"/>
      <c r="L1599" s="40"/>
      <c r="M1599" s="38"/>
      <c r="N1599" s="71"/>
      <c r="O1599" s="49"/>
      <c r="P1599" s="177"/>
      <c r="Q1599" s="178"/>
      <c r="R1599" s="178"/>
      <c r="S1599" s="178"/>
      <c r="T1599" s="178"/>
      <c r="U1599" s="178"/>
      <c r="V1599" s="178"/>
      <c r="W1599" s="178"/>
      <c r="X1599" s="178"/>
      <c r="Y1599" s="178"/>
      <c r="Z1599" s="178"/>
      <c r="AA1599" s="179"/>
      <c r="AB1599" s="121">
        <f>IF($D1599="",0,IF($E1599="",0,IF(VLOOKUP($E1599,paramètres!$E$33:$F$44,2,FALSE)&lt;=VLOOKUP($AB$18,paramètres!$E$33:$F$44,2,FALSE),P1599*$D1599,0)))</f>
        <v>0</v>
      </c>
      <c r="AC1599" s="13">
        <f>IF($D1599="",0,IF($E1599="",0,IF(VLOOKUP($E1599,paramètres!$E$33:$F$44,2,FALSE)&lt;=VLOOKUP($AC$18,paramètres!$E$33:$F$44,2,FALSE),Q1599*$D1599,0)))</f>
        <v>0</v>
      </c>
      <c r="AD1599" s="13">
        <f>IF($D1599="",0,IF($E1599="",0,IF(VLOOKUP($E1599,paramètres!$E$33:$F$44,2,FALSE)&lt;=VLOOKUP($AD$18,paramètres!$E$33:$F$44,2,FALSE),R1599*$D1599,0)))</f>
        <v>0</v>
      </c>
      <c r="AE1599" s="13">
        <f>IF($D1599="",0,IF($E1599="",0,IF(VLOOKUP($E1599,paramètres!$E$33:$F$44,2,FALSE)&lt;=VLOOKUP($AE$18,paramètres!$E$33:$F$44,2,FALSE),S1599*$D1599,0)))</f>
        <v>0</v>
      </c>
      <c r="AF1599" s="13">
        <f>IF($D1599="",0,IF($E1599="",0,IF(VLOOKUP($E1599,paramètres!$E$33:$F$44,2,FALSE)&lt;=VLOOKUP($AF$18,paramètres!$E$33:$F$44,2,FALSE),T1599*$D1599,0)))</f>
        <v>0</v>
      </c>
      <c r="AG1599" s="13">
        <f>IF($D1599="",0,IF($E1599="",0,IF(VLOOKUP($E1599,paramètres!$E$33:$F$44,2,FALSE)&lt;=VLOOKUP($AG$18,paramètres!$E$33:$F$44,2,FALSE),U1599*$D1599,0)))</f>
        <v>0</v>
      </c>
      <c r="AH1599" s="13">
        <f>IF($D1599="",0,IF($E1599="",0,IF(VLOOKUP($E1599,paramètres!$E$33:$F$44,2,FALSE)&lt;=VLOOKUP($AH$18,paramètres!$E$33:$F$44,2,FALSE),V1599*$D1599,0)))</f>
        <v>0</v>
      </c>
      <c r="AI1599" s="13">
        <f>IF($D1599="",0,IF($E1599="",0,IF(VLOOKUP($E1599,paramètres!$E$33:$F$44,2,FALSE)&lt;=VLOOKUP($AI$18,paramètres!$E$33:$F$44,2,FALSE),W1599*$D1599,0)))</f>
        <v>0</v>
      </c>
      <c r="AJ1599" s="13">
        <f>IF($D1599="",0,IF($E1599="",0,IF(VLOOKUP($E1599,paramètres!$E$33:$F$44,2,FALSE)&lt;=VLOOKUP($AJ$18,paramètres!$E$33:$F$44,2,FALSE),X1599*$D1599,0)))</f>
        <v>0</v>
      </c>
      <c r="AK1599" s="13">
        <f>IF($D1599="",0,IF($E1599="",0,IF(VLOOKUP($E1599,paramètres!$E$33:$F$44,2,FALSE)&lt;=VLOOKUP($AK$18,paramètres!$E$33:$F$44,2,FALSE),Y1599*$D1599,0)))</f>
        <v>0</v>
      </c>
      <c r="AL1599" s="13">
        <f>IF($D1599="",0,IF($E1599="",0,IF(VLOOKUP($E1599,paramètres!$E$33:$F$44,2,FALSE)&lt;=VLOOKUP($AL$18,paramètres!$E$33:$F$44,2,FALSE),Z1599*$D1599,0)))</f>
        <v>0</v>
      </c>
      <c r="AM1599" s="126">
        <f>IF($D1599="",0,IF($E1599="",0,IF(VLOOKUP($E1599,paramètres!$E$33:$F$44,2,FALSE)&lt;=VLOOKUP($AM$18,paramètres!$E$33:$F$44,2,FALSE),AA1599*$D1599,0)))</f>
        <v>0</v>
      </c>
      <c r="AN1599" s="121" t="str">
        <f>IF(paramètres!$B$28=1,((SUM(P1599:Y1599)/1.02)+SUM(Z1599:AA1599))*0.0303/9*COUNT(P1599:X1599),IF(paramètres!$B$28=2,(SUM(P1599:AA1599))*0.0303/9*COUNT(P1599:X1599),"Missing Delta option"))</f>
        <v>Missing Delta option</v>
      </c>
      <c r="AO1599" s="13" t="str">
        <f>IF(paramètres!$B$28=1,(((SUM(P1599:Y1599)/1.02)+SUM(Z1599:AA1599))+((SUM(AB1599:AK1599)/1.02)+SUM(AL1599:AN1599)))*cotpatr,IF(paramètres!$B$28=2,(SUM(P1599:AN1599)*cotpatr),"Missing Delta Option"))</f>
        <v>Missing Delta Option</v>
      </c>
      <c r="AP1599" s="13" t="str" cm="1">
        <f t="array" ref="AP1599">IF(paramètres!$B$28=1,(((SUM(P1599:Y1599)/1.02)+SUM(Z1599:AA1599))+((SUM(AB1599:AM1599)/1.02)+SUM(AL1599:AM1599)))/12*pécule,IF(paramètres!$B$28=2,SUM(P1599:AM1599)/12*pécule,"Missing Delta Option"))</f>
        <v>Missing Delta Option</v>
      </c>
      <c r="AQ1599" s="105" t="e">
        <f>IF(paramètres!$B$28=1,(((SUM(P1599:Y1599)/1.02)+SUM(Z1599:AA1599))+((SUM(AB1599:AM1599)/1.02)+SUM(AL1599:AM1599)))+AN1599+AO1599+AP1599,SUM(P1599:AM1599)+AN1599+AO1599+AP1599)</f>
        <v>#VALUE!</v>
      </c>
    </row>
    <row r="1600" spans="1:43" x14ac:dyDescent="0.25">
      <c r="A1600" s="104"/>
      <c r="B1600" s="39"/>
      <c r="C1600" s="39"/>
      <c r="D1600" s="70"/>
      <c r="E1600" s="49"/>
      <c r="F1600" s="40"/>
      <c r="G1600" s="38"/>
      <c r="H1600" s="71"/>
      <c r="I1600" s="40"/>
      <c r="J1600" s="38"/>
      <c r="K1600" s="71"/>
      <c r="L1600" s="40"/>
      <c r="M1600" s="38"/>
      <c r="N1600" s="71"/>
      <c r="O1600" s="49"/>
      <c r="P1600" s="177"/>
      <c r="Q1600" s="178"/>
      <c r="R1600" s="178"/>
      <c r="S1600" s="178"/>
      <c r="T1600" s="178"/>
      <c r="U1600" s="178"/>
      <c r="V1600" s="178"/>
      <c r="W1600" s="178"/>
      <c r="X1600" s="178"/>
      <c r="Y1600" s="178"/>
      <c r="Z1600" s="178"/>
      <c r="AA1600" s="179"/>
      <c r="AB1600" s="121">
        <f>IF($D1600="",0,IF($E1600="",0,IF(VLOOKUP($E1600,paramètres!$E$33:$F$44,2,FALSE)&lt;=VLOOKUP($AB$18,paramètres!$E$33:$F$44,2,FALSE),P1600*$D1600,0)))</f>
        <v>0</v>
      </c>
      <c r="AC1600" s="13">
        <f>IF($D1600="",0,IF($E1600="",0,IF(VLOOKUP($E1600,paramètres!$E$33:$F$44,2,FALSE)&lt;=VLOOKUP($AC$18,paramètres!$E$33:$F$44,2,FALSE),Q1600*$D1600,0)))</f>
        <v>0</v>
      </c>
      <c r="AD1600" s="13">
        <f>IF($D1600="",0,IF($E1600="",0,IF(VLOOKUP($E1600,paramètres!$E$33:$F$44,2,FALSE)&lt;=VLOOKUP($AD$18,paramètres!$E$33:$F$44,2,FALSE),R1600*$D1600,0)))</f>
        <v>0</v>
      </c>
      <c r="AE1600" s="13">
        <f>IF($D1600="",0,IF($E1600="",0,IF(VLOOKUP($E1600,paramètres!$E$33:$F$44,2,FALSE)&lt;=VLOOKUP($AE$18,paramètres!$E$33:$F$44,2,FALSE),S1600*$D1600,0)))</f>
        <v>0</v>
      </c>
      <c r="AF1600" s="13">
        <f>IF($D1600="",0,IF($E1600="",0,IF(VLOOKUP($E1600,paramètres!$E$33:$F$44,2,FALSE)&lt;=VLOOKUP($AF$18,paramètres!$E$33:$F$44,2,FALSE),T1600*$D1600,0)))</f>
        <v>0</v>
      </c>
      <c r="AG1600" s="13">
        <f>IF($D1600="",0,IF($E1600="",0,IF(VLOOKUP($E1600,paramètres!$E$33:$F$44,2,FALSE)&lt;=VLOOKUP($AG$18,paramètres!$E$33:$F$44,2,FALSE),U1600*$D1600,0)))</f>
        <v>0</v>
      </c>
      <c r="AH1600" s="13">
        <f>IF($D1600="",0,IF($E1600="",0,IF(VLOOKUP($E1600,paramètres!$E$33:$F$44,2,FALSE)&lt;=VLOOKUP($AH$18,paramètres!$E$33:$F$44,2,FALSE),V1600*$D1600,0)))</f>
        <v>0</v>
      </c>
      <c r="AI1600" s="13">
        <f>IF($D1600="",0,IF($E1600="",0,IF(VLOOKUP($E1600,paramètres!$E$33:$F$44,2,FALSE)&lt;=VLOOKUP($AI$18,paramètres!$E$33:$F$44,2,FALSE),W1600*$D1600,0)))</f>
        <v>0</v>
      </c>
      <c r="AJ1600" s="13">
        <f>IF($D1600="",0,IF($E1600="",0,IF(VLOOKUP($E1600,paramètres!$E$33:$F$44,2,FALSE)&lt;=VLOOKUP($AJ$18,paramètres!$E$33:$F$44,2,FALSE),X1600*$D1600,0)))</f>
        <v>0</v>
      </c>
      <c r="AK1600" s="13">
        <f>IF($D1600="",0,IF($E1600="",0,IF(VLOOKUP($E1600,paramètres!$E$33:$F$44,2,FALSE)&lt;=VLOOKUP($AK$18,paramètres!$E$33:$F$44,2,FALSE),Y1600*$D1600,0)))</f>
        <v>0</v>
      </c>
      <c r="AL1600" s="13">
        <f>IF($D1600="",0,IF($E1600="",0,IF(VLOOKUP($E1600,paramètres!$E$33:$F$44,2,FALSE)&lt;=VLOOKUP($AL$18,paramètres!$E$33:$F$44,2,FALSE),Z1600*$D1600,0)))</f>
        <v>0</v>
      </c>
      <c r="AM1600" s="126">
        <f>IF($D1600="",0,IF($E1600="",0,IF(VLOOKUP($E1600,paramètres!$E$33:$F$44,2,FALSE)&lt;=VLOOKUP($AM$18,paramètres!$E$33:$F$44,2,FALSE),AA1600*$D1600,0)))</f>
        <v>0</v>
      </c>
      <c r="AN1600" s="121" t="str">
        <f>IF(paramètres!$B$28=1,((SUM(P1600:Y1600)/1.02)+SUM(Z1600:AA1600))*0.0303/9*COUNT(P1600:X1600),IF(paramètres!$B$28=2,(SUM(P1600:AA1600))*0.0303/9*COUNT(P1600:X1600),"Missing Delta option"))</f>
        <v>Missing Delta option</v>
      </c>
      <c r="AO1600" s="13" t="str">
        <f>IF(paramètres!$B$28=1,(((SUM(P1600:Y1600)/1.02)+SUM(Z1600:AA1600))+((SUM(AB1600:AK1600)/1.02)+SUM(AL1600:AN1600)))*cotpatr,IF(paramètres!$B$28=2,(SUM(P1600:AN1600)*cotpatr),"Missing Delta Option"))</f>
        <v>Missing Delta Option</v>
      </c>
      <c r="AP1600" s="13" t="str" cm="1">
        <f t="array" ref="AP1600">IF(paramètres!$B$28=1,(((SUM(P1600:Y1600)/1.02)+SUM(Z1600:AA1600))+((SUM(AB1600:AM1600)/1.02)+SUM(AL1600:AM1600)))/12*pécule,IF(paramètres!$B$28=2,SUM(P1600:AM1600)/12*pécule,"Missing Delta Option"))</f>
        <v>Missing Delta Option</v>
      </c>
      <c r="AQ1600" s="105" t="e">
        <f>IF(paramètres!$B$28=1,(((SUM(P1600:Y1600)/1.02)+SUM(Z1600:AA1600))+((SUM(AB1600:AM1600)/1.02)+SUM(AL1600:AM1600)))+AN1600+AO1600+AP1600,SUM(P1600:AM1600)+AN1600+AO1600+AP1600)</f>
        <v>#VALUE!</v>
      </c>
    </row>
    <row r="1601" spans="1:43" x14ac:dyDescent="0.25">
      <c r="A1601" s="104"/>
      <c r="B1601" s="39"/>
      <c r="C1601" s="39"/>
      <c r="D1601" s="70"/>
      <c r="E1601" s="49"/>
      <c r="F1601" s="40"/>
      <c r="G1601" s="38"/>
      <c r="H1601" s="71"/>
      <c r="I1601" s="40"/>
      <c r="J1601" s="38"/>
      <c r="K1601" s="71"/>
      <c r="L1601" s="40"/>
      <c r="M1601" s="38"/>
      <c r="N1601" s="71"/>
      <c r="O1601" s="49"/>
      <c r="P1601" s="177"/>
      <c r="Q1601" s="178"/>
      <c r="R1601" s="178"/>
      <c r="S1601" s="178"/>
      <c r="T1601" s="178"/>
      <c r="U1601" s="178"/>
      <c r="V1601" s="178"/>
      <c r="W1601" s="178"/>
      <c r="X1601" s="178"/>
      <c r="Y1601" s="178"/>
      <c r="Z1601" s="178"/>
      <c r="AA1601" s="179"/>
      <c r="AB1601" s="121">
        <f>IF($D1601="",0,IF($E1601="",0,IF(VLOOKUP($E1601,paramètres!$E$33:$F$44,2,FALSE)&lt;=VLOOKUP($AB$18,paramètres!$E$33:$F$44,2,FALSE),P1601*$D1601,0)))</f>
        <v>0</v>
      </c>
      <c r="AC1601" s="13">
        <f>IF($D1601="",0,IF($E1601="",0,IF(VLOOKUP($E1601,paramètres!$E$33:$F$44,2,FALSE)&lt;=VLOOKUP($AC$18,paramètres!$E$33:$F$44,2,FALSE),Q1601*$D1601,0)))</f>
        <v>0</v>
      </c>
      <c r="AD1601" s="13">
        <f>IF($D1601="",0,IF($E1601="",0,IF(VLOOKUP($E1601,paramètres!$E$33:$F$44,2,FALSE)&lt;=VLOOKUP($AD$18,paramètres!$E$33:$F$44,2,FALSE),R1601*$D1601,0)))</f>
        <v>0</v>
      </c>
      <c r="AE1601" s="13">
        <f>IF($D1601="",0,IF($E1601="",0,IF(VLOOKUP($E1601,paramètres!$E$33:$F$44,2,FALSE)&lt;=VLOOKUP($AE$18,paramètres!$E$33:$F$44,2,FALSE),S1601*$D1601,0)))</f>
        <v>0</v>
      </c>
      <c r="AF1601" s="13">
        <f>IF($D1601="",0,IF($E1601="",0,IF(VLOOKUP($E1601,paramètres!$E$33:$F$44,2,FALSE)&lt;=VLOOKUP($AF$18,paramètres!$E$33:$F$44,2,FALSE),T1601*$D1601,0)))</f>
        <v>0</v>
      </c>
      <c r="AG1601" s="13">
        <f>IF($D1601="",0,IF($E1601="",0,IF(VLOOKUP($E1601,paramètres!$E$33:$F$44,2,FALSE)&lt;=VLOOKUP($AG$18,paramètres!$E$33:$F$44,2,FALSE),U1601*$D1601,0)))</f>
        <v>0</v>
      </c>
      <c r="AH1601" s="13">
        <f>IF($D1601="",0,IF($E1601="",0,IF(VLOOKUP($E1601,paramètres!$E$33:$F$44,2,FALSE)&lt;=VLOOKUP($AH$18,paramètres!$E$33:$F$44,2,FALSE),V1601*$D1601,0)))</f>
        <v>0</v>
      </c>
      <c r="AI1601" s="13">
        <f>IF($D1601="",0,IF($E1601="",0,IF(VLOOKUP($E1601,paramètres!$E$33:$F$44,2,FALSE)&lt;=VLOOKUP($AI$18,paramètres!$E$33:$F$44,2,FALSE),W1601*$D1601,0)))</f>
        <v>0</v>
      </c>
      <c r="AJ1601" s="13">
        <f>IF($D1601="",0,IF($E1601="",0,IF(VLOOKUP($E1601,paramètres!$E$33:$F$44,2,FALSE)&lt;=VLOOKUP($AJ$18,paramètres!$E$33:$F$44,2,FALSE),X1601*$D1601,0)))</f>
        <v>0</v>
      </c>
      <c r="AK1601" s="13">
        <f>IF($D1601="",0,IF($E1601="",0,IF(VLOOKUP($E1601,paramètres!$E$33:$F$44,2,FALSE)&lt;=VLOOKUP($AK$18,paramètres!$E$33:$F$44,2,FALSE),Y1601*$D1601,0)))</f>
        <v>0</v>
      </c>
      <c r="AL1601" s="13">
        <f>IF($D1601="",0,IF($E1601="",0,IF(VLOOKUP($E1601,paramètres!$E$33:$F$44,2,FALSE)&lt;=VLOOKUP($AL$18,paramètres!$E$33:$F$44,2,FALSE),Z1601*$D1601,0)))</f>
        <v>0</v>
      </c>
      <c r="AM1601" s="126">
        <f>IF($D1601="",0,IF($E1601="",0,IF(VLOOKUP($E1601,paramètres!$E$33:$F$44,2,FALSE)&lt;=VLOOKUP($AM$18,paramètres!$E$33:$F$44,2,FALSE),AA1601*$D1601,0)))</f>
        <v>0</v>
      </c>
      <c r="AN1601" s="121" t="str">
        <f>IF(paramètres!$B$28=1,((SUM(P1601:Y1601)/1.02)+SUM(Z1601:AA1601))*0.0303/9*COUNT(P1601:X1601),IF(paramètres!$B$28=2,(SUM(P1601:AA1601))*0.0303/9*COUNT(P1601:X1601),"Missing Delta option"))</f>
        <v>Missing Delta option</v>
      </c>
      <c r="AO1601" s="13" t="str">
        <f>IF(paramètres!$B$28=1,(((SUM(P1601:Y1601)/1.02)+SUM(Z1601:AA1601))+((SUM(AB1601:AK1601)/1.02)+SUM(AL1601:AN1601)))*cotpatr,IF(paramètres!$B$28=2,(SUM(P1601:AN1601)*cotpatr),"Missing Delta Option"))</f>
        <v>Missing Delta Option</v>
      </c>
      <c r="AP1601" s="13" t="str" cm="1">
        <f t="array" ref="AP1601">IF(paramètres!$B$28=1,(((SUM(P1601:Y1601)/1.02)+SUM(Z1601:AA1601))+((SUM(AB1601:AM1601)/1.02)+SUM(AL1601:AM1601)))/12*pécule,IF(paramètres!$B$28=2,SUM(P1601:AM1601)/12*pécule,"Missing Delta Option"))</f>
        <v>Missing Delta Option</v>
      </c>
      <c r="AQ1601" s="105" t="e">
        <f>IF(paramètres!$B$28=1,(((SUM(P1601:Y1601)/1.02)+SUM(Z1601:AA1601))+((SUM(AB1601:AM1601)/1.02)+SUM(AL1601:AM1601)))+AN1601+AO1601+AP1601,SUM(P1601:AM1601)+AN1601+AO1601+AP1601)</f>
        <v>#VALUE!</v>
      </c>
    </row>
    <row r="1602" spans="1:43" x14ac:dyDescent="0.25">
      <c r="A1602" s="104"/>
      <c r="B1602" s="39"/>
      <c r="C1602" s="39"/>
      <c r="D1602" s="70"/>
      <c r="E1602" s="49"/>
      <c r="F1602" s="40"/>
      <c r="G1602" s="38"/>
      <c r="H1602" s="71"/>
      <c r="I1602" s="40"/>
      <c r="J1602" s="38"/>
      <c r="K1602" s="71"/>
      <c r="L1602" s="40"/>
      <c r="M1602" s="38"/>
      <c r="N1602" s="71"/>
      <c r="O1602" s="49"/>
      <c r="P1602" s="177"/>
      <c r="Q1602" s="178"/>
      <c r="R1602" s="178"/>
      <c r="S1602" s="178"/>
      <c r="T1602" s="178"/>
      <c r="U1602" s="178"/>
      <c r="V1602" s="178"/>
      <c r="W1602" s="178"/>
      <c r="X1602" s="178"/>
      <c r="Y1602" s="178"/>
      <c r="Z1602" s="178"/>
      <c r="AA1602" s="179"/>
      <c r="AB1602" s="121">
        <f>IF($D1602="",0,IF($E1602="",0,IF(VLOOKUP($E1602,paramètres!$E$33:$F$44,2,FALSE)&lt;=VLOOKUP($AB$18,paramètres!$E$33:$F$44,2,FALSE),P1602*$D1602,0)))</f>
        <v>0</v>
      </c>
      <c r="AC1602" s="13">
        <f>IF($D1602="",0,IF($E1602="",0,IF(VLOOKUP($E1602,paramètres!$E$33:$F$44,2,FALSE)&lt;=VLOOKUP($AC$18,paramètres!$E$33:$F$44,2,FALSE),Q1602*$D1602,0)))</f>
        <v>0</v>
      </c>
      <c r="AD1602" s="13">
        <f>IF($D1602="",0,IF($E1602="",0,IF(VLOOKUP($E1602,paramètres!$E$33:$F$44,2,FALSE)&lt;=VLOOKUP($AD$18,paramètres!$E$33:$F$44,2,FALSE),R1602*$D1602,0)))</f>
        <v>0</v>
      </c>
      <c r="AE1602" s="13">
        <f>IF($D1602="",0,IF($E1602="",0,IF(VLOOKUP($E1602,paramètres!$E$33:$F$44,2,FALSE)&lt;=VLOOKUP($AE$18,paramètres!$E$33:$F$44,2,FALSE),S1602*$D1602,0)))</f>
        <v>0</v>
      </c>
      <c r="AF1602" s="13">
        <f>IF($D1602="",0,IF($E1602="",0,IF(VLOOKUP($E1602,paramètres!$E$33:$F$44,2,FALSE)&lt;=VLOOKUP($AF$18,paramètres!$E$33:$F$44,2,FALSE),T1602*$D1602,0)))</f>
        <v>0</v>
      </c>
      <c r="AG1602" s="13">
        <f>IF($D1602="",0,IF($E1602="",0,IF(VLOOKUP($E1602,paramètres!$E$33:$F$44,2,FALSE)&lt;=VLOOKUP($AG$18,paramètres!$E$33:$F$44,2,FALSE),U1602*$D1602,0)))</f>
        <v>0</v>
      </c>
      <c r="AH1602" s="13">
        <f>IF($D1602="",0,IF($E1602="",0,IF(VLOOKUP($E1602,paramètres!$E$33:$F$44,2,FALSE)&lt;=VLOOKUP($AH$18,paramètres!$E$33:$F$44,2,FALSE),V1602*$D1602,0)))</f>
        <v>0</v>
      </c>
      <c r="AI1602" s="13">
        <f>IF($D1602="",0,IF($E1602="",0,IF(VLOOKUP($E1602,paramètres!$E$33:$F$44,2,FALSE)&lt;=VLOOKUP($AI$18,paramètres!$E$33:$F$44,2,FALSE),W1602*$D1602,0)))</f>
        <v>0</v>
      </c>
      <c r="AJ1602" s="13">
        <f>IF($D1602="",0,IF($E1602="",0,IF(VLOOKUP($E1602,paramètres!$E$33:$F$44,2,FALSE)&lt;=VLOOKUP($AJ$18,paramètres!$E$33:$F$44,2,FALSE),X1602*$D1602,0)))</f>
        <v>0</v>
      </c>
      <c r="AK1602" s="13">
        <f>IF($D1602="",0,IF($E1602="",0,IF(VLOOKUP($E1602,paramètres!$E$33:$F$44,2,FALSE)&lt;=VLOOKUP($AK$18,paramètres!$E$33:$F$44,2,FALSE),Y1602*$D1602,0)))</f>
        <v>0</v>
      </c>
      <c r="AL1602" s="13">
        <f>IF($D1602="",0,IF($E1602="",0,IF(VLOOKUP($E1602,paramètres!$E$33:$F$44,2,FALSE)&lt;=VLOOKUP($AL$18,paramètres!$E$33:$F$44,2,FALSE),Z1602*$D1602,0)))</f>
        <v>0</v>
      </c>
      <c r="AM1602" s="126">
        <f>IF($D1602="",0,IF($E1602="",0,IF(VLOOKUP($E1602,paramètres!$E$33:$F$44,2,FALSE)&lt;=VLOOKUP($AM$18,paramètres!$E$33:$F$44,2,FALSE),AA1602*$D1602,0)))</f>
        <v>0</v>
      </c>
      <c r="AN1602" s="121" t="str">
        <f>IF(paramètres!$B$28=1,((SUM(P1602:Y1602)/1.02)+SUM(Z1602:AA1602))*0.0303/9*COUNT(P1602:X1602),IF(paramètres!$B$28=2,(SUM(P1602:AA1602))*0.0303/9*COUNT(P1602:X1602),"Missing Delta option"))</f>
        <v>Missing Delta option</v>
      </c>
      <c r="AO1602" s="13" t="str">
        <f>IF(paramètres!$B$28=1,(((SUM(P1602:Y1602)/1.02)+SUM(Z1602:AA1602))+((SUM(AB1602:AK1602)/1.02)+SUM(AL1602:AN1602)))*cotpatr,IF(paramètres!$B$28=2,(SUM(P1602:AN1602)*cotpatr),"Missing Delta Option"))</f>
        <v>Missing Delta Option</v>
      </c>
      <c r="AP1602" s="13" t="str" cm="1">
        <f t="array" ref="AP1602">IF(paramètres!$B$28=1,(((SUM(P1602:Y1602)/1.02)+SUM(Z1602:AA1602))+((SUM(AB1602:AM1602)/1.02)+SUM(AL1602:AM1602)))/12*pécule,IF(paramètres!$B$28=2,SUM(P1602:AM1602)/12*pécule,"Missing Delta Option"))</f>
        <v>Missing Delta Option</v>
      </c>
      <c r="AQ1602" s="105" t="e">
        <f>IF(paramètres!$B$28=1,(((SUM(P1602:Y1602)/1.02)+SUM(Z1602:AA1602))+((SUM(AB1602:AM1602)/1.02)+SUM(AL1602:AM1602)))+AN1602+AO1602+AP1602,SUM(P1602:AM1602)+AN1602+AO1602+AP1602)</f>
        <v>#VALUE!</v>
      </c>
    </row>
    <row r="1603" spans="1:43" x14ac:dyDescent="0.25">
      <c r="A1603" s="104"/>
      <c r="B1603" s="39"/>
      <c r="C1603" s="39"/>
      <c r="D1603" s="70"/>
      <c r="E1603" s="49"/>
      <c r="F1603" s="40"/>
      <c r="G1603" s="38"/>
      <c r="H1603" s="71"/>
      <c r="I1603" s="40"/>
      <c r="J1603" s="38"/>
      <c r="K1603" s="71"/>
      <c r="L1603" s="40"/>
      <c r="M1603" s="38"/>
      <c r="N1603" s="71"/>
      <c r="O1603" s="49"/>
      <c r="P1603" s="177"/>
      <c r="Q1603" s="178"/>
      <c r="R1603" s="178"/>
      <c r="S1603" s="178"/>
      <c r="T1603" s="178"/>
      <c r="U1603" s="178"/>
      <c r="V1603" s="178"/>
      <c r="W1603" s="178"/>
      <c r="X1603" s="178"/>
      <c r="Y1603" s="178"/>
      <c r="Z1603" s="178"/>
      <c r="AA1603" s="179"/>
      <c r="AB1603" s="121">
        <f>IF($D1603="",0,IF($E1603="",0,IF(VLOOKUP($E1603,paramètres!$E$33:$F$44,2,FALSE)&lt;=VLOOKUP($AB$18,paramètres!$E$33:$F$44,2,FALSE),P1603*$D1603,0)))</f>
        <v>0</v>
      </c>
      <c r="AC1603" s="13">
        <f>IF($D1603="",0,IF($E1603="",0,IF(VLOOKUP($E1603,paramètres!$E$33:$F$44,2,FALSE)&lt;=VLOOKUP($AC$18,paramètres!$E$33:$F$44,2,FALSE),Q1603*$D1603,0)))</f>
        <v>0</v>
      </c>
      <c r="AD1603" s="13">
        <f>IF($D1603="",0,IF($E1603="",0,IF(VLOOKUP($E1603,paramètres!$E$33:$F$44,2,FALSE)&lt;=VLOOKUP($AD$18,paramètres!$E$33:$F$44,2,FALSE),R1603*$D1603,0)))</f>
        <v>0</v>
      </c>
      <c r="AE1603" s="13">
        <f>IF($D1603="",0,IF($E1603="",0,IF(VLOOKUP($E1603,paramètres!$E$33:$F$44,2,FALSE)&lt;=VLOOKUP($AE$18,paramètres!$E$33:$F$44,2,FALSE),S1603*$D1603,0)))</f>
        <v>0</v>
      </c>
      <c r="AF1603" s="13">
        <f>IF($D1603="",0,IF($E1603="",0,IF(VLOOKUP($E1603,paramètres!$E$33:$F$44,2,FALSE)&lt;=VLOOKUP($AF$18,paramètres!$E$33:$F$44,2,FALSE),T1603*$D1603,0)))</f>
        <v>0</v>
      </c>
      <c r="AG1603" s="13">
        <f>IF($D1603="",0,IF($E1603="",0,IF(VLOOKUP($E1603,paramètres!$E$33:$F$44,2,FALSE)&lt;=VLOOKUP($AG$18,paramètres!$E$33:$F$44,2,FALSE),U1603*$D1603,0)))</f>
        <v>0</v>
      </c>
      <c r="AH1603" s="13">
        <f>IF($D1603="",0,IF($E1603="",0,IF(VLOOKUP($E1603,paramètres!$E$33:$F$44,2,FALSE)&lt;=VLOOKUP($AH$18,paramètres!$E$33:$F$44,2,FALSE),V1603*$D1603,0)))</f>
        <v>0</v>
      </c>
      <c r="AI1603" s="13">
        <f>IF($D1603="",0,IF($E1603="",0,IF(VLOOKUP($E1603,paramètres!$E$33:$F$44,2,FALSE)&lt;=VLOOKUP($AI$18,paramètres!$E$33:$F$44,2,FALSE),W1603*$D1603,0)))</f>
        <v>0</v>
      </c>
      <c r="AJ1603" s="13">
        <f>IF($D1603="",0,IF($E1603="",0,IF(VLOOKUP($E1603,paramètres!$E$33:$F$44,2,FALSE)&lt;=VLOOKUP($AJ$18,paramètres!$E$33:$F$44,2,FALSE),X1603*$D1603,0)))</f>
        <v>0</v>
      </c>
      <c r="AK1603" s="13">
        <f>IF($D1603="",0,IF($E1603="",0,IF(VLOOKUP($E1603,paramètres!$E$33:$F$44,2,FALSE)&lt;=VLOOKUP($AK$18,paramètres!$E$33:$F$44,2,FALSE),Y1603*$D1603,0)))</f>
        <v>0</v>
      </c>
      <c r="AL1603" s="13">
        <f>IF($D1603="",0,IF($E1603="",0,IF(VLOOKUP($E1603,paramètres!$E$33:$F$44,2,FALSE)&lt;=VLOOKUP($AL$18,paramètres!$E$33:$F$44,2,FALSE),Z1603*$D1603,0)))</f>
        <v>0</v>
      </c>
      <c r="AM1603" s="126">
        <f>IF($D1603="",0,IF($E1603="",0,IF(VLOOKUP($E1603,paramètres!$E$33:$F$44,2,FALSE)&lt;=VLOOKUP($AM$18,paramètres!$E$33:$F$44,2,FALSE),AA1603*$D1603,0)))</f>
        <v>0</v>
      </c>
      <c r="AN1603" s="121" t="str">
        <f>IF(paramètres!$B$28=1,((SUM(P1603:Y1603)/1.02)+SUM(Z1603:AA1603))*0.0303/9*COUNT(P1603:X1603),IF(paramètres!$B$28=2,(SUM(P1603:AA1603))*0.0303/9*COUNT(P1603:X1603),"Missing Delta option"))</f>
        <v>Missing Delta option</v>
      </c>
      <c r="AO1603" s="13" t="str">
        <f>IF(paramètres!$B$28=1,(((SUM(P1603:Y1603)/1.02)+SUM(Z1603:AA1603))+((SUM(AB1603:AK1603)/1.02)+SUM(AL1603:AN1603)))*cotpatr,IF(paramètres!$B$28=2,(SUM(P1603:AN1603)*cotpatr),"Missing Delta Option"))</f>
        <v>Missing Delta Option</v>
      </c>
      <c r="AP1603" s="13" t="str" cm="1">
        <f t="array" ref="AP1603">IF(paramètres!$B$28=1,(((SUM(P1603:Y1603)/1.02)+SUM(Z1603:AA1603))+((SUM(AB1603:AM1603)/1.02)+SUM(AL1603:AM1603)))/12*pécule,IF(paramètres!$B$28=2,SUM(P1603:AM1603)/12*pécule,"Missing Delta Option"))</f>
        <v>Missing Delta Option</v>
      </c>
      <c r="AQ1603" s="105" t="e">
        <f>IF(paramètres!$B$28=1,(((SUM(P1603:Y1603)/1.02)+SUM(Z1603:AA1603))+((SUM(AB1603:AM1603)/1.02)+SUM(AL1603:AM1603)))+AN1603+AO1603+AP1603,SUM(P1603:AM1603)+AN1603+AO1603+AP1603)</f>
        <v>#VALUE!</v>
      </c>
    </row>
    <row r="1604" spans="1:43" x14ac:dyDescent="0.25">
      <c r="A1604" s="104"/>
      <c r="B1604" s="39"/>
      <c r="C1604" s="39"/>
      <c r="D1604" s="70"/>
      <c r="E1604" s="49"/>
      <c r="F1604" s="40"/>
      <c r="G1604" s="38"/>
      <c r="H1604" s="71"/>
      <c r="I1604" s="40"/>
      <c r="J1604" s="38"/>
      <c r="K1604" s="71"/>
      <c r="L1604" s="40"/>
      <c r="M1604" s="38"/>
      <c r="N1604" s="71"/>
      <c r="O1604" s="49"/>
      <c r="P1604" s="177"/>
      <c r="Q1604" s="178"/>
      <c r="R1604" s="178"/>
      <c r="S1604" s="178"/>
      <c r="T1604" s="178"/>
      <c r="U1604" s="178"/>
      <c r="V1604" s="178"/>
      <c r="W1604" s="178"/>
      <c r="X1604" s="178"/>
      <c r="Y1604" s="178"/>
      <c r="Z1604" s="178"/>
      <c r="AA1604" s="179"/>
      <c r="AB1604" s="121">
        <f>IF($D1604="",0,IF($E1604="",0,IF(VLOOKUP($E1604,paramètres!$E$33:$F$44,2,FALSE)&lt;=VLOOKUP($AB$18,paramètres!$E$33:$F$44,2,FALSE),P1604*$D1604,0)))</f>
        <v>0</v>
      </c>
      <c r="AC1604" s="13">
        <f>IF($D1604="",0,IF($E1604="",0,IF(VLOOKUP($E1604,paramètres!$E$33:$F$44,2,FALSE)&lt;=VLOOKUP($AC$18,paramètres!$E$33:$F$44,2,FALSE),Q1604*$D1604,0)))</f>
        <v>0</v>
      </c>
      <c r="AD1604" s="13">
        <f>IF($D1604="",0,IF($E1604="",0,IF(VLOOKUP($E1604,paramètres!$E$33:$F$44,2,FALSE)&lt;=VLOOKUP($AD$18,paramètres!$E$33:$F$44,2,FALSE),R1604*$D1604,0)))</f>
        <v>0</v>
      </c>
      <c r="AE1604" s="13">
        <f>IF($D1604="",0,IF($E1604="",0,IF(VLOOKUP($E1604,paramètres!$E$33:$F$44,2,FALSE)&lt;=VLOOKUP($AE$18,paramètres!$E$33:$F$44,2,FALSE),S1604*$D1604,0)))</f>
        <v>0</v>
      </c>
      <c r="AF1604" s="13">
        <f>IF($D1604="",0,IF($E1604="",0,IF(VLOOKUP($E1604,paramètres!$E$33:$F$44,2,FALSE)&lt;=VLOOKUP($AF$18,paramètres!$E$33:$F$44,2,FALSE),T1604*$D1604,0)))</f>
        <v>0</v>
      </c>
      <c r="AG1604" s="13">
        <f>IF($D1604="",0,IF($E1604="",0,IF(VLOOKUP($E1604,paramètres!$E$33:$F$44,2,FALSE)&lt;=VLOOKUP($AG$18,paramètres!$E$33:$F$44,2,FALSE),U1604*$D1604,0)))</f>
        <v>0</v>
      </c>
      <c r="AH1604" s="13">
        <f>IF($D1604="",0,IF($E1604="",0,IF(VLOOKUP($E1604,paramètres!$E$33:$F$44,2,FALSE)&lt;=VLOOKUP($AH$18,paramètres!$E$33:$F$44,2,FALSE),V1604*$D1604,0)))</f>
        <v>0</v>
      </c>
      <c r="AI1604" s="13">
        <f>IF($D1604="",0,IF($E1604="",0,IF(VLOOKUP($E1604,paramètres!$E$33:$F$44,2,FALSE)&lt;=VLOOKUP($AI$18,paramètres!$E$33:$F$44,2,FALSE),W1604*$D1604,0)))</f>
        <v>0</v>
      </c>
      <c r="AJ1604" s="13">
        <f>IF($D1604="",0,IF($E1604="",0,IF(VLOOKUP($E1604,paramètres!$E$33:$F$44,2,FALSE)&lt;=VLOOKUP($AJ$18,paramètres!$E$33:$F$44,2,FALSE),X1604*$D1604,0)))</f>
        <v>0</v>
      </c>
      <c r="AK1604" s="13">
        <f>IF($D1604="",0,IF($E1604="",0,IF(VLOOKUP($E1604,paramètres!$E$33:$F$44,2,FALSE)&lt;=VLOOKUP($AK$18,paramètres!$E$33:$F$44,2,FALSE),Y1604*$D1604,0)))</f>
        <v>0</v>
      </c>
      <c r="AL1604" s="13">
        <f>IF($D1604="",0,IF($E1604="",0,IF(VLOOKUP($E1604,paramètres!$E$33:$F$44,2,FALSE)&lt;=VLOOKUP($AL$18,paramètres!$E$33:$F$44,2,FALSE),Z1604*$D1604,0)))</f>
        <v>0</v>
      </c>
      <c r="AM1604" s="126">
        <f>IF($D1604="",0,IF($E1604="",0,IF(VLOOKUP($E1604,paramètres!$E$33:$F$44,2,FALSE)&lt;=VLOOKUP($AM$18,paramètres!$E$33:$F$44,2,FALSE),AA1604*$D1604,0)))</f>
        <v>0</v>
      </c>
      <c r="AN1604" s="121" t="str">
        <f>IF(paramètres!$B$28=1,((SUM(P1604:Y1604)/1.02)+SUM(Z1604:AA1604))*0.0303/9*COUNT(P1604:X1604),IF(paramètres!$B$28=2,(SUM(P1604:AA1604))*0.0303/9*COUNT(P1604:X1604),"Missing Delta option"))</f>
        <v>Missing Delta option</v>
      </c>
      <c r="AO1604" s="13" t="str">
        <f>IF(paramètres!$B$28=1,(((SUM(P1604:Y1604)/1.02)+SUM(Z1604:AA1604))+((SUM(AB1604:AK1604)/1.02)+SUM(AL1604:AN1604)))*cotpatr,IF(paramètres!$B$28=2,(SUM(P1604:AN1604)*cotpatr),"Missing Delta Option"))</f>
        <v>Missing Delta Option</v>
      </c>
      <c r="AP1604" s="13" t="str" cm="1">
        <f t="array" ref="AP1604">IF(paramètres!$B$28=1,(((SUM(P1604:Y1604)/1.02)+SUM(Z1604:AA1604))+((SUM(AB1604:AM1604)/1.02)+SUM(AL1604:AM1604)))/12*pécule,IF(paramètres!$B$28=2,SUM(P1604:AM1604)/12*pécule,"Missing Delta Option"))</f>
        <v>Missing Delta Option</v>
      </c>
      <c r="AQ1604" s="105" t="e">
        <f>IF(paramètres!$B$28=1,(((SUM(P1604:Y1604)/1.02)+SUM(Z1604:AA1604))+((SUM(AB1604:AM1604)/1.02)+SUM(AL1604:AM1604)))+AN1604+AO1604+AP1604,SUM(P1604:AM1604)+AN1604+AO1604+AP1604)</f>
        <v>#VALUE!</v>
      </c>
    </row>
    <row r="1605" spans="1:43" x14ac:dyDescent="0.25">
      <c r="A1605" s="104"/>
      <c r="B1605" s="39"/>
      <c r="C1605" s="39"/>
      <c r="D1605" s="70"/>
      <c r="E1605" s="49"/>
      <c r="F1605" s="40"/>
      <c r="G1605" s="38"/>
      <c r="H1605" s="71"/>
      <c r="I1605" s="40"/>
      <c r="J1605" s="38"/>
      <c r="K1605" s="71"/>
      <c r="L1605" s="40"/>
      <c r="M1605" s="38"/>
      <c r="N1605" s="71"/>
      <c r="O1605" s="49"/>
      <c r="P1605" s="177"/>
      <c r="Q1605" s="178"/>
      <c r="R1605" s="178"/>
      <c r="S1605" s="178"/>
      <c r="T1605" s="178"/>
      <c r="U1605" s="178"/>
      <c r="V1605" s="178"/>
      <c r="W1605" s="178"/>
      <c r="X1605" s="178"/>
      <c r="Y1605" s="178"/>
      <c r="Z1605" s="178"/>
      <c r="AA1605" s="179"/>
      <c r="AB1605" s="121">
        <f>IF($D1605="",0,IF($E1605="",0,IF(VLOOKUP($E1605,paramètres!$E$33:$F$44,2,FALSE)&lt;=VLOOKUP($AB$18,paramètres!$E$33:$F$44,2,FALSE),P1605*$D1605,0)))</f>
        <v>0</v>
      </c>
      <c r="AC1605" s="13">
        <f>IF($D1605="",0,IF($E1605="",0,IF(VLOOKUP($E1605,paramètres!$E$33:$F$44,2,FALSE)&lt;=VLOOKUP($AC$18,paramètres!$E$33:$F$44,2,FALSE),Q1605*$D1605,0)))</f>
        <v>0</v>
      </c>
      <c r="AD1605" s="13">
        <f>IF($D1605="",0,IF($E1605="",0,IF(VLOOKUP($E1605,paramètres!$E$33:$F$44,2,FALSE)&lt;=VLOOKUP($AD$18,paramètres!$E$33:$F$44,2,FALSE),R1605*$D1605,0)))</f>
        <v>0</v>
      </c>
      <c r="AE1605" s="13">
        <f>IF($D1605="",0,IF($E1605="",0,IF(VLOOKUP($E1605,paramètres!$E$33:$F$44,2,FALSE)&lt;=VLOOKUP($AE$18,paramètres!$E$33:$F$44,2,FALSE),S1605*$D1605,0)))</f>
        <v>0</v>
      </c>
      <c r="AF1605" s="13">
        <f>IF($D1605="",0,IF($E1605="",0,IF(VLOOKUP($E1605,paramètres!$E$33:$F$44,2,FALSE)&lt;=VLOOKUP($AF$18,paramètres!$E$33:$F$44,2,FALSE),T1605*$D1605,0)))</f>
        <v>0</v>
      </c>
      <c r="AG1605" s="13">
        <f>IF($D1605="",0,IF($E1605="",0,IF(VLOOKUP($E1605,paramètres!$E$33:$F$44,2,FALSE)&lt;=VLOOKUP($AG$18,paramètres!$E$33:$F$44,2,FALSE),U1605*$D1605,0)))</f>
        <v>0</v>
      </c>
      <c r="AH1605" s="13">
        <f>IF($D1605="",0,IF($E1605="",0,IF(VLOOKUP($E1605,paramètres!$E$33:$F$44,2,FALSE)&lt;=VLOOKUP($AH$18,paramètres!$E$33:$F$44,2,FALSE),V1605*$D1605,0)))</f>
        <v>0</v>
      </c>
      <c r="AI1605" s="13">
        <f>IF($D1605="",0,IF($E1605="",0,IF(VLOOKUP($E1605,paramètres!$E$33:$F$44,2,FALSE)&lt;=VLOOKUP($AI$18,paramètres!$E$33:$F$44,2,FALSE),W1605*$D1605,0)))</f>
        <v>0</v>
      </c>
      <c r="AJ1605" s="13">
        <f>IF($D1605="",0,IF($E1605="",0,IF(VLOOKUP($E1605,paramètres!$E$33:$F$44,2,FALSE)&lt;=VLOOKUP($AJ$18,paramètres!$E$33:$F$44,2,FALSE),X1605*$D1605,0)))</f>
        <v>0</v>
      </c>
      <c r="AK1605" s="13">
        <f>IF($D1605="",0,IF($E1605="",0,IF(VLOOKUP($E1605,paramètres!$E$33:$F$44,2,FALSE)&lt;=VLOOKUP($AK$18,paramètres!$E$33:$F$44,2,FALSE),Y1605*$D1605,0)))</f>
        <v>0</v>
      </c>
      <c r="AL1605" s="13">
        <f>IF($D1605="",0,IF($E1605="",0,IF(VLOOKUP($E1605,paramètres!$E$33:$F$44,2,FALSE)&lt;=VLOOKUP($AL$18,paramètres!$E$33:$F$44,2,FALSE),Z1605*$D1605,0)))</f>
        <v>0</v>
      </c>
      <c r="AM1605" s="126">
        <f>IF($D1605="",0,IF($E1605="",0,IF(VLOOKUP($E1605,paramètres!$E$33:$F$44,2,FALSE)&lt;=VLOOKUP($AM$18,paramètres!$E$33:$F$44,2,FALSE),AA1605*$D1605,0)))</f>
        <v>0</v>
      </c>
      <c r="AN1605" s="121" t="str">
        <f>IF(paramètres!$B$28=1,((SUM(P1605:Y1605)/1.02)+SUM(Z1605:AA1605))*0.0303/9*COUNT(P1605:X1605),IF(paramètres!$B$28=2,(SUM(P1605:AA1605))*0.0303/9*COUNT(P1605:X1605),"Missing Delta option"))</f>
        <v>Missing Delta option</v>
      </c>
      <c r="AO1605" s="13" t="str">
        <f>IF(paramètres!$B$28=1,(((SUM(P1605:Y1605)/1.02)+SUM(Z1605:AA1605))+((SUM(AB1605:AK1605)/1.02)+SUM(AL1605:AN1605)))*cotpatr,IF(paramètres!$B$28=2,(SUM(P1605:AN1605)*cotpatr),"Missing Delta Option"))</f>
        <v>Missing Delta Option</v>
      </c>
      <c r="AP1605" s="13" t="str" cm="1">
        <f t="array" ref="AP1605">IF(paramètres!$B$28=1,(((SUM(P1605:Y1605)/1.02)+SUM(Z1605:AA1605))+((SUM(AB1605:AM1605)/1.02)+SUM(AL1605:AM1605)))/12*pécule,IF(paramètres!$B$28=2,SUM(P1605:AM1605)/12*pécule,"Missing Delta Option"))</f>
        <v>Missing Delta Option</v>
      </c>
      <c r="AQ1605" s="105" t="e">
        <f>IF(paramètres!$B$28=1,(((SUM(P1605:Y1605)/1.02)+SUM(Z1605:AA1605))+((SUM(AB1605:AM1605)/1.02)+SUM(AL1605:AM1605)))+AN1605+AO1605+AP1605,SUM(P1605:AM1605)+AN1605+AO1605+AP1605)</f>
        <v>#VALUE!</v>
      </c>
    </row>
    <row r="1606" spans="1:43" x14ac:dyDescent="0.25">
      <c r="A1606" s="104"/>
      <c r="B1606" s="39"/>
      <c r="C1606" s="39"/>
      <c r="D1606" s="70"/>
      <c r="E1606" s="49"/>
      <c r="F1606" s="40"/>
      <c r="G1606" s="38"/>
      <c r="H1606" s="71"/>
      <c r="I1606" s="40"/>
      <c r="J1606" s="38"/>
      <c r="K1606" s="71"/>
      <c r="L1606" s="40"/>
      <c r="M1606" s="38"/>
      <c r="N1606" s="71"/>
      <c r="O1606" s="49"/>
      <c r="P1606" s="177"/>
      <c r="Q1606" s="178"/>
      <c r="R1606" s="178"/>
      <c r="S1606" s="178"/>
      <c r="T1606" s="178"/>
      <c r="U1606" s="178"/>
      <c r="V1606" s="178"/>
      <c r="W1606" s="178"/>
      <c r="X1606" s="178"/>
      <c r="Y1606" s="178"/>
      <c r="Z1606" s="178"/>
      <c r="AA1606" s="179"/>
      <c r="AB1606" s="121">
        <f>IF($D1606="",0,IF($E1606="",0,IF(VLOOKUP($E1606,paramètres!$E$33:$F$44,2,FALSE)&lt;=VLOOKUP($AB$18,paramètres!$E$33:$F$44,2,FALSE),P1606*$D1606,0)))</f>
        <v>0</v>
      </c>
      <c r="AC1606" s="13">
        <f>IF($D1606="",0,IF($E1606="",0,IF(VLOOKUP($E1606,paramètres!$E$33:$F$44,2,FALSE)&lt;=VLOOKUP($AC$18,paramètres!$E$33:$F$44,2,FALSE),Q1606*$D1606,0)))</f>
        <v>0</v>
      </c>
      <c r="AD1606" s="13">
        <f>IF($D1606="",0,IF($E1606="",0,IF(VLOOKUP($E1606,paramètres!$E$33:$F$44,2,FALSE)&lt;=VLOOKUP($AD$18,paramètres!$E$33:$F$44,2,FALSE),R1606*$D1606,0)))</f>
        <v>0</v>
      </c>
      <c r="AE1606" s="13">
        <f>IF($D1606="",0,IF($E1606="",0,IF(VLOOKUP($E1606,paramètres!$E$33:$F$44,2,FALSE)&lt;=VLOOKUP($AE$18,paramètres!$E$33:$F$44,2,FALSE),S1606*$D1606,0)))</f>
        <v>0</v>
      </c>
      <c r="AF1606" s="13">
        <f>IF($D1606="",0,IF($E1606="",0,IF(VLOOKUP($E1606,paramètres!$E$33:$F$44,2,FALSE)&lt;=VLOOKUP($AF$18,paramètres!$E$33:$F$44,2,FALSE),T1606*$D1606,0)))</f>
        <v>0</v>
      </c>
      <c r="AG1606" s="13">
        <f>IF($D1606="",0,IF($E1606="",0,IF(VLOOKUP($E1606,paramètres!$E$33:$F$44,2,FALSE)&lt;=VLOOKUP($AG$18,paramètres!$E$33:$F$44,2,FALSE),U1606*$D1606,0)))</f>
        <v>0</v>
      </c>
      <c r="AH1606" s="13">
        <f>IF($D1606="",0,IF($E1606="",0,IF(VLOOKUP($E1606,paramètres!$E$33:$F$44,2,FALSE)&lt;=VLOOKUP($AH$18,paramètres!$E$33:$F$44,2,FALSE),V1606*$D1606,0)))</f>
        <v>0</v>
      </c>
      <c r="AI1606" s="13">
        <f>IF($D1606="",0,IF($E1606="",0,IF(VLOOKUP($E1606,paramètres!$E$33:$F$44,2,FALSE)&lt;=VLOOKUP($AI$18,paramètres!$E$33:$F$44,2,FALSE),W1606*$D1606,0)))</f>
        <v>0</v>
      </c>
      <c r="AJ1606" s="13">
        <f>IF($D1606="",0,IF($E1606="",0,IF(VLOOKUP($E1606,paramètres!$E$33:$F$44,2,FALSE)&lt;=VLOOKUP($AJ$18,paramètres!$E$33:$F$44,2,FALSE),X1606*$D1606,0)))</f>
        <v>0</v>
      </c>
      <c r="AK1606" s="13">
        <f>IF($D1606="",0,IF($E1606="",0,IF(VLOOKUP($E1606,paramètres!$E$33:$F$44,2,FALSE)&lt;=VLOOKUP($AK$18,paramètres!$E$33:$F$44,2,FALSE),Y1606*$D1606,0)))</f>
        <v>0</v>
      </c>
      <c r="AL1606" s="13">
        <f>IF($D1606="",0,IF($E1606="",0,IF(VLOOKUP($E1606,paramètres!$E$33:$F$44,2,FALSE)&lt;=VLOOKUP($AL$18,paramètres!$E$33:$F$44,2,FALSE),Z1606*$D1606,0)))</f>
        <v>0</v>
      </c>
      <c r="AM1606" s="126">
        <f>IF($D1606="",0,IF($E1606="",0,IF(VLOOKUP($E1606,paramètres!$E$33:$F$44,2,FALSE)&lt;=VLOOKUP($AM$18,paramètres!$E$33:$F$44,2,FALSE),AA1606*$D1606,0)))</f>
        <v>0</v>
      </c>
      <c r="AN1606" s="121" t="str">
        <f>IF(paramètres!$B$28=1,((SUM(P1606:Y1606)/1.02)+SUM(Z1606:AA1606))*0.0303/9*COUNT(P1606:X1606),IF(paramètres!$B$28=2,(SUM(P1606:AA1606))*0.0303/9*COUNT(P1606:X1606),"Missing Delta option"))</f>
        <v>Missing Delta option</v>
      </c>
      <c r="AO1606" s="13" t="str">
        <f>IF(paramètres!$B$28=1,(((SUM(P1606:Y1606)/1.02)+SUM(Z1606:AA1606))+((SUM(AB1606:AK1606)/1.02)+SUM(AL1606:AN1606)))*cotpatr,IF(paramètres!$B$28=2,(SUM(P1606:AN1606)*cotpatr),"Missing Delta Option"))</f>
        <v>Missing Delta Option</v>
      </c>
      <c r="AP1606" s="13" t="str" cm="1">
        <f t="array" ref="AP1606">IF(paramètres!$B$28=1,(((SUM(P1606:Y1606)/1.02)+SUM(Z1606:AA1606))+((SUM(AB1606:AM1606)/1.02)+SUM(AL1606:AM1606)))/12*pécule,IF(paramètres!$B$28=2,SUM(P1606:AM1606)/12*pécule,"Missing Delta Option"))</f>
        <v>Missing Delta Option</v>
      </c>
      <c r="AQ1606" s="105" t="e">
        <f>IF(paramètres!$B$28=1,(((SUM(P1606:Y1606)/1.02)+SUM(Z1606:AA1606))+((SUM(AB1606:AM1606)/1.02)+SUM(AL1606:AM1606)))+AN1606+AO1606+AP1606,SUM(P1606:AM1606)+AN1606+AO1606+AP1606)</f>
        <v>#VALUE!</v>
      </c>
    </row>
    <row r="1607" spans="1:43" x14ac:dyDescent="0.25">
      <c r="A1607" s="104"/>
      <c r="B1607" s="39"/>
      <c r="C1607" s="39"/>
      <c r="D1607" s="70"/>
      <c r="E1607" s="49"/>
      <c r="F1607" s="40"/>
      <c r="G1607" s="38"/>
      <c r="H1607" s="71"/>
      <c r="I1607" s="40"/>
      <c r="J1607" s="38"/>
      <c r="K1607" s="71"/>
      <c r="L1607" s="40"/>
      <c r="M1607" s="38"/>
      <c r="N1607" s="71"/>
      <c r="O1607" s="49"/>
      <c r="P1607" s="177"/>
      <c r="Q1607" s="178"/>
      <c r="R1607" s="178"/>
      <c r="S1607" s="178"/>
      <c r="T1607" s="178"/>
      <c r="U1607" s="178"/>
      <c r="V1607" s="178"/>
      <c r="W1607" s="178"/>
      <c r="X1607" s="178"/>
      <c r="Y1607" s="178"/>
      <c r="Z1607" s="178"/>
      <c r="AA1607" s="179"/>
      <c r="AB1607" s="121">
        <f>IF($D1607="",0,IF($E1607="",0,IF(VLOOKUP($E1607,paramètres!$E$33:$F$44,2,FALSE)&lt;=VLOOKUP($AB$18,paramètres!$E$33:$F$44,2,FALSE),P1607*$D1607,0)))</f>
        <v>0</v>
      </c>
      <c r="AC1607" s="13">
        <f>IF($D1607="",0,IF($E1607="",0,IF(VLOOKUP($E1607,paramètres!$E$33:$F$44,2,FALSE)&lt;=VLOOKUP($AC$18,paramètres!$E$33:$F$44,2,FALSE),Q1607*$D1607,0)))</f>
        <v>0</v>
      </c>
      <c r="AD1607" s="13">
        <f>IF($D1607="",0,IF($E1607="",0,IF(VLOOKUP($E1607,paramètres!$E$33:$F$44,2,FALSE)&lt;=VLOOKUP($AD$18,paramètres!$E$33:$F$44,2,FALSE),R1607*$D1607,0)))</f>
        <v>0</v>
      </c>
      <c r="AE1607" s="13">
        <f>IF($D1607="",0,IF($E1607="",0,IF(VLOOKUP($E1607,paramètres!$E$33:$F$44,2,FALSE)&lt;=VLOOKUP($AE$18,paramètres!$E$33:$F$44,2,FALSE),S1607*$D1607,0)))</f>
        <v>0</v>
      </c>
      <c r="AF1607" s="13">
        <f>IF($D1607="",0,IF($E1607="",0,IF(VLOOKUP($E1607,paramètres!$E$33:$F$44,2,FALSE)&lt;=VLOOKUP($AF$18,paramètres!$E$33:$F$44,2,FALSE),T1607*$D1607,0)))</f>
        <v>0</v>
      </c>
      <c r="AG1607" s="13">
        <f>IF($D1607="",0,IF($E1607="",0,IF(VLOOKUP($E1607,paramètres!$E$33:$F$44,2,FALSE)&lt;=VLOOKUP($AG$18,paramètres!$E$33:$F$44,2,FALSE),U1607*$D1607,0)))</f>
        <v>0</v>
      </c>
      <c r="AH1607" s="13">
        <f>IF($D1607="",0,IF($E1607="",0,IF(VLOOKUP($E1607,paramètres!$E$33:$F$44,2,FALSE)&lt;=VLOOKUP($AH$18,paramètres!$E$33:$F$44,2,FALSE),V1607*$D1607,0)))</f>
        <v>0</v>
      </c>
      <c r="AI1607" s="13">
        <f>IF($D1607="",0,IF($E1607="",0,IF(VLOOKUP($E1607,paramètres!$E$33:$F$44,2,FALSE)&lt;=VLOOKUP($AI$18,paramètres!$E$33:$F$44,2,FALSE),W1607*$D1607,0)))</f>
        <v>0</v>
      </c>
      <c r="AJ1607" s="13">
        <f>IF($D1607="",0,IF($E1607="",0,IF(VLOOKUP($E1607,paramètres!$E$33:$F$44,2,FALSE)&lt;=VLOOKUP($AJ$18,paramètres!$E$33:$F$44,2,FALSE),X1607*$D1607,0)))</f>
        <v>0</v>
      </c>
      <c r="AK1607" s="13">
        <f>IF($D1607="",0,IF($E1607="",0,IF(VLOOKUP($E1607,paramètres!$E$33:$F$44,2,FALSE)&lt;=VLOOKUP($AK$18,paramètres!$E$33:$F$44,2,FALSE),Y1607*$D1607,0)))</f>
        <v>0</v>
      </c>
      <c r="AL1607" s="13">
        <f>IF($D1607="",0,IF($E1607="",0,IF(VLOOKUP($E1607,paramètres!$E$33:$F$44,2,FALSE)&lt;=VLOOKUP($AL$18,paramètres!$E$33:$F$44,2,FALSE),Z1607*$D1607,0)))</f>
        <v>0</v>
      </c>
      <c r="AM1607" s="126">
        <f>IF($D1607="",0,IF($E1607="",0,IF(VLOOKUP($E1607,paramètres!$E$33:$F$44,2,FALSE)&lt;=VLOOKUP($AM$18,paramètres!$E$33:$F$44,2,FALSE),AA1607*$D1607,0)))</f>
        <v>0</v>
      </c>
      <c r="AN1607" s="121" t="str">
        <f>IF(paramètres!$B$28=1,((SUM(P1607:Y1607)/1.02)+SUM(Z1607:AA1607))*0.0303/9*COUNT(P1607:X1607),IF(paramètres!$B$28=2,(SUM(P1607:AA1607))*0.0303/9*COUNT(P1607:X1607),"Missing Delta option"))</f>
        <v>Missing Delta option</v>
      </c>
      <c r="AO1607" s="13" t="str">
        <f>IF(paramètres!$B$28=1,(((SUM(P1607:Y1607)/1.02)+SUM(Z1607:AA1607))+((SUM(AB1607:AK1607)/1.02)+SUM(AL1607:AN1607)))*cotpatr,IF(paramètres!$B$28=2,(SUM(P1607:AN1607)*cotpatr),"Missing Delta Option"))</f>
        <v>Missing Delta Option</v>
      </c>
      <c r="AP1607" s="13" t="str" cm="1">
        <f t="array" ref="AP1607">IF(paramètres!$B$28=1,(((SUM(P1607:Y1607)/1.02)+SUM(Z1607:AA1607))+((SUM(AB1607:AM1607)/1.02)+SUM(AL1607:AM1607)))/12*pécule,IF(paramètres!$B$28=2,SUM(P1607:AM1607)/12*pécule,"Missing Delta Option"))</f>
        <v>Missing Delta Option</v>
      </c>
      <c r="AQ1607" s="105" t="e">
        <f>IF(paramètres!$B$28=1,(((SUM(P1607:Y1607)/1.02)+SUM(Z1607:AA1607))+((SUM(AB1607:AM1607)/1.02)+SUM(AL1607:AM1607)))+AN1607+AO1607+AP1607,SUM(P1607:AM1607)+AN1607+AO1607+AP1607)</f>
        <v>#VALUE!</v>
      </c>
    </row>
    <row r="1608" spans="1:43" x14ac:dyDescent="0.25">
      <c r="A1608" s="104"/>
      <c r="B1608" s="39"/>
      <c r="C1608" s="39"/>
      <c r="D1608" s="70"/>
      <c r="E1608" s="49"/>
      <c r="F1608" s="40"/>
      <c r="G1608" s="38"/>
      <c r="H1608" s="71"/>
      <c r="I1608" s="40"/>
      <c r="J1608" s="38"/>
      <c r="K1608" s="71"/>
      <c r="L1608" s="40"/>
      <c r="M1608" s="38"/>
      <c r="N1608" s="71"/>
      <c r="O1608" s="49"/>
      <c r="P1608" s="177"/>
      <c r="Q1608" s="178"/>
      <c r="R1608" s="178"/>
      <c r="S1608" s="178"/>
      <c r="T1608" s="178"/>
      <c r="U1608" s="178"/>
      <c r="V1608" s="178"/>
      <c r="W1608" s="178"/>
      <c r="X1608" s="178"/>
      <c r="Y1608" s="178"/>
      <c r="Z1608" s="178"/>
      <c r="AA1608" s="179"/>
      <c r="AB1608" s="121">
        <f>IF($D1608="",0,IF($E1608="",0,IF(VLOOKUP($E1608,paramètres!$E$33:$F$44,2,FALSE)&lt;=VLOOKUP($AB$18,paramètres!$E$33:$F$44,2,FALSE),P1608*$D1608,0)))</f>
        <v>0</v>
      </c>
      <c r="AC1608" s="13">
        <f>IF($D1608="",0,IF($E1608="",0,IF(VLOOKUP($E1608,paramètres!$E$33:$F$44,2,FALSE)&lt;=VLOOKUP($AC$18,paramètres!$E$33:$F$44,2,FALSE),Q1608*$D1608,0)))</f>
        <v>0</v>
      </c>
      <c r="AD1608" s="13">
        <f>IF($D1608="",0,IF($E1608="",0,IF(VLOOKUP($E1608,paramètres!$E$33:$F$44,2,FALSE)&lt;=VLOOKUP($AD$18,paramètres!$E$33:$F$44,2,FALSE),R1608*$D1608,0)))</f>
        <v>0</v>
      </c>
      <c r="AE1608" s="13">
        <f>IF($D1608="",0,IF($E1608="",0,IF(VLOOKUP($E1608,paramètres!$E$33:$F$44,2,FALSE)&lt;=VLOOKUP($AE$18,paramètres!$E$33:$F$44,2,FALSE),S1608*$D1608,0)))</f>
        <v>0</v>
      </c>
      <c r="AF1608" s="13">
        <f>IF($D1608="",0,IF($E1608="",0,IF(VLOOKUP($E1608,paramètres!$E$33:$F$44,2,FALSE)&lt;=VLOOKUP($AF$18,paramètres!$E$33:$F$44,2,FALSE),T1608*$D1608,0)))</f>
        <v>0</v>
      </c>
      <c r="AG1608" s="13">
        <f>IF($D1608="",0,IF($E1608="",0,IF(VLOOKUP($E1608,paramètres!$E$33:$F$44,2,FALSE)&lt;=VLOOKUP($AG$18,paramètres!$E$33:$F$44,2,FALSE),U1608*$D1608,0)))</f>
        <v>0</v>
      </c>
      <c r="AH1608" s="13">
        <f>IF($D1608="",0,IF($E1608="",0,IF(VLOOKUP($E1608,paramètres!$E$33:$F$44,2,FALSE)&lt;=VLOOKUP($AH$18,paramètres!$E$33:$F$44,2,FALSE),V1608*$D1608,0)))</f>
        <v>0</v>
      </c>
      <c r="AI1608" s="13">
        <f>IF($D1608="",0,IF($E1608="",0,IF(VLOOKUP($E1608,paramètres!$E$33:$F$44,2,FALSE)&lt;=VLOOKUP($AI$18,paramètres!$E$33:$F$44,2,FALSE),W1608*$D1608,0)))</f>
        <v>0</v>
      </c>
      <c r="AJ1608" s="13">
        <f>IF($D1608="",0,IF($E1608="",0,IF(VLOOKUP($E1608,paramètres!$E$33:$F$44,2,FALSE)&lt;=VLOOKUP($AJ$18,paramètres!$E$33:$F$44,2,FALSE),X1608*$D1608,0)))</f>
        <v>0</v>
      </c>
      <c r="AK1608" s="13">
        <f>IF($D1608="",0,IF($E1608="",0,IF(VLOOKUP($E1608,paramètres!$E$33:$F$44,2,FALSE)&lt;=VLOOKUP($AK$18,paramètres!$E$33:$F$44,2,FALSE),Y1608*$D1608,0)))</f>
        <v>0</v>
      </c>
      <c r="AL1608" s="13">
        <f>IF($D1608="",0,IF($E1608="",0,IF(VLOOKUP($E1608,paramètres!$E$33:$F$44,2,FALSE)&lt;=VLOOKUP($AL$18,paramètres!$E$33:$F$44,2,FALSE),Z1608*$D1608,0)))</f>
        <v>0</v>
      </c>
      <c r="AM1608" s="126">
        <f>IF($D1608="",0,IF($E1608="",0,IF(VLOOKUP($E1608,paramètres!$E$33:$F$44,2,FALSE)&lt;=VLOOKUP($AM$18,paramètres!$E$33:$F$44,2,FALSE),AA1608*$D1608,0)))</f>
        <v>0</v>
      </c>
      <c r="AN1608" s="121" t="str">
        <f>IF(paramètres!$B$28=1,((SUM(P1608:Y1608)/1.02)+SUM(Z1608:AA1608))*0.0303/9*COUNT(P1608:X1608),IF(paramètres!$B$28=2,(SUM(P1608:AA1608))*0.0303/9*COUNT(P1608:X1608),"Missing Delta option"))</f>
        <v>Missing Delta option</v>
      </c>
      <c r="AO1608" s="13" t="str">
        <f>IF(paramètres!$B$28=1,(((SUM(P1608:Y1608)/1.02)+SUM(Z1608:AA1608))+((SUM(AB1608:AK1608)/1.02)+SUM(AL1608:AN1608)))*cotpatr,IF(paramètres!$B$28=2,(SUM(P1608:AN1608)*cotpatr),"Missing Delta Option"))</f>
        <v>Missing Delta Option</v>
      </c>
      <c r="AP1608" s="13" t="str" cm="1">
        <f t="array" ref="AP1608">IF(paramètres!$B$28=1,(((SUM(P1608:Y1608)/1.02)+SUM(Z1608:AA1608))+((SUM(AB1608:AM1608)/1.02)+SUM(AL1608:AM1608)))/12*pécule,IF(paramètres!$B$28=2,SUM(P1608:AM1608)/12*pécule,"Missing Delta Option"))</f>
        <v>Missing Delta Option</v>
      </c>
      <c r="AQ1608" s="105" t="e">
        <f>IF(paramètres!$B$28=1,(((SUM(P1608:Y1608)/1.02)+SUM(Z1608:AA1608))+((SUM(AB1608:AM1608)/1.02)+SUM(AL1608:AM1608)))+AN1608+AO1608+AP1608,SUM(P1608:AM1608)+AN1608+AO1608+AP1608)</f>
        <v>#VALUE!</v>
      </c>
    </row>
    <row r="1609" spans="1:43" x14ac:dyDescent="0.25">
      <c r="A1609" s="104"/>
      <c r="B1609" s="39"/>
      <c r="C1609" s="39"/>
      <c r="D1609" s="70"/>
      <c r="E1609" s="49"/>
      <c r="F1609" s="40"/>
      <c r="G1609" s="38"/>
      <c r="H1609" s="71"/>
      <c r="I1609" s="40"/>
      <c r="J1609" s="38"/>
      <c r="K1609" s="71"/>
      <c r="L1609" s="40"/>
      <c r="M1609" s="38"/>
      <c r="N1609" s="71"/>
      <c r="O1609" s="49"/>
      <c r="P1609" s="177"/>
      <c r="Q1609" s="178"/>
      <c r="R1609" s="178"/>
      <c r="S1609" s="178"/>
      <c r="T1609" s="178"/>
      <c r="U1609" s="178"/>
      <c r="V1609" s="178"/>
      <c r="W1609" s="178"/>
      <c r="X1609" s="178"/>
      <c r="Y1609" s="178"/>
      <c r="Z1609" s="178"/>
      <c r="AA1609" s="179"/>
      <c r="AB1609" s="121">
        <f>IF($D1609="",0,IF($E1609="",0,IF(VLOOKUP($E1609,paramètres!$E$33:$F$44,2,FALSE)&lt;=VLOOKUP($AB$18,paramètres!$E$33:$F$44,2,FALSE),P1609*$D1609,0)))</f>
        <v>0</v>
      </c>
      <c r="AC1609" s="13">
        <f>IF($D1609="",0,IF($E1609="",0,IF(VLOOKUP($E1609,paramètres!$E$33:$F$44,2,FALSE)&lt;=VLOOKUP($AC$18,paramètres!$E$33:$F$44,2,FALSE),Q1609*$D1609,0)))</f>
        <v>0</v>
      </c>
      <c r="AD1609" s="13">
        <f>IF($D1609="",0,IF($E1609="",0,IF(VLOOKUP($E1609,paramètres!$E$33:$F$44,2,FALSE)&lt;=VLOOKUP($AD$18,paramètres!$E$33:$F$44,2,FALSE),R1609*$D1609,0)))</f>
        <v>0</v>
      </c>
      <c r="AE1609" s="13">
        <f>IF($D1609="",0,IF($E1609="",0,IF(VLOOKUP($E1609,paramètres!$E$33:$F$44,2,FALSE)&lt;=VLOOKUP($AE$18,paramètres!$E$33:$F$44,2,FALSE),S1609*$D1609,0)))</f>
        <v>0</v>
      </c>
      <c r="AF1609" s="13">
        <f>IF($D1609="",0,IF($E1609="",0,IF(VLOOKUP($E1609,paramètres!$E$33:$F$44,2,FALSE)&lt;=VLOOKUP($AF$18,paramètres!$E$33:$F$44,2,FALSE),T1609*$D1609,0)))</f>
        <v>0</v>
      </c>
      <c r="AG1609" s="13">
        <f>IF($D1609="",0,IF($E1609="",0,IF(VLOOKUP($E1609,paramètres!$E$33:$F$44,2,FALSE)&lt;=VLOOKUP($AG$18,paramètres!$E$33:$F$44,2,FALSE),U1609*$D1609,0)))</f>
        <v>0</v>
      </c>
      <c r="AH1609" s="13">
        <f>IF($D1609="",0,IF($E1609="",0,IF(VLOOKUP($E1609,paramètres!$E$33:$F$44,2,FALSE)&lt;=VLOOKUP($AH$18,paramètres!$E$33:$F$44,2,FALSE),V1609*$D1609,0)))</f>
        <v>0</v>
      </c>
      <c r="AI1609" s="13">
        <f>IF($D1609="",0,IF($E1609="",0,IF(VLOOKUP($E1609,paramètres!$E$33:$F$44,2,FALSE)&lt;=VLOOKUP($AI$18,paramètres!$E$33:$F$44,2,FALSE),W1609*$D1609,0)))</f>
        <v>0</v>
      </c>
      <c r="AJ1609" s="13">
        <f>IF($D1609="",0,IF($E1609="",0,IF(VLOOKUP($E1609,paramètres!$E$33:$F$44,2,FALSE)&lt;=VLOOKUP($AJ$18,paramètres!$E$33:$F$44,2,FALSE),X1609*$D1609,0)))</f>
        <v>0</v>
      </c>
      <c r="AK1609" s="13">
        <f>IF($D1609="",0,IF($E1609="",0,IF(VLOOKUP($E1609,paramètres!$E$33:$F$44,2,FALSE)&lt;=VLOOKUP($AK$18,paramètres!$E$33:$F$44,2,FALSE),Y1609*$D1609,0)))</f>
        <v>0</v>
      </c>
      <c r="AL1609" s="13">
        <f>IF($D1609="",0,IF($E1609="",0,IF(VLOOKUP($E1609,paramètres!$E$33:$F$44,2,FALSE)&lt;=VLOOKUP($AL$18,paramètres!$E$33:$F$44,2,FALSE),Z1609*$D1609,0)))</f>
        <v>0</v>
      </c>
      <c r="AM1609" s="126">
        <f>IF($D1609="",0,IF($E1609="",0,IF(VLOOKUP($E1609,paramètres!$E$33:$F$44,2,FALSE)&lt;=VLOOKUP($AM$18,paramètres!$E$33:$F$44,2,FALSE),AA1609*$D1609,0)))</f>
        <v>0</v>
      </c>
      <c r="AN1609" s="121" t="str">
        <f>IF(paramètres!$B$28=1,((SUM(P1609:Y1609)/1.02)+SUM(Z1609:AA1609))*0.0303/9*COUNT(P1609:X1609),IF(paramètres!$B$28=2,(SUM(P1609:AA1609))*0.0303/9*COUNT(P1609:X1609),"Missing Delta option"))</f>
        <v>Missing Delta option</v>
      </c>
      <c r="AO1609" s="13" t="str">
        <f>IF(paramètres!$B$28=1,(((SUM(P1609:Y1609)/1.02)+SUM(Z1609:AA1609))+((SUM(AB1609:AK1609)/1.02)+SUM(AL1609:AN1609)))*cotpatr,IF(paramètres!$B$28=2,(SUM(P1609:AN1609)*cotpatr),"Missing Delta Option"))</f>
        <v>Missing Delta Option</v>
      </c>
      <c r="AP1609" s="13" t="str" cm="1">
        <f t="array" ref="AP1609">IF(paramètres!$B$28=1,(((SUM(P1609:Y1609)/1.02)+SUM(Z1609:AA1609))+((SUM(AB1609:AM1609)/1.02)+SUM(AL1609:AM1609)))/12*pécule,IF(paramètres!$B$28=2,SUM(P1609:AM1609)/12*pécule,"Missing Delta Option"))</f>
        <v>Missing Delta Option</v>
      </c>
      <c r="AQ1609" s="105" t="e">
        <f>IF(paramètres!$B$28=1,(((SUM(P1609:Y1609)/1.02)+SUM(Z1609:AA1609))+((SUM(AB1609:AM1609)/1.02)+SUM(AL1609:AM1609)))+AN1609+AO1609+AP1609,SUM(P1609:AM1609)+AN1609+AO1609+AP1609)</f>
        <v>#VALUE!</v>
      </c>
    </row>
    <row r="1610" spans="1:43" x14ac:dyDescent="0.25">
      <c r="A1610" s="104"/>
      <c r="B1610" s="39"/>
      <c r="C1610" s="39"/>
      <c r="D1610" s="70"/>
      <c r="E1610" s="49"/>
      <c r="F1610" s="40"/>
      <c r="G1610" s="38"/>
      <c r="H1610" s="71"/>
      <c r="I1610" s="40"/>
      <c r="J1610" s="38"/>
      <c r="K1610" s="71"/>
      <c r="L1610" s="40"/>
      <c r="M1610" s="38"/>
      <c r="N1610" s="71"/>
      <c r="O1610" s="49"/>
      <c r="P1610" s="177"/>
      <c r="Q1610" s="178"/>
      <c r="R1610" s="178"/>
      <c r="S1610" s="178"/>
      <c r="T1610" s="178"/>
      <c r="U1610" s="178"/>
      <c r="V1610" s="178"/>
      <c r="W1610" s="178"/>
      <c r="X1610" s="178"/>
      <c r="Y1610" s="178"/>
      <c r="Z1610" s="178"/>
      <c r="AA1610" s="179"/>
      <c r="AB1610" s="121">
        <f>IF($D1610="",0,IF($E1610="",0,IF(VLOOKUP($E1610,paramètres!$E$33:$F$44,2,FALSE)&lt;=VLOOKUP($AB$18,paramètres!$E$33:$F$44,2,FALSE),P1610*$D1610,0)))</f>
        <v>0</v>
      </c>
      <c r="AC1610" s="13">
        <f>IF($D1610="",0,IF($E1610="",0,IF(VLOOKUP($E1610,paramètres!$E$33:$F$44,2,FALSE)&lt;=VLOOKUP($AC$18,paramètres!$E$33:$F$44,2,FALSE),Q1610*$D1610,0)))</f>
        <v>0</v>
      </c>
      <c r="AD1610" s="13">
        <f>IF($D1610="",0,IF($E1610="",0,IF(VLOOKUP($E1610,paramètres!$E$33:$F$44,2,FALSE)&lt;=VLOOKUP($AD$18,paramètres!$E$33:$F$44,2,FALSE),R1610*$D1610,0)))</f>
        <v>0</v>
      </c>
      <c r="AE1610" s="13">
        <f>IF($D1610="",0,IF($E1610="",0,IF(VLOOKUP($E1610,paramètres!$E$33:$F$44,2,FALSE)&lt;=VLOOKUP($AE$18,paramètres!$E$33:$F$44,2,FALSE),S1610*$D1610,0)))</f>
        <v>0</v>
      </c>
      <c r="AF1610" s="13">
        <f>IF($D1610="",0,IF($E1610="",0,IF(VLOOKUP($E1610,paramètres!$E$33:$F$44,2,FALSE)&lt;=VLOOKUP($AF$18,paramètres!$E$33:$F$44,2,FALSE),T1610*$D1610,0)))</f>
        <v>0</v>
      </c>
      <c r="AG1610" s="13">
        <f>IF($D1610="",0,IF($E1610="",0,IF(VLOOKUP($E1610,paramètres!$E$33:$F$44,2,FALSE)&lt;=VLOOKUP($AG$18,paramètres!$E$33:$F$44,2,FALSE),U1610*$D1610,0)))</f>
        <v>0</v>
      </c>
      <c r="AH1610" s="13">
        <f>IF($D1610="",0,IF($E1610="",0,IF(VLOOKUP($E1610,paramètres!$E$33:$F$44,2,FALSE)&lt;=VLOOKUP($AH$18,paramètres!$E$33:$F$44,2,FALSE),V1610*$D1610,0)))</f>
        <v>0</v>
      </c>
      <c r="AI1610" s="13">
        <f>IF($D1610="",0,IF($E1610="",0,IF(VLOOKUP($E1610,paramètres!$E$33:$F$44,2,FALSE)&lt;=VLOOKUP($AI$18,paramètres!$E$33:$F$44,2,FALSE),W1610*$D1610,0)))</f>
        <v>0</v>
      </c>
      <c r="AJ1610" s="13">
        <f>IF($D1610="",0,IF($E1610="",0,IF(VLOOKUP($E1610,paramètres!$E$33:$F$44,2,FALSE)&lt;=VLOOKUP($AJ$18,paramètres!$E$33:$F$44,2,FALSE),X1610*$D1610,0)))</f>
        <v>0</v>
      </c>
      <c r="AK1610" s="13">
        <f>IF($D1610="",0,IF($E1610="",0,IF(VLOOKUP($E1610,paramètres!$E$33:$F$44,2,FALSE)&lt;=VLOOKUP($AK$18,paramètres!$E$33:$F$44,2,FALSE),Y1610*$D1610,0)))</f>
        <v>0</v>
      </c>
      <c r="AL1610" s="13">
        <f>IF($D1610="",0,IF($E1610="",0,IF(VLOOKUP($E1610,paramètres!$E$33:$F$44,2,FALSE)&lt;=VLOOKUP($AL$18,paramètres!$E$33:$F$44,2,FALSE),Z1610*$D1610,0)))</f>
        <v>0</v>
      </c>
      <c r="AM1610" s="126">
        <f>IF($D1610="",0,IF($E1610="",0,IF(VLOOKUP($E1610,paramètres!$E$33:$F$44,2,FALSE)&lt;=VLOOKUP($AM$18,paramètres!$E$33:$F$44,2,FALSE),AA1610*$D1610,0)))</f>
        <v>0</v>
      </c>
      <c r="AN1610" s="121" t="str">
        <f>IF(paramètres!$B$28=1,((SUM(P1610:Y1610)/1.02)+SUM(Z1610:AA1610))*0.0303/9*COUNT(P1610:X1610),IF(paramètres!$B$28=2,(SUM(P1610:AA1610))*0.0303/9*COUNT(P1610:X1610),"Missing Delta option"))</f>
        <v>Missing Delta option</v>
      </c>
      <c r="AO1610" s="13" t="str">
        <f>IF(paramètres!$B$28=1,(((SUM(P1610:Y1610)/1.02)+SUM(Z1610:AA1610))+((SUM(AB1610:AK1610)/1.02)+SUM(AL1610:AN1610)))*cotpatr,IF(paramètres!$B$28=2,(SUM(P1610:AN1610)*cotpatr),"Missing Delta Option"))</f>
        <v>Missing Delta Option</v>
      </c>
      <c r="AP1610" s="13" t="str" cm="1">
        <f t="array" ref="AP1610">IF(paramètres!$B$28=1,(((SUM(P1610:Y1610)/1.02)+SUM(Z1610:AA1610))+((SUM(AB1610:AM1610)/1.02)+SUM(AL1610:AM1610)))/12*pécule,IF(paramètres!$B$28=2,SUM(P1610:AM1610)/12*pécule,"Missing Delta Option"))</f>
        <v>Missing Delta Option</v>
      </c>
      <c r="AQ1610" s="105" t="e">
        <f>IF(paramètres!$B$28=1,(((SUM(P1610:Y1610)/1.02)+SUM(Z1610:AA1610))+((SUM(AB1610:AM1610)/1.02)+SUM(AL1610:AM1610)))+AN1610+AO1610+AP1610,SUM(P1610:AM1610)+AN1610+AO1610+AP1610)</f>
        <v>#VALUE!</v>
      </c>
    </row>
    <row r="1611" spans="1:43" x14ac:dyDescent="0.25">
      <c r="A1611" s="104"/>
      <c r="B1611" s="39"/>
      <c r="C1611" s="39"/>
      <c r="D1611" s="70"/>
      <c r="E1611" s="49"/>
      <c r="F1611" s="40"/>
      <c r="G1611" s="38"/>
      <c r="H1611" s="71"/>
      <c r="I1611" s="40"/>
      <c r="J1611" s="38"/>
      <c r="K1611" s="71"/>
      <c r="L1611" s="40"/>
      <c r="M1611" s="38"/>
      <c r="N1611" s="71"/>
      <c r="O1611" s="49"/>
      <c r="P1611" s="177"/>
      <c r="Q1611" s="178"/>
      <c r="R1611" s="178"/>
      <c r="S1611" s="178"/>
      <c r="T1611" s="178"/>
      <c r="U1611" s="178"/>
      <c r="V1611" s="178"/>
      <c r="W1611" s="178"/>
      <c r="X1611" s="178"/>
      <c r="Y1611" s="178"/>
      <c r="Z1611" s="178"/>
      <c r="AA1611" s="179"/>
      <c r="AB1611" s="121">
        <f>IF($D1611="",0,IF($E1611="",0,IF(VLOOKUP($E1611,paramètres!$E$33:$F$44,2,FALSE)&lt;=VLOOKUP($AB$18,paramètres!$E$33:$F$44,2,FALSE),P1611*$D1611,0)))</f>
        <v>0</v>
      </c>
      <c r="AC1611" s="13">
        <f>IF($D1611="",0,IF($E1611="",0,IF(VLOOKUP($E1611,paramètres!$E$33:$F$44,2,FALSE)&lt;=VLOOKUP($AC$18,paramètres!$E$33:$F$44,2,FALSE),Q1611*$D1611,0)))</f>
        <v>0</v>
      </c>
      <c r="AD1611" s="13">
        <f>IF($D1611="",0,IF($E1611="",0,IF(VLOOKUP($E1611,paramètres!$E$33:$F$44,2,FALSE)&lt;=VLOOKUP($AD$18,paramètres!$E$33:$F$44,2,FALSE),R1611*$D1611,0)))</f>
        <v>0</v>
      </c>
      <c r="AE1611" s="13">
        <f>IF($D1611="",0,IF($E1611="",0,IF(VLOOKUP($E1611,paramètres!$E$33:$F$44,2,FALSE)&lt;=VLOOKUP($AE$18,paramètres!$E$33:$F$44,2,FALSE),S1611*$D1611,0)))</f>
        <v>0</v>
      </c>
      <c r="AF1611" s="13">
        <f>IF($D1611="",0,IF($E1611="",0,IF(VLOOKUP($E1611,paramètres!$E$33:$F$44,2,FALSE)&lt;=VLOOKUP($AF$18,paramètres!$E$33:$F$44,2,FALSE),T1611*$D1611,0)))</f>
        <v>0</v>
      </c>
      <c r="AG1611" s="13">
        <f>IF($D1611="",0,IF($E1611="",0,IF(VLOOKUP($E1611,paramètres!$E$33:$F$44,2,FALSE)&lt;=VLOOKUP($AG$18,paramètres!$E$33:$F$44,2,FALSE),U1611*$D1611,0)))</f>
        <v>0</v>
      </c>
      <c r="AH1611" s="13">
        <f>IF($D1611="",0,IF($E1611="",0,IF(VLOOKUP($E1611,paramètres!$E$33:$F$44,2,FALSE)&lt;=VLOOKUP($AH$18,paramètres!$E$33:$F$44,2,FALSE),V1611*$D1611,0)))</f>
        <v>0</v>
      </c>
      <c r="AI1611" s="13">
        <f>IF($D1611="",0,IF($E1611="",0,IF(VLOOKUP($E1611,paramètres!$E$33:$F$44,2,FALSE)&lt;=VLOOKUP($AI$18,paramètres!$E$33:$F$44,2,FALSE),W1611*$D1611,0)))</f>
        <v>0</v>
      </c>
      <c r="AJ1611" s="13">
        <f>IF($D1611="",0,IF($E1611="",0,IF(VLOOKUP($E1611,paramètres!$E$33:$F$44,2,FALSE)&lt;=VLOOKUP($AJ$18,paramètres!$E$33:$F$44,2,FALSE),X1611*$D1611,0)))</f>
        <v>0</v>
      </c>
      <c r="AK1611" s="13">
        <f>IF($D1611="",0,IF($E1611="",0,IF(VLOOKUP($E1611,paramètres!$E$33:$F$44,2,FALSE)&lt;=VLOOKUP($AK$18,paramètres!$E$33:$F$44,2,FALSE),Y1611*$D1611,0)))</f>
        <v>0</v>
      </c>
      <c r="AL1611" s="13">
        <f>IF($D1611="",0,IF($E1611="",0,IF(VLOOKUP($E1611,paramètres!$E$33:$F$44,2,FALSE)&lt;=VLOOKUP($AL$18,paramètres!$E$33:$F$44,2,FALSE),Z1611*$D1611,0)))</f>
        <v>0</v>
      </c>
      <c r="AM1611" s="126">
        <f>IF($D1611="",0,IF($E1611="",0,IF(VLOOKUP($E1611,paramètres!$E$33:$F$44,2,FALSE)&lt;=VLOOKUP($AM$18,paramètres!$E$33:$F$44,2,FALSE),AA1611*$D1611,0)))</f>
        <v>0</v>
      </c>
      <c r="AN1611" s="121" t="str">
        <f>IF(paramètres!$B$28=1,((SUM(P1611:Y1611)/1.02)+SUM(Z1611:AA1611))*0.0303/9*COUNT(P1611:X1611),IF(paramètres!$B$28=2,(SUM(P1611:AA1611))*0.0303/9*COUNT(P1611:X1611),"Missing Delta option"))</f>
        <v>Missing Delta option</v>
      </c>
      <c r="AO1611" s="13" t="str">
        <f>IF(paramètres!$B$28=1,(((SUM(P1611:Y1611)/1.02)+SUM(Z1611:AA1611))+((SUM(AB1611:AK1611)/1.02)+SUM(AL1611:AN1611)))*cotpatr,IF(paramètres!$B$28=2,(SUM(P1611:AN1611)*cotpatr),"Missing Delta Option"))</f>
        <v>Missing Delta Option</v>
      </c>
      <c r="AP1611" s="13" t="str" cm="1">
        <f t="array" ref="AP1611">IF(paramètres!$B$28=1,(((SUM(P1611:Y1611)/1.02)+SUM(Z1611:AA1611))+((SUM(AB1611:AM1611)/1.02)+SUM(AL1611:AM1611)))/12*pécule,IF(paramètres!$B$28=2,SUM(P1611:AM1611)/12*pécule,"Missing Delta Option"))</f>
        <v>Missing Delta Option</v>
      </c>
      <c r="AQ1611" s="105" t="e">
        <f>IF(paramètres!$B$28=1,(((SUM(P1611:Y1611)/1.02)+SUM(Z1611:AA1611))+((SUM(AB1611:AM1611)/1.02)+SUM(AL1611:AM1611)))+AN1611+AO1611+AP1611,SUM(P1611:AM1611)+AN1611+AO1611+AP1611)</f>
        <v>#VALUE!</v>
      </c>
    </row>
    <row r="1612" spans="1:43" x14ac:dyDescent="0.25">
      <c r="A1612" s="104"/>
      <c r="B1612" s="39"/>
      <c r="C1612" s="39"/>
      <c r="D1612" s="70"/>
      <c r="E1612" s="49"/>
      <c r="F1612" s="40"/>
      <c r="G1612" s="38"/>
      <c r="H1612" s="71"/>
      <c r="I1612" s="40"/>
      <c r="J1612" s="38"/>
      <c r="K1612" s="71"/>
      <c r="L1612" s="40"/>
      <c r="M1612" s="38"/>
      <c r="N1612" s="71"/>
      <c r="O1612" s="49"/>
      <c r="P1612" s="177"/>
      <c r="Q1612" s="178"/>
      <c r="R1612" s="178"/>
      <c r="S1612" s="178"/>
      <c r="T1612" s="178"/>
      <c r="U1612" s="178"/>
      <c r="V1612" s="178"/>
      <c r="W1612" s="178"/>
      <c r="X1612" s="178"/>
      <c r="Y1612" s="178"/>
      <c r="Z1612" s="178"/>
      <c r="AA1612" s="179"/>
      <c r="AB1612" s="121">
        <f>IF($D1612="",0,IF($E1612="",0,IF(VLOOKUP($E1612,paramètres!$E$33:$F$44,2,FALSE)&lt;=VLOOKUP($AB$18,paramètres!$E$33:$F$44,2,FALSE),P1612*$D1612,0)))</f>
        <v>0</v>
      </c>
      <c r="AC1612" s="13">
        <f>IF($D1612="",0,IF($E1612="",0,IF(VLOOKUP($E1612,paramètres!$E$33:$F$44,2,FALSE)&lt;=VLOOKUP($AC$18,paramètres!$E$33:$F$44,2,FALSE),Q1612*$D1612,0)))</f>
        <v>0</v>
      </c>
      <c r="AD1612" s="13">
        <f>IF($D1612="",0,IF($E1612="",0,IF(VLOOKUP($E1612,paramètres!$E$33:$F$44,2,FALSE)&lt;=VLOOKUP($AD$18,paramètres!$E$33:$F$44,2,FALSE),R1612*$D1612,0)))</f>
        <v>0</v>
      </c>
      <c r="AE1612" s="13">
        <f>IF($D1612="",0,IF($E1612="",0,IF(VLOOKUP($E1612,paramètres!$E$33:$F$44,2,FALSE)&lt;=VLOOKUP($AE$18,paramètres!$E$33:$F$44,2,FALSE),S1612*$D1612,0)))</f>
        <v>0</v>
      </c>
      <c r="AF1612" s="13">
        <f>IF($D1612="",0,IF($E1612="",0,IF(VLOOKUP($E1612,paramètres!$E$33:$F$44,2,FALSE)&lt;=VLOOKUP($AF$18,paramètres!$E$33:$F$44,2,FALSE),T1612*$D1612,0)))</f>
        <v>0</v>
      </c>
      <c r="AG1612" s="13">
        <f>IF($D1612="",0,IF($E1612="",0,IF(VLOOKUP($E1612,paramètres!$E$33:$F$44,2,FALSE)&lt;=VLOOKUP($AG$18,paramètres!$E$33:$F$44,2,FALSE),U1612*$D1612,0)))</f>
        <v>0</v>
      </c>
      <c r="AH1612" s="13">
        <f>IF($D1612="",0,IF($E1612="",0,IF(VLOOKUP($E1612,paramètres!$E$33:$F$44,2,FALSE)&lt;=VLOOKUP($AH$18,paramètres!$E$33:$F$44,2,FALSE),V1612*$D1612,0)))</f>
        <v>0</v>
      </c>
      <c r="AI1612" s="13">
        <f>IF($D1612="",0,IF($E1612="",0,IF(VLOOKUP($E1612,paramètres!$E$33:$F$44,2,FALSE)&lt;=VLOOKUP($AI$18,paramètres!$E$33:$F$44,2,FALSE),W1612*$D1612,0)))</f>
        <v>0</v>
      </c>
      <c r="AJ1612" s="13">
        <f>IF($D1612="",0,IF($E1612="",0,IF(VLOOKUP($E1612,paramètres!$E$33:$F$44,2,FALSE)&lt;=VLOOKUP($AJ$18,paramètres!$E$33:$F$44,2,FALSE),X1612*$D1612,0)))</f>
        <v>0</v>
      </c>
      <c r="AK1612" s="13">
        <f>IF($D1612="",0,IF($E1612="",0,IF(VLOOKUP($E1612,paramètres!$E$33:$F$44,2,FALSE)&lt;=VLOOKUP($AK$18,paramètres!$E$33:$F$44,2,FALSE),Y1612*$D1612,0)))</f>
        <v>0</v>
      </c>
      <c r="AL1612" s="13">
        <f>IF($D1612="",0,IF($E1612="",0,IF(VLOOKUP($E1612,paramètres!$E$33:$F$44,2,FALSE)&lt;=VLOOKUP($AL$18,paramètres!$E$33:$F$44,2,FALSE),Z1612*$D1612,0)))</f>
        <v>0</v>
      </c>
      <c r="AM1612" s="126">
        <f>IF($D1612="",0,IF($E1612="",0,IF(VLOOKUP($E1612,paramètres!$E$33:$F$44,2,FALSE)&lt;=VLOOKUP($AM$18,paramètres!$E$33:$F$44,2,FALSE),AA1612*$D1612,0)))</f>
        <v>0</v>
      </c>
      <c r="AN1612" s="121" t="str">
        <f>IF(paramètres!$B$28=1,((SUM(P1612:Y1612)/1.02)+SUM(Z1612:AA1612))*0.0303/9*COUNT(P1612:X1612),IF(paramètres!$B$28=2,(SUM(P1612:AA1612))*0.0303/9*COUNT(P1612:X1612),"Missing Delta option"))</f>
        <v>Missing Delta option</v>
      </c>
      <c r="AO1612" s="13" t="str">
        <f>IF(paramètres!$B$28=1,(((SUM(P1612:Y1612)/1.02)+SUM(Z1612:AA1612))+((SUM(AB1612:AK1612)/1.02)+SUM(AL1612:AN1612)))*cotpatr,IF(paramètres!$B$28=2,(SUM(P1612:AN1612)*cotpatr),"Missing Delta Option"))</f>
        <v>Missing Delta Option</v>
      </c>
      <c r="AP1612" s="13" t="str" cm="1">
        <f t="array" ref="AP1612">IF(paramètres!$B$28=1,(((SUM(P1612:Y1612)/1.02)+SUM(Z1612:AA1612))+((SUM(AB1612:AM1612)/1.02)+SUM(AL1612:AM1612)))/12*pécule,IF(paramètres!$B$28=2,SUM(P1612:AM1612)/12*pécule,"Missing Delta Option"))</f>
        <v>Missing Delta Option</v>
      </c>
      <c r="AQ1612" s="105" t="e">
        <f>IF(paramètres!$B$28=1,(((SUM(P1612:Y1612)/1.02)+SUM(Z1612:AA1612))+((SUM(AB1612:AM1612)/1.02)+SUM(AL1612:AM1612)))+AN1612+AO1612+AP1612,SUM(P1612:AM1612)+AN1612+AO1612+AP1612)</f>
        <v>#VALUE!</v>
      </c>
    </row>
    <row r="1613" spans="1:43" x14ac:dyDescent="0.25">
      <c r="A1613" s="104"/>
      <c r="B1613" s="39"/>
      <c r="C1613" s="39"/>
      <c r="D1613" s="70"/>
      <c r="E1613" s="49"/>
      <c r="F1613" s="40"/>
      <c r="G1613" s="38"/>
      <c r="H1613" s="71"/>
      <c r="I1613" s="40"/>
      <c r="J1613" s="38"/>
      <c r="K1613" s="71"/>
      <c r="L1613" s="40"/>
      <c r="M1613" s="38"/>
      <c r="N1613" s="71"/>
      <c r="O1613" s="49"/>
      <c r="P1613" s="177"/>
      <c r="Q1613" s="178"/>
      <c r="R1613" s="178"/>
      <c r="S1613" s="178"/>
      <c r="T1613" s="178"/>
      <c r="U1613" s="178"/>
      <c r="V1613" s="178"/>
      <c r="W1613" s="178"/>
      <c r="X1613" s="178"/>
      <c r="Y1613" s="178"/>
      <c r="Z1613" s="178"/>
      <c r="AA1613" s="179"/>
      <c r="AB1613" s="121">
        <f>IF($D1613="",0,IF($E1613="",0,IF(VLOOKUP($E1613,paramètres!$E$33:$F$44,2,FALSE)&lt;=VLOOKUP($AB$18,paramètres!$E$33:$F$44,2,FALSE),P1613*$D1613,0)))</f>
        <v>0</v>
      </c>
      <c r="AC1613" s="13">
        <f>IF($D1613="",0,IF($E1613="",0,IF(VLOOKUP($E1613,paramètres!$E$33:$F$44,2,FALSE)&lt;=VLOOKUP($AC$18,paramètres!$E$33:$F$44,2,FALSE),Q1613*$D1613,0)))</f>
        <v>0</v>
      </c>
      <c r="AD1613" s="13">
        <f>IF($D1613="",0,IF($E1613="",0,IF(VLOOKUP($E1613,paramètres!$E$33:$F$44,2,FALSE)&lt;=VLOOKUP($AD$18,paramètres!$E$33:$F$44,2,FALSE),R1613*$D1613,0)))</f>
        <v>0</v>
      </c>
      <c r="AE1613" s="13">
        <f>IF($D1613="",0,IF($E1613="",0,IF(VLOOKUP($E1613,paramètres!$E$33:$F$44,2,FALSE)&lt;=VLOOKUP($AE$18,paramètres!$E$33:$F$44,2,FALSE),S1613*$D1613,0)))</f>
        <v>0</v>
      </c>
      <c r="AF1613" s="13">
        <f>IF($D1613="",0,IF($E1613="",0,IF(VLOOKUP($E1613,paramètres!$E$33:$F$44,2,FALSE)&lt;=VLOOKUP($AF$18,paramètres!$E$33:$F$44,2,FALSE),T1613*$D1613,0)))</f>
        <v>0</v>
      </c>
      <c r="AG1613" s="13">
        <f>IF($D1613="",0,IF($E1613="",0,IF(VLOOKUP($E1613,paramètres!$E$33:$F$44,2,FALSE)&lt;=VLOOKUP($AG$18,paramètres!$E$33:$F$44,2,FALSE),U1613*$D1613,0)))</f>
        <v>0</v>
      </c>
      <c r="AH1613" s="13">
        <f>IF($D1613="",0,IF($E1613="",0,IF(VLOOKUP($E1613,paramètres!$E$33:$F$44,2,FALSE)&lt;=VLOOKUP($AH$18,paramètres!$E$33:$F$44,2,FALSE),V1613*$D1613,0)))</f>
        <v>0</v>
      </c>
      <c r="AI1613" s="13">
        <f>IF($D1613="",0,IF($E1613="",0,IF(VLOOKUP($E1613,paramètres!$E$33:$F$44,2,FALSE)&lt;=VLOOKUP($AI$18,paramètres!$E$33:$F$44,2,FALSE),W1613*$D1613,0)))</f>
        <v>0</v>
      </c>
      <c r="AJ1613" s="13">
        <f>IF($D1613="",0,IF($E1613="",0,IF(VLOOKUP($E1613,paramètres!$E$33:$F$44,2,FALSE)&lt;=VLOOKUP($AJ$18,paramètres!$E$33:$F$44,2,FALSE),X1613*$D1613,0)))</f>
        <v>0</v>
      </c>
      <c r="AK1613" s="13">
        <f>IF($D1613="",0,IF($E1613="",0,IF(VLOOKUP($E1613,paramètres!$E$33:$F$44,2,FALSE)&lt;=VLOOKUP($AK$18,paramètres!$E$33:$F$44,2,FALSE),Y1613*$D1613,0)))</f>
        <v>0</v>
      </c>
      <c r="AL1613" s="13">
        <f>IF($D1613="",0,IF($E1613="",0,IF(VLOOKUP($E1613,paramètres!$E$33:$F$44,2,FALSE)&lt;=VLOOKUP($AL$18,paramètres!$E$33:$F$44,2,FALSE),Z1613*$D1613,0)))</f>
        <v>0</v>
      </c>
      <c r="AM1613" s="126">
        <f>IF($D1613="",0,IF($E1613="",0,IF(VLOOKUP($E1613,paramètres!$E$33:$F$44,2,FALSE)&lt;=VLOOKUP($AM$18,paramètres!$E$33:$F$44,2,FALSE),AA1613*$D1613,0)))</f>
        <v>0</v>
      </c>
      <c r="AN1613" s="121" t="str">
        <f>IF(paramètres!$B$28=1,((SUM(P1613:Y1613)/1.02)+SUM(Z1613:AA1613))*0.0303/9*COUNT(P1613:X1613),IF(paramètres!$B$28=2,(SUM(P1613:AA1613))*0.0303/9*COUNT(P1613:X1613),"Missing Delta option"))</f>
        <v>Missing Delta option</v>
      </c>
      <c r="AO1613" s="13" t="str">
        <f>IF(paramètres!$B$28=1,(((SUM(P1613:Y1613)/1.02)+SUM(Z1613:AA1613))+((SUM(AB1613:AK1613)/1.02)+SUM(AL1613:AN1613)))*cotpatr,IF(paramètres!$B$28=2,(SUM(P1613:AN1613)*cotpatr),"Missing Delta Option"))</f>
        <v>Missing Delta Option</v>
      </c>
      <c r="AP1613" s="13" t="str" cm="1">
        <f t="array" ref="AP1613">IF(paramètres!$B$28=1,(((SUM(P1613:Y1613)/1.02)+SUM(Z1613:AA1613))+((SUM(AB1613:AM1613)/1.02)+SUM(AL1613:AM1613)))/12*pécule,IF(paramètres!$B$28=2,SUM(P1613:AM1613)/12*pécule,"Missing Delta Option"))</f>
        <v>Missing Delta Option</v>
      </c>
      <c r="AQ1613" s="105" t="e">
        <f>IF(paramètres!$B$28=1,(((SUM(P1613:Y1613)/1.02)+SUM(Z1613:AA1613))+((SUM(AB1613:AM1613)/1.02)+SUM(AL1613:AM1613)))+AN1613+AO1613+AP1613,SUM(P1613:AM1613)+AN1613+AO1613+AP1613)</f>
        <v>#VALUE!</v>
      </c>
    </row>
    <row r="1614" spans="1:43" x14ac:dyDescent="0.25">
      <c r="A1614" s="104"/>
      <c r="B1614" s="39"/>
      <c r="C1614" s="39"/>
      <c r="D1614" s="70"/>
      <c r="E1614" s="49"/>
      <c r="F1614" s="40"/>
      <c r="G1614" s="38"/>
      <c r="H1614" s="71"/>
      <c r="I1614" s="40"/>
      <c r="J1614" s="38"/>
      <c r="K1614" s="71"/>
      <c r="L1614" s="40"/>
      <c r="M1614" s="38"/>
      <c r="N1614" s="71"/>
      <c r="O1614" s="49"/>
      <c r="P1614" s="177"/>
      <c r="Q1614" s="178"/>
      <c r="R1614" s="178"/>
      <c r="S1614" s="178"/>
      <c r="T1614" s="178"/>
      <c r="U1614" s="178"/>
      <c r="V1614" s="178"/>
      <c r="W1614" s="178"/>
      <c r="X1614" s="178"/>
      <c r="Y1614" s="178"/>
      <c r="Z1614" s="178"/>
      <c r="AA1614" s="179"/>
      <c r="AB1614" s="121">
        <f>IF($D1614="",0,IF($E1614="",0,IF(VLOOKUP($E1614,paramètres!$E$33:$F$44,2,FALSE)&lt;=VLOOKUP($AB$18,paramètres!$E$33:$F$44,2,FALSE),P1614*$D1614,0)))</f>
        <v>0</v>
      </c>
      <c r="AC1614" s="13">
        <f>IF($D1614="",0,IF($E1614="",0,IF(VLOOKUP($E1614,paramètres!$E$33:$F$44,2,FALSE)&lt;=VLOOKUP($AC$18,paramètres!$E$33:$F$44,2,FALSE),Q1614*$D1614,0)))</f>
        <v>0</v>
      </c>
      <c r="AD1614" s="13">
        <f>IF($D1614="",0,IF($E1614="",0,IF(VLOOKUP($E1614,paramètres!$E$33:$F$44,2,FALSE)&lt;=VLOOKUP($AD$18,paramètres!$E$33:$F$44,2,FALSE),R1614*$D1614,0)))</f>
        <v>0</v>
      </c>
      <c r="AE1614" s="13">
        <f>IF($D1614="",0,IF($E1614="",0,IF(VLOOKUP($E1614,paramètres!$E$33:$F$44,2,FALSE)&lt;=VLOOKUP($AE$18,paramètres!$E$33:$F$44,2,FALSE),S1614*$D1614,0)))</f>
        <v>0</v>
      </c>
      <c r="AF1614" s="13">
        <f>IF($D1614="",0,IF($E1614="",0,IF(VLOOKUP($E1614,paramètres!$E$33:$F$44,2,FALSE)&lt;=VLOOKUP($AF$18,paramètres!$E$33:$F$44,2,FALSE),T1614*$D1614,0)))</f>
        <v>0</v>
      </c>
      <c r="AG1614" s="13">
        <f>IF($D1614="",0,IF($E1614="",0,IF(VLOOKUP($E1614,paramètres!$E$33:$F$44,2,FALSE)&lt;=VLOOKUP($AG$18,paramètres!$E$33:$F$44,2,FALSE),U1614*$D1614,0)))</f>
        <v>0</v>
      </c>
      <c r="AH1614" s="13">
        <f>IF($D1614="",0,IF($E1614="",0,IF(VLOOKUP($E1614,paramètres!$E$33:$F$44,2,FALSE)&lt;=VLOOKUP($AH$18,paramètres!$E$33:$F$44,2,FALSE),V1614*$D1614,0)))</f>
        <v>0</v>
      </c>
      <c r="AI1614" s="13">
        <f>IF($D1614="",0,IF($E1614="",0,IF(VLOOKUP($E1614,paramètres!$E$33:$F$44,2,FALSE)&lt;=VLOOKUP($AI$18,paramètres!$E$33:$F$44,2,FALSE),W1614*$D1614,0)))</f>
        <v>0</v>
      </c>
      <c r="AJ1614" s="13">
        <f>IF($D1614="",0,IF($E1614="",0,IF(VLOOKUP($E1614,paramètres!$E$33:$F$44,2,FALSE)&lt;=VLOOKUP($AJ$18,paramètres!$E$33:$F$44,2,FALSE),X1614*$D1614,0)))</f>
        <v>0</v>
      </c>
      <c r="AK1614" s="13">
        <f>IF($D1614="",0,IF($E1614="",0,IF(VLOOKUP($E1614,paramètres!$E$33:$F$44,2,FALSE)&lt;=VLOOKUP($AK$18,paramètres!$E$33:$F$44,2,FALSE),Y1614*$D1614,0)))</f>
        <v>0</v>
      </c>
      <c r="AL1614" s="13">
        <f>IF($D1614="",0,IF($E1614="",0,IF(VLOOKUP($E1614,paramètres!$E$33:$F$44,2,FALSE)&lt;=VLOOKUP($AL$18,paramètres!$E$33:$F$44,2,FALSE),Z1614*$D1614,0)))</f>
        <v>0</v>
      </c>
      <c r="AM1614" s="126">
        <f>IF($D1614="",0,IF($E1614="",0,IF(VLOOKUP($E1614,paramètres!$E$33:$F$44,2,FALSE)&lt;=VLOOKUP($AM$18,paramètres!$E$33:$F$44,2,FALSE),AA1614*$D1614,0)))</f>
        <v>0</v>
      </c>
      <c r="AN1614" s="121" t="str">
        <f>IF(paramètres!$B$28=1,((SUM(P1614:Y1614)/1.02)+SUM(Z1614:AA1614))*0.0303/9*COUNT(P1614:X1614),IF(paramètres!$B$28=2,(SUM(P1614:AA1614))*0.0303/9*COUNT(P1614:X1614),"Missing Delta option"))</f>
        <v>Missing Delta option</v>
      </c>
      <c r="AO1614" s="13" t="str">
        <f>IF(paramètres!$B$28=1,(((SUM(P1614:Y1614)/1.02)+SUM(Z1614:AA1614))+((SUM(AB1614:AK1614)/1.02)+SUM(AL1614:AN1614)))*cotpatr,IF(paramètres!$B$28=2,(SUM(P1614:AN1614)*cotpatr),"Missing Delta Option"))</f>
        <v>Missing Delta Option</v>
      </c>
      <c r="AP1614" s="13" t="str" cm="1">
        <f t="array" ref="AP1614">IF(paramètres!$B$28=1,(((SUM(P1614:Y1614)/1.02)+SUM(Z1614:AA1614))+((SUM(AB1614:AM1614)/1.02)+SUM(AL1614:AM1614)))/12*pécule,IF(paramètres!$B$28=2,SUM(P1614:AM1614)/12*pécule,"Missing Delta Option"))</f>
        <v>Missing Delta Option</v>
      </c>
      <c r="AQ1614" s="105" t="e">
        <f>IF(paramètres!$B$28=1,(((SUM(P1614:Y1614)/1.02)+SUM(Z1614:AA1614))+((SUM(AB1614:AM1614)/1.02)+SUM(AL1614:AM1614)))+AN1614+AO1614+AP1614,SUM(P1614:AM1614)+AN1614+AO1614+AP1614)</f>
        <v>#VALUE!</v>
      </c>
    </row>
    <row r="1615" spans="1:43" x14ac:dyDescent="0.25">
      <c r="A1615" s="104"/>
      <c r="B1615" s="39"/>
      <c r="C1615" s="39"/>
      <c r="D1615" s="70"/>
      <c r="E1615" s="49"/>
      <c r="F1615" s="40"/>
      <c r="G1615" s="38"/>
      <c r="H1615" s="71"/>
      <c r="I1615" s="40"/>
      <c r="J1615" s="38"/>
      <c r="K1615" s="71"/>
      <c r="L1615" s="40"/>
      <c r="M1615" s="38"/>
      <c r="N1615" s="71"/>
      <c r="O1615" s="49"/>
      <c r="P1615" s="177"/>
      <c r="Q1615" s="178"/>
      <c r="R1615" s="178"/>
      <c r="S1615" s="178"/>
      <c r="T1615" s="178"/>
      <c r="U1615" s="178"/>
      <c r="V1615" s="178"/>
      <c r="W1615" s="178"/>
      <c r="X1615" s="178"/>
      <c r="Y1615" s="178"/>
      <c r="Z1615" s="178"/>
      <c r="AA1615" s="179"/>
      <c r="AB1615" s="121">
        <f>IF($D1615="",0,IF($E1615="",0,IF(VLOOKUP($E1615,paramètres!$E$33:$F$44,2,FALSE)&lt;=VLOOKUP($AB$18,paramètres!$E$33:$F$44,2,FALSE),P1615*$D1615,0)))</f>
        <v>0</v>
      </c>
      <c r="AC1615" s="13">
        <f>IF($D1615="",0,IF($E1615="",0,IF(VLOOKUP($E1615,paramètres!$E$33:$F$44,2,FALSE)&lt;=VLOOKUP($AC$18,paramètres!$E$33:$F$44,2,FALSE),Q1615*$D1615,0)))</f>
        <v>0</v>
      </c>
      <c r="AD1615" s="13">
        <f>IF($D1615="",0,IF($E1615="",0,IF(VLOOKUP($E1615,paramètres!$E$33:$F$44,2,FALSE)&lt;=VLOOKUP($AD$18,paramètres!$E$33:$F$44,2,FALSE),R1615*$D1615,0)))</f>
        <v>0</v>
      </c>
      <c r="AE1615" s="13">
        <f>IF($D1615="",0,IF($E1615="",0,IF(VLOOKUP($E1615,paramètres!$E$33:$F$44,2,FALSE)&lt;=VLOOKUP($AE$18,paramètres!$E$33:$F$44,2,FALSE),S1615*$D1615,0)))</f>
        <v>0</v>
      </c>
      <c r="AF1615" s="13">
        <f>IF($D1615="",0,IF($E1615="",0,IF(VLOOKUP($E1615,paramètres!$E$33:$F$44,2,FALSE)&lt;=VLOOKUP($AF$18,paramètres!$E$33:$F$44,2,FALSE),T1615*$D1615,0)))</f>
        <v>0</v>
      </c>
      <c r="AG1615" s="13">
        <f>IF($D1615="",0,IF($E1615="",0,IF(VLOOKUP($E1615,paramètres!$E$33:$F$44,2,FALSE)&lt;=VLOOKUP($AG$18,paramètres!$E$33:$F$44,2,FALSE),U1615*$D1615,0)))</f>
        <v>0</v>
      </c>
      <c r="AH1615" s="13">
        <f>IF($D1615="",0,IF($E1615="",0,IF(VLOOKUP($E1615,paramètres!$E$33:$F$44,2,FALSE)&lt;=VLOOKUP($AH$18,paramètres!$E$33:$F$44,2,FALSE),V1615*$D1615,0)))</f>
        <v>0</v>
      </c>
      <c r="AI1615" s="13">
        <f>IF($D1615="",0,IF($E1615="",0,IF(VLOOKUP($E1615,paramètres!$E$33:$F$44,2,FALSE)&lt;=VLOOKUP($AI$18,paramètres!$E$33:$F$44,2,FALSE),W1615*$D1615,0)))</f>
        <v>0</v>
      </c>
      <c r="AJ1615" s="13">
        <f>IF($D1615="",0,IF($E1615="",0,IF(VLOOKUP($E1615,paramètres!$E$33:$F$44,2,FALSE)&lt;=VLOOKUP($AJ$18,paramètres!$E$33:$F$44,2,FALSE),X1615*$D1615,0)))</f>
        <v>0</v>
      </c>
      <c r="AK1615" s="13">
        <f>IF($D1615="",0,IF($E1615="",0,IF(VLOOKUP($E1615,paramètres!$E$33:$F$44,2,FALSE)&lt;=VLOOKUP($AK$18,paramètres!$E$33:$F$44,2,FALSE),Y1615*$D1615,0)))</f>
        <v>0</v>
      </c>
      <c r="AL1615" s="13">
        <f>IF($D1615="",0,IF($E1615="",0,IF(VLOOKUP($E1615,paramètres!$E$33:$F$44,2,FALSE)&lt;=VLOOKUP($AL$18,paramètres!$E$33:$F$44,2,FALSE),Z1615*$D1615,0)))</f>
        <v>0</v>
      </c>
      <c r="AM1615" s="126">
        <f>IF($D1615="",0,IF($E1615="",0,IF(VLOOKUP($E1615,paramètres!$E$33:$F$44,2,FALSE)&lt;=VLOOKUP($AM$18,paramètres!$E$33:$F$44,2,FALSE),AA1615*$D1615,0)))</f>
        <v>0</v>
      </c>
      <c r="AN1615" s="121" t="str">
        <f>IF(paramètres!$B$28=1,((SUM(P1615:Y1615)/1.02)+SUM(Z1615:AA1615))*0.0303/9*COUNT(P1615:X1615),IF(paramètres!$B$28=2,(SUM(P1615:AA1615))*0.0303/9*COUNT(P1615:X1615),"Missing Delta option"))</f>
        <v>Missing Delta option</v>
      </c>
      <c r="AO1615" s="13" t="str">
        <f>IF(paramètres!$B$28=1,(((SUM(P1615:Y1615)/1.02)+SUM(Z1615:AA1615))+((SUM(AB1615:AK1615)/1.02)+SUM(AL1615:AN1615)))*cotpatr,IF(paramètres!$B$28=2,(SUM(P1615:AN1615)*cotpatr),"Missing Delta Option"))</f>
        <v>Missing Delta Option</v>
      </c>
      <c r="AP1615" s="13" t="str" cm="1">
        <f t="array" ref="AP1615">IF(paramètres!$B$28=1,(((SUM(P1615:Y1615)/1.02)+SUM(Z1615:AA1615))+((SUM(AB1615:AM1615)/1.02)+SUM(AL1615:AM1615)))/12*pécule,IF(paramètres!$B$28=2,SUM(P1615:AM1615)/12*pécule,"Missing Delta Option"))</f>
        <v>Missing Delta Option</v>
      </c>
      <c r="AQ1615" s="105" t="e">
        <f>IF(paramètres!$B$28=1,(((SUM(P1615:Y1615)/1.02)+SUM(Z1615:AA1615))+((SUM(AB1615:AM1615)/1.02)+SUM(AL1615:AM1615)))+AN1615+AO1615+AP1615,SUM(P1615:AM1615)+AN1615+AO1615+AP1615)</f>
        <v>#VALUE!</v>
      </c>
    </row>
    <row r="1616" spans="1:43" x14ac:dyDescent="0.25">
      <c r="A1616" s="104"/>
      <c r="B1616" s="39"/>
      <c r="C1616" s="39"/>
      <c r="D1616" s="70"/>
      <c r="E1616" s="49"/>
      <c r="F1616" s="40"/>
      <c r="G1616" s="38"/>
      <c r="H1616" s="71"/>
      <c r="I1616" s="40"/>
      <c r="J1616" s="38"/>
      <c r="K1616" s="71"/>
      <c r="L1616" s="40"/>
      <c r="M1616" s="38"/>
      <c r="N1616" s="71"/>
      <c r="O1616" s="49"/>
      <c r="P1616" s="177"/>
      <c r="Q1616" s="178"/>
      <c r="R1616" s="178"/>
      <c r="S1616" s="178"/>
      <c r="T1616" s="178"/>
      <c r="U1616" s="178"/>
      <c r="V1616" s="178"/>
      <c r="W1616" s="178"/>
      <c r="X1616" s="178"/>
      <c r="Y1616" s="178"/>
      <c r="Z1616" s="178"/>
      <c r="AA1616" s="179"/>
      <c r="AB1616" s="121">
        <f>IF($D1616="",0,IF($E1616="",0,IF(VLOOKUP($E1616,paramètres!$E$33:$F$44,2,FALSE)&lt;=VLOOKUP($AB$18,paramètres!$E$33:$F$44,2,FALSE),P1616*$D1616,0)))</f>
        <v>0</v>
      </c>
      <c r="AC1616" s="13">
        <f>IF($D1616="",0,IF($E1616="",0,IF(VLOOKUP($E1616,paramètres!$E$33:$F$44,2,FALSE)&lt;=VLOOKUP($AC$18,paramètres!$E$33:$F$44,2,FALSE),Q1616*$D1616,0)))</f>
        <v>0</v>
      </c>
      <c r="AD1616" s="13">
        <f>IF($D1616="",0,IF($E1616="",0,IF(VLOOKUP($E1616,paramètres!$E$33:$F$44,2,FALSE)&lt;=VLOOKUP($AD$18,paramètres!$E$33:$F$44,2,FALSE),R1616*$D1616,0)))</f>
        <v>0</v>
      </c>
      <c r="AE1616" s="13">
        <f>IF($D1616="",0,IF($E1616="",0,IF(VLOOKUP($E1616,paramètres!$E$33:$F$44,2,FALSE)&lt;=VLOOKUP($AE$18,paramètres!$E$33:$F$44,2,FALSE),S1616*$D1616,0)))</f>
        <v>0</v>
      </c>
      <c r="AF1616" s="13">
        <f>IF($D1616="",0,IF($E1616="",0,IF(VLOOKUP($E1616,paramètres!$E$33:$F$44,2,FALSE)&lt;=VLOOKUP($AF$18,paramètres!$E$33:$F$44,2,FALSE),T1616*$D1616,0)))</f>
        <v>0</v>
      </c>
      <c r="AG1616" s="13">
        <f>IF($D1616="",0,IF($E1616="",0,IF(VLOOKUP($E1616,paramètres!$E$33:$F$44,2,FALSE)&lt;=VLOOKUP($AG$18,paramètres!$E$33:$F$44,2,FALSE),U1616*$D1616,0)))</f>
        <v>0</v>
      </c>
      <c r="AH1616" s="13">
        <f>IF($D1616="",0,IF($E1616="",0,IF(VLOOKUP($E1616,paramètres!$E$33:$F$44,2,FALSE)&lt;=VLOOKUP($AH$18,paramètres!$E$33:$F$44,2,FALSE),V1616*$D1616,0)))</f>
        <v>0</v>
      </c>
      <c r="AI1616" s="13">
        <f>IF($D1616="",0,IF($E1616="",0,IF(VLOOKUP($E1616,paramètres!$E$33:$F$44,2,FALSE)&lt;=VLOOKUP($AI$18,paramètres!$E$33:$F$44,2,FALSE),W1616*$D1616,0)))</f>
        <v>0</v>
      </c>
      <c r="AJ1616" s="13">
        <f>IF($D1616="",0,IF($E1616="",0,IF(VLOOKUP($E1616,paramètres!$E$33:$F$44,2,FALSE)&lt;=VLOOKUP($AJ$18,paramètres!$E$33:$F$44,2,FALSE),X1616*$D1616,0)))</f>
        <v>0</v>
      </c>
      <c r="AK1616" s="13">
        <f>IF($D1616="",0,IF($E1616="",0,IF(VLOOKUP($E1616,paramètres!$E$33:$F$44,2,FALSE)&lt;=VLOOKUP($AK$18,paramètres!$E$33:$F$44,2,FALSE),Y1616*$D1616,0)))</f>
        <v>0</v>
      </c>
      <c r="AL1616" s="13">
        <f>IF($D1616="",0,IF($E1616="",0,IF(VLOOKUP($E1616,paramètres!$E$33:$F$44,2,FALSE)&lt;=VLOOKUP($AL$18,paramètres!$E$33:$F$44,2,FALSE),Z1616*$D1616,0)))</f>
        <v>0</v>
      </c>
      <c r="AM1616" s="126">
        <f>IF($D1616="",0,IF($E1616="",0,IF(VLOOKUP($E1616,paramètres!$E$33:$F$44,2,FALSE)&lt;=VLOOKUP($AM$18,paramètres!$E$33:$F$44,2,FALSE),AA1616*$D1616,0)))</f>
        <v>0</v>
      </c>
      <c r="AN1616" s="121" t="str">
        <f>IF(paramètres!$B$28=1,((SUM(P1616:Y1616)/1.02)+SUM(Z1616:AA1616))*0.0303/9*COUNT(P1616:X1616),IF(paramètres!$B$28=2,(SUM(P1616:AA1616))*0.0303/9*COUNT(P1616:X1616),"Missing Delta option"))</f>
        <v>Missing Delta option</v>
      </c>
      <c r="AO1616" s="13" t="str">
        <f>IF(paramètres!$B$28=1,(((SUM(P1616:Y1616)/1.02)+SUM(Z1616:AA1616))+((SUM(AB1616:AK1616)/1.02)+SUM(AL1616:AN1616)))*cotpatr,IF(paramètres!$B$28=2,(SUM(P1616:AN1616)*cotpatr),"Missing Delta Option"))</f>
        <v>Missing Delta Option</v>
      </c>
      <c r="AP1616" s="13" t="str" cm="1">
        <f t="array" ref="AP1616">IF(paramètres!$B$28=1,(((SUM(P1616:Y1616)/1.02)+SUM(Z1616:AA1616))+((SUM(AB1616:AM1616)/1.02)+SUM(AL1616:AM1616)))/12*pécule,IF(paramètres!$B$28=2,SUM(P1616:AM1616)/12*pécule,"Missing Delta Option"))</f>
        <v>Missing Delta Option</v>
      </c>
      <c r="AQ1616" s="105" t="e">
        <f>IF(paramètres!$B$28=1,(((SUM(P1616:Y1616)/1.02)+SUM(Z1616:AA1616))+((SUM(AB1616:AM1616)/1.02)+SUM(AL1616:AM1616)))+AN1616+AO1616+AP1616,SUM(P1616:AM1616)+AN1616+AO1616+AP1616)</f>
        <v>#VALUE!</v>
      </c>
    </row>
    <row r="1617" spans="1:43" x14ac:dyDescent="0.25">
      <c r="A1617" s="104"/>
      <c r="B1617" s="39"/>
      <c r="C1617" s="39"/>
      <c r="D1617" s="70"/>
      <c r="E1617" s="49"/>
      <c r="F1617" s="40"/>
      <c r="G1617" s="38"/>
      <c r="H1617" s="71"/>
      <c r="I1617" s="40"/>
      <c r="J1617" s="38"/>
      <c r="K1617" s="71"/>
      <c r="L1617" s="40"/>
      <c r="M1617" s="38"/>
      <c r="N1617" s="71"/>
      <c r="O1617" s="49"/>
      <c r="P1617" s="177"/>
      <c r="Q1617" s="178"/>
      <c r="R1617" s="178"/>
      <c r="S1617" s="178"/>
      <c r="T1617" s="178"/>
      <c r="U1617" s="178"/>
      <c r="V1617" s="178"/>
      <c r="W1617" s="178"/>
      <c r="X1617" s="178"/>
      <c r="Y1617" s="178"/>
      <c r="Z1617" s="178"/>
      <c r="AA1617" s="179"/>
      <c r="AB1617" s="121">
        <f>IF($D1617="",0,IF($E1617="",0,IF(VLOOKUP($E1617,paramètres!$E$33:$F$44,2,FALSE)&lt;=VLOOKUP($AB$18,paramètres!$E$33:$F$44,2,FALSE),P1617*$D1617,0)))</f>
        <v>0</v>
      </c>
      <c r="AC1617" s="13">
        <f>IF($D1617="",0,IF($E1617="",0,IF(VLOOKUP($E1617,paramètres!$E$33:$F$44,2,FALSE)&lt;=VLOOKUP($AC$18,paramètres!$E$33:$F$44,2,FALSE),Q1617*$D1617,0)))</f>
        <v>0</v>
      </c>
      <c r="AD1617" s="13">
        <f>IF($D1617="",0,IF($E1617="",0,IF(VLOOKUP($E1617,paramètres!$E$33:$F$44,2,FALSE)&lt;=VLOOKUP($AD$18,paramètres!$E$33:$F$44,2,FALSE),R1617*$D1617,0)))</f>
        <v>0</v>
      </c>
      <c r="AE1617" s="13">
        <f>IF($D1617="",0,IF($E1617="",0,IF(VLOOKUP($E1617,paramètres!$E$33:$F$44,2,FALSE)&lt;=VLOOKUP($AE$18,paramètres!$E$33:$F$44,2,FALSE),S1617*$D1617,0)))</f>
        <v>0</v>
      </c>
      <c r="AF1617" s="13">
        <f>IF($D1617="",0,IF($E1617="",0,IF(VLOOKUP($E1617,paramètres!$E$33:$F$44,2,FALSE)&lt;=VLOOKUP($AF$18,paramètres!$E$33:$F$44,2,FALSE),T1617*$D1617,0)))</f>
        <v>0</v>
      </c>
      <c r="AG1617" s="13">
        <f>IF($D1617="",0,IF($E1617="",0,IF(VLOOKUP($E1617,paramètres!$E$33:$F$44,2,FALSE)&lt;=VLOOKUP($AG$18,paramètres!$E$33:$F$44,2,FALSE),U1617*$D1617,0)))</f>
        <v>0</v>
      </c>
      <c r="AH1617" s="13">
        <f>IF($D1617="",0,IF($E1617="",0,IF(VLOOKUP($E1617,paramètres!$E$33:$F$44,2,FALSE)&lt;=VLOOKUP($AH$18,paramètres!$E$33:$F$44,2,FALSE),V1617*$D1617,0)))</f>
        <v>0</v>
      </c>
      <c r="AI1617" s="13">
        <f>IF($D1617="",0,IF($E1617="",0,IF(VLOOKUP($E1617,paramètres!$E$33:$F$44,2,FALSE)&lt;=VLOOKUP($AI$18,paramètres!$E$33:$F$44,2,FALSE),W1617*$D1617,0)))</f>
        <v>0</v>
      </c>
      <c r="AJ1617" s="13">
        <f>IF($D1617="",0,IF($E1617="",0,IF(VLOOKUP($E1617,paramètres!$E$33:$F$44,2,FALSE)&lt;=VLOOKUP($AJ$18,paramètres!$E$33:$F$44,2,FALSE),X1617*$D1617,0)))</f>
        <v>0</v>
      </c>
      <c r="AK1617" s="13">
        <f>IF($D1617="",0,IF($E1617="",0,IF(VLOOKUP($E1617,paramètres!$E$33:$F$44,2,FALSE)&lt;=VLOOKUP($AK$18,paramètres!$E$33:$F$44,2,FALSE),Y1617*$D1617,0)))</f>
        <v>0</v>
      </c>
      <c r="AL1617" s="13">
        <f>IF($D1617="",0,IF($E1617="",0,IF(VLOOKUP($E1617,paramètres!$E$33:$F$44,2,FALSE)&lt;=VLOOKUP($AL$18,paramètres!$E$33:$F$44,2,FALSE),Z1617*$D1617,0)))</f>
        <v>0</v>
      </c>
      <c r="AM1617" s="126">
        <f>IF($D1617="",0,IF($E1617="",0,IF(VLOOKUP($E1617,paramètres!$E$33:$F$44,2,FALSE)&lt;=VLOOKUP($AM$18,paramètres!$E$33:$F$44,2,FALSE),AA1617*$D1617,0)))</f>
        <v>0</v>
      </c>
      <c r="AN1617" s="121" t="str">
        <f>IF(paramètres!$B$28=1,((SUM(P1617:Y1617)/1.02)+SUM(Z1617:AA1617))*0.0303/9*COUNT(P1617:X1617),IF(paramètres!$B$28=2,(SUM(P1617:AA1617))*0.0303/9*COUNT(P1617:X1617),"Missing Delta option"))</f>
        <v>Missing Delta option</v>
      </c>
      <c r="AO1617" s="13" t="str">
        <f>IF(paramètres!$B$28=1,(((SUM(P1617:Y1617)/1.02)+SUM(Z1617:AA1617))+((SUM(AB1617:AK1617)/1.02)+SUM(AL1617:AN1617)))*cotpatr,IF(paramètres!$B$28=2,(SUM(P1617:AN1617)*cotpatr),"Missing Delta Option"))</f>
        <v>Missing Delta Option</v>
      </c>
      <c r="AP1617" s="13" t="str" cm="1">
        <f t="array" ref="AP1617">IF(paramètres!$B$28=1,(((SUM(P1617:Y1617)/1.02)+SUM(Z1617:AA1617))+((SUM(AB1617:AM1617)/1.02)+SUM(AL1617:AM1617)))/12*pécule,IF(paramètres!$B$28=2,SUM(P1617:AM1617)/12*pécule,"Missing Delta Option"))</f>
        <v>Missing Delta Option</v>
      </c>
      <c r="AQ1617" s="105" t="e">
        <f>IF(paramètres!$B$28=1,(((SUM(P1617:Y1617)/1.02)+SUM(Z1617:AA1617))+((SUM(AB1617:AM1617)/1.02)+SUM(AL1617:AM1617)))+AN1617+AO1617+AP1617,SUM(P1617:AM1617)+AN1617+AO1617+AP1617)</f>
        <v>#VALUE!</v>
      </c>
    </row>
    <row r="1618" spans="1:43" x14ac:dyDescent="0.25">
      <c r="A1618" s="104"/>
      <c r="B1618" s="39"/>
      <c r="C1618" s="39"/>
      <c r="D1618" s="70"/>
      <c r="E1618" s="49"/>
      <c r="F1618" s="40"/>
      <c r="G1618" s="38"/>
      <c r="H1618" s="71"/>
      <c r="I1618" s="40"/>
      <c r="J1618" s="38"/>
      <c r="K1618" s="71"/>
      <c r="L1618" s="40"/>
      <c r="M1618" s="38"/>
      <c r="N1618" s="71"/>
      <c r="O1618" s="49"/>
      <c r="P1618" s="177"/>
      <c r="Q1618" s="178"/>
      <c r="R1618" s="178"/>
      <c r="S1618" s="178"/>
      <c r="T1618" s="178"/>
      <c r="U1618" s="178"/>
      <c r="V1618" s="178"/>
      <c r="W1618" s="178"/>
      <c r="X1618" s="178"/>
      <c r="Y1618" s="178"/>
      <c r="Z1618" s="178"/>
      <c r="AA1618" s="179"/>
      <c r="AB1618" s="121">
        <f>IF($D1618="",0,IF($E1618="",0,IF(VLOOKUP($E1618,paramètres!$E$33:$F$44,2,FALSE)&lt;=VLOOKUP($AB$18,paramètres!$E$33:$F$44,2,FALSE),P1618*$D1618,0)))</f>
        <v>0</v>
      </c>
      <c r="AC1618" s="13">
        <f>IF($D1618="",0,IF($E1618="",0,IF(VLOOKUP($E1618,paramètres!$E$33:$F$44,2,FALSE)&lt;=VLOOKUP($AC$18,paramètres!$E$33:$F$44,2,FALSE),Q1618*$D1618,0)))</f>
        <v>0</v>
      </c>
      <c r="AD1618" s="13">
        <f>IF($D1618="",0,IF($E1618="",0,IF(VLOOKUP($E1618,paramètres!$E$33:$F$44,2,FALSE)&lt;=VLOOKUP($AD$18,paramètres!$E$33:$F$44,2,FALSE),R1618*$D1618,0)))</f>
        <v>0</v>
      </c>
      <c r="AE1618" s="13">
        <f>IF($D1618="",0,IF($E1618="",0,IF(VLOOKUP($E1618,paramètres!$E$33:$F$44,2,FALSE)&lt;=VLOOKUP($AE$18,paramètres!$E$33:$F$44,2,FALSE),S1618*$D1618,0)))</f>
        <v>0</v>
      </c>
      <c r="AF1618" s="13">
        <f>IF($D1618="",0,IF($E1618="",0,IF(VLOOKUP($E1618,paramètres!$E$33:$F$44,2,FALSE)&lt;=VLOOKUP($AF$18,paramètres!$E$33:$F$44,2,FALSE),T1618*$D1618,0)))</f>
        <v>0</v>
      </c>
      <c r="AG1618" s="13">
        <f>IF($D1618="",0,IF($E1618="",0,IF(VLOOKUP($E1618,paramètres!$E$33:$F$44,2,FALSE)&lt;=VLOOKUP($AG$18,paramètres!$E$33:$F$44,2,FALSE),U1618*$D1618,0)))</f>
        <v>0</v>
      </c>
      <c r="AH1618" s="13">
        <f>IF($D1618="",0,IF($E1618="",0,IF(VLOOKUP($E1618,paramètres!$E$33:$F$44,2,FALSE)&lt;=VLOOKUP($AH$18,paramètres!$E$33:$F$44,2,FALSE),V1618*$D1618,0)))</f>
        <v>0</v>
      </c>
      <c r="AI1618" s="13">
        <f>IF($D1618="",0,IF($E1618="",0,IF(VLOOKUP($E1618,paramètres!$E$33:$F$44,2,FALSE)&lt;=VLOOKUP($AI$18,paramètres!$E$33:$F$44,2,FALSE),W1618*$D1618,0)))</f>
        <v>0</v>
      </c>
      <c r="AJ1618" s="13">
        <f>IF($D1618="",0,IF($E1618="",0,IF(VLOOKUP($E1618,paramètres!$E$33:$F$44,2,FALSE)&lt;=VLOOKUP($AJ$18,paramètres!$E$33:$F$44,2,FALSE),X1618*$D1618,0)))</f>
        <v>0</v>
      </c>
      <c r="AK1618" s="13">
        <f>IF($D1618="",0,IF($E1618="",0,IF(VLOOKUP($E1618,paramètres!$E$33:$F$44,2,FALSE)&lt;=VLOOKUP($AK$18,paramètres!$E$33:$F$44,2,FALSE),Y1618*$D1618,0)))</f>
        <v>0</v>
      </c>
      <c r="AL1618" s="13">
        <f>IF($D1618="",0,IF($E1618="",0,IF(VLOOKUP($E1618,paramètres!$E$33:$F$44,2,FALSE)&lt;=VLOOKUP($AL$18,paramètres!$E$33:$F$44,2,FALSE),Z1618*$D1618,0)))</f>
        <v>0</v>
      </c>
      <c r="AM1618" s="126">
        <f>IF($D1618="",0,IF($E1618="",0,IF(VLOOKUP($E1618,paramètres!$E$33:$F$44,2,FALSE)&lt;=VLOOKUP($AM$18,paramètres!$E$33:$F$44,2,FALSE),AA1618*$D1618,0)))</f>
        <v>0</v>
      </c>
      <c r="AN1618" s="121" t="str">
        <f>IF(paramètres!$B$28=1,((SUM(P1618:Y1618)/1.02)+SUM(Z1618:AA1618))*0.0303/9*COUNT(P1618:X1618),IF(paramètres!$B$28=2,(SUM(P1618:AA1618))*0.0303/9*COUNT(P1618:X1618),"Missing Delta option"))</f>
        <v>Missing Delta option</v>
      </c>
      <c r="AO1618" s="13" t="str">
        <f>IF(paramètres!$B$28=1,(((SUM(P1618:Y1618)/1.02)+SUM(Z1618:AA1618))+((SUM(AB1618:AK1618)/1.02)+SUM(AL1618:AN1618)))*cotpatr,IF(paramètres!$B$28=2,(SUM(P1618:AN1618)*cotpatr),"Missing Delta Option"))</f>
        <v>Missing Delta Option</v>
      </c>
      <c r="AP1618" s="13" t="str" cm="1">
        <f t="array" ref="AP1618">IF(paramètres!$B$28=1,(((SUM(P1618:Y1618)/1.02)+SUM(Z1618:AA1618))+((SUM(AB1618:AM1618)/1.02)+SUM(AL1618:AM1618)))/12*pécule,IF(paramètres!$B$28=2,SUM(P1618:AM1618)/12*pécule,"Missing Delta Option"))</f>
        <v>Missing Delta Option</v>
      </c>
      <c r="AQ1618" s="105" t="e">
        <f>IF(paramètres!$B$28=1,(((SUM(P1618:Y1618)/1.02)+SUM(Z1618:AA1618))+((SUM(AB1618:AM1618)/1.02)+SUM(AL1618:AM1618)))+AN1618+AO1618+AP1618,SUM(P1618:AM1618)+AN1618+AO1618+AP1618)</f>
        <v>#VALUE!</v>
      </c>
    </row>
    <row r="1619" spans="1:43" x14ac:dyDescent="0.25">
      <c r="A1619" s="104"/>
      <c r="B1619" s="39"/>
      <c r="C1619" s="39"/>
      <c r="D1619" s="70"/>
      <c r="E1619" s="49"/>
      <c r="F1619" s="40"/>
      <c r="G1619" s="38"/>
      <c r="H1619" s="71"/>
      <c r="I1619" s="40"/>
      <c r="J1619" s="38"/>
      <c r="K1619" s="71"/>
      <c r="L1619" s="40"/>
      <c r="M1619" s="38"/>
      <c r="N1619" s="71"/>
      <c r="O1619" s="49"/>
      <c r="P1619" s="177"/>
      <c r="Q1619" s="178"/>
      <c r="R1619" s="178"/>
      <c r="S1619" s="178"/>
      <c r="T1619" s="178"/>
      <c r="U1619" s="178"/>
      <c r="V1619" s="178"/>
      <c r="W1619" s="178"/>
      <c r="X1619" s="178"/>
      <c r="Y1619" s="178"/>
      <c r="Z1619" s="178"/>
      <c r="AA1619" s="179"/>
      <c r="AB1619" s="121">
        <f>IF($D1619="",0,IF($E1619="",0,IF(VLOOKUP($E1619,paramètres!$E$33:$F$44,2,FALSE)&lt;=VLOOKUP($AB$18,paramètres!$E$33:$F$44,2,FALSE),P1619*$D1619,0)))</f>
        <v>0</v>
      </c>
      <c r="AC1619" s="13">
        <f>IF($D1619="",0,IF($E1619="",0,IF(VLOOKUP($E1619,paramètres!$E$33:$F$44,2,FALSE)&lt;=VLOOKUP($AC$18,paramètres!$E$33:$F$44,2,FALSE),Q1619*$D1619,0)))</f>
        <v>0</v>
      </c>
      <c r="AD1619" s="13">
        <f>IF($D1619="",0,IF($E1619="",0,IF(VLOOKUP($E1619,paramètres!$E$33:$F$44,2,FALSE)&lt;=VLOOKUP($AD$18,paramètres!$E$33:$F$44,2,FALSE),R1619*$D1619,0)))</f>
        <v>0</v>
      </c>
      <c r="AE1619" s="13">
        <f>IF($D1619="",0,IF($E1619="",0,IF(VLOOKUP($E1619,paramètres!$E$33:$F$44,2,FALSE)&lt;=VLOOKUP($AE$18,paramètres!$E$33:$F$44,2,FALSE),S1619*$D1619,0)))</f>
        <v>0</v>
      </c>
      <c r="AF1619" s="13">
        <f>IF($D1619="",0,IF($E1619="",0,IF(VLOOKUP($E1619,paramètres!$E$33:$F$44,2,FALSE)&lt;=VLOOKUP($AF$18,paramètres!$E$33:$F$44,2,FALSE),T1619*$D1619,0)))</f>
        <v>0</v>
      </c>
      <c r="AG1619" s="13">
        <f>IF($D1619="",0,IF($E1619="",0,IF(VLOOKUP($E1619,paramètres!$E$33:$F$44,2,FALSE)&lt;=VLOOKUP($AG$18,paramètres!$E$33:$F$44,2,FALSE),U1619*$D1619,0)))</f>
        <v>0</v>
      </c>
      <c r="AH1619" s="13">
        <f>IF($D1619="",0,IF($E1619="",0,IF(VLOOKUP($E1619,paramètres!$E$33:$F$44,2,FALSE)&lt;=VLOOKUP($AH$18,paramètres!$E$33:$F$44,2,FALSE),V1619*$D1619,0)))</f>
        <v>0</v>
      </c>
      <c r="AI1619" s="13">
        <f>IF($D1619="",0,IF($E1619="",0,IF(VLOOKUP($E1619,paramètres!$E$33:$F$44,2,FALSE)&lt;=VLOOKUP($AI$18,paramètres!$E$33:$F$44,2,FALSE),W1619*$D1619,0)))</f>
        <v>0</v>
      </c>
      <c r="AJ1619" s="13">
        <f>IF($D1619="",0,IF($E1619="",0,IF(VLOOKUP($E1619,paramètres!$E$33:$F$44,2,FALSE)&lt;=VLOOKUP($AJ$18,paramètres!$E$33:$F$44,2,FALSE),X1619*$D1619,0)))</f>
        <v>0</v>
      </c>
      <c r="AK1619" s="13">
        <f>IF($D1619="",0,IF($E1619="",0,IF(VLOOKUP($E1619,paramètres!$E$33:$F$44,2,FALSE)&lt;=VLOOKUP($AK$18,paramètres!$E$33:$F$44,2,FALSE),Y1619*$D1619,0)))</f>
        <v>0</v>
      </c>
      <c r="AL1619" s="13">
        <f>IF($D1619="",0,IF($E1619="",0,IF(VLOOKUP($E1619,paramètres!$E$33:$F$44,2,FALSE)&lt;=VLOOKUP($AL$18,paramètres!$E$33:$F$44,2,FALSE),Z1619*$D1619,0)))</f>
        <v>0</v>
      </c>
      <c r="AM1619" s="126">
        <f>IF($D1619="",0,IF($E1619="",0,IF(VLOOKUP($E1619,paramètres!$E$33:$F$44,2,FALSE)&lt;=VLOOKUP($AM$18,paramètres!$E$33:$F$44,2,FALSE),AA1619*$D1619,0)))</f>
        <v>0</v>
      </c>
      <c r="AN1619" s="121" t="str">
        <f>IF(paramètres!$B$28=1,((SUM(P1619:Y1619)/1.02)+SUM(Z1619:AA1619))*0.0303/9*COUNT(P1619:X1619),IF(paramètres!$B$28=2,(SUM(P1619:AA1619))*0.0303/9*COUNT(P1619:X1619),"Missing Delta option"))</f>
        <v>Missing Delta option</v>
      </c>
      <c r="AO1619" s="13" t="str">
        <f>IF(paramètres!$B$28=1,(((SUM(P1619:Y1619)/1.02)+SUM(Z1619:AA1619))+((SUM(AB1619:AK1619)/1.02)+SUM(AL1619:AN1619)))*cotpatr,IF(paramètres!$B$28=2,(SUM(P1619:AN1619)*cotpatr),"Missing Delta Option"))</f>
        <v>Missing Delta Option</v>
      </c>
      <c r="AP1619" s="13" t="str" cm="1">
        <f t="array" ref="AP1619">IF(paramètres!$B$28=1,(((SUM(P1619:Y1619)/1.02)+SUM(Z1619:AA1619))+((SUM(AB1619:AM1619)/1.02)+SUM(AL1619:AM1619)))/12*pécule,IF(paramètres!$B$28=2,SUM(P1619:AM1619)/12*pécule,"Missing Delta Option"))</f>
        <v>Missing Delta Option</v>
      </c>
      <c r="AQ1619" s="105" t="e">
        <f>IF(paramètres!$B$28=1,(((SUM(P1619:Y1619)/1.02)+SUM(Z1619:AA1619))+((SUM(AB1619:AM1619)/1.02)+SUM(AL1619:AM1619)))+AN1619+AO1619+AP1619,SUM(P1619:AM1619)+AN1619+AO1619+AP1619)</f>
        <v>#VALUE!</v>
      </c>
    </row>
    <row r="1620" spans="1:43" x14ac:dyDescent="0.25">
      <c r="A1620" s="104"/>
      <c r="B1620" s="39"/>
      <c r="C1620" s="39"/>
      <c r="D1620" s="70"/>
      <c r="E1620" s="49"/>
      <c r="F1620" s="40"/>
      <c r="G1620" s="38"/>
      <c r="H1620" s="71"/>
      <c r="I1620" s="40"/>
      <c r="J1620" s="38"/>
      <c r="K1620" s="71"/>
      <c r="L1620" s="40"/>
      <c r="M1620" s="38"/>
      <c r="N1620" s="71"/>
      <c r="O1620" s="49"/>
      <c r="P1620" s="177"/>
      <c r="Q1620" s="178"/>
      <c r="R1620" s="178"/>
      <c r="S1620" s="178"/>
      <c r="T1620" s="178"/>
      <c r="U1620" s="178"/>
      <c r="V1620" s="178"/>
      <c r="W1620" s="178"/>
      <c r="X1620" s="178"/>
      <c r="Y1620" s="178"/>
      <c r="Z1620" s="178"/>
      <c r="AA1620" s="179"/>
      <c r="AB1620" s="121">
        <f>IF($D1620="",0,IF($E1620="",0,IF(VLOOKUP($E1620,paramètres!$E$33:$F$44,2,FALSE)&lt;=VLOOKUP($AB$18,paramètres!$E$33:$F$44,2,FALSE),P1620*$D1620,0)))</f>
        <v>0</v>
      </c>
      <c r="AC1620" s="13">
        <f>IF($D1620="",0,IF($E1620="",0,IF(VLOOKUP($E1620,paramètres!$E$33:$F$44,2,FALSE)&lt;=VLOOKUP($AC$18,paramètres!$E$33:$F$44,2,FALSE),Q1620*$D1620,0)))</f>
        <v>0</v>
      </c>
      <c r="AD1620" s="13">
        <f>IF($D1620="",0,IF($E1620="",0,IF(VLOOKUP($E1620,paramètres!$E$33:$F$44,2,FALSE)&lt;=VLOOKUP($AD$18,paramètres!$E$33:$F$44,2,FALSE),R1620*$D1620,0)))</f>
        <v>0</v>
      </c>
      <c r="AE1620" s="13">
        <f>IF($D1620="",0,IF($E1620="",0,IF(VLOOKUP($E1620,paramètres!$E$33:$F$44,2,FALSE)&lt;=VLOOKUP($AE$18,paramètres!$E$33:$F$44,2,FALSE),S1620*$D1620,0)))</f>
        <v>0</v>
      </c>
      <c r="AF1620" s="13">
        <f>IF($D1620="",0,IF($E1620="",0,IF(VLOOKUP($E1620,paramètres!$E$33:$F$44,2,FALSE)&lt;=VLOOKUP($AF$18,paramètres!$E$33:$F$44,2,FALSE),T1620*$D1620,0)))</f>
        <v>0</v>
      </c>
      <c r="AG1620" s="13">
        <f>IF($D1620="",0,IF($E1620="",0,IF(VLOOKUP($E1620,paramètres!$E$33:$F$44,2,FALSE)&lt;=VLOOKUP($AG$18,paramètres!$E$33:$F$44,2,FALSE),U1620*$D1620,0)))</f>
        <v>0</v>
      </c>
      <c r="AH1620" s="13">
        <f>IF($D1620="",0,IF($E1620="",0,IF(VLOOKUP($E1620,paramètres!$E$33:$F$44,2,FALSE)&lt;=VLOOKUP($AH$18,paramètres!$E$33:$F$44,2,FALSE),V1620*$D1620,0)))</f>
        <v>0</v>
      </c>
      <c r="AI1620" s="13">
        <f>IF($D1620="",0,IF($E1620="",0,IF(VLOOKUP($E1620,paramètres!$E$33:$F$44,2,FALSE)&lt;=VLOOKUP($AI$18,paramètres!$E$33:$F$44,2,FALSE),W1620*$D1620,0)))</f>
        <v>0</v>
      </c>
      <c r="AJ1620" s="13">
        <f>IF($D1620="",0,IF($E1620="",0,IF(VLOOKUP($E1620,paramètres!$E$33:$F$44,2,FALSE)&lt;=VLOOKUP($AJ$18,paramètres!$E$33:$F$44,2,FALSE),X1620*$D1620,0)))</f>
        <v>0</v>
      </c>
      <c r="AK1620" s="13">
        <f>IF($D1620="",0,IF($E1620="",0,IF(VLOOKUP($E1620,paramètres!$E$33:$F$44,2,FALSE)&lt;=VLOOKUP($AK$18,paramètres!$E$33:$F$44,2,FALSE),Y1620*$D1620,0)))</f>
        <v>0</v>
      </c>
      <c r="AL1620" s="13">
        <f>IF($D1620="",0,IF($E1620="",0,IF(VLOOKUP($E1620,paramètres!$E$33:$F$44,2,FALSE)&lt;=VLOOKUP($AL$18,paramètres!$E$33:$F$44,2,FALSE),Z1620*$D1620,0)))</f>
        <v>0</v>
      </c>
      <c r="AM1620" s="126">
        <f>IF($D1620="",0,IF($E1620="",0,IF(VLOOKUP($E1620,paramètres!$E$33:$F$44,2,FALSE)&lt;=VLOOKUP($AM$18,paramètres!$E$33:$F$44,2,FALSE),AA1620*$D1620,0)))</f>
        <v>0</v>
      </c>
      <c r="AN1620" s="121" t="str">
        <f>IF(paramètres!$B$28=1,((SUM(P1620:Y1620)/1.02)+SUM(Z1620:AA1620))*0.0303/9*COUNT(P1620:X1620),IF(paramètres!$B$28=2,(SUM(P1620:AA1620))*0.0303/9*COUNT(P1620:X1620),"Missing Delta option"))</f>
        <v>Missing Delta option</v>
      </c>
      <c r="AO1620" s="13" t="str">
        <f>IF(paramètres!$B$28=1,(((SUM(P1620:Y1620)/1.02)+SUM(Z1620:AA1620))+((SUM(AB1620:AK1620)/1.02)+SUM(AL1620:AN1620)))*cotpatr,IF(paramètres!$B$28=2,(SUM(P1620:AN1620)*cotpatr),"Missing Delta Option"))</f>
        <v>Missing Delta Option</v>
      </c>
      <c r="AP1620" s="13" t="str" cm="1">
        <f t="array" ref="AP1620">IF(paramètres!$B$28=1,(((SUM(P1620:Y1620)/1.02)+SUM(Z1620:AA1620))+((SUM(AB1620:AM1620)/1.02)+SUM(AL1620:AM1620)))/12*pécule,IF(paramètres!$B$28=2,SUM(P1620:AM1620)/12*pécule,"Missing Delta Option"))</f>
        <v>Missing Delta Option</v>
      </c>
      <c r="AQ1620" s="105" t="e">
        <f>IF(paramètres!$B$28=1,(((SUM(P1620:Y1620)/1.02)+SUM(Z1620:AA1620))+((SUM(AB1620:AM1620)/1.02)+SUM(AL1620:AM1620)))+AN1620+AO1620+AP1620,SUM(P1620:AM1620)+AN1620+AO1620+AP1620)</f>
        <v>#VALUE!</v>
      </c>
    </row>
    <row r="1621" spans="1:43" x14ac:dyDescent="0.25">
      <c r="A1621" s="104"/>
      <c r="B1621" s="39"/>
      <c r="C1621" s="39"/>
      <c r="D1621" s="70"/>
      <c r="E1621" s="49"/>
      <c r="F1621" s="40"/>
      <c r="G1621" s="38"/>
      <c r="H1621" s="71"/>
      <c r="I1621" s="40"/>
      <c r="J1621" s="38"/>
      <c r="K1621" s="71"/>
      <c r="L1621" s="40"/>
      <c r="M1621" s="38"/>
      <c r="N1621" s="71"/>
      <c r="O1621" s="49"/>
      <c r="P1621" s="177"/>
      <c r="Q1621" s="178"/>
      <c r="R1621" s="178"/>
      <c r="S1621" s="178"/>
      <c r="T1621" s="178"/>
      <c r="U1621" s="178"/>
      <c r="V1621" s="178"/>
      <c r="W1621" s="178"/>
      <c r="X1621" s="178"/>
      <c r="Y1621" s="178"/>
      <c r="Z1621" s="178"/>
      <c r="AA1621" s="179"/>
      <c r="AB1621" s="121">
        <f>IF($D1621="",0,IF($E1621="",0,IF(VLOOKUP($E1621,paramètres!$E$33:$F$44,2,FALSE)&lt;=VLOOKUP($AB$18,paramètres!$E$33:$F$44,2,FALSE),P1621*$D1621,0)))</f>
        <v>0</v>
      </c>
      <c r="AC1621" s="13">
        <f>IF($D1621="",0,IF($E1621="",0,IF(VLOOKUP($E1621,paramètres!$E$33:$F$44,2,FALSE)&lt;=VLOOKUP($AC$18,paramètres!$E$33:$F$44,2,FALSE),Q1621*$D1621,0)))</f>
        <v>0</v>
      </c>
      <c r="AD1621" s="13">
        <f>IF($D1621="",0,IF($E1621="",0,IF(VLOOKUP($E1621,paramètres!$E$33:$F$44,2,FALSE)&lt;=VLOOKUP($AD$18,paramètres!$E$33:$F$44,2,FALSE),R1621*$D1621,0)))</f>
        <v>0</v>
      </c>
      <c r="AE1621" s="13">
        <f>IF($D1621="",0,IF($E1621="",0,IF(VLOOKUP($E1621,paramètres!$E$33:$F$44,2,FALSE)&lt;=VLOOKUP($AE$18,paramètres!$E$33:$F$44,2,FALSE),S1621*$D1621,0)))</f>
        <v>0</v>
      </c>
      <c r="AF1621" s="13">
        <f>IF($D1621="",0,IF($E1621="",0,IF(VLOOKUP($E1621,paramètres!$E$33:$F$44,2,FALSE)&lt;=VLOOKUP($AF$18,paramètres!$E$33:$F$44,2,FALSE),T1621*$D1621,0)))</f>
        <v>0</v>
      </c>
      <c r="AG1621" s="13">
        <f>IF($D1621="",0,IF($E1621="",0,IF(VLOOKUP($E1621,paramètres!$E$33:$F$44,2,FALSE)&lt;=VLOOKUP($AG$18,paramètres!$E$33:$F$44,2,FALSE),U1621*$D1621,0)))</f>
        <v>0</v>
      </c>
      <c r="AH1621" s="13">
        <f>IF($D1621="",0,IF($E1621="",0,IF(VLOOKUP($E1621,paramètres!$E$33:$F$44,2,FALSE)&lt;=VLOOKUP($AH$18,paramètres!$E$33:$F$44,2,FALSE),V1621*$D1621,0)))</f>
        <v>0</v>
      </c>
      <c r="AI1621" s="13">
        <f>IF($D1621="",0,IF($E1621="",0,IF(VLOOKUP($E1621,paramètres!$E$33:$F$44,2,FALSE)&lt;=VLOOKUP($AI$18,paramètres!$E$33:$F$44,2,FALSE),W1621*$D1621,0)))</f>
        <v>0</v>
      </c>
      <c r="AJ1621" s="13">
        <f>IF($D1621="",0,IF($E1621="",0,IF(VLOOKUP($E1621,paramètres!$E$33:$F$44,2,FALSE)&lt;=VLOOKUP($AJ$18,paramètres!$E$33:$F$44,2,FALSE),X1621*$D1621,0)))</f>
        <v>0</v>
      </c>
      <c r="AK1621" s="13">
        <f>IF($D1621="",0,IF($E1621="",0,IF(VLOOKUP($E1621,paramètres!$E$33:$F$44,2,FALSE)&lt;=VLOOKUP($AK$18,paramètres!$E$33:$F$44,2,FALSE),Y1621*$D1621,0)))</f>
        <v>0</v>
      </c>
      <c r="AL1621" s="13">
        <f>IF($D1621="",0,IF($E1621="",0,IF(VLOOKUP($E1621,paramètres!$E$33:$F$44,2,FALSE)&lt;=VLOOKUP($AL$18,paramètres!$E$33:$F$44,2,FALSE),Z1621*$D1621,0)))</f>
        <v>0</v>
      </c>
      <c r="AM1621" s="126">
        <f>IF($D1621="",0,IF($E1621="",0,IF(VLOOKUP($E1621,paramètres!$E$33:$F$44,2,FALSE)&lt;=VLOOKUP($AM$18,paramètres!$E$33:$F$44,2,FALSE),AA1621*$D1621,0)))</f>
        <v>0</v>
      </c>
      <c r="AN1621" s="121" t="str">
        <f>IF(paramètres!$B$28=1,((SUM(P1621:Y1621)/1.02)+SUM(Z1621:AA1621))*0.0303/9*COUNT(P1621:X1621),IF(paramètres!$B$28=2,(SUM(P1621:AA1621))*0.0303/9*COUNT(P1621:X1621),"Missing Delta option"))</f>
        <v>Missing Delta option</v>
      </c>
      <c r="AO1621" s="13" t="str">
        <f>IF(paramètres!$B$28=1,(((SUM(P1621:Y1621)/1.02)+SUM(Z1621:AA1621))+((SUM(AB1621:AK1621)/1.02)+SUM(AL1621:AN1621)))*cotpatr,IF(paramètres!$B$28=2,(SUM(P1621:AN1621)*cotpatr),"Missing Delta Option"))</f>
        <v>Missing Delta Option</v>
      </c>
      <c r="AP1621" s="13" t="str" cm="1">
        <f t="array" ref="AP1621">IF(paramètres!$B$28=1,(((SUM(P1621:Y1621)/1.02)+SUM(Z1621:AA1621))+((SUM(AB1621:AM1621)/1.02)+SUM(AL1621:AM1621)))/12*pécule,IF(paramètres!$B$28=2,SUM(P1621:AM1621)/12*pécule,"Missing Delta Option"))</f>
        <v>Missing Delta Option</v>
      </c>
      <c r="AQ1621" s="105" t="e">
        <f>IF(paramètres!$B$28=1,(((SUM(P1621:Y1621)/1.02)+SUM(Z1621:AA1621))+((SUM(AB1621:AM1621)/1.02)+SUM(AL1621:AM1621)))+AN1621+AO1621+AP1621,SUM(P1621:AM1621)+AN1621+AO1621+AP1621)</f>
        <v>#VALUE!</v>
      </c>
    </row>
    <row r="1622" spans="1:43" x14ac:dyDescent="0.25">
      <c r="A1622" s="104"/>
      <c r="B1622" s="39"/>
      <c r="C1622" s="39"/>
      <c r="D1622" s="70"/>
      <c r="E1622" s="49"/>
      <c r="F1622" s="40"/>
      <c r="G1622" s="38"/>
      <c r="H1622" s="71"/>
      <c r="I1622" s="40"/>
      <c r="J1622" s="38"/>
      <c r="K1622" s="71"/>
      <c r="L1622" s="40"/>
      <c r="M1622" s="38"/>
      <c r="N1622" s="71"/>
      <c r="O1622" s="49"/>
      <c r="P1622" s="177"/>
      <c r="Q1622" s="178"/>
      <c r="R1622" s="178"/>
      <c r="S1622" s="178"/>
      <c r="T1622" s="178"/>
      <c r="U1622" s="178"/>
      <c r="V1622" s="178"/>
      <c r="W1622" s="178"/>
      <c r="X1622" s="178"/>
      <c r="Y1622" s="178"/>
      <c r="Z1622" s="178"/>
      <c r="AA1622" s="179"/>
      <c r="AB1622" s="121">
        <f>IF($D1622="",0,IF($E1622="",0,IF(VLOOKUP($E1622,paramètres!$E$33:$F$44,2,FALSE)&lt;=VLOOKUP($AB$18,paramètres!$E$33:$F$44,2,FALSE),P1622*$D1622,0)))</f>
        <v>0</v>
      </c>
      <c r="AC1622" s="13">
        <f>IF($D1622="",0,IF($E1622="",0,IF(VLOOKUP($E1622,paramètres!$E$33:$F$44,2,FALSE)&lt;=VLOOKUP($AC$18,paramètres!$E$33:$F$44,2,FALSE),Q1622*$D1622,0)))</f>
        <v>0</v>
      </c>
      <c r="AD1622" s="13">
        <f>IF($D1622="",0,IF($E1622="",0,IF(VLOOKUP($E1622,paramètres!$E$33:$F$44,2,FALSE)&lt;=VLOOKUP($AD$18,paramètres!$E$33:$F$44,2,FALSE),R1622*$D1622,0)))</f>
        <v>0</v>
      </c>
      <c r="AE1622" s="13">
        <f>IF($D1622="",0,IF($E1622="",0,IF(VLOOKUP($E1622,paramètres!$E$33:$F$44,2,FALSE)&lt;=VLOOKUP($AE$18,paramètres!$E$33:$F$44,2,FALSE),S1622*$D1622,0)))</f>
        <v>0</v>
      </c>
      <c r="AF1622" s="13">
        <f>IF($D1622="",0,IF($E1622="",0,IF(VLOOKUP($E1622,paramètres!$E$33:$F$44,2,FALSE)&lt;=VLOOKUP($AF$18,paramètres!$E$33:$F$44,2,FALSE),T1622*$D1622,0)))</f>
        <v>0</v>
      </c>
      <c r="AG1622" s="13">
        <f>IF($D1622="",0,IF($E1622="",0,IF(VLOOKUP($E1622,paramètres!$E$33:$F$44,2,FALSE)&lt;=VLOOKUP($AG$18,paramètres!$E$33:$F$44,2,FALSE),U1622*$D1622,0)))</f>
        <v>0</v>
      </c>
      <c r="AH1622" s="13">
        <f>IF($D1622="",0,IF($E1622="",0,IF(VLOOKUP($E1622,paramètres!$E$33:$F$44,2,FALSE)&lt;=VLOOKUP($AH$18,paramètres!$E$33:$F$44,2,FALSE),V1622*$D1622,0)))</f>
        <v>0</v>
      </c>
      <c r="AI1622" s="13">
        <f>IF($D1622="",0,IF($E1622="",0,IF(VLOOKUP($E1622,paramètres!$E$33:$F$44,2,FALSE)&lt;=VLOOKUP($AI$18,paramètres!$E$33:$F$44,2,FALSE),W1622*$D1622,0)))</f>
        <v>0</v>
      </c>
      <c r="AJ1622" s="13">
        <f>IF($D1622="",0,IF($E1622="",0,IF(VLOOKUP($E1622,paramètres!$E$33:$F$44,2,FALSE)&lt;=VLOOKUP($AJ$18,paramètres!$E$33:$F$44,2,FALSE),X1622*$D1622,0)))</f>
        <v>0</v>
      </c>
      <c r="AK1622" s="13">
        <f>IF($D1622="",0,IF($E1622="",0,IF(VLOOKUP($E1622,paramètres!$E$33:$F$44,2,FALSE)&lt;=VLOOKUP($AK$18,paramètres!$E$33:$F$44,2,FALSE),Y1622*$D1622,0)))</f>
        <v>0</v>
      </c>
      <c r="AL1622" s="13">
        <f>IF($D1622="",0,IF($E1622="",0,IF(VLOOKUP($E1622,paramètres!$E$33:$F$44,2,FALSE)&lt;=VLOOKUP($AL$18,paramètres!$E$33:$F$44,2,FALSE),Z1622*$D1622,0)))</f>
        <v>0</v>
      </c>
      <c r="AM1622" s="126">
        <f>IF($D1622="",0,IF($E1622="",0,IF(VLOOKUP($E1622,paramètres!$E$33:$F$44,2,FALSE)&lt;=VLOOKUP($AM$18,paramètres!$E$33:$F$44,2,FALSE),AA1622*$D1622,0)))</f>
        <v>0</v>
      </c>
      <c r="AN1622" s="121" t="str">
        <f>IF(paramètres!$B$28=1,((SUM(P1622:Y1622)/1.02)+SUM(Z1622:AA1622))*0.0303/9*COUNT(P1622:X1622),IF(paramètres!$B$28=2,(SUM(P1622:AA1622))*0.0303/9*COUNT(P1622:X1622),"Missing Delta option"))</f>
        <v>Missing Delta option</v>
      </c>
      <c r="AO1622" s="13" t="str">
        <f>IF(paramètres!$B$28=1,(((SUM(P1622:Y1622)/1.02)+SUM(Z1622:AA1622))+((SUM(AB1622:AK1622)/1.02)+SUM(AL1622:AN1622)))*cotpatr,IF(paramètres!$B$28=2,(SUM(P1622:AN1622)*cotpatr),"Missing Delta Option"))</f>
        <v>Missing Delta Option</v>
      </c>
      <c r="AP1622" s="13" t="str" cm="1">
        <f t="array" ref="AP1622">IF(paramètres!$B$28=1,(((SUM(P1622:Y1622)/1.02)+SUM(Z1622:AA1622))+((SUM(AB1622:AM1622)/1.02)+SUM(AL1622:AM1622)))/12*pécule,IF(paramètres!$B$28=2,SUM(P1622:AM1622)/12*pécule,"Missing Delta Option"))</f>
        <v>Missing Delta Option</v>
      </c>
      <c r="AQ1622" s="105" t="e">
        <f>IF(paramètres!$B$28=1,(((SUM(P1622:Y1622)/1.02)+SUM(Z1622:AA1622))+((SUM(AB1622:AM1622)/1.02)+SUM(AL1622:AM1622)))+AN1622+AO1622+AP1622,SUM(P1622:AM1622)+AN1622+AO1622+AP1622)</f>
        <v>#VALUE!</v>
      </c>
    </row>
    <row r="1623" spans="1:43" x14ac:dyDescent="0.25">
      <c r="A1623" s="104"/>
      <c r="B1623" s="39"/>
      <c r="C1623" s="39"/>
      <c r="D1623" s="70"/>
      <c r="E1623" s="49"/>
      <c r="F1623" s="40"/>
      <c r="G1623" s="38"/>
      <c r="H1623" s="71"/>
      <c r="I1623" s="40"/>
      <c r="J1623" s="38"/>
      <c r="K1623" s="71"/>
      <c r="L1623" s="40"/>
      <c r="M1623" s="38"/>
      <c r="N1623" s="71"/>
      <c r="O1623" s="49"/>
      <c r="P1623" s="177"/>
      <c r="Q1623" s="178"/>
      <c r="R1623" s="178"/>
      <c r="S1623" s="178"/>
      <c r="T1623" s="178"/>
      <c r="U1623" s="178"/>
      <c r="V1623" s="178"/>
      <c r="W1623" s="178"/>
      <c r="X1623" s="178"/>
      <c r="Y1623" s="178"/>
      <c r="Z1623" s="178"/>
      <c r="AA1623" s="179"/>
      <c r="AB1623" s="121">
        <f>IF($D1623="",0,IF($E1623="",0,IF(VLOOKUP($E1623,paramètres!$E$33:$F$44,2,FALSE)&lt;=VLOOKUP($AB$18,paramètres!$E$33:$F$44,2,FALSE),P1623*$D1623,0)))</f>
        <v>0</v>
      </c>
      <c r="AC1623" s="13">
        <f>IF($D1623="",0,IF($E1623="",0,IF(VLOOKUP($E1623,paramètres!$E$33:$F$44,2,FALSE)&lt;=VLOOKUP($AC$18,paramètres!$E$33:$F$44,2,FALSE),Q1623*$D1623,0)))</f>
        <v>0</v>
      </c>
      <c r="AD1623" s="13">
        <f>IF($D1623="",0,IF($E1623="",0,IF(VLOOKUP($E1623,paramètres!$E$33:$F$44,2,FALSE)&lt;=VLOOKUP($AD$18,paramètres!$E$33:$F$44,2,FALSE),R1623*$D1623,0)))</f>
        <v>0</v>
      </c>
      <c r="AE1623" s="13">
        <f>IF($D1623="",0,IF($E1623="",0,IF(VLOOKUP($E1623,paramètres!$E$33:$F$44,2,FALSE)&lt;=VLOOKUP($AE$18,paramètres!$E$33:$F$44,2,FALSE),S1623*$D1623,0)))</f>
        <v>0</v>
      </c>
      <c r="AF1623" s="13">
        <f>IF($D1623="",0,IF($E1623="",0,IF(VLOOKUP($E1623,paramètres!$E$33:$F$44,2,FALSE)&lt;=VLOOKUP($AF$18,paramètres!$E$33:$F$44,2,FALSE),T1623*$D1623,0)))</f>
        <v>0</v>
      </c>
      <c r="AG1623" s="13">
        <f>IF($D1623="",0,IF($E1623="",0,IF(VLOOKUP($E1623,paramètres!$E$33:$F$44,2,FALSE)&lt;=VLOOKUP($AG$18,paramètres!$E$33:$F$44,2,FALSE),U1623*$D1623,0)))</f>
        <v>0</v>
      </c>
      <c r="AH1623" s="13">
        <f>IF($D1623="",0,IF($E1623="",0,IF(VLOOKUP($E1623,paramètres!$E$33:$F$44,2,FALSE)&lt;=VLOOKUP($AH$18,paramètres!$E$33:$F$44,2,FALSE),V1623*$D1623,0)))</f>
        <v>0</v>
      </c>
      <c r="AI1623" s="13">
        <f>IF($D1623="",0,IF($E1623="",0,IF(VLOOKUP($E1623,paramètres!$E$33:$F$44,2,FALSE)&lt;=VLOOKUP($AI$18,paramètres!$E$33:$F$44,2,FALSE),W1623*$D1623,0)))</f>
        <v>0</v>
      </c>
      <c r="AJ1623" s="13">
        <f>IF($D1623="",0,IF($E1623="",0,IF(VLOOKUP($E1623,paramètres!$E$33:$F$44,2,FALSE)&lt;=VLOOKUP($AJ$18,paramètres!$E$33:$F$44,2,FALSE),X1623*$D1623,0)))</f>
        <v>0</v>
      </c>
      <c r="AK1623" s="13">
        <f>IF($D1623="",0,IF($E1623="",0,IF(VLOOKUP($E1623,paramètres!$E$33:$F$44,2,FALSE)&lt;=VLOOKUP($AK$18,paramètres!$E$33:$F$44,2,FALSE),Y1623*$D1623,0)))</f>
        <v>0</v>
      </c>
      <c r="AL1623" s="13">
        <f>IF($D1623="",0,IF($E1623="",0,IF(VLOOKUP($E1623,paramètres!$E$33:$F$44,2,FALSE)&lt;=VLOOKUP($AL$18,paramètres!$E$33:$F$44,2,FALSE),Z1623*$D1623,0)))</f>
        <v>0</v>
      </c>
      <c r="AM1623" s="126">
        <f>IF($D1623="",0,IF($E1623="",0,IF(VLOOKUP($E1623,paramètres!$E$33:$F$44,2,FALSE)&lt;=VLOOKUP($AM$18,paramètres!$E$33:$F$44,2,FALSE),AA1623*$D1623,0)))</f>
        <v>0</v>
      </c>
      <c r="AN1623" s="121" t="str">
        <f>IF(paramètres!$B$28=1,((SUM(P1623:Y1623)/1.02)+SUM(Z1623:AA1623))*0.0303/9*COUNT(P1623:X1623),IF(paramètres!$B$28=2,(SUM(P1623:AA1623))*0.0303/9*COUNT(P1623:X1623),"Missing Delta option"))</f>
        <v>Missing Delta option</v>
      </c>
      <c r="AO1623" s="13" t="str">
        <f>IF(paramètres!$B$28=1,(((SUM(P1623:Y1623)/1.02)+SUM(Z1623:AA1623))+((SUM(AB1623:AK1623)/1.02)+SUM(AL1623:AN1623)))*cotpatr,IF(paramètres!$B$28=2,(SUM(P1623:AN1623)*cotpatr),"Missing Delta Option"))</f>
        <v>Missing Delta Option</v>
      </c>
      <c r="AP1623" s="13" t="str" cm="1">
        <f t="array" ref="AP1623">IF(paramètres!$B$28=1,(((SUM(P1623:Y1623)/1.02)+SUM(Z1623:AA1623))+((SUM(AB1623:AM1623)/1.02)+SUM(AL1623:AM1623)))/12*pécule,IF(paramètres!$B$28=2,SUM(P1623:AM1623)/12*pécule,"Missing Delta Option"))</f>
        <v>Missing Delta Option</v>
      </c>
      <c r="AQ1623" s="105" t="e">
        <f>IF(paramètres!$B$28=1,(((SUM(P1623:Y1623)/1.02)+SUM(Z1623:AA1623))+((SUM(AB1623:AM1623)/1.02)+SUM(AL1623:AM1623)))+AN1623+AO1623+AP1623,SUM(P1623:AM1623)+AN1623+AO1623+AP1623)</f>
        <v>#VALUE!</v>
      </c>
    </row>
    <row r="1624" spans="1:43" x14ac:dyDescent="0.25">
      <c r="A1624" s="104"/>
      <c r="B1624" s="39"/>
      <c r="C1624" s="39"/>
      <c r="D1624" s="70"/>
      <c r="E1624" s="49"/>
      <c r="F1624" s="40"/>
      <c r="G1624" s="38"/>
      <c r="H1624" s="71"/>
      <c r="I1624" s="40"/>
      <c r="J1624" s="38"/>
      <c r="K1624" s="71"/>
      <c r="L1624" s="40"/>
      <c r="M1624" s="38"/>
      <c r="N1624" s="71"/>
      <c r="O1624" s="49"/>
      <c r="P1624" s="177"/>
      <c r="Q1624" s="178"/>
      <c r="R1624" s="178"/>
      <c r="S1624" s="178"/>
      <c r="T1624" s="178"/>
      <c r="U1624" s="178"/>
      <c r="V1624" s="178"/>
      <c r="W1624" s="178"/>
      <c r="X1624" s="178"/>
      <c r="Y1624" s="178"/>
      <c r="Z1624" s="178"/>
      <c r="AA1624" s="179"/>
      <c r="AB1624" s="121">
        <f>IF($D1624="",0,IF($E1624="",0,IF(VLOOKUP($E1624,paramètres!$E$33:$F$44,2,FALSE)&lt;=VLOOKUP($AB$18,paramètres!$E$33:$F$44,2,FALSE),P1624*$D1624,0)))</f>
        <v>0</v>
      </c>
      <c r="AC1624" s="13">
        <f>IF($D1624="",0,IF($E1624="",0,IF(VLOOKUP($E1624,paramètres!$E$33:$F$44,2,FALSE)&lt;=VLOOKUP($AC$18,paramètres!$E$33:$F$44,2,FALSE),Q1624*$D1624,0)))</f>
        <v>0</v>
      </c>
      <c r="AD1624" s="13">
        <f>IF($D1624="",0,IF($E1624="",0,IF(VLOOKUP($E1624,paramètres!$E$33:$F$44,2,FALSE)&lt;=VLOOKUP($AD$18,paramètres!$E$33:$F$44,2,FALSE),R1624*$D1624,0)))</f>
        <v>0</v>
      </c>
      <c r="AE1624" s="13">
        <f>IF($D1624="",0,IF($E1624="",0,IF(VLOOKUP($E1624,paramètres!$E$33:$F$44,2,FALSE)&lt;=VLOOKUP($AE$18,paramètres!$E$33:$F$44,2,FALSE),S1624*$D1624,0)))</f>
        <v>0</v>
      </c>
      <c r="AF1624" s="13">
        <f>IF($D1624="",0,IF($E1624="",0,IF(VLOOKUP($E1624,paramètres!$E$33:$F$44,2,FALSE)&lt;=VLOOKUP($AF$18,paramètres!$E$33:$F$44,2,FALSE),T1624*$D1624,0)))</f>
        <v>0</v>
      </c>
      <c r="AG1624" s="13">
        <f>IF($D1624="",0,IF($E1624="",0,IF(VLOOKUP($E1624,paramètres!$E$33:$F$44,2,FALSE)&lt;=VLOOKUP($AG$18,paramètres!$E$33:$F$44,2,FALSE),U1624*$D1624,0)))</f>
        <v>0</v>
      </c>
      <c r="AH1624" s="13">
        <f>IF($D1624="",0,IF($E1624="",0,IF(VLOOKUP($E1624,paramètres!$E$33:$F$44,2,FALSE)&lt;=VLOOKUP($AH$18,paramètres!$E$33:$F$44,2,FALSE),V1624*$D1624,0)))</f>
        <v>0</v>
      </c>
      <c r="AI1624" s="13">
        <f>IF($D1624="",0,IF($E1624="",0,IF(VLOOKUP($E1624,paramètres!$E$33:$F$44,2,FALSE)&lt;=VLOOKUP($AI$18,paramètres!$E$33:$F$44,2,FALSE),W1624*$D1624,0)))</f>
        <v>0</v>
      </c>
      <c r="AJ1624" s="13">
        <f>IF($D1624="",0,IF($E1624="",0,IF(VLOOKUP($E1624,paramètres!$E$33:$F$44,2,FALSE)&lt;=VLOOKUP($AJ$18,paramètres!$E$33:$F$44,2,FALSE),X1624*$D1624,0)))</f>
        <v>0</v>
      </c>
      <c r="AK1624" s="13">
        <f>IF($D1624="",0,IF($E1624="",0,IF(VLOOKUP($E1624,paramètres!$E$33:$F$44,2,FALSE)&lt;=VLOOKUP($AK$18,paramètres!$E$33:$F$44,2,FALSE),Y1624*$D1624,0)))</f>
        <v>0</v>
      </c>
      <c r="AL1624" s="13">
        <f>IF($D1624="",0,IF($E1624="",0,IF(VLOOKUP($E1624,paramètres!$E$33:$F$44,2,FALSE)&lt;=VLOOKUP($AL$18,paramètres!$E$33:$F$44,2,FALSE),Z1624*$D1624,0)))</f>
        <v>0</v>
      </c>
      <c r="AM1624" s="126">
        <f>IF($D1624="",0,IF($E1624="",0,IF(VLOOKUP($E1624,paramètres!$E$33:$F$44,2,FALSE)&lt;=VLOOKUP($AM$18,paramètres!$E$33:$F$44,2,FALSE),AA1624*$D1624,0)))</f>
        <v>0</v>
      </c>
      <c r="AN1624" s="121" t="str">
        <f>IF(paramètres!$B$28=1,((SUM(P1624:Y1624)/1.02)+SUM(Z1624:AA1624))*0.0303/9*COUNT(P1624:X1624),IF(paramètres!$B$28=2,(SUM(P1624:AA1624))*0.0303/9*COUNT(P1624:X1624),"Missing Delta option"))</f>
        <v>Missing Delta option</v>
      </c>
      <c r="AO1624" s="13" t="str">
        <f>IF(paramètres!$B$28=1,(((SUM(P1624:Y1624)/1.02)+SUM(Z1624:AA1624))+((SUM(AB1624:AK1624)/1.02)+SUM(AL1624:AN1624)))*cotpatr,IF(paramètres!$B$28=2,(SUM(P1624:AN1624)*cotpatr),"Missing Delta Option"))</f>
        <v>Missing Delta Option</v>
      </c>
      <c r="AP1624" s="13" t="str" cm="1">
        <f t="array" ref="AP1624">IF(paramètres!$B$28=1,(((SUM(P1624:Y1624)/1.02)+SUM(Z1624:AA1624))+((SUM(AB1624:AM1624)/1.02)+SUM(AL1624:AM1624)))/12*pécule,IF(paramètres!$B$28=2,SUM(P1624:AM1624)/12*pécule,"Missing Delta Option"))</f>
        <v>Missing Delta Option</v>
      </c>
      <c r="AQ1624" s="105" t="e">
        <f>IF(paramètres!$B$28=1,(((SUM(P1624:Y1624)/1.02)+SUM(Z1624:AA1624))+((SUM(AB1624:AM1624)/1.02)+SUM(AL1624:AM1624)))+AN1624+AO1624+AP1624,SUM(P1624:AM1624)+AN1624+AO1624+AP1624)</f>
        <v>#VALUE!</v>
      </c>
    </row>
    <row r="1625" spans="1:43" x14ac:dyDescent="0.25">
      <c r="A1625" s="104"/>
      <c r="B1625" s="39"/>
      <c r="C1625" s="39"/>
      <c r="D1625" s="70"/>
      <c r="E1625" s="49"/>
      <c r="F1625" s="40"/>
      <c r="G1625" s="38"/>
      <c r="H1625" s="71"/>
      <c r="I1625" s="40"/>
      <c r="J1625" s="38"/>
      <c r="K1625" s="71"/>
      <c r="L1625" s="40"/>
      <c r="M1625" s="38"/>
      <c r="N1625" s="71"/>
      <c r="O1625" s="49"/>
      <c r="P1625" s="177"/>
      <c r="Q1625" s="178"/>
      <c r="R1625" s="178"/>
      <c r="S1625" s="178"/>
      <c r="T1625" s="178"/>
      <c r="U1625" s="178"/>
      <c r="V1625" s="178"/>
      <c r="W1625" s="178"/>
      <c r="X1625" s="178"/>
      <c r="Y1625" s="178"/>
      <c r="Z1625" s="178"/>
      <c r="AA1625" s="179"/>
      <c r="AB1625" s="121">
        <f>IF($D1625="",0,IF($E1625="",0,IF(VLOOKUP($E1625,paramètres!$E$33:$F$44,2,FALSE)&lt;=VLOOKUP($AB$18,paramètres!$E$33:$F$44,2,FALSE),P1625*$D1625,0)))</f>
        <v>0</v>
      </c>
      <c r="AC1625" s="13">
        <f>IF($D1625="",0,IF($E1625="",0,IF(VLOOKUP($E1625,paramètres!$E$33:$F$44,2,FALSE)&lt;=VLOOKUP($AC$18,paramètres!$E$33:$F$44,2,FALSE),Q1625*$D1625,0)))</f>
        <v>0</v>
      </c>
      <c r="AD1625" s="13">
        <f>IF($D1625="",0,IF($E1625="",0,IF(VLOOKUP($E1625,paramètres!$E$33:$F$44,2,FALSE)&lt;=VLOOKUP($AD$18,paramètres!$E$33:$F$44,2,FALSE),R1625*$D1625,0)))</f>
        <v>0</v>
      </c>
      <c r="AE1625" s="13">
        <f>IF($D1625="",0,IF($E1625="",0,IF(VLOOKUP($E1625,paramètres!$E$33:$F$44,2,FALSE)&lt;=VLOOKUP($AE$18,paramètres!$E$33:$F$44,2,FALSE),S1625*$D1625,0)))</f>
        <v>0</v>
      </c>
      <c r="AF1625" s="13">
        <f>IF($D1625="",0,IF($E1625="",0,IF(VLOOKUP($E1625,paramètres!$E$33:$F$44,2,FALSE)&lt;=VLOOKUP($AF$18,paramètres!$E$33:$F$44,2,FALSE),T1625*$D1625,0)))</f>
        <v>0</v>
      </c>
      <c r="AG1625" s="13">
        <f>IF($D1625="",0,IF($E1625="",0,IF(VLOOKUP($E1625,paramètres!$E$33:$F$44,2,FALSE)&lt;=VLOOKUP($AG$18,paramètres!$E$33:$F$44,2,FALSE),U1625*$D1625,0)))</f>
        <v>0</v>
      </c>
      <c r="AH1625" s="13">
        <f>IF($D1625="",0,IF($E1625="",0,IF(VLOOKUP($E1625,paramètres!$E$33:$F$44,2,FALSE)&lt;=VLOOKUP($AH$18,paramètres!$E$33:$F$44,2,FALSE),V1625*$D1625,0)))</f>
        <v>0</v>
      </c>
      <c r="AI1625" s="13">
        <f>IF($D1625="",0,IF($E1625="",0,IF(VLOOKUP($E1625,paramètres!$E$33:$F$44,2,FALSE)&lt;=VLOOKUP($AI$18,paramètres!$E$33:$F$44,2,FALSE),W1625*$D1625,0)))</f>
        <v>0</v>
      </c>
      <c r="AJ1625" s="13">
        <f>IF($D1625="",0,IF($E1625="",0,IF(VLOOKUP($E1625,paramètres!$E$33:$F$44,2,FALSE)&lt;=VLOOKUP($AJ$18,paramètres!$E$33:$F$44,2,FALSE),X1625*$D1625,0)))</f>
        <v>0</v>
      </c>
      <c r="AK1625" s="13">
        <f>IF($D1625="",0,IF($E1625="",0,IF(VLOOKUP($E1625,paramètres!$E$33:$F$44,2,FALSE)&lt;=VLOOKUP($AK$18,paramètres!$E$33:$F$44,2,FALSE),Y1625*$D1625,0)))</f>
        <v>0</v>
      </c>
      <c r="AL1625" s="13">
        <f>IF($D1625="",0,IF($E1625="",0,IF(VLOOKUP($E1625,paramètres!$E$33:$F$44,2,FALSE)&lt;=VLOOKUP($AL$18,paramètres!$E$33:$F$44,2,FALSE),Z1625*$D1625,0)))</f>
        <v>0</v>
      </c>
      <c r="AM1625" s="126">
        <f>IF($D1625="",0,IF($E1625="",0,IF(VLOOKUP($E1625,paramètres!$E$33:$F$44,2,FALSE)&lt;=VLOOKUP($AM$18,paramètres!$E$33:$F$44,2,FALSE),AA1625*$D1625,0)))</f>
        <v>0</v>
      </c>
      <c r="AN1625" s="121" t="str">
        <f>IF(paramètres!$B$28=1,((SUM(P1625:Y1625)/1.02)+SUM(Z1625:AA1625))*0.0303/9*COUNT(P1625:X1625),IF(paramètres!$B$28=2,(SUM(P1625:AA1625))*0.0303/9*COUNT(P1625:X1625),"Missing Delta option"))</f>
        <v>Missing Delta option</v>
      </c>
      <c r="AO1625" s="13" t="str">
        <f>IF(paramètres!$B$28=1,(((SUM(P1625:Y1625)/1.02)+SUM(Z1625:AA1625))+((SUM(AB1625:AK1625)/1.02)+SUM(AL1625:AN1625)))*cotpatr,IF(paramètres!$B$28=2,(SUM(P1625:AN1625)*cotpatr),"Missing Delta Option"))</f>
        <v>Missing Delta Option</v>
      </c>
      <c r="AP1625" s="13" t="str" cm="1">
        <f t="array" ref="AP1625">IF(paramètres!$B$28=1,(((SUM(P1625:Y1625)/1.02)+SUM(Z1625:AA1625))+((SUM(AB1625:AM1625)/1.02)+SUM(AL1625:AM1625)))/12*pécule,IF(paramètres!$B$28=2,SUM(P1625:AM1625)/12*pécule,"Missing Delta Option"))</f>
        <v>Missing Delta Option</v>
      </c>
      <c r="AQ1625" s="105" t="e">
        <f>IF(paramètres!$B$28=1,(((SUM(P1625:Y1625)/1.02)+SUM(Z1625:AA1625))+((SUM(AB1625:AM1625)/1.02)+SUM(AL1625:AM1625)))+AN1625+AO1625+AP1625,SUM(P1625:AM1625)+AN1625+AO1625+AP1625)</f>
        <v>#VALUE!</v>
      </c>
    </row>
    <row r="1626" spans="1:43" x14ac:dyDescent="0.25">
      <c r="A1626" s="104"/>
      <c r="B1626" s="39"/>
      <c r="C1626" s="39"/>
      <c r="D1626" s="70"/>
      <c r="E1626" s="49"/>
      <c r="F1626" s="40"/>
      <c r="G1626" s="38"/>
      <c r="H1626" s="71"/>
      <c r="I1626" s="40"/>
      <c r="J1626" s="38"/>
      <c r="K1626" s="71"/>
      <c r="L1626" s="40"/>
      <c r="M1626" s="38"/>
      <c r="N1626" s="71"/>
      <c r="O1626" s="49"/>
      <c r="P1626" s="177"/>
      <c r="Q1626" s="178"/>
      <c r="R1626" s="178"/>
      <c r="S1626" s="178"/>
      <c r="T1626" s="178"/>
      <c r="U1626" s="178"/>
      <c r="V1626" s="178"/>
      <c r="W1626" s="178"/>
      <c r="X1626" s="178"/>
      <c r="Y1626" s="178"/>
      <c r="Z1626" s="178"/>
      <c r="AA1626" s="179"/>
      <c r="AB1626" s="121">
        <f>IF($D1626="",0,IF($E1626="",0,IF(VLOOKUP($E1626,paramètres!$E$33:$F$44,2,FALSE)&lt;=VLOOKUP($AB$18,paramètres!$E$33:$F$44,2,FALSE),P1626*$D1626,0)))</f>
        <v>0</v>
      </c>
      <c r="AC1626" s="13">
        <f>IF($D1626="",0,IF($E1626="",0,IF(VLOOKUP($E1626,paramètres!$E$33:$F$44,2,FALSE)&lt;=VLOOKUP($AC$18,paramètres!$E$33:$F$44,2,FALSE),Q1626*$D1626,0)))</f>
        <v>0</v>
      </c>
      <c r="AD1626" s="13">
        <f>IF($D1626="",0,IF($E1626="",0,IF(VLOOKUP($E1626,paramètres!$E$33:$F$44,2,FALSE)&lt;=VLOOKUP($AD$18,paramètres!$E$33:$F$44,2,FALSE),R1626*$D1626,0)))</f>
        <v>0</v>
      </c>
      <c r="AE1626" s="13">
        <f>IF($D1626="",0,IF($E1626="",0,IF(VLOOKUP($E1626,paramètres!$E$33:$F$44,2,FALSE)&lt;=VLOOKUP($AE$18,paramètres!$E$33:$F$44,2,FALSE),S1626*$D1626,0)))</f>
        <v>0</v>
      </c>
      <c r="AF1626" s="13">
        <f>IF($D1626="",0,IF($E1626="",0,IF(VLOOKUP($E1626,paramètres!$E$33:$F$44,2,FALSE)&lt;=VLOOKUP($AF$18,paramètres!$E$33:$F$44,2,FALSE),T1626*$D1626,0)))</f>
        <v>0</v>
      </c>
      <c r="AG1626" s="13">
        <f>IF($D1626="",0,IF($E1626="",0,IF(VLOOKUP($E1626,paramètres!$E$33:$F$44,2,FALSE)&lt;=VLOOKUP($AG$18,paramètres!$E$33:$F$44,2,FALSE),U1626*$D1626,0)))</f>
        <v>0</v>
      </c>
      <c r="AH1626" s="13">
        <f>IF($D1626="",0,IF($E1626="",0,IF(VLOOKUP($E1626,paramètres!$E$33:$F$44,2,FALSE)&lt;=VLOOKUP($AH$18,paramètres!$E$33:$F$44,2,FALSE),V1626*$D1626,0)))</f>
        <v>0</v>
      </c>
      <c r="AI1626" s="13">
        <f>IF($D1626="",0,IF($E1626="",0,IF(VLOOKUP($E1626,paramètres!$E$33:$F$44,2,FALSE)&lt;=VLOOKUP($AI$18,paramètres!$E$33:$F$44,2,FALSE),W1626*$D1626,0)))</f>
        <v>0</v>
      </c>
      <c r="AJ1626" s="13">
        <f>IF($D1626="",0,IF($E1626="",0,IF(VLOOKUP($E1626,paramètres!$E$33:$F$44,2,FALSE)&lt;=VLOOKUP($AJ$18,paramètres!$E$33:$F$44,2,FALSE),X1626*$D1626,0)))</f>
        <v>0</v>
      </c>
      <c r="AK1626" s="13">
        <f>IF($D1626="",0,IF($E1626="",0,IF(VLOOKUP($E1626,paramètres!$E$33:$F$44,2,FALSE)&lt;=VLOOKUP($AK$18,paramètres!$E$33:$F$44,2,FALSE),Y1626*$D1626,0)))</f>
        <v>0</v>
      </c>
      <c r="AL1626" s="13">
        <f>IF($D1626="",0,IF($E1626="",0,IF(VLOOKUP($E1626,paramètres!$E$33:$F$44,2,FALSE)&lt;=VLOOKUP($AL$18,paramètres!$E$33:$F$44,2,FALSE),Z1626*$D1626,0)))</f>
        <v>0</v>
      </c>
      <c r="AM1626" s="126">
        <f>IF($D1626="",0,IF($E1626="",0,IF(VLOOKUP($E1626,paramètres!$E$33:$F$44,2,FALSE)&lt;=VLOOKUP($AM$18,paramètres!$E$33:$F$44,2,FALSE),AA1626*$D1626,0)))</f>
        <v>0</v>
      </c>
      <c r="AN1626" s="121" t="str">
        <f>IF(paramètres!$B$28=1,((SUM(P1626:Y1626)/1.02)+SUM(Z1626:AA1626))*0.0303/9*COUNT(P1626:X1626),IF(paramètres!$B$28=2,(SUM(P1626:AA1626))*0.0303/9*COUNT(P1626:X1626),"Missing Delta option"))</f>
        <v>Missing Delta option</v>
      </c>
      <c r="AO1626" s="13" t="str">
        <f>IF(paramètres!$B$28=1,(((SUM(P1626:Y1626)/1.02)+SUM(Z1626:AA1626))+((SUM(AB1626:AK1626)/1.02)+SUM(AL1626:AN1626)))*cotpatr,IF(paramètres!$B$28=2,(SUM(P1626:AN1626)*cotpatr),"Missing Delta Option"))</f>
        <v>Missing Delta Option</v>
      </c>
      <c r="AP1626" s="13" t="str" cm="1">
        <f t="array" ref="AP1626">IF(paramètres!$B$28=1,(((SUM(P1626:Y1626)/1.02)+SUM(Z1626:AA1626))+((SUM(AB1626:AM1626)/1.02)+SUM(AL1626:AM1626)))/12*pécule,IF(paramètres!$B$28=2,SUM(P1626:AM1626)/12*pécule,"Missing Delta Option"))</f>
        <v>Missing Delta Option</v>
      </c>
      <c r="AQ1626" s="105" t="e">
        <f>IF(paramètres!$B$28=1,(((SUM(P1626:Y1626)/1.02)+SUM(Z1626:AA1626))+((SUM(AB1626:AM1626)/1.02)+SUM(AL1626:AM1626)))+AN1626+AO1626+AP1626,SUM(P1626:AM1626)+AN1626+AO1626+AP1626)</f>
        <v>#VALUE!</v>
      </c>
    </row>
    <row r="1627" spans="1:43" x14ac:dyDescent="0.25">
      <c r="A1627" s="104"/>
      <c r="B1627" s="39"/>
      <c r="C1627" s="39"/>
      <c r="D1627" s="70"/>
      <c r="E1627" s="49"/>
      <c r="F1627" s="40"/>
      <c r="G1627" s="38"/>
      <c r="H1627" s="71"/>
      <c r="I1627" s="40"/>
      <c r="J1627" s="38"/>
      <c r="K1627" s="71"/>
      <c r="L1627" s="40"/>
      <c r="M1627" s="38"/>
      <c r="N1627" s="71"/>
      <c r="O1627" s="49"/>
      <c r="P1627" s="177"/>
      <c r="Q1627" s="178"/>
      <c r="R1627" s="178"/>
      <c r="S1627" s="178"/>
      <c r="T1627" s="178"/>
      <c r="U1627" s="178"/>
      <c r="V1627" s="178"/>
      <c r="W1627" s="178"/>
      <c r="X1627" s="178"/>
      <c r="Y1627" s="178"/>
      <c r="Z1627" s="178"/>
      <c r="AA1627" s="179"/>
      <c r="AB1627" s="121">
        <f>IF($D1627="",0,IF($E1627="",0,IF(VLOOKUP($E1627,paramètres!$E$33:$F$44,2,FALSE)&lt;=VLOOKUP($AB$18,paramètres!$E$33:$F$44,2,FALSE),P1627*$D1627,0)))</f>
        <v>0</v>
      </c>
      <c r="AC1627" s="13">
        <f>IF($D1627="",0,IF($E1627="",0,IF(VLOOKUP($E1627,paramètres!$E$33:$F$44,2,FALSE)&lt;=VLOOKUP($AC$18,paramètres!$E$33:$F$44,2,FALSE),Q1627*$D1627,0)))</f>
        <v>0</v>
      </c>
      <c r="AD1627" s="13">
        <f>IF($D1627="",0,IF($E1627="",0,IF(VLOOKUP($E1627,paramètres!$E$33:$F$44,2,FALSE)&lt;=VLOOKUP($AD$18,paramètres!$E$33:$F$44,2,FALSE),R1627*$D1627,0)))</f>
        <v>0</v>
      </c>
      <c r="AE1627" s="13">
        <f>IF($D1627="",0,IF($E1627="",0,IF(VLOOKUP($E1627,paramètres!$E$33:$F$44,2,FALSE)&lt;=VLOOKUP($AE$18,paramètres!$E$33:$F$44,2,FALSE),S1627*$D1627,0)))</f>
        <v>0</v>
      </c>
      <c r="AF1627" s="13">
        <f>IF($D1627="",0,IF($E1627="",0,IF(VLOOKUP($E1627,paramètres!$E$33:$F$44,2,FALSE)&lt;=VLOOKUP($AF$18,paramètres!$E$33:$F$44,2,FALSE),T1627*$D1627,0)))</f>
        <v>0</v>
      </c>
      <c r="AG1627" s="13">
        <f>IF($D1627="",0,IF($E1627="",0,IF(VLOOKUP($E1627,paramètres!$E$33:$F$44,2,FALSE)&lt;=VLOOKUP($AG$18,paramètres!$E$33:$F$44,2,FALSE),U1627*$D1627,0)))</f>
        <v>0</v>
      </c>
      <c r="AH1627" s="13">
        <f>IF($D1627="",0,IF($E1627="",0,IF(VLOOKUP($E1627,paramètres!$E$33:$F$44,2,FALSE)&lt;=VLOOKUP($AH$18,paramètres!$E$33:$F$44,2,FALSE),V1627*$D1627,0)))</f>
        <v>0</v>
      </c>
      <c r="AI1627" s="13">
        <f>IF($D1627="",0,IF($E1627="",0,IF(VLOOKUP($E1627,paramètres!$E$33:$F$44,2,FALSE)&lt;=VLOOKUP($AI$18,paramètres!$E$33:$F$44,2,FALSE),W1627*$D1627,0)))</f>
        <v>0</v>
      </c>
      <c r="AJ1627" s="13">
        <f>IF($D1627="",0,IF($E1627="",0,IF(VLOOKUP($E1627,paramètres!$E$33:$F$44,2,FALSE)&lt;=VLOOKUP($AJ$18,paramètres!$E$33:$F$44,2,FALSE),X1627*$D1627,0)))</f>
        <v>0</v>
      </c>
      <c r="AK1627" s="13">
        <f>IF($D1627="",0,IF($E1627="",0,IF(VLOOKUP($E1627,paramètres!$E$33:$F$44,2,FALSE)&lt;=VLOOKUP($AK$18,paramètres!$E$33:$F$44,2,FALSE),Y1627*$D1627,0)))</f>
        <v>0</v>
      </c>
      <c r="AL1627" s="13">
        <f>IF($D1627="",0,IF($E1627="",0,IF(VLOOKUP($E1627,paramètres!$E$33:$F$44,2,FALSE)&lt;=VLOOKUP($AL$18,paramètres!$E$33:$F$44,2,FALSE),Z1627*$D1627,0)))</f>
        <v>0</v>
      </c>
      <c r="AM1627" s="126">
        <f>IF($D1627="",0,IF($E1627="",0,IF(VLOOKUP($E1627,paramètres!$E$33:$F$44,2,FALSE)&lt;=VLOOKUP($AM$18,paramètres!$E$33:$F$44,2,FALSE),AA1627*$D1627,0)))</f>
        <v>0</v>
      </c>
      <c r="AN1627" s="121" t="str">
        <f>IF(paramètres!$B$28=1,((SUM(P1627:Y1627)/1.02)+SUM(Z1627:AA1627))*0.0303/9*COUNT(P1627:X1627),IF(paramètres!$B$28=2,(SUM(P1627:AA1627))*0.0303/9*COUNT(P1627:X1627),"Missing Delta option"))</f>
        <v>Missing Delta option</v>
      </c>
      <c r="AO1627" s="13" t="str">
        <f>IF(paramètres!$B$28=1,(((SUM(P1627:Y1627)/1.02)+SUM(Z1627:AA1627))+((SUM(AB1627:AK1627)/1.02)+SUM(AL1627:AN1627)))*cotpatr,IF(paramètres!$B$28=2,(SUM(P1627:AN1627)*cotpatr),"Missing Delta Option"))</f>
        <v>Missing Delta Option</v>
      </c>
      <c r="AP1627" s="13" t="str" cm="1">
        <f t="array" ref="AP1627">IF(paramètres!$B$28=1,(((SUM(P1627:Y1627)/1.02)+SUM(Z1627:AA1627))+((SUM(AB1627:AM1627)/1.02)+SUM(AL1627:AM1627)))/12*pécule,IF(paramètres!$B$28=2,SUM(P1627:AM1627)/12*pécule,"Missing Delta Option"))</f>
        <v>Missing Delta Option</v>
      </c>
      <c r="AQ1627" s="105" t="e">
        <f>IF(paramètres!$B$28=1,(((SUM(P1627:Y1627)/1.02)+SUM(Z1627:AA1627))+((SUM(AB1627:AM1627)/1.02)+SUM(AL1627:AM1627)))+AN1627+AO1627+AP1627,SUM(P1627:AM1627)+AN1627+AO1627+AP1627)</f>
        <v>#VALUE!</v>
      </c>
    </row>
    <row r="1628" spans="1:43" x14ac:dyDescent="0.25">
      <c r="A1628" s="104"/>
      <c r="B1628" s="39"/>
      <c r="C1628" s="39"/>
      <c r="D1628" s="70"/>
      <c r="E1628" s="49"/>
      <c r="F1628" s="40"/>
      <c r="G1628" s="38"/>
      <c r="H1628" s="71"/>
      <c r="I1628" s="40"/>
      <c r="J1628" s="38"/>
      <c r="K1628" s="71"/>
      <c r="L1628" s="40"/>
      <c r="M1628" s="38"/>
      <c r="N1628" s="71"/>
      <c r="O1628" s="49"/>
      <c r="P1628" s="177"/>
      <c r="Q1628" s="178"/>
      <c r="R1628" s="178"/>
      <c r="S1628" s="178"/>
      <c r="T1628" s="178"/>
      <c r="U1628" s="178"/>
      <c r="V1628" s="178"/>
      <c r="W1628" s="178"/>
      <c r="X1628" s="178"/>
      <c r="Y1628" s="178"/>
      <c r="Z1628" s="178"/>
      <c r="AA1628" s="179"/>
      <c r="AB1628" s="121">
        <f>IF($D1628="",0,IF($E1628="",0,IF(VLOOKUP($E1628,paramètres!$E$33:$F$44,2,FALSE)&lt;=VLOOKUP($AB$18,paramètres!$E$33:$F$44,2,FALSE),P1628*$D1628,0)))</f>
        <v>0</v>
      </c>
      <c r="AC1628" s="13">
        <f>IF($D1628="",0,IF($E1628="",0,IF(VLOOKUP($E1628,paramètres!$E$33:$F$44,2,FALSE)&lt;=VLOOKUP($AC$18,paramètres!$E$33:$F$44,2,FALSE),Q1628*$D1628,0)))</f>
        <v>0</v>
      </c>
      <c r="AD1628" s="13">
        <f>IF($D1628="",0,IF($E1628="",0,IF(VLOOKUP($E1628,paramètres!$E$33:$F$44,2,FALSE)&lt;=VLOOKUP($AD$18,paramètres!$E$33:$F$44,2,FALSE),R1628*$D1628,0)))</f>
        <v>0</v>
      </c>
      <c r="AE1628" s="13">
        <f>IF($D1628="",0,IF($E1628="",0,IF(VLOOKUP($E1628,paramètres!$E$33:$F$44,2,FALSE)&lt;=VLOOKUP($AE$18,paramètres!$E$33:$F$44,2,FALSE),S1628*$D1628,0)))</f>
        <v>0</v>
      </c>
      <c r="AF1628" s="13">
        <f>IF($D1628="",0,IF($E1628="",0,IF(VLOOKUP($E1628,paramètres!$E$33:$F$44,2,FALSE)&lt;=VLOOKUP($AF$18,paramètres!$E$33:$F$44,2,FALSE),T1628*$D1628,0)))</f>
        <v>0</v>
      </c>
      <c r="AG1628" s="13">
        <f>IF($D1628="",0,IF($E1628="",0,IF(VLOOKUP($E1628,paramètres!$E$33:$F$44,2,FALSE)&lt;=VLOOKUP($AG$18,paramètres!$E$33:$F$44,2,FALSE),U1628*$D1628,0)))</f>
        <v>0</v>
      </c>
      <c r="AH1628" s="13">
        <f>IF($D1628="",0,IF($E1628="",0,IF(VLOOKUP($E1628,paramètres!$E$33:$F$44,2,FALSE)&lt;=VLOOKUP($AH$18,paramètres!$E$33:$F$44,2,FALSE),V1628*$D1628,0)))</f>
        <v>0</v>
      </c>
      <c r="AI1628" s="13">
        <f>IF($D1628="",0,IF($E1628="",0,IF(VLOOKUP($E1628,paramètres!$E$33:$F$44,2,FALSE)&lt;=VLOOKUP($AI$18,paramètres!$E$33:$F$44,2,FALSE),W1628*$D1628,0)))</f>
        <v>0</v>
      </c>
      <c r="AJ1628" s="13">
        <f>IF($D1628="",0,IF($E1628="",0,IF(VLOOKUP($E1628,paramètres!$E$33:$F$44,2,FALSE)&lt;=VLOOKUP($AJ$18,paramètres!$E$33:$F$44,2,FALSE),X1628*$D1628,0)))</f>
        <v>0</v>
      </c>
      <c r="AK1628" s="13">
        <f>IF($D1628="",0,IF($E1628="",0,IF(VLOOKUP($E1628,paramètres!$E$33:$F$44,2,FALSE)&lt;=VLOOKUP($AK$18,paramètres!$E$33:$F$44,2,FALSE),Y1628*$D1628,0)))</f>
        <v>0</v>
      </c>
      <c r="AL1628" s="13">
        <f>IF($D1628="",0,IF($E1628="",0,IF(VLOOKUP($E1628,paramètres!$E$33:$F$44,2,FALSE)&lt;=VLOOKUP($AL$18,paramètres!$E$33:$F$44,2,FALSE),Z1628*$D1628,0)))</f>
        <v>0</v>
      </c>
      <c r="AM1628" s="126">
        <f>IF($D1628="",0,IF($E1628="",0,IF(VLOOKUP($E1628,paramètres!$E$33:$F$44,2,FALSE)&lt;=VLOOKUP($AM$18,paramètres!$E$33:$F$44,2,FALSE),AA1628*$D1628,0)))</f>
        <v>0</v>
      </c>
      <c r="AN1628" s="121" t="str">
        <f>IF(paramètres!$B$28=1,((SUM(P1628:Y1628)/1.02)+SUM(Z1628:AA1628))*0.0303/9*COUNT(P1628:X1628),IF(paramètres!$B$28=2,(SUM(P1628:AA1628))*0.0303/9*COUNT(P1628:X1628),"Missing Delta option"))</f>
        <v>Missing Delta option</v>
      </c>
      <c r="AO1628" s="13" t="str">
        <f>IF(paramètres!$B$28=1,(((SUM(P1628:Y1628)/1.02)+SUM(Z1628:AA1628))+((SUM(AB1628:AK1628)/1.02)+SUM(AL1628:AN1628)))*cotpatr,IF(paramètres!$B$28=2,(SUM(P1628:AN1628)*cotpatr),"Missing Delta Option"))</f>
        <v>Missing Delta Option</v>
      </c>
      <c r="AP1628" s="13" t="str" cm="1">
        <f t="array" ref="AP1628">IF(paramètres!$B$28=1,(((SUM(P1628:Y1628)/1.02)+SUM(Z1628:AA1628))+((SUM(AB1628:AM1628)/1.02)+SUM(AL1628:AM1628)))/12*pécule,IF(paramètres!$B$28=2,SUM(P1628:AM1628)/12*pécule,"Missing Delta Option"))</f>
        <v>Missing Delta Option</v>
      </c>
      <c r="AQ1628" s="105" t="e">
        <f>IF(paramètres!$B$28=1,(((SUM(P1628:Y1628)/1.02)+SUM(Z1628:AA1628))+((SUM(AB1628:AM1628)/1.02)+SUM(AL1628:AM1628)))+AN1628+AO1628+AP1628,SUM(P1628:AM1628)+AN1628+AO1628+AP1628)</f>
        <v>#VALUE!</v>
      </c>
    </row>
    <row r="1629" spans="1:43" x14ac:dyDescent="0.25">
      <c r="A1629" s="104"/>
      <c r="B1629" s="39"/>
      <c r="C1629" s="39"/>
      <c r="D1629" s="70"/>
      <c r="E1629" s="49"/>
      <c r="F1629" s="40"/>
      <c r="G1629" s="38"/>
      <c r="H1629" s="71"/>
      <c r="I1629" s="40"/>
      <c r="J1629" s="38"/>
      <c r="K1629" s="71"/>
      <c r="L1629" s="40"/>
      <c r="M1629" s="38"/>
      <c r="N1629" s="71"/>
      <c r="O1629" s="49"/>
      <c r="P1629" s="177"/>
      <c r="Q1629" s="178"/>
      <c r="R1629" s="178"/>
      <c r="S1629" s="178"/>
      <c r="T1629" s="178"/>
      <c r="U1629" s="178"/>
      <c r="V1629" s="178"/>
      <c r="W1629" s="178"/>
      <c r="X1629" s="178"/>
      <c r="Y1629" s="178"/>
      <c r="Z1629" s="178"/>
      <c r="AA1629" s="179"/>
      <c r="AB1629" s="121">
        <f>IF($D1629="",0,IF($E1629="",0,IF(VLOOKUP($E1629,paramètres!$E$33:$F$44,2,FALSE)&lt;=VLOOKUP($AB$18,paramètres!$E$33:$F$44,2,FALSE),P1629*$D1629,0)))</f>
        <v>0</v>
      </c>
      <c r="AC1629" s="13">
        <f>IF($D1629="",0,IF($E1629="",0,IF(VLOOKUP($E1629,paramètres!$E$33:$F$44,2,FALSE)&lt;=VLOOKUP($AC$18,paramètres!$E$33:$F$44,2,FALSE),Q1629*$D1629,0)))</f>
        <v>0</v>
      </c>
      <c r="AD1629" s="13">
        <f>IF($D1629="",0,IF($E1629="",0,IF(VLOOKUP($E1629,paramètres!$E$33:$F$44,2,FALSE)&lt;=VLOOKUP($AD$18,paramètres!$E$33:$F$44,2,FALSE),R1629*$D1629,0)))</f>
        <v>0</v>
      </c>
      <c r="AE1629" s="13">
        <f>IF($D1629="",0,IF($E1629="",0,IF(VLOOKUP($E1629,paramètres!$E$33:$F$44,2,FALSE)&lt;=VLOOKUP($AE$18,paramètres!$E$33:$F$44,2,FALSE),S1629*$D1629,0)))</f>
        <v>0</v>
      </c>
      <c r="AF1629" s="13">
        <f>IF($D1629="",0,IF($E1629="",0,IF(VLOOKUP($E1629,paramètres!$E$33:$F$44,2,FALSE)&lt;=VLOOKUP($AF$18,paramètres!$E$33:$F$44,2,FALSE),T1629*$D1629,0)))</f>
        <v>0</v>
      </c>
      <c r="AG1629" s="13">
        <f>IF($D1629="",0,IF($E1629="",0,IF(VLOOKUP($E1629,paramètres!$E$33:$F$44,2,FALSE)&lt;=VLOOKUP($AG$18,paramètres!$E$33:$F$44,2,FALSE),U1629*$D1629,0)))</f>
        <v>0</v>
      </c>
      <c r="AH1629" s="13">
        <f>IF($D1629="",0,IF($E1629="",0,IF(VLOOKUP($E1629,paramètres!$E$33:$F$44,2,FALSE)&lt;=VLOOKUP($AH$18,paramètres!$E$33:$F$44,2,FALSE),V1629*$D1629,0)))</f>
        <v>0</v>
      </c>
      <c r="AI1629" s="13">
        <f>IF($D1629="",0,IF($E1629="",0,IF(VLOOKUP($E1629,paramètres!$E$33:$F$44,2,FALSE)&lt;=VLOOKUP($AI$18,paramètres!$E$33:$F$44,2,FALSE),W1629*$D1629,0)))</f>
        <v>0</v>
      </c>
      <c r="AJ1629" s="13">
        <f>IF($D1629="",0,IF($E1629="",0,IF(VLOOKUP($E1629,paramètres!$E$33:$F$44,2,FALSE)&lt;=VLOOKUP($AJ$18,paramètres!$E$33:$F$44,2,FALSE),X1629*$D1629,0)))</f>
        <v>0</v>
      </c>
      <c r="AK1629" s="13">
        <f>IF($D1629="",0,IF($E1629="",0,IF(VLOOKUP($E1629,paramètres!$E$33:$F$44,2,FALSE)&lt;=VLOOKUP($AK$18,paramètres!$E$33:$F$44,2,FALSE),Y1629*$D1629,0)))</f>
        <v>0</v>
      </c>
      <c r="AL1629" s="13">
        <f>IF($D1629="",0,IF($E1629="",0,IF(VLOOKUP($E1629,paramètres!$E$33:$F$44,2,FALSE)&lt;=VLOOKUP($AL$18,paramètres!$E$33:$F$44,2,FALSE),Z1629*$D1629,0)))</f>
        <v>0</v>
      </c>
      <c r="AM1629" s="126">
        <f>IF($D1629="",0,IF($E1629="",0,IF(VLOOKUP($E1629,paramètres!$E$33:$F$44,2,FALSE)&lt;=VLOOKUP($AM$18,paramètres!$E$33:$F$44,2,FALSE),AA1629*$D1629,0)))</f>
        <v>0</v>
      </c>
      <c r="AN1629" s="121" t="str">
        <f>IF(paramètres!$B$28=1,((SUM(P1629:Y1629)/1.02)+SUM(Z1629:AA1629))*0.0303/9*COUNT(P1629:X1629),IF(paramètres!$B$28=2,(SUM(P1629:AA1629))*0.0303/9*COUNT(P1629:X1629),"Missing Delta option"))</f>
        <v>Missing Delta option</v>
      </c>
      <c r="AO1629" s="13" t="str">
        <f>IF(paramètres!$B$28=1,(((SUM(P1629:Y1629)/1.02)+SUM(Z1629:AA1629))+((SUM(AB1629:AK1629)/1.02)+SUM(AL1629:AN1629)))*cotpatr,IF(paramètres!$B$28=2,(SUM(P1629:AN1629)*cotpatr),"Missing Delta Option"))</f>
        <v>Missing Delta Option</v>
      </c>
      <c r="AP1629" s="13" t="str" cm="1">
        <f t="array" ref="AP1629">IF(paramètres!$B$28=1,(((SUM(P1629:Y1629)/1.02)+SUM(Z1629:AA1629))+((SUM(AB1629:AM1629)/1.02)+SUM(AL1629:AM1629)))/12*pécule,IF(paramètres!$B$28=2,SUM(P1629:AM1629)/12*pécule,"Missing Delta Option"))</f>
        <v>Missing Delta Option</v>
      </c>
      <c r="AQ1629" s="105" t="e">
        <f>IF(paramètres!$B$28=1,(((SUM(P1629:Y1629)/1.02)+SUM(Z1629:AA1629))+((SUM(AB1629:AM1629)/1.02)+SUM(AL1629:AM1629)))+AN1629+AO1629+AP1629,SUM(P1629:AM1629)+AN1629+AO1629+AP1629)</f>
        <v>#VALUE!</v>
      </c>
    </row>
    <row r="1630" spans="1:43" x14ac:dyDescent="0.25">
      <c r="A1630" s="104"/>
      <c r="B1630" s="39"/>
      <c r="C1630" s="39"/>
      <c r="D1630" s="70"/>
      <c r="E1630" s="49"/>
      <c r="F1630" s="40"/>
      <c r="G1630" s="38"/>
      <c r="H1630" s="71"/>
      <c r="I1630" s="40"/>
      <c r="J1630" s="38"/>
      <c r="K1630" s="71"/>
      <c r="L1630" s="40"/>
      <c r="M1630" s="38"/>
      <c r="N1630" s="71"/>
      <c r="O1630" s="49"/>
      <c r="P1630" s="177"/>
      <c r="Q1630" s="178"/>
      <c r="R1630" s="178"/>
      <c r="S1630" s="178"/>
      <c r="T1630" s="178"/>
      <c r="U1630" s="178"/>
      <c r="V1630" s="178"/>
      <c r="W1630" s="178"/>
      <c r="X1630" s="178"/>
      <c r="Y1630" s="178"/>
      <c r="Z1630" s="178"/>
      <c r="AA1630" s="179"/>
      <c r="AB1630" s="121">
        <f>IF($D1630="",0,IF($E1630="",0,IF(VLOOKUP($E1630,paramètres!$E$33:$F$44,2,FALSE)&lt;=VLOOKUP($AB$18,paramètres!$E$33:$F$44,2,FALSE),P1630*$D1630,0)))</f>
        <v>0</v>
      </c>
      <c r="AC1630" s="13">
        <f>IF($D1630="",0,IF($E1630="",0,IF(VLOOKUP($E1630,paramètres!$E$33:$F$44,2,FALSE)&lt;=VLOOKUP($AC$18,paramètres!$E$33:$F$44,2,FALSE),Q1630*$D1630,0)))</f>
        <v>0</v>
      </c>
      <c r="AD1630" s="13">
        <f>IF($D1630="",0,IF($E1630="",0,IF(VLOOKUP($E1630,paramètres!$E$33:$F$44,2,FALSE)&lt;=VLOOKUP($AD$18,paramètres!$E$33:$F$44,2,FALSE),R1630*$D1630,0)))</f>
        <v>0</v>
      </c>
      <c r="AE1630" s="13">
        <f>IF($D1630="",0,IF($E1630="",0,IF(VLOOKUP($E1630,paramètres!$E$33:$F$44,2,FALSE)&lt;=VLOOKUP($AE$18,paramètres!$E$33:$F$44,2,FALSE),S1630*$D1630,0)))</f>
        <v>0</v>
      </c>
      <c r="AF1630" s="13">
        <f>IF($D1630="",0,IF($E1630="",0,IF(VLOOKUP($E1630,paramètres!$E$33:$F$44,2,FALSE)&lt;=VLOOKUP($AF$18,paramètres!$E$33:$F$44,2,FALSE),T1630*$D1630,0)))</f>
        <v>0</v>
      </c>
      <c r="AG1630" s="13">
        <f>IF($D1630="",0,IF($E1630="",0,IF(VLOOKUP($E1630,paramètres!$E$33:$F$44,2,FALSE)&lt;=VLOOKUP($AG$18,paramètres!$E$33:$F$44,2,FALSE),U1630*$D1630,0)))</f>
        <v>0</v>
      </c>
      <c r="AH1630" s="13">
        <f>IF($D1630="",0,IF($E1630="",0,IF(VLOOKUP($E1630,paramètres!$E$33:$F$44,2,FALSE)&lt;=VLOOKUP($AH$18,paramètres!$E$33:$F$44,2,FALSE),V1630*$D1630,0)))</f>
        <v>0</v>
      </c>
      <c r="AI1630" s="13">
        <f>IF($D1630="",0,IF($E1630="",0,IF(VLOOKUP($E1630,paramètres!$E$33:$F$44,2,FALSE)&lt;=VLOOKUP($AI$18,paramètres!$E$33:$F$44,2,FALSE),W1630*$D1630,0)))</f>
        <v>0</v>
      </c>
      <c r="AJ1630" s="13">
        <f>IF($D1630="",0,IF($E1630="",0,IF(VLOOKUP($E1630,paramètres!$E$33:$F$44,2,FALSE)&lt;=VLOOKUP($AJ$18,paramètres!$E$33:$F$44,2,FALSE),X1630*$D1630,0)))</f>
        <v>0</v>
      </c>
      <c r="AK1630" s="13">
        <f>IF($D1630="",0,IF($E1630="",0,IF(VLOOKUP($E1630,paramètres!$E$33:$F$44,2,FALSE)&lt;=VLOOKUP($AK$18,paramètres!$E$33:$F$44,2,FALSE),Y1630*$D1630,0)))</f>
        <v>0</v>
      </c>
      <c r="AL1630" s="13">
        <f>IF($D1630="",0,IF($E1630="",0,IF(VLOOKUP($E1630,paramètres!$E$33:$F$44,2,FALSE)&lt;=VLOOKUP($AL$18,paramètres!$E$33:$F$44,2,FALSE),Z1630*$D1630,0)))</f>
        <v>0</v>
      </c>
      <c r="AM1630" s="126">
        <f>IF($D1630="",0,IF($E1630="",0,IF(VLOOKUP($E1630,paramètres!$E$33:$F$44,2,FALSE)&lt;=VLOOKUP($AM$18,paramètres!$E$33:$F$44,2,FALSE),AA1630*$D1630,0)))</f>
        <v>0</v>
      </c>
      <c r="AN1630" s="121" t="str">
        <f>IF(paramètres!$B$28=1,((SUM(P1630:Y1630)/1.02)+SUM(Z1630:AA1630))*0.0303/9*COUNT(P1630:X1630),IF(paramètres!$B$28=2,(SUM(P1630:AA1630))*0.0303/9*COUNT(P1630:X1630),"Missing Delta option"))</f>
        <v>Missing Delta option</v>
      </c>
      <c r="AO1630" s="13" t="str">
        <f>IF(paramètres!$B$28=1,(((SUM(P1630:Y1630)/1.02)+SUM(Z1630:AA1630))+((SUM(AB1630:AK1630)/1.02)+SUM(AL1630:AN1630)))*cotpatr,IF(paramètres!$B$28=2,(SUM(P1630:AN1630)*cotpatr),"Missing Delta Option"))</f>
        <v>Missing Delta Option</v>
      </c>
      <c r="AP1630" s="13" t="str" cm="1">
        <f t="array" ref="AP1630">IF(paramètres!$B$28=1,(((SUM(P1630:Y1630)/1.02)+SUM(Z1630:AA1630))+((SUM(AB1630:AM1630)/1.02)+SUM(AL1630:AM1630)))/12*pécule,IF(paramètres!$B$28=2,SUM(P1630:AM1630)/12*pécule,"Missing Delta Option"))</f>
        <v>Missing Delta Option</v>
      </c>
      <c r="AQ1630" s="105" t="e">
        <f>IF(paramètres!$B$28=1,(((SUM(P1630:Y1630)/1.02)+SUM(Z1630:AA1630))+((SUM(AB1630:AM1630)/1.02)+SUM(AL1630:AM1630)))+AN1630+AO1630+AP1630,SUM(P1630:AM1630)+AN1630+AO1630+AP1630)</f>
        <v>#VALUE!</v>
      </c>
    </row>
    <row r="1631" spans="1:43" x14ac:dyDescent="0.25">
      <c r="A1631" s="104"/>
      <c r="B1631" s="39"/>
      <c r="C1631" s="39"/>
      <c r="D1631" s="70"/>
      <c r="E1631" s="49"/>
      <c r="F1631" s="40"/>
      <c r="G1631" s="38"/>
      <c r="H1631" s="71"/>
      <c r="I1631" s="40"/>
      <c r="J1631" s="38"/>
      <c r="K1631" s="71"/>
      <c r="L1631" s="40"/>
      <c r="M1631" s="38"/>
      <c r="N1631" s="71"/>
      <c r="O1631" s="49"/>
      <c r="P1631" s="177"/>
      <c r="Q1631" s="178"/>
      <c r="R1631" s="178"/>
      <c r="S1631" s="178"/>
      <c r="T1631" s="178"/>
      <c r="U1631" s="178"/>
      <c r="V1631" s="178"/>
      <c r="W1631" s="178"/>
      <c r="X1631" s="178"/>
      <c r="Y1631" s="178"/>
      <c r="Z1631" s="178"/>
      <c r="AA1631" s="179"/>
      <c r="AB1631" s="121">
        <f>IF($D1631="",0,IF($E1631="",0,IF(VLOOKUP($E1631,paramètres!$E$33:$F$44,2,FALSE)&lt;=VLOOKUP($AB$18,paramètres!$E$33:$F$44,2,FALSE),P1631*$D1631,0)))</f>
        <v>0</v>
      </c>
      <c r="AC1631" s="13">
        <f>IF($D1631="",0,IF($E1631="",0,IF(VLOOKUP($E1631,paramètres!$E$33:$F$44,2,FALSE)&lt;=VLOOKUP($AC$18,paramètres!$E$33:$F$44,2,FALSE),Q1631*$D1631,0)))</f>
        <v>0</v>
      </c>
      <c r="AD1631" s="13">
        <f>IF($D1631="",0,IF($E1631="",0,IF(VLOOKUP($E1631,paramètres!$E$33:$F$44,2,FALSE)&lt;=VLOOKUP($AD$18,paramètres!$E$33:$F$44,2,FALSE),R1631*$D1631,0)))</f>
        <v>0</v>
      </c>
      <c r="AE1631" s="13">
        <f>IF($D1631="",0,IF($E1631="",0,IF(VLOOKUP($E1631,paramètres!$E$33:$F$44,2,FALSE)&lt;=VLOOKUP($AE$18,paramètres!$E$33:$F$44,2,FALSE),S1631*$D1631,0)))</f>
        <v>0</v>
      </c>
      <c r="AF1631" s="13">
        <f>IF($D1631="",0,IF($E1631="",0,IF(VLOOKUP($E1631,paramètres!$E$33:$F$44,2,FALSE)&lt;=VLOOKUP($AF$18,paramètres!$E$33:$F$44,2,FALSE),T1631*$D1631,0)))</f>
        <v>0</v>
      </c>
      <c r="AG1631" s="13">
        <f>IF($D1631="",0,IF($E1631="",0,IF(VLOOKUP($E1631,paramètres!$E$33:$F$44,2,FALSE)&lt;=VLOOKUP($AG$18,paramètres!$E$33:$F$44,2,FALSE),U1631*$D1631,0)))</f>
        <v>0</v>
      </c>
      <c r="AH1631" s="13">
        <f>IF($D1631="",0,IF($E1631="",0,IF(VLOOKUP($E1631,paramètres!$E$33:$F$44,2,FALSE)&lt;=VLOOKUP($AH$18,paramètres!$E$33:$F$44,2,FALSE),V1631*$D1631,0)))</f>
        <v>0</v>
      </c>
      <c r="AI1631" s="13">
        <f>IF($D1631="",0,IF($E1631="",0,IF(VLOOKUP($E1631,paramètres!$E$33:$F$44,2,FALSE)&lt;=VLOOKUP($AI$18,paramètres!$E$33:$F$44,2,FALSE),W1631*$D1631,0)))</f>
        <v>0</v>
      </c>
      <c r="AJ1631" s="13">
        <f>IF($D1631="",0,IF($E1631="",0,IF(VLOOKUP($E1631,paramètres!$E$33:$F$44,2,FALSE)&lt;=VLOOKUP($AJ$18,paramètres!$E$33:$F$44,2,FALSE),X1631*$D1631,0)))</f>
        <v>0</v>
      </c>
      <c r="AK1631" s="13">
        <f>IF($D1631="",0,IF($E1631="",0,IF(VLOOKUP($E1631,paramètres!$E$33:$F$44,2,FALSE)&lt;=VLOOKUP($AK$18,paramètres!$E$33:$F$44,2,FALSE),Y1631*$D1631,0)))</f>
        <v>0</v>
      </c>
      <c r="AL1631" s="13">
        <f>IF($D1631="",0,IF($E1631="",0,IF(VLOOKUP($E1631,paramètres!$E$33:$F$44,2,FALSE)&lt;=VLOOKUP($AL$18,paramètres!$E$33:$F$44,2,FALSE),Z1631*$D1631,0)))</f>
        <v>0</v>
      </c>
      <c r="AM1631" s="126">
        <f>IF($D1631="",0,IF($E1631="",0,IF(VLOOKUP($E1631,paramètres!$E$33:$F$44,2,FALSE)&lt;=VLOOKUP($AM$18,paramètres!$E$33:$F$44,2,FALSE),AA1631*$D1631,0)))</f>
        <v>0</v>
      </c>
      <c r="AN1631" s="121" t="str">
        <f>IF(paramètres!$B$28=1,((SUM(P1631:Y1631)/1.02)+SUM(Z1631:AA1631))*0.0303/9*COUNT(P1631:X1631),IF(paramètres!$B$28=2,(SUM(P1631:AA1631))*0.0303/9*COUNT(P1631:X1631),"Missing Delta option"))</f>
        <v>Missing Delta option</v>
      </c>
      <c r="AO1631" s="13" t="str">
        <f>IF(paramètres!$B$28=1,(((SUM(P1631:Y1631)/1.02)+SUM(Z1631:AA1631))+((SUM(AB1631:AK1631)/1.02)+SUM(AL1631:AN1631)))*cotpatr,IF(paramètres!$B$28=2,(SUM(P1631:AN1631)*cotpatr),"Missing Delta Option"))</f>
        <v>Missing Delta Option</v>
      </c>
      <c r="AP1631" s="13" t="str" cm="1">
        <f t="array" ref="AP1631">IF(paramètres!$B$28=1,(((SUM(P1631:Y1631)/1.02)+SUM(Z1631:AA1631))+((SUM(AB1631:AM1631)/1.02)+SUM(AL1631:AM1631)))/12*pécule,IF(paramètres!$B$28=2,SUM(P1631:AM1631)/12*pécule,"Missing Delta Option"))</f>
        <v>Missing Delta Option</v>
      </c>
      <c r="AQ1631" s="105" t="e">
        <f>IF(paramètres!$B$28=1,(((SUM(P1631:Y1631)/1.02)+SUM(Z1631:AA1631))+((SUM(AB1631:AM1631)/1.02)+SUM(AL1631:AM1631)))+AN1631+AO1631+AP1631,SUM(P1631:AM1631)+AN1631+AO1631+AP1631)</f>
        <v>#VALUE!</v>
      </c>
    </row>
    <row r="1632" spans="1:43" x14ac:dyDescent="0.25">
      <c r="A1632" s="104"/>
      <c r="B1632" s="39"/>
      <c r="C1632" s="39"/>
      <c r="D1632" s="70"/>
      <c r="E1632" s="49"/>
      <c r="F1632" s="40"/>
      <c r="G1632" s="38"/>
      <c r="H1632" s="71"/>
      <c r="I1632" s="40"/>
      <c r="J1632" s="38"/>
      <c r="K1632" s="71"/>
      <c r="L1632" s="40"/>
      <c r="M1632" s="38"/>
      <c r="N1632" s="71"/>
      <c r="O1632" s="49"/>
      <c r="P1632" s="177"/>
      <c r="Q1632" s="178"/>
      <c r="R1632" s="178"/>
      <c r="S1632" s="178"/>
      <c r="T1632" s="178"/>
      <c r="U1632" s="178"/>
      <c r="V1632" s="178"/>
      <c r="W1632" s="178"/>
      <c r="X1632" s="178"/>
      <c r="Y1632" s="178"/>
      <c r="Z1632" s="178"/>
      <c r="AA1632" s="179"/>
      <c r="AB1632" s="121">
        <f>IF($D1632="",0,IF($E1632="",0,IF(VLOOKUP($E1632,paramètres!$E$33:$F$44,2,FALSE)&lt;=VLOOKUP($AB$18,paramètres!$E$33:$F$44,2,FALSE),P1632*$D1632,0)))</f>
        <v>0</v>
      </c>
      <c r="AC1632" s="13">
        <f>IF($D1632="",0,IF($E1632="",0,IF(VLOOKUP($E1632,paramètres!$E$33:$F$44,2,FALSE)&lt;=VLOOKUP($AC$18,paramètres!$E$33:$F$44,2,FALSE),Q1632*$D1632,0)))</f>
        <v>0</v>
      </c>
      <c r="AD1632" s="13">
        <f>IF($D1632="",0,IF($E1632="",0,IF(VLOOKUP($E1632,paramètres!$E$33:$F$44,2,FALSE)&lt;=VLOOKUP($AD$18,paramètres!$E$33:$F$44,2,FALSE),R1632*$D1632,0)))</f>
        <v>0</v>
      </c>
      <c r="AE1632" s="13">
        <f>IF($D1632="",0,IF($E1632="",0,IF(VLOOKUP($E1632,paramètres!$E$33:$F$44,2,FALSE)&lt;=VLOOKUP($AE$18,paramètres!$E$33:$F$44,2,FALSE),S1632*$D1632,0)))</f>
        <v>0</v>
      </c>
      <c r="AF1632" s="13">
        <f>IF($D1632="",0,IF($E1632="",0,IF(VLOOKUP($E1632,paramètres!$E$33:$F$44,2,FALSE)&lt;=VLOOKUP($AF$18,paramètres!$E$33:$F$44,2,FALSE),T1632*$D1632,0)))</f>
        <v>0</v>
      </c>
      <c r="AG1632" s="13">
        <f>IF($D1632="",0,IF($E1632="",0,IF(VLOOKUP($E1632,paramètres!$E$33:$F$44,2,FALSE)&lt;=VLOOKUP($AG$18,paramètres!$E$33:$F$44,2,FALSE),U1632*$D1632,0)))</f>
        <v>0</v>
      </c>
      <c r="AH1632" s="13">
        <f>IF($D1632="",0,IF($E1632="",0,IF(VLOOKUP($E1632,paramètres!$E$33:$F$44,2,FALSE)&lt;=VLOOKUP($AH$18,paramètres!$E$33:$F$44,2,FALSE),V1632*$D1632,0)))</f>
        <v>0</v>
      </c>
      <c r="AI1632" s="13">
        <f>IF($D1632="",0,IF($E1632="",0,IF(VLOOKUP($E1632,paramètres!$E$33:$F$44,2,FALSE)&lt;=VLOOKUP($AI$18,paramètres!$E$33:$F$44,2,FALSE),W1632*$D1632,0)))</f>
        <v>0</v>
      </c>
      <c r="AJ1632" s="13">
        <f>IF($D1632="",0,IF($E1632="",0,IF(VLOOKUP($E1632,paramètres!$E$33:$F$44,2,FALSE)&lt;=VLOOKUP($AJ$18,paramètres!$E$33:$F$44,2,FALSE),X1632*$D1632,0)))</f>
        <v>0</v>
      </c>
      <c r="AK1632" s="13">
        <f>IF($D1632="",0,IF($E1632="",0,IF(VLOOKUP($E1632,paramètres!$E$33:$F$44,2,FALSE)&lt;=VLOOKUP($AK$18,paramètres!$E$33:$F$44,2,FALSE),Y1632*$D1632,0)))</f>
        <v>0</v>
      </c>
      <c r="AL1632" s="13">
        <f>IF($D1632="",0,IF($E1632="",0,IF(VLOOKUP($E1632,paramètres!$E$33:$F$44,2,FALSE)&lt;=VLOOKUP($AL$18,paramètres!$E$33:$F$44,2,FALSE),Z1632*$D1632,0)))</f>
        <v>0</v>
      </c>
      <c r="AM1632" s="126">
        <f>IF($D1632="",0,IF($E1632="",0,IF(VLOOKUP($E1632,paramètres!$E$33:$F$44,2,FALSE)&lt;=VLOOKUP($AM$18,paramètres!$E$33:$F$44,2,FALSE),AA1632*$D1632,0)))</f>
        <v>0</v>
      </c>
      <c r="AN1632" s="121" t="str">
        <f>IF(paramètres!$B$28=1,((SUM(P1632:Y1632)/1.02)+SUM(Z1632:AA1632))*0.0303/9*COUNT(P1632:X1632),IF(paramètres!$B$28=2,(SUM(P1632:AA1632))*0.0303/9*COUNT(P1632:X1632),"Missing Delta option"))</f>
        <v>Missing Delta option</v>
      </c>
      <c r="AO1632" s="13" t="str">
        <f>IF(paramètres!$B$28=1,(((SUM(P1632:Y1632)/1.02)+SUM(Z1632:AA1632))+((SUM(AB1632:AK1632)/1.02)+SUM(AL1632:AN1632)))*cotpatr,IF(paramètres!$B$28=2,(SUM(P1632:AN1632)*cotpatr),"Missing Delta Option"))</f>
        <v>Missing Delta Option</v>
      </c>
      <c r="AP1632" s="13" t="str" cm="1">
        <f t="array" ref="AP1632">IF(paramètres!$B$28=1,(((SUM(P1632:Y1632)/1.02)+SUM(Z1632:AA1632))+((SUM(AB1632:AM1632)/1.02)+SUM(AL1632:AM1632)))/12*pécule,IF(paramètres!$B$28=2,SUM(P1632:AM1632)/12*pécule,"Missing Delta Option"))</f>
        <v>Missing Delta Option</v>
      </c>
      <c r="AQ1632" s="105" t="e">
        <f>IF(paramètres!$B$28=1,(((SUM(P1632:Y1632)/1.02)+SUM(Z1632:AA1632))+((SUM(AB1632:AM1632)/1.02)+SUM(AL1632:AM1632)))+AN1632+AO1632+AP1632,SUM(P1632:AM1632)+AN1632+AO1632+AP1632)</f>
        <v>#VALUE!</v>
      </c>
    </row>
    <row r="1633" spans="1:43" x14ac:dyDescent="0.25">
      <c r="A1633" s="104"/>
      <c r="B1633" s="39"/>
      <c r="C1633" s="39"/>
      <c r="D1633" s="70"/>
      <c r="E1633" s="49"/>
      <c r="F1633" s="40"/>
      <c r="G1633" s="38"/>
      <c r="H1633" s="71"/>
      <c r="I1633" s="40"/>
      <c r="J1633" s="38"/>
      <c r="K1633" s="71"/>
      <c r="L1633" s="40"/>
      <c r="M1633" s="38"/>
      <c r="N1633" s="71"/>
      <c r="O1633" s="49"/>
      <c r="P1633" s="177"/>
      <c r="Q1633" s="178"/>
      <c r="R1633" s="178"/>
      <c r="S1633" s="178"/>
      <c r="T1633" s="178"/>
      <c r="U1633" s="178"/>
      <c r="V1633" s="178"/>
      <c r="W1633" s="178"/>
      <c r="X1633" s="178"/>
      <c r="Y1633" s="178"/>
      <c r="Z1633" s="178"/>
      <c r="AA1633" s="179"/>
      <c r="AB1633" s="121">
        <f>IF($D1633="",0,IF($E1633="",0,IF(VLOOKUP($E1633,paramètres!$E$33:$F$44,2,FALSE)&lt;=VLOOKUP($AB$18,paramètres!$E$33:$F$44,2,FALSE),P1633*$D1633,0)))</f>
        <v>0</v>
      </c>
      <c r="AC1633" s="13">
        <f>IF($D1633="",0,IF($E1633="",0,IF(VLOOKUP($E1633,paramètres!$E$33:$F$44,2,FALSE)&lt;=VLOOKUP($AC$18,paramètres!$E$33:$F$44,2,FALSE),Q1633*$D1633,0)))</f>
        <v>0</v>
      </c>
      <c r="AD1633" s="13">
        <f>IF($D1633="",0,IF($E1633="",0,IF(VLOOKUP($E1633,paramètres!$E$33:$F$44,2,FALSE)&lt;=VLOOKUP($AD$18,paramètres!$E$33:$F$44,2,FALSE),R1633*$D1633,0)))</f>
        <v>0</v>
      </c>
      <c r="AE1633" s="13">
        <f>IF($D1633="",0,IF($E1633="",0,IF(VLOOKUP($E1633,paramètres!$E$33:$F$44,2,FALSE)&lt;=VLOOKUP($AE$18,paramètres!$E$33:$F$44,2,FALSE),S1633*$D1633,0)))</f>
        <v>0</v>
      </c>
      <c r="AF1633" s="13">
        <f>IF($D1633="",0,IF($E1633="",0,IF(VLOOKUP($E1633,paramètres!$E$33:$F$44,2,FALSE)&lt;=VLOOKUP($AF$18,paramètres!$E$33:$F$44,2,FALSE),T1633*$D1633,0)))</f>
        <v>0</v>
      </c>
      <c r="AG1633" s="13">
        <f>IF($D1633="",0,IF($E1633="",0,IF(VLOOKUP($E1633,paramètres!$E$33:$F$44,2,FALSE)&lt;=VLOOKUP($AG$18,paramètres!$E$33:$F$44,2,FALSE),U1633*$D1633,0)))</f>
        <v>0</v>
      </c>
      <c r="AH1633" s="13">
        <f>IF($D1633="",0,IF($E1633="",0,IF(VLOOKUP($E1633,paramètres!$E$33:$F$44,2,FALSE)&lt;=VLOOKUP($AH$18,paramètres!$E$33:$F$44,2,FALSE),V1633*$D1633,0)))</f>
        <v>0</v>
      </c>
      <c r="AI1633" s="13">
        <f>IF($D1633="",0,IF($E1633="",0,IF(VLOOKUP($E1633,paramètres!$E$33:$F$44,2,FALSE)&lt;=VLOOKUP($AI$18,paramètres!$E$33:$F$44,2,FALSE),W1633*$D1633,0)))</f>
        <v>0</v>
      </c>
      <c r="AJ1633" s="13">
        <f>IF($D1633="",0,IF($E1633="",0,IF(VLOOKUP($E1633,paramètres!$E$33:$F$44,2,FALSE)&lt;=VLOOKUP($AJ$18,paramètres!$E$33:$F$44,2,FALSE),X1633*$D1633,0)))</f>
        <v>0</v>
      </c>
      <c r="AK1633" s="13">
        <f>IF($D1633="",0,IF($E1633="",0,IF(VLOOKUP($E1633,paramètres!$E$33:$F$44,2,FALSE)&lt;=VLOOKUP($AK$18,paramètres!$E$33:$F$44,2,FALSE),Y1633*$D1633,0)))</f>
        <v>0</v>
      </c>
      <c r="AL1633" s="13">
        <f>IF($D1633="",0,IF($E1633="",0,IF(VLOOKUP($E1633,paramètres!$E$33:$F$44,2,FALSE)&lt;=VLOOKUP($AL$18,paramètres!$E$33:$F$44,2,FALSE),Z1633*$D1633,0)))</f>
        <v>0</v>
      </c>
      <c r="AM1633" s="126">
        <f>IF($D1633="",0,IF($E1633="",0,IF(VLOOKUP($E1633,paramètres!$E$33:$F$44,2,FALSE)&lt;=VLOOKUP($AM$18,paramètres!$E$33:$F$44,2,FALSE),AA1633*$D1633,0)))</f>
        <v>0</v>
      </c>
      <c r="AN1633" s="121" t="str">
        <f>IF(paramètres!$B$28=1,((SUM(P1633:Y1633)/1.02)+SUM(Z1633:AA1633))*0.0303/9*COUNT(P1633:X1633),IF(paramètres!$B$28=2,(SUM(P1633:AA1633))*0.0303/9*COUNT(P1633:X1633),"Missing Delta option"))</f>
        <v>Missing Delta option</v>
      </c>
      <c r="AO1633" s="13" t="str">
        <f>IF(paramètres!$B$28=1,(((SUM(P1633:Y1633)/1.02)+SUM(Z1633:AA1633))+((SUM(AB1633:AK1633)/1.02)+SUM(AL1633:AN1633)))*cotpatr,IF(paramètres!$B$28=2,(SUM(P1633:AN1633)*cotpatr),"Missing Delta Option"))</f>
        <v>Missing Delta Option</v>
      </c>
      <c r="AP1633" s="13" t="str" cm="1">
        <f t="array" ref="AP1633">IF(paramètres!$B$28=1,(((SUM(P1633:Y1633)/1.02)+SUM(Z1633:AA1633))+((SUM(AB1633:AM1633)/1.02)+SUM(AL1633:AM1633)))/12*pécule,IF(paramètres!$B$28=2,SUM(P1633:AM1633)/12*pécule,"Missing Delta Option"))</f>
        <v>Missing Delta Option</v>
      </c>
      <c r="AQ1633" s="105" t="e">
        <f>IF(paramètres!$B$28=1,(((SUM(P1633:Y1633)/1.02)+SUM(Z1633:AA1633))+((SUM(AB1633:AM1633)/1.02)+SUM(AL1633:AM1633)))+AN1633+AO1633+AP1633,SUM(P1633:AM1633)+AN1633+AO1633+AP1633)</f>
        <v>#VALUE!</v>
      </c>
    </row>
    <row r="1634" spans="1:43" x14ac:dyDescent="0.25">
      <c r="A1634" s="104"/>
      <c r="B1634" s="39"/>
      <c r="C1634" s="39"/>
      <c r="D1634" s="70"/>
      <c r="E1634" s="49"/>
      <c r="F1634" s="40"/>
      <c r="G1634" s="38"/>
      <c r="H1634" s="71"/>
      <c r="I1634" s="40"/>
      <c r="J1634" s="38"/>
      <c r="K1634" s="71"/>
      <c r="L1634" s="40"/>
      <c r="M1634" s="38"/>
      <c r="N1634" s="71"/>
      <c r="O1634" s="49"/>
      <c r="P1634" s="177"/>
      <c r="Q1634" s="178"/>
      <c r="R1634" s="178"/>
      <c r="S1634" s="178"/>
      <c r="T1634" s="178"/>
      <c r="U1634" s="178"/>
      <c r="V1634" s="178"/>
      <c r="W1634" s="178"/>
      <c r="X1634" s="178"/>
      <c r="Y1634" s="178"/>
      <c r="Z1634" s="178"/>
      <c r="AA1634" s="179"/>
      <c r="AB1634" s="121">
        <f>IF($D1634="",0,IF($E1634="",0,IF(VLOOKUP($E1634,paramètres!$E$33:$F$44,2,FALSE)&lt;=VLOOKUP($AB$18,paramètres!$E$33:$F$44,2,FALSE),P1634*$D1634,0)))</f>
        <v>0</v>
      </c>
      <c r="AC1634" s="13">
        <f>IF($D1634="",0,IF($E1634="",0,IF(VLOOKUP($E1634,paramètres!$E$33:$F$44,2,FALSE)&lt;=VLOOKUP($AC$18,paramètres!$E$33:$F$44,2,FALSE),Q1634*$D1634,0)))</f>
        <v>0</v>
      </c>
      <c r="AD1634" s="13">
        <f>IF($D1634="",0,IF($E1634="",0,IF(VLOOKUP($E1634,paramètres!$E$33:$F$44,2,FALSE)&lt;=VLOOKUP($AD$18,paramètres!$E$33:$F$44,2,FALSE),R1634*$D1634,0)))</f>
        <v>0</v>
      </c>
      <c r="AE1634" s="13">
        <f>IF($D1634="",0,IF($E1634="",0,IF(VLOOKUP($E1634,paramètres!$E$33:$F$44,2,FALSE)&lt;=VLOOKUP($AE$18,paramètres!$E$33:$F$44,2,FALSE),S1634*$D1634,0)))</f>
        <v>0</v>
      </c>
      <c r="AF1634" s="13">
        <f>IF($D1634="",0,IF($E1634="",0,IF(VLOOKUP($E1634,paramètres!$E$33:$F$44,2,FALSE)&lt;=VLOOKUP($AF$18,paramètres!$E$33:$F$44,2,FALSE),T1634*$D1634,0)))</f>
        <v>0</v>
      </c>
      <c r="AG1634" s="13">
        <f>IF($D1634="",0,IF($E1634="",0,IF(VLOOKUP($E1634,paramètres!$E$33:$F$44,2,FALSE)&lt;=VLOOKUP($AG$18,paramètres!$E$33:$F$44,2,FALSE),U1634*$D1634,0)))</f>
        <v>0</v>
      </c>
      <c r="AH1634" s="13">
        <f>IF($D1634="",0,IF($E1634="",0,IF(VLOOKUP($E1634,paramètres!$E$33:$F$44,2,FALSE)&lt;=VLOOKUP($AH$18,paramètres!$E$33:$F$44,2,FALSE),V1634*$D1634,0)))</f>
        <v>0</v>
      </c>
      <c r="AI1634" s="13">
        <f>IF($D1634="",0,IF($E1634="",0,IF(VLOOKUP($E1634,paramètres!$E$33:$F$44,2,FALSE)&lt;=VLOOKUP($AI$18,paramètres!$E$33:$F$44,2,FALSE),W1634*$D1634,0)))</f>
        <v>0</v>
      </c>
      <c r="AJ1634" s="13">
        <f>IF($D1634="",0,IF($E1634="",0,IF(VLOOKUP($E1634,paramètres!$E$33:$F$44,2,FALSE)&lt;=VLOOKUP($AJ$18,paramètres!$E$33:$F$44,2,FALSE),X1634*$D1634,0)))</f>
        <v>0</v>
      </c>
      <c r="AK1634" s="13">
        <f>IF($D1634="",0,IF($E1634="",0,IF(VLOOKUP($E1634,paramètres!$E$33:$F$44,2,FALSE)&lt;=VLOOKUP($AK$18,paramètres!$E$33:$F$44,2,FALSE),Y1634*$D1634,0)))</f>
        <v>0</v>
      </c>
      <c r="AL1634" s="13">
        <f>IF($D1634="",0,IF($E1634="",0,IF(VLOOKUP($E1634,paramètres!$E$33:$F$44,2,FALSE)&lt;=VLOOKUP($AL$18,paramètres!$E$33:$F$44,2,FALSE),Z1634*$D1634,0)))</f>
        <v>0</v>
      </c>
      <c r="AM1634" s="126">
        <f>IF($D1634="",0,IF($E1634="",0,IF(VLOOKUP($E1634,paramètres!$E$33:$F$44,2,FALSE)&lt;=VLOOKUP($AM$18,paramètres!$E$33:$F$44,2,FALSE),AA1634*$D1634,0)))</f>
        <v>0</v>
      </c>
      <c r="AN1634" s="121" t="str">
        <f>IF(paramètres!$B$28=1,((SUM(P1634:Y1634)/1.02)+SUM(Z1634:AA1634))*0.0303/9*COUNT(P1634:X1634),IF(paramètres!$B$28=2,(SUM(P1634:AA1634))*0.0303/9*COUNT(P1634:X1634),"Missing Delta option"))</f>
        <v>Missing Delta option</v>
      </c>
      <c r="AO1634" s="13" t="str">
        <f>IF(paramètres!$B$28=1,(((SUM(P1634:Y1634)/1.02)+SUM(Z1634:AA1634))+((SUM(AB1634:AK1634)/1.02)+SUM(AL1634:AN1634)))*cotpatr,IF(paramètres!$B$28=2,(SUM(P1634:AN1634)*cotpatr),"Missing Delta Option"))</f>
        <v>Missing Delta Option</v>
      </c>
      <c r="AP1634" s="13" t="str" cm="1">
        <f t="array" ref="AP1634">IF(paramètres!$B$28=1,(((SUM(P1634:Y1634)/1.02)+SUM(Z1634:AA1634))+((SUM(AB1634:AM1634)/1.02)+SUM(AL1634:AM1634)))/12*pécule,IF(paramètres!$B$28=2,SUM(P1634:AM1634)/12*pécule,"Missing Delta Option"))</f>
        <v>Missing Delta Option</v>
      </c>
      <c r="AQ1634" s="105" t="e">
        <f>IF(paramètres!$B$28=1,(((SUM(P1634:Y1634)/1.02)+SUM(Z1634:AA1634))+((SUM(AB1634:AM1634)/1.02)+SUM(AL1634:AM1634)))+AN1634+AO1634+AP1634,SUM(P1634:AM1634)+AN1634+AO1634+AP1634)</f>
        <v>#VALUE!</v>
      </c>
    </row>
    <row r="1635" spans="1:43" x14ac:dyDescent="0.25">
      <c r="A1635" s="104"/>
      <c r="B1635" s="39"/>
      <c r="C1635" s="39"/>
      <c r="D1635" s="70"/>
      <c r="E1635" s="49"/>
      <c r="F1635" s="40"/>
      <c r="G1635" s="38"/>
      <c r="H1635" s="71"/>
      <c r="I1635" s="40"/>
      <c r="J1635" s="38"/>
      <c r="K1635" s="71"/>
      <c r="L1635" s="40"/>
      <c r="M1635" s="38"/>
      <c r="N1635" s="71"/>
      <c r="O1635" s="49"/>
      <c r="P1635" s="177"/>
      <c r="Q1635" s="178"/>
      <c r="R1635" s="178"/>
      <c r="S1635" s="178"/>
      <c r="T1635" s="178"/>
      <c r="U1635" s="178"/>
      <c r="V1635" s="178"/>
      <c r="W1635" s="178"/>
      <c r="X1635" s="178"/>
      <c r="Y1635" s="178"/>
      <c r="Z1635" s="178"/>
      <c r="AA1635" s="179"/>
      <c r="AB1635" s="121">
        <f>IF($D1635="",0,IF($E1635="",0,IF(VLOOKUP($E1635,paramètres!$E$33:$F$44,2,FALSE)&lt;=VLOOKUP($AB$18,paramètres!$E$33:$F$44,2,FALSE),P1635*$D1635,0)))</f>
        <v>0</v>
      </c>
      <c r="AC1635" s="13">
        <f>IF($D1635="",0,IF($E1635="",0,IF(VLOOKUP($E1635,paramètres!$E$33:$F$44,2,FALSE)&lt;=VLOOKUP($AC$18,paramètres!$E$33:$F$44,2,FALSE),Q1635*$D1635,0)))</f>
        <v>0</v>
      </c>
      <c r="AD1635" s="13">
        <f>IF($D1635="",0,IF($E1635="",0,IF(VLOOKUP($E1635,paramètres!$E$33:$F$44,2,FALSE)&lt;=VLOOKUP($AD$18,paramètres!$E$33:$F$44,2,FALSE),R1635*$D1635,0)))</f>
        <v>0</v>
      </c>
      <c r="AE1635" s="13">
        <f>IF($D1635="",0,IF($E1635="",0,IF(VLOOKUP($E1635,paramètres!$E$33:$F$44,2,FALSE)&lt;=VLOOKUP($AE$18,paramètres!$E$33:$F$44,2,FALSE),S1635*$D1635,0)))</f>
        <v>0</v>
      </c>
      <c r="AF1635" s="13">
        <f>IF($D1635="",0,IF($E1635="",0,IF(VLOOKUP($E1635,paramètres!$E$33:$F$44,2,FALSE)&lt;=VLOOKUP($AF$18,paramètres!$E$33:$F$44,2,FALSE),T1635*$D1635,0)))</f>
        <v>0</v>
      </c>
      <c r="AG1635" s="13">
        <f>IF($D1635="",0,IF($E1635="",0,IF(VLOOKUP($E1635,paramètres!$E$33:$F$44,2,FALSE)&lt;=VLOOKUP($AG$18,paramètres!$E$33:$F$44,2,FALSE),U1635*$D1635,0)))</f>
        <v>0</v>
      </c>
      <c r="AH1635" s="13">
        <f>IF($D1635="",0,IF($E1635="",0,IF(VLOOKUP($E1635,paramètres!$E$33:$F$44,2,FALSE)&lt;=VLOOKUP($AH$18,paramètres!$E$33:$F$44,2,FALSE),V1635*$D1635,0)))</f>
        <v>0</v>
      </c>
      <c r="AI1635" s="13">
        <f>IF($D1635="",0,IF($E1635="",0,IF(VLOOKUP($E1635,paramètres!$E$33:$F$44,2,FALSE)&lt;=VLOOKUP($AI$18,paramètres!$E$33:$F$44,2,FALSE),W1635*$D1635,0)))</f>
        <v>0</v>
      </c>
      <c r="AJ1635" s="13">
        <f>IF($D1635="",0,IF($E1635="",0,IF(VLOOKUP($E1635,paramètres!$E$33:$F$44,2,FALSE)&lt;=VLOOKUP($AJ$18,paramètres!$E$33:$F$44,2,FALSE),X1635*$D1635,0)))</f>
        <v>0</v>
      </c>
      <c r="AK1635" s="13">
        <f>IF($D1635="",0,IF($E1635="",0,IF(VLOOKUP($E1635,paramètres!$E$33:$F$44,2,FALSE)&lt;=VLOOKUP($AK$18,paramètres!$E$33:$F$44,2,FALSE),Y1635*$D1635,0)))</f>
        <v>0</v>
      </c>
      <c r="AL1635" s="13">
        <f>IF($D1635="",0,IF($E1635="",0,IF(VLOOKUP($E1635,paramètres!$E$33:$F$44,2,FALSE)&lt;=VLOOKUP($AL$18,paramètres!$E$33:$F$44,2,FALSE),Z1635*$D1635,0)))</f>
        <v>0</v>
      </c>
      <c r="AM1635" s="126">
        <f>IF($D1635="",0,IF($E1635="",0,IF(VLOOKUP($E1635,paramètres!$E$33:$F$44,2,FALSE)&lt;=VLOOKUP($AM$18,paramètres!$E$33:$F$44,2,FALSE),AA1635*$D1635,0)))</f>
        <v>0</v>
      </c>
      <c r="AN1635" s="121" t="str">
        <f>IF(paramètres!$B$28=1,((SUM(P1635:Y1635)/1.02)+SUM(Z1635:AA1635))*0.0303/9*COUNT(P1635:X1635),IF(paramètres!$B$28=2,(SUM(P1635:AA1635))*0.0303/9*COUNT(P1635:X1635),"Missing Delta option"))</f>
        <v>Missing Delta option</v>
      </c>
      <c r="AO1635" s="13" t="str">
        <f>IF(paramètres!$B$28=1,(((SUM(P1635:Y1635)/1.02)+SUM(Z1635:AA1635))+((SUM(AB1635:AK1635)/1.02)+SUM(AL1635:AN1635)))*cotpatr,IF(paramètres!$B$28=2,(SUM(P1635:AN1635)*cotpatr),"Missing Delta Option"))</f>
        <v>Missing Delta Option</v>
      </c>
      <c r="AP1635" s="13" t="str" cm="1">
        <f t="array" ref="AP1635">IF(paramètres!$B$28=1,(((SUM(P1635:Y1635)/1.02)+SUM(Z1635:AA1635))+((SUM(AB1635:AM1635)/1.02)+SUM(AL1635:AM1635)))/12*pécule,IF(paramètres!$B$28=2,SUM(P1635:AM1635)/12*pécule,"Missing Delta Option"))</f>
        <v>Missing Delta Option</v>
      </c>
      <c r="AQ1635" s="105" t="e">
        <f>IF(paramètres!$B$28=1,(((SUM(P1635:Y1635)/1.02)+SUM(Z1635:AA1635))+((SUM(AB1635:AM1635)/1.02)+SUM(AL1635:AM1635)))+AN1635+AO1635+AP1635,SUM(P1635:AM1635)+AN1635+AO1635+AP1635)</f>
        <v>#VALUE!</v>
      </c>
    </row>
    <row r="1636" spans="1:43" x14ac:dyDescent="0.25">
      <c r="A1636" s="104"/>
      <c r="B1636" s="39"/>
      <c r="C1636" s="39"/>
      <c r="D1636" s="70"/>
      <c r="E1636" s="49"/>
      <c r="F1636" s="40"/>
      <c r="G1636" s="38"/>
      <c r="H1636" s="71"/>
      <c r="I1636" s="40"/>
      <c r="J1636" s="38"/>
      <c r="K1636" s="71"/>
      <c r="L1636" s="40"/>
      <c r="M1636" s="38"/>
      <c r="N1636" s="71"/>
      <c r="O1636" s="49"/>
      <c r="P1636" s="177"/>
      <c r="Q1636" s="178"/>
      <c r="R1636" s="178"/>
      <c r="S1636" s="178"/>
      <c r="T1636" s="178"/>
      <c r="U1636" s="178"/>
      <c r="V1636" s="178"/>
      <c r="W1636" s="178"/>
      <c r="X1636" s="178"/>
      <c r="Y1636" s="178"/>
      <c r="Z1636" s="178"/>
      <c r="AA1636" s="179"/>
      <c r="AB1636" s="121">
        <f>IF($D1636="",0,IF($E1636="",0,IF(VLOOKUP($E1636,paramètres!$E$33:$F$44,2,FALSE)&lt;=VLOOKUP($AB$18,paramètres!$E$33:$F$44,2,FALSE),P1636*$D1636,0)))</f>
        <v>0</v>
      </c>
      <c r="AC1636" s="13">
        <f>IF($D1636="",0,IF($E1636="",0,IF(VLOOKUP($E1636,paramètres!$E$33:$F$44,2,FALSE)&lt;=VLOOKUP($AC$18,paramètres!$E$33:$F$44,2,FALSE),Q1636*$D1636,0)))</f>
        <v>0</v>
      </c>
      <c r="AD1636" s="13">
        <f>IF($D1636="",0,IF($E1636="",0,IF(VLOOKUP($E1636,paramètres!$E$33:$F$44,2,FALSE)&lt;=VLOOKUP($AD$18,paramètres!$E$33:$F$44,2,FALSE),R1636*$D1636,0)))</f>
        <v>0</v>
      </c>
      <c r="AE1636" s="13">
        <f>IF($D1636="",0,IF($E1636="",0,IF(VLOOKUP($E1636,paramètres!$E$33:$F$44,2,FALSE)&lt;=VLOOKUP($AE$18,paramètres!$E$33:$F$44,2,FALSE),S1636*$D1636,0)))</f>
        <v>0</v>
      </c>
      <c r="AF1636" s="13">
        <f>IF($D1636="",0,IF($E1636="",0,IF(VLOOKUP($E1636,paramètres!$E$33:$F$44,2,FALSE)&lt;=VLOOKUP($AF$18,paramètres!$E$33:$F$44,2,FALSE),T1636*$D1636,0)))</f>
        <v>0</v>
      </c>
      <c r="AG1636" s="13">
        <f>IF($D1636="",0,IF($E1636="",0,IF(VLOOKUP($E1636,paramètres!$E$33:$F$44,2,FALSE)&lt;=VLOOKUP($AG$18,paramètres!$E$33:$F$44,2,FALSE),U1636*$D1636,0)))</f>
        <v>0</v>
      </c>
      <c r="AH1636" s="13">
        <f>IF($D1636="",0,IF($E1636="",0,IF(VLOOKUP($E1636,paramètres!$E$33:$F$44,2,FALSE)&lt;=VLOOKUP($AH$18,paramètres!$E$33:$F$44,2,FALSE),V1636*$D1636,0)))</f>
        <v>0</v>
      </c>
      <c r="AI1636" s="13">
        <f>IF($D1636="",0,IF($E1636="",0,IF(VLOOKUP($E1636,paramètres!$E$33:$F$44,2,FALSE)&lt;=VLOOKUP($AI$18,paramètres!$E$33:$F$44,2,FALSE),W1636*$D1636,0)))</f>
        <v>0</v>
      </c>
      <c r="AJ1636" s="13">
        <f>IF($D1636="",0,IF($E1636="",0,IF(VLOOKUP($E1636,paramètres!$E$33:$F$44,2,FALSE)&lt;=VLOOKUP($AJ$18,paramètres!$E$33:$F$44,2,FALSE),X1636*$D1636,0)))</f>
        <v>0</v>
      </c>
      <c r="AK1636" s="13">
        <f>IF($D1636="",0,IF($E1636="",0,IF(VLOOKUP($E1636,paramètres!$E$33:$F$44,2,FALSE)&lt;=VLOOKUP($AK$18,paramètres!$E$33:$F$44,2,FALSE),Y1636*$D1636,0)))</f>
        <v>0</v>
      </c>
      <c r="AL1636" s="13">
        <f>IF($D1636="",0,IF($E1636="",0,IF(VLOOKUP($E1636,paramètres!$E$33:$F$44,2,FALSE)&lt;=VLOOKUP($AL$18,paramètres!$E$33:$F$44,2,FALSE),Z1636*$D1636,0)))</f>
        <v>0</v>
      </c>
      <c r="AM1636" s="126">
        <f>IF($D1636="",0,IF($E1636="",0,IF(VLOOKUP($E1636,paramètres!$E$33:$F$44,2,FALSE)&lt;=VLOOKUP($AM$18,paramètres!$E$33:$F$44,2,FALSE),AA1636*$D1636,0)))</f>
        <v>0</v>
      </c>
      <c r="AN1636" s="121" t="str">
        <f>IF(paramètres!$B$28=1,((SUM(P1636:Y1636)/1.02)+SUM(Z1636:AA1636))*0.0303/9*COUNT(P1636:X1636),IF(paramètres!$B$28=2,(SUM(P1636:AA1636))*0.0303/9*COUNT(P1636:X1636),"Missing Delta option"))</f>
        <v>Missing Delta option</v>
      </c>
      <c r="AO1636" s="13" t="str">
        <f>IF(paramètres!$B$28=1,(((SUM(P1636:Y1636)/1.02)+SUM(Z1636:AA1636))+((SUM(AB1636:AK1636)/1.02)+SUM(AL1636:AN1636)))*cotpatr,IF(paramètres!$B$28=2,(SUM(P1636:AN1636)*cotpatr),"Missing Delta Option"))</f>
        <v>Missing Delta Option</v>
      </c>
      <c r="AP1636" s="13" t="str" cm="1">
        <f t="array" ref="AP1636">IF(paramètres!$B$28=1,(((SUM(P1636:Y1636)/1.02)+SUM(Z1636:AA1636))+((SUM(AB1636:AM1636)/1.02)+SUM(AL1636:AM1636)))/12*pécule,IF(paramètres!$B$28=2,SUM(P1636:AM1636)/12*pécule,"Missing Delta Option"))</f>
        <v>Missing Delta Option</v>
      </c>
      <c r="AQ1636" s="105" t="e">
        <f>IF(paramètres!$B$28=1,(((SUM(P1636:Y1636)/1.02)+SUM(Z1636:AA1636))+((SUM(AB1636:AM1636)/1.02)+SUM(AL1636:AM1636)))+AN1636+AO1636+AP1636,SUM(P1636:AM1636)+AN1636+AO1636+AP1636)</f>
        <v>#VALUE!</v>
      </c>
    </row>
    <row r="1637" spans="1:43" x14ac:dyDescent="0.25">
      <c r="A1637" s="104"/>
      <c r="B1637" s="39"/>
      <c r="C1637" s="39"/>
      <c r="D1637" s="70"/>
      <c r="E1637" s="49"/>
      <c r="F1637" s="40"/>
      <c r="G1637" s="38"/>
      <c r="H1637" s="71"/>
      <c r="I1637" s="40"/>
      <c r="J1637" s="38"/>
      <c r="K1637" s="71"/>
      <c r="L1637" s="40"/>
      <c r="M1637" s="38"/>
      <c r="N1637" s="71"/>
      <c r="O1637" s="49"/>
      <c r="P1637" s="177"/>
      <c r="Q1637" s="178"/>
      <c r="R1637" s="178"/>
      <c r="S1637" s="178"/>
      <c r="T1637" s="178"/>
      <c r="U1637" s="178"/>
      <c r="V1637" s="178"/>
      <c r="W1637" s="178"/>
      <c r="X1637" s="178"/>
      <c r="Y1637" s="178"/>
      <c r="Z1637" s="178"/>
      <c r="AA1637" s="179"/>
      <c r="AB1637" s="121">
        <f>IF($D1637="",0,IF($E1637="",0,IF(VLOOKUP($E1637,paramètres!$E$33:$F$44,2,FALSE)&lt;=VLOOKUP($AB$18,paramètres!$E$33:$F$44,2,FALSE),P1637*$D1637,0)))</f>
        <v>0</v>
      </c>
      <c r="AC1637" s="13">
        <f>IF($D1637="",0,IF($E1637="",0,IF(VLOOKUP($E1637,paramètres!$E$33:$F$44,2,FALSE)&lt;=VLOOKUP($AC$18,paramètres!$E$33:$F$44,2,FALSE),Q1637*$D1637,0)))</f>
        <v>0</v>
      </c>
      <c r="AD1637" s="13">
        <f>IF($D1637="",0,IF($E1637="",0,IF(VLOOKUP($E1637,paramètres!$E$33:$F$44,2,FALSE)&lt;=VLOOKUP($AD$18,paramètres!$E$33:$F$44,2,FALSE),R1637*$D1637,0)))</f>
        <v>0</v>
      </c>
      <c r="AE1637" s="13">
        <f>IF($D1637="",0,IF($E1637="",0,IF(VLOOKUP($E1637,paramètres!$E$33:$F$44,2,FALSE)&lt;=VLOOKUP($AE$18,paramètres!$E$33:$F$44,2,FALSE),S1637*$D1637,0)))</f>
        <v>0</v>
      </c>
      <c r="AF1637" s="13">
        <f>IF($D1637="",0,IF($E1637="",0,IF(VLOOKUP($E1637,paramètres!$E$33:$F$44,2,FALSE)&lt;=VLOOKUP($AF$18,paramètres!$E$33:$F$44,2,FALSE),T1637*$D1637,0)))</f>
        <v>0</v>
      </c>
      <c r="AG1637" s="13">
        <f>IF($D1637="",0,IF($E1637="",0,IF(VLOOKUP($E1637,paramètres!$E$33:$F$44,2,FALSE)&lt;=VLOOKUP($AG$18,paramètres!$E$33:$F$44,2,FALSE),U1637*$D1637,0)))</f>
        <v>0</v>
      </c>
      <c r="AH1637" s="13">
        <f>IF($D1637="",0,IF($E1637="",0,IF(VLOOKUP($E1637,paramètres!$E$33:$F$44,2,FALSE)&lt;=VLOOKUP($AH$18,paramètres!$E$33:$F$44,2,FALSE),V1637*$D1637,0)))</f>
        <v>0</v>
      </c>
      <c r="AI1637" s="13">
        <f>IF($D1637="",0,IF($E1637="",0,IF(VLOOKUP($E1637,paramètres!$E$33:$F$44,2,FALSE)&lt;=VLOOKUP($AI$18,paramètres!$E$33:$F$44,2,FALSE),W1637*$D1637,0)))</f>
        <v>0</v>
      </c>
      <c r="AJ1637" s="13">
        <f>IF($D1637="",0,IF($E1637="",0,IF(VLOOKUP($E1637,paramètres!$E$33:$F$44,2,FALSE)&lt;=VLOOKUP($AJ$18,paramètres!$E$33:$F$44,2,FALSE),X1637*$D1637,0)))</f>
        <v>0</v>
      </c>
      <c r="AK1637" s="13">
        <f>IF($D1637="",0,IF($E1637="",0,IF(VLOOKUP($E1637,paramètres!$E$33:$F$44,2,FALSE)&lt;=VLOOKUP($AK$18,paramètres!$E$33:$F$44,2,FALSE),Y1637*$D1637,0)))</f>
        <v>0</v>
      </c>
      <c r="AL1637" s="13">
        <f>IF($D1637="",0,IF($E1637="",0,IF(VLOOKUP($E1637,paramètres!$E$33:$F$44,2,FALSE)&lt;=VLOOKUP($AL$18,paramètres!$E$33:$F$44,2,FALSE),Z1637*$D1637,0)))</f>
        <v>0</v>
      </c>
      <c r="AM1637" s="126">
        <f>IF($D1637="",0,IF($E1637="",0,IF(VLOOKUP($E1637,paramètres!$E$33:$F$44,2,FALSE)&lt;=VLOOKUP($AM$18,paramètres!$E$33:$F$44,2,FALSE),AA1637*$D1637,0)))</f>
        <v>0</v>
      </c>
      <c r="AN1637" s="121" t="str">
        <f>IF(paramètres!$B$28=1,((SUM(P1637:Y1637)/1.02)+SUM(Z1637:AA1637))*0.0303/9*COUNT(P1637:X1637),IF(paramètres!$B$28=2,(SUM(P1637:AA1637))*0.0303/9*COUNT(P1637:X1637),"Missing Delta option"))</f>
        <v>Missing Delta option</v>
      </c>
      <c r="AO1637" s="13" t="str">
        <f>IF(paramètres!$B$28=1,(((SUM(P1637:Y1637)/1.02)+SUM(Z1637:AA1637))+((SUM(AB1637:AK1637)/1.02)+SUM(AL1637:AN1637)))*cotpatr,IF(paramètres!$B$28=2,(SUM(P1637:AN1637)*cotpatr),"Missing Delta Option"))</f>
        <v>Missing Delta Option</v>
      </c>
      <c r="AP1637" s="13" t="str" cm="1">
        <f t="array" ref="AP1637">IF(paramètres!$B$28=1,(((SUM(P1637:Y1637)/1.02)+SUM(Z1637:AA1637))+((SUM(AB1637:AM1637)/1.02)+SUM(AL1637:AM1637)))/12*pécule,IF(paramètres!$B$28=2,SUM(P1637:AM1637)/12*pécule,"Missing Delta Option"))</f>
        <v>Missing Delta Option</v>
      </c>
      <c r="AQ1637" s="105" t="e">
        <f>IF(paramètres!$B$28=1,(((SUM(P1637:Y1637)/1.02)+SUM(Z1637:AA1637))+((SUM(AB1637:AM1637)/1.02)+SUM(AL1637:AM1637)))+AN1637+AO1637+AP1637,SUM(P1637:AM1637)+AN1637+AO1637+AP1637)</f>
        <v>#VALUE!</v>
      </c>
    </row>
    <row r="1638" spans="1:43" x14ac:dyDescent="0.25">
      <c r="A1638" s="104"/>
      <c r="B1638" s="39"/>
      <c r="C1638" s="39"/>
      <c r="D1638" s="70"/>
      <c r="E1638" s="49"/>
      <c r="F1638" s="40"/>
      <c r="G1638" s="38"/>
      <c r="H1638" s="71"/>
      <c r="I1638" s="40"/>
      <c r="J1638" s="38"/>
      <c r="K1638" s="71"/>
      <c r="L1638" s="40"/>
      <c r="M1638" s="38"/>
      <c r="N1638" s="71"/>
      <c r="O1638" s="49"/>
      <c r="P1638" s="177"/>
      <c r="Q1638" s="178"/>
      <c r="R1638" s="178"/>
      <c r="S1638" s="178"/>
      <c r="T1638" s="178"/>
      <c r="U1638" s="178"/>
      <c r="V1638" s="178"/>
      <c r="W1638" s="178"/>
      <c r="X1638" s="178"/>
      <c r="Y1638" s="178"/>
      <c r="Z1638" s="178"/>
      <c r="AA1638" s="179"/>
      <c r="AB1638" s="121">
        <f>IF($D1638="",0,IF($E1638="",0,IF(VLOOKUP($E1638,paramètres!$E$33:$F$44,2,FALSE)&lt;=VLOOKUP($AB$18,paramètres!$E$33:$F$44,2,FALSE),P1638*$D1638,0)))</f>
        <v>0</v>
      </c>
      <c r="AC1638" s="13">
        <f>IF($D1638="",0,IF($E1638="",0,IF(VLOOKUP($E1638,paramètres!$E$33:$F$44,2,FALSE)&lt;=VLOOKUP($AC$18,paramètres!$E$33:$F$44,2,FALSE),Q1638*$D1638,0)))</f>
        <v>0</v>
      </c>
      <c r="AD1638" s="13">
        <f>IF($D1638="",0,IF($E1638="",0,IF(VLOOKUP($E1638,paramètres!$E$33:$F$44,2,FALSE)&lt;=VLOOKUP($AD$18,paramètres!$E$33:$F$44,2,FALSE),R1638*$D1638,0)))</f>
        <v>0</v>
      </c>
      <c r="AE1638" s="13">
        <f>IF($D1638="",0,IF($E1638="",0,IF(VLOOKUP($E1638,paramètres!$E$33:$F$44,2,FALSE)&lt;=VLOOKUP($AE$18,paramètres!$E$33:$F$44,2,FALSE),S1638*$D1638,0)))</f>
        <v>0</v>
      </c>
      <c r="AF1638" s="13">
        <f>IF($D1638="",0,IF($E1638="",0,IF(VLOOKUP($E1638,paramètres!$E$33:$F$44,2,FALSE)&lt;=VLOOKUP($AF$18,paramètres!$E$33:$F$44,2,FALSE),T1638*$D1638,0)))</f>
        <v>0</v>
      </c>
      <c r="AG1638" s="13">
        <f>IF($D1638="",0,IF($E1638="",0,IF(VLOOKUP($E1638,paramètres!$E$33:$F$44,2,FALSE)&lt;=VLOOKUP($AG$18,paramètres!$E$33:$F$44,2,FALSE),U1638*$D1638,0)))</f>
        <v>0</v>
      </c>
      <c r="AH1638" s="13">
        <f>IF($D1638="",0,IF($E1638="",0,IF(VLOOKUP($E1638,paramètres!$E$33:$F$44,2,FALSE)&lt;=VLOOKUP($AH$18,paramètres!$E$33:$F$44,2,FALSE),V1638*$D1638,0)))</f>
        <v>0</v>
      </c>
      <c r="AI1638" s="13">
        <f>IF($D1638="",0,IF($E1638="",0,IF(VLOOKUP($E1638,paramètres!$E$33:$F$44,2,FALSE)&lt;=VLOOKUP($AI$18,paramètres!$E$33:$F$44,2,FALSE),W1638*$D1638,0)))</f>
        <v>0</v>
      </c>
      <c r="AJ1638" s="13">
        <f>IF($D1638="",0,IF($E1638="",0,IF(VLOOKUP($E1638,paramètres!$E$33:$F$44,2,FALSE)&lt;=VLOOKUP($AJ$18,paramètres!$E$33:$F$44,2,FALSE),X1638*$D1638,0)))</f>
        <v>0</v>
      </c>
      <c r="AK1638" s="13">
        <f>IF($D1638="",0,IF($E1638="",0,IF(VLOOKUP($E1638,paramètres!$E$33:$F$44,2,FALSE)&lt;=VLOOKUP($AK$18,paramètres!$E$33:$F$44,2,FALSE),Y1638*$D1638,0)))</f>
        <v>0</v>
      </c>
      <c r="AL1638" s="13">
        <f>IF($D1638="",0,IF($E1638="",0,IF(VLOOKUP($E1638,paramètres!$E$33:$F$44,2,FALSE)&lt;=VLOOKUP($AL$18,paramètres!$E$33:$F$44,2,FALSE),Z1638*$D1638,0)))</f>
        <v>0</v>
      </c>
      <c r="AM1638" s="126">
        <f>IF($D1638="",0,IF($E1638="",0,IF(VLOOKUP($E1638,paramètres!$E$33:$F$44,2,FALSE)&lt;=VLOOKUP($AM$18,paramètres!$E$33:$F$44,2,FALSE),AA1638*$D1638,0)))</f>
        <v>0</v>
      </c>
      <c r="AN1638" s="121" t="str">
        <f>IF(paramètres!$B$28=1,((SUM(P1638:Y1638)/1.02)+SUM(Z1638:AA1638))*0.0303/9*COUNT(P1638:X1638),IF(paramètres!$B$28=2,(SUM(P1638:AA1638))*0.0303/9*COUNT(P1638:X1638),"Missing Delta option"))</f>
        <v>Missing Delta option</v>
      </c>
      <c r="AO1638" s="13" t="str">
        <f>IF(paramètres!$B$28=1,(((SUM(P1638:Y1638)/1.02)+SUM(Z1638:AA1638))+((SUM(AB1638:AK1638)/1.02)+SUM(AL1638:AN1638)))*cotpatr,IF(paramètres!$B$28=2,(SUM(P1638:AN1638)*cotpatr),"Missing Delta Option"))</f>
        <v>Missing Delta Option</v>
      </c>
      <c r="AP1638" s="13" t="str" cm="1">
        <f t="array" ref="AP1638">IF(paramètres!$B$28=1,(((SUM(P1638:Y1638)/1.02)+SUM(Z1638:AA1638))+((SUM(AB1638:AM1638)/1.02)+SUM(AL1638:AM1638)))/12*pécule,IF(paramètres!$B$28=2,SUM(P1638:AM1638)/12*pécule,"Missing Delta Option"))</f>
        <v>Missing Delta Option</v>
      </c>
      <c r="AQ1638" s="105" t="e">
        <f>IF(paramètres!$B$28=1,(((SUM(P1638:Y1638)/1.02)+SUM(Z1638:AA1638))+((SUM(AB1638:AM1638)/1.02)+SUM(AL1638:AM1638)))+AN1638+AO1638+AP1638,SUM(P1638:AM1638)+AN1638+AO1638+AP1638)</f>
        <v>#VALUE!</v>
      </c>
    </row>
    <row r="1639" spans="1:43" x14ac:dyDescent="0.25">
      <c r="A1639" s="104"/>
      <c r="B1639" s="39"/>
      <c r="C1639" s="39"/>
      <c r="D1639" s="70"/>
      <c r="E1639" s="49"/>
      <c r="F1639" s="40"/>
      <c r="G1639" s="38"/>
      <c r="H1639" s="71"/>
      <c r="I1639" s="40"/>
      <c r="J1639" s="38"/>
      <c r="K1639" s="71"/>
      <c r="L1639" s="40"/>
      <c r="M1639" s="38"/>
      <c r="N1639" s="71"/>
      <c r="O1639" s="49"/>
      <c r="P1639" s="177"/>
      <c r="Q1639" s="178"/>
      <c r="R1639" s="178"/>
      <c r="S1639" s="178"/>
      <c r="T1639" s="178"/>
      <c r="U1639" s="178"/>
      <c r="V1639" s="178"/>
      <c r="W1639" s="178"/>
      <c r="X1639" s="178"/>
      <c r="Y1639" s="178"/>
      <c r="Z1639" s="178"/>
      <c r="AA1639" s="179"/>
      <c r="AB1639" s="121">
        <f>IF($D1639="",0,IF($E1639="",0,IF(VLOOKUP($E1639,paramètres!$E$33:$F$44,2,FALSE)&lt;=VLOOKUP($AB$18,paramètres!$E$33:$F$44,2,FALSE),P1639*$D1639,0)))</f>
        <v>0</v>
      </c>
      <c r="AC1639" s="13">
        <f>IF($D1639="",0,IF($E1639="",0,IF(VLOOKUP($E1639,paramètres!$E$33:$F$44,2,FALSE)&lt;=VLOOKUP($AC$18,paramètres!$E$33:$F$44,2,FALSE),Q1639*$D1639,0)))</f>
        <v>0</v>
      </c>
      <c r="AD1639" s="13">
        <f>IF($D1639="",0,IF($E1639="",0,IF(VLOOKUP($E1639,paramètres!$E$33:$F$44,2,FALSE)&lt;=VLOOKUP($AD$18,paramètres!$E$33:$F$44,2,FALSE),R1639*$D1639,0)))</f>
        <v>0</v>
      </c>
      <c r="AE1639" s="13">
        <f>IF($D1639="",0,IF($E1639="",0,IF(VLOOKUP($E1639,paramètres!$E$33:$F$44,2,FALSE)&lt;=VLOOKUP($AE$18,paramètres!$E$33:$F$44,2,FALSE),S1639*$D1639,0)))</f>
        <v>0</v>
      </c>
      <c r="AF1639" s="13">
        <f>IF($D1639="",0,IF($E1639="",0,IF(VLOOKUP($E1639,paramètres!$E$33:$F$44,2,FALSE)&lt;=VLOOKUP($AF$18,paramètres!$E$33:$F$44,2,FALSE),T1639*$D1639,0)))</f>
        <v>0</v>
      </c>
      <c r="AG1639" s="13">
        <f>IF($D1639="",0,IF($E1639="",0,IF(VLOOKUP($E1639,paramètres!$E$33:$F$44,2,FALSE)&lt;=VLOOKUP($AG$18,paramètres!$E$33:$F$44,2,FALSE),U1639*$D1639,0)))</f>
        <v>0</v>
      </c>
      <c r="AH1639" s="13">
        <f>IF($D1639="",0,IF($E1639="",0,IF(VLOOKUP($E1639,paramètres!$E$33:$F$44,2,FALSE)&lt;=VLOOKUP($AH$18,paramètres!$E$33:$F$44,2,FALSE),V1639*$D1639,0)))</f>
        <v>0</v>
      </c>
      <c r="AI1639" s="13">
        <f>IF($D1639="",0,IF($E1639="",0,IF(VLOOKUP($E1639,paramètres!$E$33:$F$44,2,FALSE)&lt;=VLOOKUP($AI$18,paramètres!$E$33:$F$44,2,FALSE),W1639*$D1639,0)))</f>
        <v>0</v>
      </c>
      <c r="AJ1639" s="13">
        <f>IF($D1639="",0,IF($E1639="",0,IF(VLOOKUP($E1639,paramètres!$E$33:$F$44,2,FALSE)&lt;=VLOOKUP($AJ$18,paramètres!$E$33:$F$44,2,FALSE),X1639*$D1639,0)))</f>
        <v>0</v>
      </c>
      <c r="AK1639" s="13">
        <f>IF($D1639="",0,IF($E1639="",0,IF(VLOOKUP($E1639,paramètres!$E$33:$F$44,2,FALSE)&lt;=VLOOKUP($AK$18,paramètres!$E$33:$F$44,2,FALSE),Y1639*$D1639,0)))</f>
        <v>0</v>
      </c>
      <c r="AL1639" s="13">
        <f>IF($D1639="",0,IF($E1639="",0,IF(VLOOKUP($E1639,paramètres!$E$33:$F$44,2,FALSE)&lt;=VLOOKUP($AL$18,paramètres!$E$33:$F$44,2,FALSE),Z1639*$D1639,0)))</f>
        <v>0</v>
      </c>
      <c r="AM1639" s="126">
        <f>IF($D1639="",0,IF($E1639="",0,IF(VLOOKUP($E1639,paramètres!$E$33:$F$44,2,FALSE)&lt;=VLOOKUP($AM$18,paramètres!$E$33:$F$44,2,FALSE),AA1639*$D1639,0)))</f>
        <v>0</v>
      </c>
      <c r="AN1639" s="121" t="str">
        <f>IF(paramètres!$B$28=1,((SUM(P1639:Y1639)/1.02)+SUM(Z1639:AA1639))*0.0303/9*COUNT(P1639:X1639),IF(paramètres!$B$28=2,(SUM(P1639:AA1639))*0.0303/9*COUNT(P1639:X1639),"Missing Delta option"))</f>
        <v>Missing Delta option</v>
      </c>
      <c r="AO1639" s="13" t="str">
        <f>IF(paramètres!$B$28=1,(((SUM(P1639:Y1639)/1.02)+SUM(Z1639:AA1639))+((SUM(AB1639:AK1639)/1.02)+SUM(AL1639:AN1639)))*cotpatr,IF(paramètres!$B$28=2,(SUM(P1639:AN1639)*cotpatr),"Missing Delta Option"))</f>
        <v>Missing Delta Option</v>
      </c>
      <c r="AP1639" s="13" t="str" cm="1">
        <f t="array" ref="AP1639">IF(paramètres!$B$28=1,(((SUM(P1639:Y1639)/1.02)+SUM(Z1639:AA1639))+((SUM(AB1639:AM1639)/1.02)+SUM(AL1639:AM1639)))/12*pécule,IF(paramètres!$B$28=2,SUM(P1639:AM1639)/12*pécule,"Missing Delta Option"))</f>
        <v>Missing Delta Option</v>
      </c>
      <c r="AQ1639" s="105" t="e">
        <f>IF(paramètres!$B$28=1,(((SUM(P1639:Y1639)/1.02)+SUM(Z1639:AA1639))+((SUM(AB1639:AM1639)/1.02)+SUM(AL1639:AM1639)))+AN1639+AO1639+AP1639,SUM(P1639:AM1639)+AN1639+AO1639+AP1639)</f>
        <v>#VALUE!</v>
      </c>
    </row>
    <row r="1640" spans="1:43" x14ac:dyDescent="0.25">
      <c r="A1640" s="104"/>
      <c r="B1640" s="39"/>
      <c r="C1640" s="39"/>
      <c r="D1640" s="70"/>
      <c r="E1640" s="49"/>
      <c r="F1640" s="40"/>
      <c r="G1640" s="38"/>
      <c r="H1640" s="71"/>
      <c r="I1640" s="40"/>
      <c r="J1640" s="38"/>
      <c r="K1640" s="71"/>
      <c r="L1640" s="40"/>
      <c r="M1640" s="38"/>
      <c r="N1640" s="71"/>
      <c r="O1640" s="49"/>
      <c r="P1640" s="177"/>
      <c r="Q1640" s="178"/>
      <c r="R1640" s="178"/>
      <c r="S1640" s="178"/>
      <c r="T1640" s="178"/>
      <c r="U1640" s="178"/>
      <c r="V1640" s="178"/>
      <c r="W1640" s="178"/>
      <c r="X1640" s="178"/>
      <c r="Y1640" s="178"/>
      <c r="Z1640" s="178"/>
      <c r="AA1640" s="179"/>
      <c r="AB1640" s="121">
        <f>IF($D1640="",0,IF($E1640="",0,IF(VLOOKUP($E1640,paramètres!$E$33:$F$44,2,FALSE)&lt;=VLOOKUP($AB$18,paramètres!$E$33:$F$44,2,FALSE),P1640*$D1640,0)))</f>
        <v>0</v>
      </c>
      <c r="AC1640" s="13">
        <f>IF($D1640="",0,IF($E1640="",0,IF(VLOOKUP($E1640,paramètres!$E$33:$F$44,2,FALSE)&lt;=VLOOKUP($AC$18,paramètres!$E$33:$F$44,2,FALSE),Q1640*$D1640,0)))</f>
        <v>0</v>
      </c>
      <c r="AD1640" s="13">
        <f>IF($D1640="",0,IF($E1640="",0,IF(VLOOKUP($E1640,paramètres!$E$33:$F$44,2,FALSE)&lt;=VLOOKUP($AD$18,paramètres!$E$33:$F$44,2,FALSE),R1640*$D1640,0)))</f>
        <v>0</v>
      </c>
      <c r="AE1640" s="13">
        <f>IF($D1640="",0,IF($E1640="",0,IF(VLOOKUP($E1640,paramètres!$E$33:$F$44,2,FALSE)&lt;=VLOOKUP($AE$18,paramètres!$E$33:$F$44,2,FALSE),S1640*$D1640,0)))</f>
        <v>0</v>
      </c>
      <c r="AF1640" s="13">
        <f>IF($D1640="",0,IF($E1640="",0,IF(VLOOKUP($E1640,paramètres!$E$33:$F$44,2,FALSE)&lt;=VLOOKUP($AF$18,paramètres!$E$33:$F$44,2,FALSE),T1640*$D1640,0)))</f>
        <v>0</v>
      </c>
      <c r="AG1640" s="13">
        <f>IF($D1640="",0,IF($E1640="",0,IF(VLOOKUP($E1640,paramètres!$E$33:$F$44,2,FALSE)&lt;=VLOOKUP($AG$18,paramètres!$E$33:$F$44,2,FALSE),U1640*$D1640,0)))</f>
        <v>0</v>
      </c>
      <c r="AH1640" s="13">
        <f>IF($D1640="",0,IF($E1640="",0,IF(VLOOKUP($E1640,paramètres!$E$33:$F$44,2,FALSE)&lt;=VLOOKUP($AH$18,paramètres!$E$33:$F$44,2,FALSE),V1640*$D1640,0)))</f>
        <v>0</v>
      </c>
      <c r="AI1640" s="13">
        <f>IF($D1640="",0,IF($E1640="",0,IF(VLOOKUP($E1640,paramètres!$E$33:$F$44,2,FALSE)&lt;=VLOOKUP($AI$18,paramètres!$E$33:$F$44,2,FALSE),W1640*$D1640,0)))</f>
        <v>0</v>
      </c>
      <c r="AJ1640" s="13">
        <f>IF($D1640="",0,IF($E1640="",0,IF(VLOOKUP($E1640,paramètres!$E$33:$F$44,2,FALSE)&lt;=VLOOKUP($AJ$18,paramètres!$E$33:$F$44,2,FALSE),X1640*$D1640,0)))</f>
        <v>0</v>
      </c>
      <c r="AK1640" s="13">
        <f>IF($D1640="",0,IF($E1640="",0,IF(VLOOKUP($E1640,paramètres!$E$33:$F$44,2,FALSE)&lt;=VLOOKUP($AK$18,paramètres!$E$33:$F$44,2,FALSE),Y1640*$D1640,0)))</f>
        <v>0</v>
      </c>
      <c r="AL1640" s="13">
        <f>IF($D1640="",0,IF($E1640="",0,IF(VLOOKUP($E1640,paramètres!$E$33:$F$44,2,FALSE)&lt;=VLOOKUP($AL$18,paramètres!$E$33:$F$44,2,FALSE),Z1640*$D1640,0)))</f>
        <v>0</v>
      </c>
      <c r="AM1640" s="126">
        <f>IF($D1640="",0,IF($E1640="",0,IF(VLOOKUP($E1640,paramètres!$E$33:$F$44,2,FALSE)&lt;=VLOOKUP($AM$18,paramètres!$E$33:$F$44,2,FALSE),AA1640*$D1640,0)))</f>
        <v>0</v>
      </c>
      <c r="AN1640" s="121" t="str">
        <f>IF(paramètres!$B$28=1,((SUM(P1640:Y1640)/1.02)+SUM(Z1640:AA1640))*0.0303/9*COUNT(P1640:X1640),IF(paramètres!$B$28=2,(SUM(P1640:AA1640))*0.0303/9*COUNT(P1640:X1640),"Missing Delta option"))</f>
        <v>Missing Delta option</v>
      </c>
      <c r="AO1640" s="13" t="str">
        <f>IF(paramètres!$B$28=1,(((SUM(P1640:Y1640)/1.02)+SUM(Z1640:AA1640))+((SUM(AB1640:AK1640)/1.02)+SUM(AL1640:AN1640)))*cotpatr,IF(paramètres!$B$28=2,(SUM(P1640:AN1640)*cotpatr),"Missing Delta Option"))</f>
        <v>Missing Delta Option</v>
      </c>
      <c r="AP1640" s="13" t="str" cm="1">
        <f t="array" ref="AP1640">IF(paramètres!$B$28=1,(((SUM(P1640:Y1640)/1.02)+SUM(Z1640:AA1640))+((SUM(AB1640:AM1640)/1.02)+SUM(AL1640:AM1640)))/12*pécule,IF(paramètres!$B$28=2,SUM(P1640:AM1640)/12*pécule,"Missing Delta Option"))</f>
        <v>Missing Delta Option</v>
      </c>
      <c r="AQ1640" s="105" t="e">
        <f>IF(paramètres!$B$28=1,(((SUM(P1640:Y1640)/1.02)+SUM(Z1640:AA1640))+((SUM(AB1640:AM1640)/1.02)+SUM(AL1640:AM1640)))+AN1640+AO1640+AP1640,SUM(P1640:AM1640)+AN1640+AO1640+AP1640)</f>
        <v>#VALUE!</v>
      </c>
    </row>
    <row r="1641" spans="1:43" x14ac:dyDescent="0.25">
      <c r="A1641" s="104"/>
      <c r="B1641" s="39"/>
      <c r="C1641" s="39"/>
      <c r="D1641" s="70"/>
      <c r="E1641" s="49"/>
      <c r="F1641" s="40"/>
      <c r="G1641" s="38"/>
      <c r="H1641" s="71"/>
      <c r="I1641" s="40"/>
      <c r="J1641" s="38"/>
      <c r="K1641" s="71"/>
      <c r="L1641" s="40"/>
      <c r="M1641" s="38"/>
      <c r="N1641" s="71"/>
      <c r="O1641" s="49"/>
      <c r="P1641" s="177"/>
      <c r="Q1641" s="178"/>
      <c r="R1641" s="178"/>
      <c r="S1641" s="178"/>
      <c r="T1641" s="178"/>
      <c r="U1641" s="178"/>
      <c r="V1641" s="178"/>
      <c r="W1641" s="178"/>
      <c r="X1641" s="178"/>
      <c r="Y1641" s="178"/>
      <c r="Z1641" s="178"/>
      <c r="AA1641" s="179"/>
      <c r="AB1641" s="121">
        <f>IF($D1641="",0,IF($E1641="",0,IF(VLOOKUP($E1641,paramètres!$E$33:$F$44,2,FALSE)&lt;=VLOOKUP($AB$18,paramètres!$E$33:$F$44,2,FALSE),P1641*$D1641,0)))</f>
        <v>0</v>
      </c>
      <c r="AC1641" s="13">
        <f>IF($D1641="",0,IF($E1641="",0,IF(VLOOKUP($E1641,paramètres!$E$33:$F$44,2,FALSE)&lt;=VLOOKUP($AC$18,paramètres!$E$33:$F$44,2,FALSE),Q1641*$D1641,0)))</f>
        <v>0</v>
      </c>
      <c r="AD1641" s="13">
        <f>IF($D1641="",0,IF($E1641="",0,IF(VLOOKUP($E1641,paramètres!$E$33:$F$44,2,FALSE)&lt;=VLOOKUP($AD$18,paramètres!$E$33:$F$44,2,FALSE),R1641*$D1641,0)))</f>
        <v>0</v>
      </c>
      <c r="AE1641" s="13">
        <f>IF($D1641="",0,IF($E1641="",0,IF(VLOOKUP($E1641,paramètres!$E$33:$F$44,2,FALSE)&lt;=VLOOKUP($AE$18,paramètres!$E$33:$F$44,2,FALSE),S1641*$D1641,0)))</f>
        <v>0</v>
      </c>
      <c r="AF1641" s="13">
        <f>IF($D1641="",0,IF($E1641="",0,IF(VLOOKUP($E1641,paramètres!$E$33:$F$44,2,FALSE)&lt;=VLOOKUP($AF$18,paramètres!$E$33:$F$44,2,FALSE),T1641*$D1641,0)))</f>
        <v>0</v>
      </c>
      <c r="AG1641" s="13">
        <f>IF($D1641="",0,IF($E1641="",0,IF(VLOOKUP($E1641,paramètres!$E$33:$F$44,2,FALSE)&lt;=VLOOKUP($AG$18,paramètres!$E$33:$F$44,2,FALSE),U1641*$D1641,0)))</f>
        <v>0</v>
      </c>
      <c r="AH1641" s="13">
        <f>IF($D1641="",0,IF($E1641="",0,IF(VLOOKUP($E1641,paramètres!$E$33:$F$44,2,FALSE)&lt;=VLOOKUP($AH$18,paramètres!$E$33:$F$44,2,FALSE),V1641*$D1641,0)))</f>
        <v>0</v>
      </c>
      <c r="AI1641" s="13">
        <f>IF($D1641="",0,IF($E1641="",0,IF(VLOOKUP($E1641,paramètres!$E$33:$F$44,2,FALSE)&lt;=VLOOKUP($AI$18,paramètres!$E$33:$F$44,2,FALSE),W1641*$D1641,0)))</f>
        <v>0</v>
      </c>
      <c r="AJ1641" s="13">
        <f>IF($D1641="",0,IF($E1641="",0,IF(VLOOKUP($E1641,paramètres!$E$33:$F$44,2,FALSE)&lt;=VLOOKUP($AJ$18,paramètres!$E$33:$F$44,2,FALSE),X1641*$D1641,0)))</f>
        <v>0</v>
      </c>
      <c r="AK1641" s="13">
        <f>IF($D1641="",0,IF($E1641="",0,IF(VLOOKUP($E1641,paramètres!$E$33:$F$44,2,FALSE)&lt;=VLOOKUP($AK$18,paramètres!$E$33:$F$44,2,FALSE),Y1641*$D1641,0)))</f>
        <v>0</v>
      </c>
      <c r="AL1641" s="13">
        <f>IF($D1641="",0,IF($E1641="",0,IF(VLOOKUP($E1641,paramètres!$E$33:$F$44,2,FALSE)&lt;=VLOOKUP($AL$18,paramètres!$E$33:$F$44,2,FALSE),Z1641*$D1641,0)))</f>
        <v>0</v>
      </c>
      <c r="AM1641" s="126">
        <f>IF($D1641="",0,IF($E1641="",0,IF(VLOOKUP($E1641,paramètres!$E$33:$F$44,2,FALSE)&lt;=VLOOKUP($AM$18,paramètres!$E$33:$F$44,2,FALSE),AA1641*$D1641,0)))</f>
        <v>0</v>
      </c>
      <c r="AN1641" s="121" t="str">
        <f>IF(paramètres!$B$28=1,((SUM(P1641:Y1641)/1.02)+SUM(Z1641:AA1641))*0.0303/9*COUNT(P1641:X1641),IF(paramètres!$B$28=2,(SUM(P1641:AA1641))*0.0303/9*COUNT(P1641:X1641),"Missing Delta option"))</f>
        <v>Missing Delta option</v>
      </c>
      <c r="AO1641" s="13" t="str">
        <f>IF(paramètres!$B$28=1,(((SUM(P1641:Y1641)/1.02)+SUM(Z1641:AA1641))+((SUM(AB1641:AK1641)/1.02)+SUM(AL1641:AN1641)))*cotpatr,IF(paramètres!$B$28=2,(SUM(P1641:AN1641)*cotpatr),"Missing Delta Option"))</f>
        <v>Missing Delta Option</v>
      </c>
      <c r="AP1641" s="13" t="str" cm="1">
        <f t="array" ref="AP1641">IF(paramètres!$B$28=1,(((SUM(P1641:Y1641)/1.02)+SUM(Z1641:AA1641))+((SUM(AB1641:AM1641)/1.02)+SUM(AL1641:AM1641)))/12*pécule,IF(paramètres!$B$28=2,SUM(P1641:AM1641)/12*pécule,"Missing Delta Option"))</f>
        <v>Missing Delta Option</v>
      </c>
      <c r="AQ1641" s="105" t="e">
        <f>IF(paramètres!$B$28=1,(((SUM(P1641:Y1641)/1.02)+SUM(Z1641:AA1641))+((SUM(AB1641:AM1641)/1.02)+SUM(AL1641:AM1641)))+AN1641+AO1641+AP1641,SUM(P1641:AM1641)+AN1641+AO1641+AP1641)</f>
        <v>#VALUE!</v>
      </c>
    </row>
    <row r="1642" spans="1:43" x14ac:dyDescent="0.25">
      <c r="A1642" s="104"/>
      <c r="B1642" s="39"/>
      <c r="C1642" s="39"/>
      <c r="D1642" s="70"/>
      <c r="E1642" s="49"/>
      <c r="F1642" s="40"/>
      <c r="G1642" s="38"/>
      <c r="H1642" s="71"/>
      <c r="I1642" s="40"/>
      <c r="J1642" s="38"/>
      <c r="K1642" s="71"/>
      <c r="L1642" s="40"/>
      <c r="M1642" s="38"/>
      <c r="N1642" s="71"/>
      <c r="O1642" s="49"/>
      <c r="P1642" s="177"/>
      <c r="Q1642" s="178"/>
      <c r="R1642" s="178"/>
      <c r="S1642" s="178"/>
      <c r="T1642" s="178"/>
      <c r="U1642" s="178"/>
      <c r="V1642" s="178"/>
      <c r="W1642" s="178"/>
      <c r="X1642" s="178"/>
      <c r="Y1642" s="178"/>
      <c r="Z1642" s="178"/>
      <c r="AA1642" s="179"/>
      <c r="AB1642" s="121">
        <f>IF($D1642="",0,IF($E1642="",0,IF(VLOOKUP($E1642,paramètres!$E$33:$F$44,2,FALSE)&lt;=VLOOKUP($AB$18,paramètres!$E$33:$F$44,2,FALSE),P1642*$D1642,0)))</f>
        <v>0</v>
      </c>
      <c r="AC1642" s="13">
        <f>IF($D1642="",0,IF($E1642="",0,IF(VLOOKUP($E1642,paramètres!$E$33:$F$44,2,FALSE)&lt;=VLOOKUP($AC$18,paramètres!$E$33:$F$44,2,FALSE),Q1642*$D1642,0)))</f>
        <v>0</v>
      </c>
      <c r="AD1642" s="13">
        <f>IF($D1642="",0,IF($E1642="",0,IF(VLOOKUP($E1642,paramètres!$E$33:$F$44,2,FALSE)&lt;=VLOOKUP($AD$18,paramètres!$E$33:$F$44,2,FALSE),R1642*$D1642,0)))</f>
        <v>0</v>
      </c>
      <c r="AE1642" s="13">
        <f>IF($D1642="",0,IF($E1642="",0,IF(VLOOKUP($E1642,paramètres!$E$33:$F$44,2,FALSE)&lt;=VLOOKUP($AE$18,paramètres!$E$33:$F$44,2,FALSE),S1642*$D1642,0)))</f>
        <v>0</v>
      </c>
      <c r="AF1642" s="13">
        <f>IF($D1642="",0,IF($E1642="",0,IF(VLOOKUP($E1642,paramètres!$E$33:$F$44,2,FALSE)&lt;=VLOOKUP($AF$18,paramètres!$E$33:$F$44,2,FALSE),T1642*$D1642,0)))</f>
        <v>0</v>
      </c>
      <c r="AG1642" s="13">
        <f>IF($D1642="",0,IF($E1642="",0,IF(VLOOKUP($E1642,paramètres!$E$33:$F$44,2,FALSE)&lt;=VLOOKUP($AG$18,paramètres!$E$33:$F$44,2,FALSE),U1642*$D1642,0)))</f>
        <v>0</v>
      </c>
      <c r="AH1642" s="13">
        <f>IF($D1642="",0,IF($E1642="",0,IF(VLOOKUP($E1642,paramètres!$E$33:$F$44,2,FALSE)&lt;=VLOOKUP($AH$18,paramètres!$E$33:$F$44,2,FALSE),V1642*$D1642,0)))</f>
        <v>0</v>
      </c>
      <c r="AI1642" s="13">
        <f>IF($D1642="",0,IF($E1642="",0,IF(VLOOKUP($E1642,paramètres!$E$33:$F$44,2,FALSE)&lt;=VLOOKUP($AI$18,paramètres!$E$33:$F$44,2,FALSE),W1642*$D1642,0)))</f>
        <v>0</v>
      </c>
      <c r="AJ1642" s="13">
        <f>IF($D1642="",0,IF($E1642="",0,IF(VLOOKUP($E1642,paramètres!$E$33:$F$44,2,FALSE)&lt;=VLOOKUP($AJ$18,paramètres!$E$33:$F$44,2,FALSE),X1642*$D1642,0)))</f>
        <v>0</v>
      </c>
      <c r="AK1642" s="13">
        <f>IF($D1642="",0,IF($E1642="",0,IF(VLOOKUP($E1642,paramètres!$E$33:$F$44,2,FALSE)&lt;=VLOOKUP($AK$18,paramètres!$E$33:$F$44,2,FALSE),Y1642*$D1642,0)))</f>
        <v>0</v>
      </c>
      <c r="AL1642" s="13">
        <f>IF($D1642="",0,IF($E1642="",0,IF(VLOOKUP($E1642,paramètres!$E$33:$F$44,2,FALSE)&lt;=VLOOKUP($AL$18,paramètres!$E$33:$F$44,2,FALSE),Z1642*$D1642,0)))</f>
        <v>0</v>
      </c>
      <c r="AM1642" s="126">
        <f>IF($D1642="",0,IF($E1642="",0,IF(VLOOKUP($E1642,paramètres!$E$33:$F$44,2,FALSE)&lt;=VLOOKUP($AM$18,paramètres!$E$33:$F$44,2,FALSE),AA1642*$D1642,0)))</f>
        <v>0</v>
      </c>
      <c r="AN1642" s="121" t="str">
        <f>IF(paramètres!$B$28=1,((SUM(P1642:Y1642)/1.02)+SUM(Z1642:AA1642))*0.0303/9*COUNT(P1642:X1642),IF(paramètres!$B$28=2,(SUM(P1642:AA1642))*0.0303/9*COUNT(P1642:X1642),"Missing Delta option"))</f>
        <v>Missing Delta option</v>
      </c>
      <c r="AO1642" s="13" t="str">
        <f>IF(paramètres!$B$28=1,(((SUM(P1642:Y1642)/1.02)+SUM(Z1642:AA1642))+((SUM(AB1642:AK1642)/1.02)+SUM(AL1642:AN1642)))*cotpatr,IF(paramètres!$B$28=2,(SUM(P1642:AN1642)*cotpatr),"Missing Delta Option"))</f>
        <v>Missing Delta Option</v>
      </c>
      <c r="AP1642" s="13" t="str" cm="1">
        <f t="array" ref="AP1642">IF(paramètres!$B$28=1,(((SUM(P1642:Y1642)/1.02)+SUM(Z1642:AA1642))+((SUM(AB1642:AM1642)/1.02)+SUM(AL1642:AM1642)))/12*pécule,IF(paramètres!$B$28=2,SUM(P1642:AM1642)/12*pécule,"Missing Delta Option"))</f>
        <v>Missing Delta Option</v>
      </c>
      <c r="AQ1642" s="105" t="e">
        <f>IF(paramètres!$B$28=1,(((SUM(P1642:Y1642)/1.02)+SUM(Z1642:AA1642))+((SUM(AB1642:AM1642)/1.02)+SUM(AL1642:AM1642)))+AN1642+AO1642+AP1642,SUM(P1642:AM1642)+AN1642+AO1642+AP1642)</f>
        <v>#VALUE!</v>
      </c>
    </row>
    <row r="1643" spans="1:43" x14ac:dyDescent="0.25">
      <c r="A1643" s="104"/>
      <c r="B1643" s="39"/>
      <c r="C1643" s="39"/>
      <c r="D1643" s="70"/>
      <c r="E1643" s="49"/>
      <c r="F1643" s="40"/>
      <c r="G1643" s="38"/>
      <c r="H1643" s="71"/>
      <c r="I1643" s="40"/>
      <c r="J1643" s="38"/>
      <c r="K1643" s="71"/>
      <c r="L1643" s="40"/>
      <c r="M1643" s="38"/>
      <c r="N1643" s="71"/>
      <c r="O1643" s="49"/>
      <c r="P1643" s="177"/>
      <c r="Q1643" s="178"/>
      <c r="R1643" s="178"/>
      <c r="S1643" s="178"/>
      <c r="T1643" s="178"/>
      <c r="U1643" s="178"/>
      <c r="V1643" s="178"/>
      <c r="W1643" s="178"/>
      <c r="X1643" s="178"/>
      <c r="Y1643" s="178"/>
      <c r="Z1643" s="178"/>
      <c r="AA1643" s="179"/>
      <c r="AB1643" s="121">
        <f>IF($D1643="",0,IF($E1643="",0,IF(VLOOKUP($E1643,paramètres!$E$33:$F$44,2,FALSE)&lt;=VLOOKUP($AB$18,paramètres!$E$33:$F$44,2,FALSE),P1643*$D1643,0)))</f>
        <v>0</v>
      </c>
      <c r="AC1643" s="13">
        <f>IF($D1643="",0,IF($E1643="",0,IF(VLOOKUP($E1643,paramètres!$E$33:$F$44,2,FALSE)&lt;=VLOOKUP($AC$18,paramètres!$E$33:$F$44,2,FALSE),Q1643*$D1643,0)))</f>
        <v>0</v>
      </c>
      <c r="AD1643" s="13">
        <f>IF($D1643="",0,IF($E1643="",0,IF(VLOOKUP($E1643,paramètres!$E$33:$F$44,2,FALSE)&lt;=VLOOKUP($AD$18,paramètres!$E$33:$F$44,2,FALSE),R1643*$D1643,0)))</f>
        <v>0</v>
      </c>
      <c r="AE1643" s="13">
        <f>IF($D1643="",0,IF($E1643="",0,IF(VLOOKUP($E1643,paramètres!$E$33:$F$44,2,FALSE)&lt;=VLOOKUP($AE$18,paramètres!$E$33:$F$44,2,FALSE),S1643*$D1643,0)))</f>
        <v>0</v>
      </c>
      <c r="AF1643" s="13">
        <f>IF($D1643="",0,IF($E1643="",0,IF(VLOOKUP($E1643,paramètres!$E$33:$F$44,2,FALSE)&lt;=VLOOKUP($AF$18,paramètres!$E$33:$F$44,2,FALSE),T1643*$D1643,0)))</f>
        <v>0</v>
      </c>
      <c r="AG1643" s="13">
        <f>IF($D1643="",0,IF($E1643="",0,IF(VLOOKUP($E1643,paramètres!$E$33:$F$44,2,FALSE)&lt;=VLOOKUP($AG$18,paramètres!$E$33:$F$44,2,FALSE),U1643*$D1643,0)))</f>
        <v>0</v>
      </c>
      <c r="AH1643" s="13">
        <f>IF($D1643="",0,IF($E1643="",0,IF(VLOOKUP($E1643,paramètres!$E$33:$F$44,2,FALSE)&lt;=VLOOKUP($AH$18,paramètres!$E$33:$F$44,2,FALSE),V1643*$D1643,0)))</f>
        <v>0</v>
      </c>
      <c r="AI1643" s="13">
        <f>IF($D1643="",0,IF($E1643="",0,IF(VLOOKUP($E1643,paramètres!$E$33:$F$44,2,FALSE)&lt;=VLOOKUP($AI$18,paramètres!$E$33:$F$44,2,FALSE),W1643*$D1643,0)))</f>
        <v>0</v>
      </c>
      <c r="AJ1643" s="13">
        <f>IF($D1643="",0,IF($E1643="",0,IF(VLOOKUP($E1643,paramètres!$E$33:$F$44,2,FALSE)&lt;=VLOOKUP($AJ$18,paramètres!$E$33:$F$44,2,FALSE),X1643*$D1643,0)))</f>
        <v>0</v>
      </c>
      <c r="AK1643" s="13">
        <f>IF($D1643="",0,IF($E1643="",0,IF(VLOOKUP($E1643,paramètres!$E$33:$F$44,2,FALSE)&lt;=VLOOKUP($AK$18,paramètres!$E$33:$F$44,2,FALSE),Y1643*$D1643,0)))</f>
        <v>0</v>
      </c>
      <c r="AL1643" s="13">
        <f>IF($D1643="",0,IF($E1643="",0,IF(VLOOKUP($E1643,paramètres!$E$33:$F$44,2,FALSE)&lt;=VLOOKUP($AL$18,paramètres!$E$33:$F$44,2,FALSE),Z1643*$D1643,0)))</f>
        <v>0</v>
      </c>
      <c r="AM1643" s="126">
        <f>IF($D1643="",0,IF($E1643="",0,IF(VLOOKUP($E1643,paramètres!$E$33:$F$44,2,FALSE)&lt;=VLOOKUP($AM$18,paramètres!$E$33:$F$44,2,FALSE),AA1643*$D1643,0)))</f>
        <v>0</v>
      </c>
      <c r="AN1643" s="121" t="str">
        <f>IF(paramètres!$B$28=1,((SUM(P1643:Y1643)/1.02)+SUM(Z1643:AA1643))*0.0303/9*COUNT(P1643:X1643),IF(paramètres!$B$28=2,(SUM(P1643:AA1643))*0.0303/9*COUNT(P1643:X1643),"Missing Delta option"))</f>
        <v>Missing Delta option</v>
      </c>
      <c r="AO1643" s="13" t="str">
        <f>IF(paramètres!$B$28=1,(((SUM(P1643:Y1643)/1.02)+SUM(Z1643:AA1643))+((SUM(AB1643:AK1643)/1.02)+SUM(AL1643:AN1643)))*cotpatr,IF(paramètres!$B$28=2,(SUM(P1643:AN1643)*cotpatr),"Missing Delta Option"))</f>
        <v>Missing Delta Option</v>
      </c>
      <c r="AP1643" s="13" t="str" cm="1">
        <f t="array" ref="AP1643">IF(paramètres!$B$28=1,(((SUM(P1643:Y1643)/1.02)+SUM(Z1643:AA1643))+((SUM(AB1643:AM1643)/1.02)+SUM(AL1643:AM1643)))/12*pécule,IF(paramètres!$B$28=2,SUM(P1643:AM1643)/12*pécule,"Missing Delta Option"))</f>
        <v>Missing Delta Option</v>
      </c>
      <c r="AQ1643" s="105" t="e">
        <f>IF(paramètres!$B$28=1,(((SUM(P1643:Y1643)/1.02)+SUM(Z1643:AA1643))+((SUM(AB1643:AM1643)/1.02)+SUM(AL1643:AM1643)))+AN1643+AO1643+AP1643,SUM(P1643:AM1643)+AN1643+AO1643+AP1643)</f>
        <v>#VALUE!</v>
      </c>
    </row>
    <row r="1644" spans="1:43" x14ac:dyDescent="0.25">
      <c r="A1644" s="104"/>
      <c r="B1644" s="39"/>
      <c r="C1644" s="39"/>
      <c r="D1644" s="70"/>
      <c r="E1644" s="49"/>
      <c r="F1644" s="40"/>
      <c r="G1644" s="38"/>
      <c r="H1644" s="71"/>
      <c r="I1644" s="40"/>
      <c r="J1644" s="38"/>
      <c r="K1644" s="71"/>
      <c r="L1644" s="40"/>
      <c r="M1644" s="38"/>
      <c r="N1644" s="71"/>
      <c r="O1644" s="49"/>
      <c r="P1644" s="177"/>
      <c r="Q1644" s="178"/>
      <c r="R1644" s="178"/>
      <c r="S1644" s="178"/>
      <c r="T1644" s="178"/>
      <c r="U1644" s="178"/>
      <c r="V1644" s="178"/>
      <c r="W1644" s="178"/>
      <c r="X1644" s="178"/>
      <c r="Y1644" s="178"/>
      <c r="Z1644" s="178"/>
      <c r="AA1644" s="179"/>
      <c r="AB1644" s="121">
        <f>IF($D1644="",0,IF($E1644="",0,IF(VLOOKUP($E1644,paramètres!$E$33:$F$44,2,FALSE)&lt;=VLOOKUP($AB$18,paramètres!$E$33:$F$44,2,FALSE),P1644*$D1644,0)))</f>
        <v>0</v>
      </c>
      <c r="AC1644" s="13">
        <f>IF($D1644="",0,IF($E1644="",0,IF(VLOOKUP($E1644,paramètres!$E$33:$F$44,2,FALSE)&lt;=VLOOKUP($AC$18,paramètres!$E$33:$F$44,2,FALSE),Q1644*$D1644,0)))</f>
        <v>0</v>
      </c>
      <c r="AD1644" s="13">
        <f>IF($D1644="",0,IF($E1644="",0,IF(VLOOKUP($E1644,paramètres!$E$33:$F$44,2,FALSE)&lt;=VLOOKUP($AD$18,paramètres!$E$33:$F$44,2,FALSE),R1644*$D1644,0)))</f>
        <v>0</v>
      </c>
      <c r="AE1644" s="13">
        <f>IF($D1644="",0,IF($E1644="",0,IF(VLOOKUP($E1644,paramètres!$E$33:$F$44,2,FALSE)&lt;=VLOOKUP($AE$18,paramètres!$E$33:$F$44,2,FALSE),S1644*$D1644,0)))</f>
        <v>0</v>
      </c>
      <c r="AF1644" s="13">
        <f>IF($D1644="",0,IF($E1644="",0,IF(VLOOKUP($E1644,paramètres!$E$33:$F$44,2,FALSE)&lt;=VLOOKUP($AF$18,paramètres!$E$33:$F$44,2,FALSE),T1644*$D1644,0)))</f>
        <v>0</v>
      </c>
      <c r="AG1644" s="13">
        <f>IF($D1644="",0,IF($E1644="",0,IF(VLOOKUP($E1644,paramètres!$E$33:$F$44,2,FALSE)&lt;=VLOOKUP($AG$18,paramètres!$E$33:$F$44,2,FALSE),U1644*$D1644,0)))</f>
        <v>0</v>
      </c>
      <c r="AH1644" s="13">
        <f>IF($D1644="",0,IF($E1644="",0,IF(VLOOKUP($E1644,paramètres!$E$33:$F$44,2,FALSE)&lt;=VLOOKUP($AH$18,paramètres!$E$33:$F$44,2,FALSE),V1644*$D1644,0)))</f>
        <v>0</v>
      </c>
      <c r="AI1644" s="13">
        <f>IF($D1644="",0,IF($E1644="",0,IF(VLOOKUP($E1644,paramètres!$E$33:$F$44,2,FALSE)&lt;=VLOOKUP($AI$18,paramètres!$E$33:$F$44,2,FALSE),W1644*$D1644,0)))</f>
        <v>0</v>
      </c>
      <c r="AJ1644" s="13">
        <f>IF($D1644="",0,IF($E1644="",0,IF(VLOOKUP($E1644,paramètres!$E$33:$F$44,2,FALSE)&lt;=VLOOKUP($AJ$18,paramètres!$E$33:$F$44,2,FALSE),X1644*$D1644,0)))</f>
        <v>0</v>
      </c>
      <c r="AK1644" s="13">
        <f>IF($D1644="",0,IF($E1644="",0,IF(VLOOKUP($E1644,paramètres!$E$33:$F$44,2,FALSE)&lt;=VLOOKUP($AK$18,paramètres!$E$33:$F$44,2,FALSE),Y1644*$D1644,0)))</f>
        <v>0</v>
      </c>
      <c r="AL1644" s="13">
        <f>IF($D1644="",0,IF($E1644="",0,IF(VLOOKUP($E1644,paramètres!$E$33:$F$44,2,FALSE)&lt;=VLOOKUP($AL$18,paramètres!$E$33:$F$44,2,FALSE),Z1644*$D1644,0)))</f>
        <v>0</v>
      </c>
      <c r="AM1644" s="126">
        <f>IF($D1644="",0,IF($E1644="",0,IF(VLOOKUP($E1644,paramètres!$E$33:$F$44,2,FALSE)&lt;=VLOOKUP($AM$18,paramètres!$E$33:$F$44,2,FALSE),AA1644*$D1644,0)))</f>
        <v>0</v>
      </c>
      <c r="AN1644" s="121" t="str">
        <f>IF(paramètres!$B$28=1,((SUM(P1644:Y1644)/1.02)+SUM(Z1644:AA1644))*0.0303/9*COUNT(P1644:X1644),IF(paramètres!$B$28=2,(SUM(P1644:AA1644))*0.0303/9*COUNT(P1644:X1644),"Missing Delta option"))</f>
        <v>Missing Delta option</v>
      </c>
      <c r="AO1644" s="13" t="str">
        <f>IF(paramètres!$B$28=1,(((SUM(P1644:Y1644)/1.02)+SUM(Z1644:AA1644))+((SUM(AB1644:AK1644)/1.02)+SUM(AL1644:AN1644)))*cotpatr,IF(paramètres!$B$28=2,(SUM(P1644:AN1644)*cotpatr),"Missing Delta Option"))</f>
        <v>Missing Delta Option</v>
      </c>
      <c r="AP1644" s="13" t="str" cm="1">
        <f t="array" ref="AP1644">IF(paramètres!$B$28=1,(((SUM(P1644:Y1644)/1.02)+SUM(Z1644:AA1644))+((SUM(AB1644:AM1644)/1.02)+SUM(AL1644:AM1644)))/12*pécule,IF(paramètres!$B$28=2,SUM(P1644:AM1644)/12*pécule,"Missing Delta Option"))</f>
        <v>Missing Delta Option</v>
      </c>
      <c r="AQ1644" s="105" t="e">
        <f>IF(paramètres!$B$28=1,(((SUM(P1644:Y1644)/1.02)+SUM(Z1644:AA1644))+((SUM(AB1644:AM1644)/1.02)+SUM(AL1644:AM1644)))+AN1644+AO1644+AP1644,SUM(P1644:AM1644)+AN1644+AO1644+AP1644)</f>
        <v>#VALUE!</v>
      </c>
    </row>
    <row r="1645" spans="1:43" x14ac:dyDescent="0.25">
      <c r="A1645" s="104"/>
      <c r="B1645" s="39"/>
      <c r="C1645" s="39"/>
      <c r="D1645" s="70"/>
      <c r="E1645" s="49"/>
      <c r="F1645" s="40"/>
      <c r="G1645" s="38"/>
      <c r="H1645" s="71"/>
      <c r="I1645" s="40"/>
      <c r="J1645" s="38"/>
      <c r="K1645" s="71"/>
      <c r="L1645" s="40"/>
      <c r="M1645" s="38"/>
      <c r="N1645" s="71"/>
      <c r="O1645" s="49"/>
      <c r="P1645" s="177"/>
      <c r="Q1645" s="178"/>
      <c r="R1645" s="178"/>
      <c r="S1645" s="178"/>
      <c r="T1645" s="178"/>
      <c r="U1645" s="178"/>
      <c r="V1645" s="178"/>
      <c r="W1645" s="178"/>
      <c r="X1645" s="178"/>
      <c r="Y1645" s="178"/>
      <c r="Z1645" s="178"/>
      <c r="AA1645" s="179"/>
      <c r="AB1645" s="121">
        <f>IF($D1645="",0,IF($E1645="",0,IF(VLOOKUP($E1645,paramètres!$E$33:$F$44,2,FALSE)&lt;=VLOOKUP($AB$18,paramètres!$E$33:$F$44,2,FALSE),P1645*$D1645,0)))</f>
        <v>0</v>
      </c>
      <c r="AC1645" s="13">
        <f>IF($D1645="",0,IF($E1645="",0,IF(VLOOKUP($E1645,paramètres!$E$33:$F$44,2,FALSE)&lt;=VLOOKUP($AC$18,paramètres!$E$33:$F$44,2,FALSE),Q1645*$D1645,0)))</f>
        <v>0</v>
      </c>
      <c r="AD1645" s="13">
        <f>IF($D1645="",0,IF($E1645="",0,IF(VLOOKUP($E1645,paramètres!$E$33:$F$44,2,FALSE)&lt;=VLOOKUP($AD$18,paramètres!$E$33:$F$44,2,FALSE),R1645*$D1645,0)))</f>
        <v>0</v>
      </c>
      <c r="AE1645" s="13">
        <f>IF($D1645="",0,IF($E1645="",0,IF(VLOOKUP($E1645,paramètres!$E$33:$F$44,2,FALSE)&lt;=VLOOKUP($AE$18,paramètres!$E$33:$F$44,2,FALSE),S1645*$D1645,0)))</f>
        <v>0</v>
      </c>
      <c r="AF1645" s="13">
        <f>IF($D1645="",0,IF($E1645="",0,IF(VLOOKUP($E1645,paramètres!$E$33:$F$44,2,FALSE)&lt;=VLOOKUP($AF$18,paramètres!$E$33:$F$44,2,FALSE),T1645*$D1645,0)))</f>
        <v>0</v>
      </c>
      <c r="AG1645" s="13">
        <f>IF($D1645="",0,IF($E1645="",0,IF(VLOOKUP($E1645,paramètres!$E$33:$F$44,2,FALSE)&lt;=VLOOKUP($AG$18,paramètres!$E$33:$F$44,2,FALSE),U1645*$D1645,0)))</f>
        <v>0</v>
      </c>
      <c r="AH1645" s="13">
        <f>IF($D1645="",0,IF($E1645="",0,IF(VLOOKUP($E1645,paramètres!$E$33:$F$44,2,FALSE)&lt;=VLOOKUP($AH$18,paramètres!$E$33:$F$44,2,FALSE),V1645*$D1645,0)))</f>
        <v>0</v>
      </c>
      <c r="AI1645" s="13">
        <f>IF($D1645="",0,IF($E1645="",0,IF(VLOOKUP($E1645,paramètres!$E$33:$F$44,2,FALSE)&lt;=VLOOKUP($AI$18,paramètres!$E$33:$F$44,2,FALSE),W1645*$D1645,0)))</f>
        <v>0</v>
      </c>
      <c r="AJ1645" s="13">
        <f>IF($D1645="",0,IF($E1645="",0,IF(VLOOKUP($E1645,paramètres!$E$33:$F$44,2,FALSE)&lt;=VLOOKUP($AJ$18,paramètres!$E$33:$F$44,2,FALSE),X1645*$D1645,0)))</f>
        <v>0</v>
      </c>
      <c r="AK1645" s="13">
        <f>IF($D1645="",0,IF($E1645="",0,IF(VLOOKUP($E1645,paramètres!$E$33:$F$44,2,FALSE)&lt;=VLOOKUP($AK$18,paramètres!$E$33:$F$44,2,FALSE),Y1645*$D1645,0)))</f>
        <v>0</v>
      </c>
      <c r="AL1645" s="13">
        <f>IF($D1645="",0,IF($E1645="",0,IF(VLOOKUP($E1645,paramètres!$E$33:$F$44,2,FALSE)&lt;=VLOOKUP($AL$18,paramètres!$E$33:$F$44,2,FALSE),Z1645*$D1645,0)))</f>
        <v>0</v>
      </c>
      <c r="AM1645" s="126">
        <f>IF($D1645="",0,IF($E1645="",0,IF(VLOOKUP($E1645,paramètres!$E$33:$F$44,2,FALSE)&lt;=VLOOKUP($AM$18,paramètres!$E$33:$F$44,2,FALSE),AA1645*$D1645,0)))</f>
        <v>0</v>
      </c>
      <c r="AN1645" s="121" t="str">
        <f>IF(paramètres!$B$28=1,((SUM(P1645:Y1645)/1.02)+SUM(Z1645:AA1645))*0.0303/9*COUNT(P1645:X1645),IF(paramètres!$B$28=2,(SUM(P1645:AA1645))*0.0303/9*COUNT(P1645:X1645),"Missing Delta option"))</f>
        <v>Missing Delta option</v>
      </c>
      <c r="AO1645" s="13" t="str">
        <f>IF(paramètres!$B$28=1,(((SUM(P1645:Y1645)/1.02)+SUM(Z1645:AA1645))+((SUM(AB1645:AK1645)/1.02)+SUM(AL1645:AN1645)))*cotpatr,IF(paramètres!$B$28=2,(SUM(P1645:AN1645)*cotpatr),"Missing Delta Option"))</f>
        <v>Missing Delta Option</v>
      </c>
      <c r="AP1645" s="13" t="str" cm="1">
        <f t="array" ref="AP1645">IF(paramètres!$B$28=1,(((SUM(P1645:Y1645)/1.02)+SUM(Z1645:AA1645))+((SUM(AB1645:AM1645)/1.02)+SUM(AL1645:AM1645)))/12*pécule,IF(paramètres!$B$28=2,SUM(P1645:AM1645)/12*pécule,"Missing Delta Option"))</f>
        <v>Missing Delta Option</v>
      </c>
      <c r="AQ1645" s="105" t="e">
        <f>IF(paramètres!$B$28=1,(((SUM(P1645:Y1645)/1.02)+SUM(Z1645:AA1645))+((SUM(AB1645:AM1645)/1.02)+SUM(AL1645:AM1645)))+AN1645+AO1645+AP1645,SUM(P1645:AM1645)+AN1645+AO1645+AP1645)</f>
        <v>#VALUE!</v>
      </c>
    </row>
    <row r="1646" spans="1:43" x14ac:dyDescent="0.25">
      <c r="A1646" s="104"/>
      <c r="B1646" s="39"/>
      <c r="C1646" s="39"/>
      <c r="D1646" s="70"/>
      <c r="E1646" s="49"/>
      <c r="F1646" s="40"/>
      <c r="G1646" s="38"/>
      <c r="H1646" s="71"/>
      <c r="I1646" s="40"/>
      <c r="J1646" s="38"/>
      <c r="K1646" s="71"/>
      <c r="L1646" s="40"/>
      <c r="M1646" s="38"/>
      <c r="N1646" s="71"/>
      <c r="O1646" s="49"/>
      <c r="P1646" s="177"/>
      <c r="Q1646" s="178"/>
      <c r="R1646" s="178"/>
      <c r="S1646" s="178"/>
      <c r="T1646" s="178"/>
      <c r="U1646" s="178"/>
      <c r="V1646" s="178"/>
      <c r="W1646" s="178"/>
      <c r="X1646" s="178"/>
      <c r="Y1646" s="178"/>
      <c r="Z1646" s="178"/>
      <c r="AA1646" s="179"/>
      <c r="AB1646" s="121">
        <f>IF($D1646="",0,IF($E1646="",0,IF(VLOOKUP($E1646,paramètres!$E$33:$F$44,2,FALSE)&lt;=VLOOKUP($AB$18,paramètres!$E$33:$F$44,2,FALSE),P1646*$D1646,0)))</f>
        <v>0</v>
      </c>
      <c r="AC1646" s="13">
        <f>IF($D1646="",0,IF($E1646="",0,IF(VLOOKUP($E1646,paramètres!$E$33:$F$44,2,FALSE)&lt;=VLOOKUP($AC$18,paramètres!$E$33:$F$44,2,FALSE),Q1646*$D1646,0)))</f>
        <v>0</v>
      </c>
      <c r="AD1646" s="13">
        <f>IF($D1646="",0,IF($E1646="",0,IF(VLOOKUP($E1646,paramètres!$E$33:$F$44,2,FALSE)&lt;=VLOOKUP($AD$18,paramètres!$E$33:$F$44,2,FALSE),R1646*$D1646,0)))</f>
        <v>0</v>
      </c>
      <c r="AE1646" s="13">
        <f>IF($D1646="",0,IF($E1646="",0,IF(VLOOKUP($E1646,paramètres!$E$33:$F$44,2,FALSE)&lt;=VLOOKUP($AE$18,paramètres!$E$33:$F$44,2,FALSE),S1646*$D1646,0)))</f>
        <v>0</v>
      </c>
      <c r="AF1646" s="13">
        <f>IF($D1646="",0,IF($E1646="",0,IF(VLOOKUP($E1646,paramètres!$E$33:$F$44,2,FALSE)&lt;=VLOOKUP($AF$18,paramètres!$E$33:$F$44,2,FALSE),T1646*$D1646,0)))</f>
        <v>0</v>
      </c>
      <c r="AG1646" s="13">
        <f>IF($D1646="",0,IF($E1646="",0,IF(VLOOKUP($E1646,paramètres!$E$33:$F$44,2,FALSE)&lt;=VLOOKUP($AG$18,paramètres!$E$33:$F$44,2,FALSE),U1646*$D1646,0)))</f>
        <v>0</v>
      </c>
      <c r="AH1646" s="13">
        <f>IF($D1646="",0,IF($E1646="",0,IF(VLOOKUP($E1646,paramètres!$E$33:$F$44,2,FALSE)&lt;=VLOOKUP($AH$18,paramètres!$E$33:$F$44,2,FALSE),V1646*$D1646,0)))</f>
        <v>0</v>
      </c>
      <c r="AI1646" s="13">
        <f>IF($D1646="",0,IF($E1646="",0,IF(VLOOKUP($E1646,paramètres!$E$33:$F$44,2,FALSE)&lt;=VLOOKUP($AI$18,paramètres!$E$33:$F$44,2,FALSE),W1646*$D1646,0)))</f>
        <v>0</v>
      </c>
      <c r="AJ1646" s="13">
        <f>IF($D1646="",0,IF($E1646="",0,IF(VLOOKUP($E1646,paramètres!$E$33:$F$44,2,FALSE)&lt;=VLOOKUP($AJ$18,paramètres!$E$33:$F$44,2,FALSE),X1646*$D1646,0)))</f>
        <v>0</v>
      </c>
      <c r="AK1646" s="13">
        <f>IF($D1646="",0,IF($E1646="",0,IF(VLOOKUP($E1646,paramètres!$E$33:$F$44,2,FALSE)&lt;=VLOOKUP($AK$18,paramètres!$E$33:$F$44,2,FALSE),Y1646*$D1646,0)))</f>
        <v>0</v>
      </c>
      <c r="AL1646" s="13">
        <f>IF($D1646="",0,IF($E1646="",0,IF(VLOOKUP($E1646,paramètres!$E$33:$F$44,2,FALSE)&lt;=VLOOKUP($AL$18,paramètres!$E$33:$F$44,2,FALSE),Z1646*$D1646,0)))</f>
        <v>0</v>
      </c>
      <c r="AM1646" s="126">
        <f>IF($D1646="",0,IF($E1646="",0,IF(VLOOKUP($E1646,paramètres!$E$33:$F$44,2,FALSE)&lt;=VLOOKUP($AM$18,paramètres!$E$33:$F$44,2,FALSE),AA1646*$D1646,0)))</f>
        <v>0</v>
      </c>
      <c r="AN1646" s="121" t="str">
        <f>IF(paramètres!$B$28=1,((SUM(P1646:Y1646)/1.02)+SUM(Z1646:AA1646))*0.0303/9*COUNT(P1646:X1646),IF(paramètres!$B$28=2,(SUM(P1646:AA1646))*0.0303/9*COUNT(P1646:X1646),"Missing Delta option"))</f>
        <v>Missing Delta option</v>
      </c>
      <c r="AO1646" s="13" t="str">
        <f>IF(paramètres!$B$28=1,(((SUM(P1646:Y1646)/1.02)+SUM(Z1646:AA1646))+((SUM(AB1646:AK1646)/1.02)+SUM(AL1646:AN1646)))*cotpatr,IF(paramètres!$B$28=2,(SUM(P1646:AN1646)*cotpatr),"Missing Delta Option"))</f>
        <v>Missing Delta Option</v>
      </c>
      <c r="AP1646" s="13" t="str" cm="1">
        <f t="array" ref="AP1646">IF(paramètres!$B$28=1,(((SUM(P1646:Y1646)/1.02)+SUM(Z1646:AA1646))+((SUM(AB1646:AM1646)/1.02)+SUM(AL1646:AM1646)))/12*pécule,IF(paramètres!$B$28=2,SUM(P1646:AM1646)/12*pécule,"Missing Delta Option"))</f>
        <v>Missing Delta Option</v>
      </c>
      <c r="AQ1646" s="105" t="e">
        <f>IF(paramètres!$B$28=1,(((SUM(P1646:Y1646)/1.02)+SUM(Z1646:AA1646))+((SUM(AB1646:AM1646)/1.02)+SUM(AL1646:AM1646)))+AN1646+AO1646+AP1646,SUM(P1646:AM1646)+AN1646+AO1646+AP1646)</f>
        <v>#VALUE!</v>
      </c>
    </row>
    <row r="1647" spans="1:43" x14ac:dyDescent="0.25">
      <c r="A1647" s="104"/>
      <c r="B1647" s="39"/>
      <c r="C1647" s="39"/>
      <c r="D1647" s="70"/>
      <c r="E1647" s="49"/>
      <c r="F1647" s="40"/>
      <c r="G1647" s="38"/>
      <c r="H1647" s="71"/>
      <c r="I1647" s="40"/>
      <c r="J1647" s="38"/>
      <c r="K1647" s="71"/>
      <c r="L1647" s="40"/>
      <c r="M1647" s="38"/>
      <c r="N1647" s="71"/>
      <c r="O1647" s="49"/>
      <c r="P1647" s="177"/>
      <c r="Q1647" s="178"/>
      <c r="R1647" s="178"/>
      <c r="S1647" s="178"/>
      <c r="T1647" s="178"/>
      <c r="U1647" s="178"/>
      <c r="V1647" s="178"/>
      <c r="W1647" s="178"/>
      <c r="X1647" s="178"/>
      <c r="Y1647" s="178"/>
      <c r="Z1647" s="178"/>
      <c r="AA1647" s="179"/>
      <c r="AB1647" s="121">
        <f>IF($D1647="",0,IF($E1647="",0,IF(VLOOKUP($E1647,paramètres!$E$33:$F$44,2,FALSE)&lt;=VLOOKUP($AB$18,paramètres!$E$33:$F$44,2,FALSE),P1647*$D1647,0)))</f>
        <v>0</v>
      </c>
      <c r="AC1647" s="13">
        <f>IF($D1647="",0,IF($E1647="",0,IF(VLOOKUP($E1647,paramètres!$E$33:$F$44,2,FALSE)&lt;=VLOOKUP($AC$18,paramètres!$E$33:$F$44,2,FALSE),Q1647*$D1647,0)))</f>
        <v>0</v>
      </c>
      <c r="AD1647" s="13">
        <f>IF($D1647="",0,IF($E1647="",0,IF(VLOOKUP($E1647,paramètres!$E$33:$F$44,2,FALSE)&lt;=VLOOKUP($AD$18,paramètres!$E$33:$F$44,2,FALSE),R1647*$D1647,0)))</f>
        <v>0</v>
      </c>
      <c r="AE1647" s="13">
        <f>IF($D1647="",0,IF($E1647="",0,IF(VLOOKUP($E1647,paramètres!$E$33:$F$44,2,FALSE)&lt;=VLOOKUP($AE$18,paramètres!$E$33:$F$44,2,FALSE),S1647*$D1647,0)))</f>
        <v>0</v>
      </c>
      <c r="AF1647" s="13">
        <f>IF($D1647="",0,IF($E1647="",0,IF(VLOOKUP($E1647,paramètres!$E$33:$F$44,2,FALSE)&lt;=VLOOKUP($AF$18,paramètres!$E$33:$F$44,2,FALSE),T1647*$D1647,0)))</f>
        <v>0</v>
      </c>
      <c r="AG1647" s="13">
        <f>IF($D1647="",0,IF($E1647="",0,IF(VLOOKUP($E1647,paramètres!$E$33:$F$44,2,FALSE)&lt;=VLOOKUP($AG$18,paramètres!$E$33:$F$44,2,FALSE),U1647*$D1647,0)))</f>
        <v>0</v>
      </c>
      <c r="AH1647" s="13">
        <f>IF($D1647="",0,IF($E1647="",0,IF(VLOOKUP($E1647,paramètres!$E$33:$F$44,2,FALSE)&lt;=VLOOKUP($AH$18,paramètres!$E$33:$F$44,2,FALSE),V1647*$D1647,0)))</f>
        <v>0</v>
      </c>
      <c r="AI1647" s="13">
        <f>IF($D1647="",0,IF($E1647="",0,IF(VLOOKUP($E1647,paramètres!$E$33:$F$44,2,FALSE)&lt;=VLOOKUP($AI$18,paramètres!$E$33:$F$44,2,FALSE),W1647*$D1647,0)))</f>
        <v>0</v>
      </c>
      <c r="AJ1647" s="13">
        <f>IF($D1647="",0,IF($E1647="",0,IF(VLOOKUP($E1647,paramètres!$E$33:$F$44,2,FALSE)&lt;=VLOOKUP($AJ$18,paramètres!$E$33:$F$44,2,FALSE),X1647*$D1647,0)))</f>
        <v>0</v>
      </c>
      <c r="AK1647" s="13">
        <f>IF($D1647="",0,IF($E1647="",0,IF(VLOOKUP($E1647,paramètres!$E$33:$F$44,2,FALSE)&lt;=VLOOKUP($AK$18,paramètres!$E$33:$F$44,2,FALSE),Y1647*$D1647,0)))</f>
        <v>0</v>
      </c>
      <c r="AL1647" s="13">
        <f>IF($D1647="",0,IF($E1647="",0,IF(VLOOKUP($E1647,paramètres!$E$33:$F$44,2,FALSE)&lt;=VLOOKUP($AL$18,paramètres!$E$33:$F$44,2,FALSE),Z1647*$D1647,0)))</f>
        <v>0</v>
      </c>
      <c r="AM1647" s="126">
        <f>IF($D1647="",0,IF($E1647="",0,IF(VLOOKUP($E1647,paramètres!$E$33:$F$44,2,FALSE)&lt;=VLOOKUP($AM$18,paramètres!$E$33:$F$44,2,FALSE),AA1647*$D1647,0)))</f>
        <v>0</v>
      </c>
      <c r="AN1647" s="121" t="str">
        <f>IF(paramètres!$B$28=1,((SUM(P1647:Y1647)/1.02)+SUM(Z1647:AA1647))*0.0303/9*COUNT(P1647:X1647),IF(paramètres!$B$28=2,(SUM(P1647:AA1647))*0.0303/9*COUNT(P1647:X1647),"Missing Delta option"))</f>
        <v>Missing Delta option</v>
      </c>
      <c r="AO1647" s="13" t="str">
        <f>IF(paramètres!$B$28=1,(((SUM(P1647:Y1647)/1.02)+SUM(Z1647:AA1647))+((SUM(AB1647:AK1647)/1.02)+SUM(AL1647:AN1647)))*cotpatr,IF(paramètres!$B$28=2,(SUM(P1647:AN1647)*cotpatr),"Missing Delta Option"))</f>
        <v>Missing Delta Option</v>
      </c>
      <c r="AP1647" s="13" t="str" cm="1">
        <f t="array" ref="AP1647">IF(paramètres!$B$28=1,(((SUM(P1647:Y1647)/1.02)+SUM(Z1647:AA1647))+((SUM(AB1647:AM1647)/1.02)+SUM(AL1647:AM1647)))/12*pécule,IF(paramètres!$B$28=2,SUM(P1647:AM1647)/12*pécule,"Missing Delta Option"))</f>
        <v>Missing Delta Option</v>
      </c>
      <c r="AQ1647" s="105" t="e">
        <f>IF(paramètres!$B$28=1,(((SUM(P1647:Y1647)/1.02)+SUM(Z1647:AA1647))+((SUM(AB1647:AM1647)/1.02)+SUM(AL1647:AM1647)))+AN1647+AO1647+AP1647,SUM(P1647:AM1647)+AN1647+AO1647+AP1647)</f>
        <v>#VALUE!</v>
      </c>
    </row>
    <row r="1648" spans="1:43" x14ac:dyDescent="0.25">
      <c r="A1648" s="104"/>
      <c r="B1648" s="39"/>
      <c r="C1648" s="39"/>
      <c r="D1648" s="70"/>
      <c r="E1648" s="49"/>
      <c r="F1648" s="40"/>
      <c r="G1648" s="38"/>
      <c r="H1648" s="71"/>
      <c r="I1648" s="40"/>
      <c r="J1648" s="38"/>
      <c r="K1648" s="71"/>
      <c r="L1648" s="40"/>
      <c r="M1648" s="38"/>
      <c r="N1648" s="71"/>
      <c r="O1648" s="49"/>
      <c r="P1648" s="177"/>
      <c r="Q1648" s="178"/>
      <c r="R1648" s="178"/>
      <c r="S1648" s="178"/>
      <c r="T1648" s="178"/>
      <c r="U1648" s="178"/>
      <c r="V1648" s="178"/>
      <c r="W1648" s="178"/>
      <c r="X1648" s="178"/>
      <c r="Y1648" s="178"/>
      <c r="Z1648" s="178"/>
      <c r="AA1648" s="179"/>
      <c r="AB1648" s="121">
        <f>IF($D1648="",0,IF($E1648="",0,IF(VLOOKUP($E1648,paramètres!$E$33:$F$44,2,FALSE)&lt;=VLOOKUP($AB$18,paramètres!$E$33:$F$44,2,FALSE),P1648*$D1648,0)))</f>
        <v>0</v>
      </c>
      <c r="AC1648" s="13">
        <f>IF($D1648="",0,IF($E1648="",0,IF(VLOOKUP($E1648,paramètres!$E$33:$F$44,2,FALSE)&lt;=VLOOKUP($AC$18,paramètres!$E$33:$F$44,2,FALSE),Q1648*$D1648,0)))</f>
        <v>0</v>
      </c>
      <c r="AD1648" s="13">
        <f>IF($D1648="",0,IF($E1648="",0,IF(VLOOKUP($E1648,paramètres!$E$33:$F$44,2,FALSE)&lt;=VLOOKUP($AD$18,paramètres!$E$33:$F$44,2,FALSE),R1648*$D1648,0)))</f>
        <v>0</v>
      </c>
      <c r="AE1648" s="13">
        <f>IF($D1648="",0,IF($E1648="",0,IF(VLOOKUP($E1648,paramètres!$E$33:$F$44,2,FALSE)&lt;=VLOOKUP($AE$18,paramètres!$E$33:$F$44,2,FALSE),S1648*$D1648,0)))</f>
        <v>0</v>
      </c>
      <c r="AF1648" s="13">
        <f>IF($D1648="",0,IF($E1648="",0,IF(VLOOKUP($E1648,paramètres!$E$33:$F$44,2,FALSE)&lt;=VLOOKUP($AF$18,paramètres!$E$33:$F$44,2,FALSE),T1648*$D1648,0)))</f>
        <v>0</v>
      </c>
      <c r="AG1648" s="13">
        <f>IF($D1648="",0,IF($E1648="",0,IF(VLOOKUP($E1648,paramètres!$E$33:$F$44,2,FALSE)&lt;=VLOOKUP($AG$18,paramètres!$E$33:$F$44,2,FALSE),U1648*$D1648,0)))</f>
        <v>0</v>
      </c>
      <c r="AH1648" s="13">
        <f>IF($D1648="",0,IF($E1648="",0,IF(VLOOKUP($E1648,paramètres!$E$33:$F$44,2,FALSE)&lt;=VLOOKUP($AH$18,paramètres!$E$33:$F$44,2,FALSE),V1648*$D1648,0)))</f>
        <v>0</v>
      </c>
      <c r="AI1648" s="13">
        <f>IF($D1648="",0,IF($E1648="",0,IF(VLOOKUP($E1648,paramètres!$E$33:$F$44,2,FALSE)&lt;=VLOOKUP($AI$18,paramètres!$E$33:$F$44,2,FALSE),W1648*$D1648,0)))</f>
        <v>0</v>
      </c>
      <c r="AJ1648" s="13">
        <f>IF($D1648="",0,IF($E1648="",0,IF(VLOOKUP($E1648,paramètres!$E$33:$F$44,2,FALSE)&lt;=VLOOKUP($AJ$18,paramètres!$E$33:$F$44,2,FALSE),X1648*$D1648,0)))</f>
        <v>0</v>
      </c>
      <c r="AK1648" s="13">
        <f>IF($D1648="",0,IF($E1648="",0,IF(VLOOKUP($E1648,paramètres!$E$33:$F$44,2,FALSE)&lt;=VLOOKUP($AK$18,paramètres!$E$33:$F$44,2,FALSE),Y1648*$D1648,0)))</f>
        <v>0</v>
      </c>
      <c r="AL1648" s="13">
        <f>IF($D1648="",0,IF($E1648="",0,IF(VLOOKUP($E1648,paramètres!$E$33:$F$44,2,FALSE)&lt;=VLOOKUP($AL$18,paramètres!$E$33:$F$44,2,FALSE),Z1648*$D1648,0)))</f>
        <v>0</v>
      </c>
      <c r="AM1648" s="126">
        <f>IF($D1648="",0,IF($E1648="",0,IF(VLOOKUP($E1648,paramètres!$E$33:$F$44,2,FALSE)&lt;=VLOOKUP($AM$18,paramètres!$E$33:$F$44,2,FALSE),AA1648*$D1648,0)))</f>
        <v>0</v>
      </c>
      <c r="AN1648" s="121" t="str">
        <f>IF(paramètres!$B$28=1,((SUM(P1648:Y1648)/1.02)+SUM(Z1648:AA1648))*0.0303/9*COUNT(P1648:X1648),IF(paramètres!$B$28=2,(SUM(P1648:AA1648))*0.0303/9*COUNT(P1648:X1648),"Missing Delta option"))</f>
        <v>Missing Delta option</v>
      </c>
      <c r="AO1648" s="13" t="str">
        <f>IF(paramètres!$B$28=1,(((SUM(P1648:Y1648)/1.02)+SUM(Z1648:AA1648))+((SUM(AB1648:AK1648)/1.02)+SUM(AL1648:AN1648)))*cotpatr,IF(paramètres!$B$28=2,(SUM(P1648:AN1648)*cotpatr),"Missing Delta Option"))</f>
        <v>Missing Delta Option</v>
      </c>
      <c r="AP1648" s="13" t="str" cm="1">
        <f t="array" ref="AP1648">IF(paramètres!$B$28=1,(((SUM(P1648:Y1648)/1.02)+SUM(Z1648:AA1648))+((SUM(AB1648:AM1648)/1.02)+SUM(AL1648:AM1648)))/12*pécule,IF(paramètres!$B$28=2,SUM(P1648:AM1648)/12*pécule,"Missing Delta Option"))</f>
        <v>Missing Delta Option</v>
      </c>
      <c r="AQ1648" s="105" t="e">
        <f>IF(paramètres!$B$28=1,(((SUM(P1648:Y1648)/1.02)+SUM(Z1648:AA1648))+((SUM(AB1648:AM1648)/1.02)+SUM(AL1648:AM1648)))+AN1648+AO1648+AP1648,SUM(P1648:AM1648)+AN1648+AO1648+AP1648)</f>
        <v>#VALUE!</v>
      </c>
    </row>
    <row r="1649" spans="1:43" x14ac:dyDescent="0.25">
      <c r="A1649" s="104"/>
      <c r="B1649" s="39"/>
      <c r="C1649" s="39"/>
      <c r="D1649" s="70"/>
      <c r="E1649" s="49"/>
      <c r="F1649" s="40"/>
      <c r="G1649" s="38"/>
      <c r="H1649" s="71"/>
      <c r="I1649" s="40"/>
      <c r="J1649" s="38"/>
      <c r="K1649" s="71"/>
      <c r="L1649" s="40"/>
      <c r="M1649" s="38"/>
      <c r="N1649" s="71"/>
      <c r="O1649" s="49"/>
      <c r="P1649" s="177"/>
      <c r="Q1649" s="178"/>
      <c r="R1649" s="178"/>
      <c r="S1649" s="178"/>
      <c r="T1649" s="178"/>
      <c r="U1649" s="178"/>
      <c r="V1649" s="178"/>
      <c r="W1649" s="178"/>
      <c r="X1649" s="178"/>
      <c r="Y1649" s="178"/>
      <c r="Z1649" s="178"/>
      <c r="AA1649" s="179"/>
      <c r="AB1649" s="121">
        <f>IF($D1649="",0,IF($E1649="",0,IF(VLOOKUP($E1649,paramètres!$E$33:$F$44,2,FALSE)&lt;=VLOOKUP($AB$18,paramètres!$E$33:$F$44,2,FALSE),P1649*$D1649,0)))</f>
        <v>0</v>
      </c>
      <c r="AC1649" s="13">
        <f>IF($D1649="",0,IF($E1649="",0,IF(VLOOKUP($E1649,paramètres!$E$33:$F$44,2,FALSE)&lt;=VLOOKUP($AC$18,paramètres!$E$33:$F$44,2,FALSE),Q1649*$D1649,0)))</f>
        <v>0</v>
      </c>
      <c r="AD1649" s="13">
        <f>IF($D1649="",0,IF($E1649="",0,IF(VLOOKUP($E1649,paramètres!$E$33:$F$44,2,FALSE)&lt;=VLOOKUP($AD$18,paramètres!$E$33:$F$44,2,FALSE),R1649*$D1649,0)))</f>
        <v>0</v>
      </c>
      <c r="AE1649" s="13">
        <f>IF($D1649="",0,IF($E1649="",0,IF(VLOOKUP($E1649,paramètres!$E$33:$F$44,2,FALSE)&lt;=VLOOKUP($AE$18,paramètres!$E$33:$F$44,2,FALSE),S1649*$D1649,0)))</f>
        <v>0</v>
      </c>
      <c r="AF1649" s="13">
        <f>IF($D1649="",0,IF($E1649="",0,IF(VLOOKUP($E1649,paramètres!$E$33:$F$44,2,FALSE)&lt;=VLOOKUP($AF$18,paramètres!$E$33:$F$44,2,FALSE),T1649*$D1649,0)))</f>
        <v>0</v>
      </c>
      <c r="AG1649" s="13">
        <f>IF($D1649="",0,IF($E1649="",0,IF(VLOOKUP($E1649,paramètres!$E$33:$F$44,2,FALSE)&lt;=VLOOKUP($AG$18,paramètres!$E$33:$F$44,2,FALSE),U1649*$D1649,0)))</f>
        <v>0</v>
      </c>
      <c r="AH1649" s="13">
        <f>IF($D1649="",0,IF($E1649="",0,IF(VLOOKUP($E1649,paramètres!$E$33:$F$44,2,FALSE)&lt;=VLOOKUP($AH$18,paramètres!$E$33:$F$44,2,FALSE),V1649*$D1649,0)))</f>
        <v>0</v>
      </c>
      <c r="AI1649" s="13">
        <f>IF($D1649="",0,IF($E1649="",0,IF(VLOOKUP($E1649,paramètres!$E$33:$F$44,2,FALSE)&lt;=VLOOKUP($AI$18,paramètres!$E$33:$F$44,2,FALSE),W1649*$D1649,0)))</f>
        <v>0</v>
      </c>
      <c r="AJ1649" s="13">
        <f>IF($D1649="",0,IF($E1649="",0,IF(VLOOKUP($E1649,paramètres!$E$33:$F$44,2,FALSE)&lt;=VLOOKUP($AJ$18,paramètres!$E$33:$F$44,2,FALSE),X1649*$D1649,0)))</f>
        <v>0</v>
      </c>
      <c r="AK1649" s="13">
        <f>IF($D1649="",0,IF($E1649="",0,IF(VLOOKUP($E1649,paramètres!$E$33:$F$44,2,FALSE)&lt;=VLOOKUP($AK$18,paramètres!$E$33:$F$44,2,FALSE),Y1649*$D1649,0)))</f>
        <v>0</v>
      </c>
      <c r="AL1649" s="13">
        <f>IF($D1649="",0,IF($E1649="",0,IF(VLOOKUP($E1649,paramètres!$E$33:$F$44,2,FALSE)&lt;=VLOOKUP($AL$18,paramètres!$E$33:$F$44,2,FALSE),Z1649*$D1649,0)))</f>
        <v>0</v>
      </c>
      <c r="AM1649" s="126">
        <f>IF($D1649="",0,IF($E1649="",0,IF(VLOOKUP($E1649,paramètres!$E$33:$F$44,2,FALSE)&lt;=VLOOKUP($AM$18,paramètres!$E$33:$F$44,2,FALSE),AA1649*$D1649,0)))</f>
        <v>0</v>
      </c>
      <c r="AN1649" s="121" t="str">
        <f>IF(paramètres!$B$28=1,((SUM(P1649:Y1649)/1.02)+SUM(Z1649:AA1649))*0.0303/9*COUNT(P1649:X1649),IF(paramètres!$B$28=2,(SUM(P1649:AA1649))*0.0303/9*COUNT(P1649:X1649),"Missing Delta option"))</f>
        <v>Missing Delta option</v>
      </c>
      <c r="AO1649" s="13" t="str">
        <f>IF(paramètres!$B$28=1,(((SUM(P1649:Y1649)/1.02)+SUM(Z1649:AA1649))+((SUM(AB1649:AK1649)/1.02)+SUM(AL1649:AN1649)))*cotpatr,IF(paramètres!$B$28=2,(SUM(P1649:AN1649)*cotpatr),"Missing Delta Option"))</f>
        <v>Missing Delta Option</v>
      </c>
      <c r="AP1649" s="13" t="str" cm="1">
        <f t="array" ref="AP1649">IF(paramètres!$B$28=1,(((SUM(P1649:Y1649)/1.02)+SUM(Z1649:AA1649))+((SUM(AB1649:AM1649)/1.02)+SUM(AL1649:AM1649)))/12*pécule,IF(paramètres!$B$28=2,SUM(P1649:AM1649)/12*pécule,"Missing Delta Option"))</f>
        <v>Missing Delta Option</v>
      </c>
      <c r="AQ1649" s="105" t="e">
        <f>IF(paramètres!$B$28=1,(((SUM(P1649:Y1649)/1.02)+SUM(Z1649:AA1649))+((SUM(AB1649:AM1649)/1.02)+SUM(AL1649:AM1649)))+AN1649+AO1649+AP1649,SUM(P1649:AM1649)+AN1649+AO1649+AP1649)</f>
        <v>#VALUE!</v>
      </c>
    </row>
    <row r="1650" spans="1:43" x14ac:dyDescent="0.25">
      <c r="A1650" s="104"/>
      <c r="B1650" s="39"/>
      <c r="C1650" s="39"/>
      <c r="D1650" s="70"/>
      <c r="E1650" s="49"/>
      <c r="F1650" s="40"/>
      <c r="G1650" s="38"/>
      <c r="H1650" s="71"/>
      <c r="I1650" s="40"/>
      <c r="J1650" s="38"/>
      <c r="K1650" s="71"/>
      <c r="L1650" s="40"/>
      <c r="M1650" s="38"/>
      <c r="N1650" s="71"/>
      <c r="O1650" s="49"/>
      <c r="P1650" s="177"/>
      <c r="Q1650" s="178"/>
      <c r="R1650" s="178"/>
      <c r="S1650" s="178"/>
      <c r="T1650" s="178"/>
      <c r="U1650" s="178"/>
      <c r="V1650" s="178"/>
      <c r="W1650" s="178"/>
      <c r="X1650" s="178"/>
      <c r="Y1650" s="178"/>
      <c r="Z1650" s="178"/>
      <c r="AA1650" s="179"/>
      <c r="AB1650" s="121">
        <f>IF($D1650="",0,IF($E1650="",0,IF(VLOOKUP($E1650,paramètres!$E$33:$F$44,2,FALSE)&lt;=VLOOKUP($AB$18,paramètres!$E$33:$F$44,2,FALSE),P1650*$D1650,0)))</f>
        <v>0</v>
      </c>
      <c r="AC1650" s="13">
        <f>IF($D1650="",0,IF($E1650="",0,IF(VLOOKUP($E1650,paramètres!$E$33:$F$44,2,FALSE)&lt;=VLOOKUP($AC$18,paramètres!$E$33:$F$44,2,FALSE),Q1650*$D1650,0)))</f>
        <v>0</v>
      </c>
      <c r="AD1650" s="13">
        <f>IF($D1650="",0,IF($E1650="",0,IF(VLOOKUP($E1650,paramètres!$E$33:$F$44,2,FALSE)&lt;=VLOOKUP($AD$18,paramètres!$E$33:$F$44,2,FALSE),R1650*$D1650,0)))</f>
        <v>0</v>
      </c>
      <c r="AE1650" s="13">
        <f>IF($D1650="",0,IF($E1650="",0,IF(VLOOKUP($E1650,paramètres!$E$33:$F$44,2,FALSE)&lt;=VLOOKUP($AE$18,paramètres!$E$33:$F$44,2,FALSE),S1650*$D1650,0)))</f>
        <v>0</v>
      </c>
      <c r="AF1650" s="13">
        <f>IF($D1650="",0,IF($E1650="",0,IF(VLOOKUP($E1650,paramètres!$E$33:$F$44,2,FALSE)&lt;=VLOOKUP($AF$18,paramètres!$E$33:$F$44,2,FALSE),T1650*$D1650,0)))</f>
        <v>0</v>
      </c>
      <c r="AG1650" s="13">
        <f>IF($D1650="",0,IF($E1650="",0,IF(VLOOKUP($E1650,paramètres!$E$33:$F$44,2,FALSE)&lt;=VLOOKUP($AG$18,paramètres!$E$33:$F$44,2,FALSE),U1650*$D1650,0)))</f>
        <v>0</v>
      </c>
      <c r="AH1650" s="13">
        <f>IF($D1650="",0,IF($E1650="",0,IF(VLOOKUP($E1650,paramètres!$E$33:$F$44,2,FALSE)&lt;=VLOOKUP($AH$18,paramètres!$E$33:$F$44,2,FALSE),V1650*$D1650,0)))</f>
        <v>0</v>
      </c>
      <c r="AI1650" s="13">
        <f>IF($D1650="",0,IF($E1650="",0,IF(VLOOKUP($E1650,paramètres!$E$33:$F$44,2,FALSE)&lt;=VLOOKUP($AI$18,paramètres!$E$33:$F$44,2,FALSE),W1650*$D1650,0)))</f>
        <v>0</v>
      </c>
      <c r="AJ1650" s="13">
        <f>IF($D1650="",0,IF($E1650="",0,IF(VLOOKUP($E1650,paramètres!$E$33:$F$44,2,FALSE)&lt;=VLOOKUP($AJ$18,paramètres!$E$33:$F$44,2,FALSE),X1650*$D1650,0)))</f>
        <v>0</v>
      </c>
      <c r="AK1650" s="13">
        <f>IF($D1650="",0,IF($E1650="",0,IF(VLOOKUP($E1650,paramètres!$E$33:$F$44,2,FALSE)&lt;=VLOOKUP($AK$18,paramètres!$E$33:$F$44,2,FALSE),Y1650*$D1650,0)))</f>
        <v>0</v>
      </c>
      <c r="AL1650" s="13">
        <f>IF($D1650="",0,IF($E1650="",0,IF(VLOOKUP($E1650,paramètres!$E$33:$F$44,2,FALSE)&lt;=VLOOKUP($AL$18,paramètres!$E$33:$F$44,2,FALSE),Z1650*$D1650,0)))</f>
        <v>0</v>
      </c>
      <c r="AM1650" s="126">
        <f>IF($D1650="",0,IF($E1650="",0,IF(VLOOKUP($E1650,paramètres!$E$33:$F$44,2,FALSE)&lt;=VLOOKUP($AM$18,paramètres!$E$33:$F$44,2,FALSE),AA1650*$D1650,0)))</f>
        <v>0</v>
      </c>
      <c r="AN1650" s="121" t="str">
        <f>IF(paramètres!$B$28=1,((SUM(P1650:Y1650)/1.02)+SUM(Z1650:AA1650))*0.0303/9*COUNT(P1650:X1650),IF(paramètres!$B$28=2,(SUM(P1650:AA1650))*0.0303/9*COUNT(P1650:X1650),"Missing Delta option"))</f>
        <v>Missing Delta option</v>
      </c>
      <c r="AO1650" s="13" t="str">
        <f>IF(paramètres!$B$28=1,(((SUM(P1650:Y1650)/1.02)+SUM(Z1650:AA1650))+((SUM(AB1650:AK1650)/1.02)+SUM(AL1650:AN1650)))*cotpatr,IF(paramètres!$B$28=2,(SUM(P1650:AN1650)*cotpatr),"Missing Delta Option"))</f>
        <v>Missing Delta Option</v>
      </c>
      <c r="AP1650" s="13" t="str" cm="1">
        <f t="array" ref="AP1650">IF(paramètres!$B$28=1,(((SUM(P1650:Y1650)/1.02)+SUM(Z1650:AA1650))+((SUM(AB1650:AM1650)/1.02)+SUM(AL1650:AM1650)))/12*pécule,IF(paramètres!$B$28=2,SUM(P1650:AM1650)/12*pécule,"Missing Delta Option"))</f>
        <v>Missing Delta Option</v>
      </c>
      <c r="AQ1650" s="105" t="e">
        <f>IF(paramètres!$B$28=1,(((SUM(P1650:Y1650)/1.02)+SUM(Z1650:AA1650))+((SUM(AB1650:AM1650)/1.02)+SUM(AL1650:AM1650)))+AN1650+AO1650+AP1650,SUM(P1650:AM1650)+AN1650+AO1650+AP1650)</f>
        <v>#VALUE!</v>
      </c>
    </row>
    <row r="1651" spans="1:43" x14ac:dyDescent="0.25">
      <c r="A1651" s="104"/>
      <c r="B1651" s="39"/>
      <c r="C1651" s="39"/>
      <c r="D1651" s="70"/>
      <c r="E1651" s="49"/>
      <c r="F1651" s="40"/>
      <c r="G1651" s="38"/>
      <c r="H1651" s="71"/>
      <c r="I1651" s="40"/>
      <c r="J1651" s="38"/>
      <c r="K1651" s="71"/>
      <c r="L1651" s="40"/>
      <c r="M1651" s="38"/>
      <c r="N1651" s="71"/>
      <c r="O1651" s="49"/>
      <c r="P1651" s="177"/>
      <c r="Q1651" s="178"/>
      <c r="R1651" s="178"/>
      <c r="S1651" s="178"/>
      <c r="T1651" s="178"/>
      <c r="U1651" s="178"/>
      <c r="V1651" s="178"/>
      <c r="W1651" s="178"/>
      <c r="X1651" s="178"/>
      <c r="Y1651" s="178"/>
      <c r="Z1651" s="178"/>
      <c r="AA1651" s="179"/>
      <c r="AB1651" s="121">
        <f>IF($D1651="",0,IF($E1651="",0,IF(VLOOKUP($E1651,paramètres!$E$33:$F$44,2,FALSE)&lt;=VLOOKUP($AB$18,paramètres!$E$33:$F$44,2,FALSE),P1651*$D1651,0)))</f>
        <v>0</v>
      </c>
      <c r="AC1651" s="13">
        <f>IF($D1651="",0,IF($E1651="",0,IF(VLOOKUP($E1651,paramètres!$E$33:$F$44,2,FALSE)&lt;=VLOOKUP($AC$18,paramètres!$E$33:$F$44,2,FALSE),Q1651*$D1651,0)))</f>
        <v>0</v>
      </c>
      <c r="AD1651" s="13">
        <f>IF($D1651="",0,IF($E1651="",0,IF(VLOOKUP($E1651,paramètres!$E$33:$F$44,2,FALSE)&lt;=VLOOKUP($AD$18,paramètres!$E$33:$F$44,2,FALSE),R1651*$D1651,0)))</f>
        <v>0</v>
      </c>
      <c r="AE1651" s="13">
        <f>IF($D1651="",0,IF($E1651="",0,IF(VLOOKUP($E1651,paramètres!$E$33:$F$44,2,FALSE)&lt;=VLOOKUP($AE$18,paramètres!$E$33:$F$44,2,FALSE),S1651*$D1651,0)))</f>
        <v>0</v>
      </c>
      <c r="AF1651" s="13">
        <f>IF($D1651="",0,IF($E1651="",0,IF(VLOOKUP($E1651,paramètres!$E$33:$F$44,2,FALSE)&lt;=VLOOKUP($AF$18,paramètres!$E$33:$F$44,2,FALSE),T1651*$D1651,0)))</f>
        <v>0</v>
      </c>
      <c r="AG1651" s="13">
        <f>IF($D1651="",0,IF($E1651="",0,IF(VLOOKUP($E1651,paramètres!$E$33:$F$44,2,FALSE)&lt;=VLOOKUP($AG$18,paramètres!$E$33:$F$44,2,FALSE),U1651*$D1651,0)))</f>
        <v>0</v>
      </c>
      <c r="AH1651" s="13">
        <f>IF($D1651="",0,IF($E1651="",0,IF(VLOOKUP($E1651,paramètres!$E$33:$F$44,2,FALSE)&lt;=VLOOKUP($AH$18,paramètres!$E$33:$F$44,2,FALSE),V1651*$D1651,0)))</f>
        <v>0</v>
      </c>
      <c r="AI1651" s="13">
        <f>IF($D1651="",0,IF($E1651="",0,IF(VLOOKUP($E1651,paramètres!$E$33:$F$44,2,FALSE)&lt;=VLOOKUP($AI$18,paramètres!$E$33:$F$44,2,FALSE),W1651*$D1651,0)))</f>
        <v>0</v>
      </c>
      <c r="AJ1651" s="13">
        <f>IF($D1651="",0,IF($E1651="",0,IF(VLOOKUP($E1651,paramètres!$E$33:$F$44,2,FALSE)&lt;=VLOOKUP($AJ$18,paramètres!$E$33:$F$44,2,FALSE),X1651*$D1651,0)))</f>
        <v>0</v>
      </c>
      <c r="AK1651" s="13">
        <f>IF($D1651="",0,IF($E1651="",0,IF(VLOOKUP($E1651,paramètres!$E$33:$F$44,2,FALSE)&lt;=VLOOKUP($AK$18,paramètres!$E$33:$F$44,2,FALSE),Y1651*$D1651,0)))</f>
        <v>0</v>
      </c>
      <c r="AL1651" s="13">
        <f>IF($D1651="",0,IF($E1651="",0,IF(VLOOKUP($E1651,paramètres!$E$33:$F$44,2,FALSE)&lt;=VLOOKUP($AL$18,paramètres!$E$33:$F$44,2,FALSE),Z1651*$D1651,0)))</f>
        <v>0</v>
      </c>
      <c r="AM1651" s="126">
        <f>IF($D1651="",0,IF($E1651="",0,IF(VLOOKUP($E1651,paramètres!$E$33:$F$44,2,FALSE)&lt;=VLOOKUP($AM$18,paramètres!$E$33:$F$44,2,FALSE),AA1651*$D1651,0)))</f>
        <v>0</v>
      </c>
      <c r="AN1651" s="121" t="str">
        <f>IF(paramètres!$B$28=1,((SUM(P1651:Y1651)/1.02)+SUM(Z1651:AA1651))*0.0303/9*COUNT(P1651:X1651),IF(paramètres!$B$28=2,(SUM(P1651:AA1651))*0.0303/9*COUNT(P1651:X1651),"Missing Delta option"))</f>
        <v>Missing Delta option</v>
      </c>
      <c r="AO1651" s="13" t="str">
        <f>IF(paramètres!$B$28=1,(((SUM(P1651:Y1651)/1.02)+SUM(Z1651:AA1651))+((SUM(AB1651:AK1651)/1.02)+SUM(AL1651:AN1651)))*cotpatr,IF(paramètres!$B$28=2,(SUM(P1651:AN1651)*cotpatr),"Missing Delta Option"))</f>
        <v>Missing Delta Option</v>
      </c>
      <c r="AP1651" s="13" t="str" cm="1">
        <f t="array" ref="AP1651">IF(paramètres!$B$28=1,(((SUM(P1651:Y1651)/1.02)+SUM(Z1651:AA1651))+((SUM(AB1651:AM1651)/1.02)+SUM(AL1651:AM1651)))/12*pécule,IF(paramètres!$B$28=2,SUM(P1651:AM1651)/12*pécule,"Missing Delta Option"))</f>
        <v>Missing Delta Option</v>
      </c>
      <c r="AQ1651" s="105" t="e">
        <f>IF(paramètres!$B$28=1,(((SUM(P1651:Y1651)/1.02)+SUM(Z1651:AA1651))+((SUM(AB1651:AM1651)/1.02)+SUM(AL1651:AM1651)))+AN1651+AO1651+AP1651,SUM(P1651:AM1651)+AN1651+AO1651+AP1651)</f>
        <v>#VALUE!</v>
      </c>
    </row>
    <row r="1652" spans="1:43" x14ac:dyDescent="0.25">
      <c r="A1652" s="104"/>
      <c r="B1652" s="39"/>
      <c r="C1652" s="39"/>
      <c r="D1652" s="70"/>
      <c r="E1652" s="49"/>
      <c r="F1652" s="40"/>
      <c r="G1652" s="38"/>
      <c r="H1652" s="71"/>
      <c r="I1652" s="40"/>
      <c r="J1652" s="38"/>
      <c r="K1652" s="71"/>
      <c r="L1652" s="40"/>
      <c r="M1652" s="38"/>
      <c r="N1652" s="71"/>
      <c r="O1652" s="49"/>
      <c r="P1652" s="177"/>
      <c r="Q1652" s="178"/>
      <c r="R1652" s="178"/>
      <c r="S1652" s="178"/>
      <c r="T1652" s="178"/>
      <c r="U1652" s="178"/>
      <c r="V1652" s="178"/>
      <c r="W1652" s="178"/>
      <c r="X1652" s="178"/>
      <c r="Y1652" s="178"/>
      <c r="Z1652" s="178"/>
      <c r="AA1652" s="179"/>
      <c r="AB1652" s="121">
        <f>IF($D1652="",0,IF($E1652="",0,IF(VLOOKUP($E1652,paramètres!$E$33:$F$44,2,FALSE)&lt;=VLOOKUP($AB$18,paramètres!$E$33:$F$44,2,FALSE),P1652*$D1652,0)))</f>
        <v>0</v>
      </c>
      <c r="AC1652" s="13">
        <f>IF($D1652="",0,IF($E1652="",0,IF(VLOOKUP($E1652,paramètres!$E$33:$F$44,2,FALSE)&lt;=VLOOKUP($AC$18,paramètres!$E$33:$F$44,2,FALSE),Q1652*$D1652,0)))</f>
        <v>0</v>
      </c>
      <c r="AD1652" s="13">
        <f>IF($D1652="",0,IF($E1652="",0,IF(VLOOKUP($E1652,paramètres!$E$33:$F$44,2,FALSE)&lt;=VLOOKUP($AD$18,paramètres!$E$33:$F$44,2,FALSE),R1652*$D1652,0)))</f>
        <v>0</v>
      </c>
      <c r="AE1652" s="13">
        <f>IF($D1652="",0,IF($E1652="",0,IF(VLOOKUP($E1652,paramètres!$E$33:$F$44,2,FALSE)&lt;=VLOOKUP($AE$18,paramètres!$E$33:$F$44,2,FALSE),S1652*$D1652,0)))</f>
        <v>0</v>
      </c>
      <c r="AF1652" s="13">
        <f>IF($D1652="",0,IF($E1652="",0,IF(VLOOKUP($E1652,paramètres!$E$33:$F$44,2,FALSE)&lt;=VLOOKUP($AF$18,paramètres!$E$33:$F$44,2,FALSE),T1652*$D1652,0)))</f>
        <v>0</v>
      </c>
      <c r="AG1652" s="13">
        <f>IF($D1652="",0,IF($E1652="",0,IF(VLOOKUP($E1652,paramètres!$E$33:$F$44,2,FALSE)&lt;=VLOOKUP($AG$18,paramètres!$E$33:$F$44,2,FALSE),U1652*$D1652,0)))</f>
        <v>0</v>
      </c>
      <c r="AH1652" s="13">
        <f>IF($D1652="",0,IF($E1652="",0,IF(VLOOKUP($E1652,paramètres!$E$33:$F$44,2,FALSE)&lt;=VLOOKUP($AH$18,paramètres!$E$33:$F$44,2,FALSE),V1652*$D1652,0)))</f>
        <v>0</v>
      </c>
      <c r="AI1652" s="13">
        <f>IF($D1652="",0,IF($E1652="",0,IF(VLOOKUP($E1652,paramètres!$E$33:$F$44,2,FALSE)&lt;=VLOOKUP($AI$18,paramètres!$E$33:$F$44,2,FALSE),W1652*$D1652,0)))</f>
        <v>0</v>
      </c>
      <c r="AJ1652" s="13">
        <f>IF($D1652="",0,IF($E1652="",0,IF(VLOOKUP($E1652,paramètres!$E$33:$F$44,2,FALSE)&lt;=VLOOKUP($AJ$18,paramètres!$E$33:$F$44,2,FALSE),X1652*$D1652,0)))</f>
        <v>0</v>
      </c>
      <c r="AK1652" s="13">
        <f>IF($D1652="",0,IF($E1652="",0,IF(VLOOKUP($E1652,paramètres!$E$33:$F$44,2,FALSE)&lt;=VLOOKUP($AK$18,paramètres!$E$33:$F$44,2,FALSE),Y1652*$D1652,0)))</f>
        <v>0</v>
      </c>
      <c r="AL1652" s="13">
        <f>IF($D1652="",0,IF($E1652="",0,IF(VLOOKUP($E1652,paramètres!$E$33:$F$44,2,FALSE)&lt;=VLOOKUP($AL$18,paramètres!$E$33:$F$44,2,FALSE),Z1652*$D1652,0)))</f>
        <v>0</v>
      </c>
      <c r="AM1652" s="126">
        <f>IF($D1652="",0,IF($E1652="",0,IF(VLOOKUP($E1652,paramètres!$E$33:$F$44,2,FALSE)&lt;=VLOOKUP($AM$18,paramètres!$E$33:$F$44,2,FALSE),AA1652*$D1652,0)))</f>
        <v>0</v>
      </c>
      <c r="AN1652" s="121" t="str">
        <f>IF(paramètres!$B$28=1,((SUM(P1652:Y1652)/1.02)+SUM(Z1652:AA1652))*0.0303/9*COUNT(P1652:X1652),IF(paramètres!$B$28=2,(SUM(P1652:AA1652))*0.0303/9*COUNT(P1652:X1652),"Missing Delta option"))</f>
        <v>Missing Delta option</v>
      </c>
      <c r="AO1652" s="13" t="str">
        <f>IF(paramètres!$B$28=1,(((SUM(P1652:Y1652)/1.02)+SUM(Z1652:AA1652))+((SUM(AB1652:AK1652)/1.02)+SUM(AL1652:AN1652)))*cotpatr,IF(paramètres!$B$28=2,(SUM(P1652:AN1652)*cotpatr),"Missing Delta Option"))</f>
        <v>Missing Delta Option</v>
      </c>
      <c r="AP1652" s="13" t="str" cm="1">
        <f t="array" ref="AP1652">IF(paramètres!$B$28=1,(((SUM(P1652:Y1652)/1.02)+SUM(Z1652:AA1652))+((SUM(AB1652:AM1652)/1.02)+SUM(AL1652:AM1652)))/12*pécule,IF(paramètres!$B$28=2,SUM(P1652:AM1652)/12*pécule,"Missing Delta Option"))</f>
        <v>Missing Delta Option</v>
      </c>
      <c r="AQ1652" s="105" t="e">
        <f>IF(paramètres!$B$28=1,(((SUM(P1652:Y1652)/1.02)+SUM(Z1652:AA1652))+((SUM(AB1652:AM1652)/1.02)+SUM(AL1652:AM1652)))+AN1652+AO1652+AP1652,SUM(P1652:AM1652)+AN1652+AO1652+AP1652)</f>
        <v>#VALUE!</v>
      </c>
    </row>
    <row r="1653" spans="1:43" x14ac:dyDescent="0.25">
      <c r="A1653" s="104"/>
      <c r="B1653" s="39"/>
      <c r="C1653" s="39"/>
      <c r="D1653" s="70"/>
      <c r="E1653" s="49"/>
      <c r="F1653" s="40"/>
      <c r="G1653" s="38"/>
      <c r="H1653" s="71"/>
      <c r="I1653" s="40"/>
      <c r="J1653" s="38"/>
      <c r="K1653" s="71"/>
      <c r="L1653" s="40"/>
      <c r="M1653" s="38"/>
      <c r="N1653" s="71"/>
      <c r="O1653" s="49"/>
      <c r="P1653" s="177"/>
      <c r="Q1653" s="178"/>
      <c r="R1653" s="178"/>
      <c r="S1653" s="178"/>
      <c r="T1653" s="178"/>
      <c r="U1653" s="178"/>
      <c r="V1653" s="178"/>
      <c r="W1653" s="178"/>
      <c r="X1653" s="178"/>
      <c r="Y1653" s="178"/>
      <c r="Z1653" s="178"/>
      <c r="AA1653" s="179"/>
      <c r="AB1653" s="121">
        <f>IF($D1653="",0,IF($E1653="",0,IF(VLOOKUP($E1653,paramètres!$E$33:$F$44,2,FALSE)&lt;=VLOOKUP($AB$18,paramètres!$E$33:$F$44,2,FALSE),P1653*$D1653,0)))</f>
        <v>0</v>
      </c>
      <c r="AC1653" s="13">
        <f>IF($D1653="",0,IF($E1653="",0,IF(VLOOKUP($E1653,paramètres!$E$33:$F$44,2,FALSE)&lt;=VLOOKUP($AC$18,paramètres!$E$33:$F$44,2,FALSE),Q1653*$D1653,0)))</f>
        <v>0</v>
      </c>
      <c r="AD1653" s="13">
        <f>IF($D1653="",0,IF($E1653="",0,IF(VLOOKUP($E1653,paramètres!$E$33:$F$44,2,FALSE)&lt;=VLOOKUP($AD$18,paramètres!$E$33:$F$44,2,FALSE),R1653*$D1653,0)))</f>
        <v>0</v>
      </c>
      <c r="AE1653" s="13">
        <f>IF($D1653="",0,IF($E1653="",0,IF(VLOOKUP($E1653,paramètres!$E$33:$F$44,2,FALSE)&lt;=VLOOKUP($AE$18,paramètres!$E$33:$F$44,2,FALSE),S1653*$D1653,0)))</f>
        <v>0</v>
      </c>
      <c r="AF1653" s="13">
        <f>IF($D1653="",0,IF($E1653="",0,IF(VLOOKUP($E1653,paramètres!$E$33:$F$44,2,FALSE)&lt;=VLOOKUP($AF$18,paramètres!$E$33:$F$44,2,FALSE),T1653*$D1653,0)))</f>
        <v>0</v>
      </c>
      <c r="AG1653" s="13">
        <f>IF($D1653="",0,IF($E1653="",0,IF(VLOOKUP($E1653,paramètres!$E$33:$F$44,2,FALSE)&lt;=VLOOKUP($AG$18,paramètres!$E$33:$F$44,2,FALSE),U1653*$D1653,0)))</f>
        <v>0</v>
      </c>
      <c r="AH1653" s="13">
        <f>IF($D1653="",0,IF($E1653="",0,IF(VLOOKUP($E1653,paramètres!$E$33:$F$44,2,FALSE)&lt;=VLOOKUP($AH$18,paramètres!$E$33:$F$44,2,FALSE),V1653*$D1653,0)))</f>
        <v>0</v>
      </c>
      <c r="AI1653" s="13">
        <f>IF($D1653="",0,IF($E1653="",0,IF(VLOOKUP($E1653,paramètres!$E$33:$F$44,2,FALSE)&lt;=VLOOKUP($AI$18,paramètres!$E$33:$F$44,2,FALSE),W1653*$D1653,0)))</f>
        <v>0</v>
      </c>
      <c r="AJ1653" s="13">
        <f>IF($D1653="",0,IF($E1653="",0,IF(VLOOKUP($E1653,paramètres!$E$33:$F$44,2,FALSE)&lt;=VLOOKUP($AJ$18,paramètres!$E$33:$F$44,2,FALSE),X1653*$D1653,0)))</f>
        <v>0</v>
      </c>
      <c r="AK1653" s="13">
        <f>IF($D1653="",0,IF($E1653="",0,IF(VLOOKUP($E1653,paramètres!$E$33:$F$44,2,FALSE)&lt;=VLOOKUP($AK$18,paramètres!$E$33:$F$44,2,FALSE),Y1653*$D1653,0)))</f>
        <v>0</v>
      </c>
      <c r="AL1653" s="13">
        <f>IF($D1653="",0,IF($E1653="",0,IF(VLOOKUP($E1653,paramètres!$E$33:$F$44,2,FALSE)&lt;=VLOOKUP($AL$18,paramètres!$E$33:$F$44,2,FALSE),Z1653*$D1653,0)))</f>
        <v>0</v>
      </c>
      <c r="AM1653" s="126">
        <f>IF($D1653="",0,IF($E1653="",0,IF(VLOOKUP($E1653,paramètres!$E$33:$F$44,2,FALSE)&lt;=VLOOKUP($AM$18,paramètres!$E$33:$F$44,2,FALSE),AA1653*$D1653,0)))</f>
        <v>0</v>
      </c>
      <c r="AN1653" s="121" t="str">
        <f>IF(paramètres!$B$28=1,((SUM(P1653:Y1653)/1.02)+SUM(Z1653:AA1653))*0.0303/9*COUNT(P1653:X1653),IF(paramètres!$B$28=2,(SUM(P1653:AA1653))*0.0303/9*COUNT(P1653:X1653),"Missing Delta option"))</f>
        <v>Missing Delta option</v>
      </c>
      <c r="AO1653" s="13" t="str">
        <f>IF(paramètres!$B$28=1,(((SUM(P1653:Y1653)/1.02)+SUM(Z1653:AA1653))+((SUM(AB1653:AK1653)/1.02)+SUM(AL1653:AN1653)))*cotpatr,IF(paramètres!$B$28=2,(SUM(P1653:AN1653)*cotpatr),"Missing Delta Option"))</f>
        <v>Missing Delta Option</v>
      </c>
      <c r="AP1653" s="13" t="str" cm="1">
        <f t="array" ref="AP1653">IF(paramètres!$B$28=1,(((SUM(P1653:Y1653)/1.02)+SUM(Z1653:AA1653))+((SUM(AB1653:AM1653)/1.02)+SUM(AL1653:AM1653)))/12*pécule,IF(paramètres!$B$28=2,SUM(P1653:AM1653)/12*pécule,"Missing Delta Option"))</f>
        <v>Missing Delta Option</v>
      </c>
      <c r="AQ1653" s="105" t="e">
        <f>IF(paramètres!$B$28=1,(((SUM(P1653:Y1653)/1.02)+SUM(Z1653:AA1653))+((SUM(AB1653:AM1653)/1.02)+SUM(AL1653:AM1653)))+AN1653+AO1653+AP1653,SUM(P1653:AM1653)+AN1653+AO1653+AP1653)</f>
        <v>#VALUE!</v>
      </c>
    </row>
    <row r="1654" spans="1:43" x14ac:dyDescent="0.25">
      <c r="A1654" s="104"/>
      <c r="B1654" s="39"/>
      <c r="C1654" s="39"/>
      <c r="D1654" s="70"/>
      <c r="E1654" s="49"/>
      <c r="F1654" s="40"/>
      <c r="G1654" s="38"/>
      <c r="H1654" s="71"/>
      <c r="I1654" s="40"/>
      <c r="J1654" s="38"/>
      <c r="K1654" s="71"/>
      <c r="L1654" s="40"/>
      <c r="M1654" s="38"/>
      <c r="N1654" s="71"/>
      <c r="O1654" s="49"/>
      <c r="P1654" s="177"/>
      <c r="Q1654" s="178"/>
      <c r="R1654" s="178"/>
      <c r="S1654" s="178"/>
      <c r="T1654" s="178"/>
      <c r="U1654" s="178"/>
      <c r="V1654" s="178"/>
      <c r="W1654" s="178"/>
      <c r="X1654" s="178"/>
      <c r="Y1654" s="178"/>
      <c r="Z1654" s="178"/>
      <c r="AA1654" s="179"/>
      <c r="AB1654" s="121">
        <f>IF($D1654="",0,IF($E1654="",0,IF(VLOOKUP($E1654,paramètres!$E$33:$F$44,2,FALSE)&lt;=VLOOKUP($AB$18,paramètres!$E$33:$F$44,2,FALSE),P1654*$D1654,0)))</f>
        <v>0</v>
      </c>
      <c r="AC1654" s="13">
        <f>IF($D1654="",0,IF($E1654="",0,IF(VLOOKUP($E1654,paramètres!$E$33:$F$44,2,FALSE)&lt;=VLOOKUP($AC$18,paramètres!$E$33:$F$44,2,FALSE),Q1654*$D1654,0)))</f>
        <v>0</v>
      </c>
      <c r="AD1654" s="13">
        <f>IF($D1654="",0,IF($E1654="",0,IF(VLOOKUP($E1654,paramètres!$E$33:$F$44,2,FALSE)&lt;=VLOOKUP($AD$18,paramètres!$E$33:$F$44,2,FALSE),R1654*$D1654,0)))</f>
        <v>0</v>
      </c>
      <c r="AE1654" s="13">
        <f>IF($D1654="",0,IF($E1654="",0,IF(VLOOKUP($E1654,paramètres!$E$33:$F$44,2,FALSE)&lt;=VLOOKUP($AE$18,paramètres!$E$33:$F$44,2,FALSE),S1654*$D1654,0)))</f>
        <v>0</v>
      </c>
      <c r="AF1654" s="13">
        <f>IF($D1654="",0,IF($E1654="",0,IF(VLOOKUP($E1654,paramètres!$E$33:$F$44,2,FALSE)&lt;=VLOOKUP($AF$18,paramètres!$E$33:$F$44,2,FALSE),T1654*$D1654,0)))</f>
        <v>0</v>
      </c>
      <c r="AG1654" s="13">
        <f>IF($D1654="",0,IF($E1654="",0,IF(VLOOKUP($E1654,paramètres!$E$33:$F$44,2,FALSE)&lt;=VLOOKUP($AG$18,paramètres!$E$33:$F$44,2,FALSE),U1654*$D1654,0)))</f>
        <v>0</v>
      </c>
      <c r="AH1654" s="13">
        <f>IF($D1654="",0,IF($E1654="",0,IF(VLOOKUP($E1654,paramètres!$E$33:$F$44,2,FALSE)&lt;=VLOOKUP($AH$18,paramètres!$E$33:$F$44,2,FALSE),V1654*$D1654,0)))</f>
        <v>0</v>
      </c>
      <c r="AI1654" s="13">
        <f>IF($D1654="",0,IF($E1654="",0,IF(VLOOKUP($E1654,paramètres!$E$33:$F$44,2,FALSE)&lt;=VLOOKUP($AI$18,paramètres!$E$33:$F$44,2,FALSE),W1654*$D1654,0)))</f>
        <v>0</v>
      </c>
      <c r="AJ1654" s="13">
        <f>IF($D1654="",0,IF($E1654="",0,IF(VLOOKUP($E1654,paramètres!$E$33:$F$44,2,FALSE)&lt;=VLOOKUP($AJ$18,paramètres!$E$33:$F$44,2,FALSE),X1654*$D1654,0)))</f>
        <v>0</v>
      </c>
      <c r="AK1654" s="13">
        <f>IF($D1654="",0,IF($E1654="",0,IF(VLOOKUP($E1654,paramètres!$E$33:$F$44,2,FALSE)&lt;=VLOOKUP($AK$18,paramètres!$E$33:$F$44,2,FALSE),Y1654*$D1654,0)))</f>
        <v>0</v>
      </c>
      <c r="AL1654" s="13">
        <f>IF($D1654="",0,IF($E1654="",0,IF(VLOOKUP($E1654,paramètres!$E$33:$F$44,2,FALSE)&lt;=VLOOKUP($AL$18,paramètres!$E$33:$F$44,2,FALSE),Z1654*$D1654,0)))</f>
        <v>0</v>
      </c>
      <c r="AM1654" s="126">
        <f>IF($D1654="",0,IF($E1654="",0,IF(VLOOKUP($E1654,paramètres!$E$33:$F$44,2,FALSE)&lt;=VLOOKUP($AM$18,paramètres!$E$33:$F$44,2,FALSE),AA1654*$D1654,0)))</f>
        <v>0</v>
      </c>
      <c r="AN1654" s="121" t="str">
        <f>IF(paramètres!$B$28=1,((SUM(P1654:Y1654)/1.02)+SUM(Z1654:AA1654))*0.0303/9*COUNT(P1654:X1654),IF(paramètres!$B$28=2,(SUM(P1654:AA1654))*0.0303/9*COUNT(P1654:X1654),"Missing Delta option"))</f>
        <v>Missing Delta option</v>
      </c>
      <c r="AO1654" s="13" t="str">
        <f>IF(paramètres!$B$28=1,(((SUM(P1654:Y1654)/1.02)+SUM(Z1654:AA1654))+((SUM(AB1654:AK1654)/1.02)+SUM(AL1654:AN1654)))*cotpatr,IF(paramètres!$B$28=2,(SUM(P1654:AN1654)*cotpatr),"Missing Delta Option"))</f>
        <v>Missing Delta Option</v>
      </c>
      <c r="AP1654" s="13" t="str" cm="1">
        <f t="array" ref="AP1654">IF(paramètres!$B$28=1,(((SUM(P1654:Y1654)/1.02)+SUM(Z1654:AA1654))+((SUM(AB1654:AM1654)/1.02)+SUM(AL1654:AM1654)))/12*pécule,IF(paramètres!$B$28=2,SUM(P1654:AM1654)/12*pécule,"Missing Delta Option"))</f>
        <v>Missing Delta Option</v>
      </c>
      <c r="AQ1654" s="105" t="e">
        <f>IF(paramètres!$B$28=1,(((SUM(P1654:Y1654)/1.02)+SUM(Z1654:AA1654))+((SUM(AB1654:AM1654)/1.02)+SUM(AL1654:AM1654)))+AN1654+AO1654+AP1654,SUM(P1654:AM1654)+AN1654+AO1654+AP1654)</f>
        <v>#VALUE!</v>
      </c>
    </row>
    <row r="1655" spans="1:43" x14ac:dyDescent="0.25">
      <c r="A1655" s="104"/>
      <c r="B1655" s="39"/>
      <c r="C1655" s="39"/>
      <c r="D1655" s="70"/>
      <c r="E1655" s="49"/>
      <c r="F1655" s="40"/>
      <c r="G1655" s="38"/>
      <c r="H1655" s="71"/>
      <c r="I1655" s="40"/>
      <c r="J1655" s="38"/>
      <c r="K1655" s="71"/>
      <c r="L1655" s="40"/>
      <c r="M1655" s="38"/>
      <c r="N1655" s="71"/>
      <c r="O1655" s="49"/>
      <c r="P1655" s="177"/>
      <c r="Q1655" s="178"/>
      <c r="R1655" s="178"/>
      <c r="S1655" s="178"/>
      <c r="T1655" s="178"/>
      <c r="U1655" s="178"/>
      <c r="V1655" s="178"/>
      <c r="W1655" s="178"/>
      <c r="X1655" s="178"/>
      <c r="Y1655" s="178"/>
      <c r="Z1655" s="178"/>
      <c r="AA1655" s="179"/>
      <c r="AB1655" s="121">
        <f>IF($D1655="",0,IF($E1655="",0,IF(VLOOKUP($E1655,paramètres!$E$33:$F$44,2,FALSE)&lt;=VLOOKUP($AB$18,paramètres!$E$33:$F$44,2,FALSE),P1655*$D1655,0)))</f>
        <v>0</v>
      </c>
      <c r="AC1655" s="13">
        <f>IF($D1655="",0,IF($E1655="",0,IF(VLOOKUP($E1655,paramètres!$E$33:$F$44,2,FALSE)&lt;=VLOOKUP($AC$18,paramètres!$E$33:$F$44,2,FALSE),Q1655*$D1655,0)))</f>
        <v>0</v>
      </c>
      <c r="AD1655" s="13">
        <f>IF($D1655="",0,IF($E1655="",0,IF(VLOOKUP($E1655,paramètres!$E$33:$F$44,2,FALSE)&lt;=VLOOKUP($AD$18,paramètres!$E$33:$F$44,2,FALSE),R1655*$D1655,0)))</f>
        <v>0</v>
      </c>
      <c r="AE1655" s="13">
        <f>IF($D1655="",0,IF($E1655="",0,IF(VLOOKUP($E1655,paramètres!$E$33:$F$44,2,FALSE)&lt;=VLOOKUP($AE$18,paramètres!$E$33:$F$44,2,FALSE),S1655*$D1655,0)))</f>
        <v>0</v>
      </c>
      <c r="AF1655" s="13">
        <f>IF($D1655="",0,IF($E1655="",0,IF(VLOOKUP($E1655,paramètres!$E$33:$F$44,2,FALSE)&lt;=VLOOKUP($AF$18,paramètres!$E$33:$F$44,2,FALSE),T1655*$D1655,0)))</f>
        <v>0</v>
      </c>
      <c r="AG1655" s="13">
        <f>IF($D1655="",0,IF($E1655="",0,IF(VLOOKUP($E1655,paramètres!$E$33:$F$44,2,FALSE)&lt;=VLOOKUP($AG$18,paramètres!$E$33:$F$44,2,FALSE),U1655*$D1655,0)))</f>
        <v>0</v>
      </c>
      <c r="AH1655" s="13">
        <f>IF($D1655="",0,IF($E1655="",0,IF(VLOOKUP($E1655,paramètres!$E$33:$F$44,2,FALSE)&lt;=VLOOKUP($AH$18,paramètres!$E$33:$F$44,2,FALSE),V1655*$D1655,0)))</f>
        <v>0</v>
      </c>
      <c r="AI1655" s="13">
        <f>IF($D1655="",0,IF($E1655="",0,IF(VLOOKUP($E1655,paramètres!$E$33:$F$44,2,FALSE)&lt;=VLOOKUP($AI$18,paramètres!$E$33:$F$44,2,FALSE),W1655*$D1655,0)))</f>
        <v>0</v>
      </c>
      <c r="AJ1655" s="13">
        <f>IF($D1655="",0,IF($E1655="",0,IF(VLOOKUP($E1655,paramètres!$E$33:$F$44,2,FALSE)&lt;=VLOOKUP($AJ$18,paramètres!$E$33:$F$44,2,FALSE),X1655*$D1655,0)))</f>
        <v>0</v>
      </c>
      <c r="AK1655" s="13">
        <f>IF($D1655="",0,IF($E1655="",0,IF(VLOOKUP($E1655,paramètres!$E$33:$F$44,2,FALSE)&lt;=VLOOKUP($AK$18,paramètres!$E$33:$F$44,2,FALSE),Y1655*$D1655,0)))</f>
        <v>0</v>
      </c>
      <c r="AL1655" s="13">
        <f>IF($D1655="",0,IF($E1655="",0,IF(VLOOKUP($E1655,paramètres!$E$33:$F$44,2,FALSE)&lt;=VLOOKUP($AL$18,paramètres!$E$33:$F$44,2,FALSE),Z1655*$D1655,0)))</f>
        <v>0</v>
      </c>
      <c r="AM1655" s="126">
        <f>IF($D1655="",0,IF($E1655="",0,IF(VLOOKUP($E1655,paramètres!$E$33:$F$44,2,FALSE)&lt;=VLOOKUP($AM$18,paramètres!$E$33:$F$44,2,FALSE),AA1655*$D1655,0)))</f>
        <v>0</v>
      </c>
      <c r="AN1655" s="121" t="str">
        <f>IF(paramètres!$B$28=1,((SUM(P1655:Y1655)/1.02)+SUM(Z1655:AA1655))*0.0303/9*COUNT(P1655:X1655),IF(paramètres!$B$28=2,(SUM(P1655:AA1655))*0.0303/9*COUNT(P1655:X1655),"Missing Delta option"))</f>
        <v>Missing Delta option</v>
      </c>
      <c r="AO1655" s="13" t="str">
        <f>IF(paramètres!$B$28=1,(((SUM(P1655:Y1655)/1.02)+SUM(Z1655:AA1655))+((SUM(AB1655:AK1655)/1.02)+SUM(AL1655:AN1655)))*cotpatr,IF(paramètres!$B$28=2,(SUM(P1655:AN1655)*cotpatr),"Missing Delta Option"))</f>
        <v>Missing Delta Option</v>
      </c>
      <c r="AP1655" s="13" t="str" cm="1">
        <f t="array" ref="AP1655">IF(paramètres!$B$28=1,(((SUM(P1655:Y1655)/1.02)+SUM(Z1655:AA1655))+((SUM(AB1655:AM1655)/1.02)+SUM(AL1655:AM1655)))/12*pécule,IF(paramètres!$B$28=2,SUM(P1655:AM1655)/12*pécule,"Missing Delta Option"))</f>
        <v>Missing Delta Option</v>
      </c>
      <c r="AQ1655" s="105" t="e">
        <f>IF(paramètres!$B$28=1,(((SUM(P1655:Y1655)/1.02)+SUM(Z1655:AA1655))+((SUM(AB1655:AM1655)/1.02)+SUM(AL1655:AM1655)))+AN1655+AO1655+AP1655,SUM(P1655:AM1655)+AN1655+AO1655+AP1655)</f>
        <v>#VALUE!</v>
      </c>
    </row>
    <row r="1656" spans="1:43" x14ac:dyDescent="0.25">
      <c r="A1656" s="104"/>
      <c r="B1656" s="39"/>
      <c r="C1656" s="39"/>
      <c r="D1656" s="70"/>
      <c r="E1656" s="49"/>
      <c r="F1656" s="40"/>
      <c r="G1656" s="38"/>
      <c r="H1656" s="71"/>
      <c r="I1656" s="40"/>
      <c r="J1656" s="38"/>
      <c r="K1656" s="71"/>
      <c r="L1656" s="40"/>
      <c r="M1656" s="38"/>
      <c r="N1656" s="71"/>
      <c r="O1656" s="49"/>
      <c r="P1656" s="177"/>
      <c r="Q1656" s="178"/>
      <c r="R1656" s="178"/>
      <c r="S1656" s="178"/>
      <c r="T1656" s="178"/>
      <c r="U1656" s="178"/>
      <c r="V1656" s="178"/>
      <c r="W1656" s="178"/>
      <c r="X1656" s="178"/>
      <c r="Y1656" s="178"/>
      <c r="Z1656" s="178"/>
      <c r="AA1656" s="179"/>
      <c r="AB1656" s="121">
        <f>IF($D1656="",0,IF($E1656="",0,IF(VLOOKUP($E1656,paramètres!$E$33:$F$44,2,FALSE)&lt;=VLOOKUP($AB$18,paramètres!$E$33:$F$44,2,FALSE),P1656*$D1656,0)))</f>
        <v>0</v>
      </c>
      <c r="AC1656" s="13">
        <f>IF($D1656="",0,IF($E1656="",0,IF(VLOOKUP($E1656,paramètres!$E$33:$F$44,2,FALSE)&lt;=VLOOKUP($AC$18,paramètres!$E$33:$F$44,2,FALSE),Q1656*$D1656,0)))</f>
        <v>0</v>
      </c>
      <c r="AD1656" s="13">
        <f>IF($D1656="",0,IF($E1656="",0,IF(VLOOKUP($E1656,paramètres!$E$33:$F$44,2,FALSE)&lt;=VLOOKUP($AD$18,paramètres!$E$33:$F$44,2,FALSE),R1656*$D1656,0)))</f>
        <v>0</v>
      </c>
      <c r="AE1656" s="13">
        <f>IF($D1656="",0,IF($E1656="",0,IF(VLOOKUP($E1656,paramètres!$E$33:$F$44,2,FALSE)&lt;=VLOOKUP($AE$18,paramètres!$E$33:$F$44,2,FALSE),S1656*$D1656,0)))</f>
        <v>0</v>
      </c>
      <c r="AF1656" s="13">
        <f>IF($D1656="",0,IF($E1656="",0,IF(VLOOKUP($E1656,paramètres!$E$33:$F$44,2,FALSE)&lt;=VLOOKUP($AF$18,paramètres!$E$33:$F$44,2,FALSE),T1656*$D1656,0)))</f>
        <v>0</v>
      </c>
      <c r="AG1656" s="13">
        <f>IF($D1656="",0,IF($E1656="",0,IF(VLOOKUP($E1656,paramètres!$E$33:$F$44,2,FALSE)&lt;=VLOOKUP($AG$18,paramètres!$E$33:$F$44,2,FALSE),U1656*$D1656,0)))</f>
        <v>0</v>
      </c>
      <c r="AH1656" s="13">
        <f>IF($D1656="",0,IF($E1656="",0,IF(VLOOKUP($E1656,paramètres!$E$33:$F$44,2,FALSE)&lt;=VLOOKUP($AH$18,paramètres!$E$33:$F$44,2,FALSE),V1656*$D1656,0)))</f>
        <v>0</v>
      </c>
      <c r="AI1656" s="13">
        <f>IF($D1656="",0,IF($E1656="",0,IF(VLOOKUP($E1656,paramètres!$E$33:$F$44,2,FALSE)&lt;=VLOOKUP($AI$18,paramètres!$E$33:$F$44,2,FALSE),W1656*$D1656,0)))</f>
        <v>0</v>
      </c>
      <c r="AJ1656" s="13">
        <f>IF($D1656="",0,IF($E1656="",0,IF(VLOOKUP($E1656,paramètres!$E$33:$F$44,2,FALSE)&lt;=VLOOKUP($AJ$18,paramètres!$E$33:$F$44,2,FALSE),X1656*$D1656,0)))</f>
        <v>0</v>
      </c>
      <c r="AK1656" s="13">
        <f>IF($D1656="",0,IF($E1656="",0,IF(VLOOKUP($E1656,paramètres!$E$33:$F$44,2,FALSE)&lt;=VLOOKUP($AK$18,paramètres!$E$33:$F$44,2,FALSE),Y1656*$D1656,0)))</f>
        <v>0</v>
      </c>
      <c r="AL1656" s="13">
        <f>IF($D1656="",0,IF($E1656="",0,IF(VLOOKUP($E1656,paramètres!$E$33:$F$44,2,FALSE)&lt;=VLOOKUP($AL$18,paramètres!$E$33:$F$44,2,FALSE),Z1656*$D1656,0)))</f>
        <v>0</v>
      </c>
      <c r="AM1656" s="126">
        <f>IF($D1656="",0,IF($E1656="",0,IF(VLOOKUP($E1656,paramètres!$E$33:$F$44,2,FALSE)&lt;=VLOOKUP($AM$18,paramètres!$E$33:$F$44,2,FALSE),AA1656*$D1656,0)))</f>
        <v>0</v>
      </c>
      <c r="AN1656" s="121" t="str">
        <f>IF(paramètres!$B$28=1,((SUM(P1656:Y1656)/1.02)+SUM(Z1656:AA1656))*0.0303/9*COUNT(P1656:X1656),IF(paramètres!$B$28=2,(SUM(P1656:AA1656))*0.0303/9*COUNT(P1656:X1656),"Missing Delta option"))</f>
        <v>Missing Delta option</v>
      </c>
      <c r="AO1656" s="13" t="str">
        <f>IF(paramètres!$B$28=1,(((SUM(P1656:Y1656)/1.02)+SUM(Z1656:AA1656))+((SUM(AB1656:AK1656)/1.02)+SUM(AL1656:AN1656)))*cotpatr,IF(paramètres!$B$28=2,(SUM(P1656:AN1656)*cotpatr),"Missing Delta Option"))</f>
        <v>Missing Delta Option</v>
      </c>
      <c r="AP1656" s="13" t="str" cm="1">
        <f t="array" ref="AP1656">IF(paramètres!$B$28=1,(((SUM(P1656:Y1656)/1.02)+SUM(Z1656:AA1656))+((SUM(AB1656:AM1656)/1.02)+SUM(AL1656:AM1656)))/12*pécule,IF(paramètres!$B$28=2,SUM(P1656:AM1656)/12*pécule,"Missing Delta Option"))</f>
        <v>Missing Delta Option</v>
      </c>
      <c r="AQ1656" s="105" t="e">
        <f>IF(paramètres!$B$28=1,(((SUM(P1656:Y1656)/1.02)+SUM(Z1656:AA1656))+((SUM(AB1656:AM1656)/1.02)+SUM(AL1656:AM1656)))+AN1656+AO1656+AP1656,SUM(P1656:AM1656)+AN1656+AO1656+AP1656)</f>
        <v>#VALUE!</v>
      </c>
    </row>
    <row r="1657" spans="1:43" x14ac:dyDescent="0.25">
      <c r="A1657" s="104"/>
      <c r="B1657" s="39"/>
      <c r="C1657" s="39"/>
      <c r="D1657" s="70"/>
      <c r="E1657" s="49"/>
      <c r="F1657" s="40"/>
      <c r="G1657" s="38"/>
      <c r="H1657" s="71"/>
      <c r="I1657" s="40"/>
      <c r="J1657" s="38"/>
      <c r="K1657" s="71"/>
      <c r="L1657" s="40"/>
      <c r="M1657" s="38"/>
      <c r="N1657" s="71"/>
      <c r="O1657" s="49"/>
      <c r="P1657" s="177"/>
      <c r="Q1657" s="178"/>
      <c r="R1657" s="178"/>
      <c r="S1657" s="178"/>
      <c r="T1657" s="178"/>
      <c r="U1657" s="178"/>
      <c r="V1657" s="178"/>
      <c r="W1657" s="178"/>
      <c r="X1657" s="178"/>
      <c r="Y1657" s="178"/>
      <c r="Z1657" s="178"/>
      <c r="AA1657" s="179"/>
      <c r="AB1657" s="121">
        <f>IF($D1657="",0,IF($E1657="",0,IF(VLOOKUP($E1657,paramètres!$E$33:$F$44,2,FALSE)&lt;=VLOOKUP($AB$18,paramètres!$E$33:$F$44,2,FALSE),P1657*$D1657,0)))</f>
        <v>0</v>
      </c>
      <c r="AC1657" s="13">
        <f>IF($D1657="",0,IF($E1657="",0,IF(VLOOKUP($E1657,paramètres!$E$33:$F$44,2,FALSE)&lt;=VLOOKUP($AC$18,paramètres!$E$33:$F$44,2,FALSE),Q1657*$D1657,0)))</f>
        <v>0</v>
      </c>
      <c r="AD1657" s="13">
        <f>IF($D1657="",0,IF($E1657="",0,IF(VLOOKUP($E1657,paramètres!$E$33:$F$44,2,FALSE)&lt;=VLOOKUP($AD$18,paramètres!$E$33:$F$44,2,FALSE),R1657*$D1657,0)))</f>
        <v>0</v>
      </c>
      <c r="AE1657" s="13">
        <f>IF($D1657="",0,IF($E1657="",0,IF(VLOOKUP($E1657,paramètres!$E$33:$F$44,2,FALSE)&lt;=VLOOKUP($AE$18,paramètres!$E$33:$F$44,2,FALSE),S1657*$D1657,0)))</f>
        <v>0</v>
      </c>
      <c r="AF1657" s="13">
        <f>IF($D1657="",0,IF($E1657="",0,IF(VLOOKUP($E1657,paramètres!$E$33:$F$44,2,FALSE)&lt;=VLOOKUP($AF$18,paramètres!$E$33:$F$44,2,FALSE),T1657*$D1657,0)))</f>
        <v>0</v>
      </c>
      <c r="AG1657" s="13">
        <f>IF($D1657="",0,IF($E1657="",0,IF(VLOOKUP($E1657,paramètres!$E$33:$F$44,2,FALSE)&lt;=VLOOKUP($AG$18,paramètres!$E$33:$F$44,2,FALSE),U1657*$D1657,0)))</f>
        <v>0</v>
      </c>
      <c r="AH1657" s="13">
        <f>IF($D1657="",0,IF($E1657="",0,IF(VLOOKUP($E1657,paramètres!$E$33:$F$44,2,FALSE)&lt;=VLOOKUP($AH$18,paramètres!$E$33:$F$44,2,FALSE),V1657*$D1657,0)))</f>
        <v>0</v>
      </c>
      <c r="AI1657" s="13">
        <f>IF($D1657="",0,IF($E1657="",0,IF(VLOOKUP($E1657,paramètres!$E$33:$F$44,2,FALSE)&lt;=VLOOKUP($AI$18,paramètres!$E$33:$F$44,2,FALSE),W1657*$D1657,0)))</f>
        <v>0</v>
      </c>
      <c r="AJ1657" s="13">
        <f>IF($D1657="",0,IF($E1657="",0,IF(VLOOKUP($E1657,paramètres!$E$33:$F$44,2,FALSE)&lt;=VLOOKUP($AJ$18,paramètres!$E$33:$F$44,2,FALSE),X1657*$D1657,0)))</f>
        <v>0</v>
      </c>
      <c r="AK1657" s="13">
        <f>IF($D1657="",0,IF($E1657="",0,IF(VLOOKUP($E1657,paramètres!$E$33:$F$44,2,FALSE)&lt;=VLOOKUP($AK$18,paramètres!$E$33:$F$44,2,FALSE),Y1657*$D1657,0)))</f>
        <v>0</v>
      </c>
      <c r="AL1657" s="13">
        <f>IF($D1657="",0,IF($E1657="",0,IF(VLOOKUP($E1657,paramètres!$E$33:$F$44,2,FALSE)&lt;=VLOOKUP($AL$18,paramètres!$E$33:$F$44,2,FALSE),Z1657*$D1657,0)))</f>
        <v>0</v>
      </c>
      <c r="AM1657" s="126">
        <f>IF($D1657="",0,IF($E1657="",0,IF(VLOOKUP($E1657,paramètres!$E$33:$F$44,2,FALSE)&lt;=VLOOKUP($AM$18,paramètres!$E$33:$F$44,2,FALSE),AA1657*$D1657,0)))</f>
        <v>0</v>
      </c>
      <c r="AN1657" s="121" t="str">
        <f>IF(paramètres!$B$28=1,((SUM(P1657:Y1657)/1.02)+SUM(Z1657:AA1657))*0.0303/9*COUNT(P1657:X1657),IF(paramètres!$B$28=2,(SUM(P1657:AA1657))*0.0303/9*COUNT(P1657:X1657),"Missing Delta option"))</f>
        <v>Missing Delta option</v>
      </c>
      <c r="AO1657" s="13" t="str">
        <f>IF(paramètres!$B$28=1,(((SUM(P1657:Y1657)/1.02)+SUM(Z1657:AA1657))+((SUM(AB1657:AK1657)/1.02)+SUM(AL1657:AN1657)))*cotpatr,IF(paramètres!$B$28=2,(SUM(P1657:AN1657)*cotpatr),"Missing Delta Option"))</f>
        <v>Missing Delta Option</v>
      </c>
      <c r="AP1657" s="13" t="str" cm="1">
        <f t="array" ref="AP1657">IF(paramètres!$B$28=1,(((SUM(P1657:Y1657)/1.02)+SUM(Z1657:AA1657))+((SUM(AB1657:AM1657)/1.02)+SUM(AL1657:AM1657)))/12*pécule,IF(paramètres!$B$28=2,SUM(P1657:AM1657)/12*pécule,"Missing Delta Option"))</f>
        <v>Missing Delta Option</v>
      </c>
      <c r="AQ1657" s="105" t="e">
        <f>IF(paramètres!$B$28=1,(((SUM(P1657:Y1657)/1.02)+SUM(Z1657:AA1657))+((SUM(AB1657:AM1657)/1.02)+SUM(AL1657:AM1657)))+AN1657+AO1657+AP1657,SUM(P1657:AM1657)+AN1657+AO1657+AP1657)</f>
        <v>#VALUE!</v>
      </c>
    </row>
    <row r="1658" spans="1:43" x14ac:dyDescent="0.25">
      <c r="A1658" s="104"/>
      <c r="B1658" s="39"/>
      <c r="C1658" s="39"/>
      <c r="D1658" s="70"/>
      <c r="E1658" s="49"/>
      <c r="F1658" s="40"/>
      <c r="G1658" s="38"/>
      <c r="H1658" s="71"/>
      <c r="I1658" s="40"/>
      <c r="J1658" s="38"/>
      <c r="K1658" s="71"/>
      <c r="L1658" s="40"/>
      <c r="M1658" s="38"/>
      <c r="N1658" s="71"/>
      <c r="O1658" s="49"/>
      <c r="P1658" s="177"/>
      <c r="Q1658" s="178"/>
      <c r="R1658" s="178"/>
      <c r="S1658" s="178"/>
      <c r="T1658" s="178"/>
      <c r="U1658" s="178"/>
      <c r="V1658" s="178"/>
      <c r="W1658" s="178"/>
      <c r="X1658" s="178"/>
      <c r="Y1658" s="178"/>
      <c r="Z1658" s="178"/>
      <c r="AA1658" s="179"/>
      <c r="AB1658" s="121">
        <f>IF($D1658="",0,IF($E1658="",0,IF(VLOOKUP($E1658,paramètres!$E$33:$F$44,2,FALSE)&lt;=VLOOKUP($AB$18,paramètres!$E$33:$F$44,2,FALSE),P1658*$D1658,0)))</f>
        <v>0</v>
      </c>
      <c r="AC1658" s="13">
        <f>IF($D1658="",0,IF($E1658="",0,IF(VLOOKUP($E1658,paramètres!$E$33:$F$44,2,FALSE)&lt;=VLOOKUP($AC$18,paramètres!$E$33:$F$44,2,FALSE),Q1658*$D1658,0)))</f>
        <v>0</v>
      </c>
      <c r="AD1658" s="13">
        <f>IF($D1658="",0,IF($E1658="",0,IF(VLOOKUP($E1658,paramètres!$E$33:$F$44,2,FALSE)&lt;=VLOOKUP($AD$18,paramètres!$E$33:$F$44,2,FALSE),R1658*$D1658,0)))</f>
        <v>0</v>
      </c>
      <c r="AE1658" s="13">
        <f>IF($D1658="",0,IF($E1658="",0,IF(VLOOKUP($E1658,paramètres!$E$33:$F$44,2,FALSE)&lt;=VLOOKUP($AE$18,paramètres!$E$33:$F$44,2,FALSE),S1658*$D1658,0)))</f>
        <v>0</v>
      </c>
      <c r="AF1658" s="13">
        <f>IF($D1658="",0,IF($E1658="",0,IF(VLOOKUP($E1658,paramètres!$E$33:$F$44,2,FALSE)&lt;=VLOOKUP($AF$18,paramètres!$E$33:$F$44,2,FALSE),T1658*$D1658,0)))</f>
        <v>0</v>
      </c>
      <c r="AG1658" s="13">
        <f>IF($D1658="",0,IF($E1658="",0,IF(VLOOKUP($E1658,paramètres!$E$33:$F$44,2,FALSE)&lt;=VLOOKUP($AG$18,paramètres!$E$33:$F$44,2,FALSE),U1658*$D1658,0)))</f>
        <v>0</v>
      </c>
      <c r="AH1658" s="13">
        <f>IF($D1658="",0,IF($E1658="",0,IF(VLOOKUP($E1658,paramètres!$E$33:$F$44,2,FALSE)&lt;=VLOOKUP($AH$18,paramètres!$E$33:$F$44,2,FALSE),V1658*$D1658,0)))</f>
        <v>0</v>
      </c>
      <c r="AI1658" s="13">
        <f>IF($D1658="",0,IF($E1658="",0,IF(VLOOKUP($E1658,paramètres!$E$33:$F$44,2,FALSE)&lt;=VLOOKUP($AI$18,paramètres!$E$33:$F$44,2,FALSE),W1658*$D1658,0)))</f>
        <v>0</v>
      </c>
      <c r="AJ1658" s="13">
        <f>IF($D1658="",0,IF($E1658="",0,IF(VLOOKUP($E1658,paramètres!$E$33:$F$44,2,FALSE)&lt;=VLOOKUP($AJ$18,paramètres!$E$33:$F$44,2,FALSE),X1658*$D1658,0)))</f>
        <v>0</v>
      </c>
      <c r="AK1658" s="13">
        <f>IF($D1658="",0,IF($E1658="",0,IF(VLOOKUP($E1658,paramètres!$E$33:$F$44,2,FALSE)&lt;=VLOOKUP($AK$18,paramètres!$E$33:$F$44,2,FALSE),Y1658*$D1658,0)))</f>
        <v>0</v>
      </c>
      <c r="AL1658" s="13">
        <f>IF($D1658="",0,IF($E1658="",0,IF(VLOOKUP($E1658,paramètres!$E$33:$F$44,2,FALSE)&lt;=VLOOKUP($AL$18,paramètres!$E$33:$F$44,2,FALSE),Z1658*$D1658,0)))</f>
        <v>0</v>
      </c>
      <c r="AM1658" s="126">
        <f>IF($D1658="",0,IF($E1658="",0,IF(VLOOKUP($E1658,paramètres!$E$33:$F$44,2,FALSE)&lt;=VLOOKUP($AM$18,paramètres!$E$33:$F$44,2,FALSE),AA1658*$D1658,0)))</f>
        <v>0</v>
      </c>
      <c r="AN1658" s="121" t="str">
        <f>IF(paramètres!$B$28=1,((SUM(P1658:Y1658)/1.02)+SUM(Z1658:AA1658))*0.0303/9*COUNT(P1658:X1658),IF(paramètres!$B$28=2,(SUM(P1658:AA1658))*0.0303/9*COUNT(P1658:X1658),"Missing Delta option"))</f>
        <v>Missing Delta option</v>
      </c>
      <c r="AO1658" s="13" t="str">
        <f>IF(paramètres!$B$28=1,(((SUM(P1658:Y1658)/1.02)+SUM(Z1658:AA1658))+((SUM(AB1658:AK1658)/1.02)+SUM(AL1658:AN1658)))*cotpatr,IF(paramètres!$B$28=2,(SUM(P1658:AN1658)*cotpatr),"Missing Delta Option"))</f>
        <v>Missing Delta Option</v>
      </c>
      <c r="AP1658" s="13" t="str" cm="1">
        <f t="array" ref="AP1658">IF(paramètres!$B$28=1,(((SUM(P1658:Y1658)/1.02)+SUM(Z1658:AA1658))+((SUM(AB1658:AM1658)/1.02)+SUM(AL1658:AM1658)))/12*pécule,IF(paramètres!$B$28=2,SUM(P1658:AM1658)/12*pécule,"Missing Delta Option"))</f>
        <v>Missing Delta Option</v>
      </c>
      <c r="AQ1658" s="105" t="e">
        <f>IF(paramètres!$B$28=1,(((SUM(P1658:Y1658)/1.02)+SUM(Z1658:AA1658))+((SUM(AB1658:AM1658)/1.02)+SUM(AL1658:AM1658)))+AN1658+AO1658+AP1658,SUM(P1658:AM1658)+AN1658+AO1658+AP1658)</f>
        <v>#VALUE!</v>
      </c>
    </row>
    <row r="1659" spans="1:43" x14ac:dyDescent="0.25">
      <c r="A1659" s="104"/>
      <c r="B1659" s="39"/>
      <c r="C1659" s="39"/>
      <c r="D1659" s="70"/>
      <c r="E1659" s="49"/>
      <c r="F1659" s="40"/>
      <c r="G1659" s="38"/>
      <c r="H1659" s="71"/>
      <c r="I1659" s="40"/>
      <c r="J1659" s="38"/>
      <c r="K1659" s="71"/>
      <c r="L1659" s="40"/>
      <c r="M1659" s="38"/>
      <c r="N1659" s="71"/>
      <c r="O1659" s="49"/>
      <c r="P1659" s="177"/>
      <c r="Q1659" s="178"/>
      <c r="R1659" s="178"/>
      <c r="S1659" s="178"/>
      <c r="T1659" s="178"/>
      <c r="U1659" s="178"/>
      <c r="V1659" s="178"/>
      <c r="W1659" s="178"/>
      <c r="X1659" s="178"/>
      <c r="Y1659" s="178"/>
      <c r="Z1659" s="178"/>
      <c r="AA1659" s="179"/>
      <c r="AB1659" s="121">
        <f>IF($D1659="",0,IF($E1659="",0,IF(VLOOKUP($E1659,paramètres!$E$33:$F$44,2,FALSE)&lt;=VLOOKUP($AB$18,paramètres!$E$33:$F$44,2,FALSE),P1659*$D1659,0)))</f>
        <v>0</v>
      </c>
      <c r="AC1659" s="13">
        <f>IF($D1659="",0,IF($E1659="",0,IF(VLOOKUP($E1659,paramètres!$E$33:$F$44,2,FALSE)&lt;=VLOOKUP($AC$18,paramètres!$E$33:$F$44,2,FALSE),Q1659*$D1659,0)))</f>
        <v>0</v>
      </c>
      <c r="AD1659" s="13">
        <f>IF($D1659="",0,IF($E1659="",0,IF(VLOOKUP($E1659,paramètres!$E$33:$F$44,2,FALSE)&lt;=VLOOKUP($AD$18,paramètres!$E$33:$F$44,2,FALSE),R1659*$D1659,0)))</f>
        <v>0</v>
      </c>
      <c r="AE1659" s="13">
        <f>IF($D1659="",0,IF($E1659="",0,IF(VLOOKUP($E1659,paramètres!$E$33:$F$44,2,FALSE)&lt;=VLOOKUP($AE$18,paramètres!$E$33:$F$44,2,FALSE),S1659*$D1659,0)))</f>
        <v>0</v>
      </c>
      <c r="AF1659" s="13">
        <f>IF($D1659="",0,IF($E1659="",0,IF(VLOOKUP($E1659,paramètres!$E$33:$F$44,2,FALSE)&lt;=VLOOKUP($AF$18,paramètres!$E$33:$F$44,2,FALSE),T1659*$D1659,0)))</f>
        <v>0</v>
      </c>
      <c r="AG1659" s="13">
        <f>IF($D1659="",0,IF($E1659="",0,IF(VLOOKUP($E1659,paramètres!$E$33:$F$44,2,FALSE)&lt;=VLOOKUP($AG$18,paramètres!$E$33:$F$44,2,FALSE),U1659*$D1659,0)))</f>
        <v>0</v>
      </c>
      <c r="AH1659" s="13">
        <f>IF($D1659="",0,IF($E1659="",0,IF(VLOOKUP($E1659,paramètres!$E$33:$F$44,2,FALSE)&lt;=VLOOKUP($AH$18,paramètres!$E$33:$F$44,2,FALSE),V1659*$D1659,0)))</f>
        <v>0</v>
      </c>
      <c r="AI1659" s="13">
        <f>IF($D1659="",0,IF($E1659="",0,IF(VLOOKUP($E1659,paramètres!$E$33:$F$44,2,FALSE)&lt;=VLOOKUP($AI$18,paramètres!$E$33:$F$44,2,FALSE),W1659*$D1659,0)))</f>
        <v>0</v>
      </c>
      <c r="AJ1659" s="13">
        <f>IF($D1659="",0,IF($E1659="",0,IF(VLOOKUP($E1659,paramètres!$E$33:$F$44,2,FALSE)&lt;=VLOOKUP($AJ$18,paramètres!$E$33:$F$44,2,FALSE),X1659*$D1659,0)))</f>
        <v>0</v>
      </c>
      <c r="AK1659" s="13">
        <f>IF($D1659="",0,IF($E1659="",0,IF(VLOOKUP($E1659,paramètres!$E$33:$F$44,2,FALSE)&lt;=VLOOKUP($AK$18,paramètres!$E$33:$F$44,2,FALSE),Y1659*$D1659,0)))</f>
        <v>0</v>
      </c>
      <c r="AL1659" s="13">
        <f>IF($D1659="",0,IF($E1659="",0,IF(VLOOKUP($E1659,paramètres!$E$33:$F$44,2,FALSE)&lt;=VLOOKUP($AL$18,paramètres!$E$33:$F$44,2,FALSE),Z1659*$D1659,0)))</f>
        <v>0</v>
      </c>
      <c r="AM1659" s="126">
        <f>IF($D1659="",0,IF($E1659="",0,IF(VLOOKUP($E1659,paramètres!$E$33:$F$44,2,FALSE)&lt;=VLOOKUP($AM$18,paramètres!$E$33:$F$44,2,FALSE),AA1659*$D1659,0)))</f>
        <v>0</v>
      </c>
      <c r="AN1659" s="121" t="str">
        <f>IF(paramètres!$B$28=1,((SUM(P1659:Y1659)/1.02)+SUM(Z1659:AA1659))*0.0303/9*COUNT(P1659:X1659),IF(paramètres!$B$28=2,(SUM(P1659:AA1659))*0.0303/9*COUNT(P1659:X1659),"Missing Delta option"))</f>
        <v>Missing Delta option</v>
      </c>
      <c r="AO1659" s="13" t="str">
        <f>IF(paramètres!$B$28=1,(((SUM(P1659:Y1659)/1.02)+SUM(Z1659:AA1659))+((SUM(AB1659:AK1659)/1.02)+SUM(AL1659:AN1659)))*cotpatr,IF(paramètres!$B$28=2,(SUM(P1659:AN1659)*cotpatr),"Missing Delta Option"))</f>
        <v>Missing Delta Option</v>
      </c>
      <c r="AP1659" s="13" t="str" cm="1">
        <f t="array" ref="AP1659">IF(paramètres!$B$28=1,(((SUM(P1659:Y1659)/1.02)+SUM(Z1659:AA1659))+((SUM(AB1659:AM1659)/1.02)+SUM(AL1659:AM1659)))/12*pécule,IF(paramètres!$B$28=2,SUM(P1659:AM1659)/12*pécule,"Missing Delta Option"))</f>
        <v>Missing Delta Option</v>
      </c>
      <c r="AQ1659" s="105" t="e">
        <f>IF(paramètres!$B$28=1,(((SUM(P1659:Y1659)/1.02)+SUM(Z1659:AA1659))+((SUM(AB1659:AM1659)/1.02)+SUM(AL1659:AM1659)))+AN1659+AO1659+AP1659,SUM(P1659:AM1659)+AN1659+AO1659+AP1659)</f>
        <v>#VALUE!</v>
      </c>
    </row>
    <row r="1660" spans="1:43" x14ac:dyDescent="0.25">
      <c r="A1660" s="104"/>
      <c r="B1660" s="39"/>
      <c r="C1660" s="39"/>
      <c r="D1660" s="70"/>
      <c r="E1660" s="49"/>
      <c r="F1660" s="40"/>
      <c r="G1660" s="38"/>
      <c r="H1660" s="71"/>
      <c r="I1660" s="40"/>
      <c r="J1660" s="38"/>
      <c r="K1660" s="71"/>
      <c r="L1660" s="40"/>
      <c r="M1660" s="38"/>
      <c r="N1660" s="71"/>
      <c r="O1660" s="49"/>
      <c r="P1660" s="177"/>
      <c r="Q1660" s="178"/>
      <c r="R1660" s="178"/>
      <c r="S1660" s="178"/>
      <c r="T1660" s="178"/>
      <c r="U1660" s="178"/>
      <c r="V1660" s="178"/>
      <c r="W1660" s="178"/>
      <c r="X1660" s="178"/>
      <c r="Y1660" s="178"/>
      <c r="Z1660" s="178"/>
      <c r="AA1660" s="179"/>
      <c r="AB1660" s="121">
        <f>IF($D1660="",0,IF($E1660="",0,IF(VLOOKUP($E1660,paramètres!$E$33:$F$44,2,FALSE)&lt;=VLOOKUP($AB$18,paramètres!$E$33:$F$44,2,FALSE),P1660*$D1660,0)))</f>
        <v>0</v>
      </c>
      <c r="AC1660" s="13">
        <f>IF($D1660="",0,IF($E1660="",0,IF(VLOOKUP($E1660,paramètres!$E$33:$F$44,2,FALSE)&lt;=VLOOKUP($AC$18,paramètres!$E$33:$F$44,2,FALSE),Q1660*$D1660,0)))</f>
        <v>0</v>
      </c>
      <c r="AD1660" s="13">
        <f>IF($D1660="",0,IF($E1660="",0,IF(VLOOKUP($E1660,paramètres!$E$33:$F$44,2,FALSE)&lt;=VLOOKUP($AD$18,paramètres!$E$33:$F$44,2,FALSE),R1660*$D1660,0)))</f>
        <v>0</v>
      </c>
      <c r="AE1660" s="13">
        <f>IF($D1660="",0,IF($E1660="",0,IF(VLOOKUP($E1660,paramètres!$E$33:$F$44,2,FALSE)&lt;=VLOOKUP($AE$18,paramètres!$E$33:$F$44,2,FALSE),S1660*$D1660,0)))</f>
        <v>0</v>
      </c>
      <c r="AF1660" s="13">
        <f>IF($D1660="",0,IF($E1660="",0,IF(VLOOKUP($E1660,paramètres!$E$33:$F$44,2,FALSE)&lt;=VLOOKUP($AF$18,paramètres!$E$33:$F$44,2,FALSE),T1660*$D1660,0)))</f>
        <v>0</v>
      </c>
      <c r="AG1660" s="13">
        <f>IF($D1660="",0,IF($E1660="",0,IF(VLOOKUP($E1660,paramètres!$E$33:$F$44,2,FALSE)&lt;=VLOOKUP($AG$18,paramètres!$E$33:$F$44,2,FALSE),U1660*$D1660,0)))</f>
        <v>0</v>
      </c>
      <c r="AH1660" s="13">
        <f>IF($D1660="",0,IF($E1660="",0,IF(VLOOKUP($E1660,paramètres!$E$33:$F$44,2,FALSE)&lt;=VLOOKUP($AH$18,paramètres!$E$33:$F$44,2,FALSE),V1660*$D1660,0)))</f>
        <v>0</v>
      </c>
      <c r="AI1660" s="13">
        <f>IF($D1660="",0,IF($E1660="",0,IF(VLOOKUP($E1660,paramètres!$E$33:$F$44,2,FALSE)&lt;=VLOOKUP($AI$18,paramètres!$E$33:$F$44,2,FALSE),W1660*$D1660,0)))</f>
        <v>0</v>
      </c>
      <c r="AJ1660" s="13">
        <f>IF($D1660="",0,IF($E1660="",0,IF(VLOOKUP($E1660,paramètres!$E$33:$F$44,2,FALSE)&lt;=VLOOKUP($AJ$18,paramètres!$E$33:$F$44,2,FALSE),X1660*$D1660,0)))</f>
        <v>0</v>
      </c>
      <c r="AK1660" s="13">
        <f>IF($D1660="",0,IF($E1660="",0,IF(VLOOKUP($E1660,paramètres!$E$33:$F$44,2,FALSE)&lt;=VLOOKUP($AK$18,paramètres!$E$33:$F$44,2,FALSE),Y1660*$D1660,0)))</f>
        <v>0</v>
      </c>
      <c r="AL1660" s="13">
        <f>IF($D1660="",0,IF($E1660="",0,IF(VLOOKUP($E1660,paramètres!$E$33:$F$44,2,FALSE)&lt;=VLOOKUP($AL$18,paramètres!$E$33:$F$44,2,FALSE),Z1660*$D1660,0)))</f>
        <v>0</v>
      </c>
      <c r="AM1660" s="126">
        <f>IF($D1660="",0,IF($E1660="",0,IF(VLOOKUP($E1660,paramètres!$E$33:$F$44,2,FALSE)&lt;=VLOOKUP($AM$18,paramètres!$E$33:$F$44,2,FALSE),AA1660*$D1660,0)))</f>
        <v>0</v>
      </c>
      <c r="AN1660" s="121" t="str">
        <f>IF(paramètres!$B$28=1,((SUM(P1660:Y1660)/1.02)+SUM(Z1660:AA1660))*0.0303/9*COUNT(P1660:X1660),IF(paramètres!$B$28=2,(SUM(P1660:AA1660))*0.0303/9*COUNT(P1660:X1660),"Missing Delta option"))</f>
        <v>Missing Delta option</v>
      </c>
      <c r="AO1660" s="13" t="str">
        <f>IF(paramètres!$B$28=1,(((SUM(P1660:Y1660)/1.02)+SUM(Z1660:AA1660))+((SUM(AB1660:AK1660)/1.02)+SUM(AL1660:AN1660)))*cotpatr,IF(paramètres!$B$28=2,(SUM(P1660:AN1660)*cotpatr),"Missing Delta Option"))</f>
        <v>Missing Delta Option</v>
      </c>
      <c r="AP1660" s="13" t="str" cm="1">
        <f t="array" ref="AP1660">IF(paramètres!$B$28=1,(((SUM(P1660:Y1660)/1.02)+SUM(Z1660:AA1660))+((SUM(AB1660:AM1660)/1.02)+SUM(AL1660:AM1660)))/12*pécule,IF(paramètres!$B$28=2,SUM(P1660:AM1660)/12*pécule,"Missing Delta Option"))</f>
        <v>Missing Delta Option</v>
      </c>
      <c r="AQ1660" s="105" t="e">
        <f>IF(paramètres!$B$28=1,(((SUM(P1660:Y1660)/1.02)+SUM(Z1660:AA1660))+((SUM(AB1660:AM1660)/1.02)+SUM(AL1660:AM1660)))+AN1660+AO1660+AP1660,SUM(P1660:AM1660)+AN1660+AO1660+AP1660)</f>
        <v>#VALUE!</v>
      </c>
    </row>
    <row r="1661" spans="1:43" x14ac:dyDescent="0.25">
      <c r="A1661" s="104"/>
      <c r="B1661" s="39"/>
      <c r="C1661" s="39"/>
      <c r="D1661" s="70"/>
      <c r="E1661" s="49"/>
      <c r="F1661" s="40"/>
      <c r="G1661" s="38"/>
      <c r="H1661" s="71"/>
      <c r="I1661" s="40"/>
      <c r="J1661" s="38"/>
      <c r="K1661" s="71"/>
      <c r="L1661" s="40"/>
      <c r="M1661" s="38"/>
      <c r="N1661" s="71"/>
      <c r="O1661" s="49"/>
      <c r="P1661" s="177"/>
      <c r="Q1661" s="178"/>
      <c r="R1661" s="178"/>
      <c r="S1661" s="178"/>
      <c r="T1661" s="178"/>
      <c r="U1661" s="178"/>
      <c r="V1661" s="178"/>
      <c r="W1661" s="178"/>
      <c r="X1661" s="178"/>
      <c r="Y1661" s="178"/>
      <c r="Z1661" s="178"/>
      <c r="AA1661" s="179"/>
      <c r="AB1661" s="121">
        <f>IF($D1661="",0,IF($E1661="",0,IF(VLOOKUP($E1661,paramètres!$E$33:$F$44,2,FALSE)&lt;=VLOOKUP($AB$18,paramètres!$E$33:$F$44,2,FALSE),P1661*$D1661,0)))</f>
        <v>0</v>
      </c>
      <c r="AC1661" s="13">
        <f>IF($D1661="",0,IF($E1661="",0,IF(VLOOKUP($E1661,paramètres!$E$33:$F$44,2,FALSE)&lt;=VLOOKUP($AC$18,paramètres!$E$33:$F$44,2,FALSE),Q1661*$D1661,0)))</f>
        <v>0</v>
      </c>
      <c r="AD1661" s="13">
        <f>IF($D1661="",0,IF($E1661="",0,IF(VLOOKUP($E1661,paramètres!$E$33:$F$44,2,FALSE)&lt;=VLOOKUP($AD$18,paramètres!$E$33:$F$44,2,FALSE),R1661*$D1661,0)))</f>
        <v>0</v>
      </c>
      <c r="AE1661" s="13">
        <f>IF($D1661="",0,IF($E1661="",0,IF(VLOOKUP($E1661,paramètres!$E$33:$F$44,2,FALSE)&lt;=VLOOKUP($AE$18,paramètres!$E$33:$F$44,2,FALSE),S1661*$D1661,0)))</f>
        <v>0</v>
      </c>
      <c r="AF1661" s="13">
        <f>IF($D1661="",0,IF($E1661="",0,IF(VLOOKUP($E1661,paramètres!$E$33:$F$44,2,FALSE)&lt;=VLOOKUP($AF$18,paramètres!$E$33:$F$44,2,FALSE),T1661*$D1661,0)))</f>
        <v>0</v>
      </c>
      <c r="AG1661" s="13">
        <f>IF($D1661="",0,IF($E1661="",0,IF(VLOOKUP($E1661,paramètres!$E$33:$F$44,2,FALSE)&lt;=VLOOKUP($AG$18,paramètres!$E$33:$F$44,2,FALSE),U1661*$D1661,0)))</f>
        <v>0</v>
      </c>
      <c r="AH1661" s="13">
        <f>IF($D1661="",0,IF($E1661="",0,IF(VLOOKUP($E1661,paramètres!$E$33:$F$44,2,FALSE)&lt;=VLOOKUP($AH$18,paramètres!$E$33:$F$44,2,FALSE),V1661*$D1661,0)))</f>
        <v>0</v>
      </c>
      <c r="AI1661" s="13">
        <f>IF($D1661="",0,IF($E1661="",0,IF(VLOOKUP($E1661,paramètres!$E$33:$F$44,2,FALSE)&lt;=VLOOKUP($AI$18,paramètres!$E$33:$F$44,2,FALSE),W1661*$D1661,0)))</f>
        <v>0</v>
      </c>
      <c r="AJ1661" s="13">
        <f>IF($D1661="",0,IF($E1661="",0,IF(VLOOKUP($E1661,paramètres!$E$33:$F$44,2,FALSE)&lt;=VLOOKUP($AJ$18,paramètres!$E$33:$F$44,2,FALSE),X1661*$D1661,0)))</f>
        <v>0</v>
      </c>
      <c r="AK1661" s="13">
        <f>IF($D1661="",0,IF($E1661="",0,IF(VLOOKUP($E1661,paramètres!$E$33:$F$44,2,FALSE)&lt;=VLOOKUP($AK$18,paramètres!$E$33:$F$44,2,FALSE),Y1661*$D1661,0)))</f>
        <v>0</v>
      </c>
      <c r="AL1661" s="13">
        <f>IF($D1661="",0,IF($E1661="",0,IF(VLOOKUP($E1661,paramètres!$E$33:$F$44,2,FALSE)&lt;=VLOOKUP($AL$18,paramètres!$E$33:$F$44,2,FALSE),Z1661*$D1661,0)))</f>
        <v>0</v>
      </c>
      <c r="AM1661" s="126">
        <f>IF($D1661="",0,IF($E1661="",0,IF(VLOOKUP($E1661,paramètres!$E$33:$F$44,2,FALSE)&lt;=VLOOKUP($AM$18,paramètres!$E$33:$F$44,2,FALSE),AA1661*$D1661,0)))</f>
        <v>0</v>
      </c>
      <c r="AN1661" s="121" t="str">
        <f>IF(paramètres!$B$28=1,((SUM(P1661:Y1661)/1.02)+SUM(Z1661:AA1661))*0.0303/9*COUNT(P1661:X1661),IF(paramètres!$B$28=2,(SUM(P1661:AA1661))*0.0303/9*COUNT(P1661:X1661),"Missing Delta option"))</f>
        <v>Missing Delta option</v>
      </c>
      <c r="AO1661" s="13" t="str">
        <f>IF(paramètres!$B$28=1,(((SUM(P1661:Y1661)/1.02)+SUM(Z1661:AA1661))+((SUM(AB1661:AK1661)/1.02)+SUM(AL1661:AN1661)))*cotpatr,IF(paramètres!$B$28=2,(SUM(P1661:AN1661)*cotpatr),"Missing Delta Option"))</f>
        <v>Missing Delta Option</v>
      </c>
      <c r="AP1661" s="13" t="str" cm="1">
        <f t="array" ref="AP1661">IF(paramètres!$B$28=1,(((SUM(P1661:Y1661)/1.02)+SUM(Z1661:AA1661))+((SUM(AB1661:AM1661)/1.02)+SUM(AL1661:AM1661)))/12*pécule,IF(paramètres!$B$28=2,SUM(P1661:AM1661)/12*pécule,"Missing Delta Option"))</f>
        <v>Missing Delta Option</v>
      </c>
      <c r="AQ1661" s="105" t="e">
        <f>IF(paramètres!$B$28=1,(((SUM(P1661:Y1661)/1.02)+SUM(Z1661:AA1661))+((SUM(AB1661:AM1661)/1.02)+SUM(AL1661:AM1661)))+AN1661+AO1661+AP1661,SUM(P1661:AM1661)+AN1661+AO1661+AP1661)</f>
        <v>#VALUE!</v>
      </c>
    </row>
    <row r="1662" spans="1:43" x14ac:dyDescent="0.25">
      <c r="A1662" s="104"/>
      <c r="B1662" s="39"/>
      <c r="C1662" s="39"/>
      <c r="D1662" s="70"/>
      <c r="E1662" s="49"/>
      <c r="F1662" s="40"/>
      <c r="G1662" s="38"/>
      <c r="H1662" s="71"/>
      <c r="I1662" s="40"/>
      <c r="J1662" s="38"/>
      <c r="K1662" s="71"/>
      <c r="L1662" s="40"/>
      <c r="M1662" s="38"/>
      <c r="N1662" s="71"/>
      <c r="O1662" s="49"/>
      <c r="P1662" s="177"/>
      <c r="Q1662" s="178"/>
      <c r="R1662" s="178"/>
      <c r="S1662" s="178"/>
      <c r="T1662" s="178"/>
      <c r="U1662" s="178"/>
      <c r="V1662" s="178"/>
      <c r="W1662" s="178"/>
      <c r="X1662" s="178"/>
      <c r="Y1662" s="178"/>
      <c r="Z1662" s="178"/>
      <c r="AA1662" s="179"/>
      <c r="AB1662" s="121">
        <f>IF($D1662="",0,IF($E1662="",0,IF(VLOOKUP($E1662,paramètres!$E$33:$F$44,2,FALSE)&lt;=VLOOKUP($AB$18,paramètres!$E$33:$F$44,2,FALSE),P1662*$D1662,0)))</f>
        <v>0</v>
      </c>
      <c r="AC1662" s="13">
        <f>IF($D1662="",0,IF($E1662="",0,IF(VLOOKUP($E1662,paramètres!$E$33:$F$44,2,FALSE)&lt;=VLOOKUP($AC$18,paramètres!$E$33:$F$44,2,FALSE),Q1662*$D1662,0)))</f>
        <v>0</v>
      </c>
      <c r="AD1662" s="13">
        <f>IF($D1662="",0,IF($E1662="",0,IF(VLOOKUP($E1662,paramètres!$E$33:$F$44,2,FALSE)&lt;=VLOOKUP($AD$18,paramètres!$E$33:$F$44,2,FALSE),R1662*$D1662,0)))</f>
        <v>0</v>
      </c>
      <c r="AE1662" s="13">
        <f>IF($D1662="",0,IF($E1662="",0,IF(VLOOKUP($E1662,paramètres!$E$33:$F$44,2,FALSE)&lt;=VLOOKUP($AE$18,paramètres!$E$33:$F$44,2,FALSE),S1662*$D1662,0)))</f>
        <v>0</v>
      </c>
      <c r="AF1662" s="13">
        <f>IF($D1662="",0,IF($E1662="",0,IF(VLOOKUP($E1662,paramètres!$E$33:$F$44,2,FALSE)&lt;=VLOOKUP($AF$18,paramètres!$E$33:$F$44,2,FALSE),T1662*$D1662,0)))</f>
        <v>0</v>
      </c>
      <c r="AG1662" s="13">
        <f>IF($D1662="",0,IF($E1662="",0,IF(VLOOKUP($E1662,paramètres!$E$33:$F$44,2,FALSE)&lt;=VLOOKUP($AG$18,paramètres!$E$33:$F$44,2,FALSE),U1662*$D1662,0)))</f>
        <v>0</v>
      </c>
      <c r="AH1662" s="13">
        <f>IF($D1662="",0,IF($E1662="",0,IF(VLOOKUP($E1662,paramètres!$E$33:$F$44,2,FALSE)&lt;=VLOOKUP($AH$18,paramètres!$E$33:$F$44,2,FALSE),V1662*$D1662,0)))</f>
        <v>0</v>
      </c>
      <c r="AI1662" s="13">
        <f>IF($D1662="",0,IF($E1662="",0,IF(VLOOKUP($E1662,paramètres!$E$33:$F$44,2,FALSE)&lt;=VLOOKUP($AI$18,paramètres!$E$33:$F$44,2,FALSE),W1662*$D1662,0)))</f>
        <v>0</v>
      </c>
      <c r="AJ1662" s="13">
        <f>IF($D1662="",0,IF($E1662="",0,IF(VLOOKUP($E1662,paramètres!$E$33:$F$44,2,FALSE)&lt;=VLOOKUP($AJ$18,paramètres!$E$33:$F$44,2,FALSE),X1662*$D1662,0)))</f>
        <v>0</v>
      </c>
      <c r="AK1662" s="13">
        <f>IF($D1662="",0,IF($E1662="",0,IF(VLOOKUP($E1662,paramètres!$E$33:$F$44,2,FALSE)&lt;=VLOOKUP($AK$18,paramètres!$E$33:$F$44,2,FALSE),Y1662*$D1662,0)))</f>
        <v>0</v>
      </c>
      <c r="AL1662" s="13">
        <f>IF($D1662="",0,IF($E1662="",0,IF(VLOOKUP($E1662,paramètres!$E$33:$F$44,2,FALSE)&lt;=VLOOKUP($AL$18,paramètres!$E$33:$F$44,2,FALSE),Z1662*$D1662,0)))</f>
        <v>0</v>
      </c>
      <c r="AM1662" s="126">
        <f>IF($D1662="",0,IF($E1662="",0,IF(VLOOKUP($E1662,paramètres!$E$33:$F$44,2,FALSE)&lt;=VLOOKUP($AM$18,paramètres!$E$33:$F$44,2,FALSE),AA1662*$D1662,0)))</f>
        <v>0</v>
      </c>
      <c r="AN1662" s="121" t="str">
        <f>IF(paramètres!$B$28=1,((SUM(P1662:Y1662)/1.02)+SUM(Z1662:AA1662))*0.0303/9*COUNT(P1662:X1662),IF(paramètres!$B$28=2,(SUM(P1662:AA1662))*0.0303/9*COUNT(P1662:X1662),"Missing Delta option"))</f>
        <v>Missing Delta option</v>
      </c>
      <c r="AO1662" s="13" t="str">
        <f>IF(paramètres!$B$28=1,(((SUM(P1662:Y1662)/1.02)+SUM(Z1662:AA1662))+((SUM(AB1662:AK1662)/1.02)+SUM(AL1662:AN1662)))*cotpatr,IF(paramètres!$B$28=2,(SUM(P1662:AN1662)*cotpatr),"Missing Delta Option"))</f>
        <v>Missing Delta Option</v>
      </c>
      <c r="AP1662" s="13" t="str" cm="1">
        <f t="array" ref="AP1662">IF(paramètres!$B$28=1,(((SUM(P1662:Y1662)/1.02)+SUM(Z1662:AA1662))+((SUM(AB1662:AM1662)/1.02)+SUM(AL1662:AM1662)))/12*pécule,IF(paramètres!$B$28=2,SUM(P1662:AM1662)/12*pécule,"Missing Delta Option"))</f>
        <v>Missing Delta Option</v>
      </c>
      <c r="AQ1662" s="105" t="e">
        <f>IF(paramètres!$B$28=1,(((SUM(P1662:Y1662)/1.02)+SUM(Z1662:AA1662))+((SUM(AB1662:AM1662)/1.02)+SUM(AL1662:AM1662)))+AN1662+AO1662+AP1662,SUM(P1662:AM1662)+AN1662+AO1662+AP1662)</f>
        <v>#VALUE!</v>
      </c>
    </row>
    <row r="1663" spans="1:43" x14ac:dyDescent="0.25">
      <c r="A1663" s="104"/>
      <c r="B1663" s="39"/>
      <c r="C1663" s="39"/>
      <c r="D1663" s="70"/>
      <c r="E1663" s="49"/>
      <c r="F1663" s="40"/>
      <c r="G1663" s="38"/>
      <c r="H1663" s="71"/>
      <c r="I1663" s="40"/>
      <c r="J1663" s="38"/>
      <c r="K1663" s="71"/>
      <c r="L1663" s="40"/>
      <c r="M1663" s="38"/>
      <c r="N1663" s="71"/>
      <c r="O1663" s="49"/>
      <c r="P1663" s="177"/>
      <c r="Q1663" s="178"/>
      <c r="R1663" s="178"/>
      <c r="S1663" s="178"/>
      <c r="T1663" s="178"/>
      <c r="U1663" s="178"/>
      <c r="V1663" s="178"/>
      <c r="W1663" s="178"/>
      <c r="X1663" s="178"/>
      <c r="Y1663" s="178"/>
      <c r="Z1663" s="178"/>
      <c r="AA1663" s="179"/>
      <c r="AB1663" s="121">
        <f>IF($D1663="",0,IF($E1663="",0,IF(VLOOKUP($E1663,paramètres!$E$33:$F$44,2,FALSE)&lt;=VLOOKUP($AB$18,paramètres!$E$33:$F$44,2,FALSE),P1663*$D1663,0)))</f>
        <v>0</v>
      </c>
      <c r="AC1663" s="13">
        <f>IF($D1663="",0,IF($E1663="",0,IF(VLOOKUP($E1663,paramètres!$E$33:$F$44,2,FALSE)&lt;=VLOOKUP($AC$18,paramètres!$E$33:$F$44,2,FALSE),Q1663*$D1663,0)))</f>
        <v>0</v>
      </c>
      <c r="AD1663" s="13">
        <f>IF($D1663="",0,IF($E1663="",0,IF(VLOOKUP($E1663,paramètres!$E$33:$F$44,2,FALSE)&lt;=VLOOKUP($AD$18,paramètres!$E$33:$F$44,2,FALSE),R1663*$D1663,0)))</f>
        <v>0</v>
      </c>
      <c r="AE1663" s="13">
        <f>IF($D1663="",0,IF($E1663="",0,IF(VLOOKUP($E1663,paramètres!$E$33:$F$44,2,FALSE)&lt;=VLOOKUP($AE$18,paramètres!$E$33:$F$44,2,FALSE),S1663*$D1663,0)))</f>
        <v>0</v>
      </c>
      <c r="AF1663" s="13">
        <f>IF($D1663="",0,IF($E1663="",0,IF(VLOOKUP($E1663,paramètres!$E$33:$F$44,2,FALSE)&lt;=VLOOKUP($AF$18,paramètres!$E$33:$F$44,2,FALSE),T1663*$D1663,0)))</f>
        <v>0</v>
      </c>
      <c r="AG1663" s="13">
        <f>IF($D1663="",0,IF($E1663="",0,IF(VLOOKUP($E1663,paramètres!$E$33:$F$44,2,FALSE)&lt;=VLOOKUP($AG$18,paramètres!$E$33:$F$44,2,FALSE),U1663*$D1663,0)))</f>
        <v>0</v>
      </c>
      <c r="AH1663" s="13">
        <f>IF($D1663="",0,IF($E1663="",0,IF(VLOOKUP($E1663,paramètres!$E$33:$F$44,2,FALSE)&lt;=VLOOKUP($AH$18,paramètres!$E$33:$F$44,2,FALSE),V1663*$D1663,0)))</f>
        <v>0</v>
      </c>
      <c r="AI1663" s="13">
        <f>IF($D1663="",0,IF($E1663="",0,IF(VLOOKUP($E1663,paramètres!$E$33:$F$44,2,FALSE)&lt;=VLOOKUP($AI$18,paramètres!$E$33:$F$44,2,FALSE),W1663*$D1663,0)))</f>
        <v>0</v>
      </c>
      <c r="AJ1663" s="13">
        <f>IF($D1663="",0,IF($E1663="",0,IF(VLOOKUP($E1663,paramètres!$E$33:$F$44,2,FALSE)&lt;=VLOOKUP($AJ$18,paramètres!$E$33:$F$44,2,FALSE),X1663*$D1663,0)))</f>
        <v>0</v>
      </c>
      <c r="AK1663" s="13">
        <f>IF($D1663="",0,IF($E1663="",0,IF(VLOOKUP($E1663,paramètres!$E$33:$F$44,2,FALSE)&lt;=VLOOKUP($AK$18,paramètres!$E$33:$F$44,2,FALSE),Y1663*$D1663,0)))</f>
        <v>0</v>
      </c>
      <c r="AL1663" s="13">
        <f>IF($D1663="",0,IF($E1663="",0,IF(VLOOKUP($E1663,paramètres!$E$33:$F$44,2,FALSE)&lt;=VLOOKUP($AL$18,paramètres!$E$33:$F$44,2,FALSE),Z1663*$D1663,0)))</f>
        <v>0</v>
      </c>
      <c r="AM1663" s="126">
        <f>IF($D1663="",0,IF($E1663="",0,IF(VLOOKUP($E1663,paramètres!$E$33:$F$44,2,FALSE)&lt;=VLOOKUP($AM$18,paramètres!$E$33:$F$44,2,FALSE),AA1663*$D1663,0)))</f>
        <v>0</v>
      </c>
      <c r="AN1663" s="121" t="str">
        <f>IF(paramètres!$B$28=1,((SUM(P1663:Y1663)/1.02)+SUM(Z1663:AA1663))*0.0303/9*COUNT(P1663:X1663),IF(paramètres!$B$28=2,(SUM(P1663:AA1663))*0.0303/9*COUNT(P1663:X1663),"Missing Delta option"))</f>
        <v>Missing Delta option</v>
      </c>
      <c r="AO1663" s="13" t="str">
        <f>IF(paramètres!$B$28=1,(((SUM(P1663:Y1663)/1.02)+SUM(Z1663:AA1663))+((SUM(AB1663:AK1663)/1.02)+SUM(AL1663:AN1663)))*cotpatr,IF(paramètres!$B$28=2,(SUM(P1663:AN1663)*cotpatr),"Missing Delta Option"))</f>
        <v>Missing Delta Option</v>
      </c>
      <c r="AP1663" s="13" t="str" cm="1">
        <f t="array" ref="AP1663">IF(paramètres!$B$28=1,(((SUM(P1663:Y1663)/1.02)+SUM(Z1663:AA1663))+((SUM(AB1663:AM1663)/1.02)+SUM(AL1663:AM1663)))/12*pécule,IF(paramètres!$B$28=2,SUM(P1663:AM1663)/12*pécule,"Missing Delta Option"))</f>
        <v>Missing Delta Option</v>
      </c>
      <c r="AQ1663" s="105" t="e">
        <f>IF(paramètres!$B$28=1,(((SUM(P1663:Y1663)/1.02)+SUM(Z1663:AA1663))+((SUM(AB1663:AM1663)/1.02)+SUM(AL1663:AM1663)))+AN1663+AO1663+AP1663,SUM(P1663:AM1663)+AN1663+AO1663+AP1663)</f>
        <v>#VALUE!</v>
      </c>
    </row>
    <row r="1664" spans="1:43" x14ac:dyDescent="0.25">
      <c r="A1664" s="104"/>
      <c r="B1664" s="39"/>
      <c r="C1664" s="39"/>
      <c r="D1664" s="70"/>
      <c r="E1664" s="49"/>
      <c r="F1664" s="40"/>
      <c r="G1664" s="38"/>
      <c r="H1664" s="71"/>
      <c r="I1664" s="40"/>
      <c r="J1664" s="38"/>
      <c r="K1664" s="71"/>
      <c r="L1664" s="40"/>
      <c r="M1664" s="38"/>
      <c r="N1664" s="71"/>
      <c r="O1664" s="49"/>
      <c r="P1664" s="177"/>
      <c r="Q1664" s="178"/>
      <c r="R1664" s="178"/>
      <c r="S1664" s="178"/>
      <c r="T1664" s="178"/>
      <c r="U1664" s="178"/>
      <c r="V1664" s="178"/>
      <c r="W1664" s="178"/>
      <c r="X1664" s="178"/>
      <c r="Y1664" s="178"/>
      <c r="Z1664" s="178"/>
      <c r="AA1664" s="179"/>
      <c r="AB1664" s="121">
        <f>IF($D1664="",0,IF($E1664="",0,IF(VLOOKUP($E1664,paramètres!$E$33:$F$44,2,FALSE)&lt;=VLOOKUP($AB$18,paramètres!$E$33:$F$44,2,FALSE),P1664*$D1664,0)))</f>
        <v>0</v>
      </c>
      <c r="AC1664" s="13">
        <f>IF($D1664="",0,IF($E1664="",0,IF(VLOOKUP($E1664,paramètres!$E$33:$F$44,2,FALSE)&lt;=VLOOKUP($AC$18,paramètres!$E$33:$F$44,2,FALSE),Q1664*$D1664,0)))</f>
        <v>0</v>
      </c>
      <c r="AD1664" s="13">
        <f>IF($D1664="",0,IF($E1664="",0,IF(VLOOKUP($E1664,paramètres!$E$33:$F$44,2,FALSE)&lt;=VLOOKUP($AD$18,paramètres!$E$33:$F$44,2,FALSE),R1664*$D1664,0)))</f>
        <v>0</v>
      </c>
      <c r="AE1664" s="13">
        <f>IF($D1664="",0,IF($E1664="",0,IF(VLOOKUP($E1664,paramètres!$E$33:$F$44,2,FALSE)&lt;=VLOOKUP($AE$18,paramètres!$E$33:$F$44,2,FALSE),S1664*$D1664,0)))</f>
        <v>0</v>
      </c>
      <c r="AF1664" s="13">
        <f>IF($D1664="",0,IF($E1664="",0,IF(VLOOKUP($E1664,paramètres!$E$33:$F$44,2,FALSE)&lt;=VLOOKUP($AF$18,paramètres!$E$33:$F$44,2,FALSE),T1664*$D1664,0)))</f>
        <v>0</v>
      </c>
      <c r="AG1664" s="13">
        <f>IF($D1664="",0,IF($E1664="",0,IF(VLOOKUP($E1664,paramètres!$E$33:$F$44,2,FALSE)&lt;=VLOOKUP($AG$18,paramètres!$E$33:$F$44,2,FALSE),U1664*$D1664,0)))</f>
        <v>0</v>
      </c>
      <c r="AH1664" s="13">
        <f>IF($D1664="",0,IF($E1664="",0,IF(VLOOKUP($E1664,paramètres!$E$33:$F$44,2,FALSE)&lt;=VLOOKUP($AH$18,paramètres!$E$33:$F$44,2,FALSE),V1664*$D1664,0)))</f>
        <v>0</v>
      </c>
      <c r="AI1664" s="13">
        <f>IF($D1664="",0,IF($E1664="",0,IF(VLOOKUP($E1664,paramètres!$E$33:$F$44,2,FALSE)&lt;=VLOOKUP($AI$18,paramètres!$E$33:$F$44,2,FALSE),W1664*$D1664,0)))</f>
        <v>0</v>
      </c>
      <c r="AJ1664" s="13">
        <f>IF($D1664="",0,IF($E1664="",0,IF(VLOOKUP($E1664,paramètres!$E$33:$F$44,2,FALSE)&lt;=VLOOKUP($AJ$18,paramètres!$E$33:$F$44,2,FALSE),X1664*$D1664,0)))</f>
        <v>0</v>
      </c>
      <c r="AK1664" s="13">
        <f>IF($D1664="",0,IF($E1664="",0,IF(VLOOKUP($E1664,paramètres!$E$33:$F$44,2,FALSE)&lt;=VLOOKUP($AK$18,paramètres!$E$33:$F$44,2,FALSE),Y1664*$D1664,0)))</f>
        <v>0</v>
      </c>
      <c r="AL1664" s="13">
        <f>IF($D1664="",0,IF($E1664="",0,IF(VLOOKUP($E1664,paramètres!$E$33:$F$44,2,FALSE)&lt;=VLOOKUP($AL$18,paramètres!$E$33:$F$44,2,FALSE),Z1664*$D1664,0)))</f>
        <v>0</v>
      </c>
      <c r="AM1664" s="126">
        <f>IF($D1664="",0,IF($E1664="",0,IF(VLOOKUP($E1664,paramètres!$E$33:$F$44,2,FALSE)&lt;=VLOOKUP($AM$18,paramètres!$E$33:$F$44,2,FALSE),AA1664*$D1664,0)))</f>
        <v>0</v>
      </c>
      <c r="AN1664" s="121" t="str">
        <f>IF(paramètres!$B$28=1,((SUM(P1664:Y1664)/1.02)+SUM(Z1664:AA1664))*0.0303/9*COUNT(P1664:X1664),IF(paramètres!$B$28=2,(SUM(P1664:AA1664))*0.0303/9*COUNT(P1664:X1664),"Missing Delta option"))</f>
        <v>Missing Delta option</v>
      </c>
      <c r="AO1664" s="13" t="str">
        <f>IF(paramètres!$B$28=1,(((SUM(P1664:Y1664)/1.02)+SUM(Z1664:AA1664))+((SUM(AB1664:AK1664)/1.02)+SUM(AL1664:AN1664)))*cotpatr,IF(paramètres!$B$28=2,(SUM(P1664:AN1664)*cotpatr),"Missing Delta Option"))</f>
        <v>Missing Delta Option</v>
      </c>
      <c r="AP1664" s="13" t="str" cm="1">
        <f t="array" ref="AP1664">IF(paramètres!$B$28=1,(((SUM(P1664:Y1664)/1.02)+SUM(Z1664:AA1664))+((SUM(AB1664:AM1664)/1.02)+SUM(AL1664:AM1664)))/12*pécule,IF(paramètres!$B$28=2,SUM(P1664:AM1664)/12*pécule,"Missing Delta Option"))</f>
        <v>Missing Delta Option</v>
      </c>
      <c r="AQ1664" s="105" t="e">
        <f>IF(paramètres!$B$28=1,(((SUM(P1664:Y1664)/1.02)+SUM(Z1664:AA1664))+((SUM(AB1664:AM1664)/1.02)+SUM(AL1664:AM1664)))+AN1664+AO1664+AP1664,SUM(P1664:AM1664)+AN1664+AO1664+AP1664)</f>
        <v>#VALUE!</v>
      </c>
    </row>
    <row r="1665" spans="1:43" x14ac:dyDescent="0.25">
      <c r="A1665" s="104"/>
      <c r="B1665" s="39"/>
      <c r="C1665" s="39"/>
      <c r="D1665" s="70"/>
      <c r="E1665" s="49"/>
      <c r="F1665" s="40"/>
      <c r="G1665" s="38"/>
      <c r="H1665" s="71"/>
      <c r="I1665" s="40"/>
      <c r="J1665" s="38"/>
      <c r="K1665" s="71"/>
      <c r="L1665" s="40"/>
      <c r="M1665" s="38"/>
      <c r="N1665" s="71"/>
      <c r="O1665" s="49"/>
      <c r="P1665" s="177"/>
      <c r="Q1665" s="178"/>
      <c r="R1665" s="178"/>
      <c r="S1665" s="178"/>
      <c r="T1665" s="178"/>
      <c r="U1665" s="178"/>
      <c r="V1665" s="178"/>
      <c r="W1665" s="178"/>
      <c r="X1665" s="178"/>
      <c r="Y1665" s="178"/>
      <c r="Z1665" s="178"/>
      <c r="AA1665" s="179"/>
      <c r="AB1665" s="121">
        <f>IF($D1665="",0,IF($E1665="",0,IF(VLOOKUP($E1665,paramètres!$E$33:$F$44,2,FALSE)&lt;=VLOOKUP($AB$18,paramètres!$E$33:$F$44,2,FALSE),P1665*$D1665,0)))</f>
        <v>0</v>
      </c>
      <c r="AC1665" s="13">
        <f>IF($D1665="",0,IF($E1665="",0,IF(VLOOKUP($E1665,paramètres!$E$33:$F$44,2,FALSE)&lt;=VLOOKUP($AC$18,paramètres!$E$33:$F$44,2,FALSE),Q1665*$D1665,0)))</f>
        <v>0</v>
      </c>
      <c r="AD1665" s="13">
        <f>IF($D1665="",0,IF($E1665="",0,IF(VLOOKUP($E1665,paramètres!$E$33:$F$44,2,FALSE)&lt;=VLOOKUP($AD$18,paramètres!$E$33:$F$44,2,FALSE),R1665*$D1665,0)))</f>
        <v>0</v>
      </c>
      <c r="AE1665" s="13">
        <f>IF($D1665="",0,IF($E1665="",0,IF(VLOOKUP($E1665,paramètres!$E$33:$F$44,2,FALSE)&lt;=VLOOKUP($AE$18,paramètres!$E$33:$F$44,2,FALSE),S1665*$D1665,0)))</f>
        <v>0</v>
      </c>
      <c r="AF1665" s="13">
        <f>IF($D1665="",0,IF($E1665="",0,IF(VLOOKUP($E1665,paramètres!$E$33:$F$44,2,FALSE)&lt;=VLOOKUP($AF$18,paramètres!$E$33:$F$44,2,FALSE),T1665*$D1665,0)))</f>
        <v>0</v>
      </c>
      <c r="AG1665" s="13">
        <f>IF($D1665="",0,IF($E1665="",0,IF(VLOOKUP($E1665,paramètres!$E$33:$F$44,2,FALSE)&lt;=VLOOKUP($AG$18,paramètres!$E$33:$F$44,2,FALSE),U1665*$D1665,0)))</f>
        <v>0</v>
      </c>
      <c r="AH1665" s="13">
        <f>IF($D1665="",0,IF($E1665="",0,IF(VLOOKUP($E1665,paramètres!$E$33:$F$44,2,FALSE)&lt;=VLOOKUP($AH$18,paramètres!$E$33:$F$44,2,FALSE),V1665*$D1665,0)))</f>
        <v>0</v>
      </c>
      <c r="AI1665" s="13">
        <f>IF($D1665="",0,IF($E1665="",0,IF(VLOOKUP($E1665,paramètres!$E$33:$F$44,2,FALSE)&lt;=VLOOKUP($AI$18,paramètres!$E$33:$F$44,2,FALSE),W1665*$D1665,0)))</f>
        <v>0</v>
      </c>
      <c r="AJ1665" s="13">
        <f>IF($D1665="",0,IF($E1665="",0,IF(VLOOKUP($E1665,paramètres!$E$33:$F$44,2,FALSE)&lt;=VLOOKUP($AJ$18,paramètres!$E$33:$F$44,2,FALSE),X1665*$D1665,0)))</f>
        <v>0</v>
      </c>
      <c r="AK1665" s="13">
        <f>IF($D1665="",0,IF($E1665="",0,IF(VLOOKUP($E1665,paramètres!$E$33:$F$44,2,FALSE)&lt;=VLOOKUP($AK$18,paramètres!$E$33:$F$44,2,FALSE),Y1665*$D1665,0)))</f>
        <v>0</v>
      </c>
      <c r="AL1665" s="13">
        <f>IF($D1665="",0,IF($E1665="",0,IF(VLOOKUP($E1665,paramètres!$E$33:$F$44,2,FALSE)&lt;=VLOOKUP($AL$18,paramètres!$E$33:$F$44,2,FALSE),Z1665*$D1665,0)))</f>
        <v>0</v>
      </c>
      <c r="AM1665" s="126">
        <f>IF($D1665="",0,IF($E1665="",0,IF(VLOOKUP($E1665,paramètres!$E$33:$F$44,2,FALSE)&lt;=VLOOKUP($AM$18,paramètres!$E$33:$F$44,2,FALSE),AA1665*$D1665,0)))</f>
        <v>0</v>
      </c>
      <c r="AN1665" s="121" t="str">
        <f>IF(paramètres!$B$28=1,((SUM(P1665:Y1665)/1.02)+SUM(Z1665:AA1665))*0.0303/9*COUNT(P1665:X1665),IF(paramètres!$B$28=2,(SUM(P1665:AA1665))*0.0303/9*COUNT(P1665:X1665),"Missing Delta option"))</f>
        <v>Missing Delta option</v>
      </c>
      <c r="AO1665" s="13" t="str">
        <f>IF(paramètres!$B$28=1,(((SUM(P1665:Y1665)/1.02)+SUM(Z1665:AA1665))+((SUM(AB1665:AK1665)/1.02)+SUM(AL1665:AN1665)))*cotpatr,IF(paramètres!$B$28=2,(SUM(P1665:AN1665)*cotpatr),"Missing Delta Option"))</f>
        <v>Missing Delta Option</v>
      </c>
      <c r="AP1665" s="13" t="str" cm="1">
        <f t="array" ref="AP1665">IF(paramètres!$B$28=1,(((SUM(P1665:Y1665)/1.02)+SUM(Z1665:AA1665))+((SUM(AB1665:AM1665)/1.02)+SUM(AL1665:AM1665)))/12*pécule,IF(paramètres!$B$28=2,SUM(P1665:AM1665)/12*pécule,"Missing Delta Option"))</f>
        <v>Missing Delta Option</v>
      </c>
      <c r="AQ1665" s="105" t="e">
        <f>IF(paramètres!$B$28=1,(((SUM(P1665:Y1665)/1.02)+SUM(Z1665:AA1665))+((SUM(AB1665:AM1665)/1.02)+SUM(AL1665:AM1665)))+AN1665+AO1665+AP1665,SUM(P1665:AM1665)+AN1665+AO1665+AP1665)</f>
        <v>#VALUE!</v>
      </c>
    </row>
    <row r="1666" spans="1:43" x14ac:dyDescent="0.25">
      <c r="A1666" s="104"/>
      <c r="B1666" s="39"/>
      <c r="C1666" s="39"/>
      <c r="D1666" s="70"/>
      <c r="E1666" s="49"/>
      <c r="F1666" s="40"/>
      <c r="G1666" s="38"/>
      <c r="H1666" s="71"/>
      <c r="I1666" s="40"/>
      <c r="J1666" s="38"/>
      <c r="K1666" s="71"/>
      <c r="L1666" s="40"/>
      <c r="M1666" s="38"/>
      <c r="N1666" s="71"/>
      <c r="O1666" s="49"/>
      <c r="P1666" s="177"/>
      <c r="Q1666" s="178"/>
      <c r="R1666" s="178"/>
      <c r="S1666" s="178"/>
      <c r="T1666" s="178"/>
      <c r="U1666" s="178"/>
      <c r="V1666" s="178"/>
      <c r="W1666" s="178"/>
      <c r="X1666" s="178"/>
      <c r="Y1666" s="178"/>
      <c r="Z1666" s="178"/>
      <c r="AA1666" s="179"/>
      <c r="AB1666" s="121">
        <f>IF($D1666="",0,IF($E1666="",0,IF(VLOOKUP($E1666,paramètres!$E$33:$F$44,2,FALSE)&lt;=VLOOKUP($AB$18,paramètres!$E$33:$F$44,2,FALSE),P1666*$D1666,0)))</f>
        <v>0</v>
      </c>
      <c r="AC1666" s="13">
        <f>IF($D1666="",0,IF($E1666="",0,IF(VLOOKUP($E1666,paramètres!$E$33:$F$44,2,FALSE)&lt;=VLOOKUP($AC$18,paramètres!$E$33:$F$44,2,FALSE),Q1666*$D1666,0)))</f>
        <v>0</v>
      </c>
      <c r="AD1666" s="13">
        <f>IF($D1666="",0,IF($E1666="",0,IF(VLOOKUP($E1666,paramètres!$E$33:$F$44,2,FALSE)&lt;=VLOOKUP($AD$18,paramètres!$E$33:$F$44,2,FALSE),R1666*$D1666,0)))</f>
        <v>0</v>
      </c>
      <c r="AE1666" s="13">
        <f>IF($D1666="",0,IF($E1666="",0,IF(VLOOKUP($E1666,paramètres!$E$33:$F$44,2,FALSE)&lt;=VLOOKUP($AE$18,paramètres!$E$33:$F$44,2,FALSE),S1666*$D1666,0)))</f>
        <v>0</v>
      </c>
      <c r="AF1666" s="13">
        <f>IF($D1666="",0,IF($E1666="",0,IF(VLOOKUP($E1666,paramètres!$E$33:$F$44,2,FALSE)&lt;=VLOOKUP($AF$18,paramètres!$E$33:$F$44,2,FALSE),T1666*$D1666,0)))</f>
        <v>0</v>
      </c>
      <c r="AG1666" s="13">
        <f>IF($D1666="",0,IF($E1666="",0,IF(VLOOKUP($E1666,paramètres!$E$33:$F$44,2,FALSE)&lt;=VLOOKUP($AG$18,paramètres!$E$33:$F$44,2,FALSE),U1666*$D1666,0)))</f>
        <v>0</v>
      </c>
      <c r="AH1666" s="13">
        <f>IF($D1666="",0,IF($E1666="",0,IF(VLOOKUP($E1666,paramètres!$E$33:$F$44,2,FALSE)&lt;=VLOOKUP($AH$18,paramètres!$E$33:$F$44,2,FALSE),V1666*$D1666,0)))</f>
        <v>0</v>
      </c>
      <c r="AI1666" s="13">
        <f>IF($D1666="",0,IF($E1666="",0,IF(VLOOKUP($E1666,paramètres!$E$33:$F$44,2,FALSE)&lt;=VLOOKUP($AI$18,paramètres!$E$33:$F$44,2,FALSE),W1666*$D1666,0)))</f>
        <v>0</v>
      </c>
      <c r="AJ1666" s="13">
        <f>IF($D1666="",0,IF($E1666="",0,IF(VLOOKUP($E1666,paramètres!$E$33:$F$44,2,FALSE)&lt;=VLOOKUP($AJ$18,paramètres!$E$33:$F$44,2,FALSE),X1666*$D1666,0)))</f>
        <v>0</v>
      </c>
      <c r="AK1666" s="13">
        <f>IF($D1666="",0,IF($E1666="",0,IF(VLOOKUP($E1666,paramètres!$E$33:$F$44,2,FALSE)&lt;=VLOOKUP($AK$18,paramètres!$E$33:$F$44,2,FALSE),Y1666*$D1666,0)))</f>
        <v>0</v>
      </c>
      <c r="AL1666" s="13">
        <f>IF($D1666="",0,IF($E1666="",0,IF(VLOOKUP($E1666,paramètres!$E$33:$F$44,2,FALSE)&lt;=VLOOKUP($AL$18,paramètres!$E$33:$F$44,2,FALSE),Z1666*$D1666,0)))</f>
        <v>0</v>
      </c>
      <c r="AM1666" s="126">
        <f>IF($D1666="",0,IF($E1666="",0,IF(VLOOKUP($E1666,paramètres!$E$33:$F$44,2,FALSE)&lt;=VLOOKUP($AM$18,paramètres!$E$33:$F$44,2,FALSE),AA1666*$D1666,0)))</f>
        <v>0</v>
      </c>
      <c r="AN1666" s="121" t="str">
        <f>IF(paramètres!$B$28=1,((SUM(P1666:Y1666)/1.02)+SUM(Z1666:AA1666))*0.0303/9*COUNT(P1666:X1666),IF(paramètres!$B$28=2,(SUM(P1666:AA1666))*0.0303/9*COUNT(P1666:X1666),"Missing Delta option"))</f>
        <v>Missing Delta option</v>
      </c>
      <c r="AO1666" s="13" t="str">
        <f>IF(paramètres!$B$28=1,(((SUM(P1666:Y1666)/1.02)+SUM(Z1666:AA1666))+((SUM(AB1666:AK1666)/1.02)+SUM(AL1666:AN1666)))*cotpatr,IF(paramètres!$B$28=2,(SUM(P1666:AN1666)*cotpatr),"Missing Delta Option"))</f>
        <v>Missing Delta Option</v>
      </c>
      <c r="AP1666" s="13" t="str" cm="1">
        <f t="array" ref="AP1666">IF(paramètres!$B$28=1,(((SUM(P1666:Y1666)/1.02)+SUM(Z1666:AA1666))+((SUM(AB1666:AM1666)/1.02)+SUM(AL1666:AM1666)))/12*pécule,IF(paramètres!$B$28=2,SUM(P1666:AM1666)/12*pécule,"Missing Delta Option"))</f>
        <v>Missing Delta Option</v>
      </c>
      <c r="AQ1666" s="105" t="e">
        <f>IF(paramètres!$B$28=1,(((SUM(P1666:Y1666)/1.02)+SUM(Z1666:AA1666))+((SUM(AB1666:AM1666)/1.02)+SUM(AL1666:AM1666)))+AN1666+AO1666+AP1666,SUM(P1666:AM1666)+AN1666+AO1666+AP1666)</f>
        <v>#VALUE!</v>
      </c>
    </row>
    <row r="1667" spans="1:43" x14ac:dyDescent="0.25">
      <c r="A1667" s="104"/>
      <c r="B1667" s="39"/>
      <c r="C1667" s="39"/>
      <c r="D1667" s="70"/>
      <c r="E1667" s="49"/>
      <c r="F1667" s="40"/>
      <c r="G1667" s="38"/>
      <c r="H1667" s="71"/>
      <c r="I1667" s="40"/>
      <c r="J1667" s="38"/>
      <c r="K1667" s="71"/>
      <c r="L1667" s="40"/>
      <c r="M1667" s="38"/>
      <c r="N1667" s="71"/>
      <c r="O1667" s="49"/>
      <c r="P1667" s="177"/>
      <c r="Q1667" s="178"/>
      <c r="R1667" s="178"/>
      <c r="S1667" s="178"/>
      <c r="T1667" s="178"/>
      <c r="U1667" s="178"/>
      <c r="V1667" s="178"/>
      <c r="W1667" s="178"/>
      <c r="X1667" s="178"/>
      <c r="Y1667" s="178"/>
      <c r="Z1667" s="178"/>
      <c r="AA1667" s="179"/>
      <c r="AB1667" s="121">
        <f>IF($D1667="",0,IF($E1667="",0,IF(VLOOKUP($E1667,paramètres!$E$33:$F$44,2,FALSE)&lt;=VLOOKUP($AB$18,paramètres!$E$33:$F$44,2,FALSE),P1667*$D1667,0)))</f>
        <v>0</v>
      </c>
      <c r="AC1667" s="13">
        <f>IF($D1667="",0,IF($E1667="",0,IF(VLOOKUP($E1667,paramètres!$E$33:$F$44,2,FALSE)&lt;=VLOOKUP($AC$18,paramètres!$E$33:$F$44,2,FALSE),Q1667*$D1667,0)))</f>
        <v>0</v>
      </c>
      <c r="AD1667" s="13">
        <f>IF($D1667="",0,IF($E1667="",0,IF(VLOOKUP($E1667,paramètres!$E$33:$F$44,2,FALSE)&lt;=VLOOKUP($AD$18,paramètres!$E$33:$F$44,2,FALSE),R1667*$D1667,0)))</f>
        <v>0</v>
      </c>
      <c r="AE1667" s="13">
        <f>IF($D1667="",0,IF($E1667="",0,IF(VLOOKUP($E1667,paramètres!$E$33:$F$44,2,FALSE)&lt;=VLOOKUP($AE$18,paramètres!$E$33:$F$44,2,FALSE),S1667*$D1667,0)))</f>
        <v>0</v>
      </c>
      <c r="AF1667" s="13">
        <f>IF($D1667="",0,IF($E1667="",0,IF(VLOOKUP($E1667,paramètres!$E$33:$F$44,2,FALSE)&lt;=VLOOKUP($AF$18,paramètres!$E$33:$F$44,2,FALSE),T1667*$D1667,0)))</f>
        <v>0</v>
      </c>
      <c r="AG1667" s="13">
        <f>IF($D1667="",0,IF($E1667="",0,IF(VLOOKUP($E1667,paramètres!$E$33:$F$44,2,FALSE)&lt;=VLOOKUP($AG$18,paramètres!$E$33:$F$44,2,FALSE),U1667*$D1667,0)))</f>
        <v>0</v>
      </c>
      <c r="AH1667" s="13">
        <f>IF($D1667="",0,IF($E1667="",0,IF(VLOOKUP($E1667,paramètres!$E$33:$F$44,2,FALSE)&lt;=VLOOKUP($AH$18,paramètres!$E$33:$F$44,2,FALSE),V1667*$D1667,0)))</f>
        <v>0</v>
      </c>
      <c r="AI1667" s="13">
        <f>IF($D1667="",0,IF($E1667="",0,IF(VLOOKUP($E1667,paramètres!$E$33:$F$44,2,FALSE)&lt;=VLOOKUP($AI$18,paramètres!$E$33:$F$44,2,FALSE),W1667*$D1667,0)))</f>
        <v>0</v>
      </c>
      <c r="AJ1667" s="13">
        <f>IF($D1667="",0,IF($E1667="",0,IF(VLOOKUP($E1667,paramètres!$E$33:$F$44,2,FALSE)&lt;=VLOOKUP($AJ$18,paramètres!$E$33:$F$44,2,FALSE),X1667*$D1667,0)))</f>
        <v>0</v>
      </c>
      <c r="AK1667" s="13">
        <f>IF($D1667="",0,IF($E1667="",0,IF(VLOOKUP($E1667,paramètres!$E$33:$F$44,2,FALSE)&lt;=VLOOKUP($AK$18,paramètres!$E$33:$F$44,2,FALSE),Y1667*$D1667,0)))</f>
        <v>0</v>
      </c>
      <c r="AL1667" s="13">
        <f>IF($D1667="",0,IF($E1667="",0,IF(VLOOKUP($E1667,paramètres!$E$33:$F$44,2,FALSE)&lt;=VLOOKUP($AL$18,paramètres!$E$33:$F$44,2,FALSE),Z1667*$D1667,0)))</f>
        <v>0</v>
      </c>
      <c r="AM1667" s="126">
        <f>IF($D1667="",0,IF($E1667="",0,IF(VLOOKUP($E1667,paramètres!$E$33:$F$44,2,FALSE)&lt;=VLOOKUP($AM$18,paramètres!$E$33:$F$44,2,FALSE),AA1667*$D1667,0)))</f>
        <v>0</v>
      </c>
      <c r="AN1667" s="121" t="str">
        <f>IF(paramètres!$B$28=1,((SUM(P1667:Y1667)/1.02)+SUM(Z1667:AA1667))*0.0303/9*COUNT(P1667:X1667),IF(paramètres!$B$28=2,(SUM(P1667:AA1667))*0.0303/9*COUNT(P1667:X1667),"Missing Delta option"))</f>
        <v>Missing Delta option</v>
      </c>
      <c r="AO1667" s="13" t="str">
        <f>IF(paramètres!$B$28=1,(((SUM(P1667:Y1667)/1.02)+SUM(Z1667:AA1667))+((SUM(AB1667:AK1667)/1.02)+SUM(AL1667:AN1667)))*cotpatr,IF(paramètres!$B$28=2,(SUM(P1667:AN1667)*cotpatr),"Missing Delta Option"))</f>
        <v>Missing Delta Option</v>
      </c>
      <c r="AP1667" s="13" t="str" cm="1">
        <f t="array" ref="AP1667">IF(paramètres!$B$28=1,(((SUM(P1667:Y1667)/1.02)+SUM(Z1667:AA1667))+((SUM(AB1667:AM1667)/1.02)+SUM(AL1667:AM1667)))/12*pécule,IF(paramètres!$B$28=2,SUM(P1667:AM1667)/12*pécule,"Missing Delta Option"))</f>
        <v>Missing Delta Option</v>
      </c>
      <c r="AQ1667" s="105" t="e">
        <f>IF(paramètres!$B$28=1,(((SUM(P1667:Y1667)/1.02)+SUM(Z1667:AA1667))+((SUM(AB1667:AM1667)/1.02)+SUM(AL1667:AM1667)))+AN1667+AO1667+AP1667,SUM(P1667:AM1667)+AN1667+AO1667+AP1667)</f>
        <v>#VALUE!</v>
      </c>
    </row>
    <row r="1668" spans="1:43" x14ac:dyDescent="0.25">
      <c r="A1668" s="104"/>
      <c r="B1668" s="39"/>
      <c r="C1668" s="39"/>
      <c r="D1668" s="70"/>
      <c r="E1668" s="49"/>
      <c r="F1668" s="40"/>
      <c r="G1668" s="38"/>
      <c r="H1668" s="71"/>
      <c r="I1668" s="40"/>
      <c r="J1668" s="38"/>
      <c r="K1668" s="71"/>
      <c r="L1668" s="40"/>
      <c r="M1668" s="38"/>
      <c r="N1668" s="71"/>
      <c r="O1668" s="49"/>
      <c r="P1668" s="177"/>
      <c r="Q1668" s="178"/>
      <c r="R1668" s="178"/>
      <c r="S1668" s="178"/>
      <c r="T1668" s="178"/>
      <c r="U1668" s="178"/>
      <c r="V1668" s="178"/>
      <c r="W1668" s="178"/>
      <c r="X1668" s="178"/>
      <c r="Y1668" s="178"/>
      <c r="Z1668" s="178"/>
      <c r="AA1668" s="179"/>
      <c r="AB1668" s="121">
        <f>IF($D1668="",0,IF($E1668="",0,IF(VLOOKUP($E1668,paramètres!$E$33:$F$44,2,FALSE)&lt;=VLOOKUP($AB$18,paramètres!$E$33:$F$44,2,FALSE),P1668*$D1668,0)))</f>
        <v>0</v>
      </c>
      <c r="AC1668" s="13">
        <f>IF($D1668="",0,IF($E1668="",0,IF(VLOOKUP($E1668,paramètres!$E$33:$F$44,2,FALSE)&lt;=VLOOKUP($AC$18,paramètres!$E$33:$F$44,2,FALSE),Q1668*$D1668,0)))</f>
        <v>0</v>
      </c>
      <c r="AD1668" s="13">
        <f>IF($D1668="",0,IF($E1668="",0,IF(VLOOKUP($E1668,paramètres!$E$33:$F$44,2,FALSE)&lt;=VLOOKUP($AD$18,paramètres!$E$33:$F$44,2,FALSE),R1668*$D1668,0)))</f>
        <v>0</v>
      </c>
      <c r="AE1668" s="13">
        <f>IF($D1668="",0,IF($E1668="",0,IF(VLOOKUP($E1668,paramètres!$E$33:$F$44,2,FALSE)&lt;=VLOOKUP($AE$18,paramètres!$E$33:$F$44,2,FALSE),S1668*$D1668,0)))</f>
        <v>0</v>
      </c>
      <c r="AF1668" s="13">
        <f>IF($D1668="",0,IF($E1668="",0,IF(VLOOKUP($E1668,paramètres!$E$33:$F$44,2,FALSE)&lt;=VLOOKUP($AF$18,paramètres!$E$33:$F$44,2,FALSE),T1668*$D1668,0)))</f>
        <v>0</v>
      </c>
      <c r="AG1668" s="13">
        <f>IF($D1668="",0,IF($E1668="",0,IF(VLOOKUP($E1668,paramètres!$E$33:$F$44,2,FALSE)&lt;=VLOOKUP($AG$18,paramètres!$E$33:$F$44,2,FALSE),U1668*$D1668,0)))</f>
        <v>0</v>
      </c>
      <c r="AH1668" s="13">
        <f>IF($D1668="",0,IF($E1668="",0,IF(VLOOKUP($E1668,paramètres!$E$33:$F$44,2,FALSE)&lt;=VLOOKUP($AH$18,paramètres!$E$33:$F$44,2,FALSE),V1668*$D1668,0)))</f>
        <v>0</v>
      </c>
      <c r="AI1668" s="13">
        <f>IF($D1668="",0,IF($E1668="",0,IF(VLOOKUP($E1668,paramètres!$E$33:$F$44,2,FALSE)&lt;=VLOOKUP($AI$18,paramètres!$E$33:$F$44,2,FALSE),W1668*$D1668,0)))</f>
        <v>0</v>
      </c>
      <c r="AJ1668" s="13">
        <f>IF($D1668="",0,IF($E1668="",0,IF(VLOOKUP($E1668,paramètres!$E$33:$F$44,2,FALSE)&lt;=VLOOKUP($AJ$18,paramètres!$E$33:$F$44,2,FALSE),X1668*$D1668,0)))</f>
        <v>0</v>
      </c>
      <c r="AK1668" s="13">
        <f>IF($D1668="",0,IF($E1668="",0,IF(VLOOKUP($E1668,paramètres!$E$33:$F$44,2,FALSE)&lt;=VLOOKUP($AK$18,paramètres!$E$33:$F$44,2,FALSE),Y1668*$D1668,0)))</f>
        <v>0</v>
      </c>
      <c r="AL1668" s="13">
        <f>IF($D1668="",0,IF($E1668="",0,IF(VLOOKUP($E1668,paramètres!$E$33:$F$44,2,FALSE)&lt;=VLOOKUP($AL$18,paramètres!$E$33:$F$44,2,FALSE),Z1668*$D1668,0)))</f>
        <v>0</v>
      </c>
      <c r="AM1668" s="126">
        <f>IF($D1668="",0,IF($E1668="",0,IF(VLOOKUP($E1668,paramètres!$E$33:$F$44,2,FALSE)&lt;=VLOOKUP($AM$18,paramètres!$E$33:$F$44,2,FALSE),AA1668*$D1668,0)))</f>
        <v>0</v>
      </c>
      <c r="AN1668" s="121" t="str">
        <f>IF(paramètres!$B$28=1,((SUM(P1668:Y1668)/1.02)+SUM(Z1668:AA1668))*0.0303/9*COUNT(P1668:X1668),IF(paramètres!$B$28=2,(SUM(P1668:AA1668))*0.0303/9*COUNT(P1668:X1668),"Missing Delta option"))</f>
        <v>Missing Delta option</v>
      </c>
      <c r="AO1668" s="13" t="str">
        <f>IF(paramètres!$B$28=1,(((SUM(P1668:Y1668)/1.02)+SUM(Z1668:AA1668))+((SUM(AB1668:AK1668)/1.02)+SUM(AL1668:AN1668)))*cotpatr,IF(paramètres!$B$28=2,(SUM(P1668:AN1668)*cotpatr),"Missing Delta Option"))</f>
        <v>Missing Delta Option</v>
      </c>
      <c r="AP1668" s="13" t="str" cm="1">
        <f t="array" ref="AP1668">IF(paramètres!$B$28=1,(((SUM(P1668:Y1668)/1.02)+SUM(Z1668:AA1668))+((SUM(AB1668:AM1668)/1.02)+SUM(AL1668:AM1668)))/12*pécule,IF(paramètres!$B$28=2,SUM(P1668:AM1668)/12*pécule,"Missing Delta Option"))</f>
        <v>Missing Delta Option</v>
      </c>
      <c r="AQ1668" s="105" t="e">
        <f>IF(paramètres!$B$28=1,(((SUM(P1668:Y1668)/1.02)+SUM(Z1668:AA1668))+((SUM(AB1668:AM1668)/1.02)+SUM(AL1668:AM1668)))+AN1668+AO1668+AP1668,SUM(P1668:AM1668)+AN1668+AO1668+AP1668)</f>
        <v>#VALUE!</v>
      </c>
    </row>
    <row r="1669" spans="1:43" x14ac:dyDescent="0.25">
      <c r="A1669" s="104"/>
      <c r="B1669" s="39"/>
      <c r="C1669" s="39"/>
      <c r="D1669" s="70"/>
      <c r="E1669" s="49"/>
      <c r="F1669" s="40"/>
      <c r="G1669" s="38"/>
      <c r="H1669" s="71"/>
      <c r="I1669" s="40"/>
      <c r="J1669" s="38"/>
      <c r="K1669" s="71"/>
      <c r="L1669" s="40"/>
      <c r="M1669" s="38"/>
      <c r="N1669" s="71"/>
      <c r="O1669" s="49"/>
      <c r="P1669" s="177"/>
      <c r="Q1669" s="178"/>
      <c r="R1669" s="178"/>
      <c r="S1669" s="178"/>
      <c r="T1669" s="178"/>
      <c r="U1669" s="178"/>
      <c r="V1669" s="178"/>
      <c r="W1669" s="178"/>
      <c r="X1669" s="178"/>
      <c r="Y1669" s="178"/>
      <c r="Z1669" s="178"/>
      <c r="AA1669" s="179"/>
      <c r="AB1669" s="121">
        <f>IF($D1669="",0,IF($E1669="",0,IF(VLOOKUP($E1669,paramètres!$E$33:$F$44,2,FALSE)&lt;=VLOOKUP($AB$18,paramètres!$E$33:$F$44,2,FALSE),P1669*$D1669,0)))</f>
        <v>0</v>
      </c>
      <c r="AC1669" s="13">
        <f>IF($D1669="",0,IF($E1669="",0,IF(VLOOKUP($E1669,paramètres!$E$33:$F$44,2,FALSE)&lt;=VLOOKUP($AC$18,paramètres!$E$33:$F$44,2,FALSE),Q1669*$D1669,0)))</f>
        <v>0</v>
      </c>
      <c r="AD1669" s="13">
        <f>IF($D1669="",0,IF($E1669="",0,IF(VLOOKUP($E1669,paramètres!$E$33:$F$44,2,FALSE)&lt;=VLOOKUP($AD$18,paramètres!$E$33:$F$44,2,FALSE),R1669*$D1669,0)))</f>
        <v>0</v>
      </c>
      <c r="AE1669" s="13">
        <f>IF($D1669="",0,IF($E1669="",0,IF(VLOOKUP($E1669,paramètres!$E$33:$F$44,2,FALSE)&lt;=VLOOKUP($AE$18,paramètres!$E$33:$F$44,2,FALSE),S1669*$D1669,0)))</f>
        <v>0</v>
      </c>
      <c r="AF1669" s="13">
        <f>IF($D1669="",0,IF($E1669="",0,IF(VLOOKUP($E1669,paramètres!$E$33:$F$44,2,FALSE)&lt;=VLOOKUP($AF$18,paramètres!$E$33:$F$44,2,FALSE),T1669*$D1669,0)))</f>
        <v>0</v>
      </c>
      <c r="AG1669" s="13">
        <f>IF($D1669="",0,IF($E1669="",0,IF(VLOOKUP($E1669,paramètres!$E$33:$F$44,2,FALSE)&lt;=VLOOKUP($AG$18,paramètres!$E$33:$F$44,2,FALSE),U1669*$D1669,0)))</f>
        <v>0</v>
      </c>
      <c r="AH1669" s="13">
        <f>IF($D1669="",0,IF($E1669="",0,IF(VLOOKUP($E1669,paramètres!$E$33:$F$44,2,FALSE)&lt;=VLOOKUP($AH$18,paramètres!$E$33:$F$44,2,FALSE),V1669*$D1669,0)))</f>
        <v>0</v>
      </c>
      <c r="AI1669" s="13">
        <f>IF($D1669="",0,IF($E1669="",0,IF(VLOOKUP($E1669,paramètres!$E$33:$F$44,2,FALSE)&lt;=VLOOKUP($AI$18,paramètres!$E$33:$F$44,2,FALSE),W1669*$D1669,0)))</f>
        <v>0</v>
      </c>
      <c r="AJ1669" s="13">
        <f>IF($D1669="",0,IF($E1669="",0,IF(VLOOKUP($E1669,paramètres!$E$33:$F$44,2,FALSE)&lt;=VLOOKUP($AJ$18,paramètres!$E$33:$F$44,2,FALSE),X1669*$D1669,0)))</f>
        <v>0</v>
      </c>
      <c r="AK1669" s="13">
        <f>IF($D1669="",0,IF($E1669="",0,IF(VLOOKUP($E1669,paramètres!$E$33:$F$44,2,FALSE)&lt;=VLOOKUP($AK$18,paramètres!$E$33:$F$44,2,FALSE),Y1669*$D1669,0)))</f>
        <v>0</v>
      </c>
      <c r="AL1669" s="13">
        <f>IF($D1669="",0,IF($E1669="",0,IF(VLOOKUP($E1669,paramètres!$E$33:$F$44,2,FALSE)&lt;=VLOOKUP($AL$18,paramètres!$E$33:$F$44,2,FALSE),Z1669*$D1669,0)))</f>
        <v>0</v>
      </c>
      <c r="AM1669" s="126">
        <f>IF($D1669="",0,IF($E1669="",0,IF(VLOOKUP($E1669,paramètres!$E$33:$F$44,2,FALSE)&lt;=VLOOKUP($AM$18,paramètres!$E$33:$F$44,2,FALSE),AA1669*$D1669,0)))</f>
        <v>0</v>
      </c>
      <c r="AN1669" s="121" t="str">
        <f>IF(paramètres!$B$28=1,((SUM(P1669:Y1669)/1.02)+SUM(Z1669:AA1669))*0.0303/9*COUNT(P1669:X1669),IF(paramètres!$B$28=2,(SUM(P1669:AA1669))*0.0303/9*COUNT(P1669:X1669),"Missing Delta option"))</f>
        <v>Missing Delta option</v>
      </c>
      <c r="AO1669" s="13" t="str">
        <f>IF(paramètres!$B$28=1,(((SUM(P1669:Y1669)/1.02)+SUM(Z1669:AA1669))+((SUM(AB1669:AK1669)/1.02)+SUM(AL1669:AN1669)))*cotpatr,IF(paramètres!$B$28=2,(SUM(P1669:AN1669)*cotpatr),"Missing Delta Option"))</f>
        <v>Missing Delta Option</v>
      </c>
      <c r="AP1669" s="13" t="str" cm="1">
        <f t="array" ref="AP1669">IF(paramètres!$B$28=1,(((SUM(P1669:Y1669)/1.02)+SUM(Z1669:AA1669))+((SUM(AB1669:AM1669)/1.02)+SUM(AL1669:AM1669)))/12*pécule,IF(paramètres!$B$28=2,SUM(P1669:AM1669)/12*pécule,"Missing Delta Option"))</f>
        <v>Missing Delta Option</v>
      </c>
      <c r="AQ1669" s="105" t="e">
        <f>IF(paramètres!$B$28=1,(((SUM(P1669:Y1669)/1.02)+SUM(Z1669:AA1669))+((SUM(AB1669:AM1669)/1.02)+SUM(AL1669:AM1669)))+AN1669+AO1669+AP1669,SUM(P1669:AM1669)+AN1669+AO1669+AP1669)</f>
        <v>#VALUE!</v>
      </c>
    </row>
    <row r="1670" spans="1:43" x14ac:dyDescent="0.25">
      <c r="A1670" s="104"/>
      <c r="B1670" s="39"/>
      <c r="C1670" s="39"/>
      <c r="D1670" s="70"/>
      <c r="E1670" s="49"/>
      <c r="F1670" s="40"/>
      <c r="G1670" s="38"/>
      <c r="H1670" s="71"/>
      <c r="I1670" s="40"/>
      <c r="J1670" s="38"/>
      <c r="K1670" s="71"/>
      <c r="L1670" s="40"/>
      <c r="M1670" s="38"/>
      <c r="N1670" s="71"/>
      <c r="O1670" s="49"/>
      <c r="P1670" s="177"/>
      <c r="Q1670" s="178"/>
      <c r="R1670" s="178"/>
      <c r="S1670" s="178"/>
      <c r="T1670" s="178"/>
      <c r="U1670" s="178"/>
      <c r="V1670" s="178"/>
      <c r="W1670" s="178"/>
      <c r="X1670" s="178"/>
      <c r="Y1670" s="178"/>
      <c r="Z1670" s="178"/>
      <c r="AA1670" s="179"/>
      <c r="AB1670" s="121">
        <f>IF($D1670="",0,IF($E1670="",0,IF(VLOOKUP($E1670,paramètres!$E$33:$F$44,2,FALSE)&lt;=VLOOKUP($AB$18,paramètres!$E$33:$F$44,2,FALSE),P1670*$D1670,0)))</f>
        <v>0</v>
      </c>
      <c r="AC1670" s="13">
        <f>IF($D1670="",0,IF($E1670="",0,IF(VLOOKUP($E1670,paramètres!$E$33:$F$44,2,FALSE)&lt;=VLOOKUP($AC$18,paramètres!$E$33:$F$44,2,FALSE),Q1670*$D1670,0)))</f>
        <v>0</v>
      </c>
      <c r="AD1670" s="13">
        <f>IF($D1670="",0,IF($E1670="",0,IF(VLOOKUP($E1670,paramètres!$E$33:$F$44,2,FALSE)&lt;=VLOOKUP($AD$18,paramètres!$E$33:$F$44,2,FALSE),R1670*$D1670,0)))</f>
        <v>0</v>
      </c>
      <c r="AE1670" s="13">
        <f>IF($D1670="",0,IF($E1670="",0,IF(VLOOKUP($E1670,paramètres!$E$33:$F$44,2,FALSE)&lt;=VLOOKUP($AE$18,paramètres!$E$33:$F$44,2,FALSE),S1670*$D1670,0)))</f>
        <v>0</v>
      </c>
      <c r="AF1670" s="13">
        <f>IF($D1670="",0,IF($E1670="",0,IF(VLOOKUP($E1670,paramètres!$E$33:$F$44,2,FALSE)&lt;=VLOOKUP($AF$18,paramètres!$E$33:$F$44,2,FALSE),T1670*$D1670,0)))</f>
        <v>0</v>
      </c>
      <c r="AG1670" s="13">
        <f>IF($D1670="",0,IF($E1670="",0,IF(VLOOKUP($E1670,paramètres!$E$33:$F$44,2,FALSE)&lt;=VLOOKUP($AG$18,paramètres!$E$33:$F$44,2,FALSE),U1670*$D1670,0)))</f>
        <v>0</v>
      </c>
      <c r="AH1670" s="13">
        <f>IF($D1670="",0,IF($E1670="",0,IF(VLOOKUP($E1670,paramètres!$E$33:$F$44,2,FALSE)&lt;=VLOOKUP($AH$18,paramètres!$E$33:$F$44,2,FALSE),V1670*$D1670,0)))</f>
        <v>0</v>
      </c>
      <c r="AI1670" s="13">
        <f>IF($D1670="",0,IF($E1670="",0,IF(VLOOKUP($E1670,paramètres!$E$33:$F$44,2,FALSE)&lt;=VLOOKUP($AI$18,paramètres!$E$33:$F$44,2,FALSE),W1670*$D1670,0)))</f>
        <v>0</v>
      </c>
      <c r="AJ1670" s="13">
        <f>IF($D1670="",0,IF($E1670="",0,IF(VLOOKUP($E1670,paramètres!$E$33:$F$44,2,FALSE)&lt;=VLOOKUP($AJ$18,paramètres!$E$33:$F$44,2,FALSE),X1670*$D1670,0)))</f>
        <v>0</v>
      </c>
      <c r="AK1670" s="13">
        <f>IF($D1670="",0,IF($E1670="",0,IF(VLOOKUP($E1670,paramètres!$E$33:$F$44,2,FALSE)&lt;=VLOOKUP($AK$18,paramètres!$E$33:$F$44,2,FALSE),Y1670*$D1670,0)))</f>
        <v>0</v>
      </c>
      <c r="AL1670" s="13">
        <f>IF($D1670="",0,IF($E1670="",0,IF(VLOOKUP($E1670,paramètres!$E$33:$F$44,2,FALSE)&lt;=VLOOKUP($AL$18,paramètres!$E$33:$F$44,2,FALSE),Z1670*$D1670,0)))</f>
        <v>0</v>
      </c>
      <c r="AM1670" s="126">
        <f>IF($D1670="",0,IF($E1670="",0,IF(VLOOKUP($E1670,paramètres!$E$33:$F$44,2,FALSE)&lt;=VLOOKUP($AM$18,paramètres!$E$33:$F$44,2,FALSE),AA1670*$D1670,0)))</f>
        <v>0</v>
      </c>
      <c r="AN1670" s="121" t="str">
        <f>IF(paramètres!$B$28=1,((SUM(P1670:Y1670)/1.02)+SUM(Z1670:AA1670))*0.0303/9*COUNT(P1670:X1670),IF(paramètres!$B$28=2,(SUM(P1670:AA1670))*0.0303/9*COUNT(P1670:X1670),"Missing Delta option"))</f>
        <v>Missing Delta option</v>
      </c>
      <c r="AO1670" s="13" t="str">
        <f>IF(paramètres!$B$28=1,(((SUM(P1670:Y1670)/1.02)+SUM(Z1670:AA1670))+((SUM(AB1670:AK1670)/1.02)+SUM(AL1670:AN1670)))*cotpatr,IF(paramètres!$B$28=2,(SUM(P1670:AN1670)*cotpatr),"Missing Delta Option"))</f>
        <v>Missing Delta Option</v>
      </c>
      <c r="AP1670" s="13" t="str" cm="1">
        <f t="array" ref="AP1670">IF(paramètres!$B$28=1,(((SUM(P1670:Y1670)/1.02)+SUM(Z1670:AA1670))+((SUM(AB1670:AM1670)/1.02)+SUM(AL1670:AM1670)))/12*pécule,IF(paramètres!$B$28=2,SUM(P1670:AM1670)/12*pécule,"Missing Delta Option"))</f>
        <v>Missing Delta Option</v>
      </c>
      <c r="AQ1670" s="105" t="e">
        <f>IF(paramètres!$B$28=1,(((SUM(P1670:Y1670)/1.02)+SUM(Z1670:AA1670))+((SUM(AB1670:AM1670)/1.02)+SUM(AL1670:AM1670)))+AN1670+AO1670+AP1670,SUM(P1670:AM1670)+AN1670+AO1670+AP1670)</f>
        <v>#VALUE!</v>
      </c>
    </row>
    <row r="1671" spans="1:43" x14ac:dyDescent="0.25">
      <c r="A1671" s="104"/>
      <c r="B1671" s="39"/>
      <c r="C1671" s="39"/>
      <c r="D1671" s="70"/>
      <c r="E1671" s="49"/>
      <c r="F1671" s="40"/>
      <c r="G1671" s="38"/>
      <c r="H1671" s="71"/>
      <c r="I1671" s="40"/>
      <c r="J1671" s="38"/>
      <c r="K1671" s="71"/>
      <c r="L1671" s="40"/>
      <c r="M1671" s="38"/>
      <c r="N1671" s="71"/>
      <c r="O1671" s="49"/>
      <c r="P1671" s="177"/>
      <c r="Q1671" s="178"/>
      <c r="R1671" s="178"/>
      <c r="S1671" s="178"/>
      <c r="T1671" s="178"/>
      <c r="U1671" s="178"/>
      <c r="V1671" s="178"/>
      <c r="W1671" s="178"/>
      <c r="X1671" s="178"/>
      <c r="Y1671" s="178"/>
      <c r="Z1671" s="178"/>
      <c r="AA1671" s="179"/>
      <c r="AB1671" s="121">
        <f>IF($D1671="",0,IF($E1671="",0,IF(VLOOKUP($E1671,paramètres!$E$33:$F$44,2,FALSE)&lt;=VLOOKUP($AB$18,paramètres!$E$33:$F$44,2,FALSE),P1671*$D1671,0)))</f>
        <v>0</v>
      </c>
      <c r="AC1671" s="13">
        <f>IF($D1671="",0,IF($E1671="",0,IF(VLOOKUP($E1671,paramètres!$E$33:$F$44,2,FALSE)&lt;=VLOOKUP($AC$18,paramètres!$E$33:$F$44,2,FALSE),Q1671*$D1671,0)))</f>
        <v>0</v>
      </c>
      <c r="AD1671" s="13">
        <f>IF($D1671="",0,IF($E1671="",0,IF(VLOOKUP($E1671,paramètres!$E$33:$F$44,2,FALSE)&lt;=VLOOKUP($AD$18,paramètres!$E$33:$F$44,2,FALSE),R1671*$D1671,0)))</f>
        <v>0</v>
      </c>
      <c r="AE1671" s="13">
        <f>IF($D1671="",0,IF($E1671="",0,IF(VLOOKUP($E1671,paramètres!$E$33:$F$44,2,FALSE)&lt;=VLOOKUP($AE$18,paramètres!$E$33:$F$44,2,FALSE),S1671*$D1671,0)))</f>
        <v>0</v>
      </c>
      <c r="AF1671" s="13">
        <f>IF($D1671="",0,IF($E1671="",0,IF(VLOOKUP($E1671,paramètres!$E$33:$F$44,2,FALSE)&lt;=VLOOKUP($AF$18,paramètres!$E$33:$F$44,2,FALSE),T1671*$D1671,0)))</f>
        <v>0</v>
      </c>
      <c r="AG1671" s="13">
        <f>IF($D1671="",0,IF($E1671="",0,IF(VLOOKUP($E1671,paramètres!$E$33:$F$44,2,FALSE)&lt;=VLOOKUP($AG$18,paramètres!$E$33:$F$44,2,FALSE),U1671*$D1671,0)))</f>
        <v>0</v>
      </c>
      <c r="AH1671" s="13">
        <f>IF($D1671="",0,IF($E1671="",0,IF(VLOOKUP($E1671,paramètres!$E$33:$F$44,2,FALSE)&lt;=VLOOKUP($AH$18,paramètres!$E$33:$F$44,2,FALSE),V1671*$D1671,0)))</f>
        <v>0</v>
      </c>
      <c r="AI1671" s="13">
        <f>IF($D1671="",0,IF($E1671="",0,IF(VLOOKUP($E1671,paramètres!$E$33:$F$44,2,FALSE)&lt;=VLOOKUP($AI$18,paramètres!$E$33:$F$44,2,FALSE),W1671*$D1671,0)))</f>
        <v>0</v>
      </c>
      <c r="AJ1671" s="13">
        <f>IF($D1671="",0,IF($E1671="",0,IF(VLOOKUP($E1671,paramètres!$E$33:$F$44,2,FALSE)&lt;=VLOOKUP($AJ$18,paramètres!$E$33:$F$44,2,FALSE),X1671*$D1671,0)))</f>
        <v>0</v>
      </c>
      <c r="AK1671" s="13">
        <f>IF($D1671="",0,IF($E1671="",0,IF(VLOOKUP($E1671,paramètres!$E$33:$F$44,2,FALSE)&lt;=VLOOKUP($AK$18,paramètres!$E$33:$F$44,2,FALSE),Y1671*$D1671,0)))</f>
        <v>0</v>
      </c>
      <c r="AL1671" s="13">
        <f>IF($D1671="",0,IF($E1671="",0,IF(VLOOKUP($E1671,paramètres!$E$33:$F$44,2,FALSE)&lt;=VLOOKUP($AL$18,paramètres!$E$33:$F$44,2,FALSE),Z1671*$D1671,0)))</f>
        <v>0</v>
      </c>
      <c r="AM1671" s="126">
        <f>IF($D1671="",0,IF($E1671="",0,IF(VLOOKUP($E1671,paramètres!$E$33:$F$44,2,FALSE)&lt;=VLOOKUP($AM$18,paramètres!$E$33:$F$44,2,FALSE),AA1671*$D1671,0)))</f>
        <v>0</v>
      </c>
      <c r="AN1671" s="121" t="str">
        <f>IF(paramètres!$B$28=1,((SUM(P1671:Y1671)/1.02)+SUM(Z1671:AA1671))*0.0303/9*COUNT(P1671:X1671),IF(paramètres!$B$28=2,(SUM(P1671:AA1671))*0.0303/9*COUNT(P1671:X1671),"Missing Delta option"))</f>
        <v>Missing Delta option</v>
      </c>
      <c r="AO1671" s="13" t="str">
        <f>IF(paramètres!$B$28=1,(((SUM(P1671:Y1671)/1.02)+SUM(Z1671:AA1671))+((SUM(AB1671:AK1671)/1.02)+SUM(AL1671:AN1671)))*cotpatr,IF(paramètres!$B$28=2,(SUM(P1671:AN1671)*cotpatr),"Missing Delta Option"))</f>
        <v>Missing Delta Option</v>
      </c>
      <c r="AP1671" s="13" t="str" cm="1">
        <f t="array" ref="AP1671">IF(paramètres!$B$28=1,(((SUM(P1671:Y1671)/1.02)+SUM(Z1671:AA1671))+((SUM(AB1671:AM1671)/1.02)+SUM(AL1671:AM1671)))/12*pécule,IF(paramètres!$B$28=2,SUM(P1671:AM1671)/12*pécule,"Missing Delta Option"))</f>
        <v>Missing Delta Option</v>
      </c>
      <c r="AQ1671" s="105" t="e">
        <f>IF(paramètres!$B$28=1,(((SUM(P1671:Y1671)/1.02)+SUM(Z1671:AA1671))+((SUM(AB1671:AM1671)/1.02)+SUM(AL1671:AM1671)))+AN1671+AO1671+AP1671,SUM(P1671:AM1671)+AN1671+AO1671+AP1671)</f>
        <v>#VALUE!</v>
      </c>
    </row>
    <row r="1672" spans="1:43" x14ac:dyDescent="0.25">
      <c r="A1672" s="104"/>
      <c r="B1672" s="39"/>
      <c r="C1672" s="39"/>
      <c r="D1672" s="70"/>
      <c r="E1672" s="49"/>
      <c r="F1672" s="40"/>
      <c r="G1672" s="38"/>
      <c r="H1672" s="71"/>
      <c r="I1672" s="40"/>
      <c r="J1672" s="38"/>
      <c r="K1672" s="71"/>
      <c r="L1672" s="40"/>
      <c r="M1672" s="38"/>
      <c r="N1672" s="71"/>
      <c r="O1672" s="49"/>
      <c r="P1672" s="177"/>
      <c r="Q1672" s="178"/>
      <c r="R1672" s="178"/>
      <c r="S1672" s="178"/>
      <c r="T1672" s="178"/>
      <c r="U1672" s="178"/>
      <c r="V1672" s="178"/>
      <c r="W1672" s="178"/>
      <c r="X1672" s="178"/>
      <c r="Y1672" s="178"/>
      <c r="Z1672" s="178"/>
      <c r="AA1672" s="179"/>
      <c r="AB1672" s="121">
        <f>IF($D1672="",0,IF($E1672="",0,IF(VLOOKUP($E1672,paramètres!$E$33:$F$44,2,FALSE)&lt;=VLOOKUP($AB$18,paramètres!$E$33:$F$44,2,FALSE),P1672*$D1672,0)))</f>
        <v>0</v>
      </c>
      <c r="AC1672" s="13">
        <f>IF($D1672="",0,IF($E1672="",0,IF(VLOOKUP($E1672,paramètres!$E$33:$F$44,2,FALSE)&lt;=VLOOKUP($AC$18,paramètres!$E$33:$F$44,2,FALSE),Q1672*$D1672,0)))</f>
        <v>0</v>
      </c>
      <c r="AD1672" s="13">
        <f>IF($D1672="",0,IF($E1672="",0,IF(VLOOKUP($E1672,paramètres!$E$33:$F$44,2,FALSE)&lt;=VLOOKUP($AD$18,paramètres!$E$33:$F$44,2,FALSE),R1672*$D1672,0)))</f>
        <v>0</v>
      </c>
      <c r="AE1672" s="13">
        <f>IF($D1672="",0,IF($E1672="",0,IF(VLOOKUP($E1672,paramètres!$E$33:$F$44,2,FALSE)&lt;=VLOOKUP($AE$18,paramètres!$E$33:$F$44,2,FALSE),S1672*$D1672,0)))</f>
        <v>0</v>
      </c>
      <c r="AF1672" s="13">
        <f>IF($D1672="",0,IF($E1672="",0,IF(VLOOKUP($E1672,paramètres!$E$33:$F$44,2,FALSE)&lt;=VLOOKUP($AF$18,paramètres!$E$33:$F$44,2,FALSE),T1672*$D1672,0)))</f>
        <v>0</v>
      </c>
      <c r="AG1672" s="13">
        <f>IF($D1672="",0,IF($E1672="",0,IF(VLOOKUP($E1672,paramètres!$E$33:$F$44,2,FALSE)&lt;=VLOOKUP($AG$18,paramètres!$E$33:$F$44,2,FALSE),U1672*$D1672,0)))</f>
        <v>0</v>
      </c>
      <c r="AH1672" s="13">
        <f>IF($D1672="",0,IF($E1672="",0,IF(VLOOKUP($E1672,paramètres!$E$33:$F$44,2,FALSE)&lt;=VLOOKUP($AH$18,paramètres!$E$33:$F$44,2,FALSE),V1672*$D1672,0)))</f>
        <v>0</v>
      </c>
      <c r="AI1672" s="13">
        <f>IF($D1672="",0,IF($E1672="",0,IF(VLOOKUP($E1672,paramètres!$E$33:$F$44,2,FALSE)&lt;=VLOOKUP($AI$18,paramètres!$E$33:$F$44,2,FALSE),W1672*$D1672,0)))</f>
        <v>0</v>
      </c>
      <c r="AJ1672" s="13">
        <f>IF($D1672="",0,IF($E1672="",0,IF(VLOOKUP($E1672,paramètres!$E$33:$F$44,2,FALSE)&lt;=VLOOKUP($AJ$18,paramètres!$E$33:$F$44,2,FALSE),X1672*$D1672,0)))</f>
        <v>0</v>
      </c>
      <c r="AK1672" s="13">
        <f>IF($D1672="",0,IF($E1672="",0,IF(VLOOKUP($E1672,paramètres!$E$33:$F$44,2,FALSE)&lt;=VLOOKUP($AK$18,paramètres!$E$33:$F$44,2,FALSE),Y1672*$D1672,0)))</f>
        <v>0</v>
      </c>
      <c r="AL1672" s="13">
        <f>IF($D1672="",0,IF($E1672="",0,IF(VLOOKUP($E1672,paramètres!$E$33:$F$44,2,FALSE)&lt;=VLOOKUP($AL$18,paramètres!$E$33:$F$44,2,FALSE),Z1672*$D1672,0)))</f>
        <v>0</v>
      </c>
      <c r="AM1672" s="126">
        <f>IF($D1672="",0,IF($E1672="",0,IF(VLOOKUP($E1672,paramètres!$E$33:$F$44,2,FALSE)&lt;=VLOOKUP($AM$18,paramètres!$E$33:$F$44,2,FALSE),AA1672*$D1672,0)))</f>
        <v>0</v>
      </c>
      <c r="AN1672" s="121" t="str">
        <f>IF(paramètres!$B$28=1,((SUM(P1672:Y1672)/1.02)+SUM(Z1672:AA1672))*0.0303/9*COUNT(P1672:X1672),IF(paramètres!$B$28=2,(SUM(P1672:AA1672))*0.0303/9*COUNT(P1672:X1672),"Missing Delta option"))</f>
        <v>Missing Delta option</v>
      </c>
      <c r="AO1672" s="13" t="str">
        <f>IF(paramètres!$B$28=1,(((SUM(P1672:Y1672)/1.02)+SUM(Z1672:AA1672))+((SUM(AB1672:AK1672)/1.02)+SUM(AL1672:AN1672)))*cotpatr,IF(paramètres!$B$28=2,(SUM(P1672:AN1672)*cotpatr),"Missing Delta Option"))</f>
        <v>Missing Delta Option</v>
      </c>
      <c r="AP1672" s="13" t="str" cm="1">
        <f t="array" ref="AP1672">IF(paramètres!$B$28=1,(((SUM(P1672:Y1672)/1.02)+SUM(Z1672:AA1672))+((SUM(AB1672:AM1672)/1.02)+SUM(AL1672:AM1672)))/12*pécule,IF(paramètres!$B$28=2,SUM(P1672:AM1672)/12*pécule,"Missing Delta Option"))</f>
        <v>Missing Delta Option</v>
      </c>
      <c r="AQ1672" s="105" t="e">
        <f>IF(paramètres!$B$28=1,(((SUM(P1672:Y1672)/1.02)+SUM(Z1672:AA1672))+((SUM(AB1672:AM1672)/1.02)+SUM(AL1672:AM1672)))+AN1672+AO1672+AP1672,SUM(P1672:AM1672)+AN1672+AO1672+AP1672)</f>
        <v>#VALUE!</v>
      </c>
    </row>
    <row r="1673" spans="1:43" x14ac:dyDescent="0.25">
      <c r="A1673" s="104"/>
      <c r="B1673" s="39"/>
      <c r="C1673" s="39"/>
      <c r="D1673" s="70"/>
      <c r="E1673" s="49"/>
      <c r="F1673" s="40"/>
      <c r="G1673" s="38"/>
      <c r="H1673" s="71"/>
      <c r="I1673" s="40"/>
      <c r="J1673" s="38"/>
      <c r="K1673" s="71"/>
      <c r="L1673" s="40"/>
      <c r="M1673" s="38"/>
      <c r="N1673" s="71"/>
      <c r="O1673" s="49"/>
      <c r="P1673" s="177"/>
      <c r="Q1673" s="178"/>
      <c r="R1673" s="178"/>
      <c r="S1673" s="178"/>
      <c r="T1673" s="178"/>
      <c r="U1673" s="178"/>
      <c r="V1673" s="178"/>
      <c r="W1673" s="178"/>
      <c r="X1673" s="178"/>
      <c r="Y1673" s="178"/>
      <c r="Z1673" s="178"/>
      <c r="AA1673" s="179"/>
      <c r="AB1673" s="121">
        <f>IF($D1673="",0,IF($E1673="",0,IF(VLOOKUP($E1673,paramètres!$E$33:$F$44,2,FALSE)&lt;=VLOOKUP($AB$18,paramètres!$E$33:$F$44,2,FALSE),P1673*$D1673,0)))</f>
        <v>0</v>
      </c>
      <c r="AC1673" s="13">
        <f>IF($D1673="",0,IF($E1673="",0,IF(VLOOKUP($E1673,paramètres!$E$33:$F$44,2,FALSE)&lt;=VLOOKUP($AC$18,paramètres!$E$33:$F$44,2,FALSE),Q1673*$D1673,0)))</f>
        <v>0</v>
      </c>
      <c r="AD1673" s="13">
        <f>IF($D1673="",0,IF($E1673="",0,IF(VLOOKUP($E1673,paramètres!$E$33:$F$44,2,FALSE)&lt;=VLOOKUP($AD$18,paramètres!$E$33:$F$44,2,FALSE),R1673*$D1673,0)))</f>
        <v>0</v>
      </c>
      <c r="AE1673" s="13">
        <f>IF($D1673="",0,IF($E1673="",0,IF(VLOOKUP($E1673,paramètres!$E$33:$F$44,2,FALSE)&lt;=VLOOKUP($AE$18,paramètres!$E$33:$F$44,2,FALSE),S1673*$D1673,0)))</f>
        <v>0</v>
      </c>
      <c r="AF1673" s="13">
        <f>IF($D1673="",0,IF($E1673="",0,IF(VLOOKUP($E1673,paramètres!$E$33:$F$44,2,FALSE)&lt;=VLOOKUP($AF$18,paramètres!$E$33:$F$44,2,FALSE),T1673*$D1673,0)))</f>
        <v>0</v>
      </c>
      <c r="AG1673" s="13">
        <f>IF($D1673="",0,IF($E1673="",0,IF(VLOOKUP($E1673,paramètres!$E$33:$F$44,2,FALSE)&lt;=VLOOKUP($AG$18,paramètres!$E$33:$F$44,2,FALSE),U1673*$D1673,0)))</f>
        <v>0</v>
      </c>
      <c r="AH1673" s="13">
        <f>IF($D1673="",0,IF($E1673="",0,IF(VLOOKUP($E1673,paramètres!$E$33:$F$44,2,FALSE)&lt;=VLOOKUP($AH$18,paramètres!$E$33:$F$44,2,FALSE),V1673*$D1673,0)))</f>
        <v>0</v>
      </c>
      <c r="AI1673" s="13">
        <f>IF($D1673="",0,IF($E1673="",0,IF(VLOOKUP($E1673,paramètres!$E$33:$F$44,2,FALSE)&lt;=VLOOKUP($AI$18,paramètres!$E$33:$F$44,2,FALSE),W1673*$D1673,0)))</f>
        <v>0</v>
      </c>
      <c r="AJ1673" s="13">
        <f>IF($D1673="",0,IF($E1673="",0,IF(VLOOKUP($E1673,paramètres!$E$33:$F$44,2,FALSE)&lt;=VLOOKUP($AJ$18,paramètres!$E$33:$F$44,2,FALSE),X1673*$D1673,0)))</f>
        <v>0</v>
      </c>
      <c r="AK1673" s="13">
        <f>IF($D1673="",0,IF($E1673="",0,IF(VLOOKUP($E1673,paramètres!$E$33:$F$44,2,FALSE)&lt;=VLOOKUP($AK$18,paramètres!$E$33:$F$44,2,FALSE),Y1673*$D1673,0)))</f>
        <v>0</v>
      </c>
      <c r="AL1673" s="13">
        <f>IF($D1673="",0,IF($E1673="",0,IF(VLOOKUP($E1673,paramètres!$E$33:$F$44,2,FALSE)&lt;=VLOOKUP($AL$18,paramètres!$E$33:$F$44,2,FALSE),Z1673*$D1673,0)))</f>
        <v>0</v>
      </c>
      <c r="AM1673" s="126">
        <f>IF($D1673="",0,IF($E1673="",0,IF(VLOOKUP($E1673,paramètres!$E$33:$F$44,2,FALSE)&lt;=VLOOKUP($AM$18,paramètres!$E$33:$F$44,2,FALSE),AA1673*$D1673,0)))</f>
        <v>0</v>
      </c>
      <c r="AN1673" s="121" t="str">
        <f>IF(paramètres!$B$28=1,((SUM(P1673:Y1673)/1.02)+SUM(Z1673:AA1673))*0.0303/9*COUNT(P1673:X1673),IF(paramètres!$B$28=2,(SUM(P1673:AA1673))*0.0303/9*COUNT(P1673:X1673),"Missing Delta option"))</f>
        <v>Missing Delta option</v>
      </c>
      <c r="AO1673" s="13" t="str">
        <f>IF(paramètres!$B$28=1,(((SUM(P1673:Y1673)/1.02)+SUM(Z1673:AA1673))+((SUM(AB1673:AK1673)/1.02)+SUM(AL1673:AN1673)))*cotpatr,IF(paramètres!$B$28=2,(SUM(P1673:AN1673)*cotpatr),"Missing Delta Option"))</f>
        <v>Missing Delta Option</v>
      </c>
      <c r="AP1673" s="13" t="str" cm="1">
        <f t="array" ref="AP1673">IF(paramètres!$B$28=1,(((SUM(P1673:Y1673)/1.02)+SUM(Z1673:AA1673))+((SUM(AB1673:AM1673)/1.02)+SUM(AL1673:AM1673)))/12*pécule,IF(paramètres!$B$28=2,SUM(P1673:AM1673)/12*pécule,"Missing Delta Option"))</f>
        <v>Missing Delta Option</v>
      </c>
      <c r="AQ1673" s="105" t="e">
        <f>IF(paramètres!$B$28=1,(((SUM(P1673:Y1673)/1.02)+SUM(Z1673:AA1673))+((SUM(AB1673:AM1673)/1.02)+SUM(AL1673:AM1673)))+AN1673+AO1673+AP1673,SUM(P1673:AM1673)+AN1673+AO1673+AP1673)</f>
        <v>#VALUE!</v>
      </c>
    </row>
    <row r="1674" spans="1:43" x14ac:dyDescent="0.25">
      <c r="A1674" s="104"/>
      <c r="B1674" s="39"/>
      <c r="C1674" s="39"/>
      <c r="D1674" s="70"/>
      <c r="E1674" s="49"/>
      <c r="F1674" s="40"/>
      <c r="G1674" s="38"/>
      <c r="H1674" s="71"/>
      <c r="I1674" s="40"/>
      <c r="J1674" s="38"/>
      <c r="K1674" s="71"/>
      <c r="L1674" s="40"/>
      <c r="M1674" s="38"/>
      <c r="N1674" s="71"/>
      <c r="O1674" s="49"/>
      <c r="P1674" s="177"/>
      <c r="Q1674" s="178"/>
      <c r="R1674" s="178"/>
      <c r="S1674" s="178"/>
      <c r="T1674" s="178"/>
      <c r="U1674" s="178"/>
      <c r="V1674" s="178"/>
      <c r="W1674" s="178"/>
      <c r="X1674" s="178"/>
      <c r="Y1674" s="178"/>
      <c r="Z1674" s="178"/>
      <c r="AA1674" s="179"/>
      <c r="AB1674" s="121">
        <f>IF($D1674="",0,IF($E1674="",0,IF(VLOOKUP($E1674,paramètres!$E$33:$F$44,2,FALSE)&lt;=VLOOKUP($AB$18,paramètres!$E$33:$F$44,2,FALSE),P1674*$D1674,0)))</f>
        <v>0</v>
      </c>
      <c r="AC1674" s="13">
        <f>IF($D1674="",0,IF($E1674="",0,IF(VLOOKUP($E1674,paramètres!$E$33:$F$44,2,FALSE)&lt;=VLOOKUP($AC$18,paramètres!$E$33:$F$44,2,FALSE),Q1674*$D1674,0)))</f>
        <v>0</v>
      </c>
      <c r="AD1674" s="13">
        <f>IF($D1674="",0,IF($E1674="",0,IF(VLOOKUP($E1674,paramètres!$E$33:$F$44,2,FALSE)&lt;=VLOOKUP($AD$18,paramètres!$E$33:$F$44,2,FALSE),R1674*$D1674,0)))</f>
        <v>0</v>
      </c>
      <c r="AE1674" s="13">
        <f>IF($D1674="",0,IF($E1674="",0,IF(VLOOKUP($E1674,paramètres!$E$33:$F$44,2,FALSE)&lt;=VLOOKUP($AE$18,paramètres!$E$33:$F$44,2,FALSE),S1674*$D1674,0)))</f>
        <v>0</v>
      </c>
      <c r="AF1674" s="13">
        <f>IF($D1674="",0,IF($E1674="",0,IF(VLOOKUP($E1674,paramètres!$E$33:$F$44,2,FALSE)&lt;=VLOOKUP($AF$18,paramètres!$E$33:$F$44,2,FALSE),T1674*$D1674,0)))</f>
        <v>0</v>
      </c>
      <c r="AG1674" s="13">
        <f>IF($D1674="",0,IF($E1674="",0,IF(VLOOKUP($E1674,paramètres!$E$33:$F$44,2,FALSE)&lt;=VLOOKUP($AG$18,paramètres!$E$33:$F$44,2,FALSE),U1674*$D1674,0)))</f>
        <v>0</v>
      </c>
      <c r="AH1674" s="13">
        <f>IF($D1674="",0,IF($E1674="",0,IF(VLOOKUP($E1674,paramètres!$E$33:$F$44,2,FALSE)&lt;=VLOOKUP($AH$18,paramètres!$E$33:$F$44,2,FALSE),V1674*$D1674,0)))</f>
        <v>0</v>
      </c>
      <c r="AI1674" s="13">
        <f>IF($D1674="",0,IF($E1674="",0,IF(VLOOKUP($E1674,paramètres!$E$33:$F$44,2,FALSE)&lt;=VLOOKUP($AI$18,paramètres!$E$33:$F$44,2,FALSE),W1674*$D1674,0)))</f>
        <v>0</v>
      </c>
      <c r="AJ1674" s="13">
        <f>IF($D1674="",0,IF($E1674="",0,IF(VLOOKUP($E1674,paramètres!$E$33:$F$44,2,FALSE)&lt;=VLOOKUP($AJ$18,paramètres!$E$33:$F$44,2,FALSE),X1674*$D1674,0)))</f>
        <v>0</v>
      </c>
      <c r="AK1674" s="13">
        <f>IF($D1674="",0,IF($E1674="",0,IF(VLOOKUP($E1674,paramètres!$E$33:$F$44,2,FALSE)&lt;=VLOOKUP($AK$18,paramètres!$E$33:$F$44,2,FALSE),Y1674*$D1674,0)))</f>
        <v>0</v>
      </c>
      <c r="AL1674" s="13">
        <f>IF($D1674="",0,IF($E1674="",0,IF(VLOOKUP($E1674,paramètres!$E$33:$F$44,2,FALSE)&lt;=VLOOKUP($AL$18,paramètres!$E$33:$F$44,2,FALSE),Z1674*$D1674,0)))</f>
        <v>0</v>
      </c>
      <c r="AM1674" s="126">
        <f>IF($D1674="",0,IF($E1674="",0,IF(VLOOKUP($E1674,paramètres!$E$33:$F$44,2,FALSE)&lt;=VLOOKUP($AM$18,paramètres!$E$33:$F$44,2,FALSE),AA1674*$D1674,0)))</f>
        <v>0</v>
      </c>
      <c r="AN1674" s="121" t="str">
        <f>IF(paramètres!$B$28=1,((SUM(P1674:Y1674)/1.02)+SUM(Z1674:AA1674))*0.0303/9*COUNT(P1674:X1674),IF(paramètres!$B$28=2,(SUM(P1674:AA1674))*0.0303/9*COUNT(P1674:X1674),"Missing Delta option"))</f>
        <v>Missing Delta option</v>
      </c>
      <c r="AO1674" s="13" t="str">
        <f>IF(paramètres!$B$28=1,(((SUM(P1674:Y1674)/1.02)+SUM(Z1674:AA1674))+((SUM(AB1674:AK1674)/1.02)+SUM(AL1674:AN1674)))*cotpatr,IF(paramètres!$B$28=2,(SUM(P1674:AN1674)*cotpatr),"Missing Delta Option"))</f>
        <v>Missing Delta Option</v>
      </c>
      <c r="AP1674" s="13" t="str" cm="1">
        <f t="array" ref="AP1674">IF(paramètres!$B$28=1,(((SUM(P1674:Y1674)/1.02)+SUM(Z1674:AA1674))+((SUM(AB1674:AM1674)/1.02)+SUM(AL1674:AM1674)))/12*pécule,IF(paramètres!$B$28=2,SUM(P1674:AM1674)/12*pécule,"Missing Delta Option"))</f>
        <v>Missing Delta Option</v>
      </c>
      <c r="AQ1674" s="105" t="e">
        <f>IF(paramètres!$B$28=1,(((SUM(P1674:Y1674)/1.02)+SUM(Z1674:AA1674))+((SUM(AB1674:AM1674)/1.02)+SUM(AL1674:AM1674)))+AN1674+AO1674+AP1674,SUM(P1674:AM1674)+AN1674+AO1674+AP1674)</f>
        <v>#VALUE!</v>
      </c>
    </row>
    <row r="1675" spans="1:43" x14ac:dyDescent="0.25">
      <c r="A1675" s="104"/>
      <c r="B1675" s="39"/>
      <c r="C1675" s="39"/>
      <c r="D1675" s="70"/>
      <c r="E1675" s="49"/>
      <c r="F1675" s="40"/>
      <c r="G1675" s="38"/>
      <c r="H1675" s="71"/>
      <c r="I1675" s="40"/>
      <c r="J1675" s="38"/>
      <c r="K1675" s="71"/>
      <c r="L1675" s="40"/>
      <c r="M1675" s="38"/>
      <c r="N1675" s="71"/>
      <c r="O1675" s="49"/>
      <c r="P1675" s="177"/>
      <c r="Q1675" s="178"/>
      <c r="R1675" s="178"/>
      <c r="S1675" s="178"/>
      <c r="T1675" s="178"/>
      <c r="U1675" s="178"/>
      <c r="V1675" s="178"/>
      <c r="W1675" s="178"/>
      <c r="X1675" s="178"/>
      <c r="Y1675" s="178"/>
      <c r="Z1675" s="178"/>
      <c r="AA1675" s="179"/>
      <c r="AB1675" s="121">
        <f>IF($D1675="",0,IF($E1675="",0,IF(VLOOKUP($E1675,paramètres!$E$33:$F$44,2,FALSE)&lt;=VLOOKUP($AB$18,paramètres!$E$33:$F$44,2,FALSE),P1675*$D1675,0)))</f>
        <v>0</v>
      </c>
      <c r="AC1675" s="13">
        <f>IF($D1675="",0,IF($E1675="",0,IF(VLOOKUP($E1675,paramètres!$E$33:$F$44,2,FALSE)&lt;=VLOOKUP($AC$18,paramètres!$E$33:$F$44,2,FALSE),Q1675*$D1675,0)))</f>
        <v>0</v>
      </c>
      <c r="AD1675" s="13">
        <f>IF($D1675="",0,IF($E1675="",0,IF(VLOOKUP($E1675,paramètres!$E$33:$F$44,2,FALSE)&lt;=VLOOKUP($AD$18,paramètres!$E$33:$F$44,2,FALSE),R1675*$D1675,0)))</f>
        <v>0</v>
      </c>
      <c r="AE1675" s="13">
        <f>IF($D1675="",0,IF($E1675="",0,IF(VLOOKUP($E1675,paramètres!$E$33:$F$44,2,FALSE)&lt;=VLOOKUP($AE$18,paramètres!$E$33:$F$44,2,FALSE),S1675*$D1675,0)))</f>
        <v>0</v>
      </c>
      <c r="AF1675" s="13">
        <f>IF($D1675="",0,IF($E1675="",0,IF(VLOOKUP($E1675,paramètres!$E$33:$F$44,2,FALSE)&lt;=VLOOKUP($AF$18,paramètres!$E$33:$F$44,2,FALSE),T1675*$D1675,0)))</f>
        <v>0</v>
      </c>
      <c r="AG1675" s="13">
        <f>IF($D1675="",0,IF($E1675="",0,IF(VLOOKUP($E1675,paramètres!$E$33:$F$44,2,FALSE)&lt;=VLOOKUP($AG$18,paramètres!$E$33:$F$44,2,FALSE),U1675*$D1675,0)))</f>
        <v>0</v>
      </c>
      <c r="AH1675" s="13">
        <f>IF($D1675="",0,IF($E1675="",0,IF(VLOOKUP($E1675,paramètres!$E$33:$F$44,2,FALSE)&lt;=VLOOKUP($AH$18,paramètres!$E$33:$F$44,2,FALSE),V1675*$D1675,0)))</f>
        <v>0</v>
      </c>
      <c r="AI1675" s="13">
        <f>IF($D1675="",0,IF($E1675="",0,IF(VLOOKUP($E1675,paramètres!$E$33:$F$44,2,FALSE)&lt;=VLOOKUP($AI$18,paramètres!$E$33:$F$44,2,FALSE),W1675*$D1675,0)))</f>
        <v>0</v>
      </c>
      <c r="AJ1675" s="13">
        <f>IF($D1675="",0,IF($E1675="",0,IF(VLOOKUP($E1675,paramètres!$E$33:$F$44,2,FALSE)&lt;=VLOOKUP($AJ$18,paramètres!$E$33:$F$44,2,FALSE),X1675*$D1675,0)))</f>
        <v>0</v>
      </c>
      <c r="AK1675" s="13">
        <f>IF($D1675="",0,IF($E1675="",0,IF(VLOOKUP($E1675,paramètres!$E$33:$F$44,2,FALSE)&lt;=VLOOKUP($AK$18,paramètres!$E$33:$F$44,2,FALSE),Y1675*$D1675,0)))</f>
        <v>0</v>
      </c>
      <c r="AL1675" s="13">
        <f>IF($D1675="",0,IF($E1675="",0,IF(VLOOKUP($E1675,paramètres!$E$33:$F$44,2,FALSE)&lt;=VLOOKUP($AL$18,paramètres!$E$33:$F$44,2,FALSE),Z1675*$D1675,0)))</f>
        <v>0</v>
      </c>
      <c r="AM1675" s="126">
        <f>IF($D1675="",0,IF($E1675="",0,IF(VLOOKUP($E1675,paramètres!$E$33:$F$44,2,FALSE)&lt;=VLOOKUP($AM$18,paramètres!$E$33:$F$44,2,FALSE),AA1675*$D1675,0)))</f>
        <v>0</v>
      </c>
      <c r="AN1675" s="121" t="str">
        <f>IF(paramètres!$B$28=1,((SUM(P1675:Y1675)/1.02)+SUM(Z1675:AA1675))*0.0303/9*COUNT(P1675:X1675),IF(paramètres!$B$28=2,(SUM(P1675:AA1675))*0.0303/9*COUNT(P1675:X1675),"Missing Delta option"))</f>
        <v>Missing Delta option</v>
      </c>
      <c r="AO1675" s="13" t="str">
        <f>IF(paramètres!$B$28=1,(((SUM(P1675:Y1675)/1.02)+SUM(Z1675:AA1675))+((SUM(AB1675:AK1675)/1.02)+SUM(AL1675:AN1675)))*cotpatr,IF(paramètres!$B$28=2,(SUM(P1675:AN1675)*cotpatr),"Missing Delta Option"))</f>
        <v>Missing Delta Option</v>
      </c>
      <c r="AP1675" s="13" t="str" cm="1">
        <f t="array" ref="AP1675">IF(paramètres!$B$28=1,(((SUM(P1675:Y1675)/1.02)+SUM(Z1675:AA1675))+((SUM(AB1675:AM1675)/1.02)+SUM(AL1675:AM1675)))/12*pécule,IF(paramètres!$B$28=2,SUM(P1675:AM1675)/12*pécule,"Missing Delta Option"))</f>
        <v>Missing Delta Option</v>
      </c>
      <c r="AQ1675" s="105" t="e">
        <f>IF(paramètres!$B$28=1,(((SUM(P1675:Y1675)/1.02)+SUM(Z1675:AA1675))+((SUM(AB1675:AM1675)/1.02)+SUM(AL1675:AM1675)))+AN1675+AO1675+AP1675,SUM(P1675:AM1675)+AN1675+AO1675+AP1675)</f>
        <v>#VALUE!</v>
      </c>
    </row>
    <row r="1676" spans="1:43" x14ac:dyDescent="0.25">
      <c r="A1676" s="104"/>
      <c r="B1676" s="39"/>
      <c r="C1676" s="39"/>
      <c r="D1676" s="70"/>
      <c r="E1676" s="49"/>
      <c r="F1676" s="40"/>
      <c r="G1676" s="38"/>
      <c r="H1676" s="71"/>
      <c r="I1676" s="40"/>
      <c r="J1676" s="38"/>
      <c r="K1676" s="71"/>
      <c r="L1676" s="40"/>
      <c r="M1676" s="38"/>
      <c r="N1676" s="71"/>
      <c r="O1676" s="49"/>
      <c r="P1676" s="177"/>
      <c r="Q1676" s="178"/>
      <c r="R1676" s="178"/>
      <c r="S1676" s="178"/>
      <c r="T1676" s="178"/>
      <c r="U1676" s="178"/>
      <c r="V1676" s="178"/>
      <c r="W1676" s="178"/>
      <c r="X1676" s="178"/>
      <c r="Y1676" s="178"/>
      <c r="Z1676" s="178"/>
      <c r="AA1676" s="179"/>
      <c r="AB1676" s="121">
        <f>IF($D1676="",0,IF($E1676="",0,IF(VLOOKUP($E1676,paramètres!$E$33:$F$44,2,FALSE)&lt;=VLOOKUP($AB$18,paramètres!$E$33:$F$44,2,FALSE),P1676*$D1676,0)))</f>
        <v>0</v>
      </c>
      <c r="AC1676" s="13">
        <f>IF($D1676="",0,IF($E1676="",0,IF(VLOOKUP($E1676,paramètres!$E$33:$F$44,2,FALSE)&lt;=VLOOKUP($AC$18,paramètres!$E$33:$F$44,2,FALSE),Q1676*$D1676,0)))</f>
        <v>0</v>
      </c>
      <c r="AD1676" s="13">
        <f>IF($D1676="",0,IF($E1676="",0,IF(VLOOKUP($E1676,paramètres!$E$33:$F$44,2,FALSE)&lt;=VLOOKUP($AD$18,paramètres!$E$33:$F$44,2,FALSE),R1676*$D1676,0)))</f>
        <v>0</v>
      </c>
      <c r="AE1676" s="13">
        <f>IF($D1676="",0,IF($E1676="",0,IF(VLOOKUP($E1676,paramètres!$E$33:$F$44,2,FALSE)&lt;=VLOOKUP($AE$18,paramètres!$E$33:$F$44,2,FALSE),S1676*$D1676,0)))</f>
        <v>0</v>
      </c>
      <c r="AF1676" s="13">
        <f>IF($D1676="",0,IF($E1676="",0,IF(VLOOKUP($E1676,paramètres!$E$33:$F$44,2,FALSE)&lt;=VLOOKUP($AF$18,paramètres!$E$33:$F$44,2,FALSE),T1676*$D1676,0)))</f>
        <v>0</v>
      </c>
      <c r="AG1676" s="13">
        <f>IF($D1676="",0,IF($E1676="",0,IF(VLOOKUP($E1676,paramètres!$E$33:$F$44,2,FALSE)&lt;=VLOOKUP($AG$18,paramètres!$E$33:$F$44,2,FALSE),U1676*$D1676,0)))</f>
        <v>0</v>
      </c>
      <c r="AH1676" s="13">
        <f>IF($D1676="",0,IF($E1676="",0,IF(VLOOKUP($E1676,paramètres!$E$33:$F$44,2,FALSE)&lt;=VLOOKUP($AH$18,paramètres!$E$33:$F$44,2,FALSE),V1676*$D1676,0)))</f>
        <v>0</v>
      </c>
      <c r="AI1676" s="13">
        <f>IF($D1676="",0,IF($E1676="",0,IF(VLOOKUP($E1676,paramètres!$E$33:$F$44,2,FALSE)&lt;=VLOOKUP($AI$18,paramètres!$E$33:$F$44,2,FALSE),W1676*$D1676,0)))</f>
        <v>0</v>
      </c>
      <c r="AJ1676" s="13">
        <f>IF($D1676="",0,IF($E1676="",0,IF(VLOOKUP($E1676,paramètres!$E$33:$F$44,2,FALSE)&lt;=VLOOKUP($AJ$18,paramètres!$E$33:$F$44,2,FALSE),X1676*$D1676,0)))</f>
        <v>0</v>
      </c>
      <c r="AK1676" s="13">
        <f>IF($D1676="",0,IF($E1676="",0,IF(VLOOKUP($E1676,paramètres!$E$33:$F$44,2,FALSE)&lt;=VLOOKUP($AK$18,paramètres!$E$33:$F$44,2,FALSE),Y1676*$D1676,0)))</f>
        <v>0</v>
      </c>
      <c r="AL1676" s="13">
        <f>IF($D1676="",0,IF($E1676="",0,IF(VLOOKUP($E1676,paramètres!$E$33:$F$44,2,FALSE)&lt;=VLOOKUP($AL$18,paramètres!$E$33:$F$44,2,FALSE),Z1676*$D1676,0)))</f>
        <v>0</v>
      </c>
      <c r="AM1676" s="126">
        <f>IF($D1676="",0,IF($E1676="",0,IF(VLOOKUP($E1676,paramètres!$E$33:$F$44,2,FALSE)&lt;=VLOOKUP($AM$18,paramètres!$E$33:$F$44,2,FALSE),AA1676*$D1676,0)))</f>
        <v>0</v>
      </c>
      <c r="AN1676" s="121" t="str">
        <f>IF(paramètres!$B$28=1,((SUM(P1676:Y1676)/1.02)+SUM(Z1676:AA1676))*0.0303/9*COUNT(P1676:X1676),IF(paramètres!$B$28=2,(SUM(P1676:AA1676))*0.0303/9*COUNT(P1676:X1676),"Missing Delta option"))</f>
        <v>Missing Delta option</v>
      </c>
      <c r="AO1676" s="13" t="str">
        <f>IF(paramètres!$B$28=1,(((SUM(P1676:Y1676)/1.02)+SUM(Z1676:AA1676))+((SUM(AB1676:AK1676)/1.02)+SUM(AL1676:AN1676)))*cotpatr,IF(paramètres!$B$28=2,(SUM(P1676:AN1676)*cotpatr),"Missing Delta Option"))</f>
        <v>Missing Delta Option</v>
      </c>
      <c r="AP1676" s="13" t="str" cm="1">
        <f t="array" ref="AP1676">IF(paramètres!$B$28=1,(((SUM(P1676:Y1676)/1.02)+SUM(Z1676:AA1676))+((SUM(AB1676:AM1676)/1.02)+SUM(AL1676:AM1676)))/12*pécule,IF(paramètres!$B$28=2,SUM(P1676:AM1676)/12*pécule,"Missing Delta Option"))</f>
        <v>Missing Delta Option</v>
      </c>
      <c r="AQ1676" s="105" t="e">
        <f>IF(paramètres!$B$28=1,(((SUM(P1676:Y1676)/1.02)+SUM(Z1676:AA1676))+((SUM(AB1676:AM1676)/1.02)+SUM(AL1676:AM1676)))+AN1676+AO1676+AP1676,SUM(P1676:AM1676)+AN1676+AO1676+AP1676)</f>
        <v>#VALUE!</v>
      </c>
    </row>
    <row r="1677" spans="1:43" x14ac:dyDescent="0.25">
      <c r="A1677" s="104"/>
      <c r="B1677" s="39"/>
      <c r="C1677" s="39"/>
      <c r="D1677" s="70"/>
      <c r="E1677" s="49"/>
      <c r="F1677" s="40"/>
      <c r="G1677" s="38"/>
      <c r="H1677" s="71"/>
      <c r="I1677" s="40"/>
      <c r="J1677" s="38"/>
      <c r="K1677" s="71"/>
      <c r="L1677" s="40"/>
      <c r="M1677" s="38"/>
      <c r="N1677" s="71"/>
      <c r="O1677" s="49"/>
      <c r="P1677" s="177"/>
      <c r="Q1677" s="178"/>
      <c r="R1677" s="178"/>
      <c r="S1677" s="178"/>
      <c r="T1677" s="178"/>
      <c r="U1677" s="178"/>
      <c r="V1677" s="178"/>
      <c r="W1677" s="178"/>
      <c r="X1677" s="178"/>
      <c r="Y1677" s="178"/>
      <c r="Z1677" s="178"/>
      <c r="AA1677" s="179"/>
      <c r="AB1677" s="121">
        <f>IF($D1677="",0,IF($E1677="",0,IF(VLOOKUP($E1677,paramètres!$E$33:$F$44,2,FALSE)&lt;=VLOOKUP($AB$18,paramètres!$E$33:$F$44,2,FALSE),P1677*$D1677,0)))</f>
        <v>0</v>
      </c>
      <c r="AC1677" s="13">
        <f>IF($D1677="",0,IF($E1677="",0,IF(VLOOKUP($E1677,paramètres!$E$33:$F$44,2,FALSE)&lt;=VLOOKUP($AC$18,paramètres!$E$33:$F$44,2,FALSE),Q1677*$D1677,0)))</f>
        <v>0</v>
      </c>
      <c r="AD1677" s="13">
        <f>IF($D1677="",0,IF($E1677="",0,IF(VLOOKUP($E1677,paramètres!$E$33:$F$44,2,FALSE)&lt;=VLOOKUP($AD$18,paramètres!$E$33:$F$44,2,FALSE),R1677*$D1677,0)))</f>
        <v>0</v>
      </c>
      <c r="AE1677" s="13">
        <f>IF($D1677="",0,IF($E1677="",0,IF(VLOOKUP($E1677,paramètres!$E$33:$F$44,2,FALSE)&lt;=VLOOKUP($AE$18,paramètres!$E$33:$F$44,2,FALSE),S1677*$D1677,0)))</f>
        <v>0</v>
      </c>
      <c r="AF1677" s="13">
        <f>IF($D1677="",0,IF($E1677="",0,IF(VLOOKUP($E1677,paramètres!$E$33:$F$44,2,FALSE)&lt;=VLOOKUP($AF$18,paramètres!$E$33:$F$44,2,FALSE),T1677*$D1677,0)))</f>
        <v>0</v>
      </c>
      <c r="AG1677" s="13">
        <f>IF($D1677="",0,IF($E1677="",0,IF(VLOOKUP($E1677,paramètres!$E$33:$F$44,2,FALSE)&lt;=VLOOKUP($AG$18,paramètres!$E$33:$F$44,2,FALSE),U1677*$D1677,0)))</f>
        <v>0</v>
      </c>
      <c r="AH1677" s="13">
        <f>IF($D1677="",0,IF($E1677="",0,IF(VLOOKUP($E1677,paramètres!$E$33:$F$44,2,FALSE)&lt;=VLOOKUP($AH$18,paramètres!$E$33:$F$44,2,FALSE),V1677*$D1677,0)))</f>
        <v>0</v>
      </c>
      <c r="AI1677" s="13">
        <f>IF($D1677="",0,IF($E1677="",0,IF(VLOOKUP($E1677,paramètres!$E$33:$F$44,2,FALSE)&lt;=VLOOKUP($AI$18,paramètres!$E$33:$F$44,2,FALSE),W1677*$D1677,0)))</f>
        <v>0</v>
      </c>
      <c r="AJ1677" s="13">
        <f>IF($D1677="",0,IF($E1677="",0,IF(VLOOKUP($E1677,paramètres!$E$33:$F$44,2,FALSE)&lt;=VLOOKUP($AJ$18,paramètres!$E$33:$F$44,2,FALSE),X1677*$D1677,0)))</f>
        <v>0</v>
      </c>
      <c r="AK1677" s="13">
        <f>IF($D1677="",0,IF($E1677="",0,IF(VLOOKUP($E1677,paramètres!$E$33:$F$44,2,FALSE)&lt;=VLOOKUP($AK$18,paramètres!$E$33:$F$44,2,FALSE),Y1677*$D1677,0)))</f>
        <v>0</v>
      </c>
      <c r="AL1677" s="13">
        <f>IF($D1677="",0,IF($E1677="",0,IF(VLOOKUP($E1677,paramètres!$E$33:$F$44,2,FALSE)&lt;=VLOOKUP($AL$18,paramètres!$E$33:$F$44,2,FALSE),Z1677*$D1677,0)))</f>
        <v>0</v>
      </c>
      <c r="AM1677" s="126">
        <f>IF($D1677="",0,IF($E1677="",0,IF(VLOOKUP($E1677,paramètres!$E$33:$F$44,2,FALSE)&lt;=VLOOKUP($AM$18,paramètres!$E$33:$F$44,2,FALSE),AA1677*$D1677,0)))</f>
        <v>0</v>
      </c>
      <c r="AN1677" s="121" t="str">
        <f>IF(paramètres!$B$28=1,((SUM(P1677:Y1677)/1.02)+SUM(Z1677:AA1677))*0.0303/9*COUNT(P1677:X1677),IF(paramètres!$B$28=2,(SUM(P1677:AA1677))*0.0303/9*COUNT(P1677:X1677),"Missing Delta option"))</f>
        <v>Missing Delta option</v>
      </c>
      <c r="AO1677" s="13" t="str">
        <f>IF(paramètres!$B$28=1,(((SUM(P1677:Y1677)/1.02)+SUM(Z1677:AA1677))+((SUM(AB1677:AK1677)/1.02)+SUM(AL1677:AN1677)))*cotpatr,IF(paramètres!$B$28=2,(SUM(P1677:AN1677)*cotpatr),"Missing Delta Option"))</f>
        <v>Missing Delta Option</v>
      </c>
      <c r="AP1677" s="13" t="str" cm="1">
        <f t="array" ref="AP1677">IF(paramètres!$B$28=1,(((SUM(P1677:Y1677)/1.02)+SUM(Z1677:AA1677))+((SUM(AB1677:AM1677)/1.02)+SUM(AL1677:AM1677)))/12*pécule,IF(paramètres!$B$28=2,SUM(P1677:AM1677)/12*pécule,"Missing Delta Option"))</f>
        <v>Missing Delta Option</v>
      </c>
      <c r="AQ1677" s="105" t="e">
        <f>IF(paramètres!$B$28=1,(((SUM(P1677:Y1677)/1.02)+SUM(Z1677:AA1677))+((SUM(AB1677:AM1677)/1.02)+SUM(AL1677:AM1677)))+AN1677+AO1677+AP1677,SUM(P1677:AM1677)+AN1677+AO1677+AP1677)</f>
        <v>#VALUE!</v>
      </c>
    </row>
    <row r="1678" spans="1:43" x14ac:dyDescent="0.25">
      <c r="A1678" s="104"/>
      <c r="B1678" s="39"/>
      <c r="C1678" s="39"/>
      <c r="D1678" s="70"/>
      <c r="E1678" s="49"/>
      <c r="F1678" s="40"/>
      <c r="G1678" s="38"/>
      <c r="H1678" s="71"/>
      <c r="I1678" s="40"/>
      <c r="J1678" s="38"/>
      <c r="K1678" s="71"/>
      <c r="L1678" s="40"/>
      <c r="M1678" s="38"/>
      <c r="N1678" s="71"/>
      <c r="O1678" s="49"/>
      <c r="P1678" s="177"/>
      <c r="Q1678" s="178"/>
      <c r="R1678" s="178"/>
      <c r="S1678" s="178"/>
      <c r="T1678" s="178"/>
      <c r="U1678" s="178"/>
      <c r="V1678" s="178"/>
      <c r="W1678" s="178"/>
      <c r="X1678" s="178"/>
      <c r="Y1678" s="178"/>
      <c r="Z1678" s="178"/>
      <c r="AA1678" s="179"/>
      <c r="AB1678" s="121">
        <f>IF($D1678="",0,IF($E1678="",0,IF(VLOOKUP($E1678,paramètres!$E$33:$F$44,2,FALSE)&lt;=VLOOKUP($AB$18,paramètres!$E$33:$F$44,2,FALSE),P1678*$D1678,0)))</f>
        <v>0</v>
      </c>
      <c r="AC1678" s="13">
        <f>IF($D1678="",0,IF($E1678="",0,IF(VLOOKUP($E1678,paramètres!$E$33:$F$44,2,FALSE)&lt;=VLOOKUP($AC$18,paramètres!$E$33:$F$44,2,FALSE),Q1678*$D1678,0)))</f>
        <v>0</v>
      </c>
      <c r="AD1678" s="13">
        <f>IF($D1678="",0,IF($E1678="",0,IF(VLOOKUP($E1678,paramètres!$E$33:$F$44,2,FALSE)&lt;=VLOOKUP($AD$18,paramètres!$E$33:$F$44,2,FALSE),R1678*$D1678,0)))</f>
        <v>0</v>
      </c>
      <c r="AE1678" s="13">
        <f>IF($D1678="",0,IF($E1678="",0,IF(VLOOKUP($E1678,paramètres!$E$33:$F$44,2,FALSE)&lt;=VLOOKUP($AE$18,paramètres!$E$33:$F$44,2,FALSE),S1678*$D1678,0)))</f>
        <v>0</v>
      </c>
      <c r="AF1678" s="13">
        <f>IF($D1678="",0,IF($E1678="",0,IF(VLOOKUP($E1678,paramètres!$E$33:$F$44,2,FALSE)&lt;=VLOOKUP($AF$18,paramètres!$E$33:$F$44,2,FALSE),T1678*$D1678,0)))</f>
        <v>0</v>
      </c>
      <c r="AG1678" s="13">
        <f>IF($D1678="",0,IF($E1678="",0,IF(VLOOKUP($E1678,paramètres!$E$33:$F$44,2,FALSE)&lt;=VLOOKUP($AG$18,paramètres!$E$33:$F$44,2,FALSE),U1678*$D1678,0)))</f>
        <v>0</v>
      </c>
      <c r="AH1678" s="13">
        <f>IF($D1678="",0,IF($E1678="",0,IF(VLOOKUP($E1678,paramètres!$E$33:$F$44,2,FALSE)&lt;=VLOOKUP($AH$18,paramètres!$E$33:$F$44,2,FALSE),V1678*$D1678,0)))</f>
        <v>0</v>
      </c>
      <c r="AI1678" s="13">
        <f>IF($D1678="",0,IF($E1678="",0,IF(VLOOKUP($E1678,paramètres!$E$33:$F$44,2,FALSE)&lt;=VLOOKUP($AI$18,paramètres!$E$33:$F$44,2,FALSE),W1678*$D1678,0)))</f>
        <v>0</v>
      </c>
      <c r="AJ1678" s="13">
        <f>IF($D1678="",0,IF($E1678="",0,IF(VLOOKUP($E1678,paramètres!$E$33:$F$44,2,FALSE)&lt;=VLOOKUP($AJ$18,paramètres!$E$33:$F$44,2,FALSE),X1678*$D1678,0)))</f>
        <v>0</v>
      </c>
      <c r="AK1678" s="13">
        <f>IF($D1678="",0,IF($E1678="",0,IF(VLOOKUP($E1678,paramètres!$E$33:$F$44,2,FALSE)&lt;=VLOOKUP($AK$18,paramètres!$E$33:$F$44,2,FALSE),Y1678*$D1678,0)))</f>
        <v>0</v>
      </c>
      <c r="AL1678" s="13">
        <f>IF($D1678="",0,IF($E1678="",0,IF(VLOOKUP($E1678,paramètres!$E$33:$F$44,2,FALSE)&lt;=VLOOKUP($AL$18,paramètres!$E$33:$F$44,2,FALSE),Z1678*$D1678,0)))</f>
        <v>0</v>
      </c>
      <c r="AM1678" s="126">
        <f>IF($D1678="",0,IF($E1678="",0,IF(VLOOKUP($E1678,paramètres!$E$33:$F$44,2,FALSE)&lt;=VLOOKUP($AM$18,paramètres!$E$33:$F$44,2,FALSE),AA1678*$D1678,0)))</f>
        <v>0</v>
      </c>
      <c r="AN1678" s="121" t="str">
        <f>IF(paramètres!$B$28=1,((SUM(P1678:Y1678)/1.02)+SUM(Z1678:AA1678))*0.0303/9*COUNT(P1678:X1678),IF(paramètres!$B$28=2,(SUM(P1678:AA1678))*0.0303/9*COUNT(P1678:X1678),"Missing Delta option"))</f>
        <v>Missing Delta option</v>
      </c>
      <c r="AO1678" s="13" t="str">
        <f>IF(paramètres!$B$28=1,(((SUM(P1678:Y1678)/1.02)+SUM(Z1678:AA1678))+((SUM(AB1678:AK1678)/1.02)+SUM(AL1678:AN1678)))*cotpatr,IF(paramètres!$B$28=2,(SUM(P1678:AN1678)*cotpatr),"Missing Delta Option"))</f>
        <v>Missing Delta Option</v>
      </c>
      <c r="AP1678" s="13" t="str" cm="1">
        <f t="array" ref="AP1678">IF(paramètres!$B$28=1,(((SUM(P1678:Y1678)/1.02)+SUM(Z1678:AA1678))+((SUM(AB1678:AM1678)/1.02)+SUM(AL1678:AM1678)))/12*pécule,IF(paramètres!$B$28=2,SUM(P1678:AM1678)/12*pécule,"Missing Delta Option"))</f>
        <v>Missing Delta Option</v>
      </c>
      <c r="AQ1678" s="105" t="e">
        <f>IF(paramètres!$B$28=1,(((SUM(P1678:Y1678)/1.02)+SUM(Z1678:AA1678))+((SUM(AB1678:AM1678)/1.02)+SUM(AL1678:AM1678)))+AN1678+AO1678+AP1678,SUM(P1678:AM1678)+AN1678+AO1678+AP1678)</f>
        <v>#VALUE!</v>
      </c>
    </row>
    <row r="1679" spans="1:43" x14ac:dyDescent="0.25">
      <c r="A1679" s="104"/>
      <c r="B1679" s="39"/>
      <c r="C1679" s="39"/>
      <c r="D1679" s="70"/>
      <c r="E1679" s="49"/>
      <c r="F1679" s="40"/>
      <c r="G1679" s="38"/>
      <c r="H1679" s="71"/>
      <c r="I1679" s="40"/>
      <c r="J1679" s="38"/>
      <c r="K1679" s="71"/>
      <c r="L1679" s="40"/>
      <c r="M1679" s="38"/>
      <c r="N1679" s="71"/>
      <c r="O1679" s="49"/>
      <c r="P1679" s="177"/>
      <c r="Q1679" s="178"/>
      <c r="R1679" s="178"/>
      <c r="S1679" s="178"/>
      <c r="T1679" s="178"/>
      <c r="U1679" s="178"/>
      <c r="V1679" s="178"/>
      <c r="W1679" s="178"/>
      <c r="X1679" s="178"/>
      <c r="Y1679" s="178"/>
      <c r="Z1679" s="178"/>
      <c r="AA1679" s="179"/>
      <c r="AB1679" s="121">
        <f>IF($D1679="",0,IF($E1679="",0,IF(VLOOKUP($E1679,paramètres!$E$33:$F$44,2,FALSE)&lt;=VLOOKUP($AB$18,paramètres!$E$33:$F$44,2,FALSE),P1679*$D1679,0)))</f>
        <v>0</v>
      </c>
      <c r="AC1679" s="13">
        <f>IF($D1679="",0,IF($E1679="",0,IF(VLOOKUP($E1679,paramètres!$E$33:$F$44,2,FALSE)&lt;=VLOOKUP($AC$18,paramètres!$E$33:$F$44,2,FALSE),Q1679*$D1679,0)))</f>
        <v>0</v>
      </c>
      <c r="AD1679" s="13">
        <f>IF($D1679="",0,IF($E1679="",0,IF(VLOOKUP($E1679,paramètres!$E$33:$F$44,2,FALSE)&lt;=VLOOKUP($AD$18,paramètres!$E$33:$F$44,2,FALSE),R1679*$D1679,0)))</f>
        <v>0</v>
      </c>
      <c r="AE1679" s="13">
        <f>IF($D1679="",0,IF($E1679="",0,IF(VLOOKUP($E1679,paramètres!$E$33:$F$44,2,FALSE)&lt;=VLOOKUP($AE$18,paramètres!$E$33:$F$44,2,FALSE),S1679*$D1679,0)))</f>
        <v>0</v>
      </c>
      <c r="AF1679" s="13">
        <f>IF($D1679="",0,IF($E1679="",0,IF(VLOOKUP($E1679,paramètres!$E$33:$F$44,2,FALSE)&lt;=VLOOKUP($AF$18,paramètres!$E$33:$F$44,2,FALSE),T1679*$D1679,0)))</f>
        <v>0</v>
      </c>
      <c r="AG1679" s="13">
        <f>IF($D1679="",0,IF($E1679="",0,IF(VLOOKUP($E1679,paramètres!$E$33:$F$44,2,FALSE)&lt;=VLOOKUP($AG$18,paramètres!$E$33:$F$44,2,FALSE),U1679*$D1679,0)))</f>
        <v>0</v>
      </c>
      <c r="AH1679" s="13">
        <f>IF($D1679="",0,IF($E1679="",0,IF(VLOOKUP($E1679,paramètres!$E$33:$F$44,2,FALSE)&lt;=VLOOKUP($AH$18,paramètres!$E$33:$F$44,2,FALSE),V1679*$D1679,0)))</f>
        <v>0</v>
      </c>
      <c r="AI1679" s="13">
        <f>IF($D1679="",0,IF($E1679="",0,IF(VLOOKUP($E1679,paramètres!$E$33:$F$44,2,FALSE)&lt;=VLOOKUP($AI$18,paramètres!$E$33:$F$44,2,FALSE),W1679*$D1679,0)))</f>
        <v>0</v>
      </c>
      <c r="AJ1679" s="13">
        <f>IF($D1679="",0,IF($E1679="",0,IF(VLOOKUP($E1679,paramètres!$E$33:$F$44,2,FALSE)&lt;=VLOOKUP($AJ$18,paramètres!$E$33:$F$44,2,FALSE),X1679*$D1679,0)))</f>
        <v>0</v>
      </c>
      <c r="AK1679" s="13">
        <f>IF($D1679="",0,IF($E1679="",0,IF(VLOOKUP($E1679,paramètres!$E$33:$F$44,2,FALSE)&lt;=VLOOKUP($AK$18,paramètres!$E$33:$F$44,2,FALSE),Y1679*$D1679,0)))</f>
        <v>0</v>
      </c>
      <c r="AL1679" s="13">
        <f>IF($D1679="",0,IF($E1679="",0,IF(VLOOKUP($E1679,paramètres!$E$33:$F$44,2,FALSE)&lt;=VLOOKUP($AL$18,paramètres!$E$33:$F$44,2,FALSE),Z1679*$D1679,0)))</f>
        <v>0</v>
      </c>
      <c r="AM1679" s="126">
        <f>IF($D1679="",0,IF($E1679="",0,IF(VLOOKUP($E1679,paramètres!$E$33:$F$44,2,FALSE)&lt;=VLOOKUP($AM$18,paramètres!$E$33:$F$44,2,FALSE),AA1679*$D1679,0)))</f>
        <v>0</v>
      </c>
      <c r="AN1679" s="121" t="str">
        <f>IF(paramètres!$B$28=1,((SUM(P1679:Y1679)/1.02)+SUM(Z1679:AA1679))*0.0303/9*COUNT(P1679:X1679),IF(paramètres!$B$28=2,(SUM(P1679:AA1679))*0.0303/9*COUNT(P1679:X1679),"Missing Delta option"))</f>
        <v>Missing Delta option</v>
      </c>
      <c r="AO1679" s="13" t="str">
        <f>IF(paramètres!$B$28=1,(((SUM(P1679:Y1679)/1.02)+SUM(Z1679:AA1679))+((SUM(AB1679:AK1679)/1.02)+SUM(AL1679:AN1679)))*cotpatr,IF(paramètres!$B$28=2,(SUM(P1679:AN1679)*cotpatr),"Missing Delta Option"))</f>
        <v>Missing Delta Option</v>
      </c>
      <c r="AP1679" s="13" t="str" cm="1">
        <f t="array" ref="AP1679">IF(paramètres!$B$28=1,(((SUM(P1679:Y1679)/1.02)+SUM(Z1679:AA1679))+((SUM(AB1679:AM1679)/1.02)+SUM(AL1679:AM1679)))/12*pécule,IF(paramètres!$B$28=2,SUM(P1679:AM1679)/12*pécule,"Missing Delta Option"))</f>
        <v>Missing Delta Option</v>
      </c>
      <c r="AQ1679" s="105" t="e">
        <f>IF(paramètres!$B$28=1,(((SUM(P1679:Y1679)/1.02)+SUM(Z1679:AA1679))+((SUM(AB1679:AM1679)/1.02)+SUM(AL1679:AM1679)))+AN1679+AO1679+AP1679,SUM(P1679:AM1679)+AN1679+AO1679+AP1679)</f>
        <v>#VALUE!</v>
      </c>
    </row>
    <row r="1680" spans="1:43" x14ac:dyDescent="0.25">
      <c r="A1680" s="104"/>
      <c r="B1680" s="39"/>
      <c r="C1680" s="39"/>
      <c r="D1680" s="70"/>
      <c r="E1680" s="49"/>
      <c r="F1680" s="40"/>
      <c r="G1680" s="38"/>
      <c r="H1680" s="71"/>
      <c r="I1680" s="40"/>
      <c r="J1680" s="38"/>
      <c r="K1680" s="71"/>
      <c r="L1680" s="40"/>
      <c r="M1680" s="38"/>
      <c r="N1680" s="71"/>
      <c r="O1680" s="49"/>
      <c r="P1680" s="177"/>
      <c r="Q1680" s="178"/>
      <c r="R1680" s="178"/>
      <c r="S1680" s="178"/>
      <c r="T1680" s="178"/>
      <c r="U1680" s="178"/>
      <c r="V1680" s="178"/>
      <c r="W1680" s="178"/>
      <c r="X1680" s="178"/>
      <c r="Y1680" s="178"/>
      <c r="Z1680" s="178"/>
      <c r="AA1680" s="179"/>
      <c r="AB1680" s="121">
        <f>IF($D1680="",0,IF($E1680="",0,IF(VLOOKUP($E1680,paramètres!$E$33:$F$44,2,FALSE)&lt;=VLOOKUP($AB$18,paramètres!$E$33:$F$44,2,FALSE),P1680*$D1680,0)))</f>
        <v>0</v>
      </c>
      <c r="AC1680" s="13">
        <f>IF($D1680="",0,IF($E1680="",0,IF(VLOOKUP($E1680,paramètres!$E$33:$F$44,2,FALSE)&lt;=VLOOKUP($AC$18,paramètres!$E$33:$F$44,2,FALSE),Q1680*$D1680,0)))</f>
        <v>0</v>
      </c>
      <c r="AD1680" s="13">
        <f>IF($D1680="",0,IF($E1680="",0,IF(VLOOKUP($E1680,paramètres!$E$33:$F$44,2,FALSE)&lt;=VLOOKUP($AD$18,paramètres!$E$33:$F$44,2,FALSE),R1680*$D1680,0)))</f>
        <v>0</v>
      </c>
      <c r="AE1680" s="13">
        <f>IF($D1680="",0,IF($E1680="",0,IF(VLOOKUP($E1680,paramètres!$E$33:$F$44,2,FALSE)&lt;=VLOOKUP($AE$18,paramètres!$E$33:$F$44,2,FALSE),S1680*$D1680,0)))</f>
        <v>0</v>
      </c>
      <c r="AF1680" s="13">
        <f>IF($D1680="",0,IF($E1680="",0,IF(VLOOKUP($E1680,paramètres!$E$33:$F$44,2,FALSE)&lt;=VLOOKUP($AF$18,paramètres!$E$33:$F$44,2,FALSE),T1680*$D1680,0)))</f>
        <v>0</v>
      </c>
      <c r="AG1680" s="13">
        <f>IF($D1680="",0,IF($E1680="",0,IF(VLOOKUP($E1680,paramètres!$E$33:$F$44,2,FALSE)&lt;=VLOOKUP($AG$18,paramètres!$E$33:$F$44,2,FALSE),U1680*$D1680,0)))</f>
        <v>0</v>
      </c>
      <c r="AH1680" s="13">
        <f>IF($D1680="",0,IF($E1680="",0,IF(VLOOKUP($E1680,paramètres!$E$33:$F$44,2,FALSE)&lt;=VLOOKUP($AH$18,paramètres!$E$33:$F$44,2,FALSE),V1680*$D1680,0)))</f>
        <v>0</v>
      </c>
      <c r="AI1680" s="13">
        <f>IF($D1680="",0,IF($E1680="",0,IF(VLOOKUP($E1680,paramètres!$E$33:$F$44,2,FALSE)&lt;=VLOOKUP($AI$18,paramètres!$E$33:$F$44,2,FALSE),W1680*$D1680,0)))</f>
        <v>0</v>
      </c>
      <c r="AJ1680" s="13">
        <f>IF($D1680="",0,IF($E1680="",0,IF(VLOOKUP($E1680,paramètres!$E$33:$F$44,2,FALSE)&lt;=VLOOKUP($AJ$18,paramètres!$E$33:$F$44,2,FALSE),X1680*$D1680,0)))</f>
        <v>0</v>
      </c>
      <c r="AK1680" s="13">
        <f>IF($D1680="",0,IF($E1680="",0,IF(VLOOKUP($E1680,paramètres!$E$33:$F$44,2,FALSE)&lt;=VLOOKUP($AK$18,paramètres!$E$33:$F$44,2,FALSE),Y1680*$D1680,0)))</f>
        <v>0</v>
      </c>
      <c r="AL1680" s="13">
        <f>IF($D1680="",0,IF($E1680="",0,IF(VLOOKUP($E1680,paramètres!$E$33:$F$44,2,FALSE)&lt;=VLOOKUP($AL$18,paramètres!$E$33:$F$44,2,FALSE),Z1680*$D1680,0)))</f>
        <v>0</v>
      </c>
      <c r="AM1680" s="126">
        <f>IF($D1680="",0,IF($E1680="",0,IF(VLOOKUP($E1680,paramètres!$E$33:$F$44,2,FALSE)&lt;=VLOOKUP($AM$18,paramètres!$E$33:$F$44,2,FALSE),AA1680*$D1680,0)))</f>
        <v>0</v>
      </c>
      <c r="AN1680" s="121" t="str">
        <f>IF(paramètres!$B$28=1,((SUM(P1680:Y1680)/1.02)+SUM(Z1680:AA1680))*0.0303/9*COUNT(P1680:X1680),IF(paramètres!$B$28=2,(SUM(P1680:AA1680))*0.0303/9*COUNT(P1680:X1680),"Missing Delta option"))</f>
        <v>Missing Delta option</v>
      </c>
      <c r="AO1680" s="13" t="str">
        <f>IF(paramètres!$B$28=1,(((SUM(P1680:Y1680)/1.02)+SUM(Z1680:AA1680))+((SUM(AB1680:AK1680)/1.02)+SUM(AL1680:AN1680)))*cotpatr,IF(paramètres!$B$28=2,(SUM(P1680:AN1680)*cotpatr),"Missing Delta Option"))</f>
        <v>Missing Delta Option</v>
      </c>
      <c r="AP1680" s="13" t="str" cm="1">
        <f t="array" ref="AP1680">IF(paramètres!$B$28=1,(((SUM(P1680:Y1680)/1.02)+SUM(Z1680:AA1680))+((SUM(AB1680:AM1680)/1.02)+SUM(AL1680:AM1680)))/12*pécule,IF(paramètres!$B$28=2,SUM(P1680:AM1680)/12*pécule,"Missing Delta Option"))</f>
        <v>Missing Delta Option</v>
      </c>
      <c r="AQ1680" s="105" t="e">
        <f>IF(paramètres!$B$28=1,(((SUM(P1680:Y1680)/1.02)+SUM(Z1680:AA1680))+((SUM(AB1680:AM1680)/1.02)+SUM(AL1680:AM1680)))+AN1680+AO1680+AP1680,SUM(P1680:AM1680)+AN1680+AO1680+AP1680)</f>
        <v>#VALUE!</v>
      </c>
    </row>
    <row r="1681" spans="1:43" x14ac:dyDescent="0.25">
      <c r="A1681" s="104"/>
      <c r="B1681" s="39"/>
      <c r="C1681" s="39"/>
      <c r="D1681" s="70"/>
      <c r="E1681" s="49"/>
      <c r="F1681" s="40"/>
      <c r="G1681" s="38"/>
      <c r="H1681" s="71"/>
      <c r="I1681" s="40"/>
      <c r="J1681" s="38"/>
      <c r="K1681" s="71"/>
      <c r="L1681" s="40"/>
      <c r="M1681" s="38"/>
      <c r="N1681" s="71"/>
      <c r="O1681" s="49"/>
      <c r="P1681" s="177"/>
      <c r="Q1681" s="178"/>
      <c r="R1681" s="178"/>
      <c r="S1681" s="178"/>
      <c r="T1681" s="178"/>
      <c r="U1681" s="178"/>
      <c r="V1681" s="178"/>
      <c r="W1681" s="178"/>
      <c r="X1681" s="178"/>
      <c r="Y1681" s="178"/>
      <c r="Z1681" s="178"/>
      <c r="AA1681" s="179"/>
      <c r="AB1681" s="121">
        <f>IF($D1681="",0,IF($E1681="",0,IF(VLOOKUP($E1681,paramètres!$E$33:$F$44,2,FALSE)&lt;=VLOOKUP($AB$18,paramètres!$E$33:$F$44,2,FALSE),P1681*$D1681,0)))</f>
        <v>0</v>
      </c>
      <c r="AC1681" s="13">
        <f>IF($D1681="",0,IF($E1681="",0,IF(VLOOKUP($E1681,paramètres!$E$33:$F$44,2,FALSE)&lt;=VLOOKUP($AC$18,paramètres!$E$33:$F$44,2,FALSE),Q1681*$D1681,0)))</f>
        <v>0</v>
      </c>
      <c r="AD1681" s="13">
        <f>IF($D1681="",0,IF($E1681="",0,IF(VLOOKUP($E1681,paramètres!$E$33:$F$44,2,FALSE)&lt;=VLOOKUP($AD$18,paramètres!$E$33:$F$44,2,FALSE),R1681*$D1681,0)))</f>
        <v>0</v>
      </c>
      <c r="AE1681" s="13">
        <f>IF($D1681="",0,IF($E1681="",0,IF(VLOOKUP($E1681,paramètres!$E$33:$F$44,2,FALSE)&lt;=VLOOKUP($AE$18,paramètres!$E$33:$F$44,2,FALSE),S1681*$D1681,0)))</f>
        <v>0</v>
      </c>
      <c r="AF1681" s="13">
        <f>IF($D1681="",0,IF($E1681="",0,IF(VLOOKUP($E1681,paramètres!$E$33:$F$44,2,FALSE)&lt;=VLOOKUP($AF$18,paramètres!$E$33:$F$44,2,FALSE),T1681*$D1681,0)))</f>
        <v>0</v>
      </c>
      <c r="AG1681" s="13">
        <f>IF($D1681="",0,IF($E1681="",0,IF(VLOOKUP($E1681,paramètres!$E$33:$F$44,2,FALSE)&lt;=VLOOKUP($AG$18,paramètres!$E$33:$F$44,2,FALSE),U1681*$D1681,0)))</f>
        <v>0</v>
      </c>
      <c r="AH1681" s="13">
        <f>IF($D1681="",0,IF($E1681="",0,IF(VLOOKUP($E1681,paramètres!$E$33:$F$44,2,FALSE)&lt;=VLOOKUP($AH$18,paramètres!$E$33:$F$44,2,FALSE),V1681*$D1681,0)))</f>
        <v>0</v>
      </c>
      <c r="AI1681" s="13">
        <f>IF($D1681="",0,IF($E1681="",0,IF(VLOOKUP($E1681,paramètres!$E$33:$F$44,2,FALSE)&lt;=VLOOKUP($AI$18,paramètres!$E$33:$F$44,2,FALSE),W1681*$D1681,0)))</f>
        <v>0</v>
      </c>
      <c r="AJ1681" s="13">
        <f>IF($D1681="",0,IF($E1681="",0,IF(VLOOKUP($E1681,paramètres!$E$33:$F$44,2,FALSE)&lt;=VLOOKUP($AJ$18,paramètres!$E$33:$F$44,2,FALSE),X1681*$D1681,0)))</f>
        <v>0</v>
      </c>
      <c r="AK1681" s="13">
        <f>IF($D1681="",0,IF($E1681="",0,IF(VLOOKUP($E1681,paramètres!$E$33:$F$44,2,FALSE)&lt;=VLOOKUP($AK$18,paramètres!$E$33:$F$44,2,FALSE),Y1681*$D1681,0)))</f>
        <v>0</v>
      </c>
      <c r="AL1681" s="13">
        <f>IF($D1681="",0,IF($E1681="",0,IF(VLOOKUP($E1681,paramètres!$E$33:$F$44,2,FALSE)&lt;=VLOOKUP($AL$18,paramètres!$E$33:$F$44,2,FALSE),Z1681*$D1681,0)))</f>
        <v>0</v>
      </c>
      <c r="AM1681" s="126">
        <f>IF($D1681="",0,IF($E1681="",0,IF(VLOOKUP($E1681,paramètres!$E$33:$F$44,2,FALSE)&lt;=VLOOKUP($AM$18,paramètres!$E$33:$F$44,2,FALSE),AA1681*$D1681,0)))</f>
        <v>0</v>
      </c>
      <c r="AN1681" s="121" t="str">
        <f>IF(paramètres!$B$28=1,((SUM(P1681:Y1681)/1.02)+SUM(Z1681:AA1681))*0.0303/9*COUNT(P1681:X1681),IF(paramètres!$B$28=2,(SUM(P1681:AA1681))*0.0303/9*COUNT(P1681:X1681),"Missing Delta option"))</f>
        <v>Missing Delta option</v>
      </c>
      <c r="AO1681" s="13" t="str">
        <f>IF(paramètres!$B$28=1,(((SUM(P1681:Y1681)/1.02)+SUM(Z1681:AA1681))+((SUM(AB1681:AK1681)/1.02)+SUM(AL1681:AN1681)))*cotpatr,IF(paramètres!$B$28=2,(SUM(P1681:AN1681)*cotpatr),"Missing Delta Option"))</f>
        <v>Missing Delta Option</v>
      </c>
      <c r="AP1681" s="13" t="str" cm="1">
        <f t="array" ref="AP1681">IF(paramètres!$B$28=1,(((SUM(P1681:Y1681)/1.02)+SUM(Z1681:AA1681))+((SUM(AB1681:AM1681)/1.02)+SUM(AL1681:AM1681)))/12*pécule,IF(paramètres!$B$28=2,SUM(P1681:AM1681)/12*pécule,"Missing Delta Option"))</f>
        <v>Missing Delta Option</v>
      </c>
      <c r="AQ1681" s="105" t="e">
        <f>IF(paramètres!$B$28=1,(((SUM(P1681:Y1681)/1.02)+SUM(Z1681:AA1681))+((SUM(AB1681:AM1681)/1.02)+SUM(AL1681:AM1681)))+AN1681+AO1681+AP1681,SUM(P1681:AM1681)+AN1681+AO1681+AP1681)</f>
        <v>#VALUE!</v>
      </c>
    </row>
    <row r="1682" spans="1:43" x14ac:dyDescent="0.25">
      <c r="A1682" s="104"/>
      <c r="B1682" s="39"/>
      <c r="C1682" s="39"/>
      <c r="D1682" s="70"/>
      <c r="E1682" s="49"/>
      <c r="F1682" s="40"/>
      <c r="G1682" s="38"/>
      <c r="H1682" s="71"/>
      <c r="I1682" s="40"/>
      <c r="J1682" s="38"/>
      <c r="K1682" s="71"/>
      <c r="L1682" s="40"/>
      <c r="M1682" s="38"/>
      <c r="N1682" s="71"/>
      <c r="O1682" s="49"/>
      <c r="P1682" s="177"/>
      <c r="Q1682" s="178"/>
      <c r="R1682" s="178"/>
      <c r="S1682" s="178"/>
      <c r="T1682" s="178"/>
      <c r="U1682" s="178"/>
      <c r="V1682" s="178"/>
      <c r="W1682" s="178"/>
      <c r="X1682" s="178"/>
      <c r="Y1682" s="178"/>
      <c r="Z1682" s="178"/>
      <c r="AA1682" s="179"/>
      <c r="AB1682" s="121">
        <f>IF($D1682="",0,IF($E1682="",0,IF(VLOOKUP($E1682,paramètres!$E$33:$F$44,2,FALSE)&lt;=VLOOKUP($AB$18,paramètres!$E$33:$F$44,2,FALSE),P1682*$D1682,0)))</f>
        <v>0</v>
      </c>
      <c r="AC1682" s="13">
        <f>IF($D1682="",0,IF($E1682="",0,IF(VLOOKUP($E1682,paramètres!$E$33:$F$44,2,FALSE)&lt;=VLOOKUP($AC$18,paramètres!$E$33:$F$44,2,FALSE),Q1682*$D1682,0)))</f>
        <v>0</v>
      </c>
      <c r="AD1682" s="13">
        <f>IF($D1682="",0,IF($E1682="",0,IF(VLOOKUP($E1682,paramètres!$E$33:$F$44,2,FALSE)&lt;=VLOOKUP($AD$18,paramètres!$E$33:$F$44,2,FALSE),R1682*$D1682,0)))</f>
        <v>0</v>
      </c>
      <c r="AE1682" s="13">
        <f>IF($D1682="",0,IF($E1682="",0,IF(VLOOKUP($E1682,paramètres!$E$33:$F$44,2,FALSE)&lt;=VLOOKUP($AE$18,paramètres!$E$33:$F$44,2,FALSE),S1682*$D1682,0)))</f>
        <v>0</v>
      </c>
      <c r="AF1682" s="13">
        <f>IF($D1682="",0,IF($E1682="",0,IF(VLOOKUP($E1682,paramètres!$E$33:$F$44,2,FALSE)&lt;=VLOOKUP($AF$18,paramètres!$E$33:$F$44,2,FALSE),T1682*$D1682,0)))</f>
        <v>0</v>
      </c>
      <c r="AG1682" s="13">
        <f>IF($D1682="",0,IF($E1682="",0,IF(VLOOKUP($E1682,paramètres!$E$33:$F$44,2,FALSE)&lt;=VLOOKUP($AG$18,paramètres!$E$33:$F$44,2,FALSE),U1682*$D1682,0)))</f>
        <v>0</v>
      </c>
      <c r="AH1682" s="13">
        <f>IF($D1682="",0,IF($E1682="",0,IF(VLOOKUP($E1682,paramètres!$E$33:$F$44,2,FALSE)&lt;=VLOOKUP($AH$18,paramètres!$E$33:$F$44,2,FALSE),V1682*$D1682,0)))</f>
        <v>0</v>
      </c>
      <c r="AI1682" s="13">
        <f>IF($D1682="",0,IF($E1682="",0,IF(VLOOKUP($E1682,paramètres!$E$33:$F$44,2,FALSE)&lt;=VLOOKUP($AI$18,paramètres!$E$33:$F$44,2,FALSE),W1682*$D1682,0)))</f>
        <v>0</v>
      </c>
      <c r="AJ1682" s="13">
        <f>IF($D1682="",0,IF($E1682="",0,IF(VLOOKUP($E1682,paramètres!$E$33:$F$44,2,FALSE)&lt;=VLOOKUP($AJ$18,paramètres!$E$33:$F$44,2,FALSE),X1682*$D1682,0)))</f>
        <v>0</v>
      </c>
      <c r="AK1682" s="13">
        <f>IF($D1682="",0,IF($E1682="",0,IF(VLOOKUP($E1682,paramètres!$E$33:$F$44,2,FALSE)&lt;=VLOOKUP($AK$18,paramètres!$E$33:$F$44,2,FALSE),Y1682*$D1682,0)))</f>
        <v>0</v>
      </c>
      <c r="AL1682" s="13">
        <f>IF($D1682="",0,IF($E1682="",0,IF(VLOOKUP($E1682,paramètres!$E$33:$F$44,2,FALSE)&lt;=VLOOKUP($AL$18,paramètres!$E$33:$F$44,2,FALSE),Z1682*$D1682,0)))</f>
        <v>0</v>
      </c>
      <c r="AM1682" s="126">
        <f>IF($D1682="",0,IF($E1682="",0,IF(VLOOKUP($E1682,paramètres!$E$33:$F$44,2,FALSE)&lt;=VLOOKUP($AM$18,paramètres!$E$33:$F$44,2,FALSE),AA1682*$D1682,0)))</f>
        <v>0</v>
      </c>
      <c r="AN1682" s="121" t="str">
        <f>IF(paramètres!$B$28=1,((SUM(P1682:Y1682)/1.02)+SUM(Z1682:AA1682))*0.0303/9*COUNT(P1682:X1682),IF(paramètres!$B$28=2,(SUM(P1682:AA1682))*0.0303/9*COUNT(P1682:X1682),"Missing Delta option"))</f>
        <v>Missing Delta option</v>
      </c>
      <c r="AO1682" s="13" t="str">
        <f>IF(paramètres!$B$28=1,(((SUM(P1682:Y1682)/1.02)+SUM(Z1682:AA1682))+((SUM(AB1682:AK1682)/1.02)+SUM(AL1682:AN1682)))*cotpatr,IF(paramètres!$B$28=2,(SUM(P1682:AN1682)*cotpatr),"Missing Delta Option"))</f>
        <v>Missing Delta Option</v>
      </c>
      <c r="AP1682" s="13" t="str" cm="1">
        <f t="array" ref="AP1682">IF(paramètres!$B$28=1,(((SUM(P1682:Y1682)/1.02)+SUM(Z1682:AA1682))+((SUM(AB1682:AM1682)/1.02)+SUM(AL1682:AM1682)))/12*pécule,IF(paramètres!$B$28=2,SUM(P1682:AM1682)/12*pécule,"Missing Delta Option"))</f>
        <v>Missing Delta Option</v>
      </c>
      <c r="AQ1682" s="105" t="e">
        <f>IF(paramètres!$B$28=1,(((SUM(P1682:Y1682)/1.02)+SUM(Z1682:AA1682))+((SUM(AB1682:AM1682)/1.02)+SUM(AL1682:AM1682)))+AN1682+AO1682+AP1682,SUM(P1682:AM1682)+AN1682+AO1682+AP1682)</f>
        <v>#VALUE!</v>
      </c>
    </row>
    <row r="1683" spans="1:43" x14ac:dyDescent="0.25">
      <c r="A1683" s="104"/>
      <c r="B1683" s="39"/>
      <c r="C1683" s="39"/>
      <c r="D1683" s="70"/>
      <c r="E1683" s="49"/>
      <c r="F1683" s="40"/>
      <c r="G1683" s="38"/>
      <c r="H1683" s="71"/>
      <c r="I1683" s="40"/>
      <c r="J1683" s="38"/>
      <c r="K1683" s="71"/>
      <c r="L1683" s="40"/>
      <c r="M1683" s="38"/>
      <c r="N1683" s="71"/>
      <c r="O1683" s="49"/>
      <c r="P1683" s="177"/>
      <c r="Q1683" s="178"/>
      <c r="R1683" s="178"/>
      <c r="S1683" s="178"/>
      <c r="T1683" s="178"/>
      <c r="U1683" s="178"/>
      <c r="V1683" s="178"/>
      <c r="W1683" s="178"/>
      <c r="X1683" s="178"/>
      <c r="Y1683" s="178"/>
      <c r="Z1683" s="178"/>
      <c r="AA1683" s="179"/>
      <c r="AB1683" s="121">
        <f>IF($D1683="",0,IF($E1683="",0,IF(VLOOKUP($E1683,paramètres!$E$33:$F$44,2,FALSE)&lt;=VLOOKUP($AB$18,paramètres!$E$33:$F$44,2,FALSE),P1683*$D1683,0)))</f>
        <v>0</v>
      </c>
      <c r="AC1683" s="13">
        <f>IF($D1683="",0,IF($E1683="",0,IF(VLOOKUP($E1683,paramètres!$E$33:$F$44,2,FALSE)&lt;=VLOOKUP($AC$18,paramètres!$E$33:$F$44,2,FALSE),Q1683*$D1683,0)))</f>
        <v>0</v>
      </c>
      <c r="AD1683" s="13">
        <f>IF($D1683="",0,IF($E1683="",0,IF(VLOOKUP($E1683,paramètres!$E$33:$F$44,2,FALSE)&lt;=VLOOKUP($AD$18,paramètres!$E$33:$F$44,2,FALSE),R1683*$D1683,0)))</f>
        <v>0</v>
      </c>
      <c r="AE1683" s="13">
        <f>IF($D1683="",0,IF($E1683="",0,IF(VLOOKUP($E1683,paramètres!$E$33:$F$44,2,FALSE)&lt;=VLOOKUP($AE$18,paramètres!$E$33:$F$44,2,FALSE),S1683*$D1683,0)))</f>
        <v>0</v>
      </c>
      <c r="AF1683" s="13">
        <f>IF($D1683="",0,IF($E1683="",0,IF(VLOOKUP($E1683,paramètres!$E$33:$F$44,2,FALSE)&lt;=VLOOKUP($AF$18,paramètres!$E$33:$F$44,2,FALSE),T1683*$D1683,0)))</f>
        <v>0</v>
      </c>
      <c r="AG1683" s="13">
        <f>IF($D1683="",0,IF($E1683="",0,IF(VLOOKUP($E1683,paramètres!$E$33:$F$44,2,FALSE)&lt;=VLOOKUP($AG$18,paramètres!$E$33:$F$44,2,FALSE),U1683*$D1683,0)))</f>
        <v>0</v>
      </c>
      <c r="AH1683" s="13">
        <f>IF($D1683="",0,IF($E1683="",0,IF(VLOOKUP($E1683,paramètres!$E$33:$F$44,2,FALSE)&lt;=VLOOKUP($AH$18,paramètres!$E$33:$F$44,2,FALSE),V1683*$D1683,0)))</f>
        <v>0</v>
      </c>
      <c r="AI1683" s="13">
        <f>IF($D1683="",0,IF($E1683="",0,IF(VLOOKUP($E1683,paramètres!$E$33:$F$44,2,FALSE)&lt;=VLOOKUP($AI$18,paramètres!$E$33:$F$44,2,FALSE),W1683*$D1683,0)))</f>
        <v>0</v>
      </c>
      <c r="AJ1683" s="13">
        <f>IF($D1683="",0,IF($E1683="",0,IF(VLOOKUP($E1683,paramètres!$E$33:$F$44,2,FALSE)&lt;=VLOOKUP($AJ$18,paramètres!$E$33:$F$44,2,FALSE),X1683*$D1683,0)))</f>
        <v>0</v>
      </c>
      <c r="AK1683" s="13">
        <f>IF($D1683="",0,IF($E1683="",0,IF(VLOOKUP($E1683,paramètres!$E$33:$F$44,2,FALSE)&lt;=VLOOKUP($AK$18,paramètres!$E$33:$F$44,2,FALSE),Y1683*$D1683,0)))</f>
        <v>0</v>
      </c>
      <c r="AL1683" s="13">
        <f>IF($D1683="",0,IF($E1683="",0,IF(VLOOKUP($E1683,paramètres!$E$33:$F$44,2,FALSE)&lt;=VLOOKUP($AL$18,paramètres!$E$33:$F$44,2,FALSE),Z1683*$D1683,0)))</f>
        <v>0</v>
      </c>
      <c r="AM1683" s="126">
        <f>IF($D1683="",0,IF($E1683="",0,IF(VLOOKUP($E1683,paramètres!$E$33:$F$44,2,FALSE)&lt;=VLOOKUP($AM$18,paramètres!$E$33:$F$44,2,FALSE),AA1683*$D1683,0)))</f>
        <v>0</v>
      </c>
      <c r="AN1683" s="121" t="str">
        <f>IF(paramètres!$B$28=1,((SUM(P1683:Y1683)/1.02)+SUM(Z1683:AA1683))*0.0303/9*COUNT(P1683:X1683),IF(paramètres!$B$28=2,(SUM(P1683:AA1683))*0.0303/9*COUNT(P1683:X1683),"Missing Delta option"))</f>
        <v>Missing Delta option</v>
      </c>
      <c r="AO1683" s="13" t="str">
        <f>IF(paramètres!$B$28=1,(((SUM(P1683:Y1683)/1.02)+SUM(Z1683:AA1683))+((SUM(AB1683:AK1683)/1.02)+SUM(AL1683:AN1683)))*cotpatr,IF(paramètres!$B$28=2,(SUM(P1683:AN1683)*cotpatr),"Missing Delta Option"))</f>
        <v>Missing Delta Option</v>
      </c>
      <c r="AP1683" s="13" t="str" cm="1">
        <f t="array" ref="AP1683">IF(paramètres!$B$28=1,(((SUM(P1683:Y1683)/1.02)+SUM(Z1683:AA1683))+((SUM(AB1683:AM1683)/1.02)+SUM(AL1683:AM1683)))/12*pécule,IF(paramètres!$B$28=2,SUM(P1683:AM1683)/12*pécule,"Missing Delta Option"))</f>
        <v>Missing Delta Option</v>
      </c>
      <c r="AQ1683" s="105" t="e">
        <f>IF(paramètres!$B$28=1,(((SUM(P1683:Y1683)/1.02)+SUM(Z1683:AA1683))+((SUM(AB1683:AM1683)/1.02)+SUM(AL1683:AM1683)))+AN1683+AO1683+AP1683,SUM(P1683:AM1683)+AN1683+AO1683+AP1683)</f>
        <v>#VALUE!</v>
      </c>
    </row>
    <row r="1684" spans="1:43" x14ac:dyDescent="0.25">
      <c r="A1684" s="104"/>
      <c r="B1684" s="39"/>
      <c r="C1684" s="39"/>
      <c r="D1684" s="70"/>
      <c r="E1684" s="49"/>
      <c r="F1684" s="40"/>
      <c r="G1684" s="38"/>
      <c r="H1684" s="71"/>
      <c r="I1684" s="40"/>
      <c r="J1684" s="38"/>
      <c r="K1684" s="71"/>
      <c r="L1684" s="40"/>
      <c r="M1684" s="38"/>
      <c r="N1684" s="71"/>
      <c r="O1684" s="49"/>
      <c r="P1684" s="177"/>
      <c r="Q1684" s="178"/>
      <c r="R1684" s="178"/>
      <c r="S1684" s="178"/>
      <c r="T1684" s="178"/>
      <c r="U1684" s="178"/>
      <c r="V1684" s="178"/>
      <c r="W1684" s="178"/>
      <c r="X1684" s="178"/>
      <c r="Y1684" s="178"/>
      <c r="Z1684" s="178"/>
      <c r="AA1684" s="179"/>
      <c r="AB1684" s="121">
        <f>IF($D1684="",0,IF($E1684="",0,IF(VLOOKUP($E1684,paramètres!$E$33:$F$44,2,FALSE)&lt;=VLOOKUP($AB$18,paramètres!$E$33:$F$44,2,FALSE),P1684*$D1684,0)))</f>
        <v>0</v>
      </c>
      <c r="AC1684" s="13">
        <f>IF($D1684="",0,IF($E1684="",0,IF(VLOOKUP($E1684,paramètres!$E$33:$F$44,2,FALSE)&lt;=VLOOKUP($AC$18,paramètres!$E$33:$F$44,2,FALSE),Q1684*$D1684,0)))</f>
        <v>0</v>
      </c>
      <c r="AD1684" s="13">
        <f>IF($D1684="",0,IF($E1684="",0,IF(VLOOKUP($E1684,paramètres!$E$33:$F$44,2,FALSE)&lt;=VLOOKUP($AD$18,paramètres!$E$33:$F$44,2,FALSE),R1684*$D1684,0)))</f>
        <v>0</v>
      </c>
      <c r="AE1684" s="13">
        <f>IF($D1684="",0,IF($E1684="",0,IF(VLOOKUP($E1684,paramètres!$E$33:$F$44,2,FALSE)&lt;=VLOOKUP($AE$18,paramètres!$E$33:$F$44,2,FALSE),S1684*$D1684,0)))</f>
        <v>0</v>
      </c>
      <c r="AF1684" s="13">
        <f>IF($D1684="",0,IF($E1684="",0,IF(VLOOKUP($E1684,paramètres!$E$33:$F$44,2,FALSE)&lt;=VLOOKUP($AF$18,paramètres!$E$33:$F$44,2,FALSE),T1684*$D1684,0)))</f>
        <v>0</v>
      </c>
      <c r="AG1684" s="13">
        <f>IF($D1684="",0,IF($E1684="",0,IF(VLOOKUP($E1684,paramètres!$E$33:$F$44,2,FALSE)&lt;=VLOOKUP($AG$18,paramètres!$E$33:$F$44,2,FALSE),U1684*$D1684,0)))</f>
        <v>0</v>
      </c>
      <c r="AH1684" s="13">
        <f>IF($D1684="",0,IF($E1684="",0,IF(VLOOKUP($E1684,paramètres!$E$33:$F$44,2,FALSE)&lt;=VLOOKUP($AH$18,paramètres!$E$33:$F$44,2,FALSE),V1684*$D1684,0)))</f>
        <v>0</v>
      </c>
      <c r="AI1684" s="13">
        <f>IF($D1684="",0,IF($E1684="",0,IF(VLOOKUP($E1684,paramètres!$E$33:$F$44,2,FALSE)&lt;=VLOOKUP($AI$18,paramètres!$E$33:$F$44,2,FALSE),W1684*$D1684,0)))</f>
        <v>0</v>
      </c>
      <c r="AJ1684" s="13">
        <f>IF($D1684="",0,IF($E1684="",0,IF(VLOOKUP($E1684,paramètres!$E$33:$F$44,2,FALSE)&lt;=VLOOKUP($AJ$18,paramètres!$E$33:$F$44,2,FALSE),X1684*$D1684,0)))</f>
        <v>0</v>
      </c>
      <c r="AK1684" s="13">
        <f>IF($D1684="",0,IF($E1684="",0,IF(VLOOKUP($E1684,paramètres!$E$33:$F$44,2,FALSE)&lt;=VLOOKUP($AK$18,paramètres!$E$33:$F$44,2,FALSE),Y1684*$D1684,0)))</f>
        <v>0</v>
      </c>
      <c r="AL1684" s="13">
        <f>IF($D1684="",0,IF($E1684="",0,IF(VLOOKUP($E1684,paramètres!$E$33:$F$44,2,FALSE)&lt;=VLOOKUP($AL$18,paramètres!$E$33:$F$44,2,FALSE),Z1684*$D1684,0)))</f>
        <v>0</v>
      </c>
      <c r="AM1684" s="126">
        <f>IF($D1684="",0,IF($E1684="",0,IF(VLOOKUP($E1684,paramètres!$E$33:$F$44,2,FALSE)&lt;=VLOOKUP($AM$18,paramètres!$E$33:$F$44,2,FALSE),AA1684*$D1684,0)))</f>
        <v>0</v>
      </c>
      <c r="AN1684" s="121" t="str">
        <f>IF(paramètres!$B$28=1,((SUM(P1684:Y1684)/1.02)+SUM(Z1684:AA1684))*0.0303/9*COUNT(P1684:X1684),IF(paramètres!$B$28=2,(SUM(P1684:AA1684))*0.0303/9*COUNT(P1684:X1684),"Missing Delta option"))</f>
        <v>Missing Delta option</v>
      </c>
      <c r="AO1684" s="13" t="str">
        <f>IF(paramètres!$B$28=1,(((SUM(P1684:Y1684)/1.02)+SUM(Z1684:AA1684))+((SUM(AB1684:AK1684)/1.02)+SUM(AL1684:AN1684)))*cotpatr,IF(paramètres!$B$28=2,(SUM(P1684:AN1684)*cotpatr),"Missing Delta Option"))</f>
        <v>Missing Delta Option</v>
      </c>
      <c r="AP1684" s="13" t="str" cm="1">
        <f t="array" ref="AP1684">IF(paramètres!$B$28=1,(((SUM(P1684:Y1684)/1.02)+SUM(Z1684:AA1684))+((SUM(AB1684:AM1684)/1.02)+SUM(AL1684:AM1684)))/12*pécule,IF(paramètres!$B$28=2,SUM(P1684:AM1684)/12*pécule,"Missing Delta Option"))</f>
        <v>Missing Delta Option</v>
      </c>
      <c r="AQ1684" s="105" t="e">
        <f>IF(paramètres!$B$28=1,(((SUM(P1684:Y1684)/1.02)+SUM(Z1684:AA1684))+((SUM(AB1684:AM1684)/1.02)+SUM(AL1684:AM1684)))+AN1684+AO1684+AP1684,SUM(P1684:AM1684)+AN1684+AO1684+AP1684)</f>
        <v>#VALUE!</v>
      </c>
    </row>
    <row r="1685" spans="1:43" x14ac:dyDescent="0.25">
      <c r="A1685" s="104"/>
      <c r="B1685" s="39"/>
      <c r="C1685" s="39"/>
      <c r="D1685" s="70"/>
      <c r="E1685" s="49"/>
      <c r="F1685" s="40"/>
      <c r="G1685" s="38"/>
      <c r="H1685" s="71"/>
      <c r="I1685" s="40"/>
      <c r="J1685" s="38"/>
      <c r="K1685" s="71"/>
      <c r="L1685" s="40"/>
      <c r="M1685" s="38"/>
      <c r="N1685" s="71"/>
      <c r="O1685" s="49"/>
      <c r="P1685" s="177"/>
      <c r="Q1685" s="178"/>
      <c r="R1685" s="178"/>
      <c r="S1685" s="178"/>
      <c r="T1685" s="178"/>
      <c r="U1685" s="178"/>
      <c r="V1685" s="178"/>
      <c r="W1685" s="178"/>
      <c r="X1685" s="178"/>
      <c r="Y1685" s="178"/>
      <c r="Z1685" s="178"/>
      <c r="AA1685" s="179"/>
      <c r="AB1685" s="121">
        <f>IF($D1685="",0,IF($E1685="",0,IF(VLOOKUP($E1685,paramètres!$E$33:$F$44,2,FALSE)&lt;=VLOOKUP($AB$18,paramètres!$E$33:$F$44,2,FALSE),P1685*$D1685,0)))</f>
        <v>0</v>
      </c>
      <c r="AC1685" s="13">
        <f>IF($D1685="",0,IF($E1685="",0,IF(VLOOKUP($E1685,paramètres!$E$33:$F$44,2,FALSE)&lt;=VLOOKUP($AC$18,paramètres!$E$33:$F$44,2,FALSE),Q1685*$D1685,0)))</f>
        <v>0</v>
      </c>
      <c r="AD1685" s="13">
        <f>IF($D1685="",0,IF($E1685="",0,IF(VLOOKUP($E1685,paramètres!$E$33:$F$44,2,FALSE)&lt;=VLOOKUP($AD$18,paramètres!$E$33:$F$44,2,FALSE),R1685*$D1685,0)))</f>
        <v>0</v>
      </c>
      <c r="AE1685" s="13">
        <f>IF($D1685="",0,IF($E1685="",0,IF(VLOOKUP($E1685,paramètres!$E$33:$F$44,2,FALSE)&lt;=VLOOKUP($AE$18,paramètres!$E$33:$F$44,2,FALSE),S1685*$D1685,0)))</f>
        <v>0</v>
      </c>
      <c r="AF1685" s="13">
        <f>IF($D1685="",0,IF($E1685="",0,IF(VLOOKUP($E1685,paramètres!$E$33:$F$44,2,FALSE)&lt;=VLOOKUP($AF$18,paramètres!$E$33:$F$44,2,FALSE),T1685*$D1685,0)))</f>
        <v>0</v>
      </c>
      <c r="AG1685" s="13">
        <f>IF($D1685="",0,IF($E1685="",0,IF(VLOOKUP($E1685,paramètres!$E$33:$F$44,2,FALSE)&lt;=VLOOKUP($AG$18,paramètres!$E$33:$F$44,2,FALSE),U1685*$D1685,0)))</f>
        <v>0</v>
      </c>
      <c r="AH1685" s="13">
        <f>IF($D1685="",0,IF($E1685="",0,IF(VLOOKUP($E1685,paramètres!$E$33:$F$44,2,FALSE)&lt;=VLOOKUP($AH$18,paramètres!$E$33:$F$44,2,FALSE),V1685*$D1685,0)))</f>
        <v>0</v>
      </c>
      <c r="AI1685" s="13">
        <f>IF($D1685="",0,IF($E1685="",0,IF(VLOOKUP($E1685,paramètres!$E$33:$F$44,2,FALSE)&lt;=VLOOKUP($AI$18,paramètres!$E$33:$F$44,2,FALSE),W1685*$D1685,0)))</f>
        <v>0</v>
      </c>
      <c r="AJ1685" s="13">
        <f>IF($D1685="",0,IF($E1685="",0,IF(VLOOKUP($E1685,paramètres!$E$33:$F$44,2,FALSE)&lt;=VLOOKUP($AJ$18,paramètres!$E$33:$F$44,2,FALSE),X1685*$D1685,0)))</f>
        <v>0</v>
      </c>
      <c r="AK1685" s="13">
        <f>IF($D1685="",0,IF($E1685="",0,IF(VLOOKUP($E1685,paramètres!$E$33:$F$44,2,FALSE)&lt;=VLOOKUP($AK$18,paramètres!$E$33:$F$44,2,FALSE),Y1685*$D1685,0)))</f>
        <v>0</v>
      </c>
      <c r="AL1685" s="13">
        <f>IF($D1685="",0,IF($E1685="",0,IF(VLOOKUP($E1685,paramètres!$E$33:$F$44,2,FALSE)&lt;=VLOOKUP($AL$18,paramètres!$E$33:$F$44,2,FALSE),Z1685*$D1685,0)))</f>
        <v>0</v>
      </c>
      <c r="AM1685" s="126">
        <f>IF($D1685="",0,IF($E1685="",0,IF(VLOOKUP($E1685,paramètres!$E$33:$F$44,2,FALSE)&lt;=VLOOKUP($AM$18,paramètres!$E$33:$F$44,2,FALSE),AA1685*$D1685,0)))</f>
        <v>0</v>
      </c>
      <c r="AN1685" s="121" t="str">
        <f>IF(paramètres!$B$28=1,((SUM(P1685:Y1685)/1.02)+SUM(Z1685:AA1685))*0.0303/9*COUNT(P1685:X1685),IF(paramètres!$B$28=2,(SUM(P1685:AA1685))*0.0303/9*COUNT(P1685:X1685),"Missing Delta option"))</f>
        <v>Missing Delta option</v>
      </c>
      <c r="AO1685" s="13" t="str">
        <f>IF(paramètres!$B$28=1,(((SUM(P1685:Y1685)/1.02)+SUM(Z1685:AA1685))+((SUM(AB1685:AK1685)/1.02)+SUM(AL1685:AN1685)))*cotpatr,IF(paramètres!$B$28=2,(SUM(P1685:AN1685)*cotpatr),"Missing Delta Option"))</f>
        <v>Missing Delta Option</v>
      </c>
      <c r="AP1685" s="13" t="str" cm="1">
        <f t="array" ref="AP1685">IF(paramètres!$B$28=1,(((SUM(P1685:Y1685)/1.02)+SUM(Z1685:AA1685))+((SUM(AB1685:AM1685)/1.02)+SUM(AL1685:AM1685)))/12*pécule,IF(paramètres!$B$28=2,SUM(P1685:AM1685)/12*pécule,"Missing Delta Option"))</f>
        <v>Missing Delta Option</v>
      </c>
      <c r="AQ1685" s="105" t="e">
        <f>IF(paramètres!$B$28=1,(((SUM(P1685:Y1685)/1.02)+SUM(Z1685:AA1685))+((SUM(AB1685:AM1685)/1.02)+SUM(AL1685:AM1685)))+AN1685+AO1685+AP1685,SUM(P1685:AM1685)+AN1685+AO1685+AP1685)</f>
        <v>#VALUE!</v>
      </c>
    </row>
    <row r="1686" spans="1:43" x14ac:dyDescent="0.25">
      <c r="A1686" s="104"/>
      <c r="B1686" s="39"/>
      <c r="C1686" s="39"/>
      <c r="D1686" s="70"/>
      <c r="E1686" s="49"/>
      <c r="F1686" s="40"/>
      <c r="G1686" s="38"/>
      <c r="H1686" s="71"/>
      <c r="I1686" s="40"/>
      <c r="J1686" s="38"/>
      <c r="K1686" s="71"/>
      <c r="L1686" s="40"/>
      <c r="M1686" s="38"/>
      <c r="N1686" s="71"/>
      <c r="O1686" s="49"/>
      <c r="P1686" s="177"/>
      <c r="Q1686" s="178"/>
      <c r="R1686" s="178"/>
      <c r="S1686" s="178"/>
      <c r="T1686" s="178"/>
      <c r="U1686" s="178"/>
      <c r="V1686" s="178"/>
      <c r="W1686" s="178"/>
      <c r="X1686" s="178"/>
      <c r="Y1686" s="178"/>
      <c r="Z1686" s="178"/>
      <c r="AA1686" s="179"/>
      <c r="AB1686" s="121">
        <f>IF($D1686="",0,IF($E1686="",0,IF(VLOOKUP($E1686,paramètres!$E$33:$F$44,2,FALSE)&lt;=VLOOKUP($AB$18,paramètres!$E$33:$F$44,2,FALSE),P1686*$D1686,0)))</f>
        <v>0</v>
      </c>
      <c r="AC1686" s="13">
        <f>IF($D1686="",0,IF($E1686="",0,IF(VLOOKUP($E1686,paramètres!$E$33:$F$44,2,FALSE)&lt;=VLOOKUP($AC$18,paramètres!$E$33:$F$44,2,FALSE),Q1686*$D1686,0)))</f>
        <v>0</v>
      </c>
      <c r="AD1686" s="13">
        <f>IF($D1686="",0,IF($E1686="",0,IF(VLOOKUP($E1686,paramètres!$E$33:$F$44,2,FALSE)&lt;=VLOOKUP($AD$18,paramètres!$E$33:$F$44,2,FALSE),R1686*$D1686,0)))</f>
        <v>0</v>
      </c>
      <c r="AE1686" s="13">
        <f>IF($D1686="",0,IF($E1686="",0,IF(VLOOKUP($E1686,paramètres!$E$33:$F$44,2,FALSE)&lt;=VLOOKUP($AE$18,paramètres!$E$33:$F$44,2,FALSE),S1686*$D1686,0)))</f>
        <v>0</v>
      </c>
      <c r="AF1686" s="13">
        <f>IF($D1686="",0,IF($E1686="",0,IF(VLOOKUP($E1686,paramètres!$E$33:$F$44,2,FALSE)&lt;=VLOOKUP($AF$18,paramètres!$E$33:$F$44,2,FALSE),T1686*$D1686,0)))</f>
        <v>0</v>
      </c>
      <c r="AG1686" s="13">
        <f>IF($D1686="",0,IF($E1686="",0,IF(VLOOKUP($E1686,paramètres!$E$33:$F$44,2,FALSE)&lt;=VLOOKUP($AG$18,paramètres!$E$33:$F$44,2,FALSE),U1686*$D1686,0)))</f>
        <v>0</v>
      </c>
      <c r="AH1686" s="13">
        <f>IF($D1686="",0,IF($E1686="",0,IF(VLOOKUP($E1686,paramètres!$E$33:$F$44,2,FALSE)&lt;=VLOOKUP($AH$18,paramètres!$E$33:$F$44,2,FALSE),V1686*$D1686,0)))</f>
        <v>0</v>
      </c>
      <c r="AI1686" s="13">
        <f>IF($D1686="",0,IF($E1686="",0,IF(VLOOKUP($E1686,paramètres!$E$33:$F$44,2,FALSE)&lt;=VLOOKUP($AI$18,paramètres!$E$33:$F$44,2,FALSE),W1686*$D1686,0)))</f>
        <v>0</v>
      </c>
      <c r="AJ1686" s="13">
        <f>IF($D1686="",0,IF($E1686="",0,IF(VLOOKUP($E1686,paramètres!$E$33:$F$44,2,FALSE)&lt;=VLOOKUP($AJ$18,paramètres!$E$33:$F$44,2,FALSE),X1686*$D1686,0)))</f>
        <v>0</v>
      </c>
      <c r="AK1686" s="13">
        <f>IF($D1686="",0,IF($E1686="",0,IF(VLOOKUP($E1686,paramètres!$E$33:$F$44,2,FALSE)&lt;=VLOOKUP($AK$18,paramètres!$E$33:$F$44,2,FALSE),Y1686*$D1686,0)))</f>
        <v>0</v>
      </c>
      <c r="AL1686" s="13">
        <f>IF($D1686="",0,IF($E1686="",0,IF(VLOOKUP($E1686,paramètres!$E$33:$F$44,2,FALSE)&lt;=VLOOKUP($AL$18,paramètres!$E$33:$F$44,2,FALSE),Z1686*$D1686,0)))</f>
        <v>0</v>
      </c>
      <c r="AM1686" s="126">
        <f>IF($D1686="",0,IF($E1686="",0,IF(VLOOKUP($E1686,paramètres!$E$33:$F$44,2,FALSE)&lt;=VLOOKUP($AM$18,paramètres!$E$33:$F$44,2,FALSE),AA1686*$D1686,0)))</f>
        <v>0</v>
      </c>
      <c r="AN1686" s="121" t="str">
        <f>IF(paramètres!$B$28=1,((SUM(P1686:Y1686)/1.02)+SUM(Z1686:AA1686))*0.0303/9*COUNT(P1686:X1686),IF(paramètres!$B$28=2,(SUM(P1686:AA1686))*0.0303/9*COUNT(P1686:X1686),"Missing Delta option"))</f>
        <v>Missing Delta option</v>
      </c>
      <c r="AO1686" s="13" t="str">
        <f>IF(paramètres!$B$28=1,(((SUM(P1686:Y1686)/1.02)+SUM(Z1686:AA1686))+((SUM(AB1686:AK1686)/1.02)+SUM(AL1686:AN1686)))*cotpatr,IF(paramètres!$B$28=2,(SUM(P1686:AN1686)*cotpatr),"Missing Delta Option"))</f>
        <v>Missing Delta Option</v>
      </c>
      <c r="AP1686" s="13" t="str" cm="1">
        <f t="array" ref="AP1686">IF(paramètres!$B$28=1,(((SUM(P1686:Y1686)/1.02)+SUM(Z1686:AA1686))+((SUM(AB1686:AM1686)/1.02)+SUM(AL1686:AM1686)))/12*pécule,IF(paramètres!$B$28=2,SUM(P1686:AM1686)/12*pécule,"Missing Delta Option"))</f>
        <v>Missing Delta Option</v>
      </c>
      <c r="AQ1686" s="105" t="e">
        <f>IF(paramètres!$B$28=1,(((SUM(P1686:Y1686)/1.02)+SUM(Z1686:AA1686))+((SUM(AB1686:AM1686)/1.02)+SUM(AL1686:AM1686)))+AN1686+AO1686+AP1686,SUM(P1686:AM1686)+AN1686+AO1686+AP1686)</f>
        <v>#VALUE!</v>
      </c>
    </row>
    <row r="1687" spans="1:43" x14ac:dyDescent="0.25">
      <c r="A1687" s="104"/>
      <c r="B1687" s="39"/>
      <c r="C1687" s="39"/>
      <c r="D1687" s="70"/>
      <c r="E1687" s="49"/>
      <c r="F1687" s="40"/>
      <c r="G1687" s="38"/>
      <c r="H1687" s="71"/>
      <c r="I1687" s="40"/>
      <c r="J1687" s="38"/>
      <c r="K1687" s="71"/>
      <c r="L1687" s="40"/>
      <c r="M1687" s="38"/>
      <c r="N1687" s="71"/>
      <c r="O1687" s="49"/>
      <c r="P1687" s="177"/>
      <c r="Q1687" s="178"/>
      <c r="R1687" s="178"/>
      <c r="S1687" s="178"/>
      <c r="T1687" s="178"/>
      <c r="U1687" s="178"/>
      <c r="V1687" s="178"/>
      <c r="W1687" s="178"/>
      <c r="X1687" s="178"/>
      <c r="Y1687" s="178"/>
      <c r="Z1687" s="178"/>
      <c r="AA1687" s="179"/>
      <c r="AB1687" s="121">
        <f>IF($D1687="",0,IF($E1687="",0,IF(VLOOKUP($E1687,paramètres!$E$33:$F$44,2,FALSE)&lt;=VLOOKUP($AB$18,paramètres!$E$33:$F$44,2,FALSE),P1687*$D1687,0)))</f>
        <v>0</v>
      </c>
      <c r="AC1687" s="13">
        <f>IF($D1687="",0,IF($E1687="",0,IF(VLOOKUP($E1687,paramètres!$E$33:$F$44,2,FALSE)&lt;=VLOOKUP($AC$18,paramètres!$E$33:$F$44,2,FALSE),Q1687*$D1687,0)))</f>
        <v>0</v>
      </c>
      <c r="AD1687" s="13">
        <f>IF($D1687="",0,IF($E1687="",0,IF(VLOOKUP($E1687,paramètres!$E$33:$F$44,2,FALSE)&lt;=VLOOKUP($AD$18,paramètres!$E$33:$F$44,2,FALSE),R1687*$D1687,0)))</f>
        <v>0</v>
      </c>
      <c r="AE1687" s="13">
        <f>IF($D1687="",0,IF($E1687="",0,IF(VLOOKUP($E1687,paramètres!$E$33:$F$44,2,FALSE)&lt;=VLOOKUP($AE$18,paramètres!$E$33:$F$44,2,FALSE),S1687*$D1687,0)))</f>
        <v>0</v>
      </c>
      <c r="AF1687" s="13">
        <f>IF($D1687="",0,IF($E1687="",0,IF(VLOOKUP($E1687,paramètres!$E$33:$F$44,2,FALSE)&lt;=VLOOKUP($AF$18,paramètres!$E$33:$F$44,2,FALSE),T1687*$D1687,0)))</f>
        <v>0</v>
      </c>
      <c r="AG1687" s="13">
        <f>IF($D1687="",0,IF($E1687="",0,IF(VLOOKUP($E1687,paramètres!$E$33:$F$44,2,FALSE)&lt;=VLOOKUP($AG$18,paramètres!$E$33:$F$44,2,FALSE),U1687*$D1687,0)))</f>
        <v>0</v>
      </c>
      <c r="AH1687" s="13">
        <f>IF($D1687="",0,IF($E1687="",0,IF(VLOOKUP($E1687,paramètres!$E$33:$F$44,2,FALSE)&lt;=VLOOKUP($AH$18,paramètres!$E$33:$F$44,2,FALSE),V1687*$D1687,0)))</f>
        <v>0</v>
      </c>
      <c r="AI1687" s="13">
        <f>IF($D1687="",0,IF($E1687="",0,IF(VLOOKUP($E1687,paramètres!$E$33:$F$44,2,FALSE)&lt;=VLOOKUP($AI$18,paramètres!$E$33:$F$44,2,FALSE),W1687*$D1687,0)))</f>
        <v>0</v>
      </c>
      <c r="AJ1687" s="13">
        <f>IF($D1687="",0,IF($E1687="",0,IF(VLOOKUP($E1687,paramètres!$E$33:$F$44,2,FALSE)&lt;=VLOOKUP($AJ$18,paramètres!$E$33:$F$44,2,FALSE),X1687*$D1687,0)))</f>
        <v>0</v>
      </c>
      <c r="AK1687" s="13">
        <f>IF($D1687="",0,IF($E1687="",0,IF(VLOOKUP($E1687,paramètres!$E$33:$F$44,2,FALSE)&lt;=VLOOKUP($AK$18,paramètres!$E$33:$F$44,2,FALSE),Y1687*$D1687,0)))</f>
        <v>0</v>
      </c>
      <c r="AL1687" s="13">
        <f>IF($D1687="",0,IF($E1687="",0,IF(VLOOKUP($E1687,paramètres!$E$33:$F$44,2,FALSE)&lt;=VLOOKUP($AL$18,paramètres!$E$33:$F$44,2,FALSE),Z1687*$D1687,0)))</f>
        <v>0</v>
      </c>
      <c r="AM1687" s="126">
        <f>IF($D1687="",0,IF($E1687="",0,IF(VLOOKUP($E1687,paramètres!$E$33:$F$44,2,FALSE)&lt;=VLOOKUP($AM$18,paramètres!$E$33:$F$44,2,FALSE),AA1687*$D1687,0)))</f>
        <v>0</v>
      </c>
      <c r="AN1687" s="121" t="str">
        <f>IF(paramètres!$B$28=1,((SUM(P1687:Y1687)/1.02)+SUM(Z1687:AA1687))*0.0303/9*COUNT(P1687:X1687),IF(paramètres!$B$28=2,(SUM(P1687:AA1687))*0.0303/9*COUNT(P1687:X1687),"Missing Delta option"))</f>
        <v>Missing Delta option</v>
      </c>
      <c r="AO1687" s="13" t="str">
        <f>IF(paramètres!$B$28=1,(((SUM(P1687:Y1687)/1.02)+SUM(Z1687:AA1687))+((SUM(AB1687:AK1687)/1.02)+SUM(AL1687:AN1687)))*cotpatr,IF(paramètres!$B$28=2,(SUM(P1687:AN1687)*cotpatr),"Missing Delta Option"))</f>
        <v>Missing Delta Option</v>
      </c>
      <c r="AP1687" s="13" t="str" cm="1">
        <f t="array" ref="AP1687">IF(paramètres!$B$28=1,(((SUM(P1687:Y1687)/1.02)+SUM(Z1687:AA1687))+((SUM(AB1687:AM1687)/1.02)+SUM(AL1687:AM1687)))/12*pécule,IF(paramètres!$B$28=2,SUM(P1687:AM1687)/12*pécule,"Missing Delta Option"))</f>
        <v>Missing Delta Option</v>
      </c>
      <c r="AQ1687" s="105" t="e">
        <f>IF(paramètres!$B$28=1,(((SUM(P1687:Y1687)/1.02)+SUM(Z1687:AA1687))+((SUM(AB1687:AM1687)/1.02)+SUM(AL1687:AM1687)))+AN1687+AO1687+AP1687,SUM(P1687:AM1687)+AN1687+AO1687+AP1687)</f>
        <v>#VALUE!</v>
      </c>
    </row>
    <row r="1688" spans="1:43" x14ac:dyDescent="0.25">
      <c r="A1688" s="104"/>
      <c r="B1688" s="39"/>
      <c r="C1688" s="39"/>
      <c r="D1688" s="70"/>
      <c r="E1688" s="49"/>
      <c r="F1688" s="40"/>
      <c r="G1688" s="38"/>
      <c r="H1688" s="71"/>
      <c r="I1688" s="40"/>
      <c r="J1688" s="38"/>
      <c r="K1688" s="71"/>
      <c r="L1688" s="40"/>
      <c r="M1688" s="38"/>
      <c r="N1688" s="71"/>
      <c r="O1688" s="49"/>
      <c r="P1688" s="177"/>
      <c r="Q1688" s="178"/>
      <c r="R1688" s="178"/>
      <c r="S1688" s="178"/>
      <c r="T1688" s="178"/>
      <c r="U1688" s="178"/>
      <c r="V1688" s="178"/>
      <c r="W1688" s="178"/>
      <c r="X1688" s="178"/>
      <c r="Y1688" s="178"/>
      <c r="Z1688" s="178"/>
      <c r="AA1688" s="179"/>
      <c r="AB1688" s="121">
        <f>IF($D1688="",0,IF($E1688="",0,IF(VLOOKUP($E1688,paramètres!$E$33:$F$44,2,FALSE)&lt;=VLOOKUP($AB$18,paramètres!$E$33:$F$44,2,FALSE),P1688*$D1688,0)))</f>
        <v>0</v>
      </c>
      <c r="AC1688" s="13">
        <f>IF($D1688="",0,IF($E1688="",0,IF(VLOOKUP($E1688,paramètres!$E$33:$F$44,2,FALSE)&lt;=VLOOKUP($AC$18,paramètres!$E$33:$F$44,2,FALSE),Q1688*$D1688,0)))</f>
        <v>0</v>
      </c>
      <c r="AD1688" s="13">
        <f>IF($D1688="",0,IF($E1688="",0,IF(VLOOKUP($E1688,paramètres!$E$33:$F$44,2,FALSE)&lt;=VLOOKUP($AD$18,paramètres!$E$33:$F$44,2,FALSE),R1688*$D1688,0)))</f>
        <v>0</v>
      </c>
      <c r="AE1688" s="13">
        <f>IF($D1688="",0,IF($E1688="",0,IF(VLOOKUP($E1688,paramètres!$E$33:$F$44,2,FALSE)&lt;=VLOOKUP($AE$18,paramètres!$E$33:$F$44,2,FALSE),S1688*$D1688,0)))</f>
        <v>0</v>
      </c>
      <c r="AF1688" s="13">
        <f>IF($D1688="",0,IF($E1688="",0,IF(VLOOKUP($E1688,paramètres!$E$33:$F$44,2,FALSE)&lt;=VLOOKUP($AF$18,paramètres!$E$33:$F$44,2,FALSE),T1688*$D1688,0)))</f>
        <v>0</v>
      </c>
      <c r="AG1688" s="13">
        <f>IF($D1688="",0,IF($E1688="",0,IF(VLOOKUP($E1688,paramètres!$E$33:$F$44,2,FALSE)&lt;=VLOOKUP($AG$18,paramètres!$E$33:$F$44,2,FALSE),U1688*$D1688,0)))</f>
        <v>0</v>
      </c>
      <c r="AH1688" s="13">
        <f>IF($D1688="",0,IF($E1688="",0,IF(VLOOKUP($E1688,paramètres!$E$33:$F$44,2,FALSE)&lt;=VLOOKUP($AH$18,paramètres!$E$33:$F$44,2,FALSE),V1688*$D1688,0)))</f>
        <v>0</v>
      </c>
      <c r="AI1688" s="13">
        <f>IF($D1688="",0,IF($E1688="",0,IF(VLOOKUP($E1688,paramètres!$E$33:$F$44,2,FALSE)&lt;=VLOOKUP($AI$18,paramètres!$E$33:$F$44,2,FALSE),W1688*$D1688,0)))</f>
        <v>0</v>
      </c>
      <c r="AJ1688" s="13">
        <f>IF($D1688="",0,IF($E1688="",0,IF(VLOOKUP($E1688,paramètres!$E$33:$F$44,2,FALSE)&lt;=VLOOKUP($AJ$18,paramètres!$E$33:$F$44,2,FALSE),X1688*$D1688,0)))</f>
        <v>0</v>
      </c>
      <c r="AK1688" s="13">
        <f>IF($D1688="",0,IF($E1688="",0,IF(VLOOKUP($E1688,paramètres!$E$33:$F$44,2,FALSE)&lt;=VLOOKUP($AK$18,paramètres!$E$33:$F$44,2,FALSE),Y1688*$D1688,0)))</f>
        <v>0</v>
      </c>
      <c r="AL1688" s="13">
        <f>IF($D1688="",0,IF($E1688="",0,IF(VLOOKUP($E1688,paramètres!$E$33:$F$44,2,FALSE)&lt;=VLOOKUP($AL$18,paramètres!$E$33:$F$44,2,FALSE),Z1688*$D1688,0)))</f>
        <v>0</v>
      </c>
      <c r="AM1688" s="126">
        <f>IF($D1688="",0,IF($E1688="",0,IF(VLOOKUP($E1688,paramètres!$E$33:$F$44,2,FALSE)&lt;=VLOOKUP($AM$18,paramètres!$E$33:$F$44,2,FALSE),AA1688*$D1688,0)))</f>
        <v>0</v>
      </c>
      <c r="AN1688" s="121" t="str">
        <f>IF(paramètres!$B$28=1,((SUM(P1688:Y1688)/1.02)+SUM(Z1688:AA1688))*0.0303/9*COUNT(P1688:X1688),IF(paramètres!$B$28=2,(SUM(P1688:AA1688))*0.0303/9*COUNT(P1688:X1688),"Missing Delta option"))</f>
        <v>Missing Delta option</v>
      </c>
      <c r="AO1688" s="13" t="str">
        <f>IF(paramètres!$B$28=1,(((SUM(P1688:Y1688)/1.02)+SUM(Z1688:AA1688))+((SUM(AB1688:AK1688)/1.02)+SUM(AL1688:AN1688)))*cotpatr,IF(paramètres!$B$28=2,(SUM(P1688:AN1688)*cotpatr),"Missing Delta Option"))</f>
        <v>Missing Delta Option</v>
      </c>
      <c r="AP1688" s="13" t="str" cm="1">
        <f t="array" ref="AP1688">IF(paramètres!$B$28=1,(((SUM(P1688:Y1688)/1.02)+SUM(Z1688:AA1688))+((SUM(AB1688:AM1688)/1.02)+SUM(AL1688:AM1688)))/12*pécule,IF(paramètres!$B$28=2,SUM(P1688:AM1688)/12*pécule,"Missing Delta Option"))</f>
        <v>Missing Delta Option</v>
      </c>
      <c r="AQ1688" s="105" t="e">
        <f>IF(paramètres!$B$28=1,(((SUM(P1688:Y1688)/1.02)+SUM(Z1688:AA1688))+((SUM(AB1688:AM1688)/1.02)+SUM(AL1688:AM1688)))+AN1688+AO1688+AP1688,SUM(P1688:AM1688)+AN1688+AO1688+AP1688)</f>
        <v>#VALUE!</v>
      </c>
    </row>
    <row r="1689" spans="1:43" x14ac:dyDescent="0.25">
      <c r="A1689" s="104"/>
      <c r="B1689" s="39"/>
      <c r="C1689" s="39"/>
      <c r="D1689" s="70"/>
      <c r="E1689" s="49"/>
      <c r="F1689" s="40"/>
      <c r="G1689" s="38"/>
      <c r="H1689" s="71"/>
      <c r="I1689" s="40"/>
      <c r="J1689" s="38"/>
      <c r="K1689" s="71"/>
      <c r="L1689" s="40"/>
      <c r="M1689" s="38"/>
      <c r="N1689" s="71"/>
      <c r="O1689" s="49"/>
      <c r="P1689" s="177"/>
      <c r="Q1689" s="178"/>
      <c r="R1689" s="178"/>
      <c r="S1689" s="178"/>
      <c r="T1689" s="178"/>
      <c r="U1689" s="178"/>
      <c r="V1689" s="178"/>
      <c r="W1689" s="178"/>
      <c r="X1689" s="178"/>
      <c r="Y1689" s="178"/>
      <c r="Z1689" s="178"/>
      <c r="AA1689" s="179"/>
      <c r="AB1689" s="121">
        <f>IF($D1689="",0,IF($E1689="",0,IF(VLOOKUP($E1689,paramètres!$E$33:$F$44,2,FALSE)&lt;=VLOOKUP($AB$18,paramètres!$E$33:$F$44,2,FALSE),P1689*$D1689,0)))</f>
        <v>0</v>
      </c>
      <c r="AC1689" s="13">
        <f>IF($D1689="",0,IF($E1689="",0,IF(VLOOKUP($E1689,paramètres!$E$33:$F$44,2,FALSE)&lt;=VLOOKUP($AC$18,paramètres!$E$33:$F$44,2,FALSE),Q1689*$D1689,0)))</f>
        <v>0</v>
      </c>
      <c r="AD1689" s="13">
        <f>IF($D1689="",0,IF($E1689="",0,IF(VLOOKUP($E1689,paramètres!$E$33:$F$44,2,FALSE)&lt;=VLOOKUP($AD$18,paramètres!$E$33:$F$44,2,FALSE),R1689*$D1689,0)))</f>
        <v>0</v>
      </c>
      <c r="AE1689" s="13">
        <f>IF($D1689="",0,IF($E1689="",0,IF(VLOOKUP($E1689,paramètres!$E$33:$F$44,2,FALSE)&lt;=VLOOKUP($AE$18,paramètres!$E$33:$F$44,2,FALSE),S1689*$D1689,0)))</f>
        <v>0</v>
      </c>
      <c r="AF1689" s="13">
        <f>IF($D1689="",0,IF($E1689="",0,IF(VLOOKUP($E1689,paramètres!$E$33:$F$44,2,FALSE)&lt;=VLOOKUP($AF$18,paramètres!$E$33:$F$44,2,FALSE),T1689*$D1689,0)))</f>
        <v>0</v>
      </c>
      <c r="AG1689" s="13">
        <f>IF($D1689="",0,IF($E1689="",0,IF(VLOOKUP($E1689,paramètres!$E$33:$F$44,2,FALSE)&lt;=VLOOKUP($AG$18,paramètres!$E$33:$F$44,2,FALSE),U1689*$D1689,0)))</f>
        <v>0</v>
      </c>
      <c r="AH1689" s="13">
        <f>IF($D1689="",0,IF($E1689="",0,IF(VLOOKUP($E1689,paramètres!$E$33:$F$44,2,FALSE)&lt;=VLOOKUP($AH$18,paramètres!$E$33:$F$44,2,FALSE),V1689*$D1689,0)))</f>
        <v>0</v>
      </c>
      <c r="AI1689" s="13">
        <f>IF($D1689="",0,IF($E1689="",0,IF(VLOOKUP($E1689,paramètres!$E$33:$F$44,2,FALSE)&lt;=VLOOKUP($AI$18,paramètres!$E$33:$F$44,2,FALSE),W1689*$D1689,0)))</f>
        <v>0</v>
      </c>
      <c r="AJ1689" s="13">
        <f>IF($D1689="",0,IF($E1689="",0,IF(VLOOKUP($E1689,paramètres!$E$33:$F$44,2,FALSE)&lt;=VLOOKUP($AJ$18,paramètres!$E$33:$F$44,2,FALSE),X1689*$D1689,0)))</f>
        <v>0</v>
      </c>
      <c r="AK1689" s="13">
        <f>IF($D1689="",0,IF($E1689="",0,IF(VLOOKUP($E1689,paramètres!$E$33:$F$44,2,FALSE)&lt;=VLOOKUP($AK$18,paramètres!$E$33:$F$44,2,FALSE),Y1689*$D1689,0)))</f>
        <v>0</v>
      </c>
      <c r="AL1689" s="13">
        <f>IF($D1689="",0,IF($E1689="",0,IF(VLOOKUP($E1689,paramètres!$E$33:$F$44,2,FALSE)&lt;=VLOOKUP($AL$18,paramètres!$E$33:$F$44,2,FALSE),Z1689*$D1689,0)))</f>
        <v>0</v>
      </c>
      <c r="AM1689" s="126">
        <f>IF($D1689="",0,IF($E1689="",0,IF(VLOOKUP($E1689,paramètres!$E$33:$F$44,2,FALSE)&lt;=VLOOKUP($AM$18,paramètres!$E$33:$F$44,2,FALSE),AA1689*$D1689,0)))</f>
        <v>0</v>
      </c>
      <c r="AN1689" s="121" t="str">
        <f>IF(paramètres!$B$28=1,((SUM(P1689:Y1689)/1.02)+SUM(Z1689:AA1689))*0.0303/9*COUNT(P1689:X1689),IF(paramètres!$B$28=2,(SUM(P1689:AA1689))*0.0303/9*COUNT(P1689:X1689),"Missing Delta option"))</f>
        <v>Missing Delta option</v>
      </c>
      <c r="AO1689" s="13" t="str">
        <f>IF(paramètres!$B$28=1,(((SUM(P1689:Y1689)/1.02)+SUM(Z1689:AA1689))+((SUM(AB1689:AK1689)/1.02)+SUM(AL1689:AN1689)))*cotpatr,IF(paramètres!$B$28=2,(SUM(P1689:AN1689)*cotpatr),"Missing Delta Option"))</f>
        <v>Missing Delta Option</v>
      </c>
      <c r="AP1689" s="13" t="str" cm="1">
        <f t="array" ref="AP1689">IF(paramètres!$B$28=1,(((SUM(P1689:Y1689)/1.02)+SUM(Z1689:AA1689))+((SUM(AB1689:AM1689)/1.02)+SUM(AL1689:AM1689)))/12*pécule,IF(paramètres!$B$28=2,SUM(P1689:AM1689)/12*pécule,"Missing Delta Option"))</f>
        <v>Missing Delta Option</v>
      </c>
      <c r="AQ1689" s="105" t="e">
        <f>IF(paramètres!$B$28=1,(((SUM(P1689:Y1689)/1.02)+SUM(Z1689:AA1689))+((SUM(AB1689:AM1689)/1.02)+SUM(AL1689:AM1689)))+AN1689+AO1689+AP1689,SUM(P1689:AM1689)+AN1689+AO1689+AP1689)</f>
        <v>#VALUE!</v>
      </c>
    </row>
    <row r="1690" spans="1:43" x14ac:dyDescent="0.25">
      <c r="A1690" s="104"/>
      <c r="B1690" s="39"/>
      <c r="C1690" s="39"/>
      <c r="D1690" s="70"/>
      <c r="E1690" s="49"/>
      <c r="F1690" s="40"/>
      <c r="G1690" s="38"/>
      <c r="H1690" s="71"/>
      <c r="I1690" s="40"/>
      <c r="J1690" s="38"/>
      <c r="K1690" s="71"/>
      <c r="L1690" s="40"/>
      <c r="M1690" s="38"/>
      <c r="N1690" s="71"/>
      <c r="O1690" s="49"/>
      <c r="P1690" s="177"/>
      <c r="Q1690" s="178"/>
      <c r="R1690" s="178"/>
      <c r="S1690" s="178"/>
      <c r="T1690" s="178"/>
      <c r="U1690" s="178"/>
      <c r="V1690" s="178"/>
      <c r="W1690" s="178"/>
      <c r="X1690" s="178"/>
      <c r="Y1690" s="178"/>
      <c r="Z1690" s="178"/>
      <c r="AA1690" s="179"/>
      <c r="AB1690" s="121">
        <f>IF($D1690="",0,IF($E1690="",0,IF(VLOOKUP($E1690,paramètres!$E$33:$F$44,2,FALSE)&lt;=VLOOKUP($AB$18,paramètres!$E$33:$F$44,2,FALSE),P1690*$D1690,0)))</f>
        <v>0</v>
      </c>
      <c r="AC1690" s="13">
        <f>IF($D1690="",0,IF($E1690="",0,IF(VLOOKUP($E1690,paramètres!$E$33:$F$44,2,FALSE)&lt;=VLOOKUP($AC$18,paramètres!$E$33:$F$44,2,FALSE),Q1690*$D1690,0)))</f>
        <v>0</v>
      </c>
      <c r="AD1690" s="13">
        <f>IF($D1690="",0,IF($E1690="",0,IF(VLOOKUP($E1690,paramètres!$E$33:$F$44,2,FALSE)&lt;=VLOOKUP($AD$18,paramètres!$E$33:$F$44,2,FALSE),R1690*$D1690,0)))</f>
        <v>0</v>
      </c>
      <c r="AE1690" s="13">
        <f>IF($D1690="",0,IF($E1690="",0,IF(VLOOKUP($E1690,paramètres!$E$33:$F$44,2,FALSE)&lt;=VLOOKUP($AE$18,paramètres!$E$33:$F$44,2,FALSE),S1690*$D1690,0)))</f>
        <v>0</v>
      </c>
      <c r="AF1690" s="13">
        <f>IF($D1690="",0,IF($E1690="",0,IF(VLOOKUP($E1690,paramètres!$E$33:$F$44,2,FALSE)&lt;=VLOOKUP($AF$18,paramètres!$E$33:$F$44,2,FALSE),T1690*$D1690,0)))</f>
        <v>0</v>
      </c>
      <c r="AG1690" s="13">
        <f>IF($D1690="",0,IF($E1690="",0,IF(VLOOKUP($E1690,paramètres!$E$33:$F$44,2,FALSE)&lt;=VLOOKUP($AG$18,paramètres!$E$33:$F$44,2,FALSE),U1690*$D1690,0)))</f>
        <v>0</v>
      </c>
      <c r="AH1690" s="13">
        <f>IF($D1690="",0,IF($E1690="",0,IF(VLOOKUP($E1690,paramètres!$E$33:$F$44,2,FALSE)&lt;=VLOOKUP($AH$18,paramètres!$E$33:$F$44,2,FALSE),V1690*$D1690,0)))</f>
        <v>0</v>
      </c>
      <c r="AI1690" s="13">
        <f>IF($D1690="",0,IF($E1690="",0,IF(VLOOKUP($E1690,paramètres!$E$33:$F$44,2,FALSE)&lt;=VLOOKUP($AI$18,paramètres!$E$33:$F$44,2,FALSE),W1690*$D1690,0)))</f>
        <v>0</v>
      </c>
      <c r="AJ1690" s="13">
        <f>IF($D1690="",0,IF($E1690="",0,IF(VLOOKUP($E1690,paramètres!$E$33:$F$44,2,FALSE)&lt;=VLOOKUP($AJ$18,paramètres!$E$33:$F$44,2,FALSE),X1690*$D1690,0)))</f>
        <v>0</v>
      </c>
      <c r="AK1690" s="13">
        <f>IF($D1690="",0,IF($E1690="",0,IF(VLOOKUP($E1690,paramètres!$E$33:$F$44,2,FALSE)&lt;=VLOOKUP($AK$18,paramètres!$E$33:$F$44,2,FALSE),Y1690*$D1690,0)))</f>
        <v>0</v>
      </c>
      <c r="AL1690" s="13">
        <f>IF($D1690="",0,IF($E1690="",0,IF(VLOOKUP($E1690,paramètres!$E$33:$F$44,2,FALSE)&lt;=VLOOKUP($AL$18,paramètres!$E$33:$F$44,2,FALSE),Z1690*$D1690,0)))</f>
        <v>0</v>
      </c>
      <c r="AM1690" s="126">
        <f>IF($D1690="",0,IF($E1690="",0,IF(VLOOKUP($E1690,paramètres!$E$33:$F$44,2,FALSE)&lt;=VLOOKUP($AM$18,paramètres!$E$33:$F$44,2,FALSE),AA1690*$D1690,0)))</f>
        <v>0</v>
      </c>
      <c r="AN1690" s="121" t="str">
        <f>IF(paramètres!$B$28=1,((SUM(P1690:Y1690)/1.02)+SUM(Z1690:AA1690))*0.0303/9*COUNT(P1690:X1690),IF(paramètres!$B$28=2,(SUM(P1690:AA1690))*0.0303/9*COUNT(P1690:X1690),"Missing Delta option"))</f>
        <v>Missing Delta option</v>
      </c>
      <c r="AO1690" s="13" t="str">
        <f>IF(paramètres!$B$28=1,(((SUM(P1690:Y1690)/1.02)+SUM(Z1690:AA1690))+((SUM(AB1690:AK1690)/1.02)+SUM(AL1690:AN1690)))*cotpatr,IF(paramètres!$B$28=2,(SUM(P1690:AN1690)*cotpatr),"Missing Delta Option"))</f>
        <v>Missing Delta Option</v>
      </c>
      <c r="AP1690" s="13" t="str" cm="1">
        <f t="array" ref="AP1690">IF(paramètres!$B$28=1,(((SUM(P1690:Y1690)/1.02)+SUM(Z1690:AA1690))+((SUM(AB1690:AM1690)/1.02)+SUM(AL1690:AM1690)))/12*pécule,IF(paramètres!$B$28=2,SUM(P1690:AM1690)/12*pécule,"Missing Delta Option"))</f>
        <v>Missing Delta Option</v>
      </c>
      <c r="AQ1690" s="105" t="e">
        <f>IF(paramètres!$B$28=1,(((SUM(P1690:Y1690)/1.02)+SUM(Z1690:AA1690))+((SUM(AB1690:AM1690)/1.02)+SUM(AL1690:AM1690)))+AN1690+AO1690+AP1690,SUM(P1690:AM1690)+AN1690+AO1690+AP1690)</f>
        <v>#VALUE!</v>
      </c>
    </row>
    <row r="1691" spans="1:43" x14ac:dyDescent="0.25">
      <c r="A1691" s="104"/>
      <c r="B1691" s="39"/>
      <c r="C1691" s="39"/>
      <c r="D1691" s="70"/>
      <c r="E1691" s="49"/>
      <c r="F1691" s="40"/>
      <c r="G1691" s="38"/>
      <c r="H1691" s="71"/>
      <c r="I1691" s="40"/>
      <c r="J1691" s="38"/>
      <c r="K1691" s="71"/>
      <c r="L1691" s="40"/>
      <c r="M1691" s="38"/>
      <c r="N1691" s="71"/>
      <c r="O1691" s="49"/>
      <c r="P1691" s="177"/>
      <c r="Q1691" s="178"/>
      <c r="R1691" s="178"/>
      <c r="S1691" s="178"/>
      <c r="T1691" s="178"/>
      <c r="U1691" s="178"/>
      <c r="V1691" s="178"/>
      <c r="W1691" s="178"/>
      <c r="X1691" s="178"/>
      <c r="Y1691" s="178"/>
      <c r="Z1691" s="178"/>
      <c r="AA1691" s="179"/>
      <c r="AB1691" s="121">
        <f>IF($D1691="",0,IF($E1691="",0,IF(VLOOKUP($E1691,paramètres!$E$33:$F$44,2,FALSE)&lt;=VLOOKUP($AB$18,paramètres!$E$33:$F$44,2,FALSE),P1691*$D1691,0)))</f>
        <v>0</v>
      </c>
      <c r="AC1691" s="13">
        <f>IF($D1691="",0,IF($E1691="",0,IF(VLOOKUP($E1691,paramètres!$E$33:$F$44,2,FALSE)&lt;=VLOOKUP($AC$18,paramètres!$E$33:$F$44,2,FALSE),Q1691*$D1691,0)))</f>
        <v>0</v>
      </c>
      <c r="AD1691" s="13">
        <f>IF($D1691="",0,IF($E1691="",0,IF(VLOOKUP($E1691,paramètres!$E$33:$F$44,2,FALSE)&lt;=VLOOKUP($AD$18,paramètres!$E$33:$F$44,2,FALSE),R1691*$D1691,0)))</f>
        <v>0</v>
      </c>
      <c r="AE1691" s="13">
        <f>IF($D1691="",0,IF($E1691="",0,IF(VLOOKUP($E1691,paramètres!$E$33:$F$44,2,FALSE)&lt;=VLOOKUP($AE$18,paramètres!$E$33:$F$44,2,FALSE),S1691*$D1691,0)))</f>
        <v>0</v>
      </c>
      <c r="AF1691" s="13">
        <f>IF($D1691="",0,IF($E1691="",0,IF(VLOOKUP($E1691,paramètres!$E$33:$F$44,2,FALSE)&lt;=VLOOKUP($AF$18,paramètres!$E$33:$F$44,2,FALSE),T1691*$D1691,0)))</f>
        <v>0</v>
      </c>
      <c r="AG1691" s="13">
        <f>IF($D1691="",0,IF($E1691="",0,IF(VLOOKUP($E1691,paramètres!$E$33:$F$44,2,FALSE)&lt;=VLOOKUP($AG$18,paramètres!$E$33:$F$44,2,FALSE),U1691*$D1691,0)))</f>
        <v>0</v>
      </c>
      <c r="AH1691" s="13">
        <f>IF($D1691="",0,IF($E1691="",0,IF(VLOOKUP($E1691,paramètres!$E$33:$F$44,2,FALSE)&lt;=VLOOKUP($AH$18,paramètres!$E$33:$F$44,2,FALSE),V1691*$D1691,0)))</f>
        <v>0</v>
      </c>
      <c r="AI1691" s="13">
        <f>IF($D1691="",0,IF($E1691="",0,IF(VLOOKUP($E1691,paramètres!$E$33:$F$44,2,FALSE)&lt;=VLOOKUP($AI$18,paramètres!$E$33:$F$44,2,FALSE),W1691*$D1691,0)))</f>
        <v>0</v>
      </c>
      <c r="AJ1691" s="13">
        <f>IF($D1691="",0,IF($E1691="",0,IF(VLOOKUP($E1691,paramètres!$E$33:$F$44,2,FALSE)&lt;=VLOOKUP($AJ$18,paramètres!$E$33:$F$44,2,FALSE),X1691*$D1691,0)))</f>
        <v>0</v>
      </c>
      <c r="AK1691" s="13">
        <f>IF($D1691="",0,IF($E1691="",0,IF(VLOOKUP($E1691,paramètres!$E$33:$F$44,2,FALSE)&lt;=VLOOKUP($AK$18,paramètres!$E$33:$F$44,2,FALSE),Y1691*$D1691,0)))</f>
        <v>0</v>
      </c>
      <c r="AL1691" s="13">
        <f>IF($D1691="",0,IF($E1691="",0,IF(VLOOKUP($E1691,paramètres!$E$33:$F$44,2,FALSE)&lt;=VLOOKUP($AL$18,paramètres!$E$33:$F$44,2,FALSE),Z1691*$D1691,0)))</f>
        <v>0</v>
      </c>
      <c r="AM1691" s="126">
        <f>IF($D1691="",0,IF($E1691="",0,IF(VLOOKUP($E1691,paramètres!$E$33:$F$44,2,FALSE)&lt;=VLOOKUP($AM$18,paramètres!$E$33:$F$44,2,FALSE),AA1691*$D1691,0)))</f>
        <v>0</v>
      </c>
      <c r="AN1691" s="121" t="str">
        <f>IF(paramètres!$B$28=1,((SUM(P1691:Y1691)/1.02)+SUM(Z1691:AA1691))*0.0303/9*COUNT(P1691:X1691),IF(paramètres!$B$28=2,(SUM(P1691:AA1691))*0.0303/9*COUNT(P1691:X1691),"Missing Delta option"))</f>
        <v>Missing Delta option</v>
      </c>
      <c r="AO1691" s="13" t="str">
        <f>IF(paramètres!$B$28=1,(((SUM(P1691:Y1691)/1.02)+SUM(Z1691:AA1691))+((SUM(AB1691:AK1691)/1.02)+SUM(AL1691:AN1691)))*cotpatr,IF(paramètres!$B$28=2,(SUM(P1691:AN1691)*cotpatr),"Missing Delta Option"))</f>
        <v>Missing Delta Option</v>
      </c>
      <c r="AP1691" s="13" t="str" cm="1">
        <f t="array" ref="AP1691">IF(paramètres!$B$28=1,(((SUM(P1691:Y1691)/1.02)+SUM(Z1691:AA1691))+((SUM(AB1691:AM1691)/1.02)+SUM(AL1691:AM1691)))/12*pécule,IF(paramètres!$B$28=2,SUM(P1691:AM1691)/12*pécule,"Missing Delta Option"))</f>
        <v>Missing Delta Option</v>
      </c>
      <c r="AQ1691" s="105" t="e">
        <f>IF(paramètres!$B$28=1,(((SUM(P1691:Y1691)/1.02)+SUM(Z1691:AA1691))+((SUM(AB1691:AM1691)/1.02)+SUM(AL1691:AM1691)))+AN1691+AO1691+AP1691,SUM(P1691:AM1691)+AN1691+AO1691+AP1691)</f>
        <v>#VALUE!</v>
      </c>
    </row>
    <row r="1692" spans="1:43" x14ac:dyDescent="0.25">
      <c r="A1692" s="104"/>
      <c r="B1692" s="39"/>
      <c r="C1692" s="39"/>
      <c r="D1692" s="70"/>
      <c r="E1692" s="49"/>
      <c r="F1692" s="40"/>
      <c r="G1692" s="38"/>
      <c r="H1692" s="71"/>
      <c r="I1692" s="40"/>
      <c r="J1692" s="38"/>
      <c r="K1692" s="71"/>
      <c r="L1692" s="40"/>
      <c r="M1692" s="38"/>
      <c r="N1692" s="71"/>
      <c r="O1692" s="49"/>
      <c r="P1692" s="177"/>
      <c r="Q1692" s="178"/>
      <c r="R1692" s="178"/>
      <c r="S1692" s="178"/>
      <c r="T1692" s="178"/>
      <c r="U1692" s="178"/>
      <c r="V1692" s="178"/>
      <c r="W1692" s="178"/>
      <c r="X1692" s="178"/>
      <c r="Y1692" s="178"/>
      <c r="Z1692" s="178"/>
      <c r="AA1692" s="179"/>
      <c r="AB1692" s="121">
        <f>IF($D1692="",0,IF($E1692="",0,IF(VLOOKUP($E1692,paramètres!$E$33:$F$44,2,FALSE)&lt;=VLOOKUP($AB$18,paramètres!$E$33:$F$44,2,FALSE),P1692*$D1692,0)))</f>
        <v>0</v>
      </c>
      <c r="AC1692" s="13">
        <f>IF($D1692="",0,IF($E1692="",0,IF(VLOOKUP($E1692,paramètres!$E$33:$F$44,2,FALSE)&lt;=VLOOKUP($AC$18,paramètres!$E$33:$F$44,2,FALSE),Q1692*$D1692,0)))</f>
        <v>0</v>
      </c>
      <c r="AD1692" s="13">
        <f>IF($D1692="",0,IF($E1692="",0,IF(VLOOKUP($E1692,paramètres!$E$33:$F$44,2,FALSE)&lt;=VLOOKUP($AD$18,paramètres!$E$33:$F$44,2,FALSE),R1692*$D1692,0)))</f>
        <v>0</v>
      </c>
      <c r="AE1692" s="13">
        <f>IF($D1692="",0,IF($E1692="",0,IF(VLOOKUP($E1692,paramètres!$E$33:$F$44,2,FALSE)&lt;=VLOOKUP($AE$18,paramètres!$E$33:$F$44,2,FALSE),S1692*$D1692,0)))</f>
        <v>0</v>
      </c>
      <c r="AF1692" s="13">
        <f>IF($D1692="",0,IF($E1692="",0,IF(VLOOKUP($E1692,paramètres!$E$33:$F$44,2,FALSE)&lt;=VLOOKUP($AF$18,paramètres!$E$33:$F$44,2,FALSE),T1692*$D1692,0)))</f>
        <v>0</v>
      </c>
      <c r="AG1692" s="13">
        <f>IF($D1692="",0,IF($E1692="",0,IF(VLOOKUP($E1692,paramètres!$E$33:$F$44,2,FALSE)&lt;=VLOOKUP($AG$18,paramètres!$E$33:$F$44,2,FALSE),U1692*$D1692,0)))</f>
        <v>0</v>
      </c>
      <c r="AH1692" s="13">
        <f>IF($D1692="",0,IF($E1692="",0,IF(VLOOKUP($E1692,paramètres!$E$33:$F$44,2,FALSE)&lt;=VLOOKUP($AH$18,paramètres!$E$33:$F$44,2,FALSE),V1692*$D1692,0)))</f>
        <v>0</v>
      </c>
      <c r="AI1692" s="13">
        <f>IF($D1692="",0,IF($E1692="",0,IF(VLOOKUP($E1692,paramètres!$E$33:$F$44,2,FALSE)&lt;=VLOOKUP($AI$18,paramètres!$E$33:$F$44,2,FALSE),W1692*$D1692,0)))</f>
        <v>0</v>
      </c>
      <c r="AJ1692" s="13">
        <f>IF($D1692="",0,IF($E1692="",0,IF(VLOOKUP($E1692,paramètres!$E$33:$F$44,2,FALSE)&lt;=VLOOKUP($AJ$18,paramètres!$E$33:$F$44,2,FALSE),X1692*$D1692,0)))</f>
        <v>0</v>
      </c>
      <c r="AK1692" s="13">
        <f>IF($D1692="",0,IF($E1692="",0,IF(VLOOKUP($E1692,paramètres!$E$33:$F$44,2,FALSE)&lt;=VLOOKUP($AK$18,paramètres!$E$33:$F$44,2,FALSE),Y1692*$D1692,0)))</f>
        <v>0</v>
      </c>
      <c r="AL1692" s="13">
        <f>IF($D1692="",0,IF($E1692="",0,IF(VLOOKUP($E1692,paramètres!$E$33:$F$44,2,FALSE)&lt;=VLOOKUP($AL$18,paramètres!$E$33:$F$44,2,FALSE),Z1692*$D1692,0)))</f>
        <v>0</v>
      </c>
      <c r="AM1692" s="126">
        <f>IF($D1692="",0,IF($E1692="",0,IF(VLOOKUP($E1692,paramètres!$E$33:$F$44,2,FALSE)&lt;=VLOOKUP($AM$18,paramètres!$E$33:$F$44,2,FALSE),AA1692*$D1692,0)))</f>
        <v>0</v>
      </c>
      <c r="AN1692" s="121" t="str">
        <f>IF(paramètres!$B$28=1,((SUM(P1692:Y1692)/1.02)+SUM(Z1692:AA1692))*0.0303/9*COUNT(P1692:X1692),IF(paramètres!$B$28=2,(SUM(P1692:AA1692))*0.0303/9*COUNT(P1692:X1692),"Missing Delta option"))</f>
        <v>Missing Delta option</v>
      </c>
      <c r="AO1692" s="13" t="str">
        <f>IF(paramètres!$B$28=1,(((SUM(P1692:Y1692)/1.02)+SUM(Z1692:AA1692))+((SUM(AB1692:AK1692)/1.02)+SUM(AL1692:AN1692)))*cotpatr,IF(paramètres!$B$28=2,(SUM(P1692:AN1692)*cotpatr),"Missing Delta Option"))</f>
        <v>Missing Delta Option</v>
      </c>
      <c r="AP1692" s="13" t="str" cm="1">
        <f t="array" ref="AP1692">IF(paramètres!$B$28=1,(((SUM(P1692:Y1692)/1.02)+SUM(Z1692:AA1692))+((SUM(AB1692:AM1692)/1.02)+SUM(AL1692:AM1692)))/12*pécule,IF(paramètres!$B$28=2,SUM(P1692:AM1692)/12*pécule,"Missing Delta Option"))</f>
        <v>Missing Delta Option</v>
      </c>
      <c r="AQ1692" s="105" t="e">
        <f>IF(paramètres!$B$28=1,(((SUM(P1692:Y1692)/1.02)+SUM(Z1692:AA1692))+((SUM(AB1692:AM1692)/1.02)+SUM(AL1692:AM1692)))+AN1692+AO1692+AP1692,SUM(P1692:AM1692)+AN1692+AO1692+AP1692)</f>
        <v>#VALUE!</v>
      </c>
    </row>
    <row r="1693" spans="1:43" x14ac:dyDescent="0.25">
      <c r="A1693" s="104"/>
      <c r="B1693" s="39"/>
      <c r="C1693" s="39"/>
      <c r="D1693" s="70"/>
      <c r="E1693" s="49"/>
      <c r="F1693" s="40"/>
      <c r="G1693" s="38"/>
      <c r="H1693" s="71"/>
      <c r="I1693" s="40"/>
      <c r="J1693" s="38"/>
      <c r="K1693" s="71"/>
      <c r="L1693" s="40"/>
      <c r="M1693" s="38"/>
      <c r="N1693" s="71"/>
      <c r="O1693" s="49"/>
      <c r="P1693" s="177"/>
      <c r="Q1693" s="178"/>
      <c r="R1693" s="178"/>
      <c r="S1693" s="178"/>
      <c r="T1693" s="178"/>
      <c r="U1693" s="178"/>
      <c r="V1693" s="178"/>
      <c r="W1693" s="178"/>
      <c r="X1693" s="178"/>
      <c r="Y1693" s="178"/>
      <c r="Z1693" s="178"/>
      <c r="AA1693" s="179"/>
      <c r="AB1693" s="121">
        <f>IF($D1693="",0,IF($E1693="",0,IF(VLOOKUP($E1693,paramètres!$E$33:$F$44,2,FALSE)&lt;=VLOOKUP($AB$18,paramètres!$E$33:$F$44,2,FALSE),P1693*$D1693,0)))</f>
        <v>0</v>
      </c>
      <c r="AC1693" s="13">
        <f>IF($D1693="",0,IF($E1693="",0,IF(VLOOKUP($E1693,paramètres!$E$33:$F$44,2,FALSE)&lt;=VLOOKUP($AC$18,paramètres!$E$33:$F$44,2,FALSE),Q1693*$D1693,0)))</f>
        <v>0</v>
      </c>
      <c r="AD1693" s="13">
        <f>IF($D1693="",0,IF($E1693="",0,IF(VLOOKUP($E1693,paramètres!$E$33:$F$44,2,FALSE)&lt;=VLOOKUP($AD$18,paramètres!$E$33:$F$44,2,FALSE),R1693*$D1693,0)))</f>
        <v>0</v>
      </c>
      <c r="AE1693" s="13">
        <f>IF($D1693="",0,IF($E1693="",0,IF(VLOOKUP($E1693,paramètres!$E$33:$F$44,2,FALSE)&lt;=VLOOKUP($AE$18,paramètres!$E$33:$F$44,2,FALSE),S1693*$D1693,0)))</f>
        <v>0</v>
      </c>
      <c r="AF1693" s="13">
        <f>IF($D1693="",0,IF($E1693="",0,IF(VLOOKUP($E1693,paramètres!$E$33:$F$44,2,FALSE)&lt;=VLOOKUP($AF$18,paramètres!$E$33:$F$44,2,FALSE),T1693*$D1693,0)))</f>
        <v>0</v>
      </c>
      <c r="AG1693" s="13">
        <f>IF($D1693="",0,IF($E1693="",0,IF(VLOOKUP($E1693,paramètres!$E$33:$F$44,2,FALSE)&lt;=VLOOKUP($AG$18,paramètres!$E$33:$F$44,2,FALSE),U1693*$D1693,0)))</f>
        <v>0</v>
      </c>
      <c r="AH1693" s="13">
        <f>IF($D1693="",0,IF($E1693="",0,IF(VLOOKUP($E1693,paramètres!$E$33:$F$44,2,FALSE)&lt;=VLOOKUP($AH$18,paramètres!$E$33:$F$44,2,FALSE),V1693*$D1693,0)))</f>
        <v>0</v>
      </c>
      <c r="AI1693" s="13">
        <f>IF($D1693="",0,IF($E1693="",0,IF(VLOOKUP($E1693,paramètres!$E$33:$F$44,2,FALSE)&lt;=VLOOKUP($AI$18,paramètres!$E$33:$F$44,2,FALSE),W1693*$D1693,0)))</f>
        <v>0</v>
      </c>
      <c r="AJ1693" s="13">
        <f>IF($D1693="",0,IF($E1693="",0,IF(VLOOKUP($E1693,paramètres!$E$33:$F$44,2,FALSE)&lt;=VLOOKUP($AJ$18,paramètres!$E$33:$F$44,2,FALSE),X1693*$D1693,0)))</f>
        <v>0</v>
      </c>
      <c r="AK1693" s="13">
        <f>IF($D1693="",0,IF($E1693="",0,IF(VLOOKUP($E1693,paramètres!$E$33:$F$44,2,FALSE)&lt;=VLOOKUP($AK$18,paramètres!$E$33:$F$44,2,FALSE),Y1693*$D1693,0)))</f>
        <v>0</v>
      </c>
      <c r="AL1693" s="13">
        <f>IF($D1693="",0,IF($E1693="",0,IF(VLOOKUP($E1693,paramètres!$E$33:$F$44,2,FALSE)&lt;=VLOOKUP($AL$18,paramètres!$E$33:$F$44,2,FALSE),Z1693*$D1693,0)))</f>
        <v>0</v>
      </c>
      <c r="AM1693" s="126">
        <f>IF($D1693="",0,IF($E1693="",0,IF(VLOOKUP($E1693,paramètres!$E$33:$F$44,2,FALSE)&lt;=VLOOKUP($AM$18,paramètres!$E$33:$F$44,2,FALSE),AA1693*$D1693,0)))</f>
        <v>0</v>
      </c>
      <c r="AN1693" s="121" t="str">
        <f>IF(paramètres!$B$28=1,((SUM(P1693:Y1693)/1.02)+SUM(Z1693:AA1693))*0.0303/9*COUNT(P1693:X1693),IF(paramètres!$B$28=2,(SUM(P1693:AA1693))*0.0303/9*COUNT(P1693:X1693),"Missing Delta option"))</f>
        <v>Missing Delta option</v>
      </c>
      <c r="AO1693" s="13" t="str">
        <f>IF(paramètres!$B$28=1,(((SUM(P1693:Y1693)/1.02)+SUM(Z1693:AA1693))+((SUM(AB1693:AK1693)/1.02)+SUM(AL1693:AN1693)))*cotpatr,IF(paramètres!$B$28=2,(SUM(P1693:AN1693)*cotpatr),"Missing Delta Option"))</f>
        <v>Missing Delta Option</v>
      </c>
      <c r="AP1693" s="13" t="str" cm="1">
        <f t="array" ref="AP1693">IF(paramètres!$B$28=1,(((SUM(P1693:Y1693)/1.02)+SUM(Z1693:AA1693))+((SUM(AB1693:AM1693)/1.02)+SUM(AL1693:AM1693)))/12*pécule,IF(paramètres!$B$28=2,SUM(P1693:AM1693)/12*pécule,"Missing Delta Option"))</f>
        <v>Missing Delta Option</v>
      </c>
      <c r="AQ1693" s="105" t="e">
        <f>IF(paramètres!$B$28=1,(((SUM(P1693:Y1693)/1.02)+SUM(Z1693:AA1693))+((SUM(AB1693:AM1693)/1.02)+SUM(AL1693:AM1693)))+AN1693+AO1693+AP1693,SUM(P1693:AM1693)+AN1693+AO1693+AP1693)</f>
        <v>#VALUE!</v>
      </c>
    </row>
    <row r="1694" spans="1:43" x14ac:dyDescent="0.25">
      <c r="A1694" s="104"/>
      <c r="B1694" s="39"/>
      <c r="C1694" s="39"/>
      <c r="D1694" s="70"/>
      <c r="E1694" s="49"/>
      <c r="F1694" s="40"/>
      <c r="G1694" s="38"/>
      <c r="H1694" s="71"/>
      <c r="I1694" s="40"/>
      <c r="J1694" s="38"/>
      <c r="K1694" s="71"/>
      <c r="L1694" s="40"/>
      <c r="M1694" s="38"/>
      <c r="N1694" s="71"/>
      <c r="O1694" s="49"/>
      <c r="P1694" s="177"/>
      <c r="Q1694" s="178"/>
      <c r="R1694" s="178"/>
      <c r="S1694" s="178"/>
      <c r="T1694" s="178"/>
      <c r="U1694" s="178"/>
      <c r="V1694" s="178"/>
      <c r="W1694" s="178"/>
      <c r="X1694" s="178"/>
      <c r="Y1694" s="178"/>
      <c r="Z1694" s="178"/>
      <c r="AA1694" s="179"/>
      <c r="AB1694" s="121">
        <f>IF($D1694="",0,IF($E1694="",0,IF(VLOOKUP($E1694,paramètres!$E$33:$F$44,2,FALSE)&lt;=VLOOKUP($AB$18,paramètres!$E$33:$F$44,2,FALSE),P1694*$D1694,0)))</f>
        <v>0</v>
      </c>
      <c r="AC1694" s="13">
        <f>IF($D1694="",0,IF($E1694="",0,IF(VLOOKUP($E1694,paramètres!$E$33:$F$44,2,FALSE)&lt;=VLOOKUP($AC$18,paramètres!$E$33:$F$44,2,FALSE),Q1694*$D1694,0)))</f>
        <v>0</v>
      </c>
      <c r="AD1694" s="13">
        <f>IF($D1694="",0,IF($E1694="",0,IF(VLOOKUP($E1694,paramètres!$E$33:$F$44,2,FALSE)&lt;=VLOOKUP($AD$18,paramètres!$E$33:$F$44,2,FALSE),R1694*$D1694,0)))</f>
        <v>0</v>
      </c>
      <c r="AE1694" s="13">
        <f>IF($D1694="",0,IF($E1694="",0,IF(VLOOKUP($E1694,paramètres!$E$33:$F$44,2,FALSE)&lt;=VLOOKUP($AE$18,paramètres!$E$33:$F$44,2,FALSE),S1694*$D1694,0)))</f>
        <v>0</v>
      </c>
      <c r="AF1694" s="13">
        <f>IF($D1694="",0,IF($E1694="",0,IF(VLOOKUP($E1694,paramètres!$E$33:$F$44,2,FALSE)&lt;=VLOOKUP($AF$18,paramètres!$E$33:$F$44,2,FALSE),T1694*$D1694,0)))</f>
        <v>0</v>
      </c>
      <c r="AG1694" s="13">
        <f>IF($D1694="",0,IF($E1694="",0,IF(VLOOKUP($E1694,paramètres!$E$33:$F$44,2,FALSE)&lt;=VLOOKUP($AG$18,paramètres!$E$33:$F$44,2,FALSE),U1694*$D1694,0)))</f>
        <v>0</v>
      </c>
      <c r="AH1694" s="13">
        <f>IF($D1694="",0,IF($E1694="",0,IF(VLOOKUP($E1694,paramètres!$E$33:$F$44,2,FALSE)&lt;=VLOOKUP($AH$18,paramètres!$E$33:$F$44,2,FALSE),V1694*$D1694,0)))</f>
        <v>0</v>
      </c>
      <c r="AI1694" s="13">
        <f>IF($D1694="",0,IF($E1694="",0,IF(VLOOKUP($E1694,paramètres!$E$33:$F$44,2,FALSE)&lt;=VLOOKUP($AI$18,paramètres!$E$33:$F$44,2,FALSE),W1694*$D1694,0)))</f>
        <v>0</v>
      </c>
      <c r="AJ1694" s="13">
        <f>IF($D1694="",0,IF($E1694="",0,IF(VLOOKUP($E1694,paramètres!$E$33:$F$44,2,FALSE)&lt;=VLOOKUP($AJ$18,paramètres!$E$33:$F$44,2,FALSE),X1694*$D1694,0)))</f>
        <v>0</v>
      </c>
      <c r="AK1694" s="13">
        <f>IF($D1694="",0,IF($E1694="",0,IF(VLOOKUP($E1694,paramètres!$E$33:$F$44,2,FALSE)&lt;=VLOOKUP($AK$18,paramètres!$E$33:$F$44,2,FALSE),Y1694*$D1694,0)))</f>
        <v>0</v>
      </c>
      <c r="AL1694" s="13">
        <f>IF($D1694="",0,IF($E1694="",0,IF(VLOOKUP($E1694,paramètres!$E$33:$F$44,2,FALSE)&lt;=VLOOKUP($AL$18,paramètres!$E$33:$F$44,2,FALSE),Z1694*$D1694,0)))</f>
        <v>0</v>
      </c>
      <c r="AM1694" s="126">
        <f>IF($D1694="",0,IF($E1694="",0,IF(VLOOKUP($E1694,paramètres!$E$33:$F$44,2,FALSE)&lt;=VLOOKUP($AM$18,paramètres!$E$33:$F$44,2,FALSE),AA1694*$D1694,0)))</f>
        <v>0</v>
      </c>
      <c r="AN1694" s="121" t="str">
        <f>IF(paramètres!$B$28=1,((SUM(P1694:Y1694)/1.02)+SUM(Z1694:AA1694))*0.0303/9*COUNT(P1694:X1694),IF(paramètres!$B$28=2,(SUM(P1694:AA1694))*0.0303/9*COUNT(P1694:X1694),"Missing Delta option"))</f>
        <v>Missing Delta option</v>
      </c>
      <c r="AO1694" s="13" t="str">
        <f>IF(paramètres!$B$28=1,(((SUM(P1694:Y1694)/1.02)+SUM(Z1694:AA1694))+((SUM(AB1694:AK1694)/1.02)+SUM(AL1694:AN1694)))*cotpatr,IF(paramètres!$B$28=2,(SUM(P1694:AN1694)*cotpatr),"Missing Delta Option"))</f>
        <v>Missing Delta Option</v>
      </c>
      <c r="AP1694" s="13" t="str" cm="1">
        <f t="array" ref="AP1694">IF(paramètres!$B$28=1,(((SUM(P1694:Y1694)/1.02)+SUM(Z1694:AA1694))+((SUM(AB1694:AM1694)/1.02)+SUM(AL1694:AM1694)))/12*pécule,IF(paramètres!$B$28=2,SUM(P1694:AM1694)/12*pécule,"Missing Delta Option"))</f>
        <v>Missing Delta Option</v>
      </c>
      <c r="AQ1694" s="105" t="e">
        <f>IF(paramètres!$B$28=1,(((SUM(P1694:Y1694)/1.02)+SUM(Z1694:AA1694))+((SUM(AB1694:AM1694)/1.02)+SUM(AL1694:AM1694)))+AN1694+AO1694+AP1694,SUM(P1694:AM1694)+AN1694+AO1694+AP1694)</f>
        <v>#VALUE!</v>
      </c>
    </row>
    <row r="1695" spans="1:43" x14ac:dyDescent="0.25">
      <c r="A1695" s="104"/>
      <c r="B1695" s="39"/>
      <c r="C1695" s="39"/>
      <c r="D1695" s="70"/>
      <c r="E1695" s="49"/>
      <c r="F1695" s="40"/>
      <c r="G1695" s="38"/>
      <c r="H1695" s="71"/>
      <c r="I1695" s="40"/>
      <c r="J1695" s="38"/>
      <c r="K1695" s="71"/>
      <c r="L1695" s="40"/>
      <c r="M1695" s="38"/>
      <c r="N1695" s="71"/>
      <c r="O1695" s="49"/>
      <c r="P1695" s="177"/>
      <c r="Q1695" s="178"/>
      <c r="R1695" s="178"/>
      <c r="S1695" s="178"/>
      <c r="T1695" s="178"/>
      <c r="U1695" s="178"/>
      <c r="V1695" s="178"/>
      <c r="W1695" s="178"/>
      <c r="X1695" s="178"/>
      <c r="Y1695" s="178"/>
      <c r="Z1695" s="178"/>
      <c r="AA1695" s="179"/>
      <c r="AB1695" s="121">
        <f>IF($D1695="",0,IF($E1695="",0,IF(VLOOKUP($E1695,paramètres!$E$33:$F$44,2,FALSE)&lt;=VLOOKUP($AB$18,paramètres!$E$33:$F$44,2,FALSE),P1695*$D1695,0)))</f>
        <v>0</v>
      </c>
      <c r="AC1695" s="13">
        <f>IF($D1695="",0,IF($E1695="",0,IF(VLOOKUP($E1695,paramètres!$E$33:$F$44,2,FALSE)&lt;=VLOOKUP($AC$18,paramètres!$E$33:$F$44,2,FALSE),Q1695*$D1695,0)))</f>
        <v>0</v>
      </c>
      <c r="AD1695" s="13">
        <f>IF($D1695="",0,IF($E1695="",0,IF(VLOOKUP($E1695,paramètres!$E$33:$F$44,2,FALSE)&lt;=VLOOKUP($AD$18,paramètres!$E$33:$F$44,2,FALSE),R1695*$D1695,0)))</f>
        <v>0</v>
      </c>
      <c r="AE1695" s="13">
        <f>IF($D1695="",0,IF($E1695="",0,IF(VLOOKUP($E1695,paramètres!$E$33:$F$44,2,FALSE)&lt;=VLOOKUP($AE$18,paramètres!$E$33:$F$44,2,FALSE),S1695*$D1695,0)))</f>
        <v>0</v>
      </c>
      <c r="AF1695" s="13">
        <f>IF($D1695="",0,IF($E1695="",0,IF(VLOOKUP($E1695,paramètres!$E$33:$F$44,2,FALSE)&lt;=VLOOKUP($AF$18,paramètres!$E$33:$F$44,2,FALSE),T1695*$D1695,0)))</f>
        <v>0</v>
      </c>
      <c r="AG1695" s="13">
        <f>IF($D1695="",0,IF($E1695="",0,IF(VLOOKUP($E1695,paramètres!$E$33:$F$44,2,FALSE)&lt;=VLOOKUP($AG$18,paramètres!$E$33:$F$44,2,FALSE),U1695*$D1695,0)))</f>
        <v>0</v>
      </c>
      <c r="AH1695" s="13">
        <f>IF($D1695="",0,IF($E1695="",0,IF(VLOOKUP($E1695,paramètres!$E$33:$F$44,2,FALSE)&lt;=VLOOKUP($AH$18,paramètres!$E$33:$F$44,2,FALSE),V1695*$D1695,0)))</f>
        <v>0</v>
      </c>
      <c r="AI1695" s="13">
        <f>IF($D1695="",0,IF($E1695="",0,IF(VLOOKUP($E1695,paramètres!$E$33:$F$44,2,FALSE)&lt;=VLOOKUP($AI$18,paramètres!$E$33:$F$44,2,FALSE),W1695*$D1695,0)))</f>
        <v>0</v>
      </c>
      <c r="AJ1695" s="13">
        <f>IF($D1695="",0,IF($E1695="",0,IF(VLOOKUP($E1695,paramètres!$E$33:$F$44,2,FALSE)&lt;=VLOOKUP($AJ$18,paramètres!$E$33:$F$44,2,FALSE),X1695*$D1695,0)))</f>
        <v>0</v>
      </c>
      <c r="AK1695" s="13">
        <f>IF($D1695="",0,IF($E1695="",0,IF(VLOOKUP($E1695,paramètres!$E$33:$F$44,2,FALSE)&lt;=VLOOKUP($AK$18,paramètres!$E$33:$F$44,2,FALSE),Y1695*$D1695,0)))</f>
        <v>0</v>
      </c>
      <c r="AL1695" s="13">
        <f>IF($D1695="",0,IF($E1695="",0,IF(VLOOKUP($E1695,paramètres!$E$33:$F$44,2,FALSE)&lt;=VLOOKUP($AL$18,paramètres!$E$33:$F$44,2,FALSE),Z1695*$D1695,0)))</f>
        <v>0</v>
      </c>
      <c r="AM1695" s="126">
        <f>IF($D1695="",0,IF($E1695="",0,IF(VLOOKUP($E1695,paramètres!$E$33:$F$44,2,FALSE)&lt;=VLOOKUP($AM$18,paramètres!$E$33:$F$44,2,FALSE),AA1695*$D1695,0)))</f>
        <v>0</v>
      </c>
      <c r="AN1695" s="121" t="str">
        <f>IF(paramètres!$B$28=1,((SUM(P1695:Y1695)/1.02)+SUM(Z1695:AA1695))*0.0303/9*COUNT(P1695:X1695),IF(paramètres!$B$28=2,(SUM(P1695:AA1695))*0.0303/9*COUNT(P1695:X1695),"Missing Delta option"))</f>
        <v>Missing Delta option</v>
      </c>
      <c r="AO1695" s="13" t="str">
        <f>IF(paramètres!$B$28=1,(((SUM(P1695:Y1695)/1.02)+SUM(Z1695:AA1695))+((SUM(AB1695:AK1695)/1.02)+SUM(AL1695:AN1695)))*cotpatr,IF(paramètres!$B$28=2,(SUM(P1695:AN1695)*cotpatr),"Missing Delta Option"))</f>
        <v>Missing Delta Option</v>
      </c>
      <c r="AP1695" s="13" t="str" cm="1">
        <f t="array" ref="AP1695">IF(paramètres!$B$28=1,(((SUM(P1695:Y1695)/1.02)+SUM(Z1695:AA1695))+((SUM(AB1695:AM1695)/1.02)+SUM(AL1695:AM1695)))/12*pécule,IF(paramètres!$B$28=2,SUM(P1695:AM1695)/12*pécule,"Missing Delta Option"))</f>
        <v>Missing Delta Option</v>
      </c>
      <c r="AQ1695" s="105" t="e">
        <f>IF(paramètres!$B$28=1,(((SUM(P1695:Y1695)/1.02)+SUM(Z1695:AA1695))+((SUM(AB1695:AM1695)/1.02)+SUM(AL1695:AM1695)))+AN1695+AO1695+AP1695,SUM(P1695:AM1695)+AN1695+AO1695+AP1695)</f>
        <v>#VALUE!</v>
      </c>
    </row>
    <row r="1696" spans="1:43" x14ac:dyDescent="0.25">
      <c r="A1696" s="104"/>
      <c r="B1696" s="39"/>
      <c r="C1696" s="39"/>
      <c r="D1696" s="70"/>
      <c r="E1696" s="49"/>
      <c r="F1696" s="40"/>
      <c r="G1696" s="38"/>
      <c r="H1696" s="71"/>
      <c r="I1696" s="40"/>
      <c r="J1696" s="38"/>
      <c r="K1696" s="71"/>
      <c r="L1696" s="40"/>
      <c r="M1696" s="38"/>
      <c r="N1696" s="71"/>
      <c r="O1696" s="49"/>
      <c r="P1696" s="177"/>
      <c r="Q1696" s="178"/>
      <c r="R1696" s="178"/>
      <c r="S1696" s="178"/>
      <c r="T1696" s="178"/>
      <c r="U1696" s="178"/>
      <c r="V1696" s="178"/>
      <c r="W1696" s="178"/>
      <c r="X1696" s="178"/>
      <c r="Y1696" s="178"/>
      <c r="Z1696" s="178"/>
      <c r="AA1696" s="179"/>
      <c r="AB1696" s="121">
        <f>IF($D1696="",0,IF($E1696="",0,IF(VLOOKUP($E1696,paramètres!$E$33:$F$44,2,FALSE)&lt;=VLOOKUP($AB$18,paramètres!$E$33:$F$44,2,FALSE),P1696*$D1696,0)))</f>
        <v>0</v>
      </c>
      <c r="AC1696" s="13">
        <f>IF($D1696="",0,IF($E1696="",0,IF(VLOOKUP($E1696,paramètres!$E$33:$F$44,2,FALSE)&lt;=VLOOKUP($AC$18,paramètres!$E$33:$F$44,2,FALSE),Q1696*$D1696,0)))</f>
        <v>0</v>
      </c>
      <c r="AD1696" s="13">
        <f>IF($D1696="",0,IF($E1696="",0,IF(VLOOKUP($E1696,paramètres!$E$33:$F$44,2,FALSE)&lt;=VLOOKUP($AD$18,paramètres!$E$33:$F$44,2,FALSE),R1696*$D1696,0)))</f>
        <v>0</v>
      </c>
      <c r="AE1696" s="13">
        <f>IF($D1696="",0,IF($E1696="",0,IF(VLOOKUP($E1696,paramètres!$E$33:$F$44,2,FALSE)&lt;=VLOOKUP($AE$18,paramètres!$E$33:$F$44,2,FALSE),S1696*$D1696,0)))</f>
        <v>0</v>
      </c>
      <c r="AF1696" s="13">
        <f>IF($D1696="",0,IF($E1696="",0,IF(VLOOKUP($E1696,paramètres!$E$33:$F$44,2,FALSE)&lt;=VLOOKUP($AF$18,paramètres!$E$33:$F$44,2,FALSE),T1696*$D1696,0)))</f>
        <v>0</v>
      </c>
      <c r="AG1696" s="13">
        <f>IF($D1696="",0,IF($E1696="",0,IF(VLOOKUP($E1696,paramètres!$E$33:$F$44,2,FALSE)&lt;=VLOOKUP($AG$18,paramètres!$E$33:$F$44,2,FALSE),U1696*$D1696,0)))</f>
        <v>0</v>
      </c>
      <c r="AH1696" s="13">
        <f>IF($D1696="",0,IF($E1696="",0,IF(VLOOKUP($E1696,paramètres!$E$33:$F$44,2,FALSE)&lt;=VLOOKUP($AH$18,paramètres!$E$33:$F$44,2,FALSE),V1696*$D1696,0)))</f>
        <v>0</v>
      </c>
      <c r="AI1696" s="13">
        <f>IF($D1696="",0,IF($E1696="",0,IF(VLOOKUP($E1696,paramètres!$E$33:$F$44,2,FALSE)&lt;=VLOOKUP($AI$18,paramètres!$E$33:$F$44,2,FALSE),W1696*$D1696,0)))</f>
        <v>0</v>
      </c>
      <c r="AJ1696" s="13">
        <f>IF($D1696="",0,IF($E1696="",0,IF(VLOOKUP($E1696,paramètres!$E$33:$F$44,2,FALSE)&lt;=VLOOKUP($AJ$18,paramètres!$E$33:$F$44,2,FALSE),X1696*$D1696,0)))</f>
        <v>0</v>
      </c>
      <c r="AK1696" s="13">
        <f>IF($D1696="",0,IF($E1696="",0,IF(VLOOKUP($E1696,paramètres!$E$33:$F$44,2,FALSE)&lt;=VLOOKUP($AK$18,paramètres!$E$33:$F$44,2,FALSE),Y1696*$D1696,0)))</f>
        <v>0</v>
      </c>
      <c r="AL1696" s="13">
        <f>IF($D1696="",0,IF($E1696="",0,IF(VLOOKUP($E1696,paramètres!$E$33:$F$44,2,FALSE)&lt;=VLOOKUP($AL$18,paramètres!$E$33:$F$44,2,FALSE),Z1696*$D1696,0)))</f>
        <v>0</v>
      </c>
      <c r="AM1696" s="126">
        <f>IF($D1696="",0,IF($E1696="",0,IF(VLOOKUP($E1696,paramètres!$E$33:$F$44,2,FALSE)&lt;=VLOOKUP($AM$18,paramètres!$E$33:$F$44,2,FALSE),AA1696*$D1696,0)))</f>
        <v>0</v>
      </c>
      <c r="AN1696" s="121" t="str">
        <f>IF(paramètres!$B$28=1,((SUM(P1696:Y1696)/1.02)+SUM(Z1696:AA1696))*0.0303/9*COUNT(P1696:X1696),IF(paramètres!$B$28=2,(SUM(P1696:AA1696))*0.0303/9*COUNT(P1696:X1696),"Missing Delta option"))</f>
        <v>Missing Delta option</v>
      </c>
      <c r="AO1696" s="13" t="str">
        <f>IF(paramètres!$B$28=1,(((SUM(P1696:Y1696)/1.02)+SUM(Z1696:AA1696))+((SUM(AB1696:AK1696)/1.02)+SUM(AL1696:AN1696)))*cotpatr,IF(paramètres!$B$28=2,(SUM(P1696:AN1696)*cotpatr),"Missing Delta Option"))</f>
        <v>Missing Delta Option</v>
      </c>
      <c r="AP1696" s="13" t="str" cm="1">
        <f t="array" ref="AP1696">IF(paramètres!$B$28=1,(((SUM(P1696:Y1696)/1.02)+SUM(Z1696:AA1696))+((SUM(AB1696:AM1696)/1.02)+SUM(AL1696:AM1696)))/12*pécule,IF(paramètres!$B$28=2,SUM(P1696:AM1696)/12*pécule,"Missing Delta Option"))</f>
        <v>Missing Delta Option</v>
      </c>
      <c r="AQ1696" s="105" t="e">
        <f>IF(paramètres!$B$28=1,(((SUM(P1696:Y1696)/1.02)+SUM(Z1696:AA1696))+((SUM(AB1696:AM1696)/1.02)+SUM(AL1696:AM1696)))+AN1696+AO1696+AP1696,SUM(P1696:AM1696)+AN1696+AO1696+AP1696)</f>
        <v>#VALUE!</v>
      </c>
    </row>
    <row r="1697" spans="1:43" x14ac:dyDescent="0.25">
      <c r="A1697" s="104"/>
      <c r="B1697" s="39"/>
      <c r="C1697" s="39"/>
      <c r="D1697" s="70"/>
      <c r="E1697" s="49"/>
      <c r="F1697" s="40"/>
      <c r="G1697" s="38"/>
      <c r="H1697" s="71"/>
      <c r="I1697" s="40"/>
      <c r="J1697" s="38"/>
      <c r="K1697" s="71"/>
      <c r="L1697" s="40"/>
      <c r="M1697" s="38"/>
      <c r="N1697" s="71"/>
      <c r="O1697" s="49"/>
      <c r="P1697" s="177"/>
      <c r="Q1697" s="178"/>
      <c r="R1697" s="178"/>
      <c r="S1697" s="178"/>
      <c r="T1697" s="178"/>
      <c r="U1697" s="178"/>
      <c r="V1697" s="178"/>
      <c r="W1697" s="178"/>
      <c r="X1697" s="178"/>
      <c r="Y1697" s="178"/>
      <c r="Z1697" s="178"/>
      <c r="AA1697" s="179"/>
      <c r="AB1697" s="121">
        <f>IF($D1697="",0,IF($E1697="",0,IF(VLOOKUP($E1697,paramètres!$E$33:$F$44,2,FALSE)&lt;=VLOOKUP($AB$18,paramètres!$E$33:$F$44,2,FALSE),P1697*$D1697,0)))</f>
        <v>0</v>
      </c>
      <c r="AC1697" s="13">
        <f>IF($D1697="",0,IF($E1697="",0,IF(VLOOKUP($E1697,paramètres!$E$33:$F$44,2,FALSE)&lt;=VLOOKUP($AC$18,paramètres!$E$33:$F$44,2,FALSE),Q1697*$D1697,0)))</f>
        <v>0</v>
      </c>
      <c r="AD1697" s="13">
        <f>IF($D1697="",0,IF($E1697="",0,IF(VLOOKUP($E1697,paramètres!$E$33:$F$44,2,FALSE)&lt;=VLOOKUP($AD$18,paramètres!$E$33:$F$44,2,FALSE),R1697*$D1697,0)))</f>
        <v>0</v>
      </c>
      <c r="AE1697" s="13">
        <f>IF($D1697="",0,IF($E1697="",0,IF(VLOOKUP($E1697,paramètres!$E$33:$F$44,2,FALSE)&lt;=VLOOKUP($AE$18,paramètres!$E$33:$F$44,2,FALSE),S1697*$D1697,0)))</f>
        <v>0</v>
      </c>
      <c r="AF1697" s="13">
        <f>IF($D1697="",0,IF($E1697="",0,IF(VLOOKUP($E1697,paramètres!$E$33:$F$44,2,FALSE)&lt;=VLOOKUP($AF$18,paramètres!$E$33:$F$44,2,FALSE),T1697*$D1697,0)))</f>
        <v>0</v>
      </c>
      <c r="AG1697" s="13">
        <f>IF($D1697="",0,IF($E1697="",0,IF(VLOOKUP($E1697,paramètres!$E$33:$F$44,2,FALSE)&lt;=VLOOKUP($AG$18,paramètres!$E$33:$F$44,2,FALSE),U1697*$D1697,0)))</f>
        <v>0</v>
      </c>
      <c r="AH1697" s="13">
        <f>IF($D1697="",0,IF($E1697="",0,IF(VLOOKUP($E1697,paramètres!$E$33:$F$44,2,FALSE)&lt;=VLOOKUP($AH$18,paramètres!$E$33:$F$44,2,FALSE),V1697*$D1697,0)))</f>
        <v>0</v>
      </c>
      <c r="AI1697" s="13">
        <f>IF($D1697="",0,IF($E1697="",0,IF(VLOOKUP($E1697,paramètres!$E$33:$F$44,2,FALSE)&lt;=VLOOKUP($AI$18,paramètres!$E$33:$F$44,2,FALSE),W1697*$D1697,0)))</f>
        <v>0</v>
      </c>
      <c r="AJ1697" s="13">
        <f>IF($D1697="",0,IF($E1697="",0,IF(VLOOKUP($E1697,paramètres!$E$33:$F$44,2,FALSE)&lt;=VLOOKUP($AJ$18,paramètres!$E$33:$F$44,2,FALSE),X1697*$D1697,0)))</f>
        <v>0</v>
      </c>
      <c r="AK1697" s="13">
        <f>IF($D1697="",0,IF($E1697="",0,IF(VLOOKUP($E1697,paramètres!$E$33:$F$44,2,FALSE)&lt;=VLOOKUP($AK$18,paramètres!$E$33:$F$44,2,FALSE),Y1697*$D1697,0)))</f>
        <v>0</v>
      </c>
      <c r="AL1697" s="13">
        <f>IF($D1697="",0,IF($E1697="",0,IF(VLOOKUP($E1697,paramètres!$E$33:$F$44,2,FALSE)&lt;=VLOOKUP($AL$18,paramètres!$E$33:$F$44,2,FALSE),Z1697*$D1697,0)))</f>
        <v>0</v>
      </c>
      <c r="AM1697" s="126">
        <f>IF($D1697="",0,IF($E1697="",0,IF(VLOOKUP($E1697,paramètres!$E$33:$F$44,2,FALSE)&lt;=VLOOKUP($AM$18,paramètres!$E$33:$F$44,2,FALSE),AA1697*$D1697,0)))</f>
        <v>0</v>
      </c>
      <c r="AN1697" s="121" t="str">
        <f>IF(paramètres!$B$28=1,((SUM(P1697:Y1697)/1.02)+SUM(Z1697:AA1697))*0.0303/9*COUNT(P1697:X1697),IF(paramètres!$B$28=2,(SUM(P1697:AA1697))*0.0303/9*COUNT(P1697:X1697),"Missing Delta option"))</f>
        <v>Missing Delta option</v>
      </c>
      <c r="AO1697" s="13" t="str">
        <f>IF(paramètres!$B$28=1,(((SUM(P1697:Y1697)/1.02)+SUM(Z1697:AA1697))+((SUM(AB1697:AK1697)/1.02)+SUM(AL1697:AN1697)))*cotpatr,IF(paramètres!$B$28=2,(SUM(P1697:AN1697)*cotpatr),"Missing Delta Option"))</f>
        <v>Missing Delta Option</v>
      </c>
      <c r="AP1697" s="13" t="str" cm="1">
        <f t="array" ref="AP1697">IF(paramètres!$B$28=1,(((SUM(P1697:Y1697)/1.02)+SUM(Z1697:AA1697))+((SUM(AB1697:AM1697)/1.02)+SUM(AL1697:AM1697)))/12*pécule,IF(paramètres!$B$28=2,SUM(P1697:AM1697)/12*pécule,"Missing Delta Option"))</f>
        <v>Missing Delta Option</v>
      </c>
      <c r="AQ1697" s="105" t="e">
        <f>IF(paramètres!$B$28=1,(((SUM(P1697:Y1697)/1.02)+SUM(Z1697:AA1697))+((SUM(AB1697:AM1697)/1.02)+SUM(AL1697:AM1697)))+AN1697+AO1697+AP1697,SUM(P1697:AM1697)+AN1697+AO1697+AP1697)</f>
        <v>#VALUE!</v>
      </c>
    </row>
    <row r="1698" spans="1:43" x14ac:dyDescent="0.25">
      <c r="A1698" s="104"/>
      <c r="B1698" s="39"/>
      <c r="C1698" s="39"/>
      <c r="D1698" s="70"/>
      <c r="E1698" s="49"/>
      <c r="F1698" s="40"/>
      <c r="G1698" s="38"/>
      <c r="H1698" s="71"/>
      <c r="I1698" s="40"/>
      <c r="J1698" s="38"/>
      <c r="K1698" s="71"/>
      <c r="L1698" s="40"/>
      <c r="M1698" s="38"/>
      <c r="N1698" s="71"/>
      <c r="O1698" s="49"/>
      <c r="P1698" s="177"/>
      <c r="Q1698" s="178"/>
      <c r="R1698" s="178"/>
      <c r="S1698" s="178"/>
      <c r="T1698" s="178"/>
      <c r="U1698" s="178"/>
      <c r="V1698" s="178"/>
      <c r="W1698" s="178"/>
      <c r="X1698" s="178"/>
      <c r="Y1698" s="178"/>
      <c r="Z1698" s="178"/>
      <c r="AA1698" s="179"/>
      <c r="AB1698" s="121">
        <f>IF($D1698="",0,IF($E1698="",0,IF(VLOOKUP($E1698,paramètres!$E$33:$F$44,2,FALSE)&lt;=VLOOKUP($AB$18,paramètres!$E$33:$F$44,2,FALSE),P1698*$D1698,0)))</f>
        <v>0</v>
      </c>
      <c r="AC1698" s="13">
        <f>IF($D1698="",0,IF($E1698="",0,IF(VLOOKUP($E1698,paramètres!$E$33:$F$44,2,FALSE)&lt;=VLOOKUP($AC$18,paramètres!$E$33:$F$44,2,FALSE),Q1698*$D1698,0)))</f>
        <v>0</v>
      </c>
      <c r="AD1698" s="13">
        <f>IF($D1698="",0,IF($E1698="",0,IF(VLOOKUP($E1698,paramètres!$E$33:$F$44,2,FALSE)&lt;=VLOOKUP($AD$18,paramètres!$E$33:$F$44,2,FALSE),R1698*$D1698,0)))</f>
        <v>0</v>
      </c>
      <c r="AE1698" s="13">
        <f>IF($D1698="",0,IF($E1698="",0,IF(VLOOKUP($E1698,paramètres!$E$33:$F$44,2,FALSE)&lt;=VLOOKUP($AE$18,paramètres!$E$33:$F$44,2,FALSE),S1698*$D1698,0)))</f>
        <v>0</v>
      </c>
      <c r="AF1698" s="13">
        <f>IF($D1698="",0,IF($E1698="",0,IF(VLOOKUP($E1698,paramètres!$E$33:$F$44,2,FALSE)&lt;=VLOOKUP($AF$18,paramètres!$E$33:$F$44,2,FALSE),T1698*$D1698,0)))</f>
        <v>0</v>
      </c>
      <c r="AG1698" s="13">
        <f>IF($D1698="",0,IF($E1698="",0,IF(VLOOKUP($E1698,paramètres!$E$33:$F$44,2,FALSE)&lt;=VLOOKUP($AG$18,paramètres!$E$33:$F$44,2,FALSE),U1698*$D1698,0)))</f>
        <v>0</v>
      </c>
      <c r="AH1698" s="13">
        <f>IF($D1698="",0,IF($E1698="",0,IF(VLOOKUP($E1698,paramètres!$E$33:$F$44,2,FALSE)&lt;=VLOOKUP($AH$18,paramètres!$E$33:$F$44,2,FALSE),V1698*$D1698,0)))</f>
        <v>0</v>
      </c>
      <c r="AI1698" s="13">
        <f>IF($D1698="",0,IF($E1698="",0,IF(VLOOKUP($E1698,paramètres!$E$33:$F$44,2,FALSE)&lt;=VLOOKUP($AI$18,paramètres!$E$33:$F$44,2,FALSE),W1698*$D1698,0)))</f>
        <v>0</v>
      </c>
      <c r="AJ1698" s="13">
        <f>IF($D1698="",0,IF($E1698="",0,IF(VLOOKUP($E1698,paramètres!$E$33:$F$44,2,FALSE)&lt;=VLOOKUP($AJ$18,paramètres!$E$33:$F$44,2,FALSE),X1698*$D1698,0)))</f>
        <v>0</v>
      </c>
      <c r="AK1698" s="13">
        <f>IF($D1698="",0,IF($E1698="",0,IF(VLOOKUP($E1698,paramètres!$E$33:$F$44,2,FALSE)&lt;=VLOOKUP($AK$18,paramètres!$E$33:$F$44,2,FALSE),Y1698*$D1698,0)))</f>
        <v>0</v>
      </c>
      <c r="AL1698" s="13">
        <f>IF($D1698="",0,IF($E1698="",0,IF(VLOOKUP($E1698,paramètres!$E$33:$F$44,2,FALSE)&lt;=VLOOKUP($AL$18,paramètres!$E$33:$F$44,2,FALSE),Z1698*$D1698,0)))</f>
        <v>0</v>
      </c>
      <c r="AM1698" s="126">
        <f>IF($D1698="",0,IF($E1698="",0,IF(VLOOKUP($E1698,paramètres!$E$33:$F$44,2,FALSE)&lt;=VLOOKUP($AM$18,paramètres!$E$33:$F$44,2,FALSE),AA1698*$D1698,0)))</f>
        <v>0</v>
      </c>
      <c r="AN1698" s="121" t="str">
        <f>IF(paramètres!$B$28=1,((SUM(P1698:Y1698)/1.02)+SUM(Z1698:AA1698))*0.0303/9*COUNT(P1698:X1698),IF(paramètres!$B$28=2,(SUM(P1698:AA1698))*0.0303/9*COUNT(P1698:X1698),"Missing Delta option"))</f>
        <v>Missing Delta option</v>
      </c>
      <c r="AO1698" s="13" t="str">
        <f>IF(paramètres!$B$28=1,(((SUM(P1698:Y1698)/1.02)+SUM(Z1698:AA1698))+((SUM(AB1698:AK1698)/1.02)+SUM(AL1698:AN1698)))*cotpatr,IF(paramètres!$B$28=2,(SUM(P1698:AN1698)*cotpatr),"Missing Delta Option"))</f>
        <v>Missing Delta Option</v>
      </c>
      <c r="AP1698" s="13" t="str" cm="1">
        <f t="array" ref="AP1698">IF(paramètres!$B$28=1,(((SUM(P1698:Y1698)/1.02)+SUM(Z1698:AA1698))+((SUM(AB1698:AM1698)/1.02)+SUM(AL1698:AM1698)))/12*pécule,IF(paramètres!$B$28=2,SUM(P1698:AM1698)/12*pécule,"Missing Delta Option"))</f>
        <v>Missing Delta Option</v>
      </c>
      <c r="AQ1698" s="105" t="e">
        <f>IF(paramètres!$B$28=1,(((SUM(P1698:Y1698)/1.02)+SUM(Z1698:AA1698))+((SUM(AB1698:AM1698)/1.02)+SUM(AL1698:AM1698)))+AN1698+AO1698+AP1698,SUM(P1698:AM1698)+AN1698+AO1698+AP1698)</f>
        <v>#VALUE!</v>
      </c>
    </row>
    <row r="1699" spans="1:43" x14ac:dyDescent="0.25">
      <c r="A1699" s="104"/>
      <c r="B1699" s="39"/>
      <c r="C1699" s="39"/>
      <c r="D1699" s="70"/>
      <c r="E1699" s="49"/>
      <c r="F1699" s="40"/>
      <c r="G1699" s="38"/>
      <c r="H1699" s="71"/>
      <c r="I1699" s="40"/>
      <c r="J1699" s="38"/>
      <c r="K1699" s="71"/>
      <c r="L1699" s="40"/>
      <c r="M1699" s="38"/>
      <c r="N1699" s="71"/>
      <c r="O1699" s="49"/>
      <c r="P1699" s="177"/>
      <c r="Q1699" s="178"/>
      <c r="R1699" s="178"/>
      <c r="S1699" s="178"/>
      <c r="T1699" s="178"/>
      <c r="U1699" s="178"/>
      <c r="V1699" s="178"/>
      <c r="W1699" s="178"/>
      <c r="X1699" s="178"/>
      <c r="Y1699" s="178"/>
      <c r="Z1699" s="178"/>
      <c r="AA1699" s="179"/>
      <c r="AB1699" s="121">
        <f>IF($D1699="",0,IF($E1699="",0,IF(VLOOKUP($E1699,paramètres!$E$33:$F$44,2,FALSE)&lt;=VLOOKUP($AB$18,paramètres!$E$33:$F$44,2,FALSE),P1699*$D1699,0)))</f>
        <v>0</v>
      </c>
      <c r="AC1699" s="13">
        <f>IF($D1699="",0,IF($E1699="",0,IF(VLOOKUP($E1699,paramètres!$E$33:$F$44,2,FALSE)&lt;=VLOOKUP($AC$18,paramètres!$E$33:$F$44,2,FALSE),Q1699*$D1699,0)))</f>
        <v>0</v>
      </c>
      <c r="AD1699" s="13">
        <f>IF($D1699="",0,IF($E1699="",0,IF(VLOOKUP($E1699,paramètres!$E$33:$F$44,2,FALSE)&lt;=VLOOKUP($AD$18,paramètres!$E$33:$F$44,2,FALSE),R1699*$D1699,0)))</f>
        <v>0</v>
      </c>
      <c r="AE1699" s="13">
        <f>IF($D1699="",0,IF($E1699="",0,IF(VLOOKUP($E1699,paramètres!$E$33:$F$44,2,FALSE)&lt;=VLOOKUP($AE$18,paramètres!$E$33:$F$44,2,FALSE),S1699*$D1699,0)))</f>
        <v>0</v>
      </c>
      <c r="AF1699" s="13">
        <f>IF($D1699="",0,IF($E1699="",0,IF(VLOOKUP($E1699,paramètres!$E$33:$F$44,2,FALSE)&lt;=VLOOKUP($AF$18,paramètres!$E$33:$F$44,2,FALSE),T1699*$D1699,0)))</f>
        <v>0</v>
      </c>
      <c r="AG1699" s="13">
        <f>IF($D1699="",0,IF($E1699="",0,IF(VLOOKUP($E1699,paramètres!$E$33:$F$44,2,FALSE)&lt;=VLOOKUP($AG$18,paramètres!$E$33:$F$44,2,FALSE),U1699*$D1699,0)))</f>
        <v>0</v>
      </c>
      <c r="AH1699" s="13">
        <f>IF($D1699="",0,IF($E1699="",0,IF(VLOOKUP($E1699,paramètres!$E$33:$F$44,2,FALSE)&lt;=VLOOKUP($AH$18,paramètres!$E$33:$F$44,2,FALSE),V1699*$D1699,0)))</f>
        <v>0</v>
      </c>
      <c r="AI1699" s="13">
        <f>IF($D1699="",0,IF($E1699="",0,IF(VLOOKUP($E1699,paramètres!$E$33:$F$44,2,FALSE)&lt;=VLOOKUP($AI$18,paramètres!$E$33:$F$44,2,FALSE),W1699*$D1699,0)))</f>
        <v>0</v>
      </c>
      <c r="AJ1699" s="13">
        <f>IF($D1699="",0,IF($E1699="",0,IF(VLOOKUP($E1699,paramètres!$E$33:$F$44,2,FALSE)&lt;=VLOOKUP($AJ$18,paramètres!$E$33:$F$44,2,FALSE),X1699*$D1699,0)))</f>
        <v>0</v>
      </c>
      <c r="AK1699" s="13">
        <f>IF($D1699="",0,IF($E1699="",0,IF(VLOOKUP($E1699,paramètres!$E$33:$F$44,2,FALSE)&lt;=VLOOKUP($AK$18,paramètres!$E$33:$F$44,2,FALSE),Y1699*$D1699,0)))</f>
        <v>0</v>
      </c>
      <c r="AL1699" s="13">
        <f>IF($D1699="",0,IF($E1699="",0,IF(VLOOKUP($E1699,paramètres!$E$33:$F$44,2,FALSE)&lt;=VLOOKUP($AL$18,paramètres!$E$33:$F$44,2,FALSE),Z1699*$D1699,0)))</f>
        <v>0</v>
      </c>
      <c r="AM1699" s="126">
        <f>IF($D1699="",0,IF($E1699="",0,IF(VLOOKUP($E1699,paramètres!$E$33:$F$44,2,FALSE)&lt;=VLOOKUP($AM$18,paramètres!$E$33:$F$44,2,FALSE),AA1699*$D1699,0)))</f>
        <v>0</v>
      </c>
      <c r="AN1699" s="121" t="str">
        <f>IF(paramètres!$B$28=1,((SUM(P1699:Y1699)/1.02)+SUM(Z1699:AA1699))*0.0303/9*COUNT(P1699:X1699),IF(paramètres!$B$28=2,(SUM(P1699:AA1699))*0.0303/9*COUNT(P1699:X1699),"Missing Delta option"))</f>
        <v>Missing Delta option</v>
      </c>
      <c r="AO1699" s="13" t="str">
        <f>IF(paramètres!$B$28=1,(((SUM(P1699:Y1699)/1.02)+SUM(Z1699:AA1699))+((SUM(AB1699:AK1699)/1.02)+SUM(AL1699:AN1699)))*cotpatr,IF(paramètres!$B$28=2,(SUM(P1699:AN1699)*cotpatr),"Missing Delta Option"))</f>
        <v>Missing Delta Option</v>
      </c>
      <c r="AP1699" s="13" t="str" cm="1">
        <f t="array" ref="AP1699">IF(paramètres!$B$28=1,(((SUM(P1699:Y1699)/1.02)+SUM(Z1699:AA1699))+((SUM(AB1699:AM1699)/1.02)+SUM(AL1699:AM1699)))/12*pécule,IF(paramètres!$B$28=2,SUM(P1699:AM1699)/12*pécule,"Missing Delta Option"))</f>
        <v>Missing Delta Option</v>
      </c>
      <c r="AQ1699" s="105" t="e">
        <f>IF(paramètres!$B$28=1,(((SUM(P1699:Y1699)/1.02)+SUM(Z1699:AA1699))+((SUM(AB1699:AM1699)/1.02)+SUM(AL1699:AM1699)))+AN1699+AO1699+AP1699,SUM(P1699:AM1699)+AN1699+AO1699+AP1699)</f>
        <v>#VALUE!</v>
      </c>
    </row>
    <row r="1700" spans="1:43" x14ac:dyDescent="0.25">
      <c r="A1700" s="104"/>
      <c r="B1700" s="39"/>
      <c r="C1700" s="39"/>
      <c r="D1700" s="70"/>
      <c r="E1700" s="49"/>
      <c r="F1700" s="40"/>
      <c r="G1700" s="38"/>
      <c r="H1700" s="71"/>
      <c r="I1700" s="40"/>
      <c r="J1700" s="38"/>
      <c r="K1700" s="71"/>
      <c r="L1700" s="40"/>
      <c r="M1700" s="38"/>
      <c r="N1700" s="71"/>
      <c r="O1700" s="49"/>
      <c r="P1700" s="177"/>
      <c r="Q1700" s="178"/>
      <c r="R1700" s="178"/>
      <c r="S1700" s="178"/>
      <c r="T1700" s="178"/>
      <c r="U1700" s="178"/>
      <c r="V1700" s="178"/>
      <c r="W1700" s="178"/>
      <c r="X1700" s="178"/>
      <c r="Y1700" s="178"/>
      <c r="Z1700" s="178"/>
      <c r="AA1700" s="179"/>
      <c r="AB1700" s="121">
        <f>IF($D1700="",0,IF($E1700="",0,IF(VLOOKUP($E1700,paramètres!$E$33:$F$44,2,FALSE)&lt;=VLOOKUP($AB$18,paramètres!$E$33:$F$44,2,FALSE),P1700*$D1700,0)))</f>
        <v>0</v>
      </c>
      <c r="AC1700" s="13">
        <f>IF($D1700="",0,IF($E1700="",0,IF(VLOOKUP($E1700,paramètres!$E$33:$F$44,2,FALSE)&lt;=VLOOKUP($AC$18,paramètres!$E$33:$F$44,2,FALSE),Q1700*$D1700,0)))</f>
        <v>0</v>
      </c>
      <c r="AD1700" s="13">
        <f>IF($D1700="",0,IF($E1700="",0,IF(VLOOKUP($E1700,paramètres!$E$33:$F$44,2,FALSE)&lt;=VLOOKUP($AD$18,paramètres!$E$33:$F$44,2,FALSE),R1700*$D1700,0)))</f>
        <v>0</v>
      </c>
      <c r="AE1700" s="13">
        <f>IF($D1700="",0,IF($E1700="",0,IF(VLOOKUP($E1700,paramètres!$E$33:$F$44,2,FALSE)&lt;=VLOOKUP($AE$18,paramètres!$E$33:$F$44,2,FALSE),S1700*$D1700,0)))</f>
        <v>0</v>
      </c>
      <c r="AF1700" s="13">
        <f>IF($D1700="",0,IF($E1700="",0,IF(VLOOKUP($E1700,paramètres!$E$33:$F$44,2,FALSE)&lt;=VLOOKUP($AF$18,paramètres!$E$33:$F$44,2,FALSE),T1700*$D1700,0)))</f>
        <v>0</v>
      </c>
      <c r="AG1700" s="13">
        <f>IF($D1700="",0,IF($E1700="",0,IF(VLOOKUP($E1700,paramètres!$E$33:$F$44,2,FALSE)&lt;=VLOOKUP($AG$18,paramètres!$E$33:$F$44,2,FALSE),U1700*$D1700,0)))</f>
        <v>0</v>
      </c>
      <c r="AH1700" s="13">
        <f>IF($D1700="",0,IF($E1700="",0,IF(VLOOKUP($E1700,paramètres!$E$33:$F$44,2,FALSE)&lt;=VLOOKUP($AH$18,paramètres!$E$33:$F$44,2,FALSE),V1700*$D1700,0)))</f>
        <v>0</v>
      </c>
      <c r="AI1700" s="13">
        <f>IF($D1700="",0,IF($E1700="",0,IF(VLOOKUP($E1700,paramètres!$E$33:$F$44,2,FALSE)&lt;=VLOOKUP($AI$18,paramètres!$E$33:$F$44,2,FALSE),W1700*$D1700,0)))</f>
        <v>0</v>
      </c>
      <c r="AJ1700" s="13">
        <f>IF($D1700="",0,IF($E1700="",0,IF(VLOOKUP($E1700,paramètres!$E$33:$F$44,2,FALSE)&lt;=VLOOKUP($AJ$18,paramètres!$E$33:$F$44,2,FALSE),X1700*$D1700,0)))</f>
        <v>0</v>
      </c>
      <c r="AK1700" s="13">
        <f>IF($D1700="",0,IF($E1700="",0,IF(VLOOKUP($E1700,paramètres!$E$33:$F$44,2,FALSE)&lt;=VLOOKUP($AK$18,paramètres!$E$33:$F$44,2,FALSE),Y1700*$D1700,0)))</f>
        <v>0</v>
      </c>
      <c r="AL1700" s="13">
        <f>IF($D1700="",0,IF($E1700="",0,IF(VLOOKUP($E1700,paramètres!$E$33:$F$44,2,FALSE)&lt;=VLOOKUP($AL$18,paramètres!$E$33:$F$44,2,FALSE),Z1700*$D1700,0)))</f>
        <v>0</v>
      </c>
      <c r="AM1700" s="126">
        <f>IF($D1700="",0,IF($E1700="",0,IF(VLOOKUP($E1700,paramètres!$E$33:$F$44,2,FALSE)&lt;=VLOOKUP($AM$18,paramètres!$E$33:$F$44,2,FALSE),AA1700*$D1700,0)))</f>
        <v>0</v>
      </c>
      <c r="AN1700" s="121" t="str">
        <f>IF(paramètres!$B$28=1,((SUM(P1700:Y1700)/1.02)+SUM(Z1700:AA1700))*0.0303/9*COUNT(P1700:X1700),IF(paramètres!$B$28=2,(SUM(P1700:AA1700))*0.0303/9*COUNT(P1700:X1700),"Missing Delta option"))</f>
        <v>Missing Delta option</v>
      </c>
      <c r="AO1700" s="13" t="str">
        <f>IF(paramètres!$B$28=1,(((SUM(P1700:Y1700)/1.02)+SUM(Z1700:AA1700))+((SUM(AB1700:AK1700)/1.02)+SUM(AL1700:AN1700)))*cotpatr,IF(paramètres!$B$28=2,(SUM(P1700:AN1700)*cotpatr),"Missing Delta Option"))</f>
        <v>Missing Delta Option</v>
      </c>
      <c r="AP1700" s="13" t="str" cm="1">
        <f t="array" ref="AP1700">IF(paramètres!$B$28=1,(((SUM(P1700:Y1700)/1.02)+SUM(Z1700:AA1700))+((SUM(AB1700:AM1700)/1.02)+SUM(AL1700:AM1700)))/12*pécule,IF(paramètres!$B$28=2,SUM(P1700:AM1700)/12*pécule,"Missing Delta Option"))</f>
        <v>Missing Delta Option</v>
      </c>
      <c r="AQ1700" s="105" t="e">
        <f>IF(paramètres!$B$28=1,(((SUM(P1700:Y1700)/1.02)+SUM(Z1700:AA1700))+((SUM(AB1700:AM1700)/1.02)+SUM(AL1700:AM1700)))+AN1700+AO1700+AP1700,SUM(P1700:AM1700)+AN1700+AO1700+AP1700)</f>
        <v>#VALUE!</v>
      </c>
    </row>
    <row r="1701" spans="1:43" x14ac:dyDescent="0.25">
      <c r="A1701" s="104"/>
      <c r="B1701" s="39"/>
      <c r="C1701" s="39"/>
      <c r="D1701" s="70"/>
      <c r="E1701" s="49"/>
      <c r="F1701" s="40"/>
      <c r="G1701" s="38"/>
      <c r="H1701" s="71"/>
      <c r="I1701" s="40"/>
      <c r="J1701" s="38"/>
      <c r="K1701" s="71"/>
      <c r="L1701" s="40"/>
      <c r="M1701" s="38"/>
      <c r="N1701" s="71"/>
      <c r="O1701" s="49"/>
      <c r="P1701" s="177"/>
      <c r="Q1701" s="178"/>
      <c r="R1701" s="178"/>
      <c r="S1701" s="178"/>
      <c r="T1701" s="178"/>
      <c r="U1701" s="178"/>
      <c r="V1701" s="178"/>
      <c r="W1701" s="178"/>
      <c r="X1701" s="178"/>
      <c r="Y1701" s="178"/>
      <c r="Z1701" s="178"/>
      <c r="AA1701" s="179"/>
      <c r="AB1701" s="121">
        <f>IF($D1701="",0,IF($E1701="",0,IF(VLOOKUP($E1701,paramètres!$E$33:$F$44,2,FALSE)&lt;=VLOOKUP($AB$18,paramètres!$E$33:$F$44,2,FALSE),P1701*$D1701,0)))</f>
        <v>0</v>
      </c>
      <c r="AC1701" s="13">
        <f>IF($D1701="",0,IF($E1701="",0,IF(VLOOKUP($E1701,paramètres!$E$33:$F$44,2,FALSE)&lt;=VLOOKUP($AC$18,paramètres!$E$33:$F$44,2,FALSE),Q1701*$D1701,0)))</f>
        <v>0</v>
      </c>
      <c r="AD1701" s="13">
        <f>IF($D1701="",0,IF($E1701="",0,IF(VLOOKUP($E1701,paramètres!$E$33:$F$44,2,FALSE)&lt;=VLOOKUP($AD$18,paramètres!$E$33:$F$44,2,FALSE),R1701*$D1701,0)))</f>
        <v>0</v>
      </c>
      <c r="AE1701" s="13">
        <f>IF($D1701="",0,IF($E1701="",0,IF(VLOOKUP($E1701,paramètres!$E$33:$F$44,2,FALSE)&lt;=VLOOKUP($AE$18,paramètres!$E$33:$F$44,2,FALSE),S1701*$D1701,0)))</f>
        <v>0</v>
      </c>
      <c r="AF1701" s="13">
        <f>IF($D1701="",0,IF($E1701="",0,IF(VLOOKUP($E1701,paramètres!$E$33:$F$44,2,FALSE)&lt;=VLOOKUP($AF$18,paramètres!$E$33:$F$44,2,FALSE),T1701*$D1701,0)))</f>
        <v>0</v>
      </c>
      <c r="AG1701" s="13">
        <f>IF($D1701="",0,IF($E1701="",0,IF(VLOOKUP($E1701,paramètres!$E$33:$F$44,2,FALSE)&lt;=VLOOKUP($AG$18,paramètres!$E$33:$F$44,2,FALSE),U1701*$D1701,0)))</f>
        <v>0</v>
      </c>
      <c r="AH1701" s="13">
        <f>IF($D1701="",0,IF($E1701="",0,IF(VLOOKUP($E1701,paramètres!$E$33:$F$44,2,FALSE)&lt;=VLOOKUP($AH$18,paramètres!$E$33:$F$44,2,FALSE),V1701*$D1701,0)))</f>
        <v>0</v>
      </c>
      <c r="AI1701" s="13">
        <f>IF($D1701="",0,IF($E1701="",0,IF(VLOOKUP($E1701,paramètres!$E$33:$F$44,2,FALSE)&lt;=VLOOKUP($AI$18,paramètres!$E$33:$F$44,2,FALSE),W1701*$D1701,0)))</f>
        <v>0</v>
      </c>
      <c r="AJ1701" s="13">
        <f>IF($D1701="",0,IF($E1701="",0,IF(VLOOKUP($E1701,paramètres!$E$33:$F$44,2,FALSE)&lt;=VLOOKUP($AJ$18,paramètres!$E$33:$F$44,2,FALSE),X1701*$D1701,0)))</f>
        <v>0</v>
      </c>
      <c r="AK1701" s="13">
        <f>IF($D1701="",0,IF($E1701="",0,IF(VLOOKUP($E1701,paramètres!$E$33:$F$44,2,FALSE)&lt;=VLOOKUP($AK$18,paramètres!$E$33:$F$44,2,FALSE),Y1701*$D1701,0)))</f>
        <v>0</v>
      </c>
      <c r="AL1701" s="13">
        <f>IF($D1701="",0,IF($E1701="",0,IF(VLOOKUP($E1701,paramètres!$E$33:$F$44,2,FALSE)&lt;=VLOOKUP($AL$18,paramètres!$E$33:$F$44,2,FALSE),Z1701*$D1701,0)))</f>
        <v>0</v>
      </c>
      <c r="AM1701" s="126">
        <f>IF($D1701="",0,IF($E1701="",0,IF(VLOOKUP($E1701,paramètres!$E$33:$F$44,2,FALSE)&lt;=VLOOKUP($AM$18,paramètres!$E$33:$F$44,2,FALSE),AA1701*$D1701,0)))</f>
        <v>0</v>
      </c>
      <c r="AN1701" s="121" t="str">
        <f>IF(paramètres!$B$28=1,((SUM(P1701:Y1701)/1.02)+SUM(Z1701:AA1701))*0.0303/9*COUNT(P1701:X1701),IF(paramètres!$B$28=2,(SUM(P1701:AA1701))*0.0303/9*COUNT(P1701:X1701),"Missing Delta option"))</f>
        <v>Missing Delta option</v>
      </c>
      <c r="AO1701" s="13" t="str">
        <f>IF(paramètres!$B$28=1,(((SUM(P1701:Y1701)/1.02)+SUM(Z1701:AA1701))+((SUM(AB1701:AK1701)/1.02)+SUM(AL1701:AN1701)))*cotpatr,IF(paramètres!$B$28=2,(SUM(P1701:AN1701)*cotpatr),"Missing Delta Option"))</f>
        <v>Missing Delta Option</v>
      </c>
      <c r="AP1701" s="13" t="str" cm="1">
        <f t="array" ref="AP1701">IF(paramètres!$B$28=1,(((SUM(P1701:Y1701)/1.02)+SUM(Z1701:AA1701))+((SUM(AB1701:AM1701)/1.02)+SUM(AL1701:AM1701)))/12*pécule,IF(paramètres!$B$28=2,SUM(P1701:AM1701)/12*pécule,"Missing Delta Option"))</f>
        <v>Missing Delta Option</v>
      </c>
      <c r="AQ1701" s="105" t="e">
        <f>IF(paramètres!$B$28=1,(((SUM(P1701:Y1701)/1.02)+SUM(Z1701:AA1701))+((SUM(AB1701:AM1701)/1.02)+SUM(AL1701:AM1701)))+AN1701+AO1701+AP1701,SUM(P1701:AM1701)+AN1701+AO1701+AP1701)</f>
        <v>#VALUE!</v>
      </c>
    </row>
    <row r="1702" spans="1:43" x14ac:dyDescent="0.25">
      <c r="A1702" s="104"/>
      <c r="B1702" s="39"/>
      <c r="C1702" s="39"/>
      <c r="D1702" s="70"/>
      <c r="E1702" s="49"/>
      <c r="F1702" s="40"/>
      <c r="G1702" s="38"/>
      <c r="H1702" s="71"/>
      <c r="I1702" s="40"/>
      <c r="J1702" s="38"/>
      <c r="K1702" s="71"/>
      <c r="L1702" s="40"/>
      <c r="M1702" s="38"/>
      <c r="N1702" s="71"/>
      <c r="O1702" s="49"/>
      <c r="P1702" s="177"/>
      <c r="Q1702" s="178"/>
      <c r="R1702" s="178"/>
      <c r="S1702" s="178"/>
      <c r="T1702" s="178"/>
      <c r="U1702" s="178"/>
      <c r="V1702" s="178"/>
      <c r="W1702" s="178"/>
      <c r="X1702" s="178"/>
      <c r="Y1702" s="178"/>
      <c r="Z1702" s="178"/>
      <c r="AA1702" s="179"/>
      <c r="AB1702" s="121">
        <f>IF($D1702="",0,IF($E1702="",0,IF(VLOOKUP($E1702,paramètres!$E$33:$F$44,2,FALSE)&lt;=VLOOKUP($AB$18,paramètres!$E$33:$F$44,2,FALSE),P1702*$D1702,0)))</f>
        <v>0</v>
      </c>
      <c r="AC1702" s="13">
        <f>IF($D1702="",0,IF($E1702="",0,IF(VLOOKUP($E1702,paramètres!$E$33:$F$44,2,FALSE)&lt;=VLOOKUP($AC$18,paramètres!$E$33:$F$44,2,FALSE),Q1702*$D1702,0)))</f>
        <v>0</v>
      </c>
      <c r="AD1702" s="13">
        <f>IF($D1702="",0,IF($E1702="",0,IF(VLOOKUP($E1702,paramètres!$E$33:$F$44,2,FALSE)&lt;=VLOOKUP($AD$18,paramètres!$E$33:$F$44,2,FALSE),R1702*$D1702,0)))</f>
        <v>0</v>
      </c>
      <c r="AE1702" s="13">
        <f>IF($D1702="",0,IF($E1702="",0,IF(VLOOKUP($E1702,paramètres!$E$33:$F$44,2,FALSE)&lt;=VLOOKUP($AE$18,paramètres!$E$33:$F$44,2,FALSE),S1702*$D1702,0)))</f>
        <v>0</v>
      </c>
      <c r="AF1702" s="13">
        <f>IF($D1702="",0,IF($E1702="",0,IF(VLOOKUP($E1702,paramètres!$E$33:$F$44,2,FALSE)&lt;=VLOOKUP($AF$18,paramètres!$E$33:$F$44,2,FALSE),T1702*$D1702,0)))</f>
        <v>0</v>
      </c>
      <c r="AG1702" s="13">
        <f>IF($D1702="",0,IF($E1702="",0,IF(VLOOKUP($E1702,paramètres!$E$33:$F$44,2,FALSE)&lt;=VLOOKUP($AG$18,paramètres!$E$33:$F$44,2,FALSE),U1702*$D1702,0)))</f>
        <v>0</v>
      </c>
      <c r="AH1702" s="13">
        <f>IF($D1702="",0,IF($E1702="",0,IF(VLOOKUP($E1702,paramètres!$E$33:$F$44,2,FALSE)&lt;=VLOOKUP($AH$18,paramètres!$E$33:$F$44,2,FALSE),V1702*$D1702,0)))</f>
        <v>0</v>
      </c>
      <c r="AI1702" s="13">
        <f>IF($D1702="",0,IF($E1702="",0,IF(VLOOKUP($E1702,paramètres!$E$33:$F$44,2,FALSE)&lt;=VLOOKUP($AI$18,paramètres!$E$33:$F$44,2,FALSE),W1702*$D1702,0)))</f>
        <v>0</v>
      </c>
      <c r="AJ1702" s="13">
        <f>IF($D1702="",0,IF($E1702="",0,IF(VLOOKUP($E1702,paramètres!$E$33:$F$44,2,FALSE)&lt;=VLOOKUP($AJ$18,paramètres!$E$33:$F$44,2,FALSE),X1702*$D1702,0)))</f>
        <v>0</v>
      </c>
      <c r="AK1702" s="13">
        <f>IF($D1702="",0,IF($E1702="",0,IF(VLOOKUP($E1702,paramètres!$E$33:$F$44,2,FALSE)&lt;=VLOOKUP($AK$18,paramètres!$E$33:$F$44,2,FALSE),Y1702*$D1702,0)))</f>
        <v>0</v>
      </c>
      <c r="AL1702" s="13">
        <f>IF($D1702="",0,IF($E1702="",0,IF(VLOOKUP($E1702,paramètres!$E$33:$F$44,2,FALSE)&lt;=VLOOKUP($AL$18,paramètres!$E$33:$F$44,2,FALSE),Z1702*$D1702,0)))</f>
        <v>0</v>
      </c>
      <c r="AM1702" s="126">
        <f>IF($D1702="",0,IF($E1702="",0,IF(VLOOKUP($E1702,paramètres!$E$33:$F$44,2,FALSE)&lt;=VLOOKUP($AM$18,paramètres!$E$33:$F$44,2,FALSE),AA1702*$D1702,0)))</f>
        <v>0</v>
      </c>
      <c r="AN1702" s="121" t="str">
        <f>IF(paramètres!$B$28=1,((SUM(P1702:Y1702)/1.02)+SUM(Z1702:AA1702))*0.0303/9*COUNT(P1702:X1702),IF(paramètres!$B$28=2,(SUM(P1702:AA1702))*0.0303/9*COUNT(P1702:X1702),"Missing Delta option"))</f>
        <v>Missing Delta option</v>
      </c>
      <c r="AO1702" s="13" t="str">
        <f>IF(paramètres!$B$28=1,(((SUM(P1702:Y1702)/1.02)+SUM(Z1702:AA1702))+((SUM(AB1702:AK1702)/1.02)+SUM(AL1702:AN1702)))*cotpatr,IF(paramètres!$B$28=2,(SUM(P1702:AN1702)*cotpatr),"Missing Delta Option"))</f>
        <v>Missing Delta Option</v>
      </c>
      <c r="AP1702" s="13" t="str" cm="1">
        <f t="array" ref="AP1702">IF(paramètres!$B$28=1,(((SUM(P1702:Y1702)/1.02)+SUM(Z1702:AA1702))+((SUM(AB1702:AM1702)/1.02)+SUM(AL1702:AM1702)))/12*pécule,IF(paramètres!$B$28=2,SUM(P1702:AM1702)/12*pécule,"Missing Delta Option"))</f>
        <v>Missing Delta Option</v>
      </c>
      <c r="AQ1702" s="105" t="e">
        <f>IF(paramètres!$B$28=1,(((SUM(P1702:Y1702)/1.02)+SUM(Z1702:AA1702))+((SUM(AB1702:AM1702)/1.02)+SUM(AL1702:AM1702)))+AN1702+AO1702+AP1702,SUM(P1702:AM1702)+AN1702+AO1702+AP1702)</f>
        <v>#VALUE!</v>
      </c>
    </row>
    <row r="1703" spans="1:43" x14ac:dyDescent="0.25">
      <c r="A1703" s="104"/>
      <c r="B1703" s="39"/>
      <c r="C1703" s="39"/>
      <c r="D1703" s="70"/>
      <c r="E1703" s="49"/>
      <c r="F1703" s="40"/>
      <c r="G1703" s="38"/>
      <c r="H1703" s="71"/>
      <c r="I1703" s="40"/>
      <c r="J1703" s="38"/>
      <c r="K1703" s="71"/>
      <c r="L1703" s="40"/>
      <c r="M1703" s="38"/>
      <c r="N1703" s="71"/>
      <c r="O1703" s="49"/>
      <c r="P1703" s="177"/>
      <c r="Q1703" s="178"/>
      <c r="R1703" s="178"/>
      <c r="S1703" s="178"/>
      <c r="T1703" s="178"/>
      <c r="U1703" s="178"/>
      <c r="V1703" s="178"/>
      <c r="W1703" s="178"/>
      <c r="X1703" s="178"/>
      <c r="Y1703" s="178"/>
      <c r="Z1703" s="178"/>
      <c r="AA1703" s="179"/>
      <c r="AB1703" s="121">
        <f>IF($D1703="",0,IF($E1703="",0,IF(VLOOKUP($E1703,paramètres!$E$33:$F$44,2,FALSE)&lt;=VLOOKUP($AB$18,paramètres!$E$33:$F$44,2,FALSE),P1703*$D1703,0)))</f>
        <v>0</v>
      </c>
      <c r="AC1703" s="13">
        <f>IF($D1703="",0,IF($E1703="",0,IF(VLOOKUP($E1703,paramètres!$E$33:$F$44,2,FALSE)&lt;=VLOOKUP($AC$18,paramètres!$E$33:$F$44,2,FALSE),Q1703*$D1703,0)))</f>
        <v>0</v>
      </c>
      <c r="AD1703" s="13">
        <f>IF($D1703="",0,IF($E1703="",0,IF(VLOOKUP($E1703,paramètres!$E$33:$F$44,2,FALSE)&lt;=VLOOKUP($AD$18,paramètres!$E$33:$F$44,2,FALSE),R1703*$D1703,0)))</f>
        <v>0</v>
      </c>
      <c r="AE1703" s="13">
        <f>IF($D1703="",0,IF($E1703="",0,IF(VLOOKUP($E1703,paramètres!$E$33:$F$44,2,FALSE)&lt;=VLOOKUP($AE$18,paramètres!$E$33:$F$44,2,FALSE),S1703*$D1703,0)))</f>
        <v>0</v>
      </c>
      <c r="AF1703" s="13">
        <f>IF($D1703="",0,IF($E1703="",0,IF(VLOOKUP($E1703,paramètres!$E$33:$F$44,2,FALSE)&lt;=VLOOKUP($AF$18,paramètres!$E$33:$F$44,2,FALSE),T1703*$D1703,0)))</f>
        <v>0</v>
      </c>
      <c r="AG1703" s="13">
        <f>IF($D1703="",0,IF($E1703="",0,IF(VLOOKUP($E1703,paramètres!$E$33:$F$44,2,FALSE)&lt;=VLOOKUP($AG$18,paramètres!$E$33:$F$44,2,FALSE),U1703*$D1703,0)))</f>
        <v>0</v>
      </c>
      <c r="AH1703" s="13">
        <f>IF($D1703="",0,IF($E1703="",0,IF(VLOOKUP($E1703,paramètres!$E$33:$F$44,2,FALSE)&lt;=VLOOKUP($AH$18,paramètres!$E$33:$F$44,2,FALSE),V1703*$D1703,0)))</f>
        <v>0</v>
      </c>
      <c r="AI1703" s="13">
        <f>IF($D1703="",0,IF($E1703="",0,IF(VLOOKUP($E1703,paramètres!$E$33:$F$44,2,FALSE)&lt;=VLOOKUP($AI$18,paramètres!$E$33:$F$44,2,FALSE),W1703*$D1703,0)))</f>
        <v>0</v>
      </c>
      <c r="AJ1703" s="13">
        <f>IF($D1703="",0,IF($E1703="",0,IF(VLOOKUP($E1703,paramètres!$E$33:$F$44,2,FALSE)&lt;=VLOOKUP($AJ$18,paramètres!$E$33:$F$44,2,FALSE),X1703*$D1703,0)))</f>
        <v>0</v>
      </c>
      <c r="AK1703" s="13">
        <f>IF($D1703="",0,IF($E1703="",0,IF(VLOOKUP($E1703,paramètres!$E$33:$F$44,2,FALSE)&lt;=VLOOKUP($AK$18,paramètres!$E$33:$F$44,2,FALSE),Y1703*$D1703,0)))</f>
        <v>0</v>
      </c>
      <c r="AL1703" s="13">
        <f>IF($D1703="",0,IF($E1703="",0,IF(VLOOKUP($E1703,paramètres!$E$33:$F$44,2,FALSE)&lt;=VLOOKUP($AL$18,paramètres!$E$33:$F$44,2,FALSE),Z1703*$D1703,0)))</f>
        <v>0</v>
      </c>
      <c r="AM1703" s="126">
        <f>IF($D1703="",0,IF($E1703="",0,IF(VLOOKUP($E1703,paramètres!$E$33:$F$44,2,FALSE)&lt;=VLOOKUP($AM$18,paramètres!$E$33:$F$44,2,FALSE),AA1703*$D1703,0)))</f>
        <v>0</v>
      </c>
      <c r="AN1703" s="121" t="str">
        <f>IF(paramètres!$B$28=1,((SUM(P1703:Y1703)/1.02)+SUM(Z1703:AA1703))*0.0303/9*COUNT(P1703:X1703),IF(paramètres!$B$28=2,(SUM(P1703:AA1703))*0.0303/9*COUNT(P1703:X1703),"Missing Delta option"))</f>
        <v>Missing Delta option</v>
      </c>
      <c r="AO1703" s="13" t="str">
        <f>IF(paramètres!$B$28=1,(((SUM(P1703:Y1703)/1.02)+SUM(Z1703:AA1703))+((SUM(AB1703:AK1703)/1.02)+SUM(AL1703:AN1703)))*cotpatr,IF(paramètres!$B$28=2,(SUM(P1703:AN1703)*cotpatr),"Missing Delta Option"))</f>
        <v>Missing Delta Option</v>
      </c>
      <c r="AP1703" s="13" t="str" cm="1">
        <f t="array" ref="AP1703">IF(paramètres!$B$28=1,(((SUM(P1703:Y1703)/1.02)+SUM(Z1703:AA1703))+((SUM(AB1703:AM1703)/1.02)+SUM(AL1703:AM1703)))/12*pécule,IF(paramètres!$B$28=2,SUM(P1703:AM1703)/12*pécule,"Missing Delta Option"))</f>
        <v>Missing Delta Option</v>
      </c>
      <c r="AQ1703" s="105" t="e">
        <f>IF(paramètres!$B$28=1,(((SUM(P1703:Y1703)/1.02)+SUM(Z1703:AA1703))+((SUM(AB1703:AM1703)/1.02)+SUM(AL1703:AM1703)))+AN1703+AO1703+AP1703,SUM(P1703:AM1703)+AN1703+AO1703+AP1703)</f>
        <v>#VALUE!</v>
      </c>
    </row>
    <row r="1704" spans="1:43" x14ac:dyDescent="0.25">
      <c r="A1704" s="104"/>
      <c r="B1704" s="39"/>
      <c r="C1704" s="39"/>
      <c r="D1704" s="70"/>
      <c r="E1704" s="49"/>
      <c r="F1704" s="40"/>
      <c r="G1704" s="38"/>
      <c r="H1704" s="71"/>
      <c r="I1704" s="40"/>
      <c r="J1704" s="38"/>
      <c r="K1704" s="71"/>
      <c r="L1704" s="40"/>
      <c r="M1704" s="38"/>
      <c r="N1704" s="71"/>
      <c r="O1704" s="49"/>
      <c r="P1704" s="177"/>
      <c r="Q1704" s="178"/>
      <c r="R1704" s="178"/>
      <c r="S1704" s="178"/>
      <c r="T1704" s="178"/>
      <c r="U1704" s="178"/>
      <c r="V1704" s="178"/>
      <c r="W1704" s="178"/>
      <c r="X1704" s="178"/>
      <c r="Y1704" s="178"/>
      <c r="Z1704" s="178"/>
      <c r="AA1704" s="179"/>
      <c r="AB1704" s="121">
        <f>IF($D1704="",0,IF($E1704="",0,IF(VLOOKUP($E1704,paramètres!$E$33:$F$44,2,FALSE)&lt;=VLOOKUP($AB$18,paramètres!$E$33:$F$44,2,FALSE),P1704*$D1704,0)))</f>
        <v>0</v>
      </c>
      <c r="AC1704" s="13">
        <f>IF($D1704="",0,IF($E1704="",0,IF(VLOOKUP($E1704,paramètres!$E$33:$F$44,2,FALSE)&lt;=VLOOKUP($AC$18,paramètres!$E$33:$F$44,2,FALSE),Q1704*$D1704,0)))</f>
        <v>0</v>
      </c>
      <c r="AD1704" s="13">
        <f>IF($D1704="",0,IF($E1704="",0,IF(VLOOKUP($E1704,paramètres!$E$33:$F$44,2,FALSE)&lt;=VLOOKUP($AD$18,paramètres!$E$33:$F$44,2,FALSE),R1704*$D1704,0)))</f>
        <v>0</v>
      </c>
      <c r="AE1704" s="13">
        <f>IF($D1704="",0,IF($E1704="",0,IF(VLOOKUP($E1704,paramètres!$E$33:$F$44,2,FALSE)&lt;=VLOOKUP($AE$18,paramètres!$E$33:$F$44,2,FALSE),S1704*$D1704,0)))</f>
        <v>0</v>
      </c>
      <c r="AF1704" s="13">
        <f>IF($D1704="",0,IF($E1704="",0,IF(VLOOKUP($E1704,paramètres!$E$33:$F$44,2,FALSE)&lt;=VLOOKUP($AF$18,paramètres!$E$33:$F$44,2,FALSE),T1704*$D1704,0)))</f>
        <v>0</v>
      </c>
      <c r="AG1704" s="13">
        <f>IF($D1704="",0,IF($E1704="",0,IF(VLOOKUP($E1704,paramètres!$E$33:$F$44,2,FALSE)&lt;=VLOOKUP($AG$18,paramètres!$E$33:$F$44,2,FALSE),U1704*$D1704,0)))</f>
        <v>0</v>
      </c>
      <c r="AH1704" s="13">
        <f>IF($D1704="",0,IF($E1704="",0,IF(VLOOKUP($E1704,paramètres!$E$33:$F$44,2,FALSE)&lt;=VLOOKUP($AH$18,paramètres!$E$33:$F$44,2,FALSE),V1704*$D1704,0)))</f>
        <v>0</v>
      </c>
      <c r="AI1704" s="13">
        <f>IF($D1704="",0,IF($E1704="",0,IF(VLOOKUP($E1704,paramètres!$E$33:$F$44,2,FALSE)&lt;=VLOOKUP($AI$18,paramètres!$E$33:$F$44,2,FALSE),W1704*$D1704,0)))</f>
        <v>0</v>
      </c>
      <c r="AJ1704" s="13">
        <f>IF($D1704="",0,IF($E1704="",0,IF(VLOOKUP($E1704,paramètres!$E$33:$F$44,2,FALSE)&lt;=VLOOKUP($AJ$18,paramètres!$E$33:$F$44,2,FALSE),X1704*$D1704,0)))</f>
        <v>0</v>
      </c>
      <c r="AK1704" s="13">
        <f>IF($D1704="",0,IF($E1704="",0,IF(VLOOKUP($E1704,paramètres!$E$33:$F$44,2,FALSE)&lt;=VLOOKUP($AK$18,paramètres!$E$33:$F$44,2,FALSE),Y1704*$D1704,0)))</f>
        <v>0</v>
      </c>
      <c r="AL1704" s="13">
        <f>IF($D1704="",0,IF($E1704="",0,IF(VLOOKUP($E1704,paramètres!$E$33:$F$44,2,FALSE)&lt;=VLOOKUP($AL$18,paramètres!$E$33:$F$44,2,FALSE),Z1704*$D1704,0)))</f>
        <v>0</v>
      </c>
      <c r="AM1704" s="126">
        <f>IF($D1704="",0,IF($E1704="",0,IF(VLOOKUP($E1704,paramètres!$E$33:$F$44,2,FALSE)&lt;=VLOOKUP($AM$18,paramètres!$E$33:$F$44,2,FALSE),AA1704*$D1704,0)))</f>
        <v>0</v>
      </c>
      <c r="AN1704" s="121" t="str">
        <f>IF(paramètres!$B$28=1,((SUM(P1704:Y1704)/1.02)+SUM(Z1704:AA1704))*0.0303/9*COUNT(P1704:X1704),IF(paramètres!$B$28=2,(SUM(P1704:AA1704))*0.0303/9*COUNT(P1704:X1704),"Missing Delta option"))</f>
        <v>Missing Delta option</v>
      </c>
      <c r="AO1704" s="13" t="str">
        <f>IF(paramètres!$B$28=1,(((SUM(P1704:Y1704)/1.02)+SUM(Z1704:AA1704))+((SUM(AB1704:AK1704)/1.02)+SUM(AL1704:AN1704)))*cotpatr,IF(paramètres!$B$28=2,(SUM(P1704:AN1704)*cotpatr),"Missing Delta Option"))</f>
        <v>Missing Delta Option</v>
      </c>
      <c r="AP1704" s="13" t="str" cm="1">
        <f t="array" ref="AP1704">IF(paramètres!$B$28=1,(((SUM(P1704:Y1704)/1.02)+SUM(Z1704:AA1704))+((SUM(AB1704:AM1704)/1.02)+SUM(AL1704:AM1704)))/12*pécule,IF(paramètres!$B$28=2,SUM(P1704:AM1704)/12*pécule,"Missing Delta Option"))</f>
        <v>Missing Delta Option</v>
      </c>
      <c r="AQ1704" s="105" t="e">
        <f>IF(paramètres!$B$28=1,(((SUM(P1704:Y1704)/1.02)+SUM(Z1704:AA1704))+((SUM(AB1704:AM1704)/1.02)+SUM(AL1704:AM1704)))+AN1704+AO1704+AP1704,SUM(P1704:AM1704)+AN1704+AO1704+AP1704)</f>
        <v>#VALUE!</v>
      </c>
    </row>
    <row r="1705" spans="1:43" x14ac:dyDescent="0.25">
      <c r="A1705" s="104"/>
      <c r="B1705" s="39"/>
      <c r="C1705" s="39"/>
      <c r="D1705" s="70"/>
      <c r="E1705" s="49"/>
      <c r="F1705" s="40"/>
      <c r="G1705" s="38"/>
      <c r="H1705" s="71"/>
      <c r="I1705" s="40"/>
      <c r="J1705" s="38"/>
      <c r="K1705" s="71"/>
      <c r="L1705" s="40"/>
      <c r="M1705" s="38"/>
      <c r="N1705" s="71"/>
      <c r="O1705" s="49"/>
      <c r="P1705" s="177"/>
      <c r="Q1705" s="178"/>
      <c r="R1705" s="178"/>
      <c r="S1705" s="178"/>
      <c r="T1705" s="178"/>
      <c r="U1705" s="178"/>
      <c r="V1705" s="178"/>
      <c r="W1705" s="178"/>
      <c r="X1705" s="178"/>
      <c r="Y1705" s="178"/>
      <c r="Z1705" s="178"/>
      <c r="AA1705" s="179"/>
      <c r="AB1705" s="121">
        <f>IF($D1705="",0,IF($E1705="",0,IF(VLOOKUP($E1705,paramètres!$E$33:$F$44,2,FALSE)&lt;=VLOOKUP($AB$18,paramètres!$E$33:$F$44,2,FALSE),P1705*$D1705,0)))</f>
        <v>0</v>
      </c>
      <c r="AC1705" s="13">
        <f>IF($D1705="",0,IF($E1705="",0,IF(VLOOKUP($E1705,paramètres!$E$33:$F$44,2,FALSE)&lt;=VLOOKUP($AC$18,paramètres!$E$33:$F$44,2,FALSE),Q1705*$D1705,0)))</f>
        <v>0</v>
      </c>
      <c r="AD1705" s="13">
        <f>IF($D1705="",0,IF($E1705="",0,IF(VLOOKUP($E1705,paramètres!$E$33:$F$44,2,FALSE)&lt;=VLOOKUP($AD$18,paramètres!$E$33:$F$44,2,FALSE),R1705*$D1705,0)))</f>
        <v>0</v>
      </c>
      <c r="AE1705" s="13">
        <f>IF($D1705="",0,IF($E1705="",0,IF(VLOOKUP($E1705,paramètres!$E$33:$F$44,2,FALSE)&lt;=VLOOKUP($AE$18,paramètres!$E$33:$F$44,2,FALSE),S1705*$D1705,0)))</f>
        <v>0</v>
      </c>
      <c r="AF1705" s="13">
        <f>IF($D1705="",0,IF($E1705="",0,IF(VLOOKUP($E1705,paramètres!$E$33:$F$44,2,FALSE)&lt;=VLOOKUP($AF$18,paramètres!$E$33:$F$44,2,FALSE),T1705*$D1705,0)))</f>
        <v>0</v>
      </c>
      <c r="AG1705" s="13">
        <f>IF($D1705="",0,IF($E1705="",0,IF(VLOOKUP($E1705,paramètres!$E$33:$F$44,2,FALSE)&lt;=VLOOKUP($AG$18,paramètres!$E$33:$F$44,2,FALSE),U1705*$D1705,0)))</f>
        <v>0</v>
      </c>
      <c r="AH1705" s="13">
        <f>IF($D1705="",0,IF($E1705="",0,IF(VLOOKUP($E1705,paramètres!$E$33:$F$44,2,FALSE)&lt;=VLOOKUP($AH$18,paramètres!$E$33:$F$44,2,FALSE),V1705*$D1705,0)))</f>
        <v>0</v>
      </c>
      <c r="AI1705" s="13">
        <f>IF($D1705="",0,IF($E1705="",0,IF(VLOOKUP($E1705,paramètres!$E$33:$F$44,2,FALSE)&lt;=VLOOKUP($AI$18,paramètres!$E$33:$F$44,2,FALSE),W1705*$D1705,0)))</f>
        <v>0</v>
      </c>
      <c r="AJ1705" s="13">
        <f>IF($D1705="",0,IF($E1705="",0,IF(VLOOKUP($E1705,paramètres!$E$33:$F$44,2,FALSE)&lt;=VLOOKUP($AJ$18,paramètres!$E$33:$F$44,2,FALSE),X1705*$D1705,0)))</f>
        <v>0</v>
      </c>
      <c r="AK1705" s="13">
        <f>IF($D1705="",0,IF($E1705="",0,IF(VLOOKUP($E1705,paramètres!$E$33:$F$44,2,FALSE)&lt;=VLOOKUP($AK$18,paramètres!$E$33:$F$44,2,FALSE),Y1705*$D1705,0)))</f>
        <v>0</v>
      </c>
      <c r="AL1705" s="13">
        <f>IF($D1705="",0,IF($E1705="",0,IF(VLOOKUP($E1705,paramètres!$E$33:$F$44,2,FALSE)&lt;=VLOOKUP($AL$18,paramètres!$E$33:$F$44,2,FALSE),Z1705*$D1705,0)))</f>
        <v>0</v>
      </c>
      <c r="AM1705" s="126">
        <f>IF($D1705="",0,IF($E1705="",0,IF(VLOOKUP($E1705,paramètres!$E$33:$F$44,2,FALSE)&lt;=VLOOKUP($AM$18,paramètres!$E$33:$F$44,2,FALSE),AA1705*$D1705,0)))</f>
        <v>0</v>
      </c>
      <c r="AN1705" s="121" t="str">
        <f>IF(paramètres!$B$28=1,((SUM(P1705:Y1705)/1.02)+SUM(Z1705:AA1705))*0.0303/9*COUNT(P1705:X1705),IF(paramètres!$B$28=2,(SUM(P1705:AA1705))*0.0303/9*COUNT(P1705:X1705),"Missing Delta option"))</f>
        <v>Missing Delta option</v>
      </c>
      <c r="AO1705" s="13" t="str">
        <f>IF(paramètres!$B$28=1,(((SUM(P1705:Y1705)/1.02)+SUM(Z1705:AA1705))+((SUM(AB1705:AK1705)/1.02)+SUM(AL1705:AN1705)))*cotpatr,IF(paramètres!$B$28=2,(SUM(P1705:AN1705)*cotpatr),"Missing Delta Option"))</f>
        <v>Missing Delta Option</v>
      </c>
      <c r="AP1705" s="13" t="str" cm="1">
        <f t="array" ref="AP1705">IF(paramètres!$B$28=1,(((SUM(P1705:Y1705)/1.02)+SUM(Z1705:AA1705))+((SUM(AB1705:AM1705)/1.02)+SUM(AL1705:AM1705)))/12*pécule,IF(paramètres!$B$28=2,SUM(P1705:AM1705)/12*pécule,"Missing Delta Option"))</f>
        <v>Missing Delta Option</v>
      </c>
      <c r="AQ1705" s="105" t="e">
        <f>IF(paramètres!$B$28=1,(((SUM(P1705:Y1705)/1.02)+SUM(Z1705:AA1705))+((SUM(AB1705:AM1705)/1.02)+SUM(AL1705:AM1705)))+AN1705+AO1705+AP1705,SUM(P1705:AM1705)+AN1705+AO1705+AP1705)</f>
        <v>#VALUE!</v>
      </c>
    </row>
    <row r="1706" spans="1:43" x14ac:dyDescent="0.25">
      <c r="A1706" s="104"/>
      <c r="B1706" s="39"/>
      <c r="C1706" s="39"/>
      <c r="D1706" s="70"/>
      <c r="E1706" s="49"/>
      <c r="F1706" s="40"/>
      <c r="G1706" s="38"/>
      <c r="H1706" s="71"/>
      <c r="I1706" s="40"/>
      <c r="J1706" s="38"/>
      <c r="K1706" s="71"/>
      <c r="L1706" s="40"/>
      <c r="M1706" s="38"/>
      <c r="N1706" s="71"/>
      <c r="O1706" s="49"/>
      <c r="P1706" s="177"/>
      <c r="Q1706" s="178"/>
      <c r="R1706" s="178"/>
      <c r="S1706" s="178"/>
      <c r="T1706" s="178"/>
      <c r="U1706" s="178"/>
      <c r="V1706" s="178"/>
      <c r="W1706" s="178"/>
      <c r="X1706" s="178"/>
      <c r="Y1706" s="178"/>
      <c r="Z1706" s="178"/>
      <c r="AA1706" s="179"/>
      <c r="AB1706" s="121">
        <f>IF($D1706="",0,IF($E1706="",0,IF(VLOOKUP($E1706,paramètres!$E$33:$F$44,2,FALSE)&lt;=VLOOKUP($AB$18,paramètres!$E$33:$F$44,2,FALSE),P1706*$D1706,0)))</f>
        <v>0</v>
      </c>
      <c r="AC1706" s="13">
        <f>IF($D1706="",0,IF($E1706="",0,IF(VLOOKUP($E1706,paramètres!$E$33:$F$44,2,FALSE)&lt;=VLOOKUP($AC$18,paramètres!$E$33:$F$44,2,FALSE),Q1706*$D1706,0)))</f>
        <v>0</v>
      </c>
      <c r="AD1706" s="13">
        <f>IF($D1706="",0,IF($E1706="",0,IF(VLOOKUP($E1706,paramètres!$E$33:$F$44,2,FALSE)&lt;=VLOOKUP($AD$18,paramètres!$E$33:$F$44,2,FALSE),R1706*$D1706,0)))</f>
        <v>0</v>
      </c>
      <c r="AE1706" s="13">
        <f>IF($D1706="",0,IF($E1706="",0,IF(VLOOKUP($E1706,paramètres!$E$33:$F$44,2,FALSE)&lt;=VLOOKUP($AE$18,paramètres!$E$33:$F$44,2,FALSE),S1706*$D1706,0)))</f>
        <v>0</v>
      </c>
      <c r="AF1706" s="13">
        <f>IF($D1706="",0,IF($E1706="",0,IF(VLOOKUP($E1706,paramètres!$E$33:$F$44,2,FALSE)&lt;=VLOOKUP($AF$18,paramètres!$E$33:$F$44,2,FALSE),T1706*$D1706,0)))</f>
        <v>0</v>
      </c>
      <c r="AG1706" s="13">
        <f>IF($D1706="",0,IF($E1706="",0,IF(VLOOKUP($E1706,paramètres!$E$33:$F$44,2,FALSE)&lt;=VLOOKUP($AG$18,paramètres!$E$33:$F$44,2,FALSE),U1706*$D1706,0)))</f>
        <v>0</v>
      </c>
      <c r="AH1706" s="13">
        <f>IF($D1706="",0,IF($E1706="",0,IF(VLOOKUP($E1706,paramètres!$E$33:$F$44,2,FALSE)&lt;=VLOOKUP($AH$18,paramètres!$E$33:$F$44,2,FALSE),V1706*$D1706,0)))</f>
        <v>0</v>
      </c>
      <c r="AI1706" s="13">
        <f>IF($D1706="",0,IF($E1706="",0,IF(VLOOKUP($E1706,paramètres!$E$33:$F$44,2,FALSE)&lt;=VLOOKUP($AI$18,paramètres!$E$33:$F$44,2,FALSE),W1706*$D1706,0)))</f>
        <v>0</v>
      </c>
      <c r="AJ1706" s="13">
        <f>IF($D1706="",0,IF($E1706="",0,IF(VLOOKUP($E1706,paramètres!$E$33:$F$44,2,FALSE)&lt;=VLOOKUP($AJ$18,paramètres!$E$33:$F$44,2,FALSE),X1706*$D1706,0)))</f>
        <v>0</v>
      </c>
      <c r="AK1706" s="13">
        <f>IF($D1706="",0,IF($E1706="",0,IF(VLOOKUP($E1706,paramètres!$E$33:$F$44,2,FALSE)&lt;=VLOOKUP($AK$18,paramètres!$E$33:$F$44,2,FALSE),Y1706*$D1706,0)))</f>
        <v>0</v>
      </c>
      <c r="AL1706" s="13">
        <f>IF($D1706="",0,IF($E1706="",0,IF(VLOOKUP($E1706,paramètres!$E$33:$F$44,2,FALSE)&lt;=VLOOKUP($AL$18,paramètres!$E$33:$F$44,2,FALSE),Z1706*$D1706,0)))</f>
        <v>0</v>
      </c>
      <c r="AM1706" s="126">
        <f>IF($D1706="",0,IF($E1706="",0,IF(VLOOKUP($E1706,paramètres!$E$33:$F$44,2,FALSE)&lt;=VLOOKUP($AM$18,paramètres!$E$33:$F$44,2,FALSE),AA1706*$D1706,0)))</f>
        <v>0</v>
      </c>
      <c r="AN1706" s="121" t="str">
        <f>IF(paramètres!$B$28=1,((SUM(P1706:Y1706)/1.02)+SUM(Z1706:AA1706))*0.0303/9*COUNT(P1706:X1706),IF(paramètres!$B$28=2,(SUM(P1706:AA1706))*0.0303/9*COUNT(P1706:X1706),"Missing Delta option"))</f>
        <v>Missing Delta option</v>
      </c>
      <c r="AO1706" s="13" t="str">
        <f>IF(paramètres!$B$28=1,(((SUM(P1706:Y1706)/1.02)+SUM(Z1706:AA1706))+((SUM(AB1706:AK1706)/1.02)+SUM(AL1706:AN1706)))*cotpatr,IF(paramètres!$B$28=2,(SUM(P1706:AN1706)*cotpatr),"Missing Delta Option"))</f>
        <v>Missing Delta Option</v>
      </c>
      <c r="AP1706" s="13" t="str" cm="1">
        <f t="array" ref="AP1706">IF(paramètres!$B$28=1,(((SUM(P1706:Y1706)/1.02)+SUM(Z1706:AA1706))+((SUM(AB1706:AM1706)/1.02)+SUM(AL1706:AM1706)))/12*pécule,IF(paramètres!$B$28=2,SUM(P1706:AM1706)/12*pécule,"Missing Delta Option"))</f>
        <v>Missing Delta Option</v>
      </c>
      <c r="AQ1706" s="105" t="e">
        <f>IF(paramètres!$B$28=1,(((SUM(P1706:Y1706)/1.02)+SUM(Z1706:AA1706))+((SUM(AB1706:AM1706)/1.02)+SUM(AL1706:AM1706)))+AN1706+AO1706+AP1706,SUM(P1706:AM1706)+AN1706+AO1706+AP1706)</f>
        <v>#VALUE!</v>
      </c>
    </row>
    <row r="1707" spans="1:43" x14ac:dyDescent="0.25">
      <c r="A1707" s="104"/>
      <c r="B1707" s="39"/>
      <c r="C1707" s="39"/>
      <c r="D1707" s="70"/>
      <c r="E1707" s="49"/>
      <c r="F1707" s="40"/>
      <c r="G1707" s="38"/>
      <c r="H1707" s="71"/>
      <c r="I1707" s="40"/>
      <c r="J1707" s="38"/>
      <c r="K1707" s="71"/>
      <c r="L1707" s="40"/>
      <c r="M1707" s="38"/>
      <c r="N1707" s="71"/>
      <c r="O1707" s="49"/>
      <c r="P1707" s="177"/>
      <c r="Q1707" s="178"/>
      <c r="R1707" s="178"/>
      <c r="S1707" s="178"/>
      <c r="T1707" s="178"/>
      <c r="U1707" s="178"/>
      <c r="V1707" s="178"/>
      <c r="W1707" s="178"/>
      <c r="X1707" s="178"/>
      <c r="Y1707" s="178"/>
      <c r="Z1707" s="178"/>
      <c r="AA1707" s="179"/>
      <c r="AB1707" s="121">
        <f>IF($D1707="",0,IF($E1707="",0,IF(VLOOKUP($E1707,paramètres!$E$33:$F$44,2,FALSE)&lt;=VLOOKUP($AB$18,paramètres!$E$33:$F$44,2,FALSE),P1707*$D1707,0)))</f>
        <v>0</v>
      </c>
      <c r="AC1707" s="13">
        <f>IF($D1707="",0,IF($E1707="",0,IF(VLOOKUP($E1707,paramètres!$E$33:$F$44,2,FALSE)&lt;=VLOOKUP($AC$18,paramètres!$E$33:$F$44,2,FALSE),Q1707*$D1707,0)))</f>
        <v>0</v>
      </c>
      <c r="AD1707" s="13">
        <f>IF($D1707="",0,IF($E1707="",0,IF(VLOOKUP($E1707,paramètres!$E$33:$F$44,2,FALSE)&lt;=VLOOKUP($AD$18,paramètres!$E$33:$F$44,2,FALSE),R1707*$D1707,0)))</f>
        <v>0</v>
      </c>
      <c r="AE1707" s="13">
        <f>IF($D1707="",0,IF($E1707="",0,IF(VLOOKUP($E1707,paramètres!$E$33:$F$44,2,FALSE)&lt;=VLOOKUP($AE$18,paramètres!$E$33:$F$44,2,FALSE),S1707*$D1707,0)))</f>
        <v>0</v>
      </c>
      <c r="AF1707" s="13">
        <f>IF($D1707="",0,IF($E1707="",0,IF(VLOOKUP($E1707,paramètres!$E$33:$F$44,2,FALSE)&lt;=VLOOKUP($AF$18,paramètres!$E$33:$F$44,2,FALSE),T1707*$D1707,0)))</f>
        <v>0</v>
      </c>
      <c r="AG1707" s="13">
        <f>IF($D1707="",0,IF($E1707="",0,IF(VLOOKUP($E1707,paramètres!$E$33:$F$44,2,FALSE)&lt;=VLOOKUP($AG$18,paramètres!$E$33:$F$44,2,FALSE),U1707*$D1707,0)))</f>
        <v>0</v>
      </c>
      <c r="AH1707" s="13">
        <f>IF($D1707="",0,IF($E1707="",0,IF(VLOOKUP($E1707,paramètres!$E$33:$F$44,2,FALSE)&lt;=VLOOKUP($AH$18,paramètres!$E$33:$F$44,2,FALSE),V1707*$D1707,0)))</f>
        <v>0</v>
      </c>
      <c r="AI1707" s="13">
        <f>IF($D1707="",0,IF($E1707="",0,IF(VLOOKUP($E1707,paramètres!$E$33:$F$44,2,FALSE)&lt;=VLOOKUP($AI$18,paramètres!$E$33:$F$44,2,FALSE),W1707*$D1707,0)))</f>
        <v>0</v>
      </c>
      <c r="AJ1707" s="13">
        <f>IF($D1707="",0,IF($E1707="",0,IF(VLOOKUP($E1707,paramètres!$E$33:$F$44,2,FALSE)&lt;=VLOOKUP($AJ$18,paramètres!$E$33:$F$44,2,FALSE),X1707*$D1707,0)))</f>
        <v>0</v>
      </c>
      <c r="AK1707" s="13">
        <f>IF($D1707="",0,IF($E1707="",0,IF(VLOOKUP($E1707,paramètres!$E$33:$F$44,2,FALSE)&lt;=VLOOKUP($AK$18,paramètres!$E$33:$F$44,2,FALSE),Y1707*$D1707,0)))</f>
        <v>0</v>
      </c>
      <c r="AL1707" s="13">
        <f>IF($D1707="",0,IF($E1707="",0,IF(VLOOKUP($E1707,paramètres!$E$33:$F$44,2,FALSE)&lt;=VLOOKUP($AL$18,paramètres!$E$33:$F$44,2,FALSE),Z1707*$D1707,0)))</f>
        <v>0</v>
      </c>
      <c r="AM1707" s="126">
        <f>IF($D1707="",0,IF($E1707="",0,IF(VLOOKUP($E1707,paramètres!$E$33:$F$44,2,FALSE)&lt;=VLOOKUP($AM$18,paramètres!$E$33:$F$44,2,FALSE),AA1707*$D1707,0)))</f>
        <v>0</v>
      </c>
      <c r="AN1707" s="121" t="str">
        <f>IF(paramètres!$B$28=1,((SUM(P1707:Y1707)/1.02)+SUM(Z1707:AA1707))*0.0303/9*COUNT(P1707:X1707),IF(paramètres!$B$28=2,(SUM(P1707:AA1707))*0.0303/9*COUNT(P1707:X1707),"Missing Delta option"))</f>
        <v>Missing Delta option</v>
      </c>
      <c r="AO1707" s="13" t="str">
        <f>IF(paramètres!$B$28=1,(((SUM(P1707:Y1707)/1.02)+SUM(Z1707:AA1707))+((SUM(AB1707:AK1707)/1.02)+SUM(AL1707:AN1707)))*cotpatr,IF(paramètres!$B$28=2,(SUM(P1707:AN1707)*cotpatr),"Missing Delta Option"))</f>
        <v>Missing Delta Option</v>
      </c>
      <c r="AP1707" s="13" t="str" cm="1">
        <f t="array" ref="AP1707">IF(paramètres!$B$28=1,(((SUM(P1707:Y1707)/1.02)+SUM(Z1707:AA1707))+((SUM(AB1707:AM1707)/1.02)+SUM(AL1707:AM1707)))/12*pécule,IF(paramètres!$B$28=2,SUM(P1707:AM1707)/12*pécule,"Missing Delta Option"))</f>
        <v>Missing Delta Option</v>
      </c>
      <c r="AQ1707" s="105" t="e">
        <f>IF(paramètres!$B$28=1,(((SUM(P1707:Y1707)/1.02)+SUM(Z1707:AA1707))+((SUM(AB1707:AM1707)/1.02)+SUM(AL1707:AM1707)))+AN1707+AO1707+AP1707,SUM(P1707:AM1707)+AN1707+AO1707+AP1707)</f>
        <v>#VALUE!</v>
      </c>
    </row>
    <row r="1708" spans="1:43" x14ac:dyDescent="0.25">
      <c r="A1708" s="104"/>
      <c r="B1708" s="39"/>
      <c r="C1708" s="39"/>
      <c r="D1708" s="70"/>
      <c r="E1708" s="49"/>
      <c r="F1708" s="40"/>
      <c r="G1708" s="38"/>
      <c r="H1708" s="71"/>
      <c r="I1708" s="40"/>
      <c r="J1708" s="38"/>
      <c r="K1708" s="71"/>
      <c r="L1708" s="40"/>
      <c r="M1708" s="38"/>
      <c r="N1708" s="71"/>
      <c r="O1708" s="49"/>
      <c r="P1708" s="177"/>
      <c r="Q1708" s="178"/>
      <c r="R1708" s="178"/>
      <c r="S1708" s="178"/>
      <c r="T1708" s="178"/>
      <c r="U1708" s="178"/>
      <c r="V1708" s="178"/>
      <c r="W1708" s="178"/>
      <c r="X1708" s="178"/>
      <c r="Y1708" s="178"/>
      <c r="Z1708" s="178"/>
      <c r="AA1708" s="179"/>
      <c r="AB1708" s="121">
        <f>IF($D1708="",0,IF($E1708="",0,IF(VLOOKUP($E1708,paramètres!$E$33:$F$44,2,FALSE)&lt;=VLOOKUP($AB$18,paramètres!$E$33:$F$44,2,FALSE),P1708*$D1708,0)))</f>
        <v>0</v>
      </c>
      <c r="AC1708" s="13">
        <f>IF($D1708="",0,IF($E1708="",0,IF(VLOOKUP($E1708,paramètres!$E$33:$F$44,2,FALSE)&lt;=VLOOKUP($AC$18,paramètres!$E$33:$F$44,2,FALSE),Q1708*$D1708,0)))</f>
        <v>0</v>
      </c>
      <c r="AD1708" s="13">
        <f>IF($D1708="",0,IF($E1708="",0,IF(VLOOKUP($E1708,paramètres!$E$33:$F$44,2,FALSE)&lt;=VLOOKUP($AD$18,paramètres!$E$33:$F$44,2,FALSE),R1708*$D1708,0)))</f>
        <v>0</v>
      </c>
      <c r="AE1708" s="13">
        <f>IF($D1708="",0,IF($E1708="",0,IF(VLOOKUP($E1708,paramètres!$E$33:$F$44,2,FALSE)&lt;=VLOOKUP($AE$18,paramètres!$E$33:$F$44,2,FALSE),S1708*$D1708,0)))</f>
        <v>0</v>
      </c>
      <c r="AF1708" s="13">
        <f>IF($D1708="",0,IF($E1708="",0,IF(VLOOKUP($E1708,paramètres!$E$33:$F$44,2,FALSE)&lt;=VLOOKUP($AF$18,paramètres!$E$33:$F$44,2,FALSE),T1708*$D1708,0)))</f>
        <v>0</v>
      </c>
      <c r="AG1708" s="13">
        <f>IF($D1708="",0,IF($E1708="",0,IF(VLOOKUP($E1708,paramètres!$E$33:$F$44,2,FALSE)&lt;=VLOOKUP($AG$18,paramètres!$E$33:$F$44,2,FALSE),U1708*$D1708,0)))</f>
        <v>0</v>
      </c>
      <c r="AH1708" s="13">
        <f>IF($D1708="",0,IF($E1708="",0,IF(VLOOKUP($E1708,paramètres!$E$33:$F$44,2,FALSE)&lt;=VLOOKUP($AH$18,paramètres!$E$33:$F$44,2,FALSE),V1708*$D1708,0)))</f>
        <v>0</v>
      </c>
      <c r="AI1708" s="13">
        <f>IF($D1708="",0,IF($E1708="",0,IF(VLOOKUP($E1708,paramètres!$E$33:$F$44,2,FALSE)&lt;=VLOOKUP($AI$18,paramètres!$E$33:$F$44,2,FALSE),W1708*$D1708,0)))</f>
        <v>0</v>
      </c>
      <c r="AJ1708" s="13">
        <f>IF($D1708="",0,IF($E1708="",0,IF(VLOOKUP($E1708,paramètres!$E$33:$F$44,2,FALSE)&lt;=VLOOKUP($AJ$18,paramètres!$E$33:$F$44,2,FALSE),X1708*$D1708,0)))</f>
        <v>0</v>
      </c>
      <c r="AK1708" s="13">
        <f>IF($D1708="",0,IF($E1708="",0,IF(VLOOKUP($E1708,paramètres!$E$33:$F$44,2,FALSE)&lt;=VLOOKUP($AK$18,paramètres!$E$33:$F$44,2,FALSE),Y1708*$D1708,0)))</f>
        <v>0</v>
      </c>
      <c r="AL1708" s="13">
        <f>IF($D1708="",0,IF($E1708="",0,IF(VLOOKUP($E1708,paramètres!$E$33:$F$44,2,FALSE)&lt;=VLOOKUP($AL$18,paramètres!$E$33:$F$44,2,FALSE),Z1708*$D1708,0)))</f>
        <v>0</v>
      </c>
      <c r="AM1708" s="126">
        <f>IF($D1708="",0,IF($E1708="",0,IF(VLOOKUP($E1708,paramètres!$E$33:$F$44,2,FALSE)&lt;=VLOOKUP($AM$18,paramètres!$E$33:$F$44,2,FALSE),AA1708*$D1708,0)))</f>
        <v>0</v>
      </c>
      <c r="AN1708" s="121" t="str">
        <f>IF(paramètres!$B$28=1,((SUM(P1708:Y1708)/1.02)+SUM(Z1708:AA1708))*0.0303/9*COUNT(P1708:X1708),IF(paramètres!$B$28=2,(SUM(P1708:AA1708))*0.0303/9*COUNT(P1708:X1708),"Missing Delta option"))</f>
        <v>Missing Delta option</v>
      </c>
      <c r="AO1708" s="13" t="str">
        <f>IF(paramètres!$B$28=1,(((SUM(P1708:Y1708)/1.02)+SUM(Z1708:AA1708))+((SUM(AB1708:AK1708)/1.02)+SUM(AL1708:AN1708)))*cotpatr,IF(paramètres!$B$28=2,(SUM(P1708:AN1708)*cotpatr),"Missing Delta Option"))</f>
        <v>Missing Delta Option</v>
      </c>
      <c r="AP1708" s="13" t="str" cm="1">
        <f t="array" ref="AP1708">IF(paramètres!$B$28=1,(((SUM(P1708:Y1708)/1.02)+SUM(Z1708:AA1708))+((SUM(AB1708:AM1708)/1.02)+SUM(AL1708:AM1708)))/12*pécule,IF(paramètres!$B$28=2,SUM(P1708:AM1708)/12*pécule,"Missing Delta Option"))</f>
        <v>Missing Delta Option</v>
      </c>
      <c r="AQ1708" s="105" t="e">
        <f>IF(paramètres!$B$28=1,(((SUM(P1708:Y1708)/1.02)+SUM(Z1708:AA1708))+((SUM(AB1708:AM1708)/1.02)+SUM(AL1708:AM1708)))+AN1708+AO1708+AP1708,SUM(P1708:AM1708)+AN1708+AO1708+AP1708)</f>
        <v>#VALUE!</v>
      </c>
    </row>
    <row r="1709" spans="1:43" x14ac:dyDescent="0.25">
      <c r="A1709" s="104"/>
      <c r="B1709" s="39"/>
      <c r="C1709" s="39"/>
      <c r="D1709" s="70"/>
      <c r="E1709" s="49"/>
      <c r="F1709" s="40"/>
      <c r="G1709" s="38"/>
      <c r="H1709" s="71"/>
      <c r="I1709" s="40"/>
      <c r="J1709" s="38"/>
      <c r="K1709" s="71"/>
      <c r="L1709" s="40"/>
      <c r="M1709" s="38"/>
      <c r="N1709" s="71"/>
      <c r="O1709" s="49"/>
      <c r="P1709" s="177"/>
      <c r="Q1709" s="178"/>
      <c r="R1709" s="178"/>
      <c r="S1709" s="178"/>
      <c r="T1709" s="178"/>
      <c r="U1709" s="178"/>
      <c r="V1709" s="178"/>
      <c r="W1709" s="178"/>
      <c r="X1709" s="178"/>
      <c r="Y1709" s="178"/>
      <c r="Z1709" s="178"/>
      <c r="AA1709" s="179"/>
      <c r="AB1709" s="121">
        <f>IF($D1709="",0,IF($E1709="",0,IF(VLOOKUP($E1709,paramètres!$E$33:$F$44,2,FALSE)&lt;=VLOOKUP($AB$18,paramètres!$E$33:$F$44,2,FALSE),P1709*$D1709,0)))</f>
        <v>0</v>
      </c>
      <c r="AC1709" s="13">
        <f>IF($D1709="",0,IF($E1709="",0,IF(VLOOKUP($E1709,paramètres!$E$33:$F$44,2,FALSE)&lt;=VLOOKUP($AC$18,paramètres!$E$33:$F$44,2,FALSE),Q1709*$D1709,0)))</f>
        <v>0</v>
      </c>
      <c r="AD1709" s="13">
        <f>IF($D1709="",0,IF($E1709="",0,IF(VLOOKUP($E1709,paramètres!$E$33:$F$44,2,FALSE)&lt;=VLOOKUP($AD$18,paramètres!$E$33:$F$44,2,FALSE),R1709*$D1709,0)))</f>
        <v>0</v>
      </c>
      <c r="AE1709" s="13">
        <f>IF($D1709="",0,IF($E1709="",0,IF(VLOOKUP($E1709,paramètres!$E$33:$F$44,2,FALSE)&lt;=VLOOKUP($AE$18,paramètres!$E$33:$F$44,2,FALSE),S1709*$D1709,0)))</f>
        <v>0</v>
      </c>
      <c r="AF1709" s="13">
        <f>IF($D1709="",0,IF($E1709="",0,IF(VLOOKUP($E1709,paramètres!$E$33:$F$44,2,FALSE)&lt;=VLOOKUP($AF$18,paramètres!$E$33:$F$44,2,FALSE),T1709*$D1709,0)))</f>
        <v>0</v>
      </c>
      <c r="AG1709" s="13">
        <f>IF($D1709="",0,IF($E1709="",0,IF(VLOOKUP($E1709,paramètres!$E$33:$F$44,2,FALSE)&lt;=VLOOKUP($AG$18,paramètres!$E$33:$F$44,2,FALSE),U1709*$D1709,0)))</f>
        <v>0</v>
      </c>
      <c r="AH1709" s="13">
        <f>IF($D1709="",0,IF($E1709="",0,IF(VLOOKUP($E1709,paramètres!$E$33:$F$44,2,FALSE)&lt;=VLOOKUP($AH$18,paramètres!$E$33:$F$44,2,FALSE),V1709*$D1709,0)))</f>
        <v>0</v>
      </c>
      <c r="AI1709" s="13">
        <f>IF($D1709="",0,IF($E1709="",0,IF(VLOOKUP($E1709,paramètres!$E$33:$F$44,2,FALSE)&lt;=VLOOKUP($AI$18,paramètres!$E$33:$F$44,2,FALSE),W1709*$D1709,0)))</f>
        <v>0</v>
      </c>
      <c r="AJ1709" s="13">
        <f>IF($D1709="",0,IF($E1709="",0,IF(VLOOKUP($E1709,paramètres!$E$33:$F$44,2,FALSE)&lt;=VLOOKUP($AJ$18,paramètres!$E$33:$F$44,2,FALSE),X1709*$D1709,0)))</f>
        <v>0</v>
      </c>
      <c r="AK1709" s="13">
        <f>IF($D1709="",0,IF($E1709="",0,IF(VLOOKUP($E1709,paramètres!$E$33:$F$44,2,FALSE)&lt;=VLOOKUP($AK$18,paramètres!$E$33:$F$44,2,FALSE),Y1709*$D1709,0)))</f>
        <v>0</v>
      </c>
      <c r="AL1709" s="13">
        <f>IF($D1709="",0,IF($E1709="",0,IF(VLOOKUP($E1709,paramètres!$E$33:$F$44,2,FALSE)&lt;=VLOOKUP($AL$18,paramètres!$E$33:$F$44,2,FALSE),Z1709*$D1709,0)))</f>
        <v>0</v>
      </c>
      <c r="AM1709" s="126">
        <f>IF($D1709="",0,IF($E1709="",0,IF(VLOOKUP($E1709,paramètres!$E$33:$F$44,2,FALSE)&lt;=VLOOKUP($AM$18,paramètres!$E$33:$F$44,2,FALSE),AA1709*$D1709,0)))</f>
        <v>0</v>
      </c>
      <c r="AN1709" s="121" t="str">
        <f>IF(paramètres!$B$28=1,((SUM(P1709:Y1709)/1.02)+SUM(Z1709:AA1709))*0.0303/9*COUNT(P1709:X1709),IF(paramètres!$B$28=2,(SUM(P1709:AA1709))*0.0303/9*COUNT(P1709:X1709),"Missing Delta option"))</f>
        <v>Missing Delta option</v>
      </c>
      <c r="AO1709" s="13" t="str">
        <f>IF(paramètres!$B$28=1,(((SUM(P1709:Y1709)/1.02)+SUM(Z1709:AA1709))+((SUM(AB1709:AK1709)/1.02)+SUM(AL1709:AN1709)))*cotpatr,IF(paramètres!$B$28=2,(SUM(P1709:AN1709)*cotpatr),"Missing Delta Option"))</f>
        <v>Missing Delta Option</v>
      </c>
      <c r="AP1709" s="13" t="str" cm="1">
        <f t="array" ref="AP1709">IF(paramètres!$B$28=1,(((SUM(P1709:Y1709)/1.02)+SUM(Z1709:AA1709))+((SUM(AB1709:AM1709)/1.02)+SUM(AL1709:AM1709)))/12*pécule,IF(paramètres!$B$28=2,SUM(P1709:AM1709)/12*pécule,"Missing Delta Option"))</f>
        <v>Missing Delta Option</v>
      </c>
      <c r="AQ1709" s="105" t="e">
        <f>IF(paramètres!$B$28=1,(((SUM(P1709:Y1709)/1.02)+SUM(Z1709:AA1709))+((SUM(AB1709:AM1709)/1.02)+SUM(AL1709:AM1709)))+AN1709+AO1709+AP1709,SUM(P1709:AM1709)+AN1709+AO1709+AP1709)</f>
        <v>#VALUE!</v>
      </c>
    </row>
    <row r="1710" spans="1:43" x14ac:dyDescent="0.25">
      <c r="A1710" s="104"/>
      <c r="B1710" s="39"/>
      <c r="C1710" s="39"/>
      <c r="D1710" s="70"/>
      <c r="E1710" s="49"/>
      <c r="F1710" s="40"/>
      <c r="G1710" s="38"/>
      <c r="H1710" s="71"/>
      <c r="I1710" s="40"/>
      <c r="J1710" s="38"/>
      <c r="K1710" s="71"/>
      <c r="L1710" s="40"/>
      <c r="M1710" s="38"/>
      <c r="N1710" s="71"/>
      <c r="O1710" s="49"/>
      <c r="P1710" s="177"/>
      <c r="Q1710" s="178"/>
      <c r="R1710" s="178"/>
      <c r="S1710" s="178"/>
      <c r="T1710" s="178"/>
      <c r="U1710" s="178"/>
      <c r="V1710" s="178"/>
      <c r="W1710" s="178"/>
      <c r="X1710" s="178"/>
      <c r="Y1710" s="178"/>
      <c r="Z1710" s="178"/>
      <c r="AA1710" s="179"/>
      <c r="AB1710" s="121">
        <f>IF($D1710="",0,IF($E1710="",0,IF(VLOOKUP($E1710,paramètres!$E$33:$F$44,2,FALSE)&lt;=VLOOKUP($AB$18,paramètres!$E$33:$F$44,2,FALSE),P1710*$D1710,0)))</f>
        <v>0</v>
      </c>
      <c r="AC1710" s="13">
        <f>IF($D1710="",0,IF($E1710="",0,IF(VLOOKUP($E1710,paramètres!$E$33:$F$44,2,FALSE)&lt;=VLOOKUP($AC$18,paramètres!$E$33:$F$44,2,FALSE),Q1710*$D1710,0)))</f>
        <v>0</v>
      </c>
      <c r="AD1710" s="13">
        <f>IF($D1710="",0,IF($E1710="",0,IF(VLOOKUP($E1710,paramètres!$E$33:$F$44,2,FALSE)&lt;=VLOOKUP($AD$18,paramètres!$E$33:$F$44,2,FALSE),R1710*$D1710,0)))</f>
        <v>0</v>
      </c>
      <c r="AE1710" s="13">
        <f>IF($D1710="",0,IF($E1710="",0,IF(VLOOKUP($E1710,paramètres!$E$33:$F$44,2,FALSE)&lt;=VLOOKUP($AE$18,paramètres!$E$33:$F$44,2,FALSE),S1710*$D1710,0)))</f>
        <v>0</v>
      </c>
      <c r="AF1710" s="13">
        <f>IF($D1710="",0,IF($E1710="",0,IF(VLOOKUP($E1710,paramètres!$E$33:$F$44,2,FALSE)&lt;=VLOOKUP($AF$18,paramètres!$E$33:$F$44,2,FALSE),T1710*$D1710,0)))</f>
        <v>0</v>
      </c>
      <c r="AG1710" s="13">
        <f>IF($D1710="",0,IF($E1710="",0,IF(VLOOKUP($E1710,paramètres!$E$33:$F$44,2,FALSE)&lt;=VLOOKUP($AG$18,paramètres!$E$33:$F$44,2,FALSE),U1710*$D1710,0)))</f>
        <v>0</v>
      </c>
      <c r="AH1710" s="13">
        <f>IF($D1710="",0,IF($E1710="",0,IF(VLOOKUP($E1710,paramètres!$E$33:$F$44,2,FALSE)&lt;=VLOOKUP($AH$18,paramètres!$E$33:$F$44,2,FALSE),V1710*$D1710,0)))</f>
        <v>0</v>
      </c>
      <c r="AI1710" s="13">
        <f>IF($D1710="",0,IF($E1710="",0,IF(VLOOKUP($E1710,paramètres!$E$33:$F$44,2,FALSE)&lt;=VLOOKUP($AI$18,paramètres!$E$33:$F$44,2,FALSE),W1710*$D1710,0)))</f>
        <v>0</v>
      </c>
      <c r="AJ1710" s="13">
        <f>IF($D1710="",0,IF($E1710="",0,IF(VLOOKUP($E1710,paramètres!$E$33:$F$44,2,FALSE)&lt;=VLOOKUP($AJ$18,paramètres!$E$33:$F$44,2,FALSE),X1710*$D1710,0)))</f>
        <v>0</v>
      </c>
      <c r="AK1710" s="13">
        <f>IF($D1710="",0,IF($E1710="",0,IF(VLOOKUP($E1710,paramètres!$E$33:$F$44,2,FALSE)&lt;=VLOOKUP($AK$18,paramètres!$E$33:$F$44,2,FALSE),Y1710*$D1710,0)))</f>
        <v>0</v>
      </c>
      <c r="AL1710" s="13">
        <f>IF($D1710="",0,IF($E1710="",0,IF(VLOOKUP($E1710,paramètres!$E$33:$F$44,2,FALSE)&lt;=VLOOKUP($AL$18,paramètres!$E$33:$F$44,2,FALSE),Z1710*$D1710,0)))</f>
        <v>0</v>
      </c>
      <c r="AM1710" s="126">
        <f>IF($D1710="",0,IF($E1710="",0,IF(VLOOKUP($E1710,paramètres!$E$33:$F$44,2,FALSE)&lt;=VLOOKUP($AM$18,paramètres!$E$33:$F$44,2,FALSE),AA1710*$D1710,0)))</f>
        <v>0</v>
      </c>
      <c r="AN1710" s="121" t="str">
        <f>IF(paramètres!$B$28=1,((SUM(P1710:Y1710)/1.02)+SUM(Z1710:AA1710))*0.0303/9*COUNT(P1710:X1710),IF(paramètres!$B$28=2,(SUM(P1710:AA1710))*0.0303/9*COUNT(P1710:X1710),"Missing Delta option"))</f>
        <v>Missing Delta option</v>
      </c>
      <c r="AO1710" s="13" t="str">
        <f>IF(paramètres!$B$28=1,(((SUM(P1710:Y1710)/1.02)+SUM(Z1710:AA1710))+((SUM(AB1710:AK1710)/1.02)+SUM(AL1710:AN1710)))*cotpatr,IF(paramètres!$B$28=2,(SUM(P1710:AN1710)*cotpatr),"Missing Delta Option"))</f>
        <v>Missing Delta Option</v>
      </c>
      <c r="AP1710" s="13" t="str" cm="1">
        <f t="array" ref="AP1710">IF(paramètres!$B$28=1,(((SUM(P1710:Y1710)/1.02)+SUM(Z1710:AA1710))+((SUM(AB1710:AM1710)/1.02)+SUM(AL1710:AM1710)))/12*pécule,IF(paramètres!$B$28=2,SUM(P1710:AM1710)/12*pécule,"Missing Delta Option"))</f>
        <v>Missing Delta Option</v>
      </c>
      <c r="AQ1710" s="105" t="e">
        <f>IF(paramètres!$B$28=1,(((SUM(P1710:Y1710)/1.02)+SUM(Z1710:AA1710))+((SUM(AB1710:AM1710)/1.02)+SUM(AL1710:AM1710)))+AN1710+AO1710+AP1710,SUM(P1710:AM1710)+AN1710+AO1710+AP1710)</f>
        <v>#VALUE!</v>
      </c>
    </row>
    <row r="1711" spans="1:43" x14ac:dyDescent="0.25">
      <c r="A1711" s="104"/>
      <c r="B1711" s="39"/>
      <c r="C1711" s="39"/>
      <c r="D1711" s="70"/>
      <c r="E1711" s="49"/>
      <c r="F1711" s="40"/>
      <c r="G1711" s="38"/>
      <c r="H1711" s="71"/>
      <c r="I1711" s="40"/>
      <c r="J1711" s="38"/>
      <c r="K1711" s="71"/>
      <c r="L1711" s="40"/>
      <c r="M1711" s="38"/>
      <c r="N1711" s="71"/>
      <c r="O1711" s="49"/>
      <c r="P1711" s="177"/>
      <c r="Q1711" s="178"/>
      <c r="R1711" s="178"/>
      <c r="S1711" s="178"/>
      <c r="T1711" s="178"/>
      <c r="U1711" s="178"/>
      <c r="V1711" s="178"/>
      <c r="W1711" s="178"/>
      <c r="X1711" s="178"/>
      <c r="Y1711" s="178"/>
      <c r="Z1711" s="178"/>
      <c r="AA1711" s="179"/>
      <c r="AB1711" s="121">
        <f>IF($D1711="",0,IF($E1711="",0,IF(VLOOKUP($E1711,paramètres!$E$33:$F$44,2,FALSE)&lt;=VLOOKUP($AB$18,paramètres!$E$33:$F$44,2,FALSE),P1711*$D1711,0)))</f>
        <v>0</v>
      </c>
      <c r="AC1711" s="13">
        <f>IF($D1711="",0,IF($E1711="",0,IF(VLOOKUP($E1711,paramètres!$E$33:$F$44,2,FALSE)&lt;=VLOOKUP($AC$18,paramètres!$E$33:$F$44,2,FALSE),Q1711*$D1711,0)))</f>
        <v>0</v>
      </c>
      <c r="AD1711" s="13">
        <f>IF($D1711="",0,IF($E1711="",0,IF(VLOOKUP($E1711,paramètres!$E$33:$F$44,2,FALSE)&lt;=VLOOKUP($AD$18,paramètres!$E$33:$F$44,2,FALSE),R1711*$D1711,0)))</f>
        <v>0</v>
      </c>
      <c r="AE1711" s="13">
        <f>IF($D1711="",0,IF($E1711="",0,IF(VLOOKUP($E1711,paramètres!$E$33:$F$44,2,FALSE)&lt;=VLOOKUP($AE$18,paramètres!$E$33:$F$44,2,FALSE),S1711*$D1711,0)))</f>
        <v>0</v>
      </c>
      <c r="AF1711" s="13">
        <f>IF($D1711="",0,IF($E1711="",0,IF(VLOOKUP($E1711,paramètres!$E$33:$F$44,2,FALSE)&lt;=VLOOKUP($AF$18,paramètres!$E$33:$F$44,2,FALSE),T1711*$D1711,0)))</f>
        <v>0</v>
      </c>
      <c r="AG1711" s="13">
        <f>IF($D1711="",0,IF($E1711="",0,IF(VLOOKUP($E1711,paramètres!$E$33:$F$44,2,FALSE)&lt;=VLOOKUP($AG$18,paramètres!$E$33:$F$44,2,FALSE),U1711*$D1711,0)))</f>
        <v>0</v>
      </c>
      <c r="AH1711" s="13">
        <f>IF($D1711="",0,IF($E1711="",0,IF(VLOOKUP($E1711,paramètres!$E$33:$F$44,2,FALSE)&lt;=VLOOKUP($AH$18,paramètres!$E$33:$F$44,2,FALSE),V1711*$D1711,0)))</f>
        <v>0</v>
      </c>
      <c r="AI1711" s="13">
        <f>IF($D1711="",0,IF($E1711="",0,IF(VLOOKUP($E1711,paramètres!$E$33:$F$44,2,FALSE)&lt;=VLOOKUP($AI$18,paramètres!$E$33:$F$44,2,FALSE),W1711*$D1711,0)))</f>
        <v>0</v>
      </c>
      <c r="AJ1711" s="13">
        <f>IF($D1711="",0,IF($E1711="",0,IF(VLOOKUP($E1711,paramètres!$E$33:$F$44,2,FALSE)&lt;=VLOOKUP($AJ$18,paramètres!$E$33:$F$44,2,FALSE),X1711*$D1711,0)))</f>
        <v>0</v>
      </c>
      <c r="AK1711" s="13">
        <f>IF($D1711="",0,IF($E1711="",0,IF(VLOOKUP($E1711,paramètres!$E$33:$F$44,2,FALSE)&lt;=VLOOKUP($AK$18,paramètres!$E$33:$F$44,2,FALSE),Y1711*$D1711,0)))</f>
        <v>0</v>
      </c>
      <c r="AL1711" s="13">
        <f>IF($D1711="",0,IF($E1711="",0,IF(VLOOKUP($E1711,paramètres!$E$33:$F$44,2,FALSE)&lt;=VLOOKUP($AL$18,paramètres!$E$33:$F$44,2,FALSE),Z1711*$D1711,0)))</f>
        <v>0</v>
      </c>
      <c r="AM1711" s="126">
        <f>IF($D1711="",0,IF($E1711="",0,IF(VLOOKUP($E1711,paramètres!$E$33:$F$44,2,FALSE)&lt;=VLOOKUP($AM$18,paramètres!$E$33:$F$44,2,FALSE),AA1711*$D1711,0)))</f>
        <v>0</v>
      </c>
      <c r="AN1711" s="121" t="str">
        <f>IF(paramètres!$B$28=1,((SUM(P1711:Y1711)/1.02)+SUM(Z1711:AA1711))*0.0303/9*COUNT(P1711:X1711),IF(paramètres!$B$28=2,(SUM(P1711:AA1711))*0.0303/9*COUNT(P1711:X1711),"Missing Delta option"))</f>
        <v>Missing Delta option</v>
      </c>
      <c r="AO1711" s="13" t="str">
        <f>IF(paramètres!$B$28=1,(((SUM(P1711:Y1711)/1.02)+SUM(Z1711:AA1711))+((SUM(AB1711:AK1711)/1.02)+SUM(AL1711:AN1711)))*cotpatr,IF(paramètres!$B$28=2,(SUM(P1711:AN1711)*cotpatr),"Missing Delta Option"))</f>
        <v>Missing Delta Option</v>
      </c>
      <c r="AP1711" s="13" t="str" cm="1">
        <f t="array" ref="AP1711">IF(paramètres!$B$28=1,(((SUM(P1711:Y1711)/1.02)+SUM(Z1711:AA1711))+((SUM(AB1711:AM1711)/1.02)+SUM(AL1711:AM1711)))/12*pécule,IF(paramètres!$B$28=2,SUM(P1711:AM1711)/12*pécule,"Missing Delta Option"))</f>
        <v>Missing Delta Option</v>
      </c>
      <c r="AQ1711" s="105" t="e">
        <f>IF(paramètres!$B$28=1,(((SUM(P1711:Y1711)/1.02)+SUM(Z1711:AA1711))+((SUM(AB1711:AM1711)/1.02)+SUM(AL1711:AM1711)))+AN1711+AO1711+AP1711,SUM(P1711:AM1711)+AN1711+AO1711+AP1711)</f>
        <v>#VALUE!</v>
      </c>
    </row>
    <row r="1712" spans="1:43" x14ac:dyDescent="0.25">
      <c r="A1712" s="104"/>
      <c r="B1712" s="39"/>
      <c r="C1712" s="39"/>
      <c r="D1712" s="70"/>
      <c r="E1712" s="49"/>
      <c r="F1712" s="40"/>
      <c r="G1712" s="38"/>
      <c r="H1712" s="71"/>
      <c r="I1712" s="40"/>
      <c r="J1712" s="38"/>
      <c r="K1712" s="71"/>
      <c r="L1712" s="40"/>
      <c r="M1712" s="38"/>
      <c r="N1712" s="71"/>
      <c r="O1712" s="49"/>
      <c r="P1712" s="177"/>
      <c r="Q1712" s="178"/>
      <c r="R1712" s="178"/>
      <c r="S1712" s="178"/>
      <c r="T1712" s="178"/>
      <c r="U1712" s="178"/>
      <c r="V1712" s="178"/>
      <c r="W1712" s="178"/>
      <c r="X1712" s="178"/>
      <c r="Y1712" s="178"/>
      <c r="Z1712" s="178"/>
      <c r="AA1712" s="179"/>
      <c r="AB1712" s="121">
        <f>IF($D1712="",0,IF($E1712="",0,IF(VLOOKUP($E1712,paramètres!$E$33:$F$44,2,FALSE)&lt;=VLOOKUP($AB$18,paramètres!$E$33:$F$44,2,FALSE),P1712*$D1712,0)))</f>
        <v>0</v>
      </c>
      <c r="AC1712" s="13">
        <f>IF($D1712="",0,IF($E1712="",0,IF(VLOOKUP($E1712,paramètres!$E$33:$F$44,2,FALSE)&lt;=VLOOKUP($AC$18,paramètres!$E$33:$F$44,2,FALSE),Q1712*$D1712,0)))</f>
        <v>0</v>
      </c>
      <c r="AD1712" s="13">
        <f>IF($D1712="",0,IF($E1712="",0,IF(VLOOKUP($E1712,paramètres!$E$33:$F$44,2,FALSE)&lt;=VLOOKUP($AD$18,paramètres!$E$33:$F$44,2,FALSE),R1712*$D1712,0)))</f>
        <v>0</v>
      </c>
      <c r="AE1712" s="13">
        <f>IF($D1712="",0,IF($E1712="",0,IF(VLOOKUP($E1712,paramètres!$E$33:$F$44,2,FALSE)&lt;=VLOOKUP($AE$18,paramètres!$E$33:$F$44,2,FALSE),S1712*$D1712,0)))</f>
        <v>0</v>
      </c>
      <c r="AF1712" s="13">
        <f>IF($D1712="",0,IF($E1712="",0,IF(VLOOKUP($E1712,paramètres!$E$33:$F$44,2,FALSE)&lt;=VLOOKUP($AF$18,paramètres!$E$33:$F$44,2,FALSE),T1712*$D1712,0)))</f>
        <v>0</v>
      </c>
      <c r="AG1712" s="13">
        <f>IF($D1712="",0,IF($E1712="",0,IF(VLOOKUP($E1712,paramètres!$E$33:$F$44,2,FALSE)&lt;=VLOOKUP($AG$18,paramètres!$E$33:$F$44,2,FALSE),U1712*$D1712,0)))</f>
        <v>0</v>
      </c>
      <c r="AH1712" s="13">
        <f>IF($D1712="",0,IF($E1712="",0,IF(VLOOKUP($E1712,paramètres!$E$33:$F$44,2,FALSE)&lt;=VLOOKUP($AH$18,paramètres!$E$33:$F$44,2,FALSE),V1712*$D1712,0)))</f>
        <v>0</v>
      </c>
      <c r="AI1712" s="13">
        <f>IF($D1712="",0,IF($E1712="",0,IF(VLOOKUP($E1712,paramètres!$E$33:$F$44,2,FALSE)&lt;=VLOOKUP($AI$18,paramètres!$E$33:$F$44,2,FALSE),W1712*$D1712,0)))</f>
        <v>0</v>
      </c>
      <c r="AJ1712" s="13">
        <f>IF($D1712="",0,IF($E1712="",0,IF(VLOOKUP($E1712,paramètres!$E$33:$F$44,2,FALSE)&lt;=VLOOKUP($AJ$18,paramètres!$E$33:$F$44,2,FALSE),X1712*$D1712,0)))</f>
        <v>0</v>
      </c>
      <c r="AK1712" s="13">
        <f>IF($D1712="",0,IF($E1712="",0,IF(VLOOKUP($E1712,paramètres!$E$33:$F$44,2,FALSE)&lt;=VLOOKUP($AK$18,paramètres!$E$33:$F$44,2,FALSE),Y1712*$D1712,0)))</f>
        <v>0</v>
      </c>
      <c r="AL1712" s="13">
        <f>IF($D1712="",0,IF($E1712="",0,IF(VLOOKUP($E1712,paramètres!$E$33:$F$44,2,FALSE)&lt;=VLOOKUP($AL$18,paramètres!$E$33:$F$44,2,FALSE),Z1712*$D1712,0)))</f>
        <v>0</v>
      </c>
      <c r="AM1712" s="126">
        <f>IF($D1712="",0,IF($E1712="",0,IF(VLOOKUP($E1712,paramètres!$E$33:$F$44,2,FALSE)&lt;=VLOOKUP($AM$18,paramètres!$E$33:$F$44,2,FALSE),AA1712*$D1712,0)))</f>
        <v>0</v>
      </c>
      <c r="AN1712" s="121" t="str">
        <f>IF(paramètres!$B$28=1,((SUM(P1712:Y1712)/1.02)+SUM(Z1712:AA1712))*0.0303/9*COUNT(P1712:X1712),IF(paramètres!$B$28=2,(SUM(P1712:AA1712))*0.0303/9*COUNT(P1712:X1712),"Missing Delta option"))</f>
        <v>Missing Delta option</v>
      </c>
      <c r="AO1712" s="13" t="str">
        <f>IF(paramètres!$B$28=1,(((SUM(P1712:Y1712)/1.02)+SUM(Z1712:AA1712))+((SUM(AB1712:AK1712)/1.02)+SUM(AL1712:AN1712)))*cotpatr,IF(paramètres!$B$28=2,(SUM(P1712:AN1712)*cotpatr),"Missing Delta Option"))</f>
        <v>Missing Delta Option</v>
      </c>
      <c r="AP1712" s="13" t="str" cm="1">
        <f t="array" ref="AP1712">IF(paramètres!$B$28=1,(((SUM(P1712:Y1712)/1.02)+SUM(Z1712:AA1712))+((SUM(AB1712:AM1712)/1.02)+SUM(AL1712:AM1712)))/12*pécule,IF(paramètres!$B$28=2,SUM(P1712:AM1712)/12*pécule,"Missing Delta Option"))</f>
        <v>Missing Delta Option</v>
      </c>
      <c r="AQ1712" s="105" t="e">
        <f>IF(paramètres!$B$28=1,(((SUM(P1712:Y1712)/1.02)+SUM(Z1712:AA1712))+((SUM(AB1712:AM1712)/1.02)+SUM(AL1712:AM1712)))+AN1712+AO1712+AP1712,SUM(P1712:AM1712)+AN1712+AO1712+AP1712)</f>
        <v>#VALUE!</v>
      </c>
    </row>
    <row r="1713" spans="1:43" x14ac:dyDescent="0.25">
      <c r="A1713" s="104"/>
      <c r="B1713" s="39"/>
      <c r="C1713" s="39"/>
      <c r="D1713" s="70"/>
      <c r="E1713" s="49"/>
      <c r="F1713" s="40"/>
      <c r="G1713" s="38"/>
      <c r="H1713" s="71"/>
      <c r="I1713" s="40"/>
      <c r="J1713" s="38"/>
      <c r="K1713" s="71"/>
      <c r="L1713" s="40"/>
      <c r="M1713" s="38"/>
      <c r="N1713" s="71"/>
      <c r="O1713" s="49"/>
      <c r="P1713" s="177"/>
      <c r="Q1713" s="178"/>
      <c r="R1713" s="178"/>
      <c r="S1713" s="178"/>
      <c r="T1713" s="178"/>
      <c r="U1713" s="178"/>
      <c r="V1713" s="178"/>
      <c r="W1713" s="178"/>
      <c r="X1713" s="178"/>
      <c r="Y1713" s="178"/>
      <c r="Z1713" s="178"/>
      <c r="AA1713" s="179"/>
      <c r="AB1713" s="121">
        <f>IF($D1713="",0,IF($E1713="",0,IF(VLOOKUP($E1713,paramètres!$E$33:$F$44,2,FALSE)&lt;=VLOOKUP($AB$18,paramètres!$E$33:$F$44,2,FALSE),P1713*$D1713,0)))</f>
        <v>0</v>
      </c>
      <c r="AC1713" s="13">
        <f>IF($D1713="",0,IF($E1713="",0,IF(VLOOKUP($E1713,paramètres!$E$33:$F$44,2,FALSE)&lt;=VLOOKUP($AC$18,paramètres!$E$33:$F$44,2,FALSE),Q1713*$D1713,0)))</f>
        <v>0</v>
      </c>
      <c r="AD1713" s="13">
        <f>IF($D1713="",0,IF($E1713="",0,IF(VLOOKUP($E1713,paramètres!$E$33:$F$44,2,FALSE)&lt;=VLOOKUP($AD$18,paramètres!$E$33:$F$44,2,FALSE),R1713*$D1713,0)))</f>
        <v>0</v>
      </c>
      <c r="AE1713" s="13">
        <f>IF($D1713="",0,IF($E1713="",0,IF(VLOOKUP($E1713,paramètres!$E$33:$F$44,2,FALSE)&lt;=VLOOKUP($AE$18,paramètres!$E$33:$F$44,2,FALSE),S1713*$D1713,0)))</f>
        <v>0</v>
      </c>
      <c r="AF1713" s="13">
        <f>IF($D1713="",0,IF($E1713="",0,IF(VLOOKUP($E1713,paramètres!$E$33:$F$44,2,FALSE)&lt;=VLOOKUP($AF$18,paramètres!$E$33:$F$44,2,FALSE),T1713*$D1713,0)))</f>
        <v>0</v>
      </c>
      <c r="AG1713" s="13">
        <f>IF($D1713="",0,IF($E1713="",0,IF(VLOOKUP($E1713,paramètres!$E$33:$F$44,2,FALSE)&lt;=VLOOKUP($AG$18,paramètres!$E$33:$F$44,2,FALSE),U1713*$D1713,0)))</f>
        <v>0</v>
      </c>
      <c r="AH1713" s="13">
        <f>IF($D1713="",0,IF($E1713="",0,IF(VLOOKUP($E1713,paramètres!$E$33:$F$44,2,FALSE)&lt;=VLOOKUP($AH$18,paramètres!$E$33:$F$44,2,FALSE),V1713*$D1713,0)))</f>
        <v>0</v>
      </c>
      <c r="AI1713" s="13">
        <f>IF($D1713="",0,IF($E1713="",0,IF(VLOOKUP($E1713,paramètres!$E$33:$F$44,2,FALSE)&lt;=VLOOKUP($AI$18,paramètres!$E$33:$F$44,2,FALSE),W1713*$D1713,0)))</f>
        <v>0</v>
      </c>
      <c r="AJ1713" s="13">
        <f>IF($D1713="",0,IF($E1713="",0,IF(VLOOKUP($E1713,paramètres!$E$33:$F$44,2,FALSE)&lt;=VLOOKUP($AJ$18,paramètres!$E$33:$F$44,2,FALSE),X1713*$D1713,0)))</f>
        <v>0</v>
      </c>
      <c r="AK1713" s="13">
        <f>IF($D1713="",0,IF($E1713="",0,IF(VLOOKUP($E1713,paramètres!$E$33:$F$44,2,FALSE)&lt;=VLOOKUP($AK$18,paramètres!$E$33:$F$44,2,FALSE),Y1713*$D1713,0)))</f>
        <v>0</v>
      </c>
      <c r="AL1713" s="13">
        <f>IF($D1713="",0,IF($E1713="",0,IF(VLOOKUP($E1713,paramètres!$E$33:$F$44,2,FALSE)&lt;=VLOOKUP($AL$18,paramètres!$E$33:$F$44,2,FALSE),Z1713*$D1713,0)))</f>
        <v>0</v>
      </c>
      <c r="AM1713" s="126">
        <f>IF($D1713="",0,IF($E1713="",0,IF(VLOOKUP($E1713,paramètres!$E$33:$F$44,2,FALSE)&lt;=VLOOKUP($AM$18,paramètres!$E$33:$F$44,2,FALSE),AA1713*$D1713,0)))</f>
        <v>0</v>
      </c>
      <c r="AN1713" s="121" t="str">
        <f>IF(paramètres!$B$28=1,((SUM(P1713:Y1713)/1.02)+SUM(Z1713:AA1713))*0.0303/9*COUNT(P1713:X1713),IF(paramètres!$B$28=2,(SUM(P1713:AA1713))*0.0303/9*COUNT(P1713:X1713),"Missing Delta option"))</f>
        <v>Missing Delta option</v>
      </c>
      <c r="AO1713" s="13" t="str">
        <f>IF(paramètres!$B$28=1,(((SUM(P1713:Y1713)/1.02)+SUM(Z1713:AA1713))+((SUM(AB1713:AK1713)/1.02)+SUM(AL1713:AN1713)))*cotpatr,IF(paramètres!$B$28=2,(SUM(P1713:AN1713)*cotpatr),"Missing Delta Option"))</f>
        <v>Missing Delta Option</v>
      </c>
      <c r="AP1713" s="13" t="str" cm="1">
        <f t="array" ref="AP1713">IF(paramètres!$B$28=1,(((SUM(P1713:Y1713)/1.02)+SUM(Z1713:AA1713))+((SUM(AB1713:AM1713)/1.02)+SUM(AL1713:AM1713)))/12*pécule,IF(paramètres!$B$28=2,SUM(P1713:AM1713)/12*pécule,"Missing Delta Option"))</f>
        <v>Missing Delta Option</v>
      </c>
      <c r="AQ1713" s="105" t="e">
        <f>IF(paramètres!$B$28=1,(((SUM(P1713:Y1713)/1.02)+SUM(Z1713:AA1713))+((SUM(AB1713:AM1713)/1.02)+SUM(AL1713:AM1713)))+AN1713+AO1713+AP1713,SUM(P1713:AM1713)+AN1713+AO1713+AP1713)</f>
        <v>#VALUE!</v>
      </c>
    </row>
    <row r="1714" spans="1:43" x14ac:dyDescent="0.25">
      <c r="A1714" s="104"/>
      <c r="B1714" s="39"/>
      <c r="C1714" s="39"/>
      <c r="D1714" s="70"/>
      <c r="E1714" s="49"/>
      <c r="F1714" s="40"/>
      <c r="G1714" s="38"/>
      <c r="H1714" s="71"/>
      <c r="I1714" s="40"/>
      <c r="J1714" s="38"/>
      <c r="K1714" s="71"/>
      <c r="L1714" s="40"/>
      <c r="M1714" s="38"/>
      <c r="N1714" s="71"/>
      <c r="O1714" s="49"/>
      <c r="P1714" s="177"/>
      <c r="Q1714" s="178"/>
      <c r="R1714" s="178"/>
      <c r="S1714" s="178"/>
      <c r="T1714" s="178"/>
      <c r="U1714" s="178"/>
      <c r="V1714" s="178"/>
      <c r="W1714" s="178"/>
      <c r="X1714" s="178"/>
      <c r="Y1714" s="178"/>
      <c r="Z1714" s="178"/>
      <c r="AA1714" s="179"/>
      <c r="AB1714" s="121">
        <f>IF($D1714="",0,IF($E1714="",0,IF(VLOOKUP($E1714,paramètres!$E$33:$F$44,2,FALSE)&lt;=VLOOKUP($AB$18,paramètres!$E$33:$F$44,2,FALSE),P1714*$D1714,0)))</f>
        <v>0</v>
      </c>
      <c r="AC1714" s="13">
        <f>IF($D1714="",0,IF($E1714="",0,IF(VLOOKUP($E1714,paramètres!$E$33:$F$44,2,FALSE)&lt;=VLOOKUP($AC$18,paramètres!$E$33:$F$44,2,FALSE),Q1714*$D1714,0)))</f>
        <v>0</v>
      </c>
      <c r="AD1714" s="13">
        <f>IF($D1714="",0,IF($E1714="",0,IF(VLOOKUP($E1714,paramètres!$E$33:$F$44,2,FALSE)&lt;=VLOOKUP($AD$18,paramètres!$E$33:$F$44,2,FALSE),R1714*$D1714,0)))</f>
        <v>0</v>
      </c>
      <c r="AE1714" s="13">
        <f>IF($D1714="",0,IF($E1714="",0,IF(VLOOKUP($E1714,paramètres!$E$33:$F$44,2,FALSE)&lt;=VLOOKUP($AE$18,paramètres!$E$33:$F$44,2,FALSE),S1714*$D1714,0)))</f>
        <v>0</v>
      </c>
      <c r="AF1714" s="13">
        <f>IF($D1714="",0,IF($E1714="",0,IF(VLOOKUP($E1714,paramètres!$E$33:$F$44,2,FALSE)&lt;=VLOOKUP($AF$18,paramètres!$E$33:$F$44,2,FALSE),T1714*$D1714,0)))</f>
        <v>0</v>
      </c>
      <c r="AG1714" s="13">
        <f>IF($D1714="",0,IF($E1714="",0,IF(VLOOKUP($E1714,paramètres!$E$33:$F$44,2,FALSE)&lt;=VLOOKUP($AG$18,paramètres!$E$33:$F$44,2,FALSE),U1714*$D1714,0)))</f>
        <v>0</v>
      </c>
      <c r="AH1714" s="13">
        <f>IF($D1714="",0,IF($E1714="",0,IF(VLOOKUP($E1714,paramètres!$E$33:$F$44,2,FALSE)&lt;=VLOOKUP($AH$18,paramètres!$E$33:$F$44,2,FALSE),V1714*$D1714,0)))</f>
        <v>0</v>
      </c>
      <c r="AI1714" s="13">
        <f>IF($D1714="",0,IF($E1714="",0,IF(VLOOKUP($E1714,paramètres!$E$33:$F$44,2,FALSE)&lt;=VLOOKUP($AI$18,paramètres!$E$33:$F$44,2,FALSE),W1714*$D1714,0)))</f>
        <v>0</v>
      </c>
      <c r="AJ1714" s="13">
        <f>IF($D1714="",0,IF($E1714="",0,IF(VLOOKUP($E1714,paramètres!$E$33:$F$44,2,FALSE)&lt;=VLOOKUP($AJ$18,paramètres!$E$33:$F$44,2,FALSE),X1714*$D1714,0)))</f>
        <v>0</v>
      </c>
      <c r="AK1714" s="13">
        <f>IF($D1714="",0,IF($E1714="",0,IF(VLOOKUP($E1714,paramètres!$E$33:$F$44,2,FALSE)&lt;=VLOOKUP($AK$18,paramètres!$E$33:$F$44,2,FALSE),Y1714*$D1714,0)))</f>
        <v>0</v>
      </c>
      <c r="AL1714" s="13">
        <f>IF($D1714="",0,IF($E1714="",0,IF(VLOOKUP($E1714,paramètres!$E$33:$F$44,2,FALSE)&lt;=VLOOKUP($AL$18,paramètres!$E$33:$F$44,2,FALSE),Z1714*$D1714,0)))</f>
        <v>0</v>
      </c>
      <c r="AM1714" s="126">
        <f>IF($D1714="",0,IF($E1714="",0,IF(VLOOKUP($E1714,paramètres!$E$33:$F$44,2,FALSE)&lt;=VLOOKUP($AM$18,paramètres!$E$33:$F$44,2,FALSE),AA1714*$D1714,0)))</f>
        <v>0</v>
      </c>
      <c r="AN1714" s="121" t="str">
        <f>IF(paramètres!$B$28=1,((SUM(P1714:Y1714)/1.02)+SUM(Z1714:AA1714))*0.0303/9*COUNT(P1714:X1714),IF(paramètres!$B$28=2,(SUM(P1714:AA1714))*0.0303/9*COUNT(P1714:X1714),"Missing Delta option"))</f>
        <v>Missing Delta option</v>
      </c>
      <c r="AO1714" s="13" t="str">
        <f>IF(paramètres!$B$28=1,(((SUM(P1714:Y1714)/1.02)+SUM(Z1714:AA1714))+((SUM(AB1714:AK1714)/1.02)+SUM(AL1714:AN1714)))*cotpatr,IF(paramètres!$B$28=2,(SUM(P1714:AN1714)*cotpatr),"Missing Delta Option"))</f>
        <v>Missing Delta Option</v>
      </c>
      <c r="AP1714" s="13" t="str" cm="1">
        <f t="array" ref="AP1714">IF(paramètres!$B$28=1,(((SUM(P1714:Y1714)/1.02)+SUM(Z1714:AA1714))+((SUM(AB1714:AM1714)/1.02)+SUM(AL1714:AM1714)))/12*pécule,IF(paramètres!$B$28=2,SUM(P1714:AM1714)/12*pécule,"Missing Delta Option"))</f>
        <v>Missing Delta Option</v>
      </c>
      <c r="AQ1714" s="105" t="e">
        <f>IF(paramètres!$B$28=1,(((SUM(P1714:Y1714)/1.02)+SUM(Z1714:AA1714))+((SUM(AB1714:AM1714)/1.02)+SUM(AL1714:AM1714)))+AN1714+AO1714+AP1714,SUM(P1714:AM1714)+AN1714+AO1714+AP1714)</f>
        <v>#VALUE!</v>
      </c>
    </row>
    <row r="1715" spans="1:43" x14ac:dyDescent="0.25">
      <c r="A1715" s="104"/>
      <c r="B1715" s="39"/>
      <c r="C1715" s="39"/>
      <c r="D1715" s="70"/>
      <c r="E1715" s="49"/>
      <c r="F1715" s="40"/>
      <c r="G1715" s="38"/>
      <c r="H1715" s="71"/>
      <c r="I1715" s="40"/>
      <c r="J1715" s="38"/>
      <c r="K1715" s="71"/>
      <c r="L1715" s="40"/>
      <c r="M1715" s="38"/>
      <c r="N1715" s="71"/>
      <c r="O1715" s="49"/>
      <c r="P1715" s="177"/>
      <c r="Q1715" s="178"/>
      <c r="R1715" s="178"/>
      <c r="S1715" s="178"/>
      <c r="T1715" s="178"/>
      <c r="U1715" s="178"/>
      <c r="V1715" s="178"/>
      <c r="W1715" s="178"/>
      <c r="X1715" s="178"/>
      <c r="Y1715" s="178"/>
      <c r="Z1715" s="178"/>
      <c r="AA1715" s="179"/>
      <c r="AB1715" s="121">
        <f>IF($D1715="",0,IF($E1715="",0,IF(VLOOKUP($E1715,paramètres!$E$33:$F$44,2,FALSE)&lt;=VLOOKUP($AB$18,paramètres!$E$33:$F$44,2,FALSE),P1715*$D1715,0)))</f>
        <v>0</v>
      </c>
      <c r="AC1715" s="13">
        <f>IF($D1715="",0,IF($E1715="",0,IF(VLOOKUP($E1715,paramètres!$E$33:$F$44,2,FALSE)&lt;=VLOOKUP($AC$18,paramètres!$E$33:$F$44,2,FALSE),Q1715*$D1715,0)))</f>
        <v>0</v>
      </c>
      <c r="AD1715" s="13">
        <f>IF($D1715="",0,IF($E1715="",0,IF(VLOOKUP($E1715,paramètres!$E$33:$F$44,2,FALSE)&lt;=VLOOKUP($AD$18,paramètres!$E$33:$F$44,2,FALSE),R1715*$D1715,0)))</f>
        <v>0</v>
      </c>
      <c r="AE1715" s="13">
        <f>IF($D1715="",0,IF($E1715="",0,IF(VLOOKUP($E1715,paramètres!$E$33:$F$44,2,FALSE)&lt;=VLOOKUP($AE$18,paramètres!$E$33:$F$44,2,FALSE),S1715*$D1715,0)))</f>
        <v>0</v>
      </c>
      <c r="AF1715" s="13">
        <f>IF($D1715="",0,IF($E1715="",0,IF(VLOOKUP($E1715,paramètres!$E$33:$F$44,2,FALSE)&lt;=VLOOKUP($AF$18,paramètres!$E$33:$F$44,2,FALSE),T1715*$D1715,0)))</f>
        <v>0</v>
      </c>
      <c r="AG1715" s="13">
        <f>IF($D1715="",0,IF($E1715="",0,IF(VLOOKUP($E1715,paramètres!$E$33:$F$44,2,FALSE)&lt;=VLOOKUP($AG$18,paramètres!$E$33:$F$44,2,FALSE),U1715*$D1715,0)))</f>
        <v>0</v>
      </c>
      <c r="AH1715" s="13">
        <f>IF($D1715="",0,IF($E1715="",0,IF(VLOOKUP($E1715,paramètres!$E$33:$F$44,2,FALSE)&lt;=VLOOKUP($AH$18,paramètres!$E$33:$F$44,2,FALSE),V1715*$D1715,0)))</f>
        <v>0</v>
      </c>
      <c r="AI1715" s="13">
        <f>IF($D1715="",0,IF($E1715="",0,IF(VLOOKUP($E1715,paramètres!$E$33:$F$44,2,FALSE)&lt;=VLOOKUP($AI$18,paramètres!$E$33:$F$44,2,FALSE),W1715*$D1715,0)))</f>
        <v>0</v>
      </c>
      <c r="AJ1715" s="13">
        <f>IF($D1715="",0,IF($E1715="",0,IF(VLOOKUP($E1715,paramètres!$E$33:$F$44,2,FALSE)&lt;=VLOOKUP($AJ$18,paramètres!$E$33:$F$44,2,FALSE),X1715*$D1715,0)))</f>
        <v>0</v>
      </c>
      <c r="AK1715" s="13">
        <f>IF($D1715="",0,IF($E1715="",0,IF(VLOOKUP($E1715,paramètres!$E$33:$F$44,2,FALSE)&lt;=VLOOKUP($AK$18,paramètres!$E$33:$F$44,2,FALSE),Y1715*$D1715,0)))</f>
        <v>0</v>
      </c>
      <c r="AL1715" s="13">
        <f>IF($D1715="",0,IF($E1715="",0,IF(VLOOKUP($E1715,paramètres!$E$33:$F$44,2,FALSE)&lt;=VLOOKUP($AL$18,paramètres!$E$33:$F$44,2,FALSE),Z1715*$D1715,0)))</f>
        <v>0</v>
      </c>
      <c r="AM1715" s="126">
        <f>IF($D1715="",0,IF($E1715="",0,IF(VLOOKUP($E1715,paramètres!$E$33:$F$44,2,FALSE)&lt;=VLOOKUP($AM$18,paramètres!$E$33:$F$44,2,FALSE),AA1715*$D1715,0)))</f>
        <v>0</v>
      </c>
      <c r="AN1715" s="121" t="str">
        <f>IF(paramètres!$B$28=1,((SUM(P1715:Y1715)/1.02)+SUM(Z1715:AA1715))*0.0303/9*COUNT(P1715:X1715),IF(paramètres!$B$28=2,(SUM(P1715:AA1715))*0.0303/9*COUNT(P1715:X1715),"Missing Delta option"))</f>
        <v>Missing Delta option</v>
      </c>
      <c r="AO1715" s="13" t="str">
        <f>IF(paramètres!$B$28=1,(((SUM(P1715:Y1715)/1.02)+SUM(Z1715:AA1715))+((SUM(AB1715:AK1715)/1.02)+SUM(AL1715:AN1715)))*cotpatr,IF(paramètres!$B$28=2,(SUM(P1715:AN1715)*cotpatr),"Missing Delta Option"))</f>
        <v>Missing Delta Option</v>
      </c>
      <c r="AP1715" s="13" t="str" cm="1">
        <f t="array" ref="AP1715">IF(paramètres!$B$28=1,(((SUM(P1715:Y1715)/1.02)+SUM(Z1715:AA1715))+((SUM(AB1715:AM1715)/1.02)+SUM(AL1715:AM1715)))/12*pécule,IF(paramètres!$B$28=2,SUM(P1715:AM1715)/12*pécule,"Missing Delta Option"))</f>
        <v>Missing Delta Option</v>
      </c>
      <c r="AQ1715" s="105" t="e">
        <f>IF(paramètres!$B$28=1,(((SUM(P1715:Y1715)/1.02)+SUM(Z1715:AA1715))+((SUM(AB1715:AM1715)/1.02)+SUM(AL1715:AM1715)))+AN1715+AO1715+AP1715,SUM(P1715:AM1715)+AN1715+AO1715+AP1715)</f>
        <v>#VALUE!</v>
      </c>
    </row>
    <row r="1716" spans="1:43" x14ac:dyDescent="0.25">
      <c r="A1716" s="104"/>
      <c r="B1716" s="39"/>
      <c r="C1716" s="39"/>
      <c r="D1716" s="70"/>
      <c r="E1716" s="49"/>
      <c r="F1716" s="40"/>
      <c r="G1716" s="38"/>
      <c r="H1716" s="71"/>
      <c r="I1716" s="40"/>
      <c r="J1716" s="38"/>
      <c r="K1716" s="71"/>
      <c r="L1716" s="40"/>
      <c r="M1716" s="38"/>
      <c r="N1716" s="71"/>
      <c r="O1716" s="49"/>
      <c r="P1716" s="177"/>
      <c r="Q1716" s="178"/>
      <c r="R1716" s="178"/>
      <c r="S1716" s="178"/>
      <c r="T1716" s="178"/>
      <c r="U1716" s="178"/>
      <c r="V1716" s="178"/>
      <c r="W1716" s="178"/>
      <c r="X1716" s="178"/>
      <c r="Y1716" s="178"/>
      <c r="Z1716" s="178"/>
      <c r="AA1716" s="179"/>
      <c r="AB1716" s="121">
        <f>IF($D1716="",0,IF($E1716="",0,IF(VLOOKUP($E1716,paramètres!$E$33:$F$44,2,FALSE)&lt;=VLOOKUP($AB$18,paramètres!$E$33:$F$44,2,FALSE),P1716*$D1716,0)))</f>
        <v>0</v>
      </c>
      <c r="AC1716" s="13">
        <f>IF($D1716="",0,IF($E1716="",0,IF(VLOOKUP($E1716,paramètres!$E$33:$F$44,2,FALSE)&lt;=VLOOKUP($AC$18,paramètres!$E$33:$F$44,2,FALSE),Q1716*$D1716,0)))</f>
        <v>0</v>
      </c>
      <c r="AD1716" s="13">
        <f>IF($D1716="",0,IF($E1716="",0,IF(VLOOKUP($E1716,paramètres!$E$33:$F$44,2,FALSE)&lt;=VLOOKUP($AD$18,paramètres!$E$33:$F$44,2,FALSE),R1716*$D1716,0)))</f>
        <v>0</v>
      </c>
      <c r="AE1716" s="13">
        <f>IF($D1716="",0,IF($E1716="",0,IF(VLOOKUP($E1716,paramètres!$E$33:$F$44,2,FALSE)&lt;=VLOOKUP($AE$18,paramètres!$E$33:$F$44,2,FALSE),S1716*$D1716,0)))</f>
        <v>0</v>
      </c>
      <c r="AF1716" s="13">
        <f>IF($D1716="",0,IF($E1716="",0,IF(VLOOKUP($E1716,paramètres!$E$33:$F$44,2,FALSE)&lt;=VLOOKUP($AF$18,paramètres!$E$33:$F$44,2,FALSE),T1716*$D1716,0)))</f>
        <v>0</v>
      </c>
      <c r="AG1716" s="13">
        <f>IF($D1716="",0,IF($E1716="",0,IF(VLOOKUP($E1716,paramètres!$E$33:$F$44,2,FALSE)&lt;=VLOOKUP($AG$18,paramètres!$E$33:$F$44,2,FALSE),U1716*$D1716,0)))</f>
        <v>0</v>
      </c>
      <c r="AH1716" s="13">
        <f>IF($D1716="",0,IF($E1716="",0,IF(VLOOKUP($E1716,paramètres!$E$33:$F$44,2,FALSE)&lt;=VLOOKUP($AH$18,paramètres!$E$33:$F$44,2,FALSE),V1716*$D1716,0)))</f>
        <v>0</v>
      </c>
      <c r="AI1716" s="13">
        <f>IF($D1716="",0,IF($E1716="",0,IF(VLOOKUP($E1716,paramètres!$E$33:$F$44,2,FALSE)&lt;=VLOOKUP($AI$18,paramètres!$E$33:$F$44,2,FALSE),W1716*$D1716,0)))</f>
        <v>0</v>
      </c>
      <c r="AJ1716" s="13">
        <f>IF($D1716="",0,IF($E1716="",0,IF(VLOOKUP($E1716,paramètres!$E$33:$F$44,2,FALSE)&lt;=VLOOKUP($AJ$18,paramètres!$E$33:$F$44,2,FALSE),X1716*$D1716,0)))</f>
        <v>0</v>
      </c>
      <c r="AK1716" s="13">
        <f>IF($D1716="",0,IF($E1716="",0,IF(VLOOKUP($E1716,paramètres!$E$33:$F$44,2,FALSE)&lt;=VLOOKUP($AK$18,paramètres!$E$33:$F$44,2,FALSE),Y1716*$D1716,0)))</f>
        <v>0</v>
      </c>
      <c r="AL1716" s="13">
        <f>IF($D1716="",0,IF($E1716="",0,IF(VLOOKUP($E1716,paramètres!$E$33:$F$44,2,FALSE)&lt;=VLOOKUP($AL$18,paramètres!$E$33:$F$44,2,FALSE),Z1716*$D1716,0)))</f>
        <v>0</v>
      </c>
      <c r="AM1716" s="126">
        <f>IF($D1716="",0,IF($E1716="",0,IF(VLOOKUP($E1716,paramètres!$E$33:$F$44,2,FALSE)&lt;=VLOOKUP($AM$18,paramètres!$E$33:$F$44,2,FALSE),AA1716*$D1716,0)))</f>
        <v>0</v>
      </c>
      <c r="AN1716" s="121" t="str">
        <f>IF(paramètres!$B$28=1,((SUM(P1716:Y1716)/1.02)+SUM(Z1716:AA1716))*0.0303/9*COUNT(P1716:X1716),IF(paramètres!$B$28=2,(SUM(P1716:AA1716))*0.0303/9*COUNT(P1716:X1716),"Missing Delta option"))</f>
        <v>Missing Delta option</v>
      </c>
      <c r="AO1716" s="13" t="str">
        <f>IF(paramètres!$B$28=1,(((SUM(P1716:Y1716)/1.02)+SUM(Z1716:AA1716))+((SUM(AB1716:AK1716)/1.02)+SUM(AL1716:AN1716)))*cotpatr,IF(paramètres!$B$28=2,(SUM(P1716:AN1716)*cotpatr),"Missing Delta Option"))</f>
        <v>Missing Delta Option</v>
      </c>
      <c r="AP1716" s="13" t="str" cm="1">
        <f t="array" ref="AP1716">IF(paramètres!$B$28=1,(((SUM(P1716:Y1716)/1.02)+SUM(Z1716:AA1716))+((SUM(AB1716:AM1716)/1.02)+SUM(AL1716:AM1716)))/12*pécule,IF(paramètres!$B$28=2,SUM(P1716:AM1716)/12*pécule,"Missing Delta Option"))</f>
        <v>Missing Delta Option</v>
      </c>
      <c r="AQ1716" s="105" t="e">
        <f>IF(paramètres!$B$28=1,(((SUM(P1716:Y1716)/1.02)+SUM(Z1716:AA1716))+((SUM(AB1716:AM1716)/1.02)+SUM(AL1716:AM1716)))+AN1716+AO1716+AP1716,SUM(P1716:AM1716)+AN1716+AO1716+AP1716)</f>
        <v>#VALUE!</v>
      </c>
    </row>
    <row r="1717" spans="1:43" x14ac:dyDescent="0.25">
      <c r="A1717" s="104"/>
      <c r="B1717" s="39"/>
      <c r="C1717" s="39"/>
      <c r="D1717" s="70"/>
      <c r="E1717" s="49"/>
      <c r="F1717" s="40"/>
      <c r="G1717" s="38"/>
      <c r="H1717" s="71"/>
      <c r="I1717" s="40"/>
      <c r="J1717" s="38"/>
      <c r="K1717" s="71"/>
      <c r="L1717" s="40"/>
      <c r="M1717" s="38"/>
      <c r="N1717" s="71"/>
      <c r="O1717" s="49"/>
      <c r="P1717" s="177"/>
      <c r="Q1717" s="178"/>
      <c r="R1717" s="178"/>
      <c r="S1717" s="178"/>
      <c r="T1717" s="178"/>
      <c r="U1717" s="178"/>
      <c r="V1717" s="178"/>
      <c r="W1717" s="178"/>
      <c r="X1717" s="178"/>
      <c r="Y1717" s="178"/>
      <c r="Z1717" s="178"/>
      <c r="AA1717" s="179"/>
      <c r="AB1717" s="121">
        <f>IF($D1717="",0,IF($E1717="",0,IF(VLOOKUP($E1717,paramètres!$E$33:$F$44,2,FALSE)&lt;=VLOOKUP($AB$18,paramètres!$E$33:$F$44,2,FALSE),P1717*$D1717,0)))</f>
        <v>0</v>
      </c>
      <c r="AC1717" s="13">
        <f>IF($D1717="",0,IF($E1717="",0,IF(VLOOKUP($E1717,paramètres!$E$33:$F$44,2,FALSE)&lt;=VLOOKUP($AC$18,paramètres!$E$33:$F$44,2,FALSE),Q1717*$D1717,0)))</f>
        <v>0</v>
      </c>
      <c r="AD1717" s="13">
        <f>IF($D1717="",0,IF($E1717="",0,IF(VLOOKUP($E1717,paramètres!$E$33:$F$44,2,FALSE)&lt;=VLOOKUP($AD$18,paramètres!$E$33:$F$44,2,FALSE),R1717*$D1717,0)))</f>
        <v>0</v>
      </c>
      <c r="AE1717" s="13">
        <f>IF($D1717="",0,IF($E1717="",0,IF(VLOOKUP($E1717,paramètres!$E$33:$F$44,2,FALSE)&lt;=VLOOKUP($AE$18,paramètres!$E$33:$F$44,2,FALSE),S1717*$D1717,0)))</f>
        <v>0</v>
      </c>
      <c r="AF1717" s="13">
        <f>IF($D1717="",0,IF($E1717="",0,IF(VLOOKUP($E1717,paramètres!$E$33:$F$44,2,FALSE)&lt;=VLOOKUP($AF$18,paramètres!$E$33:$F$44,2,FALSE),T1717*$D1717,0)))</f>
        <v>0</v>
      </c>
      <c r="AG1717" s="13">
        <f>IF($D1717="",0,IF($E1717="",0,IF(VLOOKUP($E1717,paramètres!$E$33:$F$44,2,FALSE)&lt;=VLOOKUP($AG$18,paramètres!$E$33:$F$44,2,FALSE),U1717*$D1717,0)))</f>
        <v>0</v>
      </c>
      <c r="AH1717" s="13">
        <f>IF($D1717="",0,IF($E1717="",0,IF(VLOOKUP($E1717,paramètres!$E$33:$F$44,2,FALSE)&lt;=VLOOKUP($AH$18,paramètres!$E$33:$F$44,2,FALSE),V1717*$D1717,0)))</f>
        <v>0</v>
      </c>
      <c r="AI1717" s="13">
        <f>IF($D1717="",0,IF($E1717="",0,IF(VLOOKUP($E1717,paramètres!$E$33:$F$44,2,FALSE)&lt;=VLOOKUP($AI$18,paramètres!$E$33:$F$44,2,FALSE),W1717*$D1717,0)))</f>
        <v>0</v>
      </c>
      <c r="AJ1717" s="13">
        <f>IF($D1717="",0,IF($E1717="",0,IF(VLOOKUP($E1717,paramètres!$E$33:$F$44,2,FALSE)&lt;=VLOOKUP($AJ$18,paramètres!$E$33:$F$44,2,FALSE),X1717*$D1717,0)))</f>
        <v>0</v>
      </c>
      <c r="AK1717" s="13">
        <f>IF($D1717="",0,IF($E1717="",0,IF(VLOOKUP($E1717,paramètres!$E$33:$F$44,2,FALSE)&lt;=VLOOKUP($AK$18,paramètres!$E$33:$F$44,2,FALSE),Y1717*$D1717,0)))</f>
        <v>0</v>
      </c>
      <c r="AL1717" s="13">
        <f>IF($D1717="",0,IF($E1717="",0,IF(VLOOKUP($E1717,paramètres!$E$33:$F$44,2,FALSE)&lt;=VLOOKUP($AL$18,paramètres!$E$33:$F$44,2,FALSE),Z1717*$D1717,0)))</f>
        <v>0</v>
      </c>
      <c r="AM1717" s="126">
        <f>IF($D1717="",0,IF($E1717="",0,IF(VLOOKUP($E1717,paramètres!$E$33:$F$44,2,FALSE)&lt;=VLOOKUP($AM$18,paramètres!$E$33:$F$44,2,FALSE),AA1717*$D1717,0)))</f>
        <v>0</v>
      </c>
      <c r="AN1717" s="121" t="str">
        <f>IF(paramètres!$B$28=1,((SUM(P1717:Y1717)/1.02)+SUM(Z1717:AA1717))*0.0303/9*COUNT(P1717:X1717),IF(paramètres!$B$28=2,(SUM(P1717:AA1717))*0.0303/9*COUNT(P1717:X1717),"Missing Delta option"))</f>
        <v>Missing Delta option</v>
      </c>
      <c r="AO1717" s="13" t="str">
        <f>IF(paramètres!$B$28=1,(((SUM(P1717:Y1717)/1.02)+SUM(Z1717:AA1717))+((SUM(AB1717:AK1717)/1.02)+SUM(AL1717:AN1717)))*cotpatr,IF(paramètres!$B$28=2,(SUM(P1717:AN1717)*cotpatr),"Missing Delta Option"))</f>
        <v>Missing Delta Option</v>
      </c>
      <c r="AP1717" s="13" t="str" cm="1">
        <f t="array" ref="AP1717">IF(paramètres!$B$28=1,(((SUM(P1717:Y1717)/1.02)+SUM(Z1717:AA1717))+((SUM(AB1717:AM1717)/1.02)+SUM(AL1717:AM1717)))/12*pécule,IF(paramètres!$B$28=2,SUM(P1717:AM1717)/12*pécule,"Missing Delta Option"))</f>
        <v>Missing Delta Option</v>
      </c>
      <c r="AQ1717" s="105" t="e">
        <f>IF(paramètres!$B$28=1,(((SUM(P1717:Y1717)/1.02)+SUM(Z1717:AA1717))+((SUM(AB1717:AM1717)/1.02)+SUM(AL1717:AM1717)))+AN1717+AO1717+AP1717,SUM(P1717:AM1717)+AN1717+AO1717+AP1717)</f>
        <v>#VALUE!</v>
      </c>
    </row>
    <row r="1718" spans="1:43" x14ac:dyDescent="0.25">
      <c r="A1718" s="104"/>
      <c r="B1718" s="39"/>
      <c r="C1718" s="39"/>
      <c r="D1718" s="70"/>
      <c r="E1718" s="49"/>
      <c r="F1718" s="40"/>
      <c r="G1718" s="38"/>
      <c r="H1718" s="71"/>
      <c r="I1718" s="40"/>
      <c r="J1718" s="38"/>
      <c r="K1718" s="71"/>
      <c r="L1718" s="40"/>
      <c r="M1718" s="38"/>
      <c r="N1718" s="71"/>
      <c r="O1718" s="49"/>
      <c r="P1718" s="177"/>
      <c r="Q1718" s="178"/>
      <c r="R1718" s="178"/>
      <c r="S1718" s="178"/>
      <c r="T1718" s="178"/>
      <c r="U1718" s="178"/>
      <c r="V1718" s="178"/>
      <c r="W1718" s="178"/>
      <c r="X1718" s="178"/>
      <c r="Y1718" s="178"/>
      <c r="Z1718" s="178"/>
      <c r="AA1718" s="179"/>
      <c r="AB1718" s="121">
        <f>IF($D1718="",0,IF($E1718="",0,IF(VLOOKUP($E1718,paramètres!$E$33:$F$44,2,FALSE)&lt;=VLOOKUP($AB$18,paramètres!$E$33:$F$44,2,FALSE),P1718*$D1718,0)))</f>
        <v>0</v>
      </c>
      <c r="AC1718" s="13">
        <f>IF($D1718="",0,IF($E1718="",0,IF(VLOOKUP($E1718,paramètres!$E$33:$F$44,2,FALSE)&lt;=VLOOKUP($AC$18,paramètres!$E$33:$F$44,2,FALSE),Q1718*$D1718,0)))</f>
        <v>0</v>
      </c>
      <c r="AD1718" s="13">
        <f>IF($D1718="",0,IF($E1718="",0,IF(VLOOKUP($E1718,paramètres!$E$33:$F$44,2,FALSE)&lt;=VLOOKUP($AD$18,paramètres!$E$33:$F$44,2,FALSE),R1718*$D1718,0)))</f>
        <v>0</v>
      </c>
      <c r="AE1718" s="13">
        <f>IF($D1718="",0,IF($E1718="",0,IF(VLOOKUP($E1718,paramètres!$E$33:$F$44,2,FALSE)&lt;=VLOOKUP($AE$18,paramètres!$E$33:$F$44,2,FALSE),S1718*$D1718,0)))</f>
        <v>0</v>
      </c>
      <c r="AF1718" s="13">
        <f>IF($D1718="",0,IF($E1718="",0,IF(VLOOKUP($E1718,paramètres!$E$33:$F$44,2,FALSE)&lt;=VLOOKUP($AF$18,paramètres!$E$33:$F$44,2,FALSE),T1718*$D1718,0)))</f>
        <v>0</v>
      </c>
      <c r="AG1718" s="13">
        <f>IF($D1718="",0,IF($E1718="",0,IF(VLOOKUP($E1718,paramètres!$E$33:$F$44,2,FALSE)&lt;=VLOOKUP($AG$18,paramètres!$E$33:$F$44,2,FALSE),U1718*$D1718,0)))</f>
        <v>0</v>
      </c>
      <c r="AH1718" s="13">
        <f>IF($D1718="",0,IF($E1718="",0,IF(VLOOKUP($E1718,paramètres!$E$33:$F$44,2,FALSE)&lt;=VLOOKUP($AH$18,paramètres!$E$33:$F$44,2,FALSE),V1718*$D1718,0)))</f>
        <v>0</v>
      </c>
      <c r="AI1718" s="13">
        <f>IF($D1718="",0,IF($E1718="",0,IF(VLOOKUP($E1718,paramètres!$E$33:$F$44,2,FALSE)&lt;=VLOOKUP($AI$18,paramètres!$E$33:$F$44,2,FALSE),W1718*$D1718,0)))</f>
        <v>0</v>
      </c>
      <c r="AJ1718" s="13">
        <f>IF($D1718="",0,IF($E1718="",0,IF(VLOOKUP($E1718,paramètres!$E$33:$F$44,2,FALSE)&lt;=VLOOKUP($AJ$18,paramètres!$E$33:$F$44,2,FALSE),X1718*$D1718,0)))</f>
        <v>0</v>
      </c>
      <c r="AK1718" s="13">
        <f>IF($D1718="",0,IF($E1718="",0,IF(VLOOKUP($E1718,paramètres!$E$33:$F$44,2,FALSE)&lt;=VLOOKUP($AK$18,paramètres!$E$33:$F$44,2,FALSE),Y1718*$D1718,0)))</f>
        <v>0</v>
      </c>
      <c r="AL1718" s="13">
        <f>IF($D1718="",0,IF($E1718="",0,IF(VLOOKUP($E1718,paramètres!$E$33:$F$44,2,FALSE)&lt;=VLOOKUP($AL$18,paramètres!$E$33:$F$44,2,FALSE),Z1718*$D1718,0)))</f>
        <v>0</v>
      </c>
      <c r="AM1718" s="126">
        <f>IF($D1718="",0,IF($E1718="",0,IF(VLOOKUP($E1718,paramètres!$E$33:$F$44,2,FALSE)&lt;=VLOOKUP($AM$18,paramètres!$E$33:$F$44,2,FALSE),AA1718*$D1718,0)))</f>
        <v>0</v>
      </c>
      <c r="AN1718" s="121" t="str">
        <f>IF(paramètres!$B$28=1,((SUM(P1718:Y1718)/1.02)+SUM(Z1718:AA1718))*0.0303/9*COUNT(P1718:X1718),IF(paramètres!$B$28=2,(SUM(P1718:AA1718))*0.0303/9*COUNT(P1718:X1718),"Missing Delta option"))</f>
        <v>Missing Delta option</v>
      </c>
      <c r="AO1718" s="13" t="str">
        <f>IF(paramètres!$B$28=1,(((SUM(P1718:Y1718)/1.02)+SUM(Z1718:AA1718))+((SUM(AB1718:AK1718)/1.02)+SUM(AL1718:AN1718)))*cotpatr,IF(paramètres!$B$28=2,(SUM(P1718:AN1718)*cotpatr),"Missing Delta Option"))</f>
        <v>Missing Delta Option</v>
      </c>
      <c r="AP1718" s="13" t="str" cm="1">
        <f t="array" ref="AP1718">IF(paramètres!$B$28=1,(((SUM(P1718:Y1718)/1.02)+SUM(Z1718:AA1718))+((SUM(AB1718:AM1718)/1.02)+SUM(AL1718:AM1718)))/12*pécule,IF(paramètres!$B$28=2,SUM(P1718:AM1718)/12*pécule,"Missing Delta Option"))</f>
        <v>Missing Delta Option</v>
      </c>
      <c r="AQ1718" s="105" t="e">
        <f>IF(paramètres!$B$28=1,(((SUM(P1718:Y1718)/1.02)+SUM(Z1718:AA1718))+((SUM(AB1718:AM1718)/1.02)+SUM(AL1718:AM1718)))+AN1718+AO1718+AP1718,SUM(P1718:AM1718)+AN1718+AO1718+AP1718)</f>
        <v>#VALUE!</v>
      </c>
    </row>
    <row r="1719" spans="1:43" x14ac:dyDescent="0.25">
      <c r="A1719" s="104"/>
      <c r="B1719" s="39"/>
      <c r="C1719" s="39"/>
      <c r="D1719" s="70"/>
      <c r="E1719" s="49"/>
      <c r="F1719" s="40"/>
      <c r="G1719" s="38"/>
      <c r="H1719" s="71"/>
      <c r="I1719" s="40"/>
      <c r="J1719" s="38"/>
      <c r="K1719" s="71"/>
      <c r="L1719" s="40"/>
      <c r="M1719" s="38"/>
      <c r="N1719" s="71"/>
      <c r="O1719" s="49"/>
      <c r="P1719" s="177"/>
      <c r="Q1719" s="178"/>
      <c r="R1719" s="178"/>
      <c r="S1719" s="178"/>
      <c r="T1719" s="178"/>
      <c r="U1719" s="178"/>
      <c r="V1719" s="178"/>
      <c r="W1719" s="178"/>
      <c r="X1719" s="178"/>
      <c r="Y1719" s="178"/>
      <c r="Z1719" s="178"/>
      <c r="AA1719" s="179"/>
      <c r="AB1719" s="121">
        <f>IF($D1719="",0,IF($E1719="",0,IF(VLOOKUP($E1719,paramètres!$E$33:$F$44,2,FALSE)&lt;=VLOOKUP($AB$18,paramètres!$E$33:$F$44,2,FALSE),P1719*$D1719,0)))</f>
        <v>0</v>
      </c>
      <c r="AC1719" s="13">
        <f>IF($D1719="",0,IF($E1719="",0,IF(VLOOKUP($E1719,paramètres!$E$33:$F$44,2,FALSE)&lt;=VLOOKUP($AC$18,paramètres!$E$33:$F$44,2,FALSE),Q1719*$D1719,0)))</f>
        <v>0</v>
      </c>
      <c r="AD1719" s="13">
        <f>IF($D1719="",0,IF($E1719="",0,IF(VLOOKUP($E1719,paramètres!$E$33:$F$44,2,FALSE)&lt;=VLOOKUP($AD$18,paramètres!$E$33:$F$44,2,FALSE),R1719*$D1719,0)))</f>
        <v>0</v>
      </c>
      <c r="AE1719" s="13">
        <f>IF($D1719="",0,IF($E1719="",0,IF(VLOOKUP($E1719,paramètres!$E$33:$F$44,2,FALSE)&lt;=VLOOKUP($AE$18,paramètres!$E$33:$F$44,2,FALSE),S1719*$D1719,0)))</f>
        <v>0</v>
      </c>
      <c r="AF1719" s="13">
        <f>IF($D1719="",0,IF($E1719="",0,IF(VLOOKUP($E1719,paramètres!$E$33:$F$44,2,FALSE)&lt;=VLOOKUP($AF$18,paramètres!$E$33:$F$44,2,FALSE),T1719*$D1719,0)))</f>
        <v>0</v>
      </c>
      <c r="AG1719" s="13">
        <f>IF($D1719="",0,IF($E1719="",0,IF(VLOOKUP($E1719,paramètres!$E$33:$F$44,2,FALSE)&lt;=VLOOKUP($AG$18,paramètres!$E$33:$F$44,2,FALSE),U1719*$D1719,0)))</f>
        <v>0</v>
      </c>
      <c r="AH1719" s="13">
        <f>IF($D1719="",0,IF($E1719="",0,IF(VLOOKUP($E1719,paramètres!$E$33:$F$44,2,FALSE)&lt;=VLOOKUP($AH$18,paramètres!$E$33:$F$44,2,FALSE),V1719*$D1719,0)))</f>
        <v>0</v>
      </c>
      <c r="AI1719" s="13">
        <f>IF($D1719="",0,IF($E1719="",0,IF(VLOOKUP($E1719,paramètres!$E$33:$F$44,2,FALSE)&lt;=VLOOKUP($AI$18,paramètres!$E$33:$F$44,2,FALSE),W1719*$D1719,0)))</f>
        <v>0</v>
      </c>
      <c r="AJ1719" s="13">
        <f>IF($D1719="",0,IF($E1719="",0,IF(VLOOKUP($E1719,paramètres!$E$33:$F$44,2,FALSE)&lt;=VLOOKUP($AJ$18,paramètres!$E$33:$F$44,2,FALSE),X1719*$D1719,0)))</f>
        <v>0</v>
      </c>
      <c r="AK1719" s="13">
        <f>IF($D1719="",0,IF($E1719="",0,IF(VLOOKUP($E1719,paramètres!$E$33:$F$44,2,FALSE)&lt;=VLOOKUP($AK$18,paramètres!$E$33:$F$44,2,FALSE),Y1719*$D1719,0)))</f>
        <v>0</v>
      </c>
      <c r="AL1719" s="13">
        <f>IF($D1719="",0,IF($E1719="",0,IF(VLOOKUP($E1719,paramètres!$E$33:$F$44,2,FALSE)&lt;=VLOOKUP($AL$18,paramètres!$E$33:$F$44,2,FALSE),Z1719*$D1719,0)))</f>
        <v>0</v>
      </c>
      <c r="AM1719" s="126">
        <f>IF($D1719="",0,IF($E1719="",0,IF(VLOOKUP($E1719,paramètres!$E$33:$F$44,2,FALSE)&lt;=VLOOKUP($AM$18,paramètres!$E$33:$F$44,2,FALSE),AA1719*$D1719,0)))</f>
        <v>0</v>
      </c>
      <c r="AN1719" s="121" t="str">
        <f>IF(paramètres!$B$28=1,((SUM(P1719:Y1719)/1.02)+SUM(Z1719:AA1719))*0.0303/9*COUNT(P1719:X1719),IF(paramètres!$B$28=2,(SUM(P1719:AA1719))*0.0303/9*COUNT(P1719:X1719),"Missing Delta option"))</f>
        <v>Missing Delta option</v>
      </c>
      <c r="AO1719" s="13" t="str">
        <f>IF(paramètres!$B$28=1,(((SUM(P1719:Y1719)/1.02)+SUM(Z1719:AA1719))+((SUM(AB1719:AK1719)/1.02)+SUM(AL1719:AN1719)))*cotpatr,IF(paramètres!$B$28=2,(SUM(P1719:AN1719)*cotpatr),"Missing Delta Option"))</f>
        <v>Missing Delta Option</v>
      </c>
      <c r="AP1719" s="13" t="str" cm="1">
        <f t="array" ref="AP1719">IF(paramètres!$B$28=1,(((SUM(P1719:Y1719)/1.02)+SUM(Z1719:AA1719))+((SUM(AB1719:AM1719)/1.02)+SUM(AL1719:AM1719)))/12*pécule,IF(paramètres!$B$28=2,SUM(P1719:AM1719)/12*pécule,"Missing Delta Option"))</f>
        <v>Missing Delta Option</v>
      </c>
      <c r="AQ1719" s="105" t="e">
        <f>IF(paramètres!$B$28=1,(((SUM(P1719:Y1719)/1.02)+SUM(Z1719:AA1719))+((SUM(AB1719:AM1719)/1.02)+SUM(AL1719:AM1719)))+AN1719+AO1719+AP1719,SUM(P1719:AM1719)+AN1719+AO1719+AP1719)</f>
        <v>#VALUE!</v>
      </c>
    </row>
    <row r="1720" spans="1:43" x14ac:dyDescent="0.25">
      <c r="A1720" s="104"/>
      <c r="B1720" s="39"/>
      <c r="C1720" s="39"/>
      <c r="D1720" s="70"/>
      <c r="E1720" s="49"/>
      <c r="F1720" s="40"/>
      <c r="G1720" s="38"/>
      <c r="H1720" s="71"/>
      <c r="I1720" s="40"/>
      <c r="J1720" s="38"/>
      <c r="K1720" s="71"/>
      <c r="L1720" s="40"/>
      <c r="M1720" s="38"/>
      <c r="N1720" s="71"/>
      <c r="O1720" s="49"/>
      <c r="P1720" s="177"/>
      <c r="Q1720" s="178"/>
      <c r="R1720" s="178"/>
      <c r="S1720" s="178"/>
      <c r="T1720" s="178"/>
      <c r="U1720" s="178"/>
      <c r="V1720" s="178"/>
      <c r="W1720" s="178"/>
      <c r="X1720" s="178"/>
      <c r="Y1720" s="178"/>
      <c r="Z1720" s="178"/>
      <c r="AA1720" s="179"/>
      <c r="AB1720" s="121">
        <f>IF($D1720="",0,IF($E1720="",0,IF(VLOOKUP($E1720,paramètres!$E$33:$F$44,2,FALSE)&lt;=VLOOKUP($AB$18,paramètres!$E$33:$F$44,2,FALSE),P1720*$D1720,0)))</f>
        <v>0</v>
      </c>
      <c r="AC1720" s="13">
        <f>IF($D1720="",0,IF($E1720="",0,IF(VLOOKUP($E1720,paramètres!$E$33:$F$44,2,FALSE)&lt;=VLOOKUP($AC$18,paramètres!$E$33:$F$44,2,FALSE),Q1720*$D1720,0)))</f>
        <v>0</v>
      </c>
      <c r="AD1720" s="13">
        <f>IF($D1720="",0,IF($E1720="",0,IF(VLOOKUP($E1720,paramètres!$E$33:$F$44,2,FALSE)&lt;=VLOOKUP($AD$18,paramètres!$E$33:$F$44,2,FALSE),R1720*$D1720,0)))</f>
        <v>0</v>
      </c>
      <c r="AE1720" s="13">
        <f>IF($D1720="",0,IF($E1720="",0,IF(VLOOKUP($E1720,paramètres!$E$33:$F$44,2,FALSE)&lt;=VLOOKUP($AE$18,paramètres!$E$33:$F$44,2,FALSE),S1720*$D1720,0)))</f>
        <v>0</v>
      </c>
      <c r="AF1720" s="13">
        <f>IF($D1720="",0,IF($E1720="",0,IF(VLOOKUP($E1720,paramètres!$E$33:$F$44,2,FALSE)&lt;=VLOOKUP($AF$18,paramètres!$E$33:$F$44,2,FALSE),T1720*$D1720,0)))</f>
        <v>0</v>
      </c>
      <c r="AG1720" s="13">
        <f>IF($D1720="",0,IF($E1720="",0,IF(VLOOKUP($E1720,paramètres!$E$33:$F$44,2,FALSE)&lt;=VLOOKUP($AG$18,paramètres!$E$33:$F$44,2,FALSE),U1720*$D1720,0)))</f>
        <v>0</v>
      </c>
      <c r="AH1720" s="13">
        <f>IF($D1720="",0,IF($E1720="",0,IF(VLOOKUP($E1720,paramètres!$E$33:$F$44,2,FALSE)&lt;=VLOOKUP($AH$18,paramètres!$E$33:$F$44,2,FALSE),V1720*$D1720,0)))</f>
        <v>0</v>
      </c>
      <c r="AI1720" s="13">
        <f>IF($D1720="",0,IF($E1720="",0,IF(VLOOKUP($E1720,paramètres!$E$33:$F$44,2,FALSE)&lt;=VLOOKUP($AI$18,paramètres!$E$33:$F$44,2,FALSE),W1720*$D1720,0)))</f>
        <v>0</v>
      </c>
      <c r="AJ1720" s="13">
        <f>IF($D1720="",0,IF($E1720="",0,IF(VLOOKUP($E1720,paramètres!$E$33:$F$44,2,FALSE)&lt;=VLOOKUP($AJ$18,paramètres!$E$33:$F$44,2,FALSE),X1720*$D1720,0)))</f>
        <v>0</v>
      </c>
      <c r="AK1720" s="13">
        <f>IF($D1720="",0,IF($E1720="",0,IF(VLOOKUP($E1720,paramètres!$E$33:$F$44,2,FALSE)&lt;=VLOOKUP($AK$18,paramètres!$E$33:$F$44,2,FALSE),Y1720*$D1720,0)))</f>
        <v>0</v>
      </c>
      <c r="AL1720" s="13">
        <f>IF($D1720="",0,IF($E1720="",0,IF(VLOOKUP($E1720,paramètres!$E$33:$F$44,2,FALSE)&lt;=VLOOKUP($AL$18,paramètres!$E$33:$F$44,2,FALSE),Z1720*$D1720,0)))</f>
        <v>0</v>
      </c>
      <c r="AM1720" s="126">
        <f>IF($D1720="",0,IF($E1720="",0,IF(VLOOKUP($E1720,paramètres!$E$33:$F$44,2,FALSE)&lt;=VLOOKUP($AM$18,paramètres!$E$33:$F$44,2,FALSE),AA1720*$D1720,0)))</f>
        <v>0</v>
      </c>
      <c r="AN1720" s="121" t="str">
        <f>IF(paramètres!$B$28=1,((SUM(P1720:Y1720)/1.02)+SUM(Z1720:AA1720))*0.0303/9*COUNT(P1720:X1720),IF(paramètres!$B$28=2,(SUM(P1720:AA1720))*0.0303/9*COUNT(P1720:X1720),"Missing Delta option"))</f>
        <v>Missing Delta option</v>
      </c>
      <c r="AO1720" s="13" t="str">
        <f>IF(paramètres!$B$28=1,(((SUM(P1720:Y1720)/1.02)+SUM(Z1720:AA1720))+((SUM(AB1720:AK1720)/1.02)+SUM(AL1720:AN1720)))*cotpatr,IF(paramètres!$B$28=2,(SUM(P1720:AN1720)*cotpatr),"Missing Delta Option"))</f>
        <v>Missing Delta Option</v>
      </c>
      <c r="AP1720" s="13" t="str" cm="1">
        <f t="array" ref="AP1720">IF(paramètres!$B$28=1,(((SUM(P1720:Y1720)/1.02)+SUM(Z1720:AA1720))+((SUM(AB1720:AM1720)/1.02)+SUM(AL1720:AM1720)))/12*pécule,IF(paramètres!$B$28=2,SUM(P1720:AM1720)/12*pécule,"Missing Delta Option"))</f>
        <v>Missing Delta Option</v>
      </c>
      <c r="AQ1720" s="105" t="e">
        <f>IF(paramètres!$B$28=1,(((SUM(P1720:Y1720)/1.02)+SUM(Z1720:AA1720))+((SUM(AB1720:AM1720)/1.02)+SUM(AL1720:AM1720)))+AN1720+AO1720+AP1720,SUM(P1720:AM1720)+AN1720+AO1720+AP1720)</f>
        <v>#VALUE!</v>
      </c>
    </row>
    <row r="1721" spans="1:43" x14ac:dyDescent="0.25">
      <c r="A1721" s="104"/>
      <c r="B1721" s="39"/>
      <c r="C1721" s="39"/>
      <c r="D1721" s="70"/>
      <c r="E1721" s="49"/>
      <c r="F1721" s="40"/>
      <c r="G1721" s="38"/>
      <c r="H1721" s="71"/>
      <c r="I1721" s="40"/>
      <c r="J1721" s="38"/>
      <c r="K1721" s="71"/>
      <c r="L1721" s="40"/>
      <c r="M1721" s="38"/>
      <c r="N1721" s="71"/>
      <c r="O1721" s="49"/>
      <c r="P1721" s="177"/>
      <c r="Q1721" s="178"/>
      <c r="R1721" s="178"/>
      <c r="S1721" s="178"/>
      <c r="T1721" s="178"/>
      <c r="U1721" s="178"/>
      <c r="V1721" s="178"/>
      <c r="W1721" s="178"/>
      <c r="X1721" s="178"/>
      <c r="Y1721" s="178"/>
      <c r="Z1721" s="178"/>
      <c r="AA1721" s="179"/>
      <c r="AB1721" s="121">
        <f>IF($D1721="",0,IF($E1721="",0,IF(VLOOKUP($E1721,paramètres!$E$33:$F$44,2,FALSE)&lt;=VLOOKUP($AB$18,paramètres!$E$33:$F$44,2,FALSE),P1721*$D1721,0)))</f>
        <v>0</v>
      </c>
      <c r="AC1721" s="13">
        <f>IF($D1721="",0,IF($E1721="",0,IF(VLOOKUP($E1721,paramètres!$E$33:$F$44,2,FALSE)&lt;=VLOOKUP($AC$18,paramètres!$E$33:$F$44,2,FALSE),Q1721*$D1721,0)))</f>
        <v>0</v>
      </c>
      <c r="AD1721" s="13">
        <f>IF($D1721="",0,IF($E1721="",0,IF(VLOOKUP($E1721,paramètres!$E$33:$F$44,2,FALSE)&lt;=VLOOKUP($AD$18,paramètres!$E$33:$F$44,2,FALSE),R1721*$D1721,0)))</f>
        <v>0</v>
      </c>
      <c r="AE1721" s="13">
        <f>IF($D1721="",0,IF($E1721="",0,IF(VLOOKUP($E1721,paramètres!$E$33:$F$44,2,FALSE)&lt;=VLOOKUP($AE$18,paramètres!$E$33:$F$44,2,FALSE),S1721*$D1721,0)))</f>
        <v>0</v>
      </c>
      <c r="AF1721" s="13">
        <f>IF($D1721="",0,IF($E1721="",0,IF(VLOOKUP($E1721,paramètres!$E$33:$F$44,2,FALSE)&lt;=VLOOKUP($AF$18,paramètres!$E$33:$F$44,2,FALSE),T1721*$D1721,0)))</f>
        <v>0</v>
      </c>
      <c r="AG1721" s="13">
        <f>IF($D1721="",0,IF($E1721="",0,IF(VLOOKUP($E1721,paramètres!$E$33:$F$44,2,FALSE)&lt;=VLOOKUP($AG$18,paramètres!$E$33:$F$44,2,FALSE),U1721*$D1721,0)))</f>
        <v>0</v>
      </c>
      <c r="AH1721" s="13">
        <f>IF($D1721="",0,IF($E1721="",0,IF(VLOOKUP($E1721,paramètres!$E$33:$F$44,2,FALSE)&lt;=VLOOKUP($AH$18,paramètres!$E$33:$F$44,2,FALSE),V1721*$D1721,0)))</f>
        <v>0</v>
      </c>
      <c r="AI1721" s="13">
        <f>IF($D1721="",0,IF($E1721="",0,IF(VLOOKUP($E1721,paramètres!$E$33:$F$44,2,FALSE)&lt;=VLOOKUP($AI$18,paramètres!$E$33:$F$44,2,FALSE),W1721*$D1721,0)))</f>
        <v>0</v>
      </c>
      <c r="AJ1721" s="13">
        <f>IF($D1721="",0,IF($E1721="",0,IF(VLOOKUP($E1721,paramètres!$E$33:$F$44,2,FALSE)&lt;=VLOOKUP($AJ$18,paramètres!$E$33:$F$44,2,FALSE),X1721*$D1721,0)))</f>
        <v>0</v>
      </c>
      <c r="AK1721" s="13">
        <f>IF($D1721="",0,IF($E1721="",0,IF(VLOOKUP($E1721,paramètres!$E$33:$F$44,2,FALSE)&lt;=VLOOKUP($AK$18,paramètres!$E$33:$F$44,2,FALSE),Y1721*$D1721,0)))</f>
        <v>0</v>
      </c>
      <c r="AL1721" s="13">
        <f>IF($D1721="",0,IF($E1721="",0,IF(VLOOKUP($E1721,paramètres!$E$33:$F$44,2,FALSE)&lt;=VLOOKUP($AL$18,paramètres!$E$33:$F$44,2,FALSE),Z1721*$D1721,0)))</f>
        <v>0</v>
      </c>
      <c r="AM1721" s="126">
        <f>IF($D1721="",0,IF($E1721="",0,IF(VLOOKUP($E1721,paramètres!$E$33:$F$44,2,FALSE)&lt;=VLOOKUP($AM$18,paramètres!$E$33:$F$44,2,FALSE),AA1721*$D1721,0)))</f>
        <v>0</v>
      </c>
      <c r="AN1721" s="121" t="str">
        <f>IF(paramètres!$B$28=1,((SUM(P1721:Y1721)/1.02)+SUM(Z1721:AA1721))*0.0303/9*COUNT(P1721:X1721),IF(paramètres!$B$28=2,(SUM(P1721:AA1721))*0.0303/9*COUNT(P1721:X1721),"Missing Delta option"))</f>
        <v>Missing Delta option</v>
      </c>
      <c r="AO1721" s="13" t="str">
        <f>IF(paramètres!$B$28=1,(((SUM(P1721:Y1721)/1.02)+SUM(Z1721:AA1721))+((SUM(AB1721:AK1721)/1.02)+SUM(AL1721:AN1721)))*cotpatr,IF(paramètres!$B$28=2,(SUM(P1721:AN1721)*cotpatr),"Missing Delta Option"))</f>
        <v>Missing Delta Option</v>
      </c>
      <c r="AP1721" s="13" t="str" cm="1">
        <f t="array" ref="AP1721">IF(paramètres!$B$28=1,(((SUM(P1721:Y1721)/1.02)+SUM(Z1721:AA1721))+((SUM(AB1721:AM1721)/1.02)+SUM(AL1721:AM1721)))/12*pécule,IF(paramètres!$B$28=2,SUM(P1721:AM1721)/12*pécule,"Missing Delta Option"))</f>
        <v>Missing Delta Option</v>
      </c>
      <c r="AQ1721" s="105" t="e">
        <f>IF(paramètres!$B$28=1,(((SUM(P1721:Y1721)/1.02)+SUM(Z1721:AA1721))+((SUM(AB1721:AM1721)/1.02)+SUM(AL1721:AM1721)))+AN1721+AO1721+AP1721,SUM(P1721:AM1721)+AN1721+AO1721+AP1721)</f>
        <v>#VALUE!</v>
      </c>
    </row>
    <row r="1722" spans="1:43" x14ac:dyDescent="0.25">
      <c r="A1722" s="104"/>
      <c r="B1722" s="39"/>
      <c r="C1722" s="39"/>
      <c r="D1722" s="70"/>
      <c r="E1722" s="49"/>
      <c r="F1722" s="40"/>
      <c r="G1722" s="38"/>
      <c r="H1722" s="71"/>
      <c r="I1722" s="40"/>
      <c r="J1722" s="38"/>
      <c r="K1722" s="71"/>
      <c r="L1722" s="40"/>
      <c r="M1722" s="38"/>
      <c r="N1722" s="71"/>
      <c r="O1722" s="49"/>
      <c r="P1722" s="177"/>
      <c r="Q1722" s="178"/>
      <c r="R1722" s="178"/>
      <c r="S1722" s="178"/>
      <c r="T1722" s="178"/>
      <c r="U1722" s="178"/>
      <c r="V1722" s="178"/>
      <c r="W1722" s="178"/>
      <c r="X1722" s="178"/>
      <c r="Y1722" s="178"/>
      <c r="Z1722" s="178"/>
      <c r="AA1722" s="179"/>
      <c r="AB1722" s="121">
        <f>IF($D1722="",0,IF($E1722="",0,IF(VLOOKUP($E1722,paramètres!$E$33:$F$44,2,FALSE)&lt;=VLOOKUP($AB$18,paramètres!$E$33:$F$44,2,FALSE),P1722*$D1722,0)))</f>
        <v>0</v>
      </c>
      <c r="AC1722" s="13">
        <f>IF($D1722="",0,IF($E1722="",0,IF(VLOOKUP($E1722,paramètres!$E$33:$F$44,2,FALSE)&lt;=VLOOKUP($AC$18,paramètres!$E$33:$F$44,2,FALSE),Q1722*$D1722,0)))</f>
        <v>0</v>
      </c>
      <c r="AD1722" s="13">
        <f>IF($D1722="",0,IF($E1722="",0,IF(VLOOKUP($E1722,paramètres!$E$33:$F$44,2,FALSE)&lt;=VLOOKUP($AD$18,paramètres!$E$33:$F$44,2,FALSE),R1722*$D1722,0)))</f>
        <v>0</v>
      </c>
      <c r="AE1722" s="13">
        <f>IF($D1722="",0,IF($E1722="",0,IF(VLOOKUP($E1722,paramètres!$E$33:$F$44,2,FALSE)&lt;=VLOOKUP($AE$18,paramètres!$E$33:$F$44,2,FALSE),S1722*$D1722,0)))</f>
        <v>0</v>
      </c>
      <c r="AF1722" s="13">
        <f>IF($D1722="",0,IF($E1722="",0,IF(VLOOKUP($E1722,paramètres!$E$33:$F$44,2,FALSE)&lt;=VLOOKUP($AF$18,paramètres!$E$33:$F$44,2,FALSE),T1722*$D1722,0)))</f>
        <v>0</v>
      </c>
      <c r="AG1722" s="13">
        <f>IF($D1722="",0,IF($E1722="",0,IF(VLOOKUP($E1722,paramètres!$E$33:$F$44,2,FALSE)&lt;=VLOOKUP($AG$18,paramètres!$E$33:$F$44,2,FALSE),U1722*$D1722,0)))</f>
        <v>0</v>
      </c>
      <c r="AH1722" s="13">
        <f>IF($D1722="",0,IF($E1722="",0,IF(VLOOKUP($E1722,paramètres!$E$33:$F$44,2,FALSE)&lt;=VLOOKUP($AH$18,paramètres!$E$33:$F$44,2,FALSE),V1722*$D1722,0)))</f>
        <v>0</v>
      </c>
      <c r="AI1722" s="13">
        <f>IF($D1722="",0,IF($E1722="",0,IF(VLOOKUP($E1722,paramètres!$E$33:$F$44,2,FALSE)&lt;=VLOOKUP($AI$18,paramètres!$E$33:$F$44,2,FALSE),W1722*$D1722,0)))</f>
        <v>0</v>
      </c>
      <c r="AJ1722" s="13">
        <f>IF($D1722="",0,IF($E1722="",0,IF(VLOOKUP($E1722,paramètres!$E$33:$F$44,2,FALSE)&lt;=VLOOKUP($AJ$18,paramètres!$E$33:$F$44,2,FALSE),X1722*$D1722,0)))</f>
        <v>0</v>
      </c>
      <c r="AK1722" s="13">
        <f>IF($D1722="",0,IF($E1722="",0,IF(VLOOKUP($E1722,paramètres!$E$33:$F$44,2,FALSE)&lt;=VLOOKUP($AK$18,paramètres!$E$33:$F$44,2,FALSE),Y1722*$D1722,0)))</f>
        <v>0</v>
      </c>
      <c r="AL1722" s="13">
        <f>IF($D1722="",0,IF($E1722="",0,IF(VLOOKUP($E1722,paramètres!$E$33:$F$44,2,FALSE)&lt;=VLOOKUP($AL$18,paramètres!$E$33:$F$44,2,FALSE),Z1722*$D1722,0)))</f>
        <v>0</v>
      </c>
      <c r="AM1722" s="126">
        <f>IF($D1722="",0,IF($E1722="",0,IF(VLOOKUP($E1722,paramètres!$E$33:$F$44,2,FALSE)&lt;=VLOOKUP($AM$18,paramètres!$E$33:$F$44,2,FALSE),AA1722*$D1722,0)))</f>
        <v>0</v>
      </c>
      <c r="AN1722" s="121" t="str">
        <f>IF(paramètres!$B$28=1,((SUM(P1722:Y1722)/1.02)+SUM(Z1722:AA1722))*0.0303/9*COUNT(P1722:X1722),IF(paramètres!$B$28=2,(SUM(P1722:AA1722))*0.0303/9*COUNT(P1722:X1722),"Missing Delta option"))</f>
        <v>Missing Delta option</v>
      </c>
      <c r="AO1722" s="13" t="str">
        <f>IF(paramètres!$B$28=1,(((SUM(P1722:Y1722)/1.02)+SUM(Z1722:AA1722))+((SUM(AB1722:AK1722)/1.02)+SUM(AL1722:AN1722)))*cotpatr,IF(paramètres!$B$28=2,(SUM(P1722:AN1722)*cotpatr),"Missing Delta Option"))</f>
        <v>Missing Delta Option</v>
      </c>
      <c r="AP1722" s="13" t="str" cm="1">
        <f t="array" ref="AP1722">IF(paramètres!$B$28=1,(((SUM(P1722:Y1722)/1.02)+SUM(Z1722:AA1722))+((SUM(AB1722:AM1722)/1.02)+SUM(AL1722:AM1722)))/12*pécule,IF(paramètres!$B$28=2,SUM(P1722:AM1722)/12*pécule,"Missing Delta Option"))</f>
        <v>Missing Delta Option</v>
      </c>
      <c r="AQ1722" s="105" t="e">
        <f>IF(paramètres!$B$28=1,(((SUM(P1722:Y1722)/1.02)+SUM(Z1722:AA1722))+((SUM(AB1722:AM1722)/1.02)+SUM(AL1722:AM1722)))+AN1722+AO1722+AP1722,SUM(P1722:AM1722)+AN1722+AO1722+AP1722)</f>
        <v>#VALUE!</v>
      </c>
    </row>
    <row r="1723" spans="1:43" x14ac:dyDescent="0.25">
      <c r="A1723" s="104"/>
      <c r="B1723" s="39"/>
      <c r="C1723" s="39"/>
      <c r="D1723" s="70"/>
      <c r="E1723" s="49"/>
      <c r="F1723" s="40"/>
      <c r="G1723" s="38"/>
      <c r="H1723" s="71"/>
      <c r="I1723" s="40"/>
      <c r="J1723" s="38"/>
      <c r="K1723" s="71"/>
      <c r="L1723" s="40"/>
      <c r="M1723" s="38"/>
      <c r="N1723" s="71"/>
      <c r="O1723" s="49"/>
      <c r="P1723" s="177"/>
      <c r="Q1723" s="178"/>
      <c r="R1723" s="178"/>
      <c r="S1723" s="178"/>
      <c r="T1723" s="178"/>
      <c r="U1723" s="178"/>
      <c r="V1723" s="178"/>
      <c r="W1723" s="178"/>
      <c r="X1723" s="178"/>
      <c r="Y1723" s="178"/>
      <c r="Z1723" s="178"/>
      <c r="AA1723" s="179"/>
      <c r="AB1723" s="121">
        <f>IF($D1723="",0,IF($E1723="",0,IF(VLOOKUP($E1723,paramètres!$E$33:$F$44,2,FALSE)&lt;=VLOOKUP($AB$18,paramètres!$E$33:$F$44,2,FALSE),P1723*$D1723,0)))</f>
        <v>0</v>
      </c>
      <c r="AC1723" s="13">
        <f>IF($D1723="",0,IF($E1723="",0,IF(VLOOKUP($E1723,paramètres!$E$33:$F$44,2,FALSE)&lt;=VLOOKUP($AC$18,paramètres!$E$33:$F$44,2,FALSE),Q1723*$D1723,0)))</f>
        <v>0</v>
      </c>
      <c r="AD1723" s="13">
        <f>IF($D1723="",0,IF($E1723="",0,IF(VLOOKUP($E1723,paramètres!$E$33:$F$44,2,FALSE)&lt;=VLOOKUP($AD$18,paramètres!$E$33:$F$44,2,FALSE),R1723*$D1723,0)))</f>
        <v>0</v>
      </c>
      <c r="AE1723" s="13">
        <f>IF($D1723="",0,IF($E1723="",0,IF(VLOOKUP($E1723,paramètres!$E$33:$F$44,2,FALSE)&lt;=VLOOKUP($AE$18,paramètres!$E$33:$F$44,2,FALSE),S1723*$D1723,0)))</f>
        <v>0</v>
      </c>
      <c r="AF1723" s="13">
        <f>IF($D1723="",0,IF($E1723="",0,IF(VLOOKUP($E1723,paramètres!$E$33:$F$44,2,FALSE)&lt;=VLOOKUP($AF$18,paramètres!$E$33:$F$44,2,FALSE),T1723*$D1723,0)))</f>
        <v>0</v>
      </c>
      <c r="AG1723" s="13">
        <f>IF($D1723="",0,IF($E1723="",0,IF(VLOOKUP($E1723,paramètres!$E$33:$F$44,2,FALSE)&lt;=VLOOKUP($AG$18,paramètres!$E$33:$F$44,2,FALSE),U1723*$D1723,0)))</f>
        <v>0</v>
      </c>
      <c r="AH1723" s="13">
        <f>IF($D1723="",0,IF($E1723="",0,IF(VLOOKUP($E1723,paramètres!$E$33:$F$44,2,FALSE)&lt;=VLOOKUP($AH$18,paramètres!$E$33:$F$44,2,FALSE),V1723*$D1723,0)))</f>
        <v>0</v>
      </c>
      <c r="AI1723" s="13">
        <f>IF($D1723="",0,IF($E1723="",0,IF(VLOOKUP($E1723,paramètres!$E$33:$F$44,2,FALSE)&lt;=VLOOKUP($AI$18,paramètres!$E$33:$F$44,2,FALSE),W1723*$D1723,0)))</f>
        <v>0</v>
      </c>
      <c r="AJ1723" s="13">
        <f>IF($D1723="",0,IF($E1723="",0,IF(VLOOKUP($E1723,paramètres!$E$33:$F$44,2,FALSE)&lt;=VLOOKUP($AJ$18,paramètres!$E$33:$F$44,2,FALSE),X1723*$D1723,0)))</f>
        <v>0</v>
      </c>
      <c r="AK1723" s="13">
        <f>IF($D1723="",0,IF($E1723="",0,IF(VLOOKUP($E1723,paramètres!$E$33:$F$44,2,FALSE)&lt;=VLOOKUP($AK$18,paramètres!$E$33:$F$44,2,FALSE),Y1723*$D1723,0)))</f>
        <v>0</v>
      </c>
      <c r="AL1723" s="13">
        <f>IF($D1723="",0,IF($E1723="",0,IF(VLOOKUP($E1723,paramètres!$E$33:$F$44,2,FALSE)&lt;=VLOOKUP($AL$18,paramètres!$E$33:$F$44,2,FALSE),Z1723*$D1723,0)))</f>
        <v>0</v>
      </c>
      <c r="AM1723" s="126">
        <f>IF($D1723="",0,IF($E1723="",0,IF(VLOOKUP($E1723,paramètres!$E$33:$F$44,2,FALSE)&lt;=VLOOKUP($AM$18,paramètres!$E$33:$F$44,2,FALSE),AA1723*$D1723,0)))</f>
        <v>0</v>
      </c>
      <c r="AN1723" s="121" t="str">
        <f>IF(paramètres!$B$28=1,((SUM(P1723:Y1723)/1.02)+SUM(Z1723:AA1723))*0.0303/9*COUNT(P1723:X1723),IF(paramètres!$B$28=2,(SUM(P1723:AA1723))*0.0303/9*COUNT(P1723:X1723),"Missing Delta option"))</f>
        <v>Missing Delta option</v>
      </c>
      <c r="AO1723" s="13" t="str">
        <f>IF(paramètres!$B$28=1,(((SUM(P1723:Y1723)/1.02)+SUM(Z1723:AA1723))+((SUM(AB1723:AK1723)/1.02)+SUM(AL1723:AN1723)))*cotpatr,IF(paramètres!$B$28=2,(SUM(P1723:AN1723)*cotpatr),"Missing Delta Option"))</f>
        <v>Missing Delta Option</v>
      </c>
      <c r="AP1723" s="13" t="str" cm="1">
        <f t="array" ref="AP1723">IF(paramètres!$B$28=1,(((SUM(P1723:Y1723)/1.02)+SUM(Z1723:AA1723))+((SUM(AB1723:AM1723)/1.02)+SUM(AL1723:AM1723)))/12*pécule,IF(paramètres!$B$28=2,SUM(P1723:AM1723)/12*pécule,"Missing Delta Option"))</f>
        <v>Missing Delta Option</v>
      </c>
      <c r="AQ1723" s="105" t="e">
        <f>IF(paramètres!$B$28=1,(((SUM(P1723:Y1723)/1.02)+SUM(Z1723:AA1723))+((SUM(AB1723:AM1723)/1.02)+SUM(AL1723:AM1723)))+AN1723+AO1723+AP1723,SUM(P1723:AM1723)+AN1723+AO1723+AP1723)</f>
        <v>#VALUE!</v>
      </c>
    </row>
    <row r="1724" spans="1:43" x14ac:dyDescent="0.25">
      <c r="A1724" s="104"/>
      <c r="B1724" s="39"/>
      <c r="C1724" s="39"/>
      <c r="D1724" s="70"/>
      <c r="E1724" s="49"/>
      <c r="F1724" s="40"/>
      <c r="G1724" s="38"/>
      <c r="H1724" s="71"/>
      <c r="I1724" s="40"/>
      <c r="J1724" s="38"/>
      <c r="K1724" s="71"/>
      <c r="L1724" s="40"/>
      <c r="M1724" s="38"/>
      <c r="N1724" s="71"/>
      <c r="O1724" s="49"/>
      <c r="P1724" s="177"/>
      <c r="Q1724" s="178"/>
      <c r="R1724" s="178"/>
      <c r="S1724" s="178"/>
      <c r="T1724" s="178"/>
      <c r="U1724" s="178"/>
      <c r="V1724" s="178"/>
      <c r="W1724" s="178"/>
      <c r="X1724" s="178"/>
      <c r="Y1724" s="178"/>
      <c r="Z1724" s="178"/>
      <c r="AA1724" s="179"/>
      <c r="AB1724" s="121">
        <f>IF($D1724="",0,IF($E1724="",0,IF(VLOOKUP($E1724,paramètres!$E$33:$F$44,2,FALSE)&lt;=VLOOKUP($AB$18,paramètres!$E$33:$F$44,2,FALSE),P1724*$D1724,0)))</f>
        <v>0</v>
      </c>
      <c r="AC1724" s="13">
        <f>IF($D1724="",0,IF($E1724="",0,IF(VLOOKUP($E1724,paramètres!$E$33:$F$44,2,FALSE)&lt;=VLOOKUP($AC$18,paramètres!$E$33:$F$44,2,FALSE),Q1724*$D1724,0)))</f>
        <v>0</v>
      </c>
      <c r="AD1724" s="13">
        <f>IF($D1724="",0,IF($E1724="",0,IF(VLOOKUP($E1724,paramètres!$E$33:$F$44,2,FALSE)&lt;=VLOOKUP($AD$18,paramètres!$E$33:$F$44,2,FALSE),R1724*$D1724,0)))</f>
        <v>0</v>
      </c>
      <c r="AE1724" s="13">
        <f>IF($D1724="",0,IF($E1724="",0,IF(VLOOKUP($E1724,paramètres!$E$33:$F$44,2,FALSE)&lt;=VLOOKUP($AE$18,paramètres!$E$33:$F$44,2,FALSE),S1724*$D1724,0)))</f>
        <v>0</v>
      </c>
      <c r="AF1724" s="13">
        <f>IF($D1724="",0,IF($E1724="",0,IF(VLOOKUP($E1724,paramètres!$E$33:$F$44,2,FALSE)&lt;=VLOOKUP($AF$18,paramètres!$E$33:$F$44,2,FALSE),T1724*$D1724,0)))</f>
        <v>0</v>
      </c>
      <c r="AG1724" s="13">
        <f>IF($D1724="",0,IF($E1724="",0,IF(VLOOKUP($E1724,paramètres!$E$33:$F$44,2,FALSE)&lt;=VLOOKUP($AG$18,paramètres!$E$33:$F$44,2,FALSE),U1724*$D1724,0)))</f>
        <v>0</v>
      </c>
      <c r="AH1724" s="13">
        <f>IF($D1724="",0,IF($E1724="",0,IF(VLOOKUP($E1724,paramètres!$E$33:$F$44,2,FALSE)&lt;=VLOOKUP($AH$18,paramètres!$E$33:$F$44,2,FALSE),V1724*$D1724,0)))</f>
        <v>0</v>
      </c>
      <c r="AI1724" s="13">
        <f>IF($D1724="",0,IF($E1724="",0,IF(VLOOKUP($E1724,paramètres!$E$33:$F$44,2,FALSE)&lt;=VLOOKUP($AI$18,paramètres!$E$33:$F$44,2,FALSE),W1724*$D1724,0)))</f>
        <v>0</v>
      </c>
      <c r="AJ1724" s="13">
        <f>IF($D1724="",0,IF($E1724="",0,IF(VLOOKUP($E1724,paramètres!$E$33:$F$44,2,FALSE)&lt;=VLOOKUP($AJ$18,paramètres!$E$33:$F$44,2,FALSE),X1724*$D1724,0)))</f>
        <v>0</v>
      </c>
      <c r="AK1724" s="13">
        <f>IF($D1724="",0,IF($E1724="",0,IF(VLOOKUP($E1724,paramètres!$E$33:$F$44,2,FALSE)&lt;=VLOOKUP($AK$18,paramètres!$E$33:$F$44,2,FALSE),Y1724*$D1724,0)))</f>
        <v>0</v>
      </c>
      <c r="AL1724" s="13">
        <f>IF($D1724="",0,IF($E1724="",0,IF(VLOOKUP($E1724,paramètres!$E$33:$F$44,2,FALSE)&lt;=VLOOKUP($AL$18,paramètres!$E$33:$F$44,2,FALSE),Z1724*$D1724,0)))</f>
        <v>0</v>
      </c>
      <c r="AM1724" s="126">
        <f>IF($D1724="",0,IF($E1724="",0,IF(VLOOKUP($E1724,paramètres!$E$33:$F$44,2,FALSE)&lt;=VLOOKUP($AM$18,paramètres!$E$33:$F$44,2,FALSE),AA1724*$D1724,0)))</f>
        <v>0</v>
      </c>
      <c r="AN1724" s="121" t="str">
        <f>IF(paramètres!$B$28=1,((SUM(P1724:Y1724)/1.02)+SUM(Z1724:AA1724))*0.0303/9*COUNT(P1724:X1724),IF(paramètres!$B$28=2,(SUM(P1724:AA1724))*0.0303/9*COUNT(P1724:X1724),"Missing Delta option"))</f>
        <v>Missing Delta option</v>
      </c>
      <c r="AO1724" s="13" t="str">
        <f>IF(paramètres!$B$28=1,(((SUM(P1724:Y1724)/1.02)+SUM(Z1724:AA1724))+((SUM(AB1724:AK1724)/1.02)+SUM(AL1724:AN1724)))*cotpatr,IF(paramètres!$B$28=2,(SUM(P1724:AN1724)*cotpatr),"Missing Delta Option"))</f>
        <v>Missing Delta Option</v>
      </c>
      <c r="AP1724" s="13" t="str" cm="1">
        <f t="array" ref="AP1724">IF(paramètres!$B$28=1,(((SUM(P1724:Y1724)/1.02)+SUM(Z1724:AA1724))+((SUM(AB1724:AM1724)/1.02)+SUM(AL1724:AM1724)))/12*pécule,IF(paramètres!$B$28=2,SUM(P1724:AM1724)/12*pécule,"Missing Delta Option"))</f>
        <v>Missing Delta Option</v>
      </c>
      <c r="AQ1724" s="105" t="e">
        <f>IF(paramètres!$B$28=1,(((SUM(P1724:Y1724)/1.02)+SUM(Z1724:AA1724))+((SUM(AB1724:AM1724)/1.02)+SUM(AL1724:AM1724)))+AN1724+AO1724+AP1724,SUM(P1724:AM1724)+AN1724+AO1724+AP1724)</f>
        <v>#VALUE!</v>
      </c>
    </row>
    <row r="1725" spans="1:43" x14ac:dyDescent="0.25">
      <c r="A1725" s="104"/>
      <c r="B1725" s="39"/>
      <c r="C1725" s="39"/>
      <c r="D1725" s="70"/>
      <c r="E1725" s="49"/>
      <c r="F1725" s="40"/>
      <c r="G1725" s="38"/>
      <c r="H1725" s="71"/>
      <c r="I1725" s="40"/>
      <c r="J1725" s="38"/>
      <c r="K1725" s="71"/>
      <c r="L1725" s="40"/>
      <c r="M1725" s="38"/>
      <c r="N1725" s="71"/>
      <c r="O1725" s="49"/>
      <c r="P1725" s="177"/>
      <c r="Q1725" s="178"/>
      <c r="R1725" s="178"/>
      <c r="S1725" s="178"/>
      <c r="T1725" s="178"/>
      <c r="U1725" s="178"/>
      <c r="V1725" s="178"/>
      <c r="W1725" s="178"/>
      <c r="X1725" s="178"/>
      <c r="Y1725" s="178"/>
      <c r="Z1725" s="178"/>
      <c r="AA1725" s="179"/>
      <c r="AB1725" s="121">
        <f>IF($D1725="",0,IF($E1725="",0,IF(VLOOKUP($E1725,paramètres!$E$33:$F$44,2,FALSE)&lt;=VLOOKUP($AB$18,paramètres!$E$33:$F$44,2,FALSE),P1725*$D1725,0)))</f>
        <v>0</v>
      </c>
      <c r="AC1725" s="13">
        <f>IF($D1725="",0,IF($E1725="",0,IF(VLOOKUP($E1725,paramètres!$E$33:$F$44,2,FALSE)&lt;=VLOOKUP($AC$18,paramètres!$E$33:$F$44,2,FALSE),Q1725*$D1725,0)))</f>
        <v>0</v>
      </c>
      <c r="AD1725" s="13">
        <f>IF($D1725="",0,IF($E1725="",0,IF(VLOOKUP($E1725,paramètres!$E$33:$F$44,2,FALSE)&lt;=VLOOKUP($AD$18,paramètres!$E$33:$F$44,2,FALSE),R1725*$D1725,0)))</f>
        <v>0</v>
      </c>
      <c r="AE1725" s="13">
        <f>IF($D1725="",0,IF($E1725="",0,IF(VLOOKUP($E1725,paramètres!$E$33:$F$44,2,FALSE)&lt;=VLOOKUP($AE$18,paramètres!$E$33:$F$44,2,FALSE),S1725*$D1725,0)))</f>
        <v>0</v>
      </c>
      <c r="AF1725" s="13">
        <f>IF($D1725="",0,IF($E1725="",0,IF(VLOOKUP($E1725,paramètres!$E$33:$F$44,2,FALSE)&lt;=VLOOKUP($AF$18,paramètres!$E$33:$F$44,2,FALSE),T1725*$D1725,0)))</f>
        <v>0</v>
      </c>
      <c r="AG1725" s="13">
        <f>IF($D1725="",0,IF($E1725="",0,IF(VLOOKUP($E1725,paramètres!$E$33:$F$44,2,FALSE)&lt;=VLOOKUP($AG$18,paramètres!$E$33:$F$44,2,FALSE),U1725*$D1725,0)))</f>
        <v>0</v>
      </c>
      <c r="AH1725" s="13">
        <f>IF($D1725="",0,IF($E1725="",0,IF(VLOOKUP($E1725,paramètres!$E$33:$F$44,2,FALSE)&lt;=VLOOKUP($AH$18,paramètres!$E$33:$F$44,2,FALSE),V1725*$D1725,0)))</f>
        <v>0</v>
      </c>
      <c r="AI1725" s="13">
        <f>IF($D1725="",0,IF($E1725="",0,IF(VLOOKUP($E1725,paramètres!$E$33:$F$44,2,FALSE)&lt;=VLOOKUP($AI$18,paramètres!$E$33:$F$44,2,FALSE),W1725*$D1725,0)))</f>
        <v>0</v>
      </c>
      <c r="AJ1725" s="13">
        <f>IF($D1725="",0,IF($E1725="",0,IF(VLOOKUP($E1725,paramètres!$E$33:$F$44,2,FALSE)&lt;=VLOOKUP($AJ$18,paramètres!$E$33:$F$44,2,FALSE),X1725*$D1725,0)))</f>
        <v>0</v>
      </c>
      <c r="AK1725" s="13">
        <f>IF($D1725="",0,IF($E1725="",0,IF(VLOOKUP($E1725,paramètres!$E$33:$F$44,2,FALSE)&lt;=VLOOKUP($AK$18,paramètres!$E$33:$F$44,2,FALSE),Y1725*$D1725,0)))</f>
        <v>0</v>
      </c>
      <c r="AL1725" s="13">
        <f>IF($D1725="",0,IF($E1725="",0,IF(VLOOKUP($E1725,paramètres!$E$33:$F$44,2,FALSE)&lt;=VLOOKUP($AL$18,paramètres!$E$33:$F$44,2,FALSE),Z1725*$D1725,0)))</f>
        <v>0</v>
      </c>
      <c r="AM1725" s="126">
        <f>IF($D1725="",0,IF($E1725="",0,IF(VLOOKUP($E1725,paramètres!$E$33:$F$44,2,FALSE)&lt;=VLOOKUP($AM$18,paramètres!$E$33:$F$44,2,FALSE),AA1725*$D1725,0)))</f>
        <v>0</v>
      </c>
      <c r="AN1725" s="121" t="str">
        <f>IF(paramètres!$B$28=1,((SUM(P1725:Y1725)/1.02)+SUM(Z1725:AA1725))*0.0303/9*COUNT(P1725:X1725),IF(paramètres!$B$28=2,(SUM(P1725:AA1725))*0.0303/9*COUNT(P1725:X1725),"Missing Delta option"))</f>
        <v>Missing Delta option</v>
      </c>
      <c r="AO1725" s="13" t="str">
        <f>IF(paramètres!$B$28=1,(((SUM(P1725:Y1725)/1.02)+SUM(Z1725:AA1725))+((SUM(AB1725:AK1725)/1.02)+SUM(AL1725:AN1725)))*cotpatr,IF(paramètres!$B$28=2,(SUM(P1725:AN1725)*cotpatr),"Missing Delta Option"))</f>
        <v>Missing Delta Option</v>
      </c>
      <c r="AP1725" s="13" t="str" cm="1">
        <f t="array" ref="AP1725">IF(paramètres!$B$28=1,(((SUM(P1725:Y1725)/1.02)+SUM(Z1725:AA1725))+((SUM(AB1725:AM1725)/1.02)+SUM(AL1725:AM1725)))/12*pécule,IF(paramètres!$B$28=2,SUM(P1725:AM1725)/12*pécule,"Missing Delta Option"))</f>
        <v>Missing Delta Option</v>
      </c>
      <c r="AQ1725" s="105" t="e">
        <f>IF(paramètres!$B$28=1,(((SUM(P1725:Y1725)/1.02)+SUM(Z1725:AA1725))+((SUM(AB1725:AM1725)/1.02)+SUM(AL1725:AM1725)))+AN1725+AO1725+AP1725,SUM(P1725:AM1725)+AN1725+AO1725+AP1725)</f>
        <v>#VALUE!</v>
      </c>
    </row>
    <row r="1726" spans="1:43" x14ac:dyDescent="0.25">
      <c r="A1726" s="104"/>
      <c r="B1726" s="39"/>
      <c r="C1726" s="39"/>
      <c r="D1726" s="70"/>
      <c r="E1726" s="49"/>
      <c r="F1726" s="40"/>
      <c r="G1726" s="38"/>
      <c r="H1726" s="71"/>
      <c r="I1726" s="40"/>
      <c r="J1726" s="38"/>
      <c r="K1726" s="71"/>
      <c r="L1726" s="40"/>
      <c r="M1726" s="38"/>
      <c r="N1726" s="71"/>
      <c r="O1726" s="49"/>
      <c r="P1726" s="177"/>
      <c r="Q1726" s="178"/>
      <c r="R1726" s="178"/>
      <c r="S1726" s="178"/>
      <c r="T1726" s="178"/>
      <c r="U1726" s="178"/>
      <c r="V1726" s="178"/>
      <c r="W1726" s="178"/>
      <c r="X1726" s="178"/>
      <c r="Y1726" s="178"/>
      <c r="Z1726" s="178"/>
      <c r="AA1726" s="179"/>
      <c r="AB1726" s="121">
        <f>IF($D1726="",0,IF($E1726="",0,IF(VLOOKUP($E1726,paramètres!$E$33:$F$44,2,FALSE)&lt;=VLOOKUP($AB$18,paramètres!$E$33:$F$44,2,FALSE),P1726*$D1726,0)))</f>
        <v>0</v>
      </c>
      <c r="AC1726" s="13">
        <f>IF($D1726="",0,IF($E1726="",0,IF(VLOOKUP($E1726,paramètres!$E$33:$F$44,2,FALSE)&lt;=VLOOKUP($AC$18,paramètres!$E$33:$F$44,2,FALSE),Q1726*$D1726,0)))</f>
        <v>0</v>
      </c>
      <c r="AD1726" s="13">
        <f>IF($D1726="",0,IF($E1726="",0,IF(VLOOKUP($E1726,paramètres!$E$33:$F$44,2,FALSE)&lt;=VLOOKUP($AD$18,paramètres!$E$33:$F$44,2,FALSE),R1726*$D1726,0)))</f>
        <v>0</v>
      </c>
      <c r="AE1726" s="13">
        <f>IF($D1726="",0,IF($E1726="",0,IF(VLOOKUP($E1726,paramètres!$E$33:$F$44,2,FALSE)&lt;=VLOOKUP($AE$18,paramètres!$E$33:$F$44,2,FALSE),S1726*$D1726,0)))</f>
        <v>0</v>
      </c>
      <c r="AF1726" s="13">
        <f>IF($D1726="",0,IF($E1726="",0,IF(VLOOKUP($E1726,paramètres!$E$33:$F$44,2,FALSE)&lt;=VLOOKUP($AF$18,paramètres!$E$33:$F$44,2,FALSE),T1726*$D1726,0)))</f>
        <v>0</v>
      </c>
      <c r="AG1726" s="13">
        <f>IF($D1726="",0,IF($E1726="",0,IF(VLOOKUP($E1726,paramètres!$E$33:$F$44,2,FALSE)&lt;=VLOOKUP($AG$18,paramètres!$E$33:$F$44,2,FALSE),U1726*$D1726,0)))</f>
        <v>0</v>
      </c>
      <c r="AH1726" s="13">
        <f>IF($D1726="",0,IF($E1726="",0,IF(VLOOKUP($E1726,paramètres!$E$33:$F$44,2,FALSE)&lt;=VLOOKUP($AH$18,paramètres!$E$33:$F$44,2,FALSE),V1726*$D1726,0)))</f>
        <v>0</v>
      </c>
      <c r="AI1726" s="13">
        <f>IF($D1726="",0,IF($E1726="",0,IF(VLOOKUP($E1726,paramètres!$E$33:$F$44,2,FALSE)&lt;=VLOOKUP($AI$18,paramètres!$E$33:$F$44,2,FALSE),W1726*$D1726,0)))</f>
        <v>0</v>
      </c>
      <c r="AJ1726" s="13">
        <f>IF($D1726="",0,IF($E1726="",0,IF(VLOOKUP($E1726,paramètres!$E$33:$F$44,2,FALSE)&lt;=VLOOKUP($AJ$18,paramètres!$E$33:$F$44,2,FALSE),X1726*$D1726,0)))</f>
        <v>0</v>
      </c>
      <c r="AK1726" s="13">
        <f>IF($D1726="",0,IF($E1726="",0,IF(VLOOKUP($E1726,paramètres!$E$33:$F$44,2,FALSE)&lt;=VLOOKUP($AK$18,paramètres!$E$33:$F$44,2,FALSE),Y1726*$D1726,0)))</f>
        <v>0</v>
      </c>
      <c r="AL1726" s="13">
        <f>IF($D1726="",0,IF($E1726="",0,IF(VLOOKUP($E1726,paramètres!$E$33:$F$44,2,FALSE)&lt;=VLOOKUP($AL$18,paramètres!$E$33:$F$44,2,FALSE),Z1726*$D1726,0)))</f>
        <v>0</v>
      </c>
      <c r="AM1726" s="126">
        <f>IF($D1726="",0,IF($E1726="",0,IF(VLOOKUP($E1726,paramètres!$E$33:$F$44,2,FALSE)&lt;=VLOOKUP($AM$18,paramètres!$E$33:$F$44,2,FALSE),AA1726*$D1726,0)))</f>
        <v>0</v>
      </c>
      <c r="AN1726" s="121" t="str">
        <f>IF(paramètres!$B$28=1,((SUM(P1726:Y1726)/1.02)+SUM(Z1726:AA1726))*0.0303/9*COUNT(P1726:X1726),IF(paramètres!$B$28=2,(SUM(P1726:AA1726))*0.0303/9*COUNT(P1726:X1726),"Missing Delta option"))</f>
        <v>Missing Delta option</v>
      </c>
      <c r="AO1726" s="13" t="str">
        <f>IF(paramètres!$B$28=1,(((SUM(P1726:Y1726)/1.02)+SUM(Z1726:AA1726))+((SUM(AB1726:AK1726)/1.02)+SUM(AL1726:AN1726)))*cotpatr,IF(paramètres!$B$28=2,(SUM(P1726:AN1726)*cotpatr),"Missing Delta Option"))</f>
        <v>Missing Delta Option</v>
      </c>
      <c r="AP1726" s="13" t="str" cm="1">
        <f t="array" ref="AP1726">IF(paramètres!$B$28=1,(((SUM(P1726:Y1726)/1.02)+SUM(Z1726:AA1726))+((SUM(AB1726:AM1726)/1.02)+SUM(AL1726:AM1726)))/12*pécule,IF(paramètres!$B$28=2,SUM(P1726:AM1726)/12*pécule,"Missing Delta Option"))</f>
        <v>Missing Delta Option</v>
      </c>
      <c r="AQ1726" s="105" t="e">
        <f>IF(paramètres!$B$28=1,(((SUM(P1726:Y1726)/1.02)+SUM(Z1726:AA1726))+((SUM(AB1726:AM1726)/1.02)+SUM(AL1726:AM1726)))+AN1726+AO1726+AP1726,SUM(P1726:AM1726)+AN1726+AO1726+AP1726)</f>
        <v>#VALUE!</v>
      </c>
    </row>
    <row r="1727" spans="1:43" x14ac:dyDescent="0.25">
      <c r="A1727" s="104"/>
      <c r="B1727" s="39"/>
      <c r="C1727" s="39"/>
      <c r="D1727" s="70"/>
      <c r="E1727" s="49"/>
      <c r="F1727" s="40"/>
      <c r="G1727" s="38"/>
      <c r="H1727" s="71"/>
      <c r="I1727" s="40"/>
      <c r="J1727" s="38"/>
      <c r="K1727" s="71"/>
      <c r="L1727" s="40"/>
      <c r="M1727" s="38"/>
      <c r="N1727" s="71"/>
      <c r="O1727" s="49"/>
      <c r="P1727" s="177"/>
      <c r="Q1727" s="178"/>
      <c r="R1727" s="178"/>
      <c r="S1727" s="178"/>
      <c r="T1727" s="178"/>
      <c r="U1727" s="178"/>
      <c r="V1727" s="178"/>
      <c r="W1727" s="178"/>
      <c r="X1727" s="178"/>
      <c r="Y1727" s="178"/>
      <c r="Z1727" s="178"/>
      <c r="AA1727" s="179"/>
      <c r="AB1727" s="121">
        <f>IF($D1727="",0,IF($E1727="",0,IF(VLOOKUP($E1727,paramètres!$E$33:$F$44,2,FALSE)&lt;=VLOOKUP($AB$18,paramètres!$E$33:$F$44,2,FALSE),P1727*$D1727,0)))</f>
        <v>0</v>
      </c>
      <c r="AC1727" s="13">
        <f>IF($D1727="",0,IF($E1727="",0,IF(VLOOKUP($E1727,paramètres!$E$33:$F$44,2,FALSE)&lt;=VLOOKUP($AC$18,paramètres!$E$33:$F$44,2,FALSE),Q1727*$D1727,0)))</f>
        <v>0</v>
      </c>
      <c r="AD1727" s="13">
        <f>IF($D1727="",0,IF($E1727="",0,IF(VLOOKUP($E1727,paramètres!$E$33:$F$44,2,FALSE)&lt;=VLOOKUP($AD$18,paramètres!$E$33:$F$44,2,FALSE),R1727*$D1727,0)))</f>
        <v>0</v>
      </c>
      <c r="AE1727" s="13">
        <f>IF($D1727="",0,IF($E1727="",0,IF(VLOOKUP($E1727,paramètres!$E$33:$F$44,2,FALSE)&lt;=VLOOKUP($AE$18,paramètres!$E$33:$F$44,2,FALSE),S1727*$D1727,0)))</f>
        <v>0</v>
      </c>
      <c r="AF1727" s="13">
        <f>IF($D1727="",0,IF($E1727="",0,IF(VLOOKUP($E1727,paramètres!$E$33:$F$44,2,FALSE)&lt;=VLOOKUP($AF$18,paramètres!$E$33:$F$44,2,FALSE),T1727*$D1727,0)))</f>
        <v>0</v>
      </c>
      <c r="AG1727" s="13">
        <f>IF($D1727="",0,IF($E1727="",0,IF(VLOOKUP($E1727,paramètres!$E$33:$F$44,2,FALSE)&lt;=VLOOKUP($AG$18,paramètres!$E$33:$F$44,2,FALSE),U1727*$D1727,0)))</f>
        <v>0</v>
      </c>
      <c r="AH1727" s="13">
        <f>IF($D1727="",0,IF($E1727="",0,IF(VLOOKUP($E1727,paramètres!$E$33:$F$44,2,FALSE)&lt;=VLOOKUP($AH$18,paramètres!$E$33:$F$44,2,FALSE),V1727*$D1727,0)))</f>
        <v>0</v>
      </c>
      <c r="AI1727" s="13">
        <f>IF($D1727="",0,IF($E1727="",0,IF(VLOOKUP($E1727,paramètres!$E$33:$F$44,2,FALSE)&lt;=VLOOKUP($AI$18,paramètres!$E$33:$F$44,2,FALSE),W1727*$D1727,0)))</f>
        <v>0</v>
      </c>
      <c r="AJ1727" s="13">
        <f>IF($D1727="",0,IF($E1727="",0,IF(VLOOKUP($E1727,paramètres!$E$33:$F$44,2,FALSE)&lt;=VLOOKUP($AJ$18,paramètres!$E$33:$F$44,2,FALSE),X1727*$D1727,0)))</f>
        <v>0</v>
      </c>
      <c r="AK1727" s="13">
        <f>IF($D1727="",0,IF($E1727="",0,IF(VLOOKUP($E1727,paramètres!$E$33:$F$44,2,FALSE)&lt;=VLOOKUP($AK$18,paramètres!$E$33:$F$44,2,FALSE),Y1727*$D1727,0)))</f>
        <v>0</v>
      </c>
      <c r="AL1727" s="13">
        <f>IF($D1727="",0,IF($E1727="",0,IF(VLOOKUP($E1727,paramètres!$E$33:$F$44,2,FALSE)&lt;=VLOOKUP($AL$18,paramètres!$E$33:$F$44,2,FALSE),Z1727*$D1727,0)))</f>
        <v>0</v>
      </c>
      <c r="AM1727" s="126">
        <f>IF($D1727="",0,IF($E1727="",0,IF(VLOOKUP($E1727,paramètres!$E$33:$F$44,2,FALSE)&lt;=VLOOKUP($AM$18,paramètres!$E$33:$F$44,2,FALSE),AA1727*$D1727,0)))</f>
        <v>0</v>
      </c>
      <c r="AN1727" s="121" t="str">
        <f>IF(paramètres!$B$28=1,((SUM(P1727:Y1727)/1.02)+SUM(Z1727:AA1727))*0.0303/9*COUNT(P1727:X1727),IF(paramètres!$B$28=2,(SUM(P1727:AA1727))*0.0303/9*COUNT(P1727:X1727),"Missing Delta option"))</f>
        <v>Missing Delta option</v>
      </c>
      <c r="AO1727" s="13" t="str">
        <f>IF(paramètres!$B$28=1,(((SUM(P1727:Y1727)/1.02)+SUM(Z1727:AA1727))+((SUM(AB1727:AK1727)/1.02)+SUM(AL1727:AN1727)))*cotpatr,IF(paramètres!$B$28=2,(SUM(P1727:AN1727)*cotpatr),"Missing Delta Option"))</f>
        <v>Missing Delta Option</v>
      </c>
      <c r="AP1727" s="13" t="str" cm="1">
        <f t="array" ref="AP1727">IF(paramètres!$B$28=1,(((SUM(P1727:Y1727)/1.02)+SUM(Z1727:AA1727))+((SUM(AB1727:AM1727)/1.02)+SUM(AL1727:AM1727)))/12*pécule,IF(paramètres!$B$28=2,SUM(P1727:AM1727)/12*pécule,"Missing Delta Option"))</f>
        <v>Missing Delta Option</v>
      </c>
      <c r="AQ1727" s="105" t="e">
        <f>IF(paramètres!$B$28=1,(((SUM(P1727:Y1727)/1.02)+SUM(Z1727:AA1727))+((SUM(AB1727:AM1727)/1.02)+SUM(AL1727:AM1727)))+AN1727+AO1727+AP1727,SUM(P1727:AM1727)+AN1727+AO1727+AP1727)</f>
        <v>#VALUE!</v>
      </c>
    </row>
    <row r="1728" spans="1:43" x14ac:dyDescent="0.25">
      <c r="A1728" s="104"/>
      <c r="B1728" s="39"/>
      <c r="C1728" s="39"/>
      <c r="D1728" s="70"/>
      <c r="E1728" s="49"/>
      <c r="F1728" s="40"/>
      <c r="G1728" s="38"/>
      <c r="H1728" s="71"/>
      <c r="I1728" s="40"/>
      <c r="J1728" s="38"/>
      <c r="K1728" s="71"/>
      <c r="L1728" s="40"/>
      <c r="M1728" s="38"/>
      <c r="N1728" s="71"/>
      <c r="O1728" s="49"/>
      <c r="P1728" s="177"/>
      <c r="Q1728" s="178"/>
      <c r="R1728" s="178"/>
      <c r="S1728" s="178"/>
      <c r="T1728" s="178"/>
      <c r="U1728" s="178"/>
      <c r="V1728" s="178"/>
      <c r="W1728" s="178"/>
      <c r="X1728" s="178"/>
      <c r="Y1728" s="178"/>
      <c r="Z1728" s="178"/>
      <c r="AA1728" s="179"/>
      <c r="AB1728" s="121">
        <f>IF($D1728="",0,IF($E1728="",0,IF(VLOOKUP($E1728,paramètres!$E$33:$F$44,2,FALSE)&lt;=VLOOKUP($AB$18,paramètres!$E$33:$F$44,2,FALSE),P1728*$D1728,0)))</f>
        <v>0</v>
      </c>
      <c r="AC1728" s="13">
        <f>IF($D1728="",0,IF($E1728="",0,IF(VLOOKUP($E1728,paramètres!$E$33:$F$44,2,FALSE)&lt;=VLOOKUP($AC$18,paramètres!$E$33:$F$44,2,FALSE),Q1728*$D1728,0)))</f>
        <v>0</v>
      </c>
      <c r="AD1728" s="13">
        <f>IF($D1728="",0,IF($E1728="",0,IF(VLOOKUP($E1728,paramètres!$E$33:$F$44,2,FALSE)&lt;=VLOOKUP($AD$18,paramètres!$E$33:$F$44,2,FALSE),R1728*$D1728,0)))</f>
        <v>0</v>
      </c>
      <c r="AE1728" s="13">
        <f>IF($D1728="",0,IF($E1728="",0,IF(VLOOKUP($E1728,paramètres!$E$33:$F$44,2,FALSE)&lt;=VLOOKUP($AE$18,paramètres!$E$33:$F$44,2,FALSE),S1728*$D1728,0)))</f>
        <v>0</v>
      </c>
      <c r="AF1728" s="13">
        <f>IF($D1728="",0,IF($E1728="",0,IF(VLOOKUP($E1728,paramètres!$E$33:$F$44,2,FALSE)&lt;=VLOOKUP($AF$18,paramètres!$E$33:$F$44,2,FALSE),T1728*$D1728,0)))</f>
        <v>0</v>
      </c>
      <c r="AG1728" s="13">
        <f>IF($D1728="",0,IF($E1728="",0,IF(VLOOKUP($E1728,paramètres!$E$33:$F$44,2,FALSE)&lt;=VLOOKUP($AG$18,paramètres!$E$33:$F$44,2,FALSE),U1728*$D1728,0)))</f>
        <v>0</v>
      </c>
      <c r="AH1728" s="13">
        <f>IF($D1728="",0,IF($E1728="",0,IF(VLOOKUP($E1728,paramètres!$E$33:$F$44,2,FALSE)&lt;=VLOOKUP($AH$18,paramètres!$E$33:$F$44,2,FALSE),V1728*$D1728,0)))</f>
        <v>0</v>
      </c>
      <c r="AI1728" s="13">
        <f>IF($D1728="",0,IF($E1728="",0,IF(VLOOKUP($E1728,paramètres!$E$33:$F$44,2,FALSE)&lt;=VLOOKUP($AI$18,paramètres!$E$33:$F$44,2,FALSE),W1728*$D1728,0)))</f>
        <v>0</v>
      </c>
      <c r="AJ1728" s="13">
        <f>IF($D1728="",0,IF($E1728="",0,IF(VLOOKUP($E1728,paramètres!$E$33:$F$44,2,FALSE)&lt;=VLOOKUP($AJ$18,paramètres!$E$33:$F$44,2,FALSE),X1728*$D1728,0)))</f>
        <v>0</v>
      </c>
      <c r="AK1728" s="13">
        <f>IF($D1728="",0,IF($E1728="",0,IF(VLOOKUP($E1728,paramètres!$E$33:$F$44,2,FALSE)&lt;=VLOOKUP($AK$18,paramètres!$E$33:$F$44,2,FALSE),Y1728*$D1728,0)))</f>
        <v>0</v>
      </c>
      <c r="AL1728" s="13">
        <f>IF($D1728="",0,IF($E1728="",0,IF(VLOOKUP($E1728,paramètres!$E$33:$F$44,2,FALSE)&lt;=VLOOKUP($AL$18,paramètres!$E$33:$F$44,2,FALSE),Z1728*$D1728,0)))</f>
        <v>0</v>
      </c>
      <c r="AM1728" s="126">
        <f>IF($D1728="",0,IF($E1728="",0,IF(VLOOKUP($E1728,paramètres!$E$33:$F$44,2,FALSE)&lt;=VLOOKUP($AM$18,paramètres!$E$33:$F$44,2,FALSE),AA1728*$D1728,0)))</f>
        <v>0</v>
      </c>
      <c r="AN1728" s="121" t="str">
        <f>IF(paramètres!$B$28=1,((SUM(P1728:Y1728)/1.02)+SUM(Z1728:AA1728))*0.0303/9*COUNT(P1728:X1728),IF(paramètres!$B$28=2,(SUM(P1728:AA1728))*0.0303/9*COUNT(P1728:X1728),"Missing Delta option"))</f>
        <v>Missing Delta option</v>
      </c>
      <c r="AO1728" s="13" t="str">
        <f>IF(paramètres!$B$28=1,(((SUM(P1728:Y1728)/1.02)+SUM(Z1728:AA1728))+((SUM(AB1728:AK1728)/1.02)+SUM(AL1728:AN1728)))*cotpatr,IF(paramètres!$B$28=2,(SUM(P1728:AN1728)*cotpatr),"Missing Delta Option"))</f>
        <v>Missing Delta Option</v>
      </c>
      <c r="AP1728" s="13" t="str" cm="1">
        <f t="array" ref="AP1728">IF(paramètres!$B$28=1,(((SUM(P1728:Y1728)/1.02)+SUM(Z1728:AA1728))+((SUM(AB1728:AM1728)/1.02)+SUM(AL1728:AM1728)))/12*pécule,IF(paramètres!$B$28=2,SUM(P1728:AM1728)/12*pécule,"Missing Delta Option"))</f>
        <v>Missing Delta Option</v>
      </c>
      <c r="AQ1728" s="105" t="e">
        <f>IF(paramètres!$B$28=1,(((SUM(P1728:Y1728)/1.02)+SUM(Z1728:AA1728))+((SUM(AB1728:AM1728)/1.02)+SUM(AL1728:AM1728)))+AN1728+AO1728+AP1728,SUM(P1728:AM1728)+AN1728+AO1728+AP1728)</f>
        <v>#VALUE!</v>
      </c>
    </row>
    <row r="1729" spans="1:43" x14ac:dyDescent="0.25">
      <c r="A1729" s="104"/>
      <c r="B1729" s="39"/>
      <c r="C1729" s="39"/>
      <c r="D1729" s="70"/>
      <c r="E1729" s="49"/>
      <c r="F1729" s="40"/>
      <c r="G1729" s="38"/>
      <c r="H1729" s="71"/>
      <c r="I1729" s="40"/>
      <c r="J1729" s="38"/>
      <c r="K1729" s="71"/>
      <c r="L1729" s="40"/>
      <c r="M1729" s="38"/>
      <c r="N1729" s="71"/>
      <c r="O1729" s="49"/>
      <c r="P1729" s="177"/>
      <c r="Q1729" s="178"/>
      <c r="R1729" s="178"/>
      <c r="S1729" s="178"/>
      <c r="T1729" s="178"/>
      <c r="U1729" s="178"/>
      <c r="V1729" s="178"/>
      <c r="W1729" s="178"/>
      <c r="X1729" s="178"/>
      <c r="Y1729" s="178"/>
      <c r="Z1729" s="178"/>
      <c r="AA1729" s="179"/>
      <c r="AB1729" s="121">
        <f>IF($D1729="",0,IF($E1729="",0,IF(VLOOKUP($E1729,paramètres!$E$33:$F$44,2,FALSE)&lt;=VLOOKUP($AB$18,paramètres!$E$33:$F$44,2,FALSE),P1729*$D1729,0)))</f>
        <v>0</v>
      </c>
      <c r="AC1729" s="13">
        <f>IF($D1729="",0,IF($E1729="",0,IF(VLOOKUP($E1729,paramètres!$E$33:$F$44,2,FALSE)&lt;=VLOOKUP($AC$18,paramètres!$E$33:$F$44,2,FALSE),Q1729*$D1729,0)))</f>
        <v>0</v>
      </c>
      <c r="AD1729" s="13">
        <f>IF($D1729="",0,IF($E1729="",0,IF(VLOOKUP($E1729,paramètres!$E$33:$F$44,2,FALSE)&lt;=VLOOKUP($AD$18,paramètres!$E$33:$F$44,2,FALSE),R1729*$D1729,0)))</f>
        <v>0</v>
      </c>
      <c r="AE1729" s="13">
        <f>IF($D1729="",0,IF($E1729="",0,IF(VLOOKUP($E1729,paramètres!$E$33:$F$44,2,FALSE)&lt;=VLOOKUP($AE$18,paramètres!$E$33:$F$44,2,FALSE),S1729*$D1729,0)))</f>
        <v>0</v>
      </c>
      <c r="AF1729" s="13">
        <f>IF($D1729="",0,IF($E1729="",0,IF(VLOOKUP($E1729,paramètres!$E$33:$F$44,2,FALSE)&lt;=VLOOKUP($AF$18,paramètres!$E$33:$F$44,2,FALSE),T1729*$D1729,0)))</f>
        <v>0</v>
      </c>
      <c r="AG1729" s="13">
        <f>IF($D1729="",0,IF($E1729="",0,IF(VLOOKUP($E1729,paramètres!$E$33:$F$44,2,FALSE)&lt;=VLOOKUP($AG$18,paramètres!$E$33:$F$44,2,FALSE),U1729*$D1729,0)))</f>
        <v>0</v>
      </c>
      <c r="AH1729" s="13">
        <f>IF($D1729="",0,IF($E1729="",0,IF(VLOOKUP($E1729,paramètres!$E$33:$F$44,2,FALSE)&lt;=VLOOKUP($AH$18,paramètres!$E$33:$F$44,2,FALSE),V1729*$D1729,0)))</f>
        <v>0</v>
      </c>
      <c r="AI1729" s="13">
        <f>IF($D1729="",0,IF($E1729="",0,IF(VLOOKUP($E1729,paramètres!$E$33:$F$44,2,FALSE)&lt;=VLOOKUP($AI$18,paramètres!$E$33:$F$44,2,FALSE),W1729*$D1729,0)))</f>
        <v>0</v>
      </c>
      <c r="AJ1729" s="13">
        <f>IF($D1729="",0,IF($E1729="",0,IF(VLOOKUP($E1729,paramètres!$E$33:$F$44,2,FALSE)&lt;=VLOOKUP($AJ$18,paramètres!$E$33:$F$44,2,FALSE),X1729*$D1729,0)))</f>
        <v>0</v>
      </c>
      <c r="AK1729" s="13">
        <f>IF($D1729="",0,IF($E1729="",0,IF(VLOOKUP($E1729,paramètres!$E$33:$F$44,2,FALSE)&lt;=VLOOKUP($AK$18,paramètres!$E$33:$F$44,2,FALSE),Y1729*$D1729,0)))</f>
        <v>0</v>
      </c>
      <c r="AL1729" s="13">
        <f>IF($D1729="",0,IF($E1729="",0,IF(VLOOKUP($E1729,paramètres!$E$33:$F$44,2,FALSE)&lt;=VLOOKUP($AL$18,paramètres!$E$33:$F$44,2,FALSE),Z1729*$D1729,0)))</f>
        <v>0</v>
      </c>
      <c r="AM1729" s="126">
        <f>IF($D1729="",0,IF($E1729="",0,IF(VLOOKUP($E1729,paramètres!$E$33:$F$44,2,FALSE)&lt;=VLOOKUP($AM$18,paramètres!$E$33:$F$44,2,FALSE),AA1729*$D1729,0)))</f>
        <v>0</v>
      </c>
      <c r="AN1729" s="121" t="str">
        <f>IF(paramètres!$B$28=1,((SUM(P1729:Y1729)/1.02)+SUM(Z1729:AA1729))*0.0303/9*COUNT(P1729:X1729),IF(paramètres!$B$28=2,(SUM(P1729:AA1729))*0.0303/9*COUNT(P1729:X1729),"Missing Delta option"))</f>
        <v>Missing Delta option</v>
      </c>
      <c r="AO1729" s="13" t="str">
        <f>IF(paramètres!$B$28=1,(((SUM(P1729:Y1729)/1.02)+SUM(Z1729:AA1729))+((SUM(AB1729:AK1729)/1.02)+SUM(AL1729:AN1729)))*cotpatr,IF(paramètres!$B$28=2,(SUM(P1729:AN1729)*cotpatr),"Missing Delta Option"))</f>
        <v>Missing Delta Option</v>
      </c>
      <c r="AP1729" s="13" t="str" cm="1">
        <f t="array" ref="AP1729">IF(paramètres!$B$28=1,(((SUM(P1729:Y1729)/1.02)+SUM(Z1729:AA1729))+((SUM(AB1729:AM1729)/1.02)+SUM(AL1729:AM1729)))/12*pécule,IF(paramètres!$B$28=2,SUM(P1729:AM1729)/12*pécule,"Missing Delta Option"))</f>
        <v>Missing Delta Option</v>
      </c>
      <c r="AQ1729" s="105" t="e">
        <f>IF(paramètres!$B$28=1,(((SUM(P1729:Y1729)/1.02)+SUM(Z1729:AA1729))+((SUM(AB1729:AM1729)/1.02)+SUM(AL1729:AM1729)))+AN1729+AO1729+AP1729,SUM(P1729:AM1729)+AN1729+AO1729+AP1729)</f>
        <v>#VALUE!</v>
      </c>
    </row>
    <row r="1730" spans="1:43" x14ac:dyDescent="0.25">
      <c r="A1730" s="104"/>
      <c r="B1730" s="39"/>
      <c r="C1730" s="39"/>
      <c r="D1730" s="70"/>
      <c r="E1730" s="49"/>
      <c r="F1730" s="40"/>
      <c r="G1730" s="38"/>
      <c r="H1730" s="71"/>
      <c r="I1730" s="40"/>
      <c r="J1730" s="38"/>
      <c r="K1730" s="71"/>
      <c r="L1730" s="40"/>
      <c r="M1730" s="38"/>
      <c r="N1730" s="71"/>
      <c r="O1730" s="49"/>
      <c r="P1730" s="177"/>
      <c r="Q1730" s="178"/>
      <c r="R1730" s="178"/>
      <c r="S1730" s="178"/>
      <c r="T1730" s="178"/>
      <c r="U1730" s="178"/>
      <c r="V1730" s="178"/>
      <c r="W1730" s="178"/>
      <c r="X1730" s="178"/>
      <c r="Y1730" s="178"/>
      <c r="Z1730" s="178"/>
      <c r="AA1730" s="179"/>
      <c r="AB1730" s="121">
        <f>IF($D1730="",0,IF($E1730="",0,IF(VLOOKUP($E1730,paramètres!$E$33:$F$44,2,FALSE)&lt;=VLOOKUP($AB$18,paramètres!$E$33:$F$44,2,FALSE),P1730*$D1730,0)))</f>
        <v>0</v>
      </c>
      <c r="AC1730" s="13">
        <f>IF($D1730="",0,IF($E1730="",0,IF(VLOOKUP($E1730,paramètres!$E$33:$F$44,2,FALSE)&lt;=VLOOKUP($AC$18,paramètres!$E$33:$F$44,2,FALSE),Q1730*$D1730,0)))</f>
        <v>0</v>
      </c>
      <c r="AD1730" s="13">
        <f>IF($D1730="",0,IF($E1730="",0,IF(VLOOKUP($E1730,paramètres!$E$33:$F$44,2,FALSE)&lt;=VLOOKUP($AD$18,paramètres!$E$33:$F$44,2,FALSE),R1730*$D1730,0)))</f>
        <v>0</v>
      </c>
      <c r="AE1730" s="13">
        <f>IF($D1730="",0,IF($E1730="",0,IF(VLOOKUP($E1730,paramètres!$E$33:$F$44,2,FALSE)&lt;=VLOOKUP($AE$18,paramètres!$E$33:$F$44,2,FALSE),S1730*$D1730,0)))</f>
        <v>0</v>
      </c>
      <c r="AF1730" s="13">
        <f>IF($D1730="",0,IF($E1730="",0,IF(VLOOKUP($E1730,paramètres!$E$33:$F$44,2,FALSE)&lt;=VLOOKUP($AF$18,paramètres!$E$33:$F$44,2,FALSE),T1730*$D1730,0)))</f>
        <v>0</v>
      </c>
      <c r="AG1730" s="13">
        <f>IF($D1730="",0,IF($E1730="",0,IF(VLOOKUP($E1730,paramètres!$E$33:$F$44,2,FALSE)&lt;=VLOOKUP($AG$18,paramètres!$E$33:$F$44,2,FALSE),U1730*$D1730,0)))</f>
        <v>0</v>
      </c>
      <c r="AH1730" s="13">
        <f>IF($D1730="",0,IF($E1730="",0,IF(VLOOKUP($E1730,paramètres!$E$33:$F$44,2,FALSE)&lt;=VLOOKUP($AH$18,paramètres!$E$33:$F$44,2,FALSE),V1730*$D1730,0)))</f>
        <v>0</v>
      </c>
      <c r="AI1730" s="13">
        <f>IF($D1730="",0,IF($E1730="",0,IF(VLOOKUP($E1730,paramètres!$E$33:$F$44,2,FALSE)&lt;=VLOOKUP($AI$18,paramètres!$E$33:$F$44,2,FALSE),W1730*$D1730,0)))</f>
        <v>0</v>
      </c>
      <c r="AJ1730" s="13">
        <f>IF($D1730="",0,IF($E1730="",0,IF(VLOOKUP($E1730,paramètres!$E$33:$F$44,2,FALSE)&lt;=VLOOKUP($AJ$18,paramètres!$E$33:$F$44,2,FALSE),X1730*$D1730,0)))</f>
        <v>0</v>
      </c>
      <c r="AK1730" s="13">
        <f>IF($D1730="",0,IF($E1730="",0,IF(VLOOKUP($E1730,paramètres!$E$33:$F$44,2,FALSE)&lt;=VLOOKUP($AK$18,paramètres!$E$33:$F$44,2,FALSE),Y1730*$D1730,0)))</f>
        <v>0</v>
      </c>
      <c r="AL1730" s="13">
        <f>IF($D1730="",0,IF($E1730="",0,IF(VLOOKUP($E1730,paramètres!$E$33:$F$44,2,FALSE)&lt;=VLOOKUP($AL$18,paramètres!$E$33:$F$44,2,FALSE),Z1730*$D1730,0)))</f>
        <v>0</v>
      </c>
      <c r="AM1730" s="126">
        <f>IF($D1730="",0,IF($E1730="",0,IF(VLOOKUP($E1730,paramètres!$E$33:$F$44,2,FALSE)&lt;=VLOOKUP($AM$18,paramètres!$E$33:$F$44,2,FALSE),AA1730*$D1730,0)))</f>
        <v>0</v>
      </c>
      <c r="AN1730" s="121" t="str">
        <f>IF(paramètres!$B$28=1,((SUM(P1730:Y1730)/1.02)+SUM(Z1730:AA1730))*0.0303/9*COUNT(P1730:X1730),IF(paramètres!$B$28=2,(SUM(P1730:AA1730))*0.0303/9*COUNT(P1730:X1730),"Missing Delta option"))</f>
        <v>Missing Delta option</v>
      </c>
      <c r="AO1730" s="13" t="str">
        <f>IF(paramètres!$B$28=1,(((SUM(P1730:Y1730)/1.02)+SUM(Z1730:AA1730))+((SUM(AB1730:AK1730)/1.02)+SUM(AL1730:AN1730)))*cotpatr,IF(paramètres!$B$28=2,(SUM(P1730:AN1730)*cotpatr),"Missing Delta Option"))</f>
        <v>Missing Delta Option</v>
      </c>
      <c r="AP1730" s="13" t="str" cm="1">
        <f t="array" ref="AP1730">IF(paramètres!$B$28=1,(((SUM(P1730:Y1730)/1.02)+SUM(Z1730:AA1730))+((SUM(AB1730:AM1730)/1.02)+SUM(AL1730:AM1730)))/12*pécule,IF(paramètres!$B$28=2,SUM(P1730:AM1730)/12*pécule,"Missing Delta Option"))</f>
        <v>Missing Delta Option</v>
      </c>
      <c r="AQ1730" s="105" t="e">
        <f>IF(paramètres!$B$28=1,(((SUM(P1730:Y1730)/1.02)+SUM(Z1730:AA1730))+((SUM(AB1730:AM1730)/1.02)+SUM(AL1730:AM1730)))+AN1730+AO1730+AP1730,SUM(P1730:AM1730)+AN1730+AO1730+AP1730)</f>
        <v>#VALUE!</v>
      </c>
    </row>
    <row r="1731" spans="1:43" x14ac:dyDescent="0.25">
      <c r="A1731" s="104"/>
      <c r="B1731" s="39"/>
      <c r="C1731" s="39"/>
      <c r="D1731" s="70"/>
      <c r="E1731" s="49"/>
      <c r="F1731" s="40"/>
      <c r="G1731" s="38"/>
      <c r="H1731" s="71"/>
      <c r="I1731" s="40"/>
      <c r="J1731" s="38"/>
      <c r="K1731" s="71"/>
      <c r="L1731" s="40"/>
      <c r="M1731" s="38"/>
      <c r="N1731" s="71"/>
      <c r="O1731" s="49"/>
      <c r="P1731" s="177"/>
      <c r="Q1731" s="178"/>
      <c r="R1731" s="178"/>
      <c r="S1731" s="178"/>
      <c r="T1731" s="178"/>
      <c r="U1731" s="178"/>
      <c r="V1731" s="178"/>
      <c r="W1731" s="178"/>
      <c r="X1731" s="178"/>
      <c r="Y1731" s="178"/>
      <c r="Z1731" s="178"/>
      <c r="AA1731" s="179"/>
      <c r="AB1731" s="121">
        <f>IF($D1731="",0,IF($E1731="",0,IF(VLOOKUP($E1731,paramètres!$E$33:$F$44,2,FALSE)&lt;=VLOOKUP($AB$18,paramètres!$E$33:$F$44,2,FALSE),P1731*$D1731,0)))</f>
        <v>0</v>
      </c>
      <c r="AC1731" s="13">
        <f>IF($D1731="",0,IF($E1731="",0,IF(VLOOKUP($E1731,paramètres!$E$33:$F$44,2,FALSE)&lt;=VLOOKUP($AC$18,paramètres!$E$33:$F$44,2,FALSE),Q1731*$D1731,0)))</f>
        <v>0</v>
      </c>
      <c r="AD1731" s="13">
        <f>IF($D1731="",0,IF($E1731="",0,IF(VLOOKUP($E1731,paramètres!$E$33:$F$44,2,FALSE)&lt;=VLOOKUP($AD$18,paramètres!$E$33:$F$44,2,FALSE),R1731*$D1731,0)))</f>
        <v>0</v>
      </c>
      <c r="AE1731" s="13">
        <f>IF($D1731="",0,IF($E1731="",0,IF(VLOOKUP($E1731,paramètres!$E$33:$F$44,2,FALSE)&lt;=VLOOKUP($AE$18,paramètres!$E$33:$F$44,2,FALSE),S1731*$D1731,0)))</f>
        <v>0</v>
      </c>
      <c r="AF1731" s="13">
        <f>IF($D1731="",0,IF($E1731="",0,IF(VLOOKUP($E1731,paramètres!$E$33:$F$44,2,FALSE)&lt;=VLOOKUP($AF$18,paramètres!$E$33:$F$44,2,FALSE),T1731*$D1731,0)))</f>
        <v>0</v>
      </c>
      <c r="AG1731" s="13">
        <f>IF($D1731="",0,IF($E1731="",0,IF(VLOOKUP($E1731,paramètres!$E$33:$F$44,2,FALSE)&lt;=VLOOKUP($AG$18,paramètres!$E$33:$F$44,2,FALSE),U1731*$D1731,0)))</f>
        <v>0</v>
      </c>
      <c r="AH1731" s="13">
        <f>IF($D1731="",0,IF($E1731="",0,IF(VLOOKUP($E1731,paramètres!$E$33:$F$44,2,FALSE)&lt;=VLOOKUP($AH$18,paramètres!$E$33:$F$44,2,FALSE),V1731*$D1731,0)))</f>
        <v>0</v>
      </c>
      <c r="AI1731" s="13">
        <f>IF($D1731="",0,IF($E1731="",0,IF(VLOOKUP($E1731,paramètres!$E$33:$F$44,2,FALSE)&lt;=VLOOKUP($AI$18,paramètres!$E$33:$F$44,2,FALSE),W1731*$D1731,0)))</f>
        <v>0</v>
      </c>
      <c r="AJ1731" s="13">
        <f>IF($D1731="",0,IF($E1731="",0,IF(VLOOKUP($E1731,paramètres!$E$33:$F$44,2,FALSE)&lt;=VLOOKUP($AJ$18,paramètres!$E$33:$F$44,2,FALSE),X1731*$D1731,0)))</f>
        <v>0</v>
      </c>
      <c r="AK1731" s="13">
        <f>IF($D1731="",0,IF($E1731="",0,IF(VLOOKUP($E1731,paramètres!$E$33:$F$44,2,FALSE)&lt;=VLOOKUP($AK$18,paramètres!$E$33:$F$44,2,FALSE),Y1731*$D1731,0)))</f>
        <v>0</v>
      </c>
      <c r="AL1731" s="13">
        <f>IF($D1731="",0,IF($E1731="",0,IF(VLOOKUP($E1731,paramètres!$E$33:$F$44,2,FALSE)&lt;=VLOOKUP($AL$18,paramètres!$E$33:$F$44,2,FALSE),Z1731*$D1731,0)))</f>
        <v>0</v>
      </c>
      <c r="AM1731" s="126">
        <f>IF($D1731="",0,IF($E1731="",0,IF(VLOOKUP($E1731,paramètres!$E$33:$F$44,2,FALSE)&lt;=VLOOKUP($AM$18,paramètres!$E$33:$F$44,2,FALSE),AA1731*$D1731,0)))</f>
        <v>0</v>
      </c>
      <c r="AN1731" s="121" t="str">
        <f>IF(paramètres!$B$28=1,((SUM(P1731:Y1731)/1.02)+SUM(Z1731:AA1731))*0.0303/9*COUNT(P1731:X1731),IF(paramètres!$B$28=2,(SUM(P1731:AA1731))*0.0303/9*COUNT(P1731:X1731),"Missing Delta option"))</f>
        <v>Missing Delta option</v>
      </c>
      <c r="AO1731" s="13" t="str">
        <f>IF(paramètres!$B$28=1,(((SUM(P1731:Y1731)/1.02)+SUM(Z1731:AA1731))+((SUM(AB1731:AK1731)/1.02)+SUM(AL1731:AN1731)))*cotpatr,IF(paramètres!$B$28=2,(SUM(P1731:AN1731)*cotpatr),"Missing Delta Option"))</f>
        <v>Missing Delta Option</v>
      </c>
      <c r="AP1731" s="13" t="str" cm="1">
        <f t="array" ref="AP1731">IF(paramètres!$B$28=1,(((SUM(P1731:Y1731)/1.02)+SUM(Z1731:AA1731))+((SUM(AB1731:AM1731)/1.02)+SUM(AL1731:AM1731)))/12*pécule,IF(paramètres!$B$28=2,SUM(P1731:AM1731)/12*pécule,"Missing Delta Option"))</f>
        <v>Missing Delta Option</v>
      </c>
      <c r="AQ1731" s="105" t="e">
        <f>IF(paramètres!$B$28=1,(((SUM(P1731:Y1731)/1.02)+SUM(Z1731:AA1731))+((SUM(AB1731:AM1731)/1.02)+SUM(AL1731:AM1731)))+AN1731+AO1731+AP1731,SUM(P1731:AM1731)+AN1731+AO1731+AP1731)</f>
        <v>#VALUE!</v>
      </c>
    </row>
    <row r="1732" spans="1:43" x14ac:dyDescent="0.25">
      <c r="A1732" s="104"/>
      <c r="B1732" s="39"/>
      <c r="C1732" s="39"/>
      <c r="D1732" s="70"/>
      <c r="E1732" s="49"/>
      <c r="F1732" s="40"/>
      <c r="G1732" s="38"/>
      <c r="H1732" s="71"/>
      <c r="I1732" s="40"/>
      <c r="J1732" s="38"/>
      <c r="K1732" s="71"/>
      <c r="L1732" s="40"/>
      <c r="M1732" s="38"/>
      <c r="N1732" s="71"/>
      <c r="O1732" s="49"/>
      <c r="P1732" s="177"/>
      <c r="Q1732" s="178"/>
      <c r="R1732" s="178"/>
      <c r="S1732" s="178"/>
      <c r="T1732" s="178"/>
      <c r="U1732" s="178"/>
      <c r="V1732" s="178"/>
      <c r="W1732" s="178"/>
      <c r="X1732" s="178"/>
      <c r="Y1732" s="178"/>
      <c r="Z1732" s="178"/>
      <c r="AA1732" s="179"/>
      <c r="AB1732" s="121">
        <f>IF($D1732="",0,IF($E1732="",0,IF(VLOOKUP($E1732,paramètres!$E$33:$F$44,2,FALSE)&lt;=VLOOKUP($AB$18,paramètres!$E$33:$F$44,2,FALSE),P1732*$D1732,0)))</f>
        <v>0</v>
      </c>
      <c r="AC1732" s="13">
        <f>IF($D1732="",0,IF($E1732="",0,IF(VLOOKUP($E1732,paramètres!$E$33:$F$44,2,FALSE)&lt;=VLOOKUP($AC$18,paramètres!$E$33:$F$44,2,FALSE),Q1732*$D1732,0)))</f>
        <v>0</v>
      </c>
      <c r="AD1732" s="13">
        <f>IF($D1732="",0,IF($E1732="",0,IF(VLOOKUP($E1732,paramètres!$E$33:$F$44,2,FALSE)&lt;=VLOOKUP($AD$18,paramètres!$E$33:$F$44,2,FALSE),R1732*$D1732,0)))</f>
        <v>0</v>
      </c>
      <c r="AE1732" s="13">
        <f>IF($D1732="",0,IF($E1732="",0,IF(VLOOKUP($E1732,paramètres!$E$33:$F$44,2,FALSE)&lt;=VLOOKUP($AE$18,paramètres!$E$33:$F$44,2,FALSE),S1732*$D1732,0)))</f>
        <v>0</v>
      </c>
      <c r="AF1732" s="13">
        <f>IF($D1732="",0,IF($E1732="",0,IF(VLOOKUP($E1732,paramètres!$E$33:$F$44,2,FALSE)&lt;=VLOOKUP($AF$18,paramètres!$E$33:$F$44,2,FALSE),T1732*$D1732,0)))</f>
        <v>0</v>
      </c>
      <c r="AG1732" s="13">
        <f>IF($D1732="",0,IF($E1732="",0,IF(VLOOKUP($E1732,paramètres!$E$33:$F$44,2,FALSE)&lt;=VLOOKUP($AG$18,paramètres!$E$33:$F$44,2,FALSE),U1732*$D1732,0)))</f>
        <v>0</v>
      </c>
      <c r="AH1732" s="13">
        <f>IF($D1732="",0,IF($E1732="",0,IF(VLOOKUP($E1732,paramètres!$E$33:$F$44,2,FALSE)&lt;=VLOOKUP($AH$18,paramètres!$E$33:$F$44,2,FALSE),V1732*$D1732,0)))</f>
        <v>0</v>
      </c>
      <c r="AI1732" s="13">
        <f>IF($D1732="",0,IF($E1732="",0,IF(VLOOKUP($E1732,paramètres!$E$33:$F$44,2,FALSE)&lt;=VLOOKUP($AI$18,paramètres!$E$33:$F$44,2,FALSE),W1732*$D1732,0)))</f>
        <v>0</v>
      </c>
      <c r="AJ1732" s="13">
        <f>IF($D1732="",0,IF($E1732="",0,IF(VLOOKUP($E1732,paramètres!$E$33:$F$44,2,FALSE)&lt;=VLOOKUP($AJ$18,paramètres!$E$33:$F$44,2,FALSE),X1732*$D1732,0)))</f>
        <v>0</v>
      </c>
      <c r="AK1732" s="13">
        <f>IF($D1732="",0,IF($E1732="",0,IF(VLOOKUP($E1732,paramètres!$E$33:$F$44,2,FALSE)&lt;=VLOOKUP($AK$18,paramètres!$E$33:$F$44,2,FALSE),Y1732*$D1732,0)))</f>
        <v>0</v>
      </c>
      <c r="AL1732" s="13">
        <f>IF($D1732="",0,IF($E1732="",0,IF(VLOOKUP($E1732,paramètres!$E$33:$F$44,2,FALSE)&lt;=VLOOKUP($AL$18,paramètres!$E$33:$F$44,2,FALSE),Z1732*$D1732,0)))</f>
        <v>0</v>
      </c>
      <c r="AM1732" s="126">
        <f>IF($D1732="",0,IF($E1732="",0,IF(VLOOKUP($E1732,paramètres!$E$33:$F$44,2,FALSE)&lt;=VLOOKUP($AM$18,paramètres!$E$33:$F$44,2,FALSE),AA1732*$D1732,0)))</f>
        <v>0</v>
      </c>
      <c r="AN1732" s="121" t="str">
        <f>IF(paramètres!$B$28=1,((SUM(P1732:Y1732)/1.02)+SUM(Z1732:AA1732))*0.0303/9*COUNT(P1732:X1732),IF(paramètres!$B$28=2,(SUM(P1732:AA1732))*0.0303/9*COUNT(P1732:X1732),"Missing Delta option"))</f>
        <v>Missing Delta option</v>
      </c>
      <c r="AO1732" s="13" t="str">
        <f>IF(paramètres!$B$28=1,(((SUM(P1732:Y1732)/1.02)+SUM(Z1732:AA1732))+((SUM(AB1732:AK1732)/1.02)+SUM(AL1732:AN1732)))*cotpatr,IF(paramètres!$B$28=2,(SUM(P1732:AN1732)*cotpatr),"Missing Delta Option"))</f>
        <v>Missing Delta Option</v>
      </c>
      <c r="AP1732" s="13" t="str" cm="1">
        <f t="array" ref="AP1732">IF(paramètres!$B$28=1,(((SUM(P1732:Y1732)/1.02)+SUM(Z1732:AA1732))+((SUM(AB1732:AM1732)/1.02)+SUM(AL1732:AM1732)))/12*pécule,IF(paramètres!$B$28=2,SUM(P1732:AM1732)/12*pécule,"Missing Delta Option"))</f>
        <v>Missing Delta Option</v>
      </c>
      <c r="AQ1732" s="105" t="e">
        <f>IF(paramètres!$B$28=1,(((SUM(P1732:Y1732)/1.02)+SUM(Z1732:AA1732))+((SUM(AB1732:AM1732)/1.02)+SUM(AL1732:AM1732)))+AN1732+AO1732+AP1732,SUM(P1732:AM1732)+AN1732+AO1732+AP1732)</f>
        <v>#VALUE!</v>
      </c>
    </row>
    <row r="1733" spans="1:43" x14ac:dyDescent="0.25">
      <c r="A1733" s="104"/>
      <c r="B1733" s="39"/>
      <c r="C1733" s="39"/>
      <c r="D1733" s="70"/>
      <c r="E1733" s="49"/>
      <c r="F1733" s="40"/>
      <c r="G1733" s="38"/>
      <c r="H1733" s="71"/>
      <c r="I1733" s="40"/>
      <c r="J1733" s="38"/>
      <c r="K1733" s="71"/>
      <c r="L1733" s="40"/>
      <c r="M1733" s="38"/>
      <c r="N1733" s="71"/>
      <c r="O1733" s="49"/>
      <c r="P1733" s="177"/>
      <c r="Q1733" s="178"/>
      <c r="R1733" s="178"/>
      <c r="S1733" s="178"/>
      <c r="T1733" s="178"/>
      <c r="U1733" s="178"/>
      <c r="V1733" s="178"/>
      <c r="W1733" s="178"/>
      <c r="X1733" s="178"/>
      <c r="Y1733" s="178"/>
      <c r="Z1733" s="178"/>
      <c r="AA1733" s="179"/>
      <c r="AB1733" s="121">
        <f>IF($D1733="",0,IF($E1733="",0,IF(VLOOKUP($E1733,paramètres!$E$33:$F$44,2,FALSE)&lt;=VLOOKUP($AB$18,paramètres!$E$33:$F$44,2,FALSE),P1733*$D1733,0)))</f>
        <v>0</v>
      </c>
      <c r="AC1733" s="13">
        <f>IF($D1733="",0,IF($E1733="",0,IF(VLOOKUP($E1733,paramètres!$E$33:$F$44,2,FALSE)&lt;=VLOOKUP($AC$18,paramètres!$E$33:$F$44,2,FALSE),Q1733*$D1733,0)))</f>
        <v>0</v>
      </c>
      <c r="AD1733" s="13">
        <f>IF($D1733="",0,IF($E1733="",0,IF(VLOOKUP($E1733,paramètres!$E$33:$F$44,2,FALSE)&lt;=VLOOKUP($AD$18,paramètres!$E$33:$F$44,2,FALSE),R1733*$D1733,0)))</f>
        <v>0</v>
      </c>
      <c r="AE1733" s="13">
        <f>IF($D1733="",0,IF($E1733="",0,IF(VLOOKUP($E1733,paramètres!$E$33:$F$44,2,FALSE)&lt;=VLOOKUP($AE$18,paramètres!$E$33:$F$44,2,FALSE),S1733*$D1733,0)))</f>
        <v>0</v>
      </c>
      <c r="AF1733" s="13">
        <f>IF($D1733="",0,IF($E1733="",0,IF(VLOOKUP($E1733,paramètres!$E$33:$F$44,2,FALSE)&lt;=VLOOKUP($AF$18,paramètres!$E$33:$F$44,2,FALSE),T1733*$D1733,0)))</f>
        <v>0</v>
      </c>
      <c r="AG1733" s="13">
        <f>IF($D1733="",0,IF($E1733="",0,IF(VLOOKUP($E1733,paramètres!$E$33:$F$44,2,FALSE)&lt;=VLOOKUP($AG$18,paramètres!$E$33:$F$44,2,FALSE),U1733*$D1733,0)))</f>
        <v>0</v>
      </c>
      <c r="AH1733" s="13">
        <f>IF($D1733="",0,IF($E1733="",0,IF(VLOOKUP($E1733,paramètres!$E$33:$F$44,2,FALSE)&lt;=VLOOKUP($AH$18,paramètres!$E$33:$F$44,2,FALSE),V1733*$D1733,0)))</f>
        <v>0</v>
      </c>
      <c r="AI1733" s="13">
        <f>IF($D1733="",0,IF($E1733="",0,IF(VLOOKUP($E1733,paramètres!$E$33:$F$44,2,FALSE)&lt;=VLOOKUP($AI$18,paramètres!$E$33:$F$44,2,FALSE),W1733*$D1733,0)))</f>
        <v>0</v>
      </c>
      <c r="AJ1733" s="13">
        <f>IF($D1733="",0,IF($E1733="",0,IF(VLOOKUP($E1733,paramètres!$E$33:$F$44,2,FALSE)&lt;=VLOOKUP($AJ$18,paramètres!$E$33:$F$44,2,FALSE),X1733*$D1733,0)))</f>
        <v>0</v>
      </c>
      <c r="AK1733" s="13">
        <f>IF($D1733="",0,IF($E1733="",0,IF(VLOOKUP($E1733,paramètres!$E$33:$F$44,2,FALSE)&lt;=VLOOKUP($AK$18,paramètres!$E$33:$F$44,2,FALSE),Y1733*$D1733,0)))</f>
        <v>0</v>
      </c>
      <c r="AL1733" s="13">
        <f>IF($D1733="",0,IF($E1733="",0,IF(VLOOKUP($E1733,paramètres!$E$33:$F$44,2,FALSE)&lt;=VLOOKUP($AL$18,paramètres!$E$33:$F$44,2,FALSE),Z1733*$D1733,0)))</f>
        <v>0</v>
      </c>
      <c r="AM1733" s="126">
        <f>IF($D1733="",0,IF($E1733="",0,IF(VLOOKUP($E1733,paramètres!$E$33:$F$44,2,FALSE)&lt;=VLOOKUP($AM$18,paramètres!$E$33:$F$44,2,FALSE),AA1733*$D1733,0)))</f>
        <v>0</v>
      </c>
      <c r="AN1733" s="121" t="str">
        <f>IF(paramètres!$B$28=1,((SUM(P1733:Y1733)/1.02)+SUM(Z1733:AA1733))*0.0303/9*COUNT(P1733:X1733),IF(paramètres!$B$28=2,(SUM(P1733:AA1733))*0.0303/9*COUNT(P1733:X1733),"Missing Delta option"))</f>
        <v>Missing Delta option</v>
      </c>
      <c r="AO1733" s="13" t="str">
        <f>IF(paramètres!$B$28=1,(((SUM(P1733:Y1733)/1.02)+SUM(Z1733:AA1733))+((SUM(AB1733:AK1733)/1.02)+SUM(AL1733:AN1733)))*cotpatr,IF(paramètres!$B$28=2,(SUM(P1733:AN1733)*cotpatr),"Missing Delta Option"))</f>
        <v>Missing Delta Option</v>
      </c>
      <c r="AP1733" s="13" t="str" cm="1">
        <f t="array" ref="AP1733">IF(paramètres!$B$28=1,(((SUM(P1733:Y1733)/1.02)+SUM(Z1733:AA1733))+((SUM(AB1733:AM1733)/1.02)+SUM(AL1733:AM1733)))/12*pécule,IF(paramètres!$B$28=2,SUM(P1733:AM1733)/12*pécule,"Missing Delta Option"))</f>
        <v>Missing Delta Option</v>
      </c>
      <c r="AQ1733" s="105" t="e">
        <f>IF(paramètres!$B$28=1,(((SUM(P1733:Y1733)/1.02)+SUM(Z1733:AA1733))+((SUM(AB1733:AM1733)/1.02)+SUM(AL1733:AM1733)))+AN1733+AO1733+AP1733,SUM(P1733:AM1733)+AN1733+AO1733+AP1733)</f>
        <v>#VALUE!</v>
      </c>
    </row>
    <row r="1734" spans="1:43" x14ac:dyDescent="0.25">
      <c r="A1734" s="104"/>
      <c r="B1734" s="39"/>
      <c r="C1734" s="39"/>
      <c r="D1734" s="70"/>
      <c r="E1734" s="49"/>
      <c r="F1734" s="40"/>
      <c r="G1734" s="38"/>
      <c r="H1734" s="71"/>
      <c r="I1734" s="40"/>
      <c r="J1734" s="38"/>
      <c r="K1734" s="71"/>
      <c r="L1734" s="40"/>
      <c r="M1734" s="38"/>
      <c r="N1734" s="71"/>
      <c r="O1734" s="49"/>
      <c r="P1734" s="177"/>
      <c r="Q1734" s="178"/>
      <c r="R1734" s="178"/>
      <c r="S1734" s="178"/>
      <c r="T1734" s="178"/>
      <c r="U1734" s="178"/>
      <c r="V1734" s="178"/>
      <c r="W1734" s="178"/>
      <c r="X1734" s="178"/>
      <c r="Y1734" s="178"/>
      <c r="Z1734" s="178"/>
      <c r="AA1734" s="179"/>
      <c r="AB1734" s="121">
        <f>IF($D1734="",0,IF($E1734="",0,IF(VLOOKUP($E1734,paramètres!$E$33:$F$44,2,FALSE)&lt;=VLOOKUP($AB$18,paramètres!$E$33:$F$44,2,FALSE),P1734*$D1734,0)))</f>
        <v>0</v>
      </c>
      <c r="AC1734" s="13">
        <f>IF($D1734="",0,IF($E1734="",0,IF(VLOOKUP($E1734,paramètres!$E$33:$F$44,2,FALSE)&lt;=VLOOKUP($AC$18,paramètres!$E$33:$F$44,2,FALSE),Q1734*$D1734,0)))</f>
        <v>0</v>
      </c>
      <c r="AD1734" s="13">
        <f>IF($D1734="",0,IF($E1734="",0,IF(VLOOKUP($E1734,paramètres!$E$33:$F$44,2,FALSE)&lt;=VLOOKUP($AD$18,paramètres!$E$33:$F$44,2,FALSE),R1734*$D1734,0)))</f>
        <v>0</v>
      </c>
      <c r="AE1734" s="13">
        <f>IF($D1734="",0,IF($E1734="",0,IF(VLOOKUP($E1734,paramètres!$E$33:$F$44,2,FALSE)&lt;=VLOOKUP($AE$18,paramètres!$E$33:$F$44,2,FALSE),S1734*$D1734,0)))</f>
        <v>0</v>
      </c>
      <c r="AF1734" s="13">
        <f>IF($D1734="",0,IF($E1734="",0,IF(VLOOKUP($E1734,paramètres!$E$33:$F$44,2,FALSE)&lt;=VLOOKUP($AF$18,paramètres!$E$33:$F$44,2,FALSE),T1734*$D1734,0)))</f>
        <v>0</v>
      </c>
      <c r="AG1734" s="13">
        <f>IF($D1734="",0,IF($E1734="",0,IF(VLOOKUP($E1734,paramètres!$E$33:$F$44,2,FALSE)&lt;=VLOOKUP($AG$18,paramètres!$E$33:$F$44,2,FALSE),U1734*$D1734,0)))</f>
        <v>0</v>
      </c>
      <c r="AH1734" s="13">
        <f>IF($D1734="",0,IF($E1734="",0,IF(VLOOKUP($E1734,paramètres!$E$33:$F$44,2,FALSE)&lt;=VLOOKUP($AH$18,paramètres!$E$33:$F$44,2,FALSE),V1734*$D1734,0)))</f>
        <v>0</v>
      </c>
      <c r="AI1734" s="13">
        <f>IF($D1734="",0,IF($E1734="",0,IF(VLOOKUP($E1734,paramètres!$E$33:$F$44,2,FALSE)&lt;=VLOOKUP($AI$18,paramètres!$E$33:$F$44,2,FALSE),W1734*$D1734,0)))</f>
        <v>0</v>
      </c>
      <c r="AJ1734" s="13">
        <f>IF($D1734="",0,IF($E1734="",0,IF(VLOOKUP($E1734,paramètres!$E$33:$F$44,2,FALSE)&lt;=VLOOKUP($AJ$18,paramètres!$E$33:$F$44,2,FALSE),X1734*$D1734,0)))</f>
        <v>0</v>
      </c>
      <c r="AK1734" s="13">
        <f>IF($D1734="",0,IF($E1734="",0,IF(VLOOKUP($E1734,paramètres!$E$33:$F$44,2,FALSE)&lt;=VLOOKUP($AK$18,paramètres!$E$33:$F$44,2,FALSE),Y1734*$D1734,0)))</f>
        <v>0</v>
      </c>
      <c r="AL1734" s="13">
        <f>IF($D1734="",0,IF($E1734="",0,IF(VLOOKUP($E1734,paramètres!$E$33:$F$44,2,FALSE)&lt;=VLOOKUP($AL$18,paramètres!$E$33:$F$44,2,FALSE),Z1734*$D1734,0)))</f>
        <v>0</v>
      </c>
      <c r="AM1734" s="126">
        <f>IF($D1734="",0,IF($E1734="",0,IF(VLOOKUP($E1734,paramètres!$E$33:$F$44,2,FALSE)&lt;=VLOOKUP($AM$18,paramètres!$E$33:$F$44,2,FALSE),AA1734*$D1734,0)))</f>
        <v>0</v>
      </c>
      <c r="AN1734" s="121" t="str">
        <f>IF(paramètres!$B$28=1,((SUM(P1734:Y1734)/1.02)+SUM(Z1734:AA1734))*0.0303/9*COUNT(P1734:X1734),IF(paramètres!$B$28=2,(SUM(P1734:AA1734))*0.0303/9*COUNT(P1734:X1734),"Missing Delta option"))</f>
        <v>Missing Delta option</v>
      </c>
      <c r="AO1734" s="13" t="str">
        <f>IF(paramètres!$B$28=1,(((SUM(P1734:Y1734)/1.02)+SUM(Z1734:AA1734))+((SUM(AB1734:AK1734)/1.02)+SUM(AL1734:AN1734)))*cotpatr,IF(paramètres!$B$28=2,(SUM(P1734:AN1734)*cotpatr),"Missing Delta Option"))</f>
        <v>Missing Delta Option</v>
      </c>
      <c r="AP1734" s="13" t="str" cm="1">
        <f t="array" ref="AP1734">IF(paramètres!$B$28=1,(((SUM(P1734:Y1734)/1.02)+SUM(Z1734:AA1734))+((SUM(AB1734:AM1734)/1.02)+SUM(AL1734:AM1734)))/12*pécule,IF(paramètres!$B$28=2,SUM(P1734:AM1734)/12*pécule,"Missing Delta Option"))</f>
        <v>Missing Delta Option</v>
      </c>
      <c r="AQ1734" s="105" t="e">
        <f>IF(paramètres!$B$28=1,(((SUM(P1734:Y1734)/1.02)+SUM(Z1734:AA1734))+((SUM(AB1734:AM1734)/1.02)+SUM(AL1734:AM1734)))+AN1734+AO1734+AP1734,SUM(P1734:AM1734)+AN1734+AO1734+AP1734)</f>
        <v>#VALUE!</v>
      </c>
    </row>
    <row r="1735" spans="1:43" x14ac:dyDescent="0.25">
      <c r="A1735" s="104"/>
      <c r="B1735" s="39"/>
      <c r="C1735" s="39"/>
      <c r="D1735" s="70"/>
      <c r="E1735" s="49"/>
      <c r="F1735" s="40"/>
      <c r="G1735" s="38"/>
      <c r="H1735" s="71"/>
      <c r="I1735" s="40"/>
      <c r="J1735" s="38"/>
      <c r="K1735" s="71"/>
      <c r="L1735" s="40"/>
      <c r="M1735" s="38"/>
      <c r="N1735" s="71"/>
      <c r="O1735" s="49"/>
      <c r="P1735" s="177"/>
      <c r="Q1735" s="178"/>
      <c r="R1735" s="178"/>
      <c r="S1735" s="178"/>
      <c r="T1735" s="178"/>
      <c r="U1735" s="178"/>
      <c r="V1735" s="178"/>
      <c r="W1735" s="178"/>
      <c r="X1735" s="178"/>
      <c r="Y1735" s="178"/>
      <c r="Z1735" s="178"/>
      <c r="AA1735" s="179"/>
      <c r="AB1735" s="121">
        <f>IF($D1735="",0,IF($E1735="",0,IF(VLOOKUP($E1735,paramètres!$E$33:$F$44,2,FALSE)&lt;=VLOOKUP($AB$18,paramètres!$E$33:$F$44,2,FALSE),P1735*$D1735,0)))</f>
        <v>0</v>
      </c>
      <c r="AC1735" s="13">
        <f>IF($D1735="",0,IF($E1735="",0,IF(VLOOKUP($E1735,paramètres!$E$33:$F$44,2,FALSE)&lt;=VLOOKUP($AC$18,paramètres!$E$33:$F$44,2,FALSE),Q1735*$D1735,0)))</f>
        <v>0</v>
      </c>
      <c r="AD1735" s="13">
        <f>IF($D1735="",0,IF($E1735="",0,IF(VLOOKUP($E1735,paramètres!$E$33:$F$44,2,FALSE)&lt;=VLOOKUP($AD$18,paramètres!$E$33:$F$44,2,FALSE),R1735*$D1735,0)))</f>
        <v>0</v>
      </c>
      <c r="AE1735" s="13">
        <f>IF($D1735="",0,IF($E1735="",0,IF(VLOOKUP($E1735,paramètres!$E$33:$F$44,2,FALSE)&lt;=VLOOKUP($AE$18,paramètres!$E$33:$F$44,2,FALSE),S1735*$D1735,0)))</f>
        <v>0</v>
      </c>
      <c r="AF1735" s="13">
        <f>IF($D1735="",0,IF($E1735="",0,IF(VLOOKUP($E1735,paramètres!$E$33:$F$44,2,FALSE)&lt;=VLOOKUP($AF$18,paramètres!$E$33:$F$44,2,FALSE),T1735*$D1735,0)))</f>
        <v>0</v>
      </c>
      <c r="AG1735" s="13">
        <f>IF($D1735="",0,IF($E1735="",0,IF(VLOOKUP($E1735,paramètres!$E$33:$F$44,2,FALSE)&lt;=VLOOKUP($AG$18,paramètres!$E$33:$F$44,2,FALSE),U1735*$D1735,0)))</f>
        <v>0</v>
      </c>
      <c r="AH1735" s="13">
        <f>IF($D1735="",0,IF($E1735="",0,IF(VLOOKUP($E1735,paramètres!$E$33:$F$44,2,FALSE)&lt;=VLOOKUP($AH$18,paramètres!$E$33:$F$44,2,FALSE),V1735*$D1735,0)))</f>
        <v>0</v>
      </c>
      <c r="AI1735" s="13">
        <f>IF($D1735="",0,IF($E1735="",0,IF(VLOOKUP($E1735,paramètres!$E$33:$F$44,2,FALSE)&lt;=VLOOKUP($AI$18,paramètres!$E$33:$F$44,2,FALSE),W1735*$D1735,0)))</f>
        <v>0</v>
      </c>
      <c r="AJ1735" s="13">
        <f>IF($D1735="",0,IF($E1735="",0,IF(VLOOKUP($E1735,paramètres!$E$33:$F$44,2,FALSE)&lt;=VLOOKUP($AJ$18,paramètres!$E$33:$F$44,2,FALSE),X1735*$D1735,0)))</f>
        <v>0</v>
      </c>
      <c r="AK1735" s="13">
        <f>IF($D1735="",0,IF($E1735="",0,IF(VLOOKUP($E1735,paramètres!$E$33:$F$44,2,FALSE)&lt;=VLOOKUP($AK$18,paramètres!$E$33:$F$44,2,FALSE),Y1735*$D1735,0)))</f>
        <v>0</v>
      </c>
      <c r="AL1735" s="13">
        <f>IF($D1735="",0,IF($E1735="",0,IF(VLOOKUP($E1735,paramètres!$E$33:$F$44,2,FALSE)&lt;=VLOOKUP($AL$18,paramètres!$E$33:$F$44,2,FALSE),Z1735*$D1735,0)))</f>
        <v>0</v>
      </c>
      <c r="AM1735" s="126">
        <f>IF($D1735="",0,IF($E1735="",0,IF(VLOOKUP($E1735,paramètres!$E$33:$F$44,2,FALSE)&lt;=VLOOKUP($AM$18,paramètres!$E$33:$F$44,2,FALSE),AA1735*$D1735,0)))</f>
        <v>0</v>
      </c>
      <c r="AN1735" s="121" t="str">
        <f>IF(paramètres!$B$28=1,((SUM(P1735:Y1735)/1.02)+SUM(Z1735:AA1735))*0.0303/9*COUNT(P1735:X1735),IF(paramètres!$B$28=2,(SUM(P1735:AA1735))*0.0303/9*COUNT(P1735:X1735),"Missing Delta option"))</f>
        <v>Missing Delta option</v>
      </c>
      <c r="AO1735" s="13" t="str">
        <f>IF(paramètres!$B$28=1,(((SUM(P1735:Y1735)/1.02)+SUM(Z1735:AA1735))+((SUM(AB1735:AK1735)/1.02)+SUM(AL1735:AN1735)))*cotpatr,IF(paramètres!$B$28=2,(SUM(P1735:AN1735)*cotpatr),"Missing Delta Option"))</f>
        <v>Missing Delta Option</v>
      </c>
      <c r="AP1735" s="13" t="str" cm="1">
        <f t="array" ref="AP1735">IF(paramètres!$B$28=1,(((SUM(P1735:Y1735)/1.02)+SUM(Z1735:AA1735))+((SUM(AB1735:AM1735)/1.02)+SUM(AL1735:AM1735)))/12*pécule,IF(paramètres!$B$28=2,SUM(P1735:AM1735)/12*pécule,"Missing Delta Option"))</f>
        <v>Missing Delta Option</v>
      </c>
      <c r="AQ1735" s="105" t="e">
        <f>IF(paramètres!$B$28=1,(((SUM(P1735:Y1735)/1.02)+SUM(Z1735:AA1735))+((SUM(AB1735:AM1735)/1.02)+SUM(AL1735:AM1735)))+AN1735+AO1735+AP1735,SUM(P1735:AM1735)+AN1735+AO1735+AP1735)</f>
        <v>#VALUE!</v>
      </c>
    </row>
    <row r="1736" spans="1:43" x14ac:dyDescent="0.25">
      <c r="A1736" s="104"/>
      <c r="B1736" s="39"/>
      <c r="C1736" s="39"/>
      <c r="D1736" s="70"/>
      <c r="E1736" s="49"/>
      <c r="F1736" s="40"/>
      <c r="G1736" s="38"/>
      <c r="H1736" s="71"/>
      <c r="I1736" s="40"/>
      <c r="J1736" s="38"/>
      <c r="K1736" s="71"/>
      <c r="L1736" s="40"/>
      <c r="M1736" s="38"/>
      <c r="N1736" s="71"/>
      <c r="O1736" s="49"/>
      <c r="P1736" s="177"/>
      <c r="Q1736" s="178"/>
      <c r="R1736" s="178"/>
      <c r="S1736" s="178"/>
      <c r="T1736" s="178"/>
      <c r="U1736" s="178"/>
      <c r="V1736" s="178"/>
      <c r="W1736" s="178"/>
      <c r="X1736" s="178"/>
      <c r="Y1736" s="178"/>
      <c r="Z1736" s="178"/>
      <c r="AA1736" s="179"/>
      <c r="AB1736" s="121">
        <f>IF($D1736="",0,IF($E1736="",0,IF(VLOOKUP($E1736,paramètres!$E$33:$F$44,2,FALSE)&lt;=VLOOKUP($AB$18,paramètres!$E$33:$F$44,2,FALSE),P1736*$D1736,0)))</f>
        <v>0</v>
      </c>
      <c r="AC1736" s="13">
        <f>IF($D1736="",0,IF($E1736="",0,IF(VLOOKUP($E1736,paramètres!$E$33:$F$44,2,FALSE)&lt;=VLOOKUP($AC$18,paramètres!$E$33:$F$44,2,FALSE),Q1736*$D1736,0)))</f>
        <v>0</v>
      </c>
      <c r="AD1736" s="13">
        <f>IF($D1736="",0,IF($E1736="",0,IF(VLOOKUP($E1736,paramètres!$E$33:$F$44,2,FALSE)&lt;=VLOOKUP($AD$18,paramètres!$E$33:$F$44,2,FALSE),R1736*$D1736,0)))</f>
        <v>0</v>
      </c>
      <c r="AE1736" s="13">
        <f>IF($D1736="",0,IF($E1736="",0,IF(VLOOKUP($E1736,paramètres!$E$33:$F$44,2,FALSE)&lt;=VLOOKUP($AE$18,paramètres!$E$33:$F$44,2,FALSE),S1736*$D1736,0)))</f>
        <v>0</v>
      </c>
      <c r="AF1736" s="13">
        <f>IF($D1736="",0,IF($E1736="",0,IF(VLOOKUP($E1736,paramètres!$E$33:$F$44,2,FALSE)&lt;=VLOOKUP($AF$18,paramètres!$E$33:$F$44,2,FALSE),T1736*$D1736,0)))</f>
        <v>0</v>
      </c>
      <c r="AG1736" s="13">
        <f>IF($D1736="",0,IF($E1736="",0,IF(VLOOKUP($E1736,paramètres!$E$33:$F$44,2,FALSE)&lt;=VLOOKUP($AG$18,paramètres!$E$33:$F$44,2,FALSE),U1736*$D1736,0)))</f>
        <v>0</v>
      </c>
      <c r="AH1736" s="13">
        <f>IF($D1736="",0,IF($E1736="",0,IF(VLOOKUP($E1736,paramètres!$E$33:$F$44,2,FALSE)&lt;=VLOOKUP($AH$18,paramètres!$E$33:$F$44,2,FALSE),V1736*$D1736,0)))</f>
        <v>0</v>
      </c>
      <c r="AI1736" s="13">
        <f>IF($D1736="",0,IF($E1736="",0,IF(VLOOKUP($E1736,paramètres!$E$33:$F$44,2,FALSE)&lt;=VLOOKUP($AI$18,paramètres!$E$33:$F$44,2,FALSE),W1736*$D1736,0)))</f>
        <v>0</v>
      </c>
      <c r="AJ1736" s="13">
        <f>IF($D1736="",0,IF($E1736="",0,IF(VLOOKUP($E1736,paramètres!$E$33:$F$44,2,FALSE)&lt;=VLOOKUP($AJ$18,paramètres!$E$33:$F$44,2,FALSE),X1736*$D1736,0)))</f>
        <v>0</v>
      </c>
      <c r="AK1736" s="13">
        <f>IF($D1736="",0,IF($E1736="",0,IF(VLOOKUP($E1736,paramètres!$E$33:$F$44,2,FALSE)&lt;=VLOOKUP($AK$18,paramètres!$E$33:$F$44,2,FALSE),Y1736*$D1736,0)))</f>
        <v>0</v>
      </c>
      <c r="AL1736" s="13">
        <f>IF($D1736="",0,IF($E1736="",0,IF(VLOOKUP($E1736,paramètres!$E$33:$F$44,2,FALSE)&lt;=VLOOKUP($AL$18,paramètres!$E$33:$F$44,2,FALSE),Z1736*$D1736,0)))</f>
        <v>0</v>
      </c>
      <c r="AM1736" s="126">
        <f>IF($D1736="",0,IF($E1736="",0,IF(VLOOKUP($E1736,paramètres!$E$33:$F$44,2,FALSE)&lt;=VLOOKUP($AM$18,paramètres!$E$33:$F$44,2,FALSE),AA1736*$D1736,0)))</f>
        <v>0</v>
      </c>
      <c r="AN1736" s="121" t="str">
        <f>IF(paramètres!$B$28=1,((SUM(P1736:Y1736)/1.02)+SUM(Z1736:AA1736))*0.0303/9*COUNT(P1736:X1736),IF(paramètres!$B$28=2,(SUM(P1736:AA1736))*0.0303/9*COUNT(P1736:X1736),"Missing Delta option"))</f>
        <v>Missing Delta option</v>
      </c>
      <c r="AO1736" s="13" t="str">
        <f>IF(paramètres!$B$28=1,(((SUM(P1736:Y1736)/1.02)+SUM(Z1736:AA1736))+((SUM(AB1736:AK1736)/1.02)+SUM(AL1736:AN1736)))*cotpatr,IF(paramètres!$B$28=2,(SUM(P1736:AN1736)*cotpatr),"Missing Delta Option"))</f>
        <v>Missing Delta Option</v>
      </c>
      <c r="AP1736" s="13" t="str" cm="1">
        <f t="array" ref="AP1736">IF(paramètres!$B$28=1,(((SUM(P1736:Y1736)/1.02)+SUM(Z1736:AA1736))+((SUM(AB1736:AM1736)/1.02)+SUM(AL1736:AM1736)))/12*pécule,IF(paramètres!$B$28=2,SUM(P1736:AM1736)/12*pécule,"Missing Delta Option"))</f>
        <v>Missing Delta Option</v>
      </c>
      <c r="AQ1736" s="105" t="e">
        <f>IF(paramètres!$B$28=1,(((SUM(P1736:Y1736)/1.02)+SUM(Z1736:AA1736))+((SUM(AB1736:AM1736)/1.02)+SUM(AL1736:AM1736)))+AN1736+AO1736+AP1736,SUM(P1736:AM1736)+AN1736+AO1736+AP1736)</f>
        <v>#VALUE!</v>
      </c>
    </row>
    <row r="1737" spans="1:43" x14ac:dyDescent="0.25">
      <c r="A1737" s="104"/>
      <c r="B1737" s="39"/>
      <c r="C1737" s="39"/>
      <c r="D1737" s="70"/>
      <c r="E1737" s="49"/>
      <c r="F1737" s="40"/>
      <c r="G1737" s="38"/>
      <c r="H1737" s="71"/>
      <c r="I1737" s="40"/>
      <c r="J1737" s="38"/>
      <c r="K1737" s="71"/>
      <c r="L1737" s="40"/>
      <c r="M1737" s="38"/>
      <c r="N1737" s="71"/>
      <c r="O1737" s="49"/>
      <c r="P1737" s="177"/>
      <c r="Q1737" s="178"/>
      <c r="R1737" s="178"/>
      <c r="S1737" s="178"/>
      <c r="T1737" s="178"/>
      <c r="U1737" s="178"/>
      <c r="V1737" s="178"/>
      <c r="W1737" s="178"/>
      <c r="X1737" s="178"/>
      <c r="Y1737" s="178"/>
      <c r="Z1737" s="178"/>
      <c r="AA1737" s="179"/>
      <c r="AB1737" s="121">
        <f>IF($D1737="",0,IF($E1737="",0,IF(VLOOKUP($E1737,paramètres!$E$33:$F$44,2,FALSE)&lt;=VLOOKUP($AB$18,paramètres!$E$33:$F$44,2,FALSE),P1737*$D1737,0)))</f>
        <v>0</v>
      </c>
      <c r="AC1737" s="13">
        <f>IF($D1737="",0,IF($E1737="",0,IF(VLOOKUP($E1737,paramètres!$E$33:$F$44,2,FALSE)&lt;=VLOOKUP($AC$18,paramètres!$E$33:$F$44,2,FALSE),Q1737*$D1737,0)))</f>
        <v>0</v>
      </c>
      <c r="AD1737" s="13">
        <f>IF($D1737="",0,IF($E1737="",0,IF(VLOOKUP($E1737,paramètres!$E$33:$F$44,2,FALSE)&lt;=VLOOKUP($AD$18,paramètres!$E$33:$F$44,2,FALSE),R1737*$D1737,0)))</f>
        <v>0</v>
      </c>
      <c r="AE1737" s="13">
        <f>IF($D1737="",0,IF($E1737="",0,IF(VLOOKUP($E1737,paramètres!$E$33:$F$44,2,FALSE)&lt;=VLOOKUP($AE$18,paramètres!$E$33:$F$44,2,FALSE),S1737*$D1737,0)))</f>
        <v>0</v>
      </c>
      <c r="AF1737" s="13">
        <f>IF($D1737="",0,IF($E1737="",0,IF(VLOOKUP($E1737,paramètres!$E$33:$F$44,2,FALSE)&lt;=VLOOKUP($AF$18,paramètres!$E$33:$F$44,2,FALSE),T1737*$D1737,0)))</f>
        <v>0</v>
      </c>
      <c r="AG1737" s="13">
        <f>IF($D1737="",0,IF($E1737="",0,IF(VLOOKUP($E1737,paramètres!$E$33:$F$44,2,FALSE)&lt;=VLOOKUP($AG$18,paramètres!$E$33:$F$44,2,FALSE),U1737*$D1737,0)))</f>
        <v>0</v>
      </c>
      <c r="AH1737" s="13">
        <f>IF($D1737="",0,IF($E1737="",0,IF(VLOOKUP($E1737,paramètres!$E$33:$F$44,2,FALSE)&lt;=VLOOKUP($AH$18,paramètres!$E$33:$F$44,2,FALSE),V1737*$D1737,0)))</f>
        <v>0</v>
      </c>
      <c r="AI1737" s="13">
        <f>IF($D1737="",0,IF($E1737="",0,IF(VLOOKUP($E1737,paramètres!$E$33:$F$44,2,FALSE)&lt;=VLOOKUP($AI$18,paramètres!$E$33:$F$44,2,FALSE),W1737*$D1737,0)))</f>
        <v>0</v>
      </c>
      <c r="AJ1737" s="13">
        <f>IF($D1737="",0,IF($E1737="",0,IF(VLOOKUP($E1737,paramètres!$E$33:$F$44,2,FALSE)&lt;=VLOOKUP($AJ$18,paramètres!$E$33:$F$44,2,FALSE),X1737*$D1737,0)))</f>
        <v>0</v>
      </c>
      <c r="AK1737" s="13">
        <f>IF($D1737="",0,IF($E1737="",0,IF(VLOOKUP($E1737,paramètres!$E$33:$F$44,2,FALSE)&lt;=VLOOKUP($AK$18,paramètres!$E$33:$F$44,2,FALSE),Y1737*$D1737,0)))</f>
        <v>0</v>
      </c>
      <c r="AL1737" s="13">
        <f>IF($D1737="",0,IF($E1737="",0,IF(VLOOKUP($E1737,paramètres!$E$33:$F$44,2,FALSE)&lt;=VLOOKUP($AL$18,paramètres!$E$33:$F$44,2,FALSE),Z1737*$D1737,0)))</f>
        <v>0</v>
      </c>
      <c r="AM1737" s="126">
        <f>IF($D1737="",0,IF($E1737="",0,IF(VLOOKUP($E1737,paramètres!$E$33:$F$44,2,FALSE)&lt;=VLOOKUP($AM$18,paramètres!$E$33:$F$44,2,FALSE),AA1737*$D1737,0)))</f>
        <v>0</v>
      </c>
      <c r="AN1737" s="121" t="str">
        <f>IF(paramètres!$B$28=1,((SUM(P1737:Y1737)/1.02)+SUM(Z1737:AA1737))*0.0303/9*COUNT(P1737:X1737),IF(paramètres!$B$28=2,(SUM(P1737:AA1737))*0.0303/9*COUNT(P1737:X1737),"Missing Delta option"))</f>
        <v>Missing Delta option</v>
      </c>
      <c r="AO1737" s="13" t="str">
        <f>IF(paramètres!$B$28=1,(((SUM(P1737:Y1737)/1.02)+SUM(Z1737:AA1737))+((SUM(AB1737:AK1737)/1.02)+SUM(AL1737:AN1737)))*cotpatr,IF(paramètres!$B$28=2,(SUM(P1737:AN1737)*cotpatr),"Missing Delta Option"))</f>
        <v>Missing Delta Option</v>
      </c>
      <c r="AP1737" s="13" t="str" cm="1">
        <f t="array" ref="AP1737">IF(paramètres!$B$28=1,(((SUM(P1737:Y1737)/1.02)+SUM(Z1737:AA1737))+((SUM(AB1737:AM1737)/1.02)+SUM(AL1737:AM1737)))/12*pécule,IF(paramètres!$B$28=2,SUM(P1737:AM1737)/12*pécule,"Missing Delta Option"))</f>
        <v>Missing Delta Option</v>
      </c>
      <c r="AQ1737" s="105" t="e">
        <f>IF(paramètres!$B$28=1,(((SUM(P1737:Y1737)/1.02)+SUM(Z1737:AA1737))+((SUM(AB1737:AM1737)/1.02)+SUM(AL1737:AM1737)))+AN1737+AO1737+AP1737,SUM(P1737:AM1737)+AN1737+AO1737+AP1737)</f>
        <v>#VALUE!</v>
      </c>
    </row>
    <row r="1738" spans="1:43" x14ac:dyDescent="0.25">
      <c r="A1738" s="104"/>
      <c r="B1738" s="39"/>
      <c r="C1738" s="39"/>
      <c r="D1738" s="70"/>
      <c r="E1738" s="49"/>
      <c r="F1738" s="40"/>
      <c r="G1738" s="38"/>
      <c r="H1738" s="71"/>
      <c r="I1738" s="40"/>
      <c r="J1738" s="38"/>
      <c r="K1738" s="71"/>
      <c r="L1738" s="40"/>
      <c r="M1738" s="38"/>
      <c r="N1738" s="71"/>
      <c r="O1738" s="49"/>
      <c r="P1738" s="177"/>
      <c r="Q1738" s="178"/>
      <c r="R1738" s="178"/>
      <c r="S1738" s="178"/>
      <c r="T1738" s="178"/>
      <c r="U1738" s="178"/>
      <c r="V1738" s="178"/>
      <c r="W1738" s="178"/>
      <c r="X1738" s="178"/>
      <c r="Y1738" s="178"/>
      <c r="Z1738" s="178"/>
      <c r="AA1738" s="179"/>
      <c r="AB1738" s="121">
        <f>IF($D1738="",0,IF($E1738="",0,IF(VLOOKUP($E1738,paramètres!$E$33:$F$44,2,FALSE)&lt;=VLOOKUP($AB$18,paramètres!$E$33:$F$44,2,FALSE),P1738*$D1738,0)))</f>
        <v>0</v>
      </c>
      <c r="AC1738" s="13">
        <f>IF($D1738="",0,IF($E1738="",0,IF(VLOOKUP($E1738,paramètres!$E$33:$F$44,2,FALSE)&lt;=VLOOKUP($AC$18,paramètres!$E$33:$F$44,2,FALSE),Q1738*$D1738,0)))</f>
        <v>0</v>
      </c>
      <c r="AD1738" s="13">
        <f>IF($D1738="",0,IF($E1738="",0,IF(VLOOKUP($E1738,paramètres!$E$33:$F$44,2,FALSE)&lt;=VLOOKUP($AD$18,paramètres!$E$33:$F$44,2,FALSE),R1738*$D1738,0)))</f>
        <v>0</v>
      </c>
      <c r="AE1738" s="13">
        <f>IF($D1738="",0,IF($E1738="",0,IF(VLOOKUP($E1738,paramètres!$E$33:$F$44,2,FALSE)&lt;=VLOOKUP($AE$18,paramètres!$E$33:$F$44,2,FALSE),S1738*$D1738,0)))</f>
        <v>0</v>
      </c>
      <c r="AF1738" s="13">
        <f>IF($D1738="",0,IF($E1738="",0,IF(VLOOKUP($E1738,paramètres!$E$33:$F$44,2,FALSE)&lt;=VLOOKUP($AF$18,paramètres!$E$33:$F$44,2,FALSE),T1738*$D1738,0)))</f>
        <v>0</v>
      </c>
      <c r="AG1738" s="13">
        <f>IF($D1738="",0,IF($E1738="",0,IF(VLOOKUP($E1738,paramètres!$E$33:$F$44,2,FALSE)&lt;=VLOOKUP($AG$18,paramètres!$E$33:$F$44,2,FALSE),U1738*$D1738,0)))</f>
        <v>0</v>
      </c>
      <c r="AH1738" s="13">
        <f>IF($D1738="",0,IF($E1738="",0,IF(VLOOKUP($E1738,paramètres!$E$33:$F$44,2,FALSE)&lt;=VLOOKUP($AH$18,paramètres!$E$33:$F$44,2,FALSE),V1738*$D1738,0)))</f>
        <v>0</v>
      </c>
      <c r="AI1738" s="13">
        <f>IF($D1738="",0,IF($E1738="",0,IF(VLOOKUP($E1738,paramètres!$E$33:$F$44,2,FALSE)&lt;=VLOOKUP($AI$18,paramètres!$E$33:$F$44,2,FALSE),W1738*$D1738,0)))</f>
        <v>0</v>
      </c>
      <c r="AJ1738" s="13">
        <f>IF($D1738="",0,IF($E1738="",0,IF(VLOOKUP($E1738,paramètres!$E$33:$F$44,2,FALSE)&lt;=VLOOKUP($AJ$18,paramètres!$E$33:$F$44,2,FALSE),X1738*$D1738,0)))</f>
        <v>0</v>
      </c>
      <c r="AK1738" s="13">
        <f>IF($D1738="",0,IF($E1738="",0,IF(VLOOKUP($E1738,paramètres!$E$33:$F$44,2,FALSE)&lt;=VLOOKUP($AK$18,paramètres!$E$33:$F$44,2,FALSE),Y1738*$D1738,0)))</f>
        <v>0</v>
      </c>
      <c r="AL1738" s="13">
        <f>IF($D1738="",0,IF($E1738="",0,IF(VLOOKUP($E1738,paramètres!$E$33:$F$44,2,FALSE)&lt;=VLOOKUP($AL$18,paramètres!$E$33:$F$44,2,FALSE),Z1738*$D1738,0)))</f>
        <v>0</v>
      </c>
      <c r="AM1738" s="126">
        <f>IF($D1738="",0,IF($E1738="",0,IF(VLOOKUP($E1738,paramètres!$E$33:$F$44,2,FALSE)&lt;=VLOOKUP($AM$18,paramètres!$E$33:$F$44,2,FALSE),AA1738*$D1738,0)))</f>
        <v>0</v>
      </c>
      <c r="AN1738" s="121" t="str">
        <f>IF(paramètres!$B$28=1,((SUM(P1738:Y1738)/1.02)+SUM(Z1738:AA1738))*0.0303/9*COUNT(P1738:X1738),IF(paramètres!$B$28=2,(SUM(P1738:AA1738))*0.0303/9*COUNT(P1738:X1738),"Missing Delta option"))</f>
        <v>Missing Delta option</v>
      </c>
      <c r="AO1738" s="13" t="str">
        <f>IF(paramètres!$B$28=1,(((SUM(P1738:Y1738)/1.02)+SUM(Z1738:AA1738))+((SUM(AB1738:AK1738)/1.02)+SUM(AL1738:AN1738)))*cotpatr,IF(paramètres!$B$28=2,(SUM(P1738:AN1738)*cotpatr),"Missing Delta Option"))</f>
        <v>Missing Delta Option</v>
      </c>
      <c r="AP1738" s="13" t="str" cm="1">
        <f t="array" ref="AP1738">IF(paramètres!$B$28=1,(((SUM(P1738:Y1738)/1.02)+SUM(Z1738:AA1738))+((SUM(AB1738:AM1738)/1.02)+SUM(AL1738:AM1738)))/12*pécule,IF(paramètres!$B$28=2,SUM(P1738:AM1738)/12*pécule,"Missing Delta Option"))</f>
        <v>Missing Delta Option</v>
      </c>
      <c r="AQ1738" s="105" t="e">
        <f>IF(paramètres!$B$28=1,(((SUM(P1738:Y1738)/1.02)+SUM(Z1738:AA1738))+((SUM(AB1738:AM1738)/1.02)+SUM(AL1738:AM1738)))+AN1738+AO1738+AP1738,SUM(P1738:AM1738)+AN1738+AO1738+AP1738)</f>
        <v>#VALUE!</v>
      </c>
    </row>
    <row r="1739" spans="1:43" x14ac:dyDescent="0.25">
      <c r="A1739" s="104"/>
      <c r="B1739" s="39"/>
      <c r="C1739" s="39"/>
      <c r="D1739" s="70"/>
      <c r="E1739" s="49"/>
      <c r="F1739" s="40"/>
      <c r="G1739" s="38"/>
      <c r="H1739" s="71"/>
      <c r="I1739" s="40"/>
      <c r="J1739" s="38"/>
      <c r="K1739" s="71"/>
      <c r="L1739" s="40"/>
      <c r="M1739" s="38"/>
      <c r="N1739" s="71"/>
      <c r="O1739" s="49"/>
      <c r="P1739" s="177"/>
      <c r="Q1739" s="178"/>
      <c r="R1739" s="178"/>
      <c r="S1739" s="178"/>
      <c r="T1739" s="178"/>
      <c r="U1739" s="178"/>
      <c r="V1739" s="178"/>
      <c r="W1739" s="178"/>
      <c r="X1739" s="178"/>
      <c r="Y1739" s="178"/>
      <c r="Z1739" s="178"/>
      <c r="AA1739" s="179"/>
      <c r="AB1739" s="121">
        <f>IF($D1739="",0,IF($E1739="",0,IF(VLOOKUP($E1739,paramètres!$E$33:$F$44,2,FALSE)&lt;=VLOOKUP($AB$18,paramètres!$E$33:$F$44,2,FALSE),P1739*$D1739,0)))</f>
        <v>0</v>
      </c>
      <c r="AC1739" s="13">
        <f>IF($D1739="",0,IF($E1739="",0,IF(VLOOKUP($E1739,paramètres!$E$33:$F$44,2,FALSE)&lt;=VLOOKUP($AC$18,paramètres!$E$33:$F$44,2,FALSE),Q1739*$D1739,0)))</f>
        <v>0</v>
      </c>
      <c r="AD1739" s="13">
        <f>IF($D1739="",0,IF($E1739="",0,IF(VLOOKUP($E1739,paramètres!$E$33:$F$44,2,FALSE)&lt;=VLOOKUP($AD$18,paramètres!$E$33:$F$44,2,FALSE),R1739*$D1739,0)))</f>
        <v>0</v>
      </c>
      <c r="AE1739" s="13">
        <f>IF($D1739="",0,IF($E1739="",0,IF(VLOOKUP($E1739,paramètres!$E$33:$F$44,2,FALSE)&lt;=VLOOKUP($AE$18,paramètres!$E$33:$F$44,2,FALSE),S1739*$D1739,0)))</f>
        <v>0</v>
      </c>
      <c r="AF1739" s="13">
        <f>IF($D1739="",0,IF($E1739="",0,IF(VLOOKUP($E1739,paramètres!$E$33:$F$44,2,FALSE)&lt;=VLOOKUP($AF$18,paramètres!$E$33:$F$44,2,FALSE),T1739*$D1739,0)))</f>
        <v>0</v>
      </c>
      <c r="AG1739" s="13">
        <f>IF($D1739="",0,IF($E1739="",0,IF(VLOOKUP($E1739,paramètres!$E$33:$F$44,2,FALSE)&lt;=VLOOKUP($AG$18,paramètres!$E$33:$F$44,2,FALSE),U1739*$D1739,0)))</f>
        <v>0</v>
      </c>
      <c r="AH1739" s="13">
        <f>IF($D1739="",0,IF($E1739="",0,IF(VLOOKUP($E1739,paramètres!$E$33:$F$44,2,FALSE)&lt;=VLOOKUP($AH$18,paramètres!$E$33:$F$44,2,FALSE),V1739*$D1739,0)))</f>
        <v>0</v>
      </c>
      <c r="AI1739" s="13">
        <f>IF($D1739="",0,IF($E1739="",0,IF(VLOOKUP($E1739,paramètres!$E$33:$F$44,2,FALSE)&lt;=VLOOKUP($AI$18,paramètres!$E$33:$F$44,2,FALSE),W1739*$D1739,0)))</f>
        <v>0</v>
      </c>
      <c r="AJ1739" s="13">
        <f>IF($D1739="",0,IF($E1739="",0,IF(VLOOKUP($E1739,paramètres!$E$33:$F$44,2,FALSE)&lt;=VLOOKUP($AJ$18,paramètres!$E$33:$F$44,2,FALSE),X1739*$D1739,0)))</f>
        <v>0</v>
      </c>
      <c r="AK1739" s="13">
        <f>IF($D1739="",0,IF($E1739="",0,IF(VLOOKUP($E1739,paramètres!$E$33:$F$44,2,FALSE)&lt;=VLOOKUP($AK$18,paramètres!$E$33:$F$44,2,FALSE),Y1739*$D1739,0)))</f>
        <v>0</v>
      </c>
      <c r="AL1739" s="13">
        <f>IF($D1739="",0,IF($E1739="",0,IF(VLOOKUP($E1739,paramètres!$E$33:$F$44,2,FALSE)&lt;=VLOOKUP($AL$18,paramètres!$E$33:$F$44,2,FALSE),Z1739*$D1739,0)))</f>
        <v>0</v>
      </c>
      <c r="AM1739" s="126">
        <f>IF($D1739="",0,IF($E1739="",0,IF(VLOOKUP($E1739,paramètres!$E$33:$F$44,2,FALSE)&lt;=VLOOKUP($AM$18,paramètres!$E$33:$F$44,2,FALSE),AA1739*$D1739,0)))</f>
        <v>0</v>
      </c>
      <c r="AN1739" s="121" t="str">
        <f>IF(paramètres!$B$28=1,((SUM(P1739:Y1739)/1.02)+SUM(Z1739:AA1739))*0.0303/9*COUNT(P1739:X1739),IF(paramètres!$B$28=2,(SUM(P1739:AA1739))*0.0303/9*COUNT(P1739:X1739),"Missing Delta option"))</f>
        <v>Missing Delta option</v>
      </c>
      <c r="AO1739" s="13" t="str">
        <f>IF(paramètres!$B$28=1,(((SUM(P1739:Y1739)/1.02)+SUM(Z1739:AA1739))+((SUM(AB1739:AK1739)/1.02)+SUM(AL1739:AN1739)))*cotpatr,IF(paramètres!$B$28=2,(SUM(P1739:AN1739)*cotpatr),"Missing Delta Option"))</f>
        <v>Missing Delta Option</v>
      </c>
      <c r="AP1739" s="13" t="str" cm="1">
        <f t="array" ref="AP1739">IF(paramètres!$B$28=1,(((SUM(P1739:Y1739)/1.02)+SUM(Z1739:AA1739))+((SUM(AB1739:AM1739)/1.02)+SUM(AL1739:AM1739)))/12*pécule,IF(paramètres!$B$28=2,SUM(P1739:AM1739)/12*pécule,"Missing Delta Option"))</f>
        <v>Missing Delta Option</v>
      </c>
      <c r="AQ1739" s="105" t="e">
        <f>IF(paramètres!$B$28=1,(((SUM(P1739:Y1739)/1.02)+SUM(Z1739:AA1739))+((SUM(AB1739:AM1739)/1.02)+SUM(AL1739:AM1739)))+AN1739+AO1739+AP1739,SUM(P1739:AM1739)+AN1739+AO1739+AP1739)</f>
        <v>#VALUE!</v>
      </c>
    </row>
    <row r="1740" spans="1:43" x14ac:dyDescent="0.25">
      <c r="A1740" s="104"/>
      <c r="B1740" s="39"/>
      <c r="C1740" s="39"/>
      <c r="D1740" s="70"/>
      <c r="E1740" s="49"/>
      <c r="F1740" s="40"/>
      <c r="G1740" s="38"/>
      <c r="H1740" s="71"/>
      <c r="I1740" s="40"/>
      <c r="J1740" s="38"/>
      <c r="K1740" s="71"/>
      <c r="L1740" s="40"/>
      <c r="M1740" s="38"/>
      <c r="N1740" s="71"/>
      <c r="O1740" s="49"/>
      <c r="P1740" s="177"/>
      <c r="Q1740" s="178"/>
      <c r="R1740" s="178"/>
      <c r="S1740" s="178"/>
      <c r="T1740" s="178"/>
      <c r="U1740" s="178"/>
      <c r="V1740" s="178"/>
      <c r="W1740" s="178"/>
      <c r="X1740" s="178"/>
      <c r="Y1740" s="178"/>
      <c r="Z1740" s="178"/>
      <c r="AA1740" s="179"/>
      <c r="AB1740" s="121">
        <f>IF($D1740="",0,IF($E1740="",0,IF(VLOOKUP($E1740,paramètres!$E$33:$F$44,2,FALSE)&lt;=VLOOKUP($AB$18,paramètres!$E$33:$F$44,2,FALSE),P1740*$D1740,0)))</f>
        <v>0</v>
      </c>
      <c r="AC1740" s="13">
        <f>IF($D1740="",0,IF($E1740="",0,IF(VLOOKUP($E1740,paramètres!$E$33:$F$44,2,FALSE)&lt;=VLOOKUP($AC$18,paramètres!$E$33:$F$44,2,FALSE),Q1740*$D1740,0)))</f>
        <v>0</v>
      </c>
      <c r="AD1740" s="13">
        <f>IF($D1740="",0,IF($E1740="",0,IF(VLOOKUP($E1740,paramètres!$E$33:$F$44,2,FALSE)&lt;=VLOOKUP($AD$18,paramètres!$E$33:$F$44,2,FALSE),R1740*$D1740,0)))</f>
        <v>0</v>
      </c>
      <c r="AE1740" s="13">
        <f>IF($D1740="",0,IF($E1740="",0,IF(VLOOKUP($E1740,paramètres!$E$33:$F$44,2,FALSE)&lt;=VLOOKUP($AE$18,paramètres!$E$33:$F$44,2,FALSE),S1740*$D1740,0)))</f>
        <v>0</v>
      </c>
      <c r="AF1740" s="13">
        <f>IF($D1740="",0,IF($E1740="",0,IF(VLOOKUP($E1740,paramètres!$E$33:$F$44,2,FALSE)&lt;=VLOOKUP($AF$18,paramètres!$E$33:$F$44,2,FALSE),T1740*$D1740,0)))</f>
        <v>0</v>
      </c>
      <c r="AG1740" s="13">
        <f>IF($D1740="",0,IF($E1740="",0,IF(VLOOKUP($E1740,paramètres!$E$33:$F$44,2,FALSE)&lt;=VLOOKUP($AG$18,paramètres!$E$33:$F$44,2,FALSE),U1740*$D1740,0)))</f>
        <v>0</v>
      </c>
      <c r="AH1740" s="13">
        <f>IF($D1740="",0,IF($E1740="",0,IF(VLOOKUP($E1740,paramètres!$E$33:$F$44,2,FALSE)&lt;=VLOOKUP($AH$18,paramètres!$E$33:$F$44,2,FALSE),V1740*$D1740,0)))</f>
        <v>0</v>
      </c>
      <c r="AI1740" s="13">
        <f>IF($D1740="",0,IF($E1740="",0,IF(VLOOKUP($E1740,paramètres!$E$33:$F$44,2,FALSE)&lt;=VLOOKUP($AI$18,paramètres!$E$33:$F$44,2,FALSE),W1740*$D1740,0)))</f>
        <v>0</v>
      </c>
      <c r="AJ1740" s="13">
        <f>IF($D1740="",0,IF($E1740="",0,IF(VLOOKUP($E1740,paramètres!$E$33:$F$44,2,FALSE)&lt;=VLOOKUP($AJ$18,paramètres!$E$33:$F$44,2,FALSE),X1740*$D1740,0)))</f>
        <v>0</v>
      </c>
      <c r="AK1740" s="13">
        <f>IF($D1740="",0,IF($E1740="",0,IF(VLOOKUP($E1740,paramètres!$E$33:$F$44,2,FALSE)&lt;=VLOOKUP($AK$18,paramètres!$E$33:$F$44,2,FALSE),Y1740*$D1740,0)))</f>
        <v>0</v>
      </c>
      <c r="AL1740" s="13">
        <f>IF($D1740="",0,IF($E1740="",0,IF(VLOOKUP($E1740,paramètres!$E$33:$F$44,2,FALSE)&lt;=VLOOKUP($AL$18,paramètres!$E$33:$F$44,2,FALSE),Z1740*$D1740,0)))</f>
        <v>0</v>
      </c>
      <c r="AM1740" s="126">
        <f>IF($D1740="",0,IF($E1740="",0,IF(VLOOKUP($E1740,paramètres!$E$33:$F$44,2,FALSE)&lt;=VLOOKUP($AM$18,paramètres!$E$33:$F$44,2,FALSE),AA1740*$D1740,0)))</f>
        <v>0</v>
      </c>
      <c r="AN1740" s="121" t="str">
        <f>IF(paramètres!$B$28=1,((SUM(P1740:Y1740)/1.02)+SUM(Z1740:AA1740))*0.0303/9*COUNT(P1740:X1740),IF(paramètres!$B$28=2,(SUM(P1740:AA1740))*0.0303/9*COUNT(P1740:X1740),"Missing Delta option"))</f>
        <v>Missing Delta option</v>
      </c>
      <c r="AO1740" s="13" t="str">
        <f>IF(paramètres!$B$28=1,(((SUM(P1740:Y1740)/1.02)+SUM(Z1740:AA1740))+((SUM(AB1740:AK1740)/1.02)+SUM(AL1740:AN1740)))*cotpatr,IF(paramètres!$B$28=2,(SUM(P1740:AN1740)*cotpatr),"Missing Delta Option"))</f>
        <v>Missing Delta Option</v>
      </c>
      <c r="AP1740" s="13" t="str" cm="1">
        <f t="array" ref="AP1740">IF(paramètres!$B$28=1,(((SUM(P1740:Y1740)/1.02)+SUM(Z1740:AA1740))+((SUM(AB1740:AM1740)/1.02)+SUM(AL1740:AM1740)))/12*pécule,IF(paramètres!$B$28=2,SUM(P1740:AM1740)/12*pécule,"Missing Delta Option"))</f>
        <v>Missing Delta Option</v>
      </c>
      <c r="AQ1740" s="105" t="e">
        <f>IF(paramètres!$B$28=1,(((SUM(P1740:Y1740)/1.02)+SUM(Z1740:AA1740))+((SUM(AB1740:AM1740)/1.02)+SUM(AL1740:AM1740)))+AN1740+AO1740+AP1740,SUM(P1740:AM1740)+AN1740+AO1740+AP1740)</f>
        <v>#VALUE!</v>
      </c>
    </row>
    <row r="1741" spans="1:43" x14ac:dyDescent="0.25">
      <c r="A1741" s="104"/>
      <c r="B1741" s="39"/>
      <c r="C1741" s="39"/>
      <c r="D1741" s="70"/>
      <c r="E1741" s="49"/>
      <c r="F1741" s="40"/>
      <c r="G1741" s="38"/>
      <c r="H1741" s="71"/>
      <c r="I1741" s="40"/>
      <c r="J1741" s="38"/>
      <c r="K1741" s="71"/>
      <c r="L1741" s="40"/>
      <c r="M1741" s="38"/>
      <c r="N1741" s="71"/>
      <c r="O1741" s="49"/>
      <c r="P1741" s="177"/>
      <c r="Q1741" s="178"/>
      <c r="R1741" s="178"/>
      <c r="S1741" s="178"/>
      <c r="T1741" s="178"/>
      <c r="U1741" s="178"/>
      <c r="V1741" s="178"/>
      <c r="W1741" s="178"/>
      <c r="X1741" s="178"/>
      <c r="Y1741" s="178"/>
      <c r="Z1741" s="178"/>
      <c r="AA1741" s="179"/>
      <c r="AB1741" s="121">
        <f>IF($D1741="",0,IF($E1741="",0,IF(VLOOKUP($E1741,paramètres!$E$33:$F$44,2,FALSE)&lt;=VLOOKUP($AB$18,paramètres!$E$33:$F$44,2,FALSE),P1741*$D1741,0)))</f>
        <v>0</v>
      </c>
      <c r="AC1741" s="13">
        <f>IF($D1741="",0,IF($E1741="",0,IF(VLOOKUP($E1741,paramètres!$E$33:$F$44,2,FALSE)&lt;=VLOOKUP($AC$18,paramètres!$E$33:$F$44,2,FALSE),Q1741*$D1741,0)))</f>
        <v>0</v>
      </c>
      <c r="AD1741" s="13">
        <f>IF($D1741="",0,IF($E1741="",0,IF(VLOOKUP($E1741,paramètres!$E$33:$F$44,2,FALSE)&lt;=VLOOKUP($AD$18,paramètres!$E$33:$F$44,2,FALSE),R1741*$D1741,0)))</f>
        <v>0</v>
      </c>
      <c r="AE1741" s="13">
        <f>IF($D1741="",0,IF($E1741="",0,IF(VLOOKUP($E1741,paramètres!$E$33:$F$44,2,FALSE)&lt;=VLOOKUP($AE$18,paramètres!$E$33:$F$44,2,FALSE),S1741*$D1741,0)))</f>
        <v>0</v>
      </c>
      <c r="AF1741" s="13">
        <f>IF($D1741="",0,IF($E1741="",0,IF(VLOOKUP($E1741,paramètres!$E$33:$F$44,2,FALSE)&lt;=VLOOKUP($AF$18,paramètres!$E$33:$F$44,2,FALSE),T1741*$D1741,0)))</f>
        <v>0</v>
      </c>
      <c r="AG1741" s="13">
        <f>IF($D1741="",0,IF($E1741="",0,IF(VLOOKUP($E1741,paramètres!$E$33:$F$44,2,FALSE)&lt;=VLOOKUP($AG$18,paramètres!$E$33:$F$44,2,FALSE),U1741*$D1741,0)))</f>
        <v>0</v>
      </c>
      <c r="AH1741" s="13">
        <f>IF($D1741="",0,IF($E1741="",0,IF(VLOOKUP($E1741,paramètres!$E$33:$F$44,2,FALSE)&lt;=VLOOKUP($AH$18,paramètres!$E$33:$F$44,2,FALSE),V1741*$D1741,0)))</f>
        <v>0</v>
      </c>
      <c r="AI1741" s="13">
        <f>IF($D1741="",0,IF($E1741="",0,IF(VLOOKUP($E1741,paramètres!$E$33:$F$44,2,FALSE)&lt;=VLOOKUP($AI$18,paramètres!$E$33:$F$44,2,FALSE),W1741*$D1741,0)))</f>
        <v>0</v>
      </c>
      <c r="AJ1741" s="13">
        <f>IF($D1741="",0,IF($E1741="",0,IF(VLOOKUP($E1741,paramètres!$E$33:$F$44,2,FALSE)&lt;=VLOOKUP($AJ$18,paramètres!$E$33:$F$44,2,FALSE),X1741*$D1741,0)))</f>
        <v>0</v>
      </c>
      <c r="AK1741" s="13">
        <f>IF($D1741="",0,IF($E1741="",0,IF(VLOOKUP($E1741,paramètres!$E$33:$F$44,2,FALSE)&lt;=VLOOKUP($AK$18,paramètres!$E$33:$F$44,2,FALSE),Y1741*$D1741,0)))</f>
        <v>0</v>
      </c>
      <c r="AL1741" s="13">
        <f>IF($D1741="",0,IF($E1741="",0,IF(VLOOKUP($E1741,paramètres!$E$33:$F$44,2,FALSE)&lt;=VLOOKUP($AL$18,paramètres!$E$33:$F$44,2,FALSE),Z1741*$D1741,0)))</f>
        <v>0</v>
      </c>
      <c r="AM1741" s="126">
        <f>IF($D1741="",0,IF($E1741="",0,IF(VLOOKUP($E1741,paramètres!$E$33:$F$44,2,FALSE)&lt;=VLOOKUP($AM$18,paramètres!$E$33:$F$44,2,FALSE),AA1741*$D1741,0)))</f>
        <v>0</v>
      </c>
      <c r="AN1741" s="121" t="str">
        <f>IF(paramètres!$B$28=1,((SUM(P1741:Y1741)/1.02)+SUM(Z1741:AA1741))*0.0303/9*COUNT(P1741:X1741),IF(paramètres!$B$28=2,(SUM(P1741:AA1741))*0.0303/9*COUNT(P1741:X1741),"Missing Delta option"))</f>
        <v>Missing Delta option</v>
      </c>
      <c r="AO1741" s="13" t="str">
        <f>IF(paramètres!$B$28=1,(((SUM(P1741:Y1741)/1.02)+SUM(Z1741:AA1741))+((SUM(AB1741:AK1741)/1.02)+SUM(AL1741:AN1741)))*cotpatr,IF(paramètres!$B$28=2,(SUM(P1741:AN1741)*cotpatr),"Missing Delta Option"))</f>
        <v>Missing Delta Option</v>
      </c>
      <c r="AP1741" s="13" t="str" cm="1">
        <f t="array" ref="AP1741">IF(paramètres!$B$28=1,(((SUM(P1741:Y1741)/1.02)+SUM(Z1741:AA1741))+((SUM(AB1741:AM1741)/1.02)+SUM(AL1741:AM1741)))/12*pécule,IF(paramètres!$B$28=2,SUM(P1741:AM1741)/12*pécule,"Missing Delta Option"))</f>
        <v>Missing Delta Option</v>
      </c>
      <c r="AQ1741" s="105" t="e">
        <f>IF(paramètres!$B$28=1,(((SUM(P1741:Y1741)/1.02)+SUM(Z1741:AA1741))+((SUM(AB1741:AM1741)/1.02)+SUM(AL1741:AM1741)))+AN1741+AO1741+AP1741,SUM(P1741:AM1741)+AN1741+AO1741+AP1741)</f>
        <v>#VALUE!</v>
      </c>
    </row>
    <row r="1742" spans="1:43" x14ac:dyDescent="0.25">
      <c r="A1742" s="104"/>
      <c r="B1742" s="39"/>
      <c r="C1742" s="39"/>
      <c r="D1742" s="70"/>
      <c r="E1742" s="49"/>
      <c r="F1742" s="40"/>
      <c r="G1742" s="38"/>
      <c r="H1742" s="71"/>
      <c r="I1742" s="40"/>
      <c r="J1742" s="38"/>
      <c r="K1742" s="71"/>
      <c r="L1742" s="40"/>
      <c r="M1742" s="38"/>
      <c r="N1742" s="71"/>
      <c r="O1742" s="49"/>
      <c r="P1742" s="177"/>
      <c r="Q1742" s="178"/>
      <c r="R1742" s="178"/>
      <c r="S1742" s="178"/>
      <c r="T1742" s="178"/>
      <c r="U1742" s="178"/>
      <c r="V1742" s="178"/>
      <c r="W1742" s="178"/>
      <c r="X1742" s="178"/>
      <c r="Y1742" s="178"/>
      <c r="Z1742" s="178"/>
      <c r="AA1742" s="179"/>
      <c r="AB1742" s="121">
        <f>IF($D1742="",0,IF($E1742="",0,IF(VLOOKUP($E1742,paramètres!$E$33:$F$44,2,FALSE)&lt;=VLOOKUP($AB$18,paramètres!$E$33:$F$44,2,FALSE),P1742*$D1742,0)))</f>
        <v>0</v>
      </c>
      <c r="AC1742" s="13">
        <f>IF($D1742="",0,IF($E1742="",0,IF(VLOOKUP($E1742,paramètres!$E$33:$F$44,2,FALSE)&lt;=VLOOKUP($AC$18,paramètres!$E$33:$F$44,2,FALSE),Q1742*$D1742,0)))</f>
        <v>0</v>
      </c>
      <c r="AD1742" s="13">
        <f>IF($D1742="",0,IF($E1742="",0,IF(VLOOKUP($E1742,paramètres!$E$33:$F$44,2,FALSE)&lt;=VLOOKUP($AD$18,paramètres!$E$33:$F$44,2,FALSE),R1742*$D1742,0)))</f>
        <v>0</v>
      </c>
      <c r="AE1742" s="13">
        <f>IF($D1742="",0,IF($E1742="",0,IF(VLOOKUP($E1742,paramètres!$E$33:$F$44,2,FALSE)&lt;=VLOOKUP($AE$18,paramètres!$E$33:$F$44,2,FALSE),S1742*$D1742,0)))</f>
        <v>0</v>
      </c>
      <c r="AF1742" s="13">
        <f>IF($D1742="",0,IF($E1742="",0,IF(VLOOKUP($E1742,paramètres!$E$33:$F$44,2,FALSE)&lt;=VLOOKUP($AF$18,paramètres!$E$33:$F$44,2,FALSE),T1742*$D1742,0)))</f>
        <v>0</v>
      </c>
      <c r="AG1742" s="13">
        <f>IF($D1742="",0,IF($E1742="",0,IF(VLOOKUP($E1742,paramètres!$E$33:$F$44,2,FALSE)&lt;=VLOOKUP($AG$18,paramètres!$E$33:$F$44,2,FALSE),U1742*$D1742,0)))</f>
        <v>0</v>
      </c>
      <c r="AH1742" s="13">
        <f>IF($D1742="",0,IF($E1742="",0,IF(VLOOKUP($E1742,paramètres!$E$33:$F$44,2,FALSE)&lt;=VLOOKUP($AH$18,paramètres!$E$33:$F$44,2,FALSE),V1742*$D1742,0)))</f>
        <v>0</v>
      </c>
      <c r="AI1742" s="13">
        <f>IF($D1742="",0,IF($E1742="",0,IF(VLOOKUP($E1742,paramètres!$E$33:$F$44,2,FALSE)&lt;=VLOOKUP($AI$18,paramètres!$E$33:$F$44,2,FALSE),W1742*$D1742,0)))</f>
        <v>0</v>
      </c>
      <c r="AJ1742" s="13">
        <f>IF($D1742="",0,IF($E1742="",0,IF(VLOOKUP($E1742,paramètres!$E$33:$F$44,2,FALSE)&lt;=VLOOKUP($AJ$18,paramètres!$E$33:$F$44,2,FALSE),X1742*$D1742,0)))</f>
        <v>0</v>
      </c>
      <c r="AK1742" s="13">
        <f>IF($D1742="",0,IF($E1742="",0,IF(VLOOKUP($E1742,paramètres!$E$33:$F$44,2,FALSE)&lt;=VLOOKUP($AK$18,paramètres!$E$33:$F$44,2,FALSE),Y1742*$D1742,0)))</f>
        <v>0</v>
      </c>
      <c r="AL1742" s="13">
        <f>IF($D1742="",0,IF($E1742="",0,IF(VLOOKUP($E1742,paramètres!$E$33:$F$44,2,FALSE)&lt;=VLOOKUP($AL$18,paramètres!$E$33:$F$44,2,FALSE),Z1742*$D1742,0)))</f>
        <v>0</v>
      </c>
      <c r="AM1742" s="126">
        <f>IF($D1742="",0,IF($E1742="",0,IF(VLOOKUP($E1742,paramètres!$E$33:$F$44,2,FALSE)&lt;=VLOOKUP($AM$18,paramètres!$E$33:$F$44,2,FALSE),AA1742*$D1742,0)))</f>
        <v>0</v>
      </c>
      <c r="AN1742" s="121" t="str">
        <f>IF(paramètres!$B$28=1,((SUM(P1742:Y1742)/1.02)+SUM(Z1742:AA1742))*0.0303/9*COUNT(P1742:X1742),IF(paramètres!$B$28=2,(SUM(P1742:AA1742))*0.0303/9*COUNT(P1742:X1742),"Missing Delta option"))</f>
        <v>Missing Delta option</v>
      </c>
      <c r="AO1742" s="13" t="str">
        <f>IF(paramètres!$B$28=1,(((SUM(P1742:Y1742)/1.02)+SUM(Z1742:AA1742))+((SUM(AB1742:AK1742)/1.02)+SUM(AL1742:AN1742)))*cotpatr,IF(paramètres!$B$28=2,(SUM(P1742:AN1742)*cotpatr),"Missing Delta Option"))</f>
        <v>Missing Delta Option</v>
      </c>
      <c r="AP1742" s="13" t="str" cm="1">
        <f t="array" ref="AP1742">IF(paramètres!$B$28=1,(((SUM(P1742:Y1742)/1.02)+SUM(Z1742:AA1742))+((SUM(AB1742:AM1742)/1.02)+SUM(AL1742:AM1742)))/12*pécule,IF(paramètres!$B$28=2,SUM(P1742:AM1742)/12*pécule,"Missing Delta Option"))</f>
        <v>Missing Delta Option</v>
      </c>
      <c r="AQ1742" s="105" t="e">
        <f>IF(paramètres!$B$28=1,(((SUM(P1742:Y1742)/1.02)+SUM(Z1742:AA1742))+((SUM(AB1742:AM1742)/1.02)+SUM(AL1742:AM1742)))+AN1742+AO1742+AP1742,SUM(P1742:AM1742)+AN1742+AO1742+AP1742)</f>
        <v>#VALUE!</v>
      </c>
    </row>
    <row r="1743" spans="1:43" x14ac:dyDescent="0.25">
      <c r="A1743" s="104"/>
      <c r="B1743" s="39"/>
      <c r="C1743" s="39"/>
      <c r="D1743" s="70"/>
      <c r="E1743" s="49"/>
      <c r="F1743" s="40"/>
      <c r="G1743" s="38"/>
      <c r="H1743" s="71"/>
      <c r="I1743" s="40"/>
      <c r="J1743" s="38"/>
      <c r="K1743" s="71"/>
      <c r="L1743" s="40"/>
      <c r="M1743" s="38"/>
      <c r="N1743" s="71"/>
      <c r="O1743" s="49"/>
      <c r="P1743" s="177"/>
      <c r="Q1743" s="178"/>
      <c r="R1743" s="178"/>
      <c r="S1743" s="178"/>
      <c r="T1743" s="178"/>
      <c r="U1743" s="178"/>
      <c r="V1743" s="178"/>
      <c r="W1743" s="178"/>
      <c r="X1743" s="178"/>
      <c r="Y1743" s="178"/>
      <c r="Z1743" s="178"/>
      <c r="AA1743" s="179"/>
      <c r="AB1743" s="121">
        <f>IF($D1743="",0,IF($E1743="",0,IF(VLOOKUP($E1743,paramètres!$E$33:$F$44,2,FALSE)&lt;=VLOOKUP($AB$18,paramètres!$E$33:$F$44,2,FALSE),P1743*$D1743,0)))</f>
        <v>0</v>
      </c>
      <c r="AC1743" s="13">
        <f>IF($D1743="",0,IF($E1743="",0,IF(VLOOKUP($E1743,paramètres!$E$33:$F$44,2,FALSE)&lt;=VLOOKUP($AC$18,paramètres!$E$33:$F$44,2,FALSE),Q1743*$D1743,0)))</f>
        <v>0</v>
      </c>
      <c r="AD1743" s="13">
        <f>IF($D1743="",0,IF($E1743="",0,IF(VLOOKUP($E1743,paramètres!$E$33:$F$44,2,FALSE)&lt;=VLOOKUP($AD$18,paramètres!$E$33:$F$44,2,FALSE),R1743*$D1743,0)))</f>
        <v>0</v>
      </c>
      <c r="AE1743" s="13">
        <f>IF($D1743="",0,IF($E1743="",0,IF(VLOOKUP($E1743,paramètres!$E$33:$F$44,2,FALSE)&lt;=VLOOKUP($AE$18,paramètres!$E$33:$F$44,2,FALSE),S1743*$D1743,0)))</f>
        <v>0</v>
      </c>
      <c r="AF1743" s="13">
        <f>IF($D1743="",0,IF($E1743="",0,IF(VLOOKUP($E1743,paramètres!$E$33:$F$44,2,FALSE)&lt;=VLOOKUP($AF$18,paramètres!$E$33:$F$44,2,FALSE),T1743*$D1743,0)))</f>
        <v>0</v>
      </c>
      <c r="AG1743" s="13">
        <f>IF($D1743="",0,IF($E1743="",0,IF(VLOOKUP($E1743,paramètres!$E$33:$F$44,2,FALSE)&lt;=VLOOKUP($AG$18,paramètres!$E$33:$F$44,2,FALSE),U1743*$D1743,0)))</f>
        <v>0</v>
      </c>
      <c r="AH1743" s="13">
        <f>IF($D1743="",0,IF($E1743="",0,IF(VLOOKUP($E1743,paramètres!$E$33:$F$44,2,FALSE)&lt;=VLOOKUP($AH$18,paramètres!$E$33:$F$44,2,FALSE),V1743*$D1743,0)))</f>
        <v>0</v>
      </c>
      <c r="AI1743" s="13">
        <f>IF($D1743="",0,IF($E1743="",0,IF(VLOOKUP($E1743,paramètres!$E$33:$F$44,2,FALSE)&lt;=VLOOKUP($AI$18,paramètres!$E$33:$F$44,2,FALSE),W1743*$D1743,0)))</f>
        <v>0</v>
      </c>
      <c r="AJ1743" s="13">
        <f>IF($D1743="",0,IF($E1743="",0,IF(VLOOKUP($E1743,paramètres!$E$33:$F$44,2,FALSE)&lt;=VLOOKUP($AJ$18,paramètres!$E$33:$F$44,2,FALSE),X1743*$D1743,0)))</f>
        <v>0</v>
      </c>
      <c r="AK1743" s="13">
        <f>IF($D1743="",0,IF($E1743="",0,IF(VLOOKUP($E1743,paramètres!$E$33:$F$44,2,FALSE)&lt;=VLOOKUP($AK$18,paramètres!$E$33:$F$44,2,FALSE),Y1743*$D1743,0)))</f>
        <v>0</v>
      </c>
      <c r="AL1743" s="13">
        <f>IF($D1743="",0,IF($E1743="",0,IF(VLOOKUP($E1743,paramètres!$E$33:$F$44,2,FALSE)&lt;=VLOOKUP($AL$18,paramètres!$E$33:$F$44,2,FALSE),Z1743*$D1743,0)))</f>
        <v>0</v>
      </c>
      <c r="AM1743" s="126">
        <f>IF($D1743="",0,IF($E1743="",0,IF(VLOOKUP($E1743,paramètres!$E$33:$F$44,2,FALSE)&lt;=VLOOKUP($AM$18,paramètres!$E$33:$F$44,2,FALSE),AA1743*$D1743,0)))</f>
        <v>0</v>
      </c>
      <c r="AN1743" s="121" t="str">
        <f>IF(paramètres!$B$28=1,((SUM(P1743:Y1743)/1.02)+SUM(Z1743:AA1743))*0.0303/9*COUNT(P1743:X1743),IF(paramètres!$B$28=2,(SUM(P1743:AA1743))*0.0303/9*COUNT(P1743:X1743),"Missing Delta option"))</f>
        <v>Missing Delta option</v>
      </c>
      <c r="AO1743" s="13" t="str">
        <f>IF(paramètres!$B$28=1,(((SUM(P1743:Y1743)/1.02)+SUM(Z1743:AA1743))+((SUM(AB1743:AK1743)/1.02)+SUM(AL1743:AN1743)))*cotpatr,IF(paramètres!$B$28=2,(SUM(P1743:AN1743)*cotpatr),"Missing Delta Option"))</f>
        <v>Missing Delta Option</v>
      </c>
      <c r="AP1743" s="13" t="str" cm="1">
        <f t="array" ref="AP1743">IF(paramètres!$B$28=1,(((SUM(P1743:Y1743)/1.02)+SUM(Z1743:AA1743))+((SUM(AB1743:AM1743)/1.02)+SUM(AL1743:AM1743)))/12*pécule,IF(paramètres!$B$28=2,SUM(P1743:AM1743)/12*pécule,"Missing Delta Option"))</f>
        <v>Missing Delta Option</v>
      </c>
      <c r="AQ1743" s="105" t="e">
        <f>IF(paramètres!$B$28=1,(((SUM(P1743:Y1743)/1.02)+SUM(Z1743:AA1743))+((SUM(AB1743:AM1743)/1.02)+SUM(AL1743:AM1743)))+AN1743+AO1743+AP1743,SUM(P1743:AM1743)+AN1743+AO1743+AP1743)</f>
        <v>#VALUE!</v>
      </c>
    </row>
    <row r="1744" spans="1:43" x14ac:dyDescent="0.25">
      <c r="A1744" s="104"/>
      <c r="B1744" s="39"/>
      <c r="C1744" s="39"/>
      <c r="D1744" s="70"/>
      <c r="E1744" s="49"/>
      <c r="F1744" s="40"/>
      <c r="G1744" s="38"/>
      <c r="H1744" s="71"/>
      <c r="I1744" s="40"/>
      <c r="J1744" s="38"/>
      <c r="K1744" s="71"/>
      <c r="L1744" s="40"/>
      <c r="M1744" s="38"/>
      <c r="N1744" s="71"/>
      <c r="O1744" s="49"/>
      <c r="P1744" s="177"/>
      <c r="Q1744" s="178"/>
      <c r="R1744" s="178"/>
      <c r="S1744" s="178"/>
      <c r="T1744" s="178"/>
      <c r="U1744" s="178"/>
      <c r="V1744" s="178"/>
      <c r="W1744" s="178"/>
      <c r="X1744" s="178"/>
      <c r="Y1744" s="178"/>
      <c r="Z1744" s="178"/>
      <c r="AA1744" s="179"/>
      <c r="AB1744" s="121">
        <f>IF($D1744="",0,IF($E1744="",0,IF(VLOOKUP($E1744,paramètres!$E$33:$F$44,2,FALSE)&lt;=VLOOKUP($AB$18,paramètres!$E$33:$F$44,2,FALSE),P1744*$D1744,0)))</f>
        <v>0</v>
      </c>
      <c r="AC1744" s="13">
        <f>IF($D1744="",0,IF($E1744="",0,IF(VLOOKUP($E1744,paramètres!$E$33:$F$44,2,FALSE)&lt;=VLOOKUP($AC$18,paramètres!$E$33:$F$44,2,FALSE),Q1744*$D1744,0)))</f>
        <v>0</v>
      </c>
      <c r="AD1744" s="13">
        <f>IF($D1744="",0,IF($E1744="",0,IF(VLOOKUP($E1744,paramètres!$E$33:$F$44,2,FALSE)&lt;=VLOOKUP($AD$18,paramètres!$E$33:$F$44,2,FALSE),R1744*$D1744,0)))</f>
        <v>0</v>
      </c>
      <c r="AE1744" s="13">
        <f>IF($D1744="",0,IF($E1744="",0,IF(VLOOKUP($E1744,paramètres!$E$33:$F$44,2,FALSE)&lt;=VLOOKUP($AE$18,paramètres!$E$33:$F$44,2,FALSE),S1744*$D1744,0)))</f>
        <v>0</v>
      </c>
      <c r="AF1744" s="13">
        <f>IF($D1744="",0,IF($E1744="",0,IF(VLOOKUP($E1744,paramètres!$E$33:$F$44,2,FALSE)&lt;=VLOOKUP($AF$18,paramètres!$E$33:$F$44,2,FALSE),T1744*$D1744,0)))</f>
        <v>0</v>
      </c>
      <c r="AG1744" s="13">
        <f>IF($D1744="",0,IF($E1744="",0,IF(VLOOKUP($E1744,paramètres!$E$33:$F$44,2,FALSE)&lt;=VLOOKUP($AG$18,paramètres!$E$33:$F$44,2,FALSE),U1744*$D1744,0)))</f>
        <v>0</v>
      </c>
      <c r="AH1744" s="13">
        <f>IF($D1744="",0,IF($E1744="",0,IF(VLOOKUP($E1744,paramètres!$E$33:$F$44,2,FALSE)&lt;=VLOOKUP($AH$18,paramètres!$E$33:$F$44,2,FALSE),V1744*$D1744,0)))</f>
        <v>0</v>
      </c>
      <c r="AI1744" s="13">
        <f>IF($D1744="",0,IF($E1744="",0,IF(VLOOKUP($E1744,paramètres!$E$33:$F$44,2,FALSE)&lt;=VLOOKUP($AI$18,paramètres!$E$33:$F$44,2,FALSE),W1744*$D1744,0)))</f>
        <v>0</v>
      </c>
      <c r="AJ1744" s="13">
        <f>IF($D1744="",0,IF($E1744="",0,IF(VLOOKUP($E1744,paramètres!$E$33:$F$44,2,FALSE)&lt;=VLOOKUP($AJ$18,paramètres!$E$33:$F$44,2,FALSE),X1744*$D1744,0)))</f>
        <v>0</v>
      </c>
      <c r="AK1744" s="13">
        <f>IF($D1744="",0,IF($E1744="",0,IF(VLOOKUP($E1744,paramètres!$E$33:$F$44,2,FALSE)&lt;=VLOOKUP($AK$18,paramètres!$E$33:$F$44,2,FALSE),Y1744*$D1744,0)))</f>
        <v>0</v>
      </c>
      <c r="AL1744" s="13">
        <f>IF($D1744="",0,IF($E1744="",0,IF(VLOOKUP($E1744,paramètres!$E$33:$F$44,2,FALSE)&lt;=VLOOKUP($AL$18,paramètres!$E$33:$F$44,2,FALSE),Z1744*$D1744,0)))</f>
        <v>0</v>
      </c>
      <c r="AM1744" s="126">
        <f>IF($D1744="",0,IF($E1744="",0,IF(VLOOKUP($E1744,paramètres!$E$33:$F$44,2,FALSE)&lt;=VLOOKUP($AM$18,paramètres!$E$33:$F$44,2,FALSE),AA1744*$D1744,0)))</f>
        <v>0</v>
      </c>
      <c r="AN1744" s="121" t="str">
        <f>IF(paramètres!$B$28=1,((SUM(P1744:Y1744)/1.02)+SUM(Z1744:AA1744))*0.0303/9*COUNT(P1744:X1744),IF(paramètres!$B$28=2,(SUM(P1744:AA1744))*0.0303/9*COUNT(P1744:X1744),"Missing Delta option"))</f>
        <v>Missing Delta option</v>
      </c>
      <c r="AO1744" s="13" t="str">
        <f>IF(paramètres!$B$28=1,(((SUM(P1744:Y1744)/1.02)+SUM(Z1744:AA1744))+((SUM(AB1744:AK1744)/1.02)+SUM(AL1744:AN1744)))*cotpatr,IF(paramètres!$B$28=2,(SUM(P1744:AN1744)*cotpatr),"Missing Delta Option"))</f>
        <v>Missing Delta Option</v>
      </c>
      <c r="AP1744" s="13" t="str" cm="1">
        <f t="array" ref="AP1744">IF(paramètres!$B$28=1,(((SUM(P1744:Y1744)/1.02)+SUM(Z1744:AA1744))+((SUM(AB1744:AM1744)/1.02)+SUM(AL1744:AM1744)))/12*pécule,IF(paramètres!$B$28=2,SUM(P1744:AM1744)/12*pécule,"Missing Delta Option"))</f>
        <v>Missing Delta Option</v>
      </c>
      <c r="AQ1744" s="105" t="e">
        <f>IF(paramètres!$B$28=1,(((SUM(P1744:Y1744)/1.02)+SUM(Z1744:AA1744))+((SUM(AB1744:AM1744)/1.02)+SUM(AL1744:AM1744)))+AN1744+AO1744+AP1744,SUM(P1744:AM1744)+AN1744+AO1744+AP1744)</f>
        <v>#VALUE!</v>
      </c>
    </row>
    <row r="1745" spans="1:43" x14ac:dyDescent="0.25">
      <c r="A1745" s="104"/>
      <c r="B1745" s="39"/>
      <c r="C1745" s="39"/>
      <c r="D1745" s="70"/>
      <c r="E1745" s="49"/>
      <c r="F1745" s="40"/>
      <c r="G1745" s="38"/>
      <c r="H1745" s="71"/>
      <c r="I1745" s="40"/>
      <c r="J1745" s="38"/>
      <c r="K1745" s="71"/>
      <c r="L1745" s="40"/>
      <c r="M1745" s="38"/>
      <c r="N1745" s="71"/>
      <c r="O1745" s="49"/>
      <c r="P1745" s="177"/>
      <c r="Q1745" s="178"/>
      <c r="R1745" s="178"/>
      <c r="S1745" s="178"/>
      <c r="T1745" s="178"/>
      <c r="U1745" s="178"/>
      <c r="V1745" s="178"/>
      <c r="W1745" s="178"/>
      <c r="X1745" s="178"/>
      <c r="Y1745" s="178"/>
      <c r="Z1745" s="178"/>
      <c r="AA1745" s="179"/>
      <c r="AB1745" s="121">
        <f>IF($D1745="",0,IF($E1745="",0,IF(VLOOKUP($E1745,paramètres!$E$33:$F$44,2,FALSE)&lt;=VLOOKUP($AB$18,paramètres!$E$33:$F$44,2,FALSE),P1745*$D1745,0)))</f>
        <v>0</v>
      </c>
      <c r="AC1745" s="13">
        <f>IF($D1745="",0,IF($E1745="",0,IF(VLOOKUP($E1745,paramètres!$E$33:$F$44,2,FALSE)&lt;=VLOOKUP($AC$18,paramètres!$E$33:$F$44,2,FALSE),Q1745*$D1745,0)))</f>
        <v>0</v>
      </c>
      <c r="AD1745" s="13">
        <f>IF($D1745="",0,IF($E1745="",0,IF(VLOOKUP($E1745,paramètres!$E$33:$F$44,2,FALSE)&lt;=VLOOKUP($AD$18,paramètres!$E$33:$F$44,2,FALSE),R1745*$D1745,0)))</f>
        <v>0</v>
      </c>
      <c r="AE1745" s="13">
        <f>IF($D1745="",0,IF($E1745="",0,IF(VLOOKUP($E1745,paramètres!$E$33:$F$44,2,FALSE)&lt;=VLOOKUP($AE$18,paramètres!$E$33:$F$44,2,FALSE),S1745*$D1745,0)))</f>
        <v>0</v>
      </c>
      <c r="AF1745" s="13">
        <f>IF($D1745="",0,IF($E1745="",0,IF(VLOOKUP($E1745,paramètres!$E$33:$F$44,2,FALSE)&lt;=VLOOKUP($AF$18,paramètres!$E$33:$F$44,2,FALSE),T1745*$D1745,0)))</f>
        <v>0</v>
      </c>
      <c r="AG1745" s="13">
        <f>IF($D1745="",0,IF($E1745="",0,IF(VLOOKUP($E1745,paramètres!$E$33:$F$44,2,FALSE)&lt;=VLOOKUP($AG$18,paramètres!$E$33:$F$44,2,FALSE),U1745*$D1745,0)))</f>
        <v>0</v>
      </c>
      <c r="AH1745" s="13">
        <f>IF($D1745="",0,IF($E1745="",0,IF(VLOOKUP($E1745,paramètres!$E$33:$F$44,2,FALSE)&lt;=VLOOKUP($AH$18,paramètres!$E$33:$F$44,2,FALSE),V1745*$D1745,0)))</f>
        <v>0</v>
      </c>
      <c r="AI1745" s="13">
        <f>IF($D1745="",0,IF($E1745="",0,IF(VLOOKUP($E1745,paramètres!$E$33:$F$44,2,FALSE)&lt;=VLOOKUP($AI$18,paramètres!$E$33:$F$44,2,FALSE),W1745*$D1745,0)))</f>
        <v>0</v>
      </c>
      <c r="AJ1745" s="13">
        <f>IF($D1745="",0,IF($E1745="",0,IF(VLOOKUP($E1745,paramètres!$E$33:$F$44,2,FALSE)&lt;=VLOOKUP($AJ$18,paramètres!$E$33:$F$44,2,FALSE),X1745*$D1745,0)))</f>
        <v>0</v>
      </c>
      <c r="AK1745" s="13">
        <f>IF($D1745="",0,IF($E1745="",0,IF(VLOOKUP($E1745,paramètres!$E$33:$F$44,2,FALSE)&lt;=VLOOKUP($AK$18,paramètres!$E$33:$F$44,2,FALSE),Y1745*$D1745,0)))</f>
        <v>0</v>
      </c>
      <c r="AL1745" s="13">
        <f>IF($D1745="",0,IF($E1745="",0,IF(VLOOKUP($E1745,paramètres!$E$33:$F$44,2,FALSE)&lt;=VLOOKUP($AL$18,paramètres!$E$33:$F$44,2,FALSE),Z1745*$D1745,0)))</f>
        <v>0</v>
      </c>
      <c r="AM1745" s="126">
        <f>IF($D1745="",0,IF($E1745="",0,IF(VLOOKUP($E1745,paramètres!$E$33:$F$44,2,FALSE)&lt;=VLOOKUP($AM$18,paramètres!$E$33:$F$44,2,FALSE),AA1745*$D1745,0)))</f>
        <v>0</v>
      </c>
      <c r="AN1745" s="121" t="str">
        <f>IF(paramètres!$B$28=1,((SUM(P1745:Y1745)/1.02)+SUM(Z1745:AA1745))*0.0303/9*COUNT(P1745:X1745),IF(paramètres!$B$28=2,(SUM(P1745:AA1745))*0.0303/9*COUNT(P1745:X1745),"Missing Delta option"))</f>
        <v>Missing Delta option</v>
      </c>
      <c r="AO1745" s="13" t="str">
        <f>IF(paramètres!$B$28=1,(((SUM(P1745:Y1745)/1.02)+SUM(Z1745:AA1745))+((SUM(AB1745:AK1745)/1.02)+SUM(AL1745:AN1745)))*cotpatr,IF(paramètres!$B$28=2,(SUM(P1745:AN1745)*cotpatr),"Missing Delta Option"))</f>
        <v>Missing Delta Option</v>
      </c>
      <c r="AP1745" s="13" t="str" cm="1">
        <f t="array" ref="AP1745">IF(paramètres!$B$28=1,(((SUM(P1745:Y1745)/1.02)+SUM(Z1745:AA1745))+((SUM(AB1745:AM1745)/1.02)+SUM(AL1745:AM1745)))/12*pécule,IF(paramètres!$B$28=2,SUM(P1745:AM1745)/12*pécule,"Missing Delta Option"))</f>
        <v>Missing Delta Option</v>
      </c>
      <c r="AQ1745" s="105" t="e">
        <f>IF(paramètres!$B$28=1,(((SUM(P1745:Y1745)/1.02)+SUM(Z1745:AA1745))+((SUM(AB1745:AM1745)/1.02)+SUM(AL1745:AM1745)))+AN1745+AO1745+AP1745,SUM(P1745:AM1745)+AN1745+AO1745+AP1745)</f>
        <v>#VALUE!</v>
      </c>
    </row>
    <row r="1746" spans="1:43" x14ac:dyDescent="0.25">
      <c r="A1746" s="104"/>
      <c r="B1746" s="39"/>
      <c r="C1746" s="39"/>
      <c r="D1746" s="70"/>
      <c r="E1746" s="49"/>
      <c r="F1746" s="40"/>
      <c r="G1746" s="38"/>
      <c r="H1746" s="71"/>
      <c r="I1746" s="40"/>
      <c r="J1746" s="38"/>
      <c r="K1746" s="71"/>
      <c r="L1746" s="40"/>
      <c r="M1746" s="38"/>
      <c r="N1746" s="71"/>
      <c r="O1746" s="49"/>
      <c r="P1746" s="177"/>
      <c r="Q1746" s="178"/>
      <c r="R1746" s="178"/>
      <c r="S1746" s="178"/>
      <c r="T1746" s="178"/>
      <c r="U1746" s="178"/>
      <c r="V1746" s="178"/>
      <c r="W1746" s="178"/>
      <c r="X1746" s="178"/>
      <c r="Y1746" s="178"/>
      <c r="Z1746" s="178"/>
      <c r="AA1746" s="179"/>
      <c r="AB1746" s="121">
        <f>IF($D1746="",0,IF($E1746="",0,IF(VLOOKUP($E1746,paramètres!$E$33:$F$44,2,FALSE)&lt;=VLOOKUP($AB$18,paramètres!$E$33:$F$44,2,FALSE),P1746*$D1746,0)))</f>
        <v>0</v>
      </c>
      <c r="AC1746" s="13">
        <f>IF($D1746="",0,IF($E1746="",0,IF(VLOOKUP($E1746,paramètres!$E$33:$F$44,2,FALSE)&lt;=VLOOKUP($AC$18,paramètres!$E$33:$F$44,2,FALSE),Q1746*$D1746,0)))</f>
        <v>0</v>
      </c>
      <c r="AD1746" s="13">
        <f>IF($D1746="",0,IF($E1746="",0,IF(VLOOKUP($E1746,paramètres!$E$33:$F$44,2,FALSE)&lt;=VLOOKUP($AD$18,paramètres!$E$33:$F$44,2,FALSE),R1746*$D1746,0)))</f>
        <v>0</v>
      </c>
      <c r="AE1746" s="13">
        <f>IF($D1746="",0,IF($E1746="",0,IF(VLOOKUP($E1746,paramètres!$E$33:$F$44,2,FALSE)&lt;=VLOOKUP($AE$18,paramètres!$E$33:$F$44,2,FALSE),S1746*$D1746,0)))</f>
        <v>0</v>
      </c>
      <c r="AF1746" s="13">
        <f>IF($D1746="",0,IF($E1746="",0,IF(VLOOKUP($E1746,paramètres!$E$33:$F$44,2,FALSE)&lt;=VLOOKUP($AF$18,paramètres!$E$33:$F$44,2,FALSE),T1746*$D1746,0)))</f>
        <v>0</v>
      </c>
      <c r="AG1746" s="13">
        <f>IF($D1746="",0,IF($E1746="",0,IF(VLOOKUP($E1746,paramètres!$E$33:$F$44,2,FALSE)&lt;=VLOOKUP($AG$18,paramètres!$E$33:$F$44,2,FALSE),U1746*$D1746,0)))</f>
        <v>0</v>
      </c>
      <c r="AH1746" s="13">
        <f>IF($D1746="",0,IF($E1746="",0,IF(VLOOKUP($E1746,paramètres!$E$33:$F$44,2,FALSE)&lt;=VLOOKUP($AH$18,paramètres!$E$33:$F$44,2,FALSE),V1746*$D1746,0)))</f>
        <v>0</v>
      </c>
      <c r="AI1746" s="13">
        <f>IF($D1746="",0,IF($E1746="",0,IF(VLOOKUP($E1746,paramètres!$E$33:$F$44,2,FALSE)&lt;=VLOOKUP($AI$18,paramètres!$E$33:$F$44,2,FALSE),W1746*$D1746,0)))</f>
        <v>0</v>
      </c>
      <c r="AJ1746" s="13">
        <f>IF($D1746="",0,IF($E1746="",0,IF(VLOOKUP($E1746,paramètres!$E$33:$F$44,2,FALSE)&lt;=VLOOKUP($AJ$18,paramètres!$E$33:$F$44,2,FALSE),X1746*$D1746,0)))</f>
        <v>0</v>
      </c>
      <c r="AK1746" s="13">
        <f>IF($D1746="",0,IF($E1746="",0,IF(VLOOKUP($E1746,paramètres!$E$33:$F$44,2,FALSE)&lt;=VLOOKUP($AK$18,paramètres!$E$33:$F$44,2,FALSE),Y1746*$D1746,0)))</f>
        <v>0</v>
      </c>
      <c r="AL1746" s="13">
        <f>IF($D1746="",0,IF($E1746="",0,IF(VLOOKUP($E1746,paramètres!$E$33:$F$44,2,FALSE)&lt;=VLOOKUP($AL$18,paramètres!$E$33:$F$44,2,FALSE),Z1746*$D1746,0)))</f>
        <v>0</v>
      </c>
      <c r="AM1746" s="126">
        <f>IF($D1746="",0,IF($E1746="",0,IF(VLOOKUP($E1746,paramètres!$E$33:$F$44,2,FALSE)&lt;=VLOOKUP($AM$18,paramètres!$E$33:$F$44,2,FALSE),AA1746*$D1746,0)))</f>
        <v>0</v>
      </c>
      <c r="AN1746" s="121" t="str">
        <f>IF(paramètres!$B$28=1,((SUM(P1746:Y1746)/1.02)+SUM(Z1746:AA1746))*0.0303/9*COUNT(P1746:X1746),IF(paramètres!$B$28=2,(SUM(P1746:AA1746))*0.0303/9*COUNT(P1746:X1746),"Missing Delta option"))</f>
        <v>Missing Delta option</v>
      </c>
      <c r="AO1746" s="13" t="str">
        <f>IF(paramètres!$B$28=1,(((SUM(P1746:Y1746)/1.02)+SUM(Z1746:AA1746))+((SUM(AB1746:AK1746)/1.02)+SUM(AL1746:AN1746)))*cotpatr,IF(paramètres!$B$28=2,(SUM(P1746:AN1746)*cotpatr),"Missing Delta Option"))</f>
        <v>Missing Delta Option</v>
      </c>
      <c r="AP1746" s="13" t="str" cm="1">
        <f t="array" ref="AP1746">IF(paramètres!$B$28=1,(((SUM(P1746:Y1746)/1.02)+SUM(Z1746:AA1746))+((SUM(AB1746:AM1746)/1.02)+SUM(AL1746:AM1746)))/12*pécule,IF(paramètres!$B$28=2,SUM(P1746:AM1746)/12*pécule,"Missing Delta Option"))</f>
        <v>Missing Delta Option</v>
      </c>
      <c r="AQ1746" s="105" t="e">
        <f>IF(paramètres!$B$28=1,(((SUM(P1746:Y1746)/1.02)+SUM(Z1746:AA1746))+((SUM(AB1746:AM1746)/1.02)+SUM(AL1746:AM1746)))+AN1746+AO1746+AP1746,SUM(P1746:AM1746)+AN1746+AO1746+AP1746)</f>
        <v>#VALUE!</v>
      </c>
    </row>
    <row r="1747" spans="1:43" x14ac:dyDescent="0.25">
      <c r="A1747" s="104"/>
      <c r="B1747" s="39"/>
      <c r="C1747" s="39"/>
      <c r="D1747" s="70"/>
      <c r="E1747" s="49"/>
      <c r="F1747" s="40"/>
      <c r="G1747" s="38"/>
      <c r="H1747" s="71"/>
      <c r="I1747" s="40"/>
      <c r="J1747" s="38"/>
      <c r="K1747" s="71"/>
      <c r="L1747" s="40"/>
      <c r="M1747" s="38"/>
      <c r="N1747" s="71"/>
      <c r="O1747" s="49"/>
      <c r="P1747" s="177"/>
      <c r="Q1747" s="178"/>
      <c r="R1747" s="178"/>
      <c r="S1747" s="178"/>
      <c r="T1747" s="178"/>
      <c r="U1747" s="178"/>
      <c r="V1747" s="178"/>
      <c r="W1747" s="178"/>
      <c r="X1747" s="178"/>
      <c r="Y1747" s="178"/>
      <c r="Z1747" s="178"/>
      <c r="AA1747" s="179"/>
      <c r="AB1747" s="121">
        <f>IF($D1747="",0,IF($E1747="",0,IF(VLOOKUP($E1747,paramètres!$E$33:$F$44,2,FALSE)&lt;=VLOOKUP($AB$18,paramètres!$E$33:$F$44,2,FALSE),P1747*$D1747,0)))</f>
        <v>0</v>
      </c>
      <c r="AC1747" s="13">
        <f>IF($D1747="",0,IF($E1747="",0,IF(VLOOKUP($E1747,paramètres!$E$33:$F$44,2,FALSE)&lt;=VLOOKUP($AC$18,paramètres!$E$33:$F$44,2,FALSE),Q1747*$D1747,0)))</f>
        <v>0</v>
      </c>
      <c r="AD1747" s="13">
        <f>IF($D1747="",0,IF($E1747="",0,IF(VLOOKUP($E1747,paramètres!$E$33:$F$44,2,FALSE)&lt;=VLOOKUP($AD$18,paramètres!$E$33:$F$44,2,FALSE),R1747*$D1747,0)))</f>
        <v>0</v>
      </c>
      <c r="AE1747" s="13">
        <f>IF($D1747="",0,IF($E1747="",0,IF(VLOOKUP($E1747,paramètres!$E$33:$F$44,2,FALSE)&lt;=VLOOKUP($AE$18,paramètres!$E$33:$F$44,2,FALSE),S1747*$D1747,0)))</f>
        <v>0</v>
      </c>
      <c r="AF1747" s="13">
        <f>IF($D1747="",0,IF($E1747="",0,IF(VLOOKUP($E1747,paramètres!$E$33:$F$44,2,FALSE)&lt;=VLOOKUP($AF$18,paramètres!$E$33:$F$44,2,FALSE),T1747*$D1747,0)))</f>
        <v>0</v>
      </c>
      <c r="AG1747" s="13">
        <f>IF($D1747="",0,IF($E1747="",0,IF(VLOOKUP($E1747,paramètres!$E$33:$F$44,2,FALSE)&lt;=VLOOKUP($AG$18,paramètres!$E$33:$F$44,2,FALSE),U1747*$D1747,0)))</f>
        <v>0</v>
      </c>
      <c r="AH1747" s="13">
        <f>IF($D1747="",0,IF($E1747="",0,IF(VLOOKUP($E1747,paramètres!$E$33:$F$44,2,FALSE)&lt;=VLOOKUP($AH$18,paramètres!$E$33:$F$44,2,FALSE),V1747*$D1747,0)))</f>
        <v>0</v>
      </c>
      <c r="AI1747" s="13">
        <f>IF($D1747="",0,IF($E1747="",0,IF(VLOOKUP($E1747,paramètres!$E$33:$F$44,2,FALSE)&lt;=VLOOKUP($AI$18,paramètres!$E$33:$F$44,2,FALSE),W1747*$D1747,0)))</f>
        <v>0</v>
      </c>
      <c r="AJ1747" s="13">
        <f>IF($D1747="",0,IF($E1747="",0,IF(VLOOKUP($E1747,paramètres!$E$33:$F$44,2,FALSE)&lt;=VLOOKUP($AJ$18,paramètres!$E$33:$F$44,2,FALSE),X1747*$D1747,0)))</f>
        <v>0</v>
      </c>
      <c r="AK1747" s="13">
        <f>IF($D1747="",0,IF($E1747="",0,IF(VLOOKUP($E1747,paramètres!$E$33:$F$44,2,FALSE)&lt;=VLOOKUP($AK$18,paramètres!$E$33:$F$44,2,FALSE),Y1747*$D1747,0)))</f>
        <v>0</v>
      </c>
      <c r="AL1747" s="13">
        <f>IF($D1747="",0,IF($E1747="",0,IF(VLOOKUP($E1747,paramètres!$E$33:$F$44,2,FALSE)&lt;=VLOOKUP($AL$18,paramètres!$E$33:$F$44,2,FALSE),Z1747*$D1747,0)))</f>
        <v>0</v>
      </c>
      <c r="AM1747" s="126">
        <f>IF($D1747="",0,IF($E1747="",0,IF(VLOOKUP($E1747,paramètres!$E$33:$F$44,2,FALSE)&lt;=VLOOKUP($AM$18,paramètres!$E$33:$F$44,2,FALSE),AA1747*$D1747,0)))</f>
        <v>0</v>
      </c>
      <c r="AN1747" s="121" t="str">
        <f>IF(paramètres!$B$28=1,((SUM(P1747:Y1747)/1.02)+SUM(Z1747:AA1747))*0.0303/9*COUNT(P1747:X1747),IF(paramètres!$B$28=2,(SUM(P1747:AA1747))*0.0303/9*COUNT(P1747:X1747),"Missing Delta option"))</f>
        <v>Missing Delta option</v>
      </c>
      <c r="AO1747" s="13" t="str">
        <f>IF(paramètres!$B$28=1,(((SUM(P1747:Y1747)/1.02)+SUM(Z1747:AA1747))+((SUM(AB1747:AK1747)/1.02)+SUM(AL1747:AN1747)))*cotpatr,IF(paramètres!$B$28=2,(SUM(P1747:AN1747)*cotpatr),"Missing Delta Option"))</f>
        <v>Missing Delta Option</v>
      </c>
      <c r="AP1747" s="13" t="str" cm="1">
        <f t="array" ref="AP1747">IF(paramètres!$B$28=1,(((SUM(P1747:Y1747)/1.02)+SUM(Z1747:AA1747))+((SUM(AB1747:AM1747)/1.02)+SUM(AL1747:AM1747)))/12*pécule,IF(paramètres!$B$28=2,SUM(P1747:AM1747)/12*pécule,"Missing Delta Option"))</f>
        <v>Missing Delta Option</v>
      </c>
      <c r="AQ1747" s="105" t="e">
        <f>IF(paramètres!$B$28=1,(((SUM(P1747:Y1747)/1.02)+SUM(Z1747:AA1747))+((SUM(AB1747:AM1747)/1.02)+SUM(AL1747:AM1747)))+AN1747+AO1747+AP1747,SUM(P1747:AM1747)+AN1747+AO1747+AP1747)</f>
        <v>#VALUE!</v>
      </c>
    </row>
    <row r="1748" spans="1:43" x14ac:dyDescent="0.25">
      <c r="A1748" s="104"/>
      <c r="B1748" s="39"/>
      <c r="C1748" s="39"/>
      <c r="D1748" s="70"/>
      <c r="E1748" s="49"/>
      <c r="F1748" s="40"/>
      <c r="G1748" s="38"/>
      <c r="H1748" s="71"/>
      <c r="I1748" s="40"/>
      <c r="J1748" s="38"/>
      <c r="K1748" s="71"/>
      <c r="L1748" s="40"/>
      <c r="M1748" s="38"/>
      <c r="N1748" s="71"/>
      <c r="O1748" s="49"/>
      <c r="P1748" s="177"/>
      <c r="Q1748" s="178"/>
      <c r="R1748" s="178"/>
      <c r="S1748" s="178"/>
      <c r="T1748" s="178"/>
      <c r="U1748" s="178"/>
      <c r="V1748" s="178"/>
      <c r="W1748" s="178"/>
      <c r="X1748" s="178"/>
      <c r="Y1748" s="178"/>
      <c r="Z1748" s="178"/>
      <c r="AA1748" s="179"/>
      <c r="AB1748" s="121">
        <f>IF($D1748="",0,IF($E1748="",0,IF(VLOOKUP($E1748,paramètres!$E$33:$F$44,2,FALSE)&lt;=VLOOKUP($AB$18,paramètres!$E$33:$F$44,2,FALSE),P1748*$D1748,0)))</f>
        <v>0</v>
      </c>
      <c r="AC1748" s="13">
        <f>IF($D1748="",0,IF($E1748="",0,IF(VLOOKUP($E1748,paramètres!$E$33:$F$44,2,FALSE)&lt;=VLOOKUP($AC$18,paramètres!$E$33:$F$44,2,FALSE),Q1748*$D1748,0)))</f>
        <v>0</v>
      </c>
      <c r="AD1748" s="13">
        <f>IF($D1748="",0,IF($E1748="",0,IF(VLOOKUP($E1748,paramètres!$E$33:$F$44,2,FALSE)&lt;=VLOOKUP($AD$18,paramètres!$E$33:$F$44,2,FALSE),R1748*$D1748,0)))</f>
        <v>0</v>
      </c>
      <c r="AE1748" s="13">
        <f>IF($D1748="",0,IF($E1748="",0,IF(VLOOKUP($E1748,paramètres!$E$33:$F$44,2,FALSE)&lt;=VLOOKUP($AE$18,paramètres!$E$33:$F$44,2,FALSE),S1748*$D1748,0)))</f>
        <v>0</v>
      </c>
      <c r="AF1748" s="13">
        <f>IF($D1748="",0,IF($E1748="",0,IF(VLOOKUP($E1748,paramètres!$E$33:$F$44,2,FALSE)&lt;=VLOOKUP($AF$18,paramètres!$E$33:$F$44,2,FALSE),T1748*$D1748,0)))</f>
        <v>0</v>
      </c>
      <c r="AG1748" s="13">
        <f>IF($D1748="",0,IF($E1748="",0,IF(VLOOKUP($E1748,paramètres!$E$33:$F$44,2,FALSE)&lt;=VLOOKUP($AG$18,paramètres!$E$33:$F$44,2,FALSE),U1748*$D1748,0)))</f>
        <v>0</v>
      </c>
      <c r="AH1748" s="13">
        <f>IF($D1748="",0,IF($E1748="",0,IF(VLOOKUP($E1748,paramètres!$E$33:$F$44,2,FALSE)&lt;=VLOOKUP($AH$18,paramètres!$E$33:$F$44,2,FALSE),V1748*$D1748,0)))</f>
        <v>0</v>
      </c>
      <c r="AI1748" s="13">
        <f>IF($D1748="",0,IF($E1748="",0,IF(VLOOKUP($E1748,paramètres!$E$33:$F$44,2,FALSE)&lt;=VLOOKUP($AI$18,paramètres!$E$33:$F$44,2,FALSE),W1748*$D1748,0)))</f>
        <v>0</v>
      </c>
      <c r="AJ1748" s="13">
        <f>IF($D1748="",0,IF($E1748="",0,IF(VLOOKUP($E1748,paramètres!$E$33:$F$44,2,FALSE)&lt;=VLOOKUP($AJ$18,paramètres!$E$33:$F$44,2,FALSE),X1748*$D1748,0)))</f>
        <v>0</v>
      </c>
      <c r="AK1748" s="13">
        <f>IF($D1748="",0,IF($E1748="",0,IF(VLOOKUP($E1748,paramètres!$E$33:$F$44,2,FALSE)&lt;=VLOOKUP($AK$18,paramètres!$E$33:$F$44,2,FALSE),Y1748*$D1748,0)))</f>
        <v>0</v>
      </c>
      <c r="AL1748" s="13">
        <f>IF($D1748="",0,IF($E1748="",0,IF(VLOOKUP($E1748,paramètres!$E$33:$F$44,2,FALSE)&lt;=VLOOKUP($AL$18,paramètres!$E$33:$F$44,2,FALSE),Z1748*$D1748,0)))</f>
        <v>0</v>
      </c>
      <c r="AM1748" s="126">
        <f>IF($D1748="",0,IF($E1748="",0,IF(VLOOKUP($E1748,paramètres!$E$33:$F$44,2,FALSE)&lt;=VLOOKUP($AM$18,paramètres!$E$33:$F$44,2,FALSE),AA1748*$D1748,0)))</f>
        <v>0</v>
      </c>
      <c r="AN1748" s="121" t="str">
        <f>IF(paramètres!$B$28=1,((SUM(P1748:Y1748)/1.02)+SUM(Z1748:AA1748))*0.0303/9*COUNT(P1748:X1748),IF(paramètres!$B$28=2,(SUM(P1748:AA1748))*0.0303/9*COUNT(P1748:X1748),"Missing Delta option"))</f>
        <v>Missing Delta option</v>
      </c>
      <c r="AO1748" s="13" t="str">
        <f>IF(paramètres!$B$28=1,(((SUM(P1748:Y1748)/1.02)+SUM(Z1748:AA1748))+((SUM(AB1748:AK1748)/1.02)+SUM(AL1748:AN1748)))*cotpatr,IF(paramètres!$B$28=2,(SUM(P1748:AN1748)*cotpatr),"Missing Delta Option"))</f>
        <v>Missing Delta Option</v>
      </c>
      <c r="AP1748" s="13" t="str" cm="1">
        <f t="array" ref="AP1748">IF(paramètres!$B$28=1,(((SUM(P1748:Y1748)/1.02)+SUM(Z1748:AA1748))+((SUM(AB1748:AM1748)/1.02)+SUM(AL1748:AM1748)))/12*pécule,IF(paramètres!$B$28=2,SUM(P1748:AM1748)/12*pécule,"Missing Delta Option"))</f>
        <v>Missing Delta Option</v>
      </c>
      <c r="AQ1748" s="105" t="e">
        <f>IF(paramètres!$B$28=1,(((SUM(P1748:Y1748)/1.02)+SUM(Z1748:AA1748))+((SUM(AB1748:AM1748)/1.02)+SUM(AL1748:AM1748)))+AN1748+AO1748+AP1748,SUM(P1748:AM1748)+AN1748+AO1748+AP1748)</f>
        <v>#VALUE!</v>
      </c>
    </row>
    <row r="1749" spans="1:43" x14ac:dyDescent="0.25">
      <c r="A1749" s="104"/>
      <c r="B1749" s="39"/>
      <c r="C1749" s="39"/>
      <c r="D1749" s="70"/>
      <c r="E1749" s="49"/>
      <c r="F1749" s="40"/>
      <c r="G1749" s="38"/>
      <c r="H1749" s="71"/>
      <c r="I1749" s="40"/>
      <c r="J1749" s="38"/>
      <c r="K1749" s="71"/>
      <c r="L1749" s="40"/>
      <c r="M1749" s="38"/>
      <c r="N1749" s="71"/>
      <c r="O1749" s="49"/>
      <c r="P1749" s="177"/>
      <c r="Q1749" s="178"/>
      <c r="R1749" s="178"/>
      <c r="S1749" s="178"/>
      <c r="T1749" s="178"/>
      <c r="U1749" s="178"/>
      <c r="V1749" s="178"/>
      <c r="W1749" s="178"/>
      <c r="X1749" s="178"/>
      <c r="Y1749" s="178"/>
      <c r="Z1749" s="178"/>
      <c r="AA1749" s="179"/>
      <c r="AB1749" s="121">
        <f>IF($D1749="",0,IF($E1749="",0,IF(VLOOKUP($E1749,paramètres!$E$33:$F$44,2,FALSE)&lt;=VLOOKUP($AB$18,paramètres!$E$33:$F$44,2,FALSE),P1749*$D1749,0)))</f>
        <v>0</v>
      </c>
      <c r="AC1749" s="13">
        <f>IF($D1749="",0,IF($E1749="",0,IF(VLOOKUP($E1749,paramètres!$E$33:$F$44,2,FALSE)&lt;=VLOOKUP($AC$18,paramètres!$E$33:$F$44,2,FALSE),Q1749*$D1749,0)))</f>
        <v>0</v>
      </c>
      <c r="AD1749" s="13">
        <f>IF($D1749="",0,IF($E1749="",0,IF(VLOOKUP($E1749,paramètres!$E$33:$F$44,2,FALSE)&lt;=VLOOKUP($AD$18,paramètres!$E$33:$F$44,2,FALSE),R1749*$D1749,0)))</f>
        <v>0</v>
      </c>
      <c r="AE1749" s="13">
        <f>IF($D1749="",0,IF($E1749="",0,IF(VLOOKUP($E1749,paramètres!$E$33:$F$44,2,FALSE)&lt;=VLOOKUP($AE$18,paramètres!$E$33:$F$44,2,FALSE),S1749*$D1749,0)))</f>
        <v>0</v>
      </c>
      <c r="AF1749" s="13">
        <f>IF($D1749="",0,IF($E1749="",0,IF(VLOOKUP($E1749,paramètres!$E$33:$F$44,2,FALSE)&lt;=VLOOKUP($AF$18,paramètres!$E$33:$F$44,2,FALSE),T1749*$D1749,0)))</f>
        <v>0</v>
      </c>
      <c r="AG1749" s="13">
        <f>IF($D1749="",0,IF($E1749="",0,IF(VLOOKUP($E1749,paramètres!$E$33:$F$44,2,FALSE)&lt;=VLOOKUP($AG$18,paramètres!$E$33:$F$44,2,FALSE),U1749*$D1749,0)))</f>
        <v>0</v>
      </c>
      <c r="AH1749" s="13">
        <f>IF($D1749="",0,IF($E1749="",0,IF(VLOOKUP($E1749,paramètres!$E$33:$F$44,2,FALSE)&lt;=VLOOKUP($AH$18,paramètres!$E$33:$F$44,2,FALSE),V1749*$D1749,0)))</f>
        <v>0</v>
      </c>
      <c r="AI1749" s="13">
        <f>IF($D1749="",0,IF($E1749="",0,IF(VLOOKUP($E1749,paramètres!$E$33:$F$44,2,FALSE)&lt;=VLOOKUP($AI$18,paramètres!$E$33:$F$44,2,FALSE),W1749*$D1749,0)))</f>
        <v>0</v>
      </c>
      <c r="AJ1749" s="13">
        <f>IF($D1749="",0,IF($E1749="",0,IF(VLOOKUP($E1749,paramètres!$E$33:$F$44,2,FALSE)&lt;=VLOOKUP($AJ$18,paramètres!$E$33:$F$44,2,FALSE),X1749*$D1749,0)))</f>
        <v>0</v>
      </c>
      <c r="AK1749" s="13">
        <f>IF($D1749="",0,IF($E1749="",0,IF(VLOOKUP($E1749,paramètres!$E$33:$F$44,2,FALSE)&lt;=VLOOKUP($AK$18,paramètres!$E$33:$F$44,2,FALSE),Y1749*$D1749,0)))</f>
        <v>0</v>
      </c>
      <c r="AL1749" s="13">
        <f>IF($D1749="",0,IF($E1749="",0,IF(VLOOKUP($E1749,paramètres!$E$33:$F$44,2,FALSE)&lt;=VLOOKUP($AL$18,paramètres!$E$33:$F$44,2,FALSE),Z1749*$D1749,0)))</f>
        <v>0</v>
      </c>
      <c r="AM1749" s="126">
        <f>IF($D1749="",0,IF($E1749="",0,IF(VLOOKUP($E1749,paramètres!$E$33:$F$44,2,FALSE)&lt;=VLOOKUP($AM$18,paramètres!$E$33:$F$44,2,FALSE),AA1749*$D1749,0)))</f>
        <v>0</v>
      </c>
      <c r="AN1749" s="121" t="str">
        <f>IF(paramètres!$B$28=1,((SUM(P1749:Y1749)/1.02)+SUM(Z1749:AA1749))*0.0303/9*COUNT(P1749:X1749),IF(paramètres!$B$28=2,(SUM(P1749:AA1749))*0.0303/9*COUNT(P1749:X1749),"Missing Delta option"))</f>
        <v>Missing Delta option</v>
      </c>
      <c r="AO1749" s="13" t="str">
        <f>IF(paramètres!$B$28=1,(((SUM(P1749:Y1749)/1.02)+SUM(Z1749:AA1749))+((SUM(AB1749:AK1749)/1.02)+SUM(AL1749:AN1749)))*cotpatr,IF(paramètres!$B$28=2,(SUM(P1749:AN1749)*cotpatr),"Missing Delta Option"))</f>
        <v>Missing Delta Option</v>
      </c>
      <c r="AP1749" s="13" t="str" cm="1">
        <f t="array" ref="AP1749">IF(paramètres!$B$28=1,(((SUM(P1749:Y1749)/1.02)+SUM(Z1749:AA1749))+((SUM(AB1749:AM1749)/1.02)+SUM(AL1749:AM1749)))/12*pécule,IF(paramètres!$B$28=2,SUM(P1749:AM1749)/12*pécule,"Missing Delta Option"))</f>
        <v>Missing Delta Option</v>
      </c>
      <c r="AQ1749" s="105" t="e">
        <f>IF(paramètres!$B$28=1,(((SUM(P1749:Y1749)/1.02)+SUM(Z1749:AA1749))+((SUM(AB1749:AM1749)/1.02)+SUM(AL1749:AM1749)))+AN1749+AO1749+AP1749,SUM(P1749:AM1749)+AN1749+AO1749+AP1749)</f>
        <v>#VALUE!</v>
      </c>
    </row>
    <row r="1750" spans="1:43" x14ac:dyDescent="0.25">
      <c r="A1750" s="104"/>
      <c r="B1750" s="39"/>
      <c r="C1750" s="39"/>
      <c r="D1750" s="70"/>
      <c r="E1750" s="49"/>
      <c r="F1750" s="40"/>
      <c r="G1750" s="38"/>
      <c r="H1750" s="71"/>
      <c r="I1750" s="40"/>
      <c r="J1750" s="38"/>
      <c r="K1750" s="71"/>
      <c r="L1750" s="40"/>
      <c r="M1750" s="38"/>
      <c r="N1750" s="71"/>
      <c r="O1750" s="49"/>
      <c r="P1750" s="177"/>
      <c r="Q1750" s="178"/>
      <c r="R1750" s="178"/>
      <c r="S1750" s="178"/>
      <c r="T1750" s="178"/>
      <c r="U1750" s="178"/>
      <c r="V1750" s="178"/>
      <c r="W1750" s="178"/>
      <c r="X1750" s="178"/>
      <c r="Y1750" s="178"/>
      <c r="Z1750" s="178"/>
      <c r="AA1750" s="179"/>
      <c r="AB1750" s="121">
        <f>IF($D1750="",0,IF($E1750="",0,IF(VLOOKUP($E1750,paramètres!$E$33:$F$44,2,FALSE)&lt;=VLOOKUP($AB$18,paramètres!$E$33:$F$44,2,FALSE),P1750*$D1750,0)))</f>
        <v>0</v>
      </c>
      <c r="AC1750" s="13">
        <f>IF($D1750="",0,IF($E1750="",0,IF(VLOOKUP($E1750,paramètres!$E$33:$F$44,2,FALSE)&lt;=VLOOKUP($AC$18,paramètres!$E$33:$F$44,2,FALSE),Q1750*$D1750,0)))</f>
        <v>0</v>
      </c>
      <c r="AD1750" s="13">
        <f>IF($D1750="",0,IF($E1750="",0,IF(VLOOKUP($E1750,paramètres!$E$33:$F$44,2,FALSE)&lt;=VLOOKUP($AD$18,paramètres!$E$33:$F$44,2,FALSE),R1750*$D1750,0)))</f>
        <v>0</v>
      </c>
      <c r="AE1750" s="13">
        <f>IF($D1750="",0,IF($E1750="",0,IF(VLOOKUP($E1750,paramètres!$E$33:$F$44,2,FALSE)&lt;=VLOOKUP($AE$18,paramètres!$E$33:$F$44,2,FALSE),S1750*$D1750,0)))</f>
        <v>0</v>
      </c>
      <c r="AF1750" s="13">
        <f>IF($D1750="",0,IF($E1750="",0,IF(VLOOKUP($E1750,paramètres!$E$33:$F$44,2,FALSE)&lt;=VLOOKUP($AF$18,paramètres!$E$33:$F$44,2,FALSE),T1750*$D1750,0)))</f>
        <v>0</v>
      </c>
      <c r="AG1750" s="13">
        <f>IF($D1750="",0,IF($E1750="",0,IF(VLOOKUP($E1750,paramètres!$E$33:$F$44,2,FALSE)&lt;=VLOOKUP($AG$18,paramètres!$E$33:$F$44,2,FALSE),U1750*$D1750,0)))</f>
        <v>0</v>
      </c>
      <c r="AH1750" s="13">
        <f>IF($D1750="",0,IF($E1750="",0,IF(VLOOKUP($E1750,paramètres!$E$33:$F$44,2,FALSE)&lt;=VLOOKUP($AH$18,paramètres!$E$33:$F$44,2,FALSE),V1750*$D1750,0)))</f>
        <v>0</v>
      </c>
      <c r="AI1750" s="13">
        <f>IF($D1750="",0,IF($E1750="",0,IF(VLOOKUP($E1750,paramètres!$E$33:$F$44,2,FALSE)&lt;=VLOOKUP($AI$18,paramètres!$E$33:$F$44,2,FALSE),W1750*$D1750,0)))</f>
        <v>0</v>
      </c>
      <c r="AJ1750" s="13">
        <f>IF($D1750="",0,IF($E1750="",0,IF(VLOOKUP($E1750,paramètres!$E$33:$F$44,2,FALSE)&lt;=VLOOKUP($AJ$18,paramètres!$E$33:$F$44,2,FALSE),X1750*$D1750,0)))</f>
        <v>0</v>
      </c>
      <c r="AK1750" s="13">
        <f>IF($D1750="",0,IF($E1750="",0,IF(VLOOKUP($E1750,paramètres!$E$33:$F$44,2,FALSE)&lt;=VLOOKUP($AK$18,paramètres!$E$33:$F$44,2,FALSE),Y1750*$D1750,0)))</f>
        <v>0</v>
      </c>
      <c r="AL1750" s="13">
        <f>IF($D1750="",0,IF($E1750="",0,IF(VLOOKUP($E1750,paramètres!$E$33:$F$44,2,FALSE)&lt;=VLOOKUP($AL$18,paramètres!$E$33:$F$44,2,FALSE),Z1750*$D1750,0)))</f>
        <v>0</v>
      </c>
      <c r="AM1750" s="126">
        <f>IF($D1750="",0,IF($E1750="",0,IF(VLOOKUP($E1750,paramètres!$E$33:$F$44,2,FALSE)&lt;=VLOOKUP($AM$18,paramètres!$E$33:$F$44,2,FALSE),AA1750*$D1750,0)))</f>
        <v>0</v>
      </c>
      <c r="AN1750" s="121" t="str">
        <f>IF(paramètres!$B$28=1,((SUM(P1750:Y1750)/1.02)+SUM(Z1750:AA1750))*0.0303/9*COUNT(P1750:X1750),IF(paramètres!$B$28=2,(SUM(P1750:AA1750))*0.0303/9*COUNT(P1750:X1750),"Missing Delta option"))</f>
        <v>Missing Delta option</v>
      </c>
      <c r="AO1750" s="13" t="str">
        <f>IF(paramètres!$B$28=1,(((SUM(P1750:Y1750)/1.02)+SUM(Z1750:AA1750))+((SUM(AB1750:AK1750)/1.02)+SUM(AL1750:AN1750)))*cotpatr,IF(paramètres!$B$28=2,(SUM(P1750:AN1750)*cotpatr),"Missing Delta Option"))</f>
        <v>Missing Delta Option</v>
      </c>
      <c r="AP1750" s="13" t="str" cm="1">
        <f t="array" ref="AP1750">IF(paramètres!$B$28=1,(((SUM(P1750:Y1750)/1.02)+SUM(Z1750:AA1750))+((SUM(AB1750:AM1750)/1.02)+SUM(AL1750:AM1750)))/12*pécule,IF(paramètres!$B$28=2,SUM(P1750:AM1750)/12*pécule,"Missing Delta Option"))</f>
        <v>Missing Delta Option</v>
      </c>
      <c r="AQ1750" s="105" t="e">
        <f>IF(paramètres!$B$28=1,(((SUM(P1750:Y1750)/1.02)+SUM(Z1750:AA1750))+((SUM(AB1750:AM1750)/1.02)+SUM(AL1750:AM1750)))+AN1750+AO1750+AP1750,SUM(P1750:AM1750)+AN1750+AO1750+AP1750)</f>
        <v>#VALUE!</v>
      </c>
    </row>
    <row r="1751" spans="1:43" x14ac:dyDescent="0.25">
      <c r="A1751" s="104"/>
      <c r="B1751" s="39"/>
      <c r="C1751" s="39"/>
      <c r="D1751" s="70"/>
      <c r="E1751" s="49"/>
      <c r="F1751" s="40"/>
      <c r="G1751" s="38"/>
      <c r="H1751" s="71"/>
      <c r="I1751" s="40"/>
      <c r="J1751" s="38"/>
      <c r="K1751" s="71"/>
      <c r="L1751" s="40"/>
      <c r="M1751" s="38"/>
      <c r="N1751" s="71"/>
      <c r="O1751" s="49"/>
      <c r="P1751" s="177"/>
      <c r="Q1751" s="178"/>
      <c r="R1751" s="178"/>
      <c r="S1751" s="178"/>
      <c r="T1751" s="178"/>
      <c r="U1751" s="178"/>
      <c r="V1751" s="178"/>
      <c r="W1751" s="178"/>
      <c r="X1751" s="178"/>
      <c r="Y1751" s="178"/>
      <c r="Z1751" s="178"/>
      <c r="AA1751" s="179"/>
      <c r="AB1751" s="121">
        <f>IF($D1751="",0,IF($E1751="",0,IF(VLOOKUP($E1751,paramètres!$E$33:$F$44,2,FALSE)&lt;=VLOOKUP($AB$18,paramètres!$E$33:$F$44,2,FALSE),P1751*$D1751,0)))</f>
        <v>0</v>
      </c>
      <c r="AC1751" s="13">
        <f>IF($D1751="",0,IF($E1751="",0,IF(VLOOKUP($E1751,paramètres!$E$33:$F$44,2,FALSE)&lt;=VLOOKUP($AC$18,paramètres!$E$33:$F$44,2,FALSE),Q1751*$D1751,0)))</f>
        <v>0</v>
      </c>
      <c r="AD1751" s="13">
        <f>IF($D1751="",0,IF($E1751="",0,IF(VLOOKUP($E1751,paramètres!$E$33:$F$44,2,FALSE)&lt;=VLOOKUP($AD$18,paramètres!$E$33:$F$44,2,FALSE),R1751*$D1751,0)))</f>
        <v>0</v>
      </c>
      <c r="AE1751" s="13">
        <f>IF($D1751="",0,IF($E1751="",0,IF(VLOOKUP($E1751,paramètres!$E$33:$F$44,2,FALSE)&lt;=VLOOKUP($AE$18,paramètres!$E$33:$F$44,2,FALSE),S1751*$D1751,0)))</f>
        <v>0</v>
      </c>
      <c r="AF1751" s="13">
        <f>IF($D1751="",0,IF($E1751="",0,IF(VLOOKUP($E1751,paramètres!$E$33:$F$44,2,FALSE)&lt;=VLOOKUP($AF$18,paramètres!$E$33:$F$44,2,FALSE),T1751*$D1751,0)))</f>
        <v>0</v>
      </c>
      <c r="AG1751" s="13">
        <f>IF($D1751="",0,IF($E1751="",0,IF(VLOOKUP($E1751,paramètres!$E$33:$F$44,2,FALSE)&lt;=VLOOKUP($AG$18,paramètres!$E$33:$F$44,2,FALSE),U1751*$D1751,0)))</f>
        <v>0</v>
      </c>
      <c r="AH1751" s="13">
        <f>IF($D1751="",0,IF($E1751="",0,IF(VLOOKUP($E1751,paramètres!$E$33:$F$44,2,FALSE)&lt;=VLOOKUP($AH$18,paramètres!$E$33:$F$44,2,FALSE),V1751*$D1751,0)))</f>
        <v>0</v>
      </c>
      <c r="AI1751" s="13">
        <f>IF($D1751="",0,IF($E1751="",0,IF(VLOOKUP($E1751,paramètres!$E$33:$F$44,2,FALSE)&lt;=VLOOKUP($AI$18,paramètres!$E$33:$F$44,2,FALSE),W1751*$D1751,0)))</f>
        <v>0</v>
      </c>
      <c r="AJ1751" s="13">
        <f>IF($D1751="",0,IF($E1751="",0,IF(VLOOKUP($E1751,paramètres!$E$33:$F$44,2,FALSE)&lt;=VLOOKUP($AJ$18,paramètres!$E$33:$F$44,2,FALSE),X1751*$D1751,0)))</f>
        <v>0</v>
      </c>
      <c r="AK1751" s="13">
        <f>IF($D1751="",0,IF($E1751="",0,IF(VLOOKUP($E1751,paramètres!$E$33:$F$44,2,FALSE)&lt;=VLOOKUP($AK$18,paramètres!$E$33:$F$44,2,FALSE),Y1751*$D1751,0)))</f>
        <v>0</v>
      </c>
      <c r="AL1751" s="13">
        <f>IF($D1751="",0,IF($E1751="",0,IF(VLOOKUP($E1751,paramètres!$E$33:$F$44,2,FALSE)&lt;=VLOOKUP($AL$18,paramètres!$E$33:$F$44,2,FALSE),Z1751*$D1751,0)))</f>
        <v>0</v>
      </c>
      <c r="AM1751" s="126">
        <f>IF($D1751="",0,IF($E1751="",0,IF(VLOOKUP($E1751,paramètres!$E$33:$F$44,2,FALSE)&lt;=VLOOKUP($AM$18,paramètres!$E$33:$F$44,2,FALSE),AA1751*$D1751,0)))</f>
        <v>0</v>
      </c>
      <c r="AN1751" s="121" t="str">
        <f>IF(paramètres!$B$28=1,((SUM(P1751:Y1751)/1.02)+SUM(Z1751:AA1751))*0.0303/9*COUNT(P1751:X1751),IF(paramètres!$B$28=2,(SUM(P1751:AA1751))*0.0303/9*COUNT(P1751:X1751),"Missing Delta option"))</f>
        <v>Missing Delta option</v>
      </c>
      <c r="AO1751" s="13" t="str">
        <f>IF(paramètres!$B$28=1,(((SUM(P1751:Y1751)/1.02)+SUM(Z1751:AA1751))+((SUM(AB1751:AK1751)/1.02)+SUM(AL1751:AN1751)))*cotpatr,IF(paramètres!$B$28=2,(SUM(P1751:AN1751)*cotpatr),"Missing Delta Option"))</f>
        <v>Missing Delta Option</v>
      </c>
      <c r="AP1751" s="13" t="str" cm="1">
        <f t="array" ref="AP1751">IF(paramètres!$B$28=1,(((SUM(P1751:Y1751)/1.02)+SUM(Z1751:AA1751))+((SUM(AB1751:AM1751)/1.02)+SUM(AL1751:AM1751)))/12*pécule,IF(paramètres!$B$28=2,SUM(P1751:AM1751)/12*pécule,"Missing Delta Option"))</f>
        <v>Missing Delta Option</v>
      </c>
      <c r="AQ1751" s="105" t="e">
        <f>IF(paramètres!$B$28=1,(((SUM(P1751:Y1751)/1.02)+SUM(Z1751:AA1751))+((SUM(AB1751:AM1751)/1.02)+SUM(AL1751:AM1751)))+AN1751+AO1751+AP1751,SUM(P1751:AM1751)+AN1751+AO1751+AP1751)</f>
        <v>#VALUE!</v>
      </c>
    </row>
    <row r="1752" spans="1:43" x14ac:dyDescent="0.25">
      <c r="A1752" s="104"/>
      <c r="B1752" s="39"/>
      <c r="C1752" s="39"/>
      <c r="D1752" s="70"/>
      <c r="E1752" s="49"/>
      <c r="F1752" s="40"/>
      <c r="G1752" s="38"/>
      <c r="H1752" s="71"/>
      <c r="I1752" s="40"/>
      <c r="J1752" s="38"/>
      <c r="K1752" s="71"/>
      <c r="L1752" s="40"/>
      <c r="M1752" s="38"/>
      <c r="N1752" s="71"/>
      <c r="O1752" s="49"/>
      <c r="P1752" s="177"/>
      <c r="Q1752" s="178"/>
      <c r="R1752" s="178"/>
      <c r="S1752" s="178"/>
      <c r="T1752" s="178"/>
      <c r="U1752" s="178"/>
      <c r="V1752" s="178"/>
      <c r="W1752" s="178"/>
      <c r="X1752" s="178"/>
      <c r="Y1752" s="178"/>
      <c r="Z1752" s="178"/>
      <c r="AA1752" s="179"/>
      <c r="AB1752" s="121">
        <f>IF($D1752="",0,IF($E1752="",0,IF(VLOOKUP($E1752,paramètres!$E$33:$F$44,2,FALSE)&lt;=VLOOKUP($AB$18,paramètres!$E$33:$F$44,2,FALSE),P1752*$D1752,0)))</f>
        <v>0</v>
      </c>
      <c r="AC1752" s="13">
        <f>IF($D1752="",0,IF($E1752="",0,IF(VLOOKUP($E1752,paramètres!$E$33:$F$44,2,FALSE)&lt;=VLOOKUP($AC$18,paramètres!$E$33:$F$44,2,FALSE),Q1752*$D1752,0)))</f>
        <v>0</v>
      </c>
      <c r="AD1752" s="13">
        <f>IF($D1752="",0,IF($E1752="",0,IF(VLOOKUP($E1752,paramètres!$E$33:$F$44,2,FALSE)&lt;=VLOOKUP($AD$18,paramètres!$E$33:$F$44,2,FALSE),R1752*$D1752,0)))</f>
        <v>0</v>
      </c>
      <c r="AE1752" s="13">
        <f>IF($D1752="",0,IF($E1752="",0,IF(VLOOKUP($E1752,paramètres!$E$33:$F$44,2,FALSE)&lt;=VLOOKUP($AE$18,paramètres!$E$33:$F$44,2,FALSE),S1752*$D1752,0)))</f>
        <v>0</v>
      </c>
      <c r="AF1752" s="13">
        <f>IF($D1752="",0,IF($E1752="",0,IF(VLOOKUP($E1752,paramètres!$E$33:$F$44,2,FALSE)&lt;=VLOOKUP($AF$18,paramètres!$E$33:$F$44,2,FALSE),T1752*$D1752,0)))</f>
        <v>0</v>
      </c>
      <c r="AG1752" s="13">
        <f>IF($D1752="",0,IF($E1752="",0,IF(VLOOKUP($E1752,paramètres!$E$33:$F$44,2,FALSE)&lt;=VLOOKUP($AG$18,paramètres!$E$33:$F$44,2,FALSE),U1752*$D1752,0)))</f>
        <v>0</v>
      </c>
      <c r="AH1752" s="13">
        <f>IF($D1752="",0,IF($E1752="",0,IF(VLOOKUP($E1752,paramètres!$E$33:$F$44,2,FALSE)&lt;=VLOOKUP($AH$18,paramètres!$E$33:$F$44,2,FALSE),V1752*$D1752,0)))</f>
        <v>0</v>
      </c>
      <c r="AI1752" s="13">
        <f>IF($D1752="",0,IF($E1752="",0,IF(VLOOKUP($E1752,paramètres!$E$33:$F$44,2,FALSE)&lt;=VLOOKUP($AI$18,paramètres!$E$33:$F$44,2,FALSE),W1752*$D1752,0)))</f>
        <v>0</v>
      </c>
      <c r="AJ1752" s="13">
        <f>IF($D1752="",0,IF($E1752="",0,IF(VLOOKUP($E1752,paramètres!$E$33:$F$44,2,FALSE)&lt;=VLOOKUP($AJ$18,paramètres!$E$33:$F$44,2,FALSE),X1752*$D1752,0)))</f>
        <v>0</v>
      </c>
      <c r="AK1752" s="13">
        <f>IF($D1752="",0,IF($E1752="",0,IF(VLOOKUP($E1752,paramètres!$E$33:$F$44,2,FALSE)&lt;=VLOOKUP($AK$18,paramètres!$E$33:$F$44,2,FALSE),Y1752*$D1752,0)))</f>
        <v>0</v>
      </c>
      <c r="AL1752" s="13">
        <f>IF($D1752="",0,IF($E1752="",0,IF(VLOOKUP($E1752,paramètres!$E$33:$F$44,2,FALSE)&lt;=VLOOKUP($AL$18,paramètres!$E$33:$F$44,2,FALSE),Z1752*$D1752,0)))</f>
        <v>0</v>
      </c>
      <c r="AM1752" s="126">
        <f>IF($D1752="",0,IF($E1752="",0,IF(VLOOKUP($E1752,paramètres!$E$33:$F$44,2,FALSE)&lt;=VLOOKUP($AM$18,paramètres!$E$33:$F$44,2,FALSE),AA1752*$D1752,0)))</f>
        <v>0</v>
      </c>
      <c r="AN1752" s="121" t="str">
        <f>IF(paramètres!$B$28=1,((SUM(P1752:Y1752)/1.02)+SUM(Z1752:AA1752))*0.0303/9*COUNT(P1752:X1752),IF(paramètres!$B$28=2,(SUM(P1752:AA1752))*0.0303/9*COUNT(P1752:X1752),"Missing Delta option"))</f>
        <v>Missing Delta option</v>
      </c>
      <c r="AO1752" s="13" t="str">
        <f>IF(paramètres!$B$28=1,(((SUM(P1752:Y1752)/1.02)+SUM(Z1752:AA1752))+((SUM(AB1752:AK1752)/1.02)+SUM(AL1752:AN1752)))*cotpatr,IF(paramètres!$B$28=2,(SUM(P1752:AN1752)*cotpatr),"Missing Delta Option"))</f>
        <v>Missing Delta Option</v>
      </c>
      <c r="AP1752" s="13" t="str" cm="1">
        <f t="array" ref="AP1752">IF(paramètres!$B$28=1,(((SUM(P1752:Y1752)/1.02)+SUM(Z1752:AA1752))+((SUM(AB1752:AM1752)/1.02)+SUM(AL1752:AM1752)))/12*pécule,IF(paramètres!$B$28=2,SUM(P1752:AM1752)/12*pécule,"Missing Delta Option"))</f>
        <v>Missing Delta Option</v>
      </c>
      <c r="AQ1752" s="105" t="e">
        <f>IF(paramètres!$B$28=1,(((SUM(P1752:Y1752)/1.02)+SUM(Z1752:AA1752))+((SUM(AB1752:AM1752)/1.02)+SUM(AL1752:AM1752)))+AN1752+AO1752+AP1752,SUM(P1752:AM1752)+AN1752+AO1752+AP1752)</f>
        <v>#VALUE!</v>
      </c>
    </row>
    <row r="1753" spans="1:43" x14ac:dyDescent="0.25">
      <c r="A1753" s="104"/>
      <c r="B1753" s="39"/>
      <c r="C1753" s="39"/>
      <c r="D1753" s="70"/>
      <c r="E1753" s="49"/>
      <c r="F1753" s="40"/>
      <c r="G1753" s="38"/>
      <c r="H1753" s="71"/>
      <c r="I1753" s="40"/>
      <c r="J1753" s="38"/>
      <c r="K1753" s="71"/>
      <c r="L1753" s="40"/>
      <c r="M1753" s="38"/>
      <c r="N1753" s="71"/>
      <c r="O1753" s="49"/>
      <c r="P1753" s="177"/>
      <c r="Q1753" s="178"/>
      <c r="R1753" s="178"/>
      <c r="S1753" s="178"/>
      <c r="T1753" s="178"/>
      <c r="U1753" s="178"/>
      <c r="V1753" s="178"/>
      <c r="W1753" s="178"/>
      <c r="X1753" s="178"/>
      <c r="Y1753" s="178"/>
      <c r="Z1753" s="178"/>
      <c r="AA1753" s="179"/>
      <c r="AB1753" s="121">
        <f>IF($D1753="",0,IF($E1753="",0,IF(VLOOKUP($E1753,paramètres!$E$33:$F$44,2,FALSE)&lt;=VLOOKUP($AB$18,paramètres!$E$33:$F$44,2,FALSE),P1753*$D1753,0)))</f>
        <v>0</v>
      </c>
      <c r="AC1753" s="13">
        <f>IF($D1753="",0,IF($E1753="",0,IF(VLOOKUP($E1753,paramètres!$E$33:$F$44,2,FALSE)&lt;=VLOOKUP($AC$18,paramètres!$E$33:$F$44,2,FALSE),Q1753*$D1753,0)))</f>
        <v>0</v>
      </c>
      <c r="AD1753" s="13">
        <f>IF($D1753="",0,IF($E1753="",0,IF(VLOOKUP($E1753,paramètres!$E$33:$F$44,2,FALSE)&lt;=VLOOKUP($AD$18,paramètres!$E$33:$F$44,2,FALSE),R1753*$D1753,0)))</f>
        <v>0</v>
      </c>
      <c r="AE1753" s="13">
        <f>IF($D1753="",0,IF($E1753="",0,IF(VLOOKUP($E1753,paramètres!$E$33:$F$44,2,FALSE)&lt;=VLOOKUP($AE$18,paramètres!$E$33:$F$44,2,FALSE),S1753*$D1753,0)))</f>
        <v>0</v>
      </c>
      <c r="AF1753" s="13">
        <f>IF($D1753="",0,IF($E1753="",0,IF(VLOOKUP($E1753,paramètres!$E$33:$F$44,2,FALSE)&lt;=VLOOKUP($AF$18,paramètres!$E$33:$F$44,2,FALSE),T1753*$D1753,0)))</f>
        <v>0</v>
      </c>
      <c r="AG1753" s="13">
        <f>IF($D1753="",0,IF($E1753="",0,IF(VLOOKUP($E1753,paramètres!$E$33:$F$44,2,FALSE)&lt;=VLOOKUP($AG$18,paramètres!$E$33:$F$44,2,FALSE),U1753*$D1753,0)))</f>
        <v>0</v>
      </c>
      <c r="AH1753" s="13">
        <f>IF($D1753="",0,IF($E1753="",0,IF(VLOOKUP($E1753,paramètres!$E$33:$F$44,2,FALSE)&lt;=VLOOKUP($AH$18,paramètres!$E$33:$F$44,2,FALSE),V1753*$D1753,0)))</f>
        <v>0</v>
      </c>
      <c r="AI1753" s="13">
        <f>IF($D1753="",0,IF($E1753="",0,IF(VLOOKUP($E1753,paramètres!$E$33:$F$44,2,FALSE)&lt;=VLOOKUP($AI$18,paramètres!$E$33:$F$44,2,FALSE),W1753*$D1753,0)))</f>
        <v>0</v>
      </c>
      <c r="AJ1753" s="13">
        <f>IF($D1753="",0,IF($E1753="",0,IF(VLOOKUP($E1753,paramètres!$E$33:$F$44,2,FALSE)&lt;=VLOOKUP($AJ$18,paramètres!$E$33:$F$44,2,FALSE),X1753*$D1753,0)))</f>
        <v>0</v>
      </c>
      <c r="AK1753" s="13">
        <f>IF($D1753="",0,IF($E1753="",0,IF(VLOOKUP($E1753,paramètres!$E$33:$F$44,2,FALSE)&lt;=VLOOKUP($AK$18,paramètres!$E$33:$F$44,2,FALSE),Y1753*$D1753,0)))</f>
        <v>0</v>
      </c>
      <c r="AL1753" s="13">
        <f>IF($D1753="",0,IF($E1753="",0,IF(VLOOKUP($E1753,paramètres!$E$33:$F$44,2,FALSE)&lt;=VLOOKUP($AL$18,paramètres!$E$33:$F$44,2,FALSE),Z1753*$D1753,0)))</f>
        <v>0</v>
      </c>
      <c r="AM1753" s="126">
        <f>IF($D1753="",0,IF($E1753="",0,IF(VLOOKUP($E1753,paramètres!$E$33:$F$44,2,FALSE)&lt;=VLOOKUP($AM$18,paramètres!$E$33:$F$44,2,FALSE),AA1753*$D1753,0)))</f>
        <v>0</v>
      </c>
      <c r="AN1753" s="121" t="str">
        <f>IF(paramètres!$B$28=1,((SUM(P1753:Y1753)/1.02)+SUM(Z1753:AA1753))*0.0303/9*COUNT(P1753:X1753),IF(paramètres!$B$28=2,(SUM(P1753:AA1753))*0.0303/9*COUNT(P1753:X1753),"Missing Delta option"))</f>
        <v>Missing Delta option</v>
      </c>
      <c r="AO1753" s="13" t="str">
        <f>IF(paramètres!$B$28=1,(((SUM(P1753:Y1753)/1.02)+SUM(Z1753:AA1753))+((SUM(AB1753:AK1753)/1.02)+SUM(AL1753:AN1753)))*cotpatr,IF(paramètres!$B$28=2,(SUM(P1753:AN1753)*cotpatr),"Missing Delta Option"))</f>
        <v>Missing Delta Option</v>
      </c>
      <c r="AP1753" s="13" t="str" cm="1">
        <f t="array" ref="AP1753">IF(paramètres!$B$28=1,(((SUM(P1753:Y1753)/1.02)+SUM(Z1753:AA1753))+((SUM(AB1753:AM1753)/1.02)+SUM(AL1753:AM1753)))/12*pécule,IF(paramètres!$B$28=2,SUM(P1753:AM1753)/12*pécule,"Missing Delta Option"))</f>
        <v>Missing Delta Option</v>
      </c>
      <c r="AQ1753" s="105" t="e">
        <f>IF(paramètres!$B$28=1,(((SUM(P1753:Y1753)/1.02)+SUM(Z1753:AA1753))+((SUM(AB1753:AM1753)/1.02)+SUM(AL1753:AM1753)))+AN1753+AO1753+AP1753,SUM(P1753:AM1753)+AN1753+AO1753+AP1753)</f>
        <v>#VALUE!</v>
      </c>
    </row>
    <row r="1754" spans="1:43" x14ac:dyDescent="0.25">
      <c r="A1754" s="104"/>
      <c r="B1754" s="39"/>
      <c r="C1754" s="39"/>
      <c r="D1754" s="70"/>
      <c r="E1754" s="49"/>
      <c r="F1754" s="40"/>
      <c r="G1754" s="38"/>
      <c r="H1754" s="71"/>
      <c r="I1754" s="40"/>
      <c r="J1754" s="38"/>
      <c r="K1754" s="71"/>
      <c r="L1754" s="40"/>
      <c r="M1754" s="38"/>
      <c r="N1754" s="71"/>
      <c r="O1754" s="49"/>
      <c r="P1754" s="177"/>
      <c r="Q1754" s="178"/>
      <c r="R1754" s="178"/>
      <c r="S1754" s="178"/>
      <c r="T1754" s="178"/>
      <c r="U1754" s="178"/>
      <c r="V1754" s="178"/>
      <c r="W1754" s="178"/>
      <c r="X1754" s="178"/>
      <c r="Y1754" s="178"/>
      <c r="Z1754" s="178"/>
      <c r="AA1754" s="179"/>
      <c r="AB1754" s="121">
        <f>IF($D1754="",0,IF($E1754="",0,IF(VLOOKUP($E1754,paramètres!$E$33:$F$44,2,FALSE)&lt;=VLOOKUP($AB$18,paramètres!$E$33:$F$44,2,FALSE),P1754*$D1754,0)))</f>
        <v>0</v>
      </c>
      <c r="AC1754" s="13">
        <f>IF($D1754="",0,IF($E1754="",0,IF(VLOOKUP($E1754,paramètres!$E$33:$F$44,2,FALSE)&lt;=VLOOKUP($AC$18,paramètres!$E$33:$F$44,2,FALSE),Q1754*$D1754,0)))</f>
        <v>0</v>
      </c>
      <c r="AD1754" s="13">
        <f>IF($D1754="",0,IF($E1754="",0,IF(VLOOKUP($E1754,paramètres!$E$33:$F$44,2,FALSE)&lt;=VLOOKUP($AD$18,paramètres!$E$33:$F$44,2,FALSE),R1754*$D1754,0)))</f>
        <v>0</v>
      </c>
      <c r="AE1754" s="13">
        <f>IF($D1754="",0,IF($E1754="",0,IF(VLOOKUP($E1754,paramètres!$E$33:$F$44,2,FALSE)&lt;=VLOOKUP($AE$18,paramètres!$E$33:$F$44,2,FALSE),S1754*$D1754,0)))</f>
        <v>0</v>
      </c>
      <c r="AF1754" s="13">
        <f>IF($D1754="",0,IF($E1754="",0,IF(VLOOKUP($E1754,paramètres!$E$33:$F$44,2,FALSE)&lt;=VLOOKUP($AF$18,paramètres!$E$33:$F$44,2,FALSE),T1754*$D1754,0)))</f>
        <v>0</v>
      </c>
      <c r="AG1754" s="13">
        <f>IF($D1754="",0,IF($E1754="",0,IF(VLOOKUP($E1754,paramètres!$E$33:$F$44,2,FALSE)&lt;=VLOOKUP($AG$18,paramètres!$E$33:$F$44,2,FALSE),U1754*$D1754,0)))</f>
        <v>0</v>
      </c>
      <c r="AH1754" s="13">
        <f>IF($D1754="",0,IF($E1754="",0,IF(VLOOKUP($E1754,paramètres!$E$33:$F$44,2,FALSE)&lt;=VLOOKUP($AH$18,paramètres!$E$33:$F$44,2,FALSE),V1754*$D1754,0)))</f>
        <v>0</v>
      </c>
      <c r="AI1754" s="13">
        <f>IF($D1754="",0,IF($E1754="",0,IF(VLOOKUP($E1754,paramètres!$E$33:$F$44,2,FALSE)&lt;=VLOOKUP($AI$18,paramètres!$E$33:$F$44,2,FALSE),W1754*$D1754,0)))</f>
        <v>0</v>
      </c>
      <c r="AJ1754" s="13">
        <f>IF($D1754="",0,IF($E1754="",0,IF(VLOOKUP($E1754,paramètres!$E$33:$F$44,2,FALSE)&lt;=VLOOKUP($AJ$18,paramètres!$E$33:$F$44,2,FALSE),X1754*$D1754,0)))</f>
        <v>0</v>
      </c>
      <c r="AK1754" s="13">
        <f>IF($D1754="",0,IF($E1754="",0,IF(VLOOKUP($E1754,paramètres!$E$33:$F$44,2,FALSE)&lt;=VLOOKUP($AK$18,paramètres!$E$33:$F$44,2,FALSE),Y1754*$D1754,0)))</f>
        <v>0</v>
      </c>
      <c r="AL1754" s="13">
        <f>IF($D1754="",0,IF($E1754="",0,IF(VLOOKUP($E1754,paramètres!$E$33:$F$44,2,FALSE)&lt;=VLOOKUP($AL$18,paramètres!$E$33:$F$44,2,FALSE),Z1754*$D1754,0)))</f>
        <v>0</v>
      </c>
      <c r="AM1754" s="126">
        <f>IF($D1754="",0,IF($E1754="",0,IF(VLOOKUP($E1754,paramètres!$E$33:$F$44,2,FALSE)&lt;=VLOOKUP($AM$18,paramètres!$E$33:$F$44,2,FALSE),AA1754*$D1754,0)))</f>
        <v>0</v>
      </c>
      <c r="AN1754" s="121" t="str">
        <f>IF(paramètres!$B$28=1,((SUM(P1754:Y1754)/1.02)+SUM(Z1754:AA1754))*0.0303/9*COUNT(P1754:X1754),IF(paramètres!$B$28=2,(SUM(P1754:AA1754))*0.0303/9*COUNT(P1754:X1754),"Missing Delta option"))</f>
        <v>Missing Delta option</v>
      </c>
      <c r="AO1754" s="13" t="str">
        <f>IF(paramètres!$B$28=1,(((SUM(P1754:Y1754)/1.02)+SUM(Z1754:AA1754))+((SUM(AB1754:AK1754)/1.02)+SUM(AL1754:AN1754)))*cotpatr,IF(paramètres!$B$28=2,(SUM(P1754:AN1754)*cotpatr),"Missing Delta Option"))</f>
        <v>Missing Delta Option</v>
      </c>
      <c r="AP1754" s="13" t="str" cm="1">
        <f t="array" ref="AP1754">IF(paramètres!$B$28=1,(((SUM(P1754:Y1754)/1.02)+SUM(Z1754:AA1754))+((SUM(AB1754:AM1754)/1.02)+SUM(AL1754:AM1754)))/12*pécule,IF(paramètres!$B$28=2,SUM(P1754:AM1754)/12*pécule,"Missing Delta Option"))</f>
        <v>Missing Delta Option</v>
      </c>
      <c r="AQ1754" s="105" t="e">
        <f>IF(paramètres!$B$28=1,(((SUM(P1754:Y1754)/1.02)+SUM(Z1754:AA1754))+((SUM(AB1754:AM1754)/1.02)+SUM(AL1754:AM1754)))+AN1754+AO1754+AP1754,SUM(P1754:AM1754)+AN1754+AO1754+AP1754)</f>
        <v>#VALUE!</v>
      </c>
    </row>
    <row r="1755" spans="1:43" x14ac:dyDescent="0.25">
      <c r="A1755" s="104"/>
      <c r="B1755" s="39"/>
      <c r="C1755" s="39"/>
      <c r="D1755" s="70"/>
      <c r="E1755" s="49"/>
      <c r="F1755" s="40"/>
      <c r="G1755" s="38"/>
      <c r="H1755" s="71"/>
      <c r="I1755" s="40"/>
      <c r="J1755" s="38"/>
      <c r="K1755" s="71"/>
      <c r="L1755" s="40"/>
      <c r="M1755" s="38"/>
      <c r="N1755" s="71"/>
      <c r="O1755" s="49"/>
      <c r="P1755" s="177"/>
      <c r="Q1755" s="178"/>
      <c r="R1755" s="178"/>
      <c r="S1755" s="178"/>
      <c r="T1755" s="178"/>
      <c r="U1755" s="178"/>
      <c r="V1755" s="178"/>
      <c r="W1755" s="178"/>
      <c r="X1755" s="178"/>
      <c r="Y1755" s="178"/>
      <c r="Z1755" s="178"/>
      <c r="AA1755" s="179"/>
      <c r="AB1755" s="121">
        <f>IF($D1755="",0,IF($E1755="",0,IF(VLOOKUP($E1755,paramètres!$E$33:$F$44,2,FALSE)&lt;=VLOOKUP($AB$18,paramètres!$E$33:$F$44,2,FALSE),P1755*$D1755,0)))</f>
        <v>0</v>
      </c>
      <c r="AC1755" s="13">
        <f>IF($D1755="",0,IF($E1755="",0,IF(VLOOKUP($E1755,paramètres!$E$33:$F$44,2,FALSE)&lt;=VLOOKUP($AC$18,paramètres!$E$33:$F$44,2,FALSE),Q1755*$D1755,0)))</f>
        <v>0</v>
      </c>
      <c r="AD1755" s="13">
        <f>IF($D1755="",0,IF($E1755="",0,IF(VLOOKUP($E1755,paramètres!$E$33:$F$44,2,FALSE)&lt;=VLOOKUP($AD$18,paramètres!$E$33:$F$44,2,FALSE),R1755*$D1755,0)))</f>
        <v>0</v>
      </c>
      <c r="AE1755" s="13">
        <f>IF($D1755="",0,IF($E1755="",0,IF(VLOOKUP($E1755,paramètres!$E$33:$F$44,2,FALSE)&lt;=VLOOKUP($AE$18,paramètres!$E$33:$F$44,2,FALSE),S1755*$D1755,0)))</f>
        <v>0</v>
      </c>
      <c r="AF1755" s="13">
        <f>IF($D1755="",0,IF($E1755="",0,IF(VLOOKUP($E1755,paramètres!$E$33:$F$44,2,FALSE)&lt;=VLOOKUP($AF$18,paramètres!$E$33:$F$44,2,FALSE),T1755*$D1755,0)))</f>
        <v>0</v>
      </c>
      <c r="AG1755" s="13">
        <f>IF($D1755="",0,IF($E1755="",0,IF(VLOOKUP($E1755,paramètres!$E$33:$F$44,2,FALSE)&lt;=VLOOKUP($AG$18,paramètres!$E$33:$F$44,2,FALSE),U1755*$D1755,0)))</f>
        <v>0</v>
      </c>
      <c r="AH1755" s="13">
        <f>IF($D1755="",0,IF($E1755="",0,IF(VLOOKUP($E1755,paramètres!$E$33:$F$44,2,FALSE)&lt;=VLOOKUP($AH$18,paramètres!$E$33:$F$44,2,FALSE),V1755*$D1755,0)))</f>
        <v>0</v>
      </c>
      <c r="AI1755" s="13">
        <f>IF($D1755="",0,IF($E1755="",0,IF(VLOOKUP($E1755,paramètres!$E$33:$F$44,2,FALSE)&lt;=VLOOKUP($AI$18,paramètres!$E$33:$F$44,2,FALSE),W1755*$D1755,0)))</f>
        <v>0</v>
      </c>
      <c r="AJ1755" s="13">
        <f>IF($D1755="",0,IF($E1755="",0,IF(VLOOKUP($E1755,paramètres!$E$33:$F$44,2,FALSE)&lt;=VLOOKUP($AJ$18,paramètres!$E$33:$F$44,2,FALSE),X1755*$D1755,0)))</f>
        <v>0</v>
      </c>
      <c r="AK1755" s="13">
        <f>IF($D1755="",0,IF($E1755="",0,IF(VLOOKUP($E1755,paramètres!$E$33:$F$44,2,FALSE)&lt;=VLOOKUP($AK$18,paramètres!$E$33:$F$44,2,FALSE),Y1755*$D1755,0)))</f>
        <v>0</v>
      </c>
      <c r="AL1755" s="13">
        <f>IF($D1755="",0,IF($E1755="",0,IF(VLOOKUP($E1755,paramètres!$E$33:$F$44,2,FALSE)&lt;=VLOOKUP($AL$18,paramètres!$E$33:$F$44,2,FALSE),Z1755*$D1755,0)))</f>
        <v>0</v>
      </c>
      <c r="AM1755" s="126">
        <f>IF($D1755="",0,IF($E1755="",0,IF(VLOOKUP($E1755,paramètres!$E$33:$F$44,2,FALSE)&lt;=VLOOKUP($AM$18,paramètres!$E$33:$F$44,2,FALSE),AA1755*$D1755,0)))</f>
        <v>0</v>
      </c>
      <c r="AN1755" s="121" t="str">
        <f>IF(paramètres!$B$28=1,((SUM(P1755:Y1755)/1.02)+SUM(Z1755:AA1755))*0.0303/9*COUNT(P1755:X1755),IF(paramètres!$B$28=2,(SUM(P1755:AA1755))*0.0303/9*COUNT(P1755:X1755),"Missing Delta option"))</f>
        <v>Missing Delta option</v>
      </c>
      <c r="AO1755" s="13" t="str">
        <f>IF(paramètres!$B$28=1,(((SUM(P1755:Y1755)/1.02)+SUM(Z1755:AA1755))+((SUM(AB1755:AK1755)/1.02)+SUM(AL1755:AN1755)))*cotpatr,IF(paramètres!$B$28=2,(SUM(P1755:AN1755)*cotpatr),"Missing Delta Option"))</f>
        <v>Missing Delta Option</v>
      </c>
      <c r="AP1755" s="13" t="str" cm="1">
        <f t="array" ref="AP1755">IF(paramètres!$B$28=1,(((SUM(P1755:Y1755)/1.02)+SUM(Z1755:AA1755))+((SUM(AB1755:AM1755)/1.02)+SUM(AL1755:AM1755)))/12*pécule,IF(paramètres!$B$28=2,SUM(P1755:AM1755)/12*pécule,"Missing Delta Option"))</f>
        <v>Missing Delta Option</v>
      </c>
      <c r="AQ1755" s="105" t="e">
        <f>IF(paramètres!$B$28=1,(((SUM(P1755:Y1755)/1.02)+SUM(Z1755:AA1755))+((SUM(AB1755:AM1755)/1.02)+SUM(AL1755:AM1755)))+AN1755+AO1755+AP1755,SUM(P1755:AM1755)+AN1755+AO1755+AP1755)</f>
        <v>#VALUE!</v>
      </c>
    </row>
    <row r="1756" spans="1:43" x14ac:dyDescent="0.25">
      <c r="A1756" s="104"/>
      <c r="B1756" s="39"/>
      <c r="C1756" s="39"/>
      <c r="D1756" s="70"/>
      <c r="E1756" s="49"/>
      <c r="F1756" s="40"/>
      <c r="G1756" s="38"/>
      <c r="H1756" s="71"/>
      <c r="I1756" s="40"/>
      <c r="J1756" s="38"/>
      <c r="K1756" s="71"/>
      <c r="L1756" s="40"/>
      <c r="M1756" s="38"/>
      <c r="N1756" s="71"/>
      <c r="O1756" s="49"/>
      <c r="P1756" s="177"/>
      <c r="Q1756" s="178"/>
      <c r="R1756" s="178"/>
      <c r="S1756" s="178"/>
      <c r="T1756" s="178"/>
      <c r="U1756" s="178"/>
      <c r="V1756" s="178"/>
      <c r="W1756" s="178"/>
      <c r="X1756" s="178"/>
      <c r="Y1756" s="178"/>
      <c r="Z1756" s="178"/>
      <c r="AA1756" s="179"/>
      <c r="AB1756" s="121">
        <f>IF($D1756="",0,IF($E1756="",0,IF(VLOOKUP($E1756,paramètres!$E$33:$F$44,2,FALSE)&lt;=VLOOKUP($AB$18,paramètres!$E$33:$F$44,2,FALSE),P1756*$D1756,0)))</f>
        <v>0</v>
      </c>
      <c r="AC1756" s="13">
        <f>IF($D1756="",0,IF($E1756="",0,IF(VLOOKUP($E1756,paramètres!$E$33:$F$44,2,FALSE)&lt;=VLOOKUP($AC$18,paramètres!$E$33:$F$44,2,FALSE),Q1756*$D1756,0)))</f>
        <v>0</v>
      </c>
      <c r="AD1756" s="13">
        <f>IF($D1756="",0,IF($E1756="",0,IF(VLOOKUP($E1756,paramètres!$E$33:$F$44,2,FALSE)&lt;=VLOOKUP($AD$18,paramètres!$E$33:$F$44,2,FALSE),R1756*$D1756,0)))</f>
        <v>0</v>
      </c>
      <c r="AE1756" s="13">
        <f>IF($D1756="",0,IF($E1756="",0,IF(VLOOKUP($E1756,paramètres!$E$33:$F$44,2,FALSE)&lt;=VLOOKUP($AE$18,paramètres!$E$33:$F$44,2,FALSE),S1756*$D1756,0)))</f>
        <v>0</v>
      </c>
      <c r="AF1756" s="13">
        <f>IF($D1756="",0,IF($E1756="",0,IF(VLOOKUP($E1756,paramètres!$E$33:$F$44,2,FALSE)&lt;=VLOOKUP($AF$18,paramètres!$E$33:$F$44,2,FALSE),T1756*$D1756,0)))</f>
        <v>0</v>
      </c>
      <c r="AG1756" s="13">
        <f>IF($D1756="",0,IF($E1756="",0,IF(VLOOKUP($E1756,paramètres!$E$33:$F$44,2,FALSE)&lt;=VLOOKUP($AG$18,paramètres!$E$33:$F$44,2,FALSE),U1756*$D1756,0)))</f>
        <v>0</v>
      </c>
      <c r="AH1756" s="13">
        <f>IF($D1756="",0,IF($E1756="",0,IF(VLOOKUP($E1756,paramètres!$E$33:$F$44,2,FALSE)&lt;=VLOOKUP($AH$18,paramètres!$E$33:$F$44,2,FALSE),V1756*$D1756,0)))</f>
        <v>0</v>
      </c>
      <c r="AI1756" s="13">
        <f>IF($D1756="",0,IF($E1756="",0,IF(VLOOKUP($E1756,paramètres!$E$33:$F$44,2,FALSE)&lt;=VLOOKUP($AI$18,paramètres!$E$33:$F$44,2,FALSE),W1756*$D1756,0)))</f>
        <v>0</v>
      </c>
      <c r="AJ1756" s="13">
        <f>IF($D1756="",0,IF($E1756="",0,IF(VLOOKUP($E1756,paramètres!$E$33:$F$44,2,FALSE)&lt;=VLOOKUP($AJ$18,paramètres!$E$33:$F$44,2,FALSE),X1756*$D1756,0)))</f>
        <v>0</v>
      </c>
      <c r="AK1756" s="13">
        <f>IF($D1756="",0,IF($E1756="",0,IF(VLOOKUP($E1756,paramètres!$E$33:$F$44,2,FALSE)&lt;=VLOOKUP($AK$18,paramètres!$E$33:$F$44,2,FALSE),Y1756*$D1756,0)))</f>
        <v>0</v>
      </c>
      <c r="AL1756" s="13">
        <f>IF($D1756="",0,IF($E1756="",0,IF(VLOOKUP($E1756,paramètres!$E$33:$F$44,2,FALSE)&lt;=VLOOKUP($AL$18,paramètres!$E$33:$F$44,2,FALSE),Z1756*$D1756,0)))</f>
        <v>0</v>
      </c>
      <c r="AM1756" s="126">
        <f>IF($D1756="",0,IF($E1756="",0,IF(VLOOKUP($E1756,paramètres!$E$33:$F$44,2,FALSE)&lt;=VLOOKUP($AM$18,paramètres!$E$33:$F$44,2,FALSE),AA1756*$D1756,0)))</f>
        <v>0</v>
      </c>
      <c r="AN1756" s="121" t="str">
        <f>IF(paramètres!$B$28=1,((SUM(P1756:Y1756)/1.02)+SUM(Z1756:AA1756))*0.0303/9*COUNT(P1756:X1756),IF(paramètres!$B$28=2,(SUM(P1756:AA1756))*0.0303/9*COUNT(P1756:X1756),"Missing Delta option"))</f>
        <v>Missing Delta option</v>
      </c>
      <c r="AO1756" s="13" t="str">
        <f>IF(paramètres!$B$28=1,(((SUM(P1756:Y1756)/1.02)+SUM(Z1756:AA1756))+((SUM(AB1756:AK1756)/1.02)+SUM(AL1756:AN1756)))*cotpatr,IF(paramètres!$B$28=2,(SUM(P1756:AN1756)*cotpatr),"Missing Delta Option"))</f>
        <v>Missing Delta Option</v>
      </c>
      <c r="AP1756" s="13" t="str" cm="1">
        <f t="array" ref="AP1756">IF(paramètres!$B$28=1,(((SUM(P1756:Y1756)/1.02)+SUM(Z1756:AA1756))+((SUM(AB1756:AM1756)/1.02)+SUM(AL1756:AM1756)))/12*pécule,IF(paramètres!$B$28=2,SUM(P1756:AM1756)/12*pécule,"Missing Delta Option"))</f>
        <v>Missing Delta Option</v>
      </c>
      <c r="AQ1756" s="105" t="e">
        <f>IF(paramètres!$B$28=1,(((SUM(P1756:Y1756)/1.02)+SUM(Z1756:AA1756))+((SUM(AB1756:AM1756)/1.02)+SUM(AL1756:AM1756)))+AN1756+AO1756+AP1756,SUM(P1756:AM1756)+AN1756+AO1756+AP1756)</f>
        <v>#VALUE!</v>
      </c>
    </row>
    <row r="1757" spans="1:43" x14ac:dyDescent="0.25">
      <c r="A1757" s="104"/>
      <c r="B1757" s="39"/>
      <c r="C1757" s="39"/>
      <c r="D1757" s="70"/>
      <c r="E1757" s="49"/>
      <c r="F1757" s="40"/>
      <c r="G1757" s="38"/>
      <c r="H1757" s="71"/>
      <c r="I1757" s="40"/>
      <c r="J1757" s="38"/>
      <c r="K1757" s="71"/>
      <c r="L1757" s="40"/>
      <c r="M1757" s="38"/>
      <c r="N1757" s="71"/>
      <c r="O1757" s="49"/>
      <c r="P1757" s="177"/>
      <c r="Q1757" s="178"/>
      <c r="R1757" s="178"/>
      <c r="S1757" s="178"/>
      <c r="T1757" s="178"/>
      <c r="U1757" s="178"/>
      <c r="V1757" s="178"/>
      <c r="W1757" s="178"/>
      <c r="X1757" s="178"/>
      <c r="Y1757" s="178"/>
      <c r="Z1757" s="178"/>
      <c r="AA1757" s="179"/>
      <c r="AB1757" s="121">
        <f>IF($D1757="",0,IF($E1757="",0,IF(VLOOKUP($E1757,paramètres!$E$33:$F$44,2,FALSE)&lt;=VLOOKUP($AB$18,paramètres!$E$33:$F$44,2,FALSE),P1757*$D1757,0)))</f>
        <v>0</v>
      </c>
      <c r="AC1757" s="13">
        <f>IF($D1757="",0,IF($E1757="",0,IF(VLOOKUP($E1757,paramètres!$E$33:$F$44,2,FALSE)&lt;=VLOOKUP($AC$18,paramètres!$E$33:$F$44,2,FALSE),Q1757*$D1757,0)))</f>
        <v>0</v>
      </c>
      <c r="AD1757" s="13">
        <f>IF($D1757="",0,IF($E1757="",0,IF(VLOOKUP($E1757,paramètres!$E$33:$F$44,2,FALSE)&lt;=VLOOKUP($AD$18,paramètres!$E$33:$F$44,2,FALSE),R1757*$D1757,0)))</f>
        <v>0</v>
      </c>
      <c r="AE1757" s="13">
        <f>IF($D1757="",0,IF($E1757="",0,IF(VLOOKUP($E1757,paramètres!$E$33:$F$44,2,FALSE)&lt;=VLOOKUP($AE$18,paramètres!$E$33:$F$44,2,FALSE),S1757*$D1757,0)))</f>
        <v>0</v>
      </c>
      <c r="AF1757" s="13">
        <f>IF($D1757="",0,IF($E1757="",0,IF(VLOOKUP($E1757,paramètres!$E$33:$F$44,2,FALSE)&lt;=VLOOKUP($AF$18,paramètres!$E$33:$F$44,2,FALSE),T1757*$D1757,0)))</f>
        <v>0</v>
      </c>
      <c r="AG1757" s="13">
        <f>IF($D1757="",0,IF($E1757="",0,IF(VLOOKUP($E1757,paramètres!$E$33:$F$44,2,FALSE)&lt;=VLOOKUP($AG$18,paramètres!$E$33:$F$44,2,FALSE),U1757*$D1757,0)))</f>
        <v>0</v>
      </c>
      <c r="AH1757" s="13">
        <f>IF($D1757="",0,IF($E1757="",0,IF(VLOOKUP($E1757,paramètres!$E$33:$F$44,2,FALSE)&lt;=VLOOKUP($AH$18,paramètres!$E$33:$F$44,2,FALSE),V1757*$D1757,0)))</f>
        <v>0</v>
      </c>
      <c r="AI1757" s="13">
        <f>IF($D1757="",0,IF($E1757="",0,IF(VLOOKUP($E1757,paramètres!$E$33:$F$44,2,FALSE)&lt;=VLOOKUP($AI$18,paramètres!$E$33:$F$44,2,FALSE),W1757*$D1757,0)))</f>
        <v>0</v>
      </c>
      <c r="AJ1757" s="13">
        <f>IF($D1757="",0,IF($E1757="",0,IF(VLOOKUP($E1757,paramètres!$E$33:$F$44,2,FALSE)&lt;=VLOOKUP($AJ$18,paramètres!$E$33:$F$44,2,FALSE),X1757*$D1757,0)))</f>
        <v>0</v>
      </c>
      <c r="AK1757" s="13">
        <f>IF($D1757="",0,IF($E1757="",0,IF(VLOOKUP($E1757,paramètres!$E$33:$F$44,2,FALSE)&lt;=VLOOKUP($AK$18,paramètres!$E$33:$F$44,2,FALSE),Y1757*$D1757,0)))</f>
        <v>0</v>
      </c>
      <c r="AL1757" s="13">
        <f>IF($D1757="",0,IF($E1757="",0,IF(VLOOKUP($E1757,paramètres!$E$33:$F$44,2,FALSE)&lt;=VLOOKUP($AL$18,paramètres!$E$33:$F$44,2,FALSE),Z1757*$D1757,0)))</f>
        <v>0</v>
      </c>
      <c r="AM1757" s="126">
        <f>IF($D1757="",0,IF($E1757="",0,IF(VLOOKUP($E1757,paramètres!$E$33:$F$44,2,FALSE)&lt;=VLOOKUP($AM$18,paramètres!$E$33:$F$44,2,FALSE),AA1757*$D1757,0)))</f>
        <v>0</v>
      </c>
      <c r="AN1757" s="121" t="str">
        <f>IF(paramètres!$B$28=1,((SUM(P1757:Y1757)/1.02)+SUM(Z1757:AA1757))*0.0303/9*COUNT(P1757:X1757),IF(paramètres!$B$28=2,(SUM(P1757:AA1757))*0.0303/9*COUNT(P1757:X1757),"Missing Delta option"))</f>
        <v>Missing Delta option</v>
      </c>
      <c r="AO1757" s="13" t="str">
        <f>IF(paramètres!$B$28=1,(((SUM(P1757:Y1757)/1.02)+SUM(Z1757:AA1757))+((SUM(AB1757:AK1757)/1.02)+SUM(AL1757:AN1757)))*cotpatr,IF(paramètres!$B$28=2,(SUM(P1757:AN1757)*cotpatr),"Missing Delta Option"))</f>
        <v>Missing Delta Option</v>
      </c>
      <c r="AP1757" s="13" t="str" cm="1">
        <f t="array" ref="AP1757">IF(paramètres!$B$28=1,(((SUM(P1757:Y1757)/1.02)+SUM(Z1757:AA1757))+((SUM(AB1757:AM1757)/1.02)+SUM(AL1757:AM1757)))/12*pécule,IF(paramètres!$B$28=2,SUM(P1757:AM1757)/12*pécule,"Missing Delta Option"))</f>
        <v>Missing Delta Option</v>
      </c>
      <c r="AQ1757" s="105" t="e">
        <f>IF(paramètres!$B$28=1,(((SUM(P1757:Y1757)/1.02)+SUM(Z1757:AA1757))+((SUM(AB1757:AM1757)/1.02)+SUM(AL1757:AM1757)))+AN1757+AO1757+AP1757,SUM(P1757:AM1757)+AN1757+AO1757+AP1757)</f>
        <v>#VALUE!</v>
      </c>
    </row>
    <row r="1758" spans="1:43" x14ac:dyDescent="0.25">
      <c r="A1758" s="104"/>
      <c r="B1758" s="39"/>
      <c r="C1758" s="39"/>
      <c r="D1758" s="70"/>
      <c r="E1758" s="49"/>
      <c r="F1758" s="40"/>
      <c r="G1758" s="38"/>
      <c r="H1758" s="71"/>
      <c r="I1758" s="40"/>
      <c r="J1758" s="38"/>
      <c r="K1758" s="71"/>
      <c r="L1758" s="40"/>
      <c r="M1758" s="38"/>
      <c r="N1758" s="71"/>
      <c r="O1758" s="49"/>
      <c r="P1758" s="177"/>
      <c r="Q1758" s="178"/>
      <c r="R1758" s="178"/>
      <c r="S1758" s="178"/>
      <c r="T1758" s="178"/>
      <c r="U1758" s="178"/>
      <c r="V1758" s="178"/>
      <c r="W1758" s="178"/>
      <c r="X1758" s="178"/>
      <c r="Y1758" s="178"/>
      <c r="Z1758" s="178"/>
      <c r="AA1758" s="179"/>
      <c r="AB1758" s="121">
        <f>IF($D1758="",0,IF($E1758="",0,IF(VLOOKUP($E1758,paramètres!$E$33:$F$44,2,FALSE)&lt;=VLOOKUP($AB$18,paramètres!$E$33:$F$44,2,FALSE),P1758*$D1758,0)))</f>
        <v>0</v>
      </c>
      <c r="AC1758" s="13">
        <f>IF($D1758="",0,IF($E1758="",0,IF(VLOOKUP($E1758,paramètres!$E$33:$F$44,2,FALSE)&lt;=VLOOKUP($AC$18,paramètres!$E$33:$F$44,2,FALSE),Q1758*$D1758,0)))</f>
        <v>0</v>
      </c>
      <c r="AD1758" s="13">
        <f>IF($D1758="",0,IF($E1758="",0,IF(VLOOKUP($E1758,paramètres!$E$33:$F$44,2,FALSE)&lt;=VLOOKUP($AD$18,paramètres!$E$33:$F$44,2,FALSE),R1758*$D1758,0)))</f>
        <v>0</v>
      </c>
      <c r="AE1758" s="13">
        <f>IF($D1758="",0,IF($E1758="",0,IF(VLOOKUP($E1758,paramètres!$E$33:$F$44,2,FALSE)&lt;=VLOOKUP($AE$18,paramètres!$E$33:$F$44,2,FALSE),S1758*$D1758,0)))</f>
        <v>0</v>
      </c>
      <c r="AF1758" s="13">
        <f>IF($D1758="",0,IF($E1758="",0,IF(VLOOKUP($E1758,paramètres!$E$33:$F$44,2,FALSE)&lt;=VLOOKUP($AF$18,paramètres!$E$33:$F$44,2,FALSE),T1758*$D1758,0)))</f>
        <v>0</v>
      </c>
      <c r="AG1758" s="13">
        <f>IF($D1758="",0,IF($E1758="",0,IF(VLOOKUP($E1758,paramètres!$E$33:$F$44,2,FALSE)&lt;=VLOOKUP($AG$18,paramètres!$E$33:$F$44,2,FALSE),U1758*$D1758,0)))</f>
        <v>0</v>
      </c>
      <c r="AH1758" s="13">
        <f>IF($D1758="",0,IF($E1758="",0,IF(VLOOKUP($E1758,paramètres!$E$33:$F$44,2,FALSE)&lt;=VLOOKUP($AH$18,paramètres!$E$33:$F$44,2,FALSE),V1758*$D1758,0)))</f>
        <v>0</v>
      </c>
      <c r="AI1758" s="13">
        <f>IF($D1758="",0,IF($E1758="",0,IF(VLOOKUP($E1758,paramètres!$E$33:$F$44,2,FALSE)&lt;=VLOOKUP($AI$18,paramètres!$E$33:$F$44,2,FALSE),W1758*$D1758,0)))</f>
        <v>0</v>
      </c>
      <c r="AJ1758" s="13">
        <f>IF($D1758="",0,IF($E1758="",0,IF(VLOOKUP($E1758,paramètres!$E$33:$F$44,2,FALSE)&lt;=VLOOKUP($AJ$18,paramètres!$E$33:$F$44,2,FALSE),X1758*$D1758,0)))</f>
        <v>0</v>
      </c>
      <c r="AK1758" s="13">
        <f>IF($D1758="",0,IF($E1758="",0,IF(VLOOKUP($E1758,paramètres!$E$33:$F$44,2,FALSE)&lt;=VLOOKUP($AK$18,paramètres!$E$33:$F$44,2,FALSE),Y1758*$D1758,0)))</f>
        <v>0</v>
      </c>
      <c r="AL1758" s="13">
        <f>IF($D1758="",0,IF($E1758="",0,IF(VLOOKUP($E1758,paramètres!$E$33:$F$44,2,FALSE)&lt;=VLOOKUP($AL$18,paramètres!$E$33:$F$44,2,FALSE),Z1758*$D1758,0)))</f>
        <v>0</v>
      </c>
      <c r="AM1758" s="126">
        <f>IF($D1758="",0,IF($E1758="",0,IF(VLOOKUP($E1758,paramètres!$E$33:$F$44,2,FALSE)&lt;=VLOOKUP($AM$18,paramètres!$E$33:$F$44,2,FALSE),AA1758*$D1758,0)))</f>
        <v>0</v>
      </c>
      <c r="AN1758" s="121" t="str">
        <f>IF(paramètres!$B$28=1,((SUM(P1758:Y1758)/1.02)+SUM(Z1758:AA1758))*0.0303/9*COUNT(P1758:X1758),IF(paramètres!$B$28=2,(SUM(P1758:AA1758))*0.0303/9*COUNT(P1758:X1758),"Missing Delta option"))</f>
        <v>Missing Delta option</v>
      </c>
      <c r="AO1758" s="13" t="str">
        <f>IF(paramètres!$B$28=1,(((SUM(P1758:Y1758)/1.02)+SUM(Z1758:AA1758))+((SUM(AB1758:AK1758)/1.02)+SUM(AL1758:AN1758)))*cotpatr,IF(paramètres!$B$28=2,(SUM(P1758:AN1758)*cotpatr),"Missing Delta Option"))</f>
        <v>Missing Delta Option</v>
      </c>
      <c r="AP1758" s="13" t="str" cm="1">
        <f t="array" ref="AP1758">IF(paramètres!$B$28=1,(((SUM(P1758:Y1758)/1.02)+SUM(Z1758:AA1758))+((SUM(AB1758:AM1758)/1.02)+SUM(AL1758:AM1758)))/12*pécule,IF(paramètres!$B$28=2,SUM(P1758:AM1758)/12*pécule,"Missing Delta Option"))</f>
        <v>Missing Delta Option</v>
      </c>
      <c r="AQ1758" s="105" t="e">
        <f>IF(paramètres!$B$28=1,(((SUM(P1758:Y1758)/1.02)+SUM(Z1758:AA1758))+((SUM(AB1758:AM1758)/1.02)+SUM(AL1758:AM1758)))+AN1758+AO1758+AP1758,SUM(P1758:AM1758)+AN1758+AO1758+AP1758)</f>
        <v>#VALUE!</v>
      </c>
    </row>
    <row r="1759" spans="1:43" x14ac:dyDescent="0.25">
      <c r="A1759" s="104"/>
      <c r="B1759" s="39"/>
      <c r="C1759" s="39"/>
      <c r="D1759" s="70"/>
      <c r="E1759" s="49"/>
      <c r="F1759" s="40"/>
      <c r="G1759" s="38"/>
      <c r="H1759" s="71"/>
      <c r="I1759" s="40"/>
      <c r="J1759" s="38"/>
      <c r="K1759" s="71"/>
      <c r="L1759" s="40"/>
      <c r="M1759" s="38"/>
      <c r="N1759" s="71"/>
      <c r="O1759" s="49"/>
      <c r="P1759" s="177"/>
      <c r="Q1759" s="178"/>
      <c r="R1759" s="178"/>
      <c r="S1759" s="178"/>
      <c r="T1759" s="178"/>
      <c r="U1759" s="178"/>
      <c r="V1759" s="178"/>
      <c r="W1759" s="178"/>
      <c r="X1759" s="178"/>
      <c r="Y1759" s="178"/>
      <c r="Z1759" s="178"/>
      <c r="AA1759" s="179"/>
      <c r="AB1759" s="121">
        <f>IF($D1759="",0,IF($E1759="",0,IF(VLOOKUP($E1759,paramètres!$E$33:$F$44,2,FALSE)&lt;=VLOOKUP($AB$18,paramètres!$E$33:$F$44,2,FALSE),P1759*$D1759,0)))</f>
        <v>0</v>
      </c>
      <c r="AC1759" s="13">
        <f>IF($D1759="",0,IF($E1759="",0,IF(VLOOKUP($E1759,paramètres!$E$33:$F$44,2,FALSE)&lt;=VLOOKUP($AC$18,paramètres!$E$33:$F$44,2,FALSE),Q1759*$D1759,0)))</f>
        <v>0</v>
      </c>
      <c r="AD1759" s="13">
        <f>IF($D1759="",0,IF($E1759="",0,IF(VLOOKUP($E1759,paramètres!$E$33:$F$44,2,FALSE)&lt;=VLOOKUP($AD$18,paramètres!$E$33:$F$44,2,FALSE),R1759*$D1759,0)))</f>
        <v>0</v>
      </c>
      <c r="AE1759" s="13">
        <f>IF($D1759="",0,IF($E1759="",0,IF(VLOOKUP($E1759,paramètres!$E$33:$F$44,2,FALSE)&lt;=VLOOKUP($AE$18,paramètres!$E$33:$F$44,2,FALSE),S1759*$D1759,0)))</f>
        <v>0</v>
      </c>
      <c r="AF1759" s="13">
        <f>IF($D1759="",0,IF($E1759="",0,IF(VLOOKUP($E1759,paramètres!$E$33:$F$44,2,FALSE)&lt;=VLOOKUP($AF$18,paramètres!$E$33:$F$44,2,FALSE),T1759*$D1759,0)))</f>
        <v>0</v>
      </c>
      <c r="AG1759" s="13">
        <f>IF($D1759="",0,IF($E1759="",0,IF(VLOOKUP($E1759,paramètres!$E$33:$F$44,2,FALSE)&lt;=VLOOKUP($AG$18,paramètres!$E$33:$F$44,2,FALSE),U1759*$D1759,0)))</f>
        <v>0</v>
      </c>
      <c r="AH1759" s="13">
        <f>IF($D1759="",0,IF($E1759="",0,IF(VLOOKUP($E1759,paramètres!$E$33:$F$44,2,FALSE)&lt;=VLOOKUP($AH$18,paramètres!$E$33:$F$44,2,FALSE),V1759*$D1759,0)))</f>
        <v>0</v>
      </c>
      <c r="AI1759" s="13">
        <f>IF($D1759="",0,IF($E1759="",0,IF(VLOOKUP($E1759,paramètres!$E$33:$F$44,2,FALSE)&lt;=VLOOKUP($AI$18,paramètres!$E$33:$F$44,2,FALSE),W1759*$D1759,0)))</f>
        <v>0</v>
      </c>
      <c r="AJ1759" s="13">
        <f>IF($D1759="",0,IF($E1759="",0,IF(VLOOKUP($E1759,paramètres!$E$33:$F$44,2,FALSE)&lt;=VLOOKUP($AJ$18,paramètres!$E$33:$F$44,2,FALSE),X1759*$D1759,0)))</f>
        <v>0</v>
      </c>
      <c r="AK1759" s="13">
        <f>IF($D1759="",0,IF($E1759="",0,IF(VLOOKUP($E1759,paramètres!$E$33:$F$44,2,FALSE)&lt;=VLOOKUP($AK$18,paramètres!$E$33:$F$44,2,FALSE),Y1759*$D1759,0)))</f>
        <v>0</v>
      </c>
      <c r="AL1759" s="13">
        <f>IF($D1759="",0,IF($E1759="",0,IF(VLOOKUP($E1759,paramètres!$E$33:$F$44,2,FALSE)&lt;=VLOOKUP($AL$18,paramètres!$E$33:$F$44,2,FALSE),Z1759*$D1759,0)))</f>
        <v>0</v>
      </c>
      <c r="AM1759" s="126">
        <f>IF($D1759="",0,IF($E1759="",0,IF(VLOOKUP($E1759,paramètres!$E$33:$F$44,2,FALSE)&lt;=VLOOKUP($AM$18,paramètres!$E$33:$F$44,2,FALSE),AA1759*$D1759,0)))</f>
        <v>0</v>
      </c>
      <c r="AN1759" s="121" t="str">
        <f>IF(paramètres!$B$28=1,((SUM(P1759:Y1759)/1.02)+SUM(Z1759:AA1759))*0.0303/9*COUNT(P1759:X1759),IF(paramètres!$B$28=2,(SUM(P1759:AA1759))*0.0303/9*COUNT(P1759:X1759),"Missing Delta option"))</f>
        <v>Missing Delta option</v>
      </c>
      <c r="AO1759" s="13" t="str">
        <f>IF(paramètres!$B$28=1,(((SUM(P1759:Y1759)/1.02)+SUM(Z1759:AA1759))+((SUM(AB1759:AK1759)/1.02)+SUM(AL1759:AN1759)))*cotpatr,IF(paramètres!$B$28=2,(SUM(P1759:AN1759)*cotpatr),"Missing Delta Option"))</f>
        <v>Missing Delta Option</v>
      </c>
      <c r="AP1759" s="13" t="str" cm="1">
        <f t="array" ref="AP1759">IF(paramètres!$B$28=1,(((SUM(P1759:Y1759)/1.02)+SUM(Z1759:AA1759))+((SUM(AB1759:AM1759)/1.02)+SUM(AL1759:AM1759)))/12*pécule,IF(paramètres!$B$28=2,SUM(P1759:AM1759)/12*pécule,"Missing Delta Option"))</f>
        <v>Missing Delta Option</v>
      </c>
      <c r="AQ1759" s="105" t="e">
        <f>IF(paramètres!$B$28=1,(((SUM(P1759:Y1759)/1.02)+SUM(Z1759:AA1759))+((SUM(AB1759:AM1759)/1.02)+SUM(AL1759:AM1759)))+AN1759+AO1759+AP1759,SUM(P1759:AM1759)+AN1759+AO1759+AP1759)</f>
        <v>#VALUE!</v>
      </c>
    </row>
    <row r="1760" spans="1:43" x14ac:dyDescent="0.25">
      <c r="A1760" s="104"/>
      <c r="B1760" s="39"/>
      <c r="C1760" s="39"/>
      <c r="D1760" s="70"/>
      <c r="E1760" s="49"/>
      <c r="F1760" s="40"/>
      <c r="G1760" s="38"/>
      <c r="H1760" s="71"/>
      <c r="I1760" s="40"/>
      <c r="J1760" s="38"/>
      <c r="K1760" s="71"/>
      <c r="L1760" s="40"/>
      <c r="M1760" s="38"/>
      <c r="N1760" s="71"/>
      <c r="O1760" s="49"/>
      <c r="P1760" s="177"/>
      <c r="Q1760" s="178"/>
      <c r="R1760" s="178"/>
      <c r="S1760" s="178"/>
      <c r="T1760" s="178"/>
      <c r="U1760" s="178"/>
      <c r="V1760" s="178"/>
      <c r="W1760" s="178"/>
      <c r="X1760" s="178"/>
      <c r="Y1760" s="178"/>
      <c r="Z1760" s="178"/>
      <c r="AA1760" s="179"/>
      <c r="AB1760" s="121">
        <f>IF($D1760="",0,IF($E1760="",0,IF(VLOOKUP($E1760,paramètres!$E$33:$F$44,2,FALSE)&lt;=VLOOKUP($AB$18,paramètres!$E$33:$F$44,2,FALSE),P1760*$D1760,0)))</f>
        <v>0</v>
      </c>
      <c r="AC1760" s="13">
        <f>IF($D1760="",0,IF($E1760="",0,IF(VLOOKUP($E1760,paramètres!$E$33:$F$44,2,FALSE)&lt;=VLOOKUP($AC$18,paramètres!$E$33:$F$44,2,FALSE),Q1760*$D1760,0)))</f>
        <v>0</v>
      </c>
      <c r="AD1760" s="13">
        <f>IF($D1760="",0,IF($E1760="",0,IF(VLOOKUP($E1760,paramètres!$E$33:$F$44,2,FALSE)&lt;=VLOOKUP($AD$18,paramètres!$E$33:$F$44,2,FALSE),R1760*$D1760,0)))</f>
        <v>0</v>
      </c>
      <c r="AE1760" s="13">
        <f>IF($D1760="",0,IF($E1760="",0,IF(VLOOKUP($E1760,paramètres!$E$33:$F$44,2,FALSE)&lt;=VLOOKUP($AE$18,paramètres!$E$33:$F$44,2,FALSE),S1760*$D1760,0)))</f>
        <v>0</v>
      </c>
      <c r="AF1760" s="13">
        <f>IF($D1760="",0,IF($E1760="",0,IF(VLOOKUP($E1760,paramètres!$E$33:$F$44,2,FALSE)&lt;=VLOOKUP($AF$18,paramètres!$E$33:$F$44,2,FALSE),T1760*$D1760,0)))</f>
        <v>0</v>
      </c>
      <c r="AG1760" s="13">
        <f>IF($D1760="",0,IF($E1760="",0,IF(VLOOKUP($E1760,paramètres!$E$33:$F$44,2,FALSE)&lt;=VLOOKUP($AG$18,paramètres!$E$33:$F$44,2,FALSE),U1760*$D1760,0)))</f>
        <v>0</v>
      </c>
      <c r="AH1760" s="13">
        <f>IF($D1760="",0,IF($E1760="",0,IF(VLOOKUP($E1760,paramètres!$E$33:$F$44,2,FALSE)&lt;=VLOOKUP($AH$18,paramètres!$E$33:$F$44,2,FALSE),V1760*$D1760,0)))</f>
        <v>0</v>
      </c>
      <c r="AI1760" s="13">
        <f>IF($D1760="",0,IF($E1760="",0,IF(VLOOKUP($E1760,paramètres!$E$33:$F$44,2,FALSE)&lt;=VLOOKUP($AI$18,paramètres!$E$33:$F$44,2,FALSE),W1760*$D1760,0)))</f>
        <v>0</v>
      </c>
      <c r="AJ1760" s="13">
        <f>IF($D1760="",0,IF($E1760="",0,IF(VLOOKUP($E1760,paramètres!$E$33:$F$44,2,FALSE)&lt;=VLOOKUP($AJ$18,paramètres!$E$33:$F$44,2,FALSE),X1760*$D1760,0)))</f>
        <v>0</v>
      </c>
      <c r="AK1760" s="13">
        <f>IF($D1760="",0,IF($E1760="",0,IF(VLOOKUP($E1760,paramètres!$E$33:$F$44,2,FALSE)&lt;=VLOOKUP($AK$18,paramètres!$E$33:$F$44,2,FALSE),Y1760*$D1760,0)))</f>
        <v>0</v>
      </c>
      <c r="AL1760" s="13">
        <f>IF($D1760="",0,IF($E1760="",0,IF(VLOOKUP($E1760,paramètres!$E$33:$F$44,2,FALSE)&lt;=VLOOKUP($AL$18,paramètres!$E$33:$F$44,2,FALSE),Z1760*$D1760,0)))</f>
        <v>0</v>
      </c>
      <c r="AM1760" s="126">
        <f>IF($D1760="",0,IF($E1760="",0,IF(VLOOKUP($E1760,paramètres!$E$33:$F$44,2,FALSE)&lt;=VLOOKUP($AM$18,paramètres!$E$33:$F$44,2,FALSE),AA1760*$D1760,0)))</f>
        <v>0</v>
      </c>
      <c r="AN1760" s="121" t="str">
        <f>IF(paramètres!$B$28=1,((SUM(P1760:Y1760)/1.02)+SUM(Z1760:AA1760))*0.0303/9*COUNT(P1760:X1760),IF(paramètres!$B$28=2,(SUM(P1760:AA1760))*0.0303/9*COUNT(P1760:X1760),"Missing Delta option"))</f>
        <v>Missing Delta option</v>
      </c>
      <c r="AO1760" s="13" t="str">
        <f>IF(paramètres!$B$28=1,(((SUM(P1760:Y1760)/1.02)+SUM(Z1760:AA1760))+((SUM(AB1760:AK1760)/1.02)+SUM(AL1760:AN1760)))*cotpatr,IF(paramètres!$B$28=2,(SUM(P1760:AN1760)*cotpatr),"Missing Delta Option"))</f>
        <v>Missing Delta Option</v>
      </c>
      <c r="AP1760" s="13" t="str" cm="1">
        <f t="array" ref="AP1760">IF(paramètres!$B$28=1,(((SUM(P1760:Y1760)/1.02)+SUM(Z1760:AA1760))+((SUM(AB1760:AM1760)/1.02)+SUM(AL1760:AM1760)))/12*pécule,IF(paramètres!$B$28=2,SUM(P1760:AM1760)/12*pécule,"Missing Delta Option"))</f>
        <v>Missing Delta Option</v>
      </c>
      <c r="AQ1760" s="105" t="e">
        <f>IF(paramètres!$B$28=1,(((SUM(P1760:Y1760)/1.02)+SUM(Z1760:AA1760))+((SUM(AB1760:AM1760)/1.02)+SUM(AL1760:AM1760)))+AN1760+AO1760+AP1760,SUM(P1760:AM1760)+AN1760+AO1760+AP1760)</f>
        <v>#VALUE!</v>
      </c>
    </row>
    <row r="1761" spans="1:43" x14ac:dyDescent="0.25">
      <c r="A1761" s="104"/>
      <c r="B1761" s="39"/>
      <c r="C1761" s="39"/>
      <c r="D1761" s="70"/>
      <c r="E1761" s="49"/>
      <c r="F1761" s="40"/>
      <c r="G1761" s="38"/>
      <c r="H1761" s="71"/>
      <c r="I1761" s="40"/>
      <c r="J1761" s="38"/>
      <c r="K1761" s="71"/>
      <c r="L1761" s="40"/>
      <c r="M1761" s="38"/>
      <c r="N1761" s="71"/>
      <c r="O1761" s="49"/>
      <c r="P1761" s="177"/>
      <c r="Q1761" s="178"/>
      <c r="R1761" s="178"/>
      <c r="S1761" s="178"/>
      <c r="T1761" s="178"/>
      <c r="U1761" s="178"/>
      <c r="V1761" s="178"/>
      <c r="W1761" s="178"/>
      <c r="X1761" s="178"/>
      <c r="Y1761" s="178"/>
      <c r="Z1761" s="178"/>
      <c r="AA1761" s="179"/>
      <c r="AB1761" s="121">
        <f>IF($D1761="",0,IF($E1761="",0,IF(VLOOKUP($E1761,paramètres!$E$33:$F$44,2,FALSE)&lt;=VLOOKUP($AB$18,paramètres!$E$33:$F$44,2,FALSE),P1761*$D1761,0)))</f>
        <v>0</v>
      </c>
      <c r="AC1761" s="13">
        <f>IF($D1761="",0,IF($E1761="",0,IF(VLOOKUP($E1761,paramètres!$E$33:$F$44,2,FALSE)&lt;=VLOOKUP($AC$18,paramètres!$E$33:$F$44,2,FALSE),Q1761*$D1761,0)))</f>
        <v>0</v>
      </c>
      <c r="AD1761" s="13">
        <f>IF($D1761="",0,IF($E1761="",0,IF(VLOOKUP($E1761,paramètres!$E$33:$F$44,2,FALSE)&lt;=VLOOKUP($AD$18,paramètres!$E$33:$F$44,2,FALSE),R1761*$D1761,0)))</f>
        <v>0</v>
      </c>
      <c r="AE1761" s="13">
        <f>IF($D1761="",0,IF($E1761="",0,IF(VLOOKUP($E1761,paramètres!$E$33:$F$44,2,FALSE)&lt;=VLOOKUP($AE$18,paramètres!$E$33:$F$44,2,FALSE),S1761*$D1761,0)))</f>
        <v>0</v>
      </c>
      <c r="AF1761" s="13">
        <f>IF($D1761="",0,IF($E1761="",0,IF(VLOOKUP($E1761,paramètres!$E$33:$F$44,2,FALSE)&lt;=VLOOKUP($AF$18,paramètres!$E$33:$F$44,2,FALSE),T1761*$D1761,0)))</f>
        <v>0</v>
      </c>
      <c r="AG1761" s="13">
        <f>IF($D1761="",0,IF($E1761="",0,IF(VLOOKUP($E1761,paramètres!$E$33:$F$44,2,FALSE)&lt;=VLOOKUP($AG$18,paramètres!$E$33:$F$44,2,FALSE),U1761*$D1761,0)))</f>
        <v>0</v>
      </c>
      <c r="AH1761" s="13">
        <f>IF($D1761="",0,IF($E1761="",0,IF(VLOOKUP($E1761,paramètres!$E$33:$F$44,2,FALSE)&lt;=VLOOKUP($AH$18,paramètres!$E$33:$F$44,2,FALSE),V1761*$D1761,0)))</f>
        <v>0</v>
      </c>
      <c r="AI1761" s="13">
        <f>IF($D1761="",0,IF($E1761="",0,IF(VLOOKUP($E1761,paramètres!$E$33:$F$44,2,FALSE)&lt;=VLOOKUP($AI$18,paramètres!$E$33:$F$44,2,FALSE),W1761*$D1761,0)))</f>
        <v>0</v>
      </c>
      <c r="AJ1761" s="13">
        <f>IF($D1761="",0,IF($E1761="",0,IF(VLOOKUP($E1761,paramètres!$E$33:$F$44,2,FALSE)&lt;=VLOOKUP($AJ$18,paramètres!$E$33:$F$44,2,FALSE),X1761*$D1761,0)))</f>
        <v>0</v>
      </c>
      <c r="AK1761" s="13">
        <f>IF($D1761="",0,IF($E1761="",0,IF(VLOOKUP($E1761,paramètres!$E$33:$F$44,2,FALSE)&lt;=VLOOKUP($AK$18,paramètres!$E$33:$F$44,2,FALSE),Y1761*$D1761,0)))</f>
        <v>0</v>
      </c>
      <c r="AL1761" s="13">
        <f>IF($D1761="",0,IF($E1761="",0,IF(VLOOKUP($E1761,paramètres!$E$33:$F$44,2,FALSE)&lt;=VLOOKUP($AL$18,paramètres!$E$33:$F$44,2,FALSE),Z1761*$D1761,0)))</f>
        <v>0</v>
      </c>
      <c r="AM1761" s="126">
        <f>IF($D1761="",0,IF($E1761="",0,IF(VLOOKUP($E1761,paramètres!$E$33:$F$44,2,FALSE)&lt;=VLOOKUP($AM$18,paramètres!$E$33:$F$44,2,FALSE),AA1761*$D1761,0)))</f>
        <v>0</v>
      </c>
      <c r="AN1761" s="121" t="str">
        <f>IF(paramètres!$B$28=1,((SUM(P1761:Y1761)/1.02)+SUM(Z1761:AA1761))*0.0303/9*COUNT(P1761:X1761),IF(paramètres!$B$28=2,(SUM(P1761:AA1761))*0.0303/9*COUNT(P1761:X1761),"Missing Delta option"))</f>
        <v>Missing Delta option</v>
      </c>
      <c r="AO1761" s="13" t="str">
        <f>IF(paramètres!$B$28=1,(((SUM(P1761:Y1761)/1.02)+SUM(Z1761:AA1761))+((SUM(AB1761:AK1761)/1.02)+SUM(AL1761:AN1761)))*cotpatr,IF(paramètres!$B$28=2,(SUM(P1761:AN1761)*cotpatr),"Missing Delta Option"))</f>
        <v>Missing Delta Option</v>
      </c>
      <c r="AP1761" s="13" t="str" cm="1">
        <f t="array" ref="AP1761">IF(paramètres!$B$28=1,(((SUM(P1761:Y1761)/1.02)+SUM(Z1761:AA1761))+((SUM(AB1761:AM1761)/1.02)+SUM(AL1761:AM1761)))/12*pécule,IF(paramètres!$B$28=2,SUM(P1761:AM1761)/12*pécule,"Missing Delta Option"))</f>
        <v>Missing Delta Option</v>
      </c>
      <c r="AQ1761" s="105" t="e">
        <f>IF(paramètres!$B$28=1,(((SUM(P1761:Y1761)/1.02)+SUM(Z1761:AA1761))+((SUM(AB1761:AM1761)/1.02)+SUM(AL1761:AM1761)))+AN1761+AO1761+AP1761,SUM(P1761:AM1761)+AN1761+AO1761+AP1761)</f>
        <v>#VALUE!</v>
      </c>
    </row>
    <row r="1762" spans="1:43" x14ac:dyDescent="0.25">
      <c r="A1762" s="104"/>
      <c r="B1762" s="39"/>
      <c r="C1762" s="39"/>
      <c r="D1762" s="70"/>
      <c r="E1762" s="49"/>
      <c r="F1762" s="40"/>
      <c r="G1762" s="38"/>
      <c r="H1762" s="71"/>
      <c r="I1762" s="40"/>
      <c r="J1762" s="38"/>
      <c r="K1762" s="71"/>
      <c r="L1762" s="40"/>
      <c r="M1762" s="38"/>
      <c r="N1762" s="71"/>
      <c r="O1762" s="49"/>
      <c r="P1762" s="177"/>
      <c r="Q1762" s="178"/>
      <c r="R1762" s="178"/>
      <c r="S1762" s="178"/>
      <c r="T1762" s="178"/>
      <c r="U1762" s="178"/>
      <c r="V1762" s="178"/>
      <c r="W1762" s="178"/>
      <c r="X1762" s="178"/>
      <c r="Y1762" s="178"/>
      <c r="Z1762" s="178"/>
      <c r="AA1762" s="179"/>
      <c r="AB1762" s="121">
        <f>IF($D1762="",0,IF($E1762="",0,IF(VLOOKUP($E1762,paramètres!$E$33:$F$44,2,FALSE)&lt;=VLOOKUP($AB$18,paramètres!$E$33:$F$44,2,FALSE),P1762*$D1762,0)))</f>
        <v>0</v>
      </c>
      <c r="AC1762" s="13">
        <f>IF($D1762="",0,IF($E1762="",0,IF(VLOOKUP($E1762,paramètres!$E$33:$F$44,2,FALSE)&lt;=VLOOKUP($AC$18,paramètres!$E$33:$F$44,2,FALSE),Q1762*$D1762,0)))</f>
        <v>0</v>
      </c>
      <c r="AD1762" s="13">
        <f>IF($D1762="",0,IF($E1762="",0,IF(VLOOKUP($E1762,paramètres!$E$33:$F$44,2,FALSE)&lt;=VLOOKUP($AD$18,paramètres!$E$33:$F$44,2,FALSE),R1762*$D1762,0)))</f>
        <v>0</v>
      </c>
      <c r="AE1762" s="13">
        <f>IF($D1762="",0,IF($E1762="",0,IF(VLOOKUP($E1762,paramètres!$E$33:$F$44,2,FALSE)&lt;=VLOOKUP($AE$18,paramètres!$E$33:$F$44,2,FALSE),S1762*$D1762,0)))</f>
        <v>0</v>
      </c>
      <c r="AF1762" s="13">
        <f>IF($D1762="",0,IF($E1762="",0,IF(VLOOKUP($E1762,paramètres!$E$33:$F$44,2,FALSE)&lt;=VLOOKUP($AF$18,paramètres!$E$33:$F$44,2,FALSE),T1762*$D1762,0)))</f>
        <v>0</v>
      </c>
      <c r="AG1762" s="13">
        <f>IF($D1762="",0,IF($E1762="",0,IF(VLOOKUP($E1762,paramètres!$E$33:$F$44,2,FALSE)&lt;=VLOOKUP($AG$18,paramètres!$E$33:$F$44,2,FALSE),U1762*$D1762,0)))</f>
        <v>0</v>
      </c>
      <c r="AH1762" s="13">
        <f>IF($D1762="",0,IF($E1762="",0,IF(VLOOKUP($E1762,paramètres!$E$33:$F$44,2,FALSE)&lt;=VLOOKUP($AH$18,paramètres!$E$33:$F$44,2,FALSE),V1762*$D1762,0)))</f>
        <v>0</v>
      </c>
      <c r="AI1762" s="13">
        <f>IF($D1762="",0,IF($E1762="",0,IF(VLOOKUP($E1762,paramètres!$E$33:$F$44,2,FALSE)&lt;=VLOOKUP($AI$18,paramètres!$E$33:$F$44,2,FALSE),W1762*$D1762,0)))</f>
        <v>0</v>
      </c>
      <c r="AJ1762" s="13">
        <f>IF($D1762="",0,IF($E1762="",0,IF(VLOOKUP($E1762,paramètres!$E$33:$F$44,2,FALSE)&lt;=VLOOKUP($AJ$18,paramètres!$E$33:$F$44,2,FALSE),X1762*$D1762,0)))</f>
        <v>0</v>
      </c>
      <c r="AK1762" s="13">
        <f>IF($D1762="",0,IF($E1762="",0,IF(VLOOKUP($E1762,paramètres!$E$33:$F$44,2,FALSE)&lt;=VLOOKUP($AK$18,paramètres!$E$33:$F$44,2,FALSE),Y1762*$D1762,0)))</f>
        <v>0</v>
      </c>
      <c r="AL1762" s="13">
        <f>IF($D1762="",0,IF($E1762="",0,IF(VLOOKUP($E1762,paramètres!$E$33:$F$44,2,FALSE)&lt;=VLOOKUP($AL$18,paramètres!$E$33:$F$44,2,FALSE),Z1762*$D1762,0)))</f>
        <v>0</v>
      </c>
      <c r="AM1762" s="126">
        <f>IF($D1762="",0,IF($E1762="",0,IF(VLOOKUP($E1762,paramètres!$E$33:$F$44,2,FALSE)&lt;=VLOOKUP($AM$18,paramètres!$E$33:$F$44,2,FALSE),AA1762*$D1762,0)))</f>
        <v>0</v>
      </c>
      <c r="AN1762" s="121" t="str">
        <f>IF(paramètres!$B$28=1,((SUM(P1762:Y1762)/1.02)+SUM(Z1762:AA1762))*0.0303/9*COUNT(P1762:X1762),IF(paramètres!$B$28=2,(SUM(P1762:AA1762))*0.0303/9*COUNT(P1762:X1762),"Missing Delta option"))</f>
        <v>Missing Delta option</v>
      </c>
      <c r="AO1762" s="13" t="str">
        <f>IF(paramètres!$B$28=1,(((SUM(P1762:Y1762)/1.02)+SUM(Z1762:AA1762))+((SUM(AB1762:AK1762)/1.02)+SUM(AL1762:AN1762)))*cotpatr,IF(paramètres!$B$28=2,(SUM(P1762:AN1762)*cotpatr),"Missing Delta Option"))</f>
        <v>Missing Delta Option</v>
      </c>
      <c r="AP1762" s="13" t="str" cm="1">
        <f t="array" ref="AP1762">IF(paramètres!$B$28=1,(((SUM(P1762:Y1762)/1.02)+SUM(Z1762:AA1762))+((SUM(AB1762:AM1762)/1.02)+SUM(AL1762:AM1762)))/12*pécule,IF(paramètres!$B$28=2,SUM(P1762:AM1762)/12*pécule,"Missing Delta Option"))</f>
        <v>Missing Delta Option</v>
      </c>
      <c r="AQ1762" s="105" t="e">
        <f>IF(paramètres!$B$28=1,(((SUM(P1762:Y1762)/1.02)+SUM(Z1762:AA1762))+((SUM(AB1762:AM1762)/1.02)+SUM(AL1762:AM1762)))+AN1762+AO1762+AP1762,SUM(P1762:AM1762)+AN1762+AO1762+AP1762)</f>
        <v>#VALUE!</v>
      </c>
    </row>
    <row r="1763" spans="1:43" x14ac:dyDescent="0.25">
      <c r="A1763" s="104"/>
      <c r="B1763" s="39"/>
      <c r="C1763" s="39"/>
      <c r="D1763" s="70"/>
      <c r="E1763" s="49"/>
      <c r="F1763" s="40"/>
      <c r="G1763" s="38"/>
      <c r="H1763" s="71"/>
      <c r="I1763" s="40"/>
      <c r="J1763" s="38"/>
      <c r="K1763" s="71"/>
      <c r="L1763" s="40"/>
      <c r="M1763" s="38"/>
      <c r="N1763" s="71"/>
      <c r="O1763" s="49"/>
      <c r="P1763" s="177"/>
      <c r="Q1763" s="178"/>
      <c r="R1763" s="178"/>
      <c r="S1763" s="178"/>
      <c r="T1763" s="178"/>
      <c r="U1763" s="178"/>
      <c r="V1763" s="178"/>
      <c r="W1763" s="178"/>
      <c r="X1763" s="178"/>
      <c r="Y1763" s="178"/>
      <c r="Z1763" s="178"/>
      <c r="AA1763" s="179"/>
      <c r="AB1763" s="121">
        <f>IF($D1763="",0,IF($E1763="",0,IF(VLOOKUP($E1763,paramètres!$E$33:$F$44,2,FALSE)&lt;=VLOOKUP($AB$18,paramètres!$E$33:$F$44,2,FALSE),P1763*$D1763,0)))</f>
        <v>0</v>
      </c>
      <c r="AC1763" s="13">
        <f>IF($D1763="",0,IF($E1763="",0,IF(VLOOKUP($E1763,paramètres!$E$33:$F$44,2,FALSE)&lt;=VLOOKUP($AC$18,paramètres!$E$33:$F$44,2,FALSE),Q1763*$D1763,0)))</f>
        <v>0</v>
      </c>
      <c r="AD1763" s="13">
        <f>IF($D1763="",0,IF($E1763="",0,IF(VLOOKUP($E1763,paramètres!$E$33:$F$44,2,FALSE)&lt;=VLOOKUP($AD$18,paramètres!$E$33:$F$44,2,FALSE),R1763*$D1763,0)))</f>
        <v>0</v>
      </c>
      <c r="AE1763" s="13">
        <f>IF($D1763="",0,IF($E1763="",0,IF(VLOOKUP($E1763,paramètres!$E$33:$F$44,2,FALSE)&lt;=VLOOKUP($AE$18,paramètres!$E$33:$F$44,2,FALSE),S1763*$D1763,0)))</f>
        <v>0</v>
      </c>
      <c r="AF1763" s="13">
        <f>IF($D1763="",0,IF($E1763="",0,IF(VLOOKUP($E1763,paramètres!$E$33:$F$44,2,FALSE)&lt;=VLOOKUP($AF$18,paramètres!$E$33:$F$44,2,FALSE),T1763*$D1763,0)))</f>
        <v>0</v>
      </c>
      <c r="AG1763" s="13">
        <f>IF($D1763="",0,IF($E1763="",0,IF(VLOOKUP($E1763,paramètres!$E$33:$F$44,2,FALSE)&lt;=VLOOKUP($AG$18,paramètres!$E$33:$F$44,2,FALSE),U1763*$D1763,0)))</f>
        <v>0</v>
      </c>
      <c r="AH1763" s="13">
        <f>IF($D1763="",0,IF($E1763="",0,IF(VLOOKUP($E1763,paramètres!$E$33:$F$44,2,FALSE)&lt;=VLOOKUP($AH$18,paramètres!$E$33:$F$44,2,FALSE),V1763*$D1763,0)))</f>
        <v>0</v>
      </c>
      <c r="AI1763" s="13">
        <f>IF($D1763="",0,IF($E1763="",0,IF(VLOOKUP($E1763,paramètres!$E$33:$F$44,2,FALSE)&lt;=VLOOKUP($AI$18,paramètres!$E$33:$F$44,2,FALSE),W1763*$D1763,0)))</f>
        <v>0</v>
      </c>
      <c r="AJ1763" s="13">
        <f>IF($D1763="",0,IF($E1763="",0,IF(VLOOKUP($E1763,paramètres!$E$33:$F$44,2,FALSE)&lt;=VLOOKUP($AJ$18,paramètres!$E$33:$F$44,2,FALSE),X1763*$D1763,0)))</f>
        <v>0</v>
      </c>
      <c r="AK1763" s="13">
        <f>IF($D1763="",0,IF($E1763="",0,IF(VLOOKUP($E1763,paramètres!$E$33:$F$44,2,FALSE)&lt;=VLOOKUP($AK$18,paramètres!$E$33:$F$44,2,FALSE),Y1763*$D1763,0)))</f>
        <v>0</v>
      </c>
      <c r="AL1763" s="13">
        <f>IF($D1763="",0,IF($E1763="",0,IF(VLOOKUP($E1763,paramètres!$E$33:$F$44,2,FALSE)&lt;=VLOOKUP($AL$18,paramètres!$E$33:$F$44,2,FALSE),Z1763*$D1763,0)))</f>
        <v>0</v>
      </c>
      <c r="AM1763" s="126">
        <f>IF($D1763="",0,IF($E1763="",0,IF(VLOOKUP($E1763,paramètres!$E$33:$F$44,2,FALSE)&lt;=VLOOKUP($AM$18,paramètres!$E$33:$F$44,2,FALSE),AA1763*$D1763,0)))</f>
        <v>0</v>
      </c>
      <c r="AN1763" s="121" t="str">
        <f>IF(paramètres!$B$28=1,((SUM(P1763:Y1763)/1.02)+SUM(Z1763:AA1763))*0.0303/9*COUNT(P1763:X1763),IF(paramètres!$B$28=2,(SUM(P1763:AA1763))*0.0303/9*COUNT(P1763:X1763),"Missing Delta option"))</f>
        <v>Missing Delta option</v>
      </c>
      <c r="AO1763" s="13" t="str">
        <f>IF(paramètres!$B$28=1,(((SUM(P1763:Y1763)/1.02)+SUM(Z1763:AA1763))+((SUM(AB1763:AK1763)/1.02)+SUM(AL1763:AN1763)))*cotpatr,IF(paramètres!$B$28=2,(SUM(P1763:AN1763)*cotpatr),"Missing Delta Option"))</f>
        <v>Missing Delta Option</v>
      </c>
      <c r="AP1763" s="13" t="str" cm="1">
        <f t="array" ref="AP1763">IF(paramètres!$B$28=1,(((SUM(P1763:Y1763)/1.02)+SUM(Z1763:AA1763))+((SUM(AB1763:AM1763)/1.02)+SUM(AL1763:AM1763)))/12*pécule,IF(paramètres!$B$28=2,SUM(P1763:AM1763)/12*pécule,"Missing Delta Option"))</f>
        <v>Missing Delta Option</v>
      </c>
      <c r="AQ1763" s="105" t="e">
        <f>IF(paramètres!$B$28=1,(((SUM(P1763:Y1763)/1.02)+SUM(Z1763:AA1763))+((SUM(AB1763:AM1763)/1.02)+SUM(AL1763:AM1763)))+AN1763+AO1763+AP1763,SUM(P1763:AM1763)+AN1763+AO1763+AP1763)</f>
        <v>#VALUE!</v>
      </c>
    </row>
    <row r="1764" spans="1:43" x14ac:dyDescent="0.25">
      <c r="A1764" s="104"/>
      <c r="B1764" s="39"/>
      <c r="C1764" s="39"/>
      <c r="D1764" s="70"/>
      <c r="E1764" s="49"/>
      <c r="F1764" s="40"/>
      <c r="G1764" s="38"/>
      <c r="H1764" s="71"/>
      <c r="I1764" s="40"/>
      <c r="J1764" s="38"/>
      <c r="K1764" s="71"/>
      <c r="L1764" s="40"/>
      <c r="M1764" s="38"/>
      <c r="N1764" s="71"/>
      <c r="O1764" s="49"/>
      <c r="P1764" s="177"/>
      <c r="Q1764" s="178"/>
      <c r="R1764" s="178"/>
      <c r="S1764" s="178"/>
      <c r="T1764" s="178"/>
      <c r="U1764" s="178"/>
      <c r="V1764" s="178"/>
      <c r="W1764" s="178"/>
      <c r="X1764" s="178"/>
      <c r="Y1764" s="178"/>
      <c r="Z1764" s="178"/>
      <c r="AA1764" s="179"/>
      <c r="AB1764" s="121">
        <f>IF($D1764="",0,IF($E1764="",0,IF(VLOOKUP($E1764,paramètres!$E$33:$F$44,2,FALSE)&lt;=VLOOKUP($AB$18,paramètres!$E$33:$F$44,2,FALSE),P1764*$D1764,0)))</f>
        <v>0</v>
      </c>
      <c r="AC1764" s="13">
        <f>IF($D1764="",0,IF($E1764="",0,IF(VLOOKUP($E1764,paramètres!$E$33:$F$44,2,FALSE)&lt;=VLOOKUP($AC$18,paramètres!$E$33:$F$44,2,FALSE),Q1764*$D1764,0)))</f>
        <v>0</v>
      </c>
      <c r="AD1764" s="13">
        <f>IF($D1764="",0,IF($E1764="",0,IF(VLOOKUP($E1764,paramètres!$E$33:$F$44,2,FALSE)&lt;=VLOOKUP($AD$18,paramètres!$E$33:$F$44,2,FALSE),R1764*$D1764,0)))</f>
        <v>0</v>
      </c>
      <c r="AE1764" s="13">
        <f>IF($D1764="",0,IF($E1764="",0,IF(VLOOKUP($E1764,paramètres!$E$33:$F$44,2,FALSE)&lt;=VLOOKUP($AE$18,paramètres!$E$33:$F$44,2,FALSE),S1764*$D1764,0)))</f>
        <v>0</v>
      </c>
      <c r="AF1764" s="13">
        <f>IF($D1764="",0,IF($E1764="",0,IF(VLOOKUP($E1764,paramètres!$E$33:$F$44,2,FALSE)&lt;=VLOOKUP($AF$18,paramètres!$E$33:$F$44,2,FALSE),T1764*$D1764,0)))</f>
        <v>0</v>
      </c>
      <c r="AG1764" s="13">
        <f>IF($D1764="",0,IF($E1764="",0,IF(VLOOKUP($E1764,paramètres!$E$33:$F$44,2,FALSE)&lt;=VLOOKUP($AG$18,paramètres!$E$33:$F$44,2,FALSE),U1764*$D1764,0)))</f>
        <v>0</v>
      </c>
      <c r="AH1764" s="13">
        <f>IF($D1764="",0,IF($E1764="",0,IF(VLOOKUP($E1764,paramètres!$E$33:$F$44,2,FALSE)&lt;=VLOOKUP($AH$18,paramètres!$E$33:$F$44,2,FALSE),V1764*$D1764,0)))</f>
        <v>0</v>
      </c>
      <c r="AI1764" s="13">
        <f>IF($D1764="",0,IF($E1764="",0,IF(VLOOKUP($E1764,paramètres!$E$33:$F$44,2,FALSE)&lt;=VLOOKUP($AI$18,paramètres!$E$33:$F$44,2,FALSE),W1764*$D1764,0)))</f>
        <v>0</v>
      </c>
      <c r="AJ1764" s="13">
        <f>IF($D1764="",0,IF($E1764="",0,IF(VLOOKUP($E1764,paramètres!$E$33:$F$44,2,FALSE)&lt;=VLOOKUP($AJ$18,paramètres!$E$33:$F$44,2,FALSE),X1764*$D1764,0)))</f>
        <v>0</v>
      </c>
      <c r="AK1764" s="13">
        <f>IF($D1764="",0,IF($E1764="",0,IF(VLOOKUP($E1764,paramètres!$E$33:$F$44,2,FALSE)&lt;=VLOOKUP($AK$18,paramètres!$E$33:$F$44,2,FALSE),Y1764*$D1764,0)))</f>
        <v>0</v>
      </c>
      <c r="AL1764" s="13">
        <f>IF($D1764="",0,IF($E1764="",0,IF(VLOOKUP($E1764,paramètres!$E$33:$F$44,2,FALSE)&lt;=VLOOKUP($AL$18,paramètres!$E$33:$F$44,2,FALSE),Z1764*$D1764,0)))</f>
        <v>0</v>
      </c>
      <c r="AM1764" s="126">
        <f>IF($D1764="",0,IF($E1764="",0,IF(VLOOKUP($E1764,paramètres!$E$33:$F$44,2,FALSE)&lt;=VLOOKUP($AM$18,paramètres!$E$33:$F$44,2,FALSE),AA1764*$D1764,0)))</f>
        <v>0</v>
      </c>
      <c r="AN1764" s="121" t="str">
        <f>IF(paramètres!$B$28=1,((SUM(P1764:Y1764)/1.02)+SUM(Z1764:AA1764))*0.0303/9*COUNT(P1764:X1764),IF(paramètres!$B$28=2,(SUM(P1764:AA1764))*0.0303/9*COUNT(P1764:X1764),"Missing Delta option"))</f>
        <v>Missing Delta option</v>
      </c>
      <c r="AO1764" s="13" t="str">
        <f>IF(paramètres!$B$28=1,(((SUM(P1764:Y1764)/1.02)+SUM(Z1764:AA1764))+((SUM(AB1764:AK1764)/1.02)+SUM(AL1764:AN1764)))*cotpatr,IF(paramètres!$B$28=2,(SUM(P1764:AN1764)*cotpatr),"Missing Delta Option"))</f>
        <v>Missing Delta Option</v>
      </c>
      <c r="AP1764" s="13" t="str" cm="1">
        <f t="array" ref="AP1764">IF(paramètres!$B$28=1,(((SUM(P1764:Y1764)/1.02)+SUM(Z1764:AA1764))+((SUM(AB1764:AM1764)/1.02)+SUM(AL1764:AM1764)))/12*pécule,IF(paramètres!$B$28=2,SUM(P1764:AM1764)/12*pécule,"Missing Delta Option"))</f>
        <v>Missing Delta Option</v>
      </c>
      <c r="AQ1764" s="105" t="e">
        <f>IF(paramètres!$B$28=1,(((SUM(P1764:Y1764)/1.02)+SUM(Z1764:AA1764))+((SUM(AB1764:AM1764)/1.02)+SUM(AL1764:AM1764)))+AN1764+AO1764+AP1764,SUM(P1764:AM1764)+AN1764+AO1764+AP1764)</f>
        <v>#VALUE!</v>
      </c>
    </row>
    <row r="1765" spans="1:43" x14ac:dyDescent="0.25">
      <c r="A1765" s="104"/>
      <c r="B1765" s="39"/>
      <c r="C1765" s="39"/>
      <c r="D1765" s="70"/>
      <c r="E1765" s="49"/>
      <c r="F1765" s="40"/>
      <c r="G1765" s="38"/>
      <c r="H1765" s="71"/>
      <c r="I1765" s="40"/>
      <c r="J1765" s="38"/>
      <c r="K1765" s="71"/>
      <c r="L1765" s="40"/>
      <c r="M1765" s="38"/>
      <c r="N1765" s="71"/>
      <c r="O1765" s="49"/>
      <c r="P1765" s="177"/>
      <c r="Q1765" s="178"/>
      <c r="R1765" s="178"/>
      <c r="S1765" s="178"/>
      <c r="T1765" s="178"/>
      <c r="U1765" s="178"/>
      <c r="V1765" s="178"/>
      <c r="W1765" s="178"/>
      <c r="X1765" s="178"/>
      <c r="Y1765" s="178"/>
      <c r="Z1765" s="178"/>
      <c r="AA1765" s="179"/>
      <c r="AB1765" s="121">
        <f>IF($D1765="",0,IF($E1765="",0,IF(VLOOKUP($E1765,paramètres!$E$33:$F$44,2,FALSE)&lt;=VLOOKUP($AB$18,paramètres!$E$33:$F$44,2,FALSE),P1765*$D1765,0)))</f>
        <v>0</v>
      </c>
      <c r="AC1765" s="13">
        <f>IF($D1765="",0,IF($E1765="",0,IF(VLOOKUP($E1765,paramètres!$E$33:$F$44,2,FALSE)&lt;=VLOOKUP($AC$18,paramètres!$E$33:$F$44,2,FALSE),Q1765*$D1765,0)))</f>
        <v>0</v>
      </c>
      <c r="AD1765" s="13">
        <f>IF($D1765="",0,IF($E1765="",0,IF(VLOOKUP($E1765,paramètres!$E$33:$F$44,2,FALSE)&lt;=VLOOKUP($AD$18,paramètres!$E$33:$F$44,2,FALSE),R1765*$D1765,0)))</f>
        <v>0</v>
      </c>
      <c r="AE1765" s="13">
        <f>IF($D1765="",0,IF($E1765="",0,IF(VLOOKUP($E1765,paramètres!$E$33:$F$44,2,FALSE)&lt;=VLOOKUP($AE$18,paramètres!$E$33:$F$44,2,FALSE),S1765*$D1765,0)))</f>
        <v>0</v>
      </c>
      <c r="AF1765" s="13">
        <f>IF($D1765="",0,IF($E1765="",0,IF(VLOOKUP($E1765,paramètres!$E$33:$F$44,2,FALSE)&lt;=VLOOKUP($AF$18,paramètres!$E$33:$F$44,2,FALSE),T1765*$D1765,0)))</f>
        <v>0</v>
      </c>
      <c r="AG1765" s="13">
        <f>IF($D1765="",0,IF($E1765="",0,IF(VLOOKUP($E1765,paramètres!$E$33:$F$44,2,FALSE)&lt;=VLOOKUP($AG$18,paramètres!$E$33:$F$44,2,FALSE),U1765*$D1765,0)))</f>
        <v>0</v>
      </c>
      <c r="AH1765" s="13">
        <f>IF($D1765="",0,IF($E1765="",0,IF(VLOOKUP($E1765,paramètres!$E$33:$F$44,2,FALSE)&lt;=VLOOKUP($AH$18,paramètres!$E$33:$F$44,2,FALSE),V1765*$D1765,0)))</f>
        <v>0</v>
      </c>
      <c r="AI1765" s="13">
        <f>IF($D1765="",0,IF($E1765="",0,IF(VLOOKUP($E1765,paramètres!$E$33:$F$44,2,FALSE)&lt;=VLOOKUP($AI$18,paramètres!$E$33:$F$44,2,FALSE),W1765*$D1765,0)))</f>
        <v>0</v>
      </c>
      <c r="AJ1765" s="13">
        <f>IF($D1765="",0,IF($E1765="",0,IF(VLOOKUP($E1765,paramètres!$E$33:$F$44,2,FALSE)&lt;=VLOOKUP($AJ$18,paramètres!$E$33:$F$44,2,FALSE),X1765*$D1765,0)))</f>
        <v>0</v>
      </c>
      <c r="AK1765" s="13">
        <f>IF($D1765="",0,IF($E1765="",0,IF(VLOOKUP($E1765,paramètres!$E$33:$F$44,2,FALSE)&lt;=VLOOKUP($AK$18,paramètres!$E$33:$F$44,2,FALSE),Y1765*$D1765,0)))</f>
        <v>0</v>
      </c>
      <c r="AL1765" s="13">
        <f>IF($D1765="",0,IF($E1765="",0,IF(VLOOKUP($E1765,paramètres!$E$33:$F$44,2,FALSE)&lt;=VLOOKUP($AL$18,paramètres!$E$33:$F$44,2,FALSE),Z1765*$D1765,0)))</f>
        <v>0</v>
      </c>
      <c r="AM1765" s="126">
        <f>IF($D1765="",0,IF($E1765="",0,IF(VLOOKUP($E1765,paramètres!$E$33:$F$44,2,FALSE)&lt;=VLOOKUP($AM$18,paramètres!$E$33:$F$44,2,FALSE),AA1765*$D1765,0)))</f>
        <v>0</v>
      </c>
      <c r="AN1765" s="121" t="str">
        <f>IF(paramètres!$B$28=1,((SUM(P1765:Y1765)/1.02)+SUM(Z1765:AA1765))*0.0303/9*COUNT(P1765:X1765),IF(paramètres!$B$28=2,(SUM(P1765:AA1765))*0.0303/9*COUNT(P1765:X1765),"Missing Delta option"))</f>
        <v>Missing Delta option</v>
      </c>
      <c r="AO1765" s="13" t="str">
        <f>IF(paramètres!$B$28=1,(((SUM(P1765:Y1765)/1.02)+SUM(Z1765:AA1765))+((SUM(AB1765:AK1765)/1.02)+SUM(AL1765:AN1765)))*cotpatr,IF(paramètres!$B$28=2,(SUM(P1765:AN1765)*cotpatr),"Missing Delta Option"))</f>
        <v>Missing Delta Option</v>
      </c>
      <c r="AP1765" s="13" t="str" cm="1">
        <f t="array" ref="AP1765">IF(paramètres!$B$28=1,(((SUM(P1765:Y1765)/1.02)+SUM(Z1765:AA1765))+((SUM(AB1765:AM1765)/1.02)+SUM(AL1765:AM1765)))/12*pécule,IF(paramètres!$B$28=2,SUM(P1765:AM1765)/12*pécule,"Missing Delta Option"))</f>
        <v>Missing Delta Option</v>
      </c>
      <c r="AQ1765" s="105" t="e">
        <f>IF(paramètres!$B$28=1,(((SUM(P1765:Y1765)/1.02)+SUM(Z1765:AA1765))+((SUM(AB1765:AM1765)/1.02)+SUM(AL1765:AM1765)))+AN1765+AO1765+AP1765,SUM(P1765:AM1765)+AN1765+AO1765+AP1765)</f>
        <v>#VALUE!</v>
      </c>
    </row>
    <row r="1766" spans="1:43" x14ac:dyDescent="0.25">
      <c r="A1766" s="104"/>
      <c r="B1766" s="39"/>
      <c r="C1766" s="39"/>
      <c r="D1766" s="70"/>
      <c r="E1766" s="49"/>
      <c r="F1766" s="40"/>
      <c r="G1766" s="38"/>
      <c r="H1766" s="71"/>
      <c r="I1766" s="40"/>
      <c r="J1766" s="38"/>
      <c r="K1766" s="71"/>
      <c r="L1766" s="40"/>
      <c r="M1766" s="38"/>
      <c r="N1766" s="71"/>
      <c r="O1766" s="49"/>
      <c r="P1766" s="177"/>
      <c r="Q1766" s="178"/>
      <c r="R1766" s="178"/>
      <c r="S1766" s="178"/>
      <c r="T1766" s="178"/>
      <c r="U1766" s="178"/>
      <c r="V1766" s="178"/>
      <c r="W1766" s="178"/>
      <c r="X1766" s="178"/>
      <c r="Y1766" s="178"/>
      <c r="Z1766" s="178"/>
      <c r="AA1766" s="179"/>
      <c r="AB1766" s="121">
        <f>IF($D1766="",0,IF($E1766="",0,IF(VLOOKUP($E1766,paramètres!$E$33:$F$44,2,FALSE)&lt;=VLOOKUP($AB$18,paramètres!$E$33:$F$44,2,FALSE),P1766*$D1766,0)))</f>
        <v>0</v>
      </c>
      <c r="AC1766" s="13">
        <f>IF($D1766="",0,IF($E1766="",0,IF(VLOOKUP($E1766,paramètres!$E$33:$F$44,2,FALSE)&lt;=VLOOKUP($AC$18,paramètres!$E$33:$F$44,2,FALSE),Q1766*$D1766,0)))</f>
        <v>0</v>
      </c>
      <c r="AD1766" s="13">
        <f>IF($D1766="",0,IF($E1766="",0,IF(VLOOKUP($E1766,paramètres!$E$33:$F$44,2,FALSE)&lt;=VLOOKUP($AD$18,paramètres!$E$33:$F$44,2,FALSE),R1766*$D1766,0)))</f>
        <v>0</v>
      </c>
      <c r="AE1766" s="13">
        <f>IF($D1766="",0,IF($E1766="",0,IF(VLOOKUP($E1766,paramètres!$E$33:$F$44,2,FALSE)&lt;=VLOOKUP($AE$18,paramètres!$E$33:$F$44,2,FALSE),S1766*$D1766,0)))</f>
        <v>0</v>
      </c>
      <c r="AF1766" s="13">
        <f>IF($D1766="",0,IF($E1766="",0,IF(VLOOKUP($E1766,paramètres!$E$33:$F$44,2,FALSE)&lt;=VLOOKUP($AF$18,paramètres!$E$33:$F$44,2,FALSE),T1766*$D1766,0)))</f>
        <v>0</v>
      </c>
      <c r="AG1766" s="13">
        <f>IF($D1766="",0,IF($E1766="",0,IF(VLOOKUP($E1766,paramètres!$E$33:$F$44,2,FALSE)&lt;=VLOOKUP($AG$18,paramètres!$E$33:$F$44,2,FALSE),U1766*$D1766,0)))</f>
        <v>0</v>
      </c>
      <c r="AH1766" s="13">
        <f>IF($D1766="",0,IF($E1766="",0,IF(VLOOKUP($E1766,paramètres!$E$33:$F$44,2,FALSE)&lt;=VLOOKUP($AH$18,paramètres!$E$33:$F$44,2,FALSE),V1766*$D1766,0)))</f>
        <v>0</v>
      </c>
      <c r="AI1766" s="13">
        <f>IF($D1766="",0,IF($E1766="",0,IF(VLOOKUP($E1766,paramètres!$E$33:$F$44,2,FALSE)&lt;=VLOOKUP($AI$18,paramètres!$E$33:$F$44,2,FALSE),W1766*$D1766,0)))</f>
        <v>0</v>
      </c>
      <c r="AJ1766" s="13">
        <f>IF($D1766="",0,IF($E1766="",0,IF(VLOOKUP($E1766,paramètres!$E$33:$F$44,2,FALSE)&lt;=VLOOKUP($AJ$18,paramètres!$E$33:$F$44,2,FALSE),X1766*$D1766,0)))</f>
        <v>0</v>
      </c>
      <c r="AK1766" s="13">
        <f>IF($D1766="",0,IF($E1766="",0,IF(VLOOKUP($E1766,paramètres!$E$33:$F$44,2,FALSE)&lt;=VLOOKUP($AK$18,paramètres!$E$33:$F$44,2,FALSE),Y1766*$D1766,0)))</f>
        <v>0</v>
      </c>
      <c r="AL1766" s="13">
        <f>IF($D1766="",0,IF($E1766="",0,IF(VLOOKUP($E1766,paramètres!$E$33:$F$44,2,FALSE)&lt;=VLOOKUP($AL$18,paramètres!$E$33:$F$44,2,FALSE),Z1766*$D1766,0)))</f>
        <v>0</v>
      </c>
      <c r="AM1766" s="126">
        <f>IF($D1766="",0,IF($E1766="",0,IF(VLOOKUP($E1766,paramètres!$E$33:$F$44,2,FALSE)&lt;=VLOOKUP($AM$18,paramètres!$E$33:$F$44,2,FALSE),AA1766*$D1766,0)))</f>
        <v>0</v>
      </c>
      <c r="AN1766" s="121" t="str">
        <f>IF(paramètres!$B$28=1,((SUM(P1766:Y1766)/1.02)+SUM(Z1766:AA1766))*0.0303/9*COUNT(P1766:X1766),IF(paramètres!$B$28=2,(SUM(P1766:AA1766))*0.0303/9*COUNT(P1766:X1766),"Missing Delta option"))</f>
        <v>Missing Delta option</v>
      </c>
      <c r="AO1766" s="13" t="str">
        <f>IF(paramètres!$B$28=1,(((SUM(P1766:Y1766)/1.02)+SUM(Z1766:AA1766))+((SUM(AB1766:AK1766)/1.02)+SUM(AL1766:AN1766)))*cotpatr,IF(paramètres!$B$28=2,(SUM(P1766:AN1766)*cotpatr),"Missing Delta Option"))</f>
        <v>Missing Delta Option</v>
      </c>
      <c r="AP1766" s="13" t="str" cm="1">
        <f t="array" ref="AP1766">IF(paramètres!$B$28=1,(((SUM(P1766:Y1766)/1.02)+SUM(Z1766:AA1766))+((SUM(AB1766:AM1766)/1.02)+SUM(AL1766:AM1766)))/12*pécule,IF(paramètres!$B$28=2,SUM(P1766:AM1766)/12*pécule,"Missing Delta Option"))</f>
        <v>Missing Delta Option</v>
      </c>
      <c r="AQ1766" s="105" t="e">
        <f>IF(paramètres!$B$28=1,(((SUM(P1766:Y1766)/1.02)+SUM(Z1766:AA1766))+((SUM(AB1766:AM1766)/1.02)+SUM(AL1766:AM1766)))+AN1766+AO1766+AP1766,SUM(P1766:AM1766)+AN1766+AO1766+AP1766)</f>
        <v>#VALUE!</v>
      </c>
    </row>
    <row r="1767" spans="1:43" x14ac:dyDescent="0.25">
      <c r="A1767" s="104"/>
      <c r="B1767" s="39"/>
      <c r="C1767" s="39"/>
      <c r="D1767" s="70"/>
      <c r="E1767" s="49"/>
      <c r="F1767" s="40"/>
      <c r="G1767" s="38"/>
      <c r="H1767" s="71"/>
      <c r="I1767" s="40"/>
      <c r="J1767" s="38"/>
      <c r="K1767" s="71"/>
      <c r="L1767" s="40"/>
      <c r="M1767" s="38"/>
      <c r="N1767" s="71"/>
      <c r="O1767" s="49"/>
      <c r="P1767" s="177"/>
      <c r="Q1767" s="178"/>
      <c r="R1767" s="178"/>
      <c r="S1767" s="178"/>
      <c r="T1767" s="178"/>
      <c r="U1767" s="178"/>
      <c r="V1767" s="178"/>
      <c r="W1767" s="178"/>
      <c r="X1767" s="178"/>
      <c r="Y1767" s="178"/>
      <c r="Z1767" s="178"/>
      <c r="AA1767" s="179"/>
      <c r="AB1767" s="121">
        <f>IF($D1767="",0,IF($E1767="",0,IF(VLOOKUP($E1767,paramètres!$E$33:$F$44,2,FALSE)&lt;=VLOOKUP($AB$18,paramètres!$E$33:$F$44,2,FALSE),P1767*$D1767,0)))</f>
        <v>0</v>
      </c>
      <c r="AC1767" s="13">
        <f>IF($D1767="",0,IF($E1767="",0,IF(VLOOKUP($E1767,paramètres!$E$33:$F$44,2,FALSE)&lt;=VLOOKUP($AC$18,paramètres!$E$33:$F$44,2,FALSE),Q1767*$D1767,0)))</f>
        <v>0</v>
      </c>
      <c r="AD1767" s="13">
        <f>IF($D1767="",0,IF($E1767="",0,IF(VLOOKUP($E1767,paramètres!$E$33:$F$44,2,FALSE)&lt;=VLOOKUP($AD$18,paramètres!$E$33:$F$44,2,FALSE),R1767*$D1767,0)))</f>
        <v>0</v>
      </c>
      <c r="AE1767" s="13">
        <f>IF($D1767="",0,IF($E1767="",0,IF(VLOOKUP($E1767,paramètres!$E$33:$F$44,2,FALSE)&lt;=VLOOKUP($AE$18,paramètres!$E$33:$F$44,2,FALSE),S1767*$D1767,0)))</f>
        <v>0</v>
      </c>
      <c r="AF1767" s="13">
        <f>IF($D1767="",0,IF($E1767="",0,IF(VLOOKUP($E1767,paramètres!$E$33:$F$44,2,FALSE)&lt;=VLOOKUP($AF$18,paramètres!$E$33:$F$44,2,FALSE),T1767*$D1767,0)))</f>
        <v>0</v>
      </c>
      <c r="AG1767" s="13">
        <f>IF($D1767="",0,IF($E1767="",0,IF(VLOOKUP($E1767,paramètres!$E$33:$F$44,2,FALSE)&lt;=VLOOKUP($AG$18,paramètres!$E$33:$F$44,2,FALSE),U1767*$D1767,0)))</f>
        <v>0</v>
      </c>
      <c r="AH1767" s="13">
        <f>IF($D1767="",0,IF($E1767="",0,IF(VLOOKUP($E1767,paramètres!$E$33:$F$44,2,FALSE)&lt;=VLOOKUP($AH$18,paramètres!$E$33:$F$44,2,FALSE),V1767*$D1767,0)))</f>
        <v>0</v>
      </c>
      <c r="AI1767" s="13">
        <f>IF($D1767="",0,IF($E1767="",0,IF(VLOOKUP($E1767,paramètres!$E$33:$F$44,2,FALSE)&lt;=VLOOKUP($AI$18,paramètres!$E$33:$F$44,2,FALSE),W1767*$D1767,0)))</f>
        <v>0</v>
      </c>
      <c r="AJ1767" s="13">
        <f>IF($D1767="",0,IF($E1767="",0,IF(VLOOKUP($E1767,paramètres!$E$33:$F$44,2,FALSE)&lt;=VLOOKUP($AJ$18,paramètres!$E$33:$F$44,2,FALSE),X1767*$D1767,0)))</f>
        <v>0</v>
      </c>
      <c r="AK1767" s="13">
        <f>IF($D1767="",0,IF($E1767="",0,IF(VLOOKUP($E1767,paramètres!$E$33:$F$44,2,FALSE)&lt;=VLOOKUP($AK$18,paramètres!$E$33:$F$44,2,FALSE),Y1767*$D1767,0)))</f>
        <v>0</v>
      </c>
      <c r="AL1767" s="13">
        <f>IF($D1767="",0,IF($E1767="",0,IF(VLOOKUP($E1767,paramètres!$E$33:$F$44,2,FALSE)&lt;=VLOOKUP($AL$18,paramètres!$E$33:$F$44,2,FALSE),Z1767*$D1767,0)))</f>
        <v>0</v>
      </c>
      <c r="AM1767" s="126">
        <f>IF($D1767="",0,IF($E1767="",0,IF(VLOOKUP($E1767,paramètres!$E$33:$F$44,2,FALSE)&lt;=VLOOKUP($AM$18,paramètres!$E$33:$F$44,2,FALSE),AA1767*$D1767,0)))</f>
        <v>0</v>
      </c>
      <c r="AN1767" s="121" t="str">
        <f>IF(paramètres!$B$28=1,((SUM(P1767:Y1767)/1.02)+SUM(Z1767:AA1767))*0.0303/9*COUNT(P1767:X1767),IF(paramètres!$B$28=2,(SUM(P1767:AA1767))*0.0303/9*COUNT(P1767:X1767),"Missing Delta option"))</f>
        <v>Missing Delta option</v>
      </c>
      <c r="AO1767" s="13" t="str">
        <f>IF(paramètres!$B$28=1,(((SUM(P1767:Y1767)/1.02)+SUM(Z1767:AA1767))+((SUM(AB1767:AK1767)/1.02)+SUM(AL1767:AN1767)))*cotpatr,IF(paramètres!$B$28=2,(SUM(P1767:AN1767)*cotpatr),"Missing Delta Option"))</f>
        <v>Missing Delta Option</v>
      </c>
      <c r="AP1767" s="13" t="str" cm="1">
        <f t="array" ref="AP1767">IF(paramètres!$B$28=1,(((SUM(P1767:Y1767)/1.02)+SUM(Z1767:AA1767))+((SUM(AB1767:AM1767)/1.02)+SUM(AL1767:AM1767)))/12*pécule,IF(paramètres!$B$28=2,SUM(P1767:AM1767)/12*pécule,"Missing Delta Option"))</f>
        <v>Missing Delta Option</v>
      </c>
      <c r="AQ1767" s="105" t="e">
        <f>IF(paramètres!$B$28=1,(((SUM(P1767:Y1767)/1.02)+SUM(Z1767:AA1767))+((SUM(AB1767:AM1767)/1.02)+SUM(AL1767:AM1767)))+AN1767+AO1767+AP1767,SUM(P1767:AM1767)+AN1767+AO1767+AP1767)</f>
        <v>#VALUE!</v>
      </c>
    </row>
    <row r="1768" spans="1:43" x14ac:dyDescent="0.25">
      <c r="A1768" s="104"/>
      <c r="B1768" s="39"/>
      <c r="C1768" s="39"/>
      <c r="D1768" s="70"/>
      <c r="E1768" s="49"/>
      <c r="F1768" s="40"/>
      <c r="G1768" s="38"/>
      <c r="H1768" s="71"/>
      <c r="I1768" s="40"/>
      <c r="J1768" s="38"/>
      <c r="K1768" s="71"/>
      <c r="L1768" s="40"/>
      <c r="M1768" s="38"/>
      <c r="N1768" s="71"/>
      <c r="O1768" s="49"/>
      <c r="P1768" s="177"/>
      <c r="Q1768" s="178"/>
      <c r="R1768" s="178"/>
      <c r="S1768" s="178"/>
      <c r="T1768" s="178"/>
      <c r="U1768" s="178"/>
      <c r="V1768" s="178"/>
      <c r="W1768" s="178"/>
      <c r="X1768" s="178"/>
      <c r="Y1768" s="178"/>
      <c r="Z1768" s="178"/>
      <c r="AA1768" s="179"/>
      <c r="AB1768" s="121">
        <f>IF($D1768="",0,IF($E1768="",0,IF(VLOOKUP($E1768,paramètres!$E$33:$F$44,2,FALSE)&lt;=VLOOKUP($AB$18,paramètres!$E$33:$F$44,2,FALSE),P1768*$D1768,0)))</f>
        <v>0</v>
      </c>
      <c r="AC1768" s="13">
        <f>IF($D1768="",0,IF($E1768="",0,IF(VLOOKUP($E1768,paramètres!$E$33:$F$44,2,FALSE)&lt;=VLOOKUP($AC$18,paramètres!$E$33:$F$44,2,FALSE),Q1768*$D1768,0)))</f>
        <v>0</v>
      </c>
      <c r="AD1768" s="13">
        <f>IF($D1768="",0,IF($E1768="",0,IF(VLOOKUP($E1768,paramètres!$E$33:$F$44,2,FALSE)&lt;=VLOOKUP($AD$18,paramètres!$E$33:$F$44,2,FALSE),R1768*$D1768,0)))</f>
        <v>0</v>
      </c>
      <c r="AE1768" s="13">
        <f>IF($D1768="",0,IF($E1768="",0,IF(VLOOKUP($E1768,paramètres!$E$33:$F$44,2,FALSE)&lt;=VLOOKUP($AE$18,paramètres!$E$33:$F$44,2,FALSE),S1768*$D1768,0)))</f>
        <v>0</v>
      </c>
      <c r="AF1768" s="13">
        <f>IF($D1768="",0,IF($E1768="",0,IF(VLOOKUP($E1768,paramètres!$E$33:$F$44,2,FALSE)&lt;=VLOOKUP($AF$18,paramètres!$E$33:$F$44,2,FALSE),T1768*$D1768,0)))</f>
        <v>0</v>
      </c>
      <c r="AG1768" s="13">
        <f>IF($D1768="",0,IF($E1768="",0,IF(VLOOKUP($E1768,paramètres!$E$33:$F$44,2,FALSE)&lt;=VLOOKUP($AG$18,paramètres!$E$33:$F$44,2,FALSE),U1768*$D1768,0)))</f>
        <v>0</v>
      </c>
      <c r="AH1768" s="13">
        <f>IF($D1768="",0,IF($E1768="",0,IF(VLOOKUP($E1768,paramètres!$E$33:$F$44,2,FALSE)&lt;=VLOOKUP($AH$18,paramètres!$E$33:$F$44,2,FALSE),V1768*$D1768,0)))</f>
        <v>0</v>
      </c>
      <c r="AI1768" s="13">
        <f>IF($D1768="",0,IF($E1768="",0,IF(VLOOKUP($E1768,paramètres!$E$33:$F$44,2,FALSE)&lt;=VLOOKUP($AI$18,paramètres!$E$33:$F$44,2,FALSE),W1768*$D1768,0)))</f>
        <v>0</v>
      </c>
      <c r="AJ1768" s="13">
        <f>IF($D1768="",0,IF($E1768="",0,IF(VLOOKUP($E1768,paramètres!$E$33:$F$44,2,FALSE)&lt;=VLOOKUP($AJ$18,paramètres!$E$33:$F$44,2,FALSE),X1768*$D1768,0)))</f>
        <v>0</v>
      </c>
      <c r="AK1768" s="13">
        <f>IF($D1768="",0,IF($E1768="",0,IF(VLOOKUP($E1768,paramètres!$E$33:$F$44,2,FALSE)&lt;=VLOOKUP($AK$18,paramètres!$E$33:$F$44,2,FALSE),Y1768*$D1768,0)))</f>
        <v>0</v>
      </c>
      <c r="AL1768" s="13">
        <f>IF($D1768="",0,IF($E1768="",0,IF(VLOOKUP($E1768,paramètres!$E$33:$F$44,2,FALSE)&lt;=VLOOKUP($AL$18,paramètres!$E$33:$F$44,2,FALSE),Z1768*$D1768,0)))</f>
        <v>0</v>
      </c>
      <c r="AM1768" s="126">
        <f>IF($D1768="",0,IF($E1768="",0,IF(VLOOKUP($E1768,paramètres!$E$33:$F$44,2,FALSE)&lt;=VLOOKUP($AM$18,paramètres!$E$33:$F$44,2,FALSE),AA1768*$D1768,0)))</f>
        <v>0</v>
      </c>
      <c r="AN1768" s="121" t="str">
        <f>IF(paramètres!$B$28=1,((SUM(P1768:Y1768)/1.02)+SUM(Z1768:AA1768))*0.0303/9*COUNT(P1768:X1768),IF(paramètres!$B$28=2,(SUM(P1768:AA1768))*0.0303/9*COUNT(P1768:X1768),"Missing Delta option"))</f>
        <v>Missing Delta option</v>
      </c>
      <c r="AO1768" s="13" t="str">
        <f>IF(paramètres!$B$28=1,(((SUM(P1768:Y1768)/1.02)+SUM(Z1768:AA1768))+((SUM(AB1768:AK1768)/1.02)+SUM(AL1768:AN1768)))*cotpatr,IF(paramètres!$B$28=2,(SUM(P1768:AN1768)*cotpatr),"Missing Delta Option"))</f>
        <v>Missing Delta Option</v>
      </c>
      <c r="AP1768" s="13" t="str" cm="1">
        <f t="array" ref="AP1768">IF(paramètres!$B$28=1,(((SUM(P1768:Y1768)/1.02)+SUM(Z1768:AA1768))+((SUM(AB1768:AM1768)/1.02)+SUM(AL1768:AM1768)))/12*pécule,IF(paramètres!$B$28=2,SUM(P1768:AM1768)/12*pécule,"Missing Delta Option"))</f>
        <v>Missing Delta Option</v>
      </c>
      <c r="AQ1768" s="105" t="e">
        <f>IF(paramètres!$B$28=1,(((SUM(P1768:Y1768)/1.02)+SUM(Z1768:AA1768))+((SUM(AB1768:AM1768)/1.02)+SUM(AL1768:AM1768)))+AN1768+AO1768+AP1768,SUM(P1768:AM1768)+AN1768+AO1768+AP1768)</f>
        <v>#VALUE!</v>
      </c>
    </row>
    <row r="1769" spans="1:43" x14ac:dyDescent="0.25">
      <c r="A1769" s="104"/>
      <c r="B1769" s="39"/>
      <c r="C1769" s="39"/>
      <c r="D1769" s="70"/>
      <c r="E1769" s="49"/>
      <c r="F1769" s="40"/>
      <c r="G1769" s="38"/>
      <c r="H1769" s="71"/>
      <c r="I1769" s="40"/>
      <c r="J1769" s="38"/>
      <c r="K1769" s="71"/>
      <c r="L1769" s="40"/>
      <c r="M1769" s="38"/>
      <c r="N1769" s="71"/>
      <c r="O1769" s="49"/>
      <c r="P1769" s="177"/>
      <c r="Q1769" s="178"/>
      <c r="R1769" s="178"/>
      <c r="S1769" s="178"/>
      <c r="T1769" s="178"/>
      <c r="U1769" s="178"/>
      <c r="V1769" s="178"/>
      <c r="W1769" s="178"/>
      <c r="X1769" s="178"/>
      <c r="Y1769" s="178"/>
      <c r="Z1769" s="178"/>
      <c r="AA1769" s="179"/>
      <c r="AB1769" s="121">
        <f>IF($D1769="",0,IF($E1769="",0,IF(VLOOKUP($E1769,paramètres!$E$33:$F$44,2,FALSE)&lt;=VLOOKUP($AB$18,paramètres!$E$33:$F$44,2,FALSE),P1769*$D1769,0)))</f>
        <v>0</v>
      </c>
      <c r="AC1769" s="13">
        <f>IF($D1769="",0,IF($E1769="",0,IF(VLOOKUP($E1769,paramètres!$E$33:$F$44,2,FALSE)&lt;=VLOOKUP($AC$18,paramètres!$E$33:$F$44,2,FALSE),Q1769*$D1769,0)))</f>
        <v>0</v>
      </c>
      <c r="AD1769" s="13">
        <f>IF($D1769="",0,IF($E1769="",0,IF(VLOOKUP($E1769,paramètres!$E$33:$F$44,2,FALSE)&lt;=VLOOKUP($AD$18,paramètres!$E$33:$F$44,2,FALSE),R1769*$D1769,0)))</f>
        <v>0</v>
      </c>
      <c r="AE1769" s="13">
        <f>IF($D1769="",0,IF($E1769="",0,IF(VLOOKUP($E1769,paramètres!$E$33:$F$44,2,FALSE)&lt;=VLOOKUP($AE$18,paramètres!$E$33:$F$44,2,FALSE),S1769*$D1769,0)))</f>
        <v>0</v>
      </c>
      <c r="AF1769" s="13">
        <f>IF($D1769="",0,IF($E1769="",0,IF(VLOOKUP($E1769,paramètres!$E$33:$F$44,2,FALSE)&lt;=VLOOKUP($AF$18,paramètres!$E$33:$F$44,2,FALSE),T1769*$D1769,0)))</f>
        <v>0</v>
      </c>
      <c r="AG1769" s="13">
        <f>IF($D1769="",0,IF($E1769="",0,IF(VLOOKUP($E1769,paramètres!$E$33:$F$44,2,FALSE)&lt;=VLOOKUP($AG$18,paramètres!$E$33:$F$44,2,FALSE),U1769*$D1769,0)))</f>
        <v>0</v>
      </c>
      <c r="AH1769" s="13">
        <f>IF($D1769="",0,IF($E1769="",0,IF(VLOOKUP($E1769,paramètres!$E$33:$F$44,2,FALSE)&lt;=VLOOKUP($AH$18,paramètres!$E$33:$F$44,2,FALSE),V1769*$D1769,0)))</f>
        <v>0</v>
      </c>
      <c r="AI1769" s="13">
        <f>IF($D1769="",0,IF($E1769="",0,IF(VLOOKUP($E1769,paramètres!$E$33:$F$44,2,FALSE)&lt;=VLOOKUP($AI$18,paramètres!$E$33:$F$44,2,FALSE),W1769*$D1769,0)))</f>
        <v>0</v>
      </c>
      <c r="AJ1769" s="13">
        <f>IF($D1769="",0,IF($E1769="",0,IF(VLOOKUP($E1769,paramètres!$E$33:$F$44,2,FALSE)&lt;=VLOOKUP($AJ$18,paramètres!$E$33:$F$44,2,FALSE),X1769*$D1769,0)))</f>
        <v>0</v>
      </c>
      <c r="AK1769" s="13">
        <f>IF($D1769="",0,IF($E1769="",0,IF(VLOOKUP($E1769,paramètres!$E$33:$F$44,2,FALSE)&lt;=VLOOKUP($AK$18,paramètres!$E$33:$F$44,2,FALSE),Y1769*$D1769,0)))</f>
        <v>0</v>
      </c>
      <c r="AL1769" s="13">
        <f>IF($D1769="",0,IF($E1769="",0,IF(VLOOKUP($E1769,paramètres!$E$33:$F$44,2,FALSE)&lt;=VLOOKUP($AL$18,paramètres!$E$33:$F$44,2,FALSE),Z1769*$D1769,0)))</f>
        <v>0</v>
      </c>
      <c r="AM1769" s="126">
        <f>IF($D1769="",0,IF($E1769="",0,IF(VLOOKUP($E1769,paramètres!$E$33:$F$44,2,FALSE)&lt;=VLOOKUP($AM$18,paramètres!$E$33:$F$44,2,FALSE),AA1769*$D1769,0)))</f>
        <v>0</v>
      </c>
      <c r="AN1769" s="121" t="str">
        <f>IF(paramètres!$B$28=1,((SUM(P1769:Y1769)/1.02)+SUM(Z1769:AA1769))*0.0303/9*COUNT(P1769:X1769),IF(paramètres!$B$28=2,(SUM(P1769:AA1769))*0.0303/9*COUNT(P1769:X1769),"Missing Delta option"))</f>
        <v>Missing Delta option</v>
      </c>
      <c r="AO1769" s="13" t="str">
        <f>IF(paramètres!$B$28=1,(((SUM(P1769:Y1769)/1.02)+SUM(Z1769:AA1769))+((SUM(AB1769:AK1769)/1.02)+SUM(AL1769:AN1769)))*cotpatr,IF(paramètres!$B$28=2,(SUM(P1769:AN1769)*cotpatr),"Missing Delta Option"))</f>
        <v>Missing Delta Option</v>
      </c>
      <c r="AP1769" s="13" t="str" cm="1">
        <f t="array" ref="AP1769">IF(paramètres!$B$28=1,(((SUM(P1769:Y1769)/1.02)+SUM(Z1769:AA1769))+((SUM(AB1769:AM1769)/1.02)+SUM(AL1769:AM1769)))/12*pécule,IF(paramètres!$B$28=2,SUM(P1769:AM1769)/12*pécule,"Missing Delta Option"))</f>
        <v>Missing Delta Option</v>
      </c>
      <c r="AQ1769" s="105" t="e">
        <f>IF(paramètres!$B$28=1,(((SUM(P1769:Y1769)/1.02)+SUM(Z1769:AA1769))+((SUM(AB1769:AM1769)/1.02)+SUM(AL1769:AM1769)))+AN1769+AO1769+AP1769,SUM(P1769:AM1769)+AN1769+AO1769+AP1769)</f>
        <v>#VALUE!</v>
      </c>
    </row>
    <row r="1770" spans="1:43" x14ac:dyDescent="0.25">
      <c r="A1770" s="104"/>
      <c r="B1770" s="39"/>
      <c r="C1770" s="39"/>
      <c r="D1770" s="70"/>
      <c r="E1770" s="49"/>
      <c r="F1770" s="40"/>
      <c r="G1770" s="38"/>
      <c r="H1770" s="71"/>
      <c r="I1770" s="40"/>
      <c r="J1770" s="38"/>
      <c r="K1770" s="71"/>
      <c r="L1770" s="40"/>
      <c r="M1770" s="38"/>
      <c r="N1770" s="71"/>
      <c r="O1770" s="49"/>
      <c r="P1770" s="177"/>
      <c r="Q1770" s="178"/>
      <c r="R1770" s="178"/>
      <c r="S1770" s="178"/>
      <c r="T1770" s="178"/>
      <c r="U1770" s="178"/>
      <c r="V1770" s="178"/>
      <c r="W1770" s="178"/>
      <c r="X1770" s="178"/>
      <c r="Y1770" s="178"/>
      <c r="Z1770" s="178"/>
      <c r="AA1770" s="179"/>
      <c r="AB1770" s="121">
        <f>IF($D1770="",0,IF($E1770="",0,IF(VLOOKUP($E1770,paramètres!$E$33:$F$44,2,FALSE)&lt;=VLOOKUP($AB$18,paramètres!$E$33:$F$44,2,FALSE),P1770*$D1770,0)))</f>
        <v>0</v>
      </c>
      <c r="AC1770" s="13">
        <f>IF($D1770="",0,IF($E1770="",0,IF(VLOOKUP($E1770,paramètres!$E$33:$F$44,2,FALSE)&lt;=VLOOKUP($AC$18,paramètres!$E$33:$F$44,2,FALSE),Q1770*$D1770,0)))</f>
        <v>0</v>
      </c>
      <c r="AD1770" s="13">
        <f>IF($D1770="",0,IF($E1770="",0,IF(VLOOKUP($E1770,paramètres!$E$33:$F$44,2,FALSE)&lt;=VLOOKUP($AD$18,paramètres!$E$33:$F$44,2,FALSE),R1770*$D1770,0)))</f>
        <v>0</v>
      </c>
      <c r="AE1770" s="13">
        <f>IF($D1770="",0,IF($E1770="",0,IF(VLOOKUP($E1770,paramètres!$E$33:$F$44,2,FALSE)&lt;=VLOOKUP($AE$18,paramètres!$E$33:$F$44,2,FALSE),S1770*$D1770,0)))</f>
        <v>0</v>
      </c>
      <c r="AF1770" s="13">
        <f>IF($D1770="",0,IF($E1770="",0,IF(VLOOKUP($E1770,paramètres!$E$33:$F$44,2,FALSE)&lt;=VLOOKUP($AF$18,paramètres!$E$33:$F$44,2,FALSE),T1770*$D1770,0)))</f>
        <v>0</v>
      </c>
      <c r="AG1770" s="13">
        <f>IF($D1770="",0,IF($E1770="",0,IF(VLOOKUP($E1770,paramètres!$E$33:$F$44,2,FALSE)&lt;=VLOOKUP($AG$18,paramètres!$E$33:$F$44,2,FALSE),U1770*$D1770,0)))</f>
        <v>0</v>
      </c>
      <c r="AH1770" s="13">
        <f>IF($D1770="",0,IF($E1770="",0,IF(VLOOKUP($E1770,paramètres!$E$33:$F$44,2,FALSE)&lt;=VLOOKUP($AH$18,paramètres!$E$33:$F$44,2,FALSE),V1770*$D1770,0)))</f>
        <v>0</v>
      </c>
      <c r="AI1770" s="13">
        <f>IF($D1770="",0,IF($E1770="",0,IF(VLOOKUP($E1770,paramètres!$E$33:$F$44,2,FALSE)&lt;=VLOOKUP($AI$18,paramètres!$E$33:$F$44,2,FALSE),W1770*$D1770,0)))</f>
        <v>0</v>
      </c>
      <c r="AJ1770" s="13">
        <f>IF($D1770="",0,IF($E1770="",0,IF(VLOOKUP($E1770,paramètres!$E$33:$F$44,2,FALSE)&lt;=VLOOKUP($AJ$18,paramètres!$E$33:$F$44,2,FALSE),X1770*$D1770,0)))</f>
        <v>0</v>
      </c>
      <c r="AK1770" s="13">
        <f>IF($D1770="",0,IF($E1770="",0,IF(VLOOKUP($E1770,paramètres!$E$33:$F$44,2,FALSE)&lt;=VLOOKUP($AK$18,paramètres!$E$33:$F$44,2,FALSE),Y1770*$D1770,0)))</f>
        <v>0</v>
      </c>
      <c r="AL1770" s="13">
        <f>IF($D1770="",0,IF($E1770="",0,IF(VLOOKUP($E1770,paramètres!$E$33:$F$44,2,FALSE)&lt;=VLOOKUP($AL$18,paramètres!$E$33:$F$44,2,FALSE),Z1770*$D1770,0)))</f>
        <v>0</v>
      </c>
      <c r="AM1770" s="126">
        <f>IF($D1770="",0,IF($E1770="",0,IF(VLOOKUP($E1770,paramètres!$E$33:$F$44,2,FALSE)&lt;=VLOOKUP($AM$18,paramètres!$E$33:$F$44,2,FALSE),AA1770*$D1770,0)))</f>
        <v>0</v>
      </c>
      <c r="AN1770" s="121" t="str">
        <f>IF(paramètres!$B$28=1,((SUM(P1770:Y1770)/1.02)+SUM(Z1770:AA1770))*0.0303/9*COUNT(P1770:X1770),IF(paramètres!$B$28=2,(SUM(P1770:AA1770))*0.0303/9*COUNT(P1770:X1770),"Missing Delta option"))</f>
        <v>Missing Delta option</v>
      </c>
      <c r="AO1770" s="13" t="str">
        <f>IF(paramètres!$B$28=1,(((SUM(P1770:Y1770)/1.02)+SUM(Z1770:AA1770))+((SUM(AB1770:AK1770)/1.02)+SUM(AL1770:AN1770)))*cotpatr,IF(paramètres!$B$28=2,(SUM(P1770:AN1770)*cotpatr),"Missing Delta Option"))</f>
        <v>Missing Delta Option</v>
      </c>
      <c r="AP1770" s="13" t="str" cm="1">
        <f t="array" ref="AP1770">IF(paramètres!$B$28=1,(((SUM(P1770:Y1770)/1.02)+SUM(Z1770:AA1770))+((SUM(AB1770:AM1770)/1.02)+SUM(AL1770:AM1770)))/12*pécule,IF(paramètres!$B$28=2,SUM(P1770:AM1770)/12*pécule,"Missing Delta Option"))</f>
        <v>Missing Delta Option</v>
      </c>
      <c r="AQ1770" s="105" t="e">
        <f>IF(paramètres!$B$28=1,(((SUM(P1770:Y1770)/1.02)+SUM(Z1770:AA1770))+((SUM(AB1770:AM1770)/1.02)+SUM(AL1770:AM1770)))+AN1770+AO1770+AP1770,SUM(P1770:AM1770)+AN1770+AO1770+AP1770)</f>
        <v>#VALUE!</v>
      </c>
    </row>
    <row r="1771" spans="1:43" x14ac:dyDescent="0.25">
      <c r="A1771" s="104"/>
      <c r="B1771" s="39"/>
      <c r="C1771" s="39"/>
      <c r="D1771" s="70"/>
      <c r="E1771" s="49"/>
      <c r="F1771" s="40"/>
      <c r="G1771" s="38"/>
      <c r="H1771" s="71"/>
      <c r="I1771" s="40"/>
      <c r="J1771" s="38"/>
      <c r="K1771" s="71"/>
      <c r="L1771" s="40"/>
      <c r="M1771" s="38"/>
      <c r="N1771" s="71"/>
      <c r="O1771" s="49"/>
      <c r="P1771" s="177"/>
      <c r="Q1771" s="178"/>
      <c r="R1771" s="178"/>
      <c r="S1771" s="178"/>
      <c r="T1771" s="178"/>
      <c r="U1771" s="178"/>
      <c r="V1771" s="178"/>
      <c r="W1771" s="178"/>
      <c r="X1771" s="178"/>
      <c r="Y1771" s="178"/>
      <c r="Z1771" s="178"/>
      <c r="AA1771" s="179"/>
      <c r="AB1771" s="121">
        <f>IF($D1771="",0,IF($E1771="",0,IF(VLOOKUP($E1771,paramètres!$E$33:$F$44,2,FALSE)&lt;=VLOOKUP($AB$18,paramètres!$E$33:$F$44,2,FALSE),P1771*$D1771,0)))</f>
        <v>0</v>
      </c>
      <c r="AC1771" s="13">
        <f>IF($D1771="",0,IF($E1771="",0,IF(VLOOKUP($E1771,paramètres!$E$33:$F$44,2,FALSE)&lt;=VLOOKUP($AC$18,paramètres!$E$33:$F$44,2,FALSE),Q1771*$D1771,0)))</f>
        <v>0</v>
      </c>
      <c r="AD1771" s="13">
        <f>IF($D1771="",0,IF($E1771="",0,IF(VLOOKUP($E1771,paramètres!$E$33:$F$44,2,FALSE)&lt;=VLOOKUP($AD$18,paramètres!$E$33:$F$44,2,FALSE),R1771*$D1771,0)))</f>
        <v>0</v>
      </c>
      <c r="AE1771" s="13">
        <f>IF($D1771="",0,IF($E1771="",0,IF(VLOOKUP($E1771,paramètres!$E$33:$F$44,2,FALSE)&lt;=VLOOKUP($AE$18,paramètres!$E$33:$F$44,2,FALSE),S1771*$D1771,0)))</f>
        <v>0</v>
      </c>
      <c r="AF1771" s="13">
        <f>IF($D1771="",0,IF($E1771="",0,IF(VLOOKUP($E1771,paramètres!$E$33:$F$44,2,FALSE)&lt;=VLOOKUP($AF$18,paramètres!$E$33:$F$44,2,FALSE),T1771*$D1771,0)))</f>
        <v>0</v>
      </c>
      <c r="AG1771" s="13">
        <f>IF($D1771="",0,IF($E1771="",0,IF(VLOOKUP($E1771,paramètres!$E$33:$F$44,2,FALSE)&lt;=VLOOKUP($AG$18,paramètres!$E$33:$F$44,2,FALSE),U1771*$D1771,0)))</f>
        <v>0</v>
      </c>
      <c r="AH1771" s="13">
        <f>IF($D1771="",0,IF($E1771="",0,IF(VLOOKUP($E1771,paramètres!$E$33:$F$44,2,FALSE)&lt;=VLOOKUP($AH$18,paramètres!$E$33:$F$44,2,FALSE),V1771*$D1771,0)))</f>
        <v>0</v>
      </c>
      <c r="AI1771" s="13">
        <f>IF($D1771="",0,IF($E1771="",0,IF(VLOOKUP($E1771,paramètres!$E$33:$F$44,2,FALSE)&lt;=VLOOKUP($AI$18,paramètres!$E$33:$F$44,2,FALSE),W1771*$D1771,0)))</f>
        <v>0</v>
      </c>
      <c r="AJ1771" s="13">
        <f>IF($D1771="",0,IF($E1771="",0,IF(VLOOKUP($E1771,paramètres!$E$33:$F$44,2,FALSE)&lt;=VLOOKUP($AJ$18,paramètres!$E$33:$F$44,2,FALSE),X1771*$D1771,0)))</f>
        <v>0</v>
      </c>
      <c r="AK1771" s="13">
        <f>IF($D1771="",0,IF($E1771="",0,IF(VLOOKUP($E1771,paramètres!$E$33:$F$44,2,FALSE)&lt;=VLOOKUP($AK$18,paramètres!$E$33:$F$44,2,FALSE),Y1771*$D1771,0)))</f>
        <v>0</v>
      </c>
      <c r="AL1771" s="13">
        <f>IF($D1771="",0,IF($E1771="",0,IF(VLOOKUP($E1771,paramètres!$E$33:$F$44,2,FALSE)&lt;=VLOOKUP($AL$18,paramètres!$E$33:$F$44,2,FALSE),Z1771*$D1771,0)))</f>
        <v>0</v>
      </c>
      <c r="AM1771" s="126">
        <f>IF($D1771="",0,IF($E1771="",0,IF(VLOOKUP($E1771,paramètres!$E$33:$F$44,2,FALSE)&lt;=VLOOKUP($AM$18,paramètres!$E$33:$F$44,2,FALSE),AA1771*$D1771,0)))</f>
        <v>0</v>
      </c>
      <c r="AN1771" s="121" t="str">
        <f>IF(paramètres!$B$28=1,((SUM(P1771:Y1771)/1.02)+SUM(Z1771:AA1771))*0.0303/9*COUNT(P1771:X1771),IF(paramètres!$B$28=2,(SUM(P1771:AA1771))*0.0303/9*COUNT(P1771:X1771),"Missing Delta option"))</f>
        <v>Missing Delta option</v>
      </c>
      <c r="AO1771" s="13" t="str">
        <f>IF(paramètres!$B$28=1,(((SUM(P1771:Y1771)/1.02)+SUM(Z1771:AA1771))+((SUM(AB1771:AK1771)/1.02)+SUM(AL1771:AN1771)))*cotpatr,IF(paramètres!$B$28=2,(SUM(P1771:AN1771)*cotpatr),"Missing Delta Option"))</f>
        <v>Missing Delta Option</v>
      </c>
      <c r="AP1771" s="13" t="str" cm="1">
        <f t="array" ref="AP1771">IF(paramètres!$B$28=1,(((SUM(P1771:Y1771)/1.02)+SUM(Z1771:AA1771))+((SUM(AB1771:AM1771)/1.02)+SUM(AL1771:AM1771)))/12*pécule,IF(paramètres!$B$28=2,SUM(P1771:AM1771)/12*pécule,"Missing Delta Option"))</f>
        <v>Missing Delta Option</v>
      </c>
      <c r="AQ1771" s="105" t="e">
        <f>IF(paramètres!$B$28=1,(((SUM(P1771:Y1771)/1.02)+SUM(Z1771:AA1771))+((SUM(AB1771:AM1771)/1.02)+SUM(AL1771:AM1771)))+AN1771+AO1771+AP1771,SUM(P1771:AM1771)+AN1771+AO1771+AP1771)</f>
        <v>#VALUE!</v>
      </c>
    </row>
    <row r="1772" spans="1:43" x14ac:dyDescent="0.25">
      <c r="A1772" s="104"/>
      <c r="B1772" s="39"/>
      <c r="C1772" s="39"/>
      <c r="D1772" s="70"/>
      <c r="E1772" s="49"/>
      <c r="F1772" s="40"/>
      <c r="G1772" s="38"/>
      <c r="H1772" s="71"/>
      <c r="I1772" s="40"/>
      <c r="J1772" s="38"/>
      <c r="K1772" s="71"/>
      <c r="L1772" s="40"/>
      <c r="M1772" s="38"/>
      <c r="N1772" s="71"/>
      <c r="O1772" s="49"/>
      <c r="P1772" s="177"/>
      <c r="Q1772" s="178"/>
      <c r="R1772" s="178"/>
      <c r="S1772" s="178"/>
      <c r="T1772" s="178"/>
      <c r="U1772" s="178"/>
      <c r="V1772" s="178"/>
      <c r="W1772" s="178"/>
      <c r="X1772" s="178"/>
      <c r="Y1772" s="178"/>
      <c r="Z1772" s="178"/>
      <c r="AA1772" s="179"/>
      <c r="AB1772" s="121">
        <f>IF($D1772="",0,IF($E1772="",0,IF(VLOOKUP($E1772,paramètres!$E$33:$F$44,2,FALSE)&lt;=VLOOKUP($AB$18,paramètres!$E$33:$F$44,2,FALSE),P1772*$D1772,0)))</f>
        <v>0</v>
      </c>
      <c r="AC1772" s="13">
        <f>IF($D1772="",0,IF($E1772="",0,IF(VLOOKUP($E1772,paramètres!$E$33:$F$44,2,FALSE)&lt;=VLOOKUP($AC$18,paramètres!$E$33:$F$44,2,FALSE),Q1772*$D1772,0)))</f>
        <v>0</v>
      </c>
      <c r="AD1772" s="13">
        <f>IF($D1772="",0,IF($E1772="",0,IF(VLOOKUP($E1772,paramètres!$E$33:$F$44,2,FALSE)&lt;=VLOOKUP($AD$18,paramètres!$E$33:$F$44,2,FALSE),R1772*$D1772,0)))</f>
        <v>0</v>
      </c>
      <c r="AE1772" s="13">
        <f>IF($D1772="",0,IF($E1772="",0,IF(VLOOKUP($E1772,paramètres!$E$33:$F$44,2,FALSE)&lt;=VLOOKUP($AE$18,paramètres!$E$33:$F$44,2,FALSE),S1772*$D1772,0)))</f>
        <v>0</v>
      </c>
      <c r="AF1772" s="13">
        <f>IF($D1772="",0,IF($E1772="",0,IF(VLOOKUP($E1772,paramètres!$E$33:$F$44,2,FALSE)&lt;=VLOOKUP($AF$18,paramètres!$E$33:$F$44,2,FALSE),T1772*$D1772,0)))</f>
        <v>0</v>
      </c>
      <c r="AG1772" s="13">
        <f>IF($D1772="",0,IF($E1772="",0,IF(VLOOKUP($E1772,paramètres!$E$33:$F$44,2,FALSE)&lt;=VLOOKUP($AG$18,paramètres!$E$33:$F$44,2,FALSE),U1772*$D1772,0)))</f>
        <v>0</v>
      </c>
      <c r="AH1772" s="13">
        <f>IF($D1772="",0,IF($E1772="",0,IF(VLOOKUP($E1772,paramètres!$E$33:$F$44,2,FALSE)&lt;=VLOOKUP($AH$18,paramètres!$E$33:$F$44,2,FALSE),V1772*$D1772,0)))</f>
        <v>0</v>
      </c>
      <c r="AI1772" s="13">
        <f>IF($D1772="",0,IF($E1772="",0,IF(VLOOKUP($E1772,paramètres!$E$33:$F$44,2,FALSE)&lt;=VLOOKUP($AI$18,paramètres!$E$33:$F$44,2,FALSE),W1772*$D1772,0)))</f>
        <v>0</v>
      </c>
      <c r="AJ1772" s="13">
        <f>IF($D1772="",0,IF($E1772="",0,IF(VLOOKUP($E1772,paramètres!$E$33:$F$44,2,FALSE)&lt;=VLOOKUP($AJ$18,paramètres!$E$33:$F$44,2,FALSE),X1772*$D1772,0)))</f>
        <v>0</v>
      </c>
      <c r="AK1772" s="13">
        <f>IF($D1772="",0,IF($E1772="",0,IF(VLOOKUP($E1772,paramètres!$E$33:$F$44,2,FALSE)&lt;=VLOOKUP($AK$18,paramètres!$E$33:$F$44,2,FALSE),Y1772*$D1772,0)))</f>
        <v>0</v>
      </c>
      <c r="AL1772" s="13">
        <f>IF($D1772="",0,IF($E1772="",0,IF(VLOOKUP($E1772,paramètres!$E$33:$F$44,2,FALSE)&lt;=VLOOKUP($AL$18,paramètres!$E$33:$F$44,2,FALSE),Z1772*$D1772,0)))</f>
        <v>0</v>
      </c>
      <c r="AM1772" s="126">
        <f>IF($D1772="",0,IF($E1772="",0,IF(VLOOKUP($E1772,paramètres!$E$33:$F$44,2,FALSE)&lt;=VLOOKUP($AM$18,paramètres!$E$33:$F$44,2,FALSE),AA1772*$D1772,0)))</f>
        <v>0</v>
      </c>
      <c r="AN1772" s="121" t="str">
        <f>IF(paramètres!$B$28=1,((SUM(P1772:Y1772)/1.02)+SUM(Z1772:AA1772))*0.0303/9*COUNT(P1772:X1772),IF(paramètres!$B$28=2,(SUM(P1772:AA1772))*0.0303/9*COUNT(P1772:X1772),"Missing Delta option"))</f>
        <v>Missing Delta option</v>
      </c>
      <c r="AO1772" s="13" t="str">
        <f>IF(paramètres!$B$28=1,(((SUM(P1772:Y1772)/1.02)+SUM(Z1772:AA1772))+((SUM(AB1772:AK1772)/1.02)+SUM(AL1772:AN1772)))*cotpatr,IF(paramètres!$B$28=2,(SUM(P1772:AN1772)*cotpatr),"Missing Delta Option"))</f>
        <v>Missing Delta Option</v>
      </c>
      <c r="AP1772" s="13" t="str" cm="1">
        <f t="array" ref="AP1772">IF(paramètres!$B$28=1,(((SUM(P1772:Y1772)/1.02)+SUM(Z1772:AA1772))+((SUM(AB1772:AM1772)/1.02)+SUM(AL1772:AM1772)))/12*pécule,IF(paramètres!$B$28=2,SUM(P1772:AM1772)/12*pécule,"Missing Delta Option"))</f>
        <v>Missing Delta Option</v>
      </c>
      <c r="AQ1772" s="105" t="e">
        <f>IF(paramètres!$B$28=1,(((SUM(P1772:Y1772)/1.02)+SUM(Z1772:AA1772))+((SUM(AB1772:AM1772)/1.02)+SUM(AL1772:AM1772)))+AN1772+AO1772+AP1772,SUM(P1772:AM1772)+AN1772+AO1772+AP1772)</f>
        <v>#VALUE!</v>
      </c>
    </row>
    <row r="1773" spans="1:43" x14ac:dyDescent="0.25">
      <c r="A1773" s="104"/>
      <c r="B1773" s="39"/>
      <c r="C1773" s="39"/>
      <c r="D1773" s="70"/>
      <c r="E1773" s="49"/>
      <c r="F1773" s="40"/>
      <c r="G1773" s="38"/>
      <c r="H1773" s="71"/>
      <c r="I1773" s="40"/>
      <c r="J1773" s="38"/>
      <c r="K1773" s="71"/>
      <c r="L1773" s="40"/>
      <c r="M1773" s="38"/>
      <c r="N1773" s="71"/>
      <c r="O1773" s="49"/>
      <c r="P1773" s="177"/>
      <c r="Q1773" s="178"/>
      <c r="R1773" s="178"/>
      <c r="S1773" s="178"/>
      <c r="T1773" s="178"/>
      <c r="U1773" s="178"/>
      <c r="V1773" s="178"/>
      <c r="W1773" s="178"/>
      <c r="X1773" s="178"/>
      <c r="Y1773" s="178"/>
      <c r="Z1773" s="178"/>
      <c r="AA1773" s="179"/>
      <c r="AB1773" s="121">
        <f>IF($D1773="",0,IF($E1773="",0,IF(VLOOKUP($E1773,paramètres!$E$33:$F$44,2,FALSE)&lt;=VLOOKUP($AB$18,paramètres!$E$33:$F$44,2,FALSE),P1773*$D1773,0)))</f>
        <v>0</v>
      </c>
      <c r="AC1773" s="13">
        <f>IF($D1773="",0,IF($E1773="",0,IF(VLOOKUP($E1773,paramètres!$E$33:$F$44,2,FALSE)&lt;=VLOOKUP($AC$18,paramètres!$E$33:$F$44,2,FALSE),Q1773*$D1773,0)))</f>
        <v>0</v>
      </c>
      <c r="AD1773" s="13">
        <f>IF($D1773="",0,IF($E1773="",0,IF(VLOOKUP($E1773,paramètres!$E$33:$F$44,2,FALSE)&lt;=VLOOKUP($AD$18,paramètres!$E$33:$F$44,2,FALSE),R1773*$D1773,0)))</f>
        <v>0</v>
      </c>
      <c r="AE1773" s="13">
        <f>IF($D1773="",0,IF($E1773="",0,IF(VLOOKUP($E1773,paramètres!$E$33:$F$44,2,FALSE)&lt;=VLOOKUP($AE$18,paramètres!$E$33:$F$44,2,FALSE),S1773*$D1773,0)))</f>
        <v>0</v>
      </c>
      <c r="AF1773" s="13">
        <f>IF($D1773="",0,IF($E1773="",0,IF(VLOOKUP($E1773,paramètres!$E$33:$F$44,2,FALSE)&lt;=VLOOKUP($AF$18,paramètres!$E$33:$F$44,2,FALSE),T1773*$D1773,0)))</f>
        <v>0</v>
      </c>
      <c r="AG1773" s="13">
        <f>IF($D1773="",0,IF($E1773="",0,IF(VLOOKUP($E1773,paramètres!$E$33:$F$44,2,FALSE)&lt;=VLOOKUP($AG$18,paramètres!$E$33:$F$44,2,FALSE),U1773*$D1773,0)))</f>
        <v>0</v>
      </c>
      <c r="AH1773" s="13">
        <f>IF($D1773="",0,IF($E1773="",0,IF(VLOOKUP($E1773,paramètres!$E$33:$F$44,2,FALSE)&lt;=VLOOKUP($AH$18,paramètres!$E$33:$F$44,2,FALSE),V1773*$D1773,0)))</f>
        <v>0</v>
      </c>
      <c r="AI1773" s="13">
        <f>IF($D1773="",0,IF($E1773="",0,IF(VLOOKUP($E1773,paramètres!$E$33:$F$44,2,FALSE)&lt;=VLOOKUP($AI$18,paramètres!$E$33:$F$44,2,FALSE),W1773*$D1773,0)))</f>
        <v>0</v>
      </c>
      <c r="AJ1773" s="13">
        <f>IF($D1773="",0,IF($E1773="",0,IF(VLOOKUP($E1773,paramètres!$E$33:$F$44,2,FALSE)&lt;=VLOOKUP($AJ$18,paramètres!$E$33:$F$44,2,FALSE),X1773*$D1773,0)))</f>
        <v>0</v>
      </c>
      <c r="AK1773" s="13">
        <f>IF($D1773="",0,IF($E1773="",0,IF(VLOOKUP($E1773,paramètres!$E$33:$F$44,2,FALSE)&lt;=VLOOKUP($AK$18,paramètres!$E$33:$F$44,2,FALSE),Y1773*$D1773,0)))</f>
        <v>0</v>
      </c>
      <c r="AL1773" s="13">
        <f>IF($D1773="",0,IF($E1773="",0,IF(VLOOKUP($E1773,paramètres!$E$33:$F$44,2,FALSE)&lt;=VLOOKUP($AL$18,paramètres!$E$33:$F$44,2,FALSE),Z1773*$D1773,0)))</f>
        <v>0</v>
      </c>
      <c r="AM1773" s="126">
        <f>IF($D1773="",0,IF($E1773="",0,IF(VLOOKUP($E1773,paramètres!$E$33:$F$44,2,FALSE)&lt;=VLOOKUP($AM$18,paramètres!$E$33:$F$44,2,FALSE),AA1773*$D1773,0)))</f>
        <v>0</v>
      </c>
      <c r="AN1773" s="121" t="str">
        <f>IF(paramètres!$B$28=1,((SUM(P1773:Y1773)/1.02)+SUM(Z1773:AA1773))*0.0303/9*COUNT(P1773:X1773),IF(paramètres!$B$28=2,(SUM(P1773:AA1773))*0.0303/9*COUNT(P1773:X1773),"Missing Delta option"))</f>
        <v>Missing Delta option</v>
      </c>
      <c r="AO1773" s="13" t="str">
        <f>IF(paramètres!$B$28=1,(((SUM(P1773:Y1773)/1.02)+SUM(Z1773:AA1773))+((SUM(AB1773:AK1773)/1.02)+SUM(AL1773:AN1773)))*cotpatr,IF(paramètres!$B$28=2,(SUM(P1773:AN1773)*cotpatr),"Missing Delta Option"))</f>
        <v>Missing Delta Option</v>
      </c>
      <c r="AP1773" s="13" t="str" cm="1">
        <f t="array" ref="AP1773">IF(paramètres!$B$28=1,(((SUM(P1773:Y1773)/1.02)+SUM(Z1773:AA1773))+((SUM(AB1773:AM1773)/1.02)+SUM(AL1773:AM1773)))/12*pécule,IF(paramètres!$B$28=2,SUM(P1773:AM1773)/12*pécule,"Missing Delta Option"))</f>
        <v>Missing Delta Option</v>
      </c>
      <c r="AQ1773" s="105" t="e">
        <f>IF(paramètres!$B$28=1,(((SUM(P1773:Y1773)/1.02)+SUM(Z1773:AA1773))+((SUM(AB1773:AM1773)/1.02)+SUM(AL1773:AM1773)))+AN1773+AO1773+AP1773,SUM(P1773:AM1773)+AN1773+AO1773+AP1773)</f>
        <v>#VALUE!</v>
      </c>
    </row>
    <row r="1774" spans="1:43" x14ac:dyDescent="0.25">
      <c r="A1774" s="104"/>
      <c r="B1774" s="39"/>
      <c r="C1774" s="39"/>
      <c r="D1774" s="70"/>
      <c r="E1774" s="49"/>
      <c r="F1774" s="40"/>
      <c r="G1774" s="38"/>
      <c r="H1774" s="71"/>
      <c r="I1774" s="40"/>
      <c r="J1774" s="38"/>
      <c r="K1774" s="71"/>
      <c r="L1774" s="40"/>
      <c r="M1774" s="38"/>
      <c r="N1774" s="71"/>
      <c r="O1774" s="49"/>
      <c r="P1774" s="177"/>
      <c r="Q1774" s="178"/>
      <c r="R1774" s="178"/>
      <c r="S1774" s="178"/>
      <c r="T1774" s="178"/>
      <c r="U1774" s="178"/>
      <c r="V1774" s="178"/>
      <c r="W1774" s="178"/>
      <c r="X1774" s="178"/>
      <c r="Y1774" s="178"/>
      <c r="Z1774" s="178"/>
      <c r="AA1774" s="179"/>
      <c r="AB1774" s="121">
        <f>IF($D1774="",0,IF($E1774="",0,IF(VLOOKUP($E1774,paramètres!$E$33:$F$44,2,FALSE)&lt;=VLOOKUP($AB$18,paramètres!$E$33:$F$44,2,FALSE),P1774*$D1774,0)))</f>
        <v>0</v>
      </c>
      <c r="AC1774" s="13">
        <f>IF($D1774="",0,IF($E1774="",0,IF(VLOOKUP($E1774,paramètres!$E$33:$F$44,2,FALSE)&lt;=VLOOKUP($AC$18,paramètres!$E$33:$F$44,2,FALSE),Q1774*$D1774,0)))</f>
        <v>0</v>
      </c>
      <c r="AD1774" s="13">
        <f>IF($D1774="",0,IF($E1774="",0,IF(VLOOKUP($E1774,paramètres!$E$33:$F$44,2,FALSE)&lt;=VLOOKUP($AD$18,paramètres!$E$33:$F$44,2,FALSE),R1774*$D1774,0)))</f>
        <v>0</v>
      </c>
      <c r="AE1774" s="13">
        <f>IF($D1774="",0,IF($E1774="",0,IF(VLOOKUP($E1774,paramètres!$E$33:$F$44,2,FALSE)&lt;=VLOOKUP($AE$18,paramètres!$E$33:$F$44,2,FALSE),S1774*$D1774,0)))</f>
        <v>0</v>
      </c>
      <c r="AF1774" s="13">
        <f>IF($D1774="",0,IF($E1774="",0,IF(VLOOKUP($E1774,paramètres!$E$33:$F$44,2,FALSE)&lt;=VLOOKUP($AF$18,paramètres!$E$33:$F$44,2,FALSE),T1774*$D1774,0)))</f>
        <v>0</v>
      </c>
      <c r="AG1774" s="13">
        <f>IF($D1774="",0,IF($E1774="",0,IF(VLOOKUP($E1774,paramètres!$E$33:$F$44,2,FALSE)&lt;=VLOOKUP($AG$18,paramètres!$E$33:$F$44,2,FALSE),U1774*$D1774,0)))</f>
        <v>0</v>
      </c>
      <c r="AH1774" s="13">
        <f>IF($D1774="",0,IF($E1774="",0,IF(VLOOKUP($E1774,paramètres!$E$33:$F$44,2,FALSE)&lt;=VLOOKUP($AH$18,paramètres!$E$33:$F$44,2,FALSE),V1774*$D1774,0)))</f>
        <v>0</v>
      </c>
      <c r="AI1774" s="13">
        <f>IF($D1774="",0,IF($E1774="",0,IF(VLOOKUP($E1774,paramètres!$E$33:$F$44,2,FALSE)&lt;=VLOOKUP($AI$18,paramètres!$E$33:$F$44,2,FALSE),W1774*$D1774,0)))</f>
        <v>0</v>
      </c>
      <c r="AJ1774" s="13">
        <f>IF($D1774="",0,IF($E1774="",0,IF(VLOOKUP($E1774,paramètres!$E$33:$F$44,2,FALSE)&lt;=VLOOKUP($AJ$18,paramètres!$E$33:$F$44,2,FALSE),X1774*$D1774,0)))</f>
        <v>0</v>
      </c>
      <c r="AK1774" s="13">
        <f>IF($D1774="",0,IF($E1774="",0,IF(VLOOKUP($E1774,paramètres!$E$33:$F$44,2,FALSE)&lt;=VLOOKUP($AK$18,paramètres!$E$33:$F$44,2,FALSE),Y1774*$D1774,0)))</f>
        <v>0</v>
      </c>
      <c r="AL1774" s="13">
        <f>IF($D1774="",0,IF($E1774="",0,IF(VLOOKUP($E1774,paramètres!$E$33:$F$44,2,FALSE)&lt;=VLOOKUP($AL$18,paramètres!$E$33:$F$44,2,FALSE),Z1774*$D1774,0)))</f>
        <v>0</v>
      </c>
      <c r="AM1774" s="126">
        <f>IF($D1774="",0,IF($E1774="",0,IF(VLOOKUP($E1774,paramètres!$E$33:$F$44,2,FALSE)&lt;=VLOOKUP($AM$18,paramètres!$E$33:$F$44,2,FALSE),AA1774*$D1774,0)))</f>
        <v>0</v>
      </c>
      <c r="AN1774" s="121" t="str">
        <f>IF(paramètres!$B$28=1,((SUM(P1774:Y1774)/1.02)+SUM(Z1774:AA1774))*0.0303/9*COUNT(P1774:X1774),IF(paramètres!$B$28=2,(SUM(P1774:AA1774))*0.0303/9*COUNT(P1774:X1774),"Missing Delta option"))</f>
        <v>Missing Delta option</v>
      </c>
      <c r="AO1774" s="13" t="str">
        <f>IF(paramètres!$B$28=1,(((SUM(P1774:Y1774)/1.02)+SUM(Z1774:AA1774))+((SUM(AB1774:AK1774)/1.02)+SUM(AL1774:AN1774)))*cotpatr,IF(paramètres!$B$28=2,(SUM(P1774:AN1774)*cotpatr),"Missing Delta Option"))</f>
        <v>Missing Delta Option</v>
      </c>
      <c r="AP1774" s="13" t="str" cm="1">
        <f t="array" ref="AP1774">IF(paramètres!$B$28=1,(((SUM(P1774:Y1774)/1.02)+SUM(Z1774:AA1774))+((SUM(AB1774:AM1774)/1.02)+SUM(AL1774:AM1774)))/12*pécule,IF(paramètres!$B$28=2,SUM(P1774:AM1774)/12*pécule,"Missing Delta Option"))</f>
        <v>Missing Delta Option</v>
      </c>
      <c r="AQ1774" s="105" t="e">
        <f>IF(paramètres!$B$28=1,(((SUM(P1774:Y1774)/1.02)+SUM(Z1774:AA1774))+((SUM(AB1774:AM1774)/1.02)+SUM(AL1774:AM1774)))+AN1774+AO1774+AP1774,SUM(P1774:AM1774)+AN1774+AO1774+AP1774)</f>
        <v>#VALUE!</v>
      </c>
    </row>
    <row r="1775" spans="1:43" x14ac:dyDescent="0.25">
      <c r="A1775" s="104"/>
      <c r="B1775" s="39"/>
      <c r="C1775" s="39"/>
      <c r="D1775" s="70"/>
      <c r="E1775" s="49"/>
      <c r="F1775" s="40"/>
      <c r="G1775" s="38"/>
      <c r="H1775" s="71"/>
      <c r="I1775" s="40"/>
      <c r="J1775" s="38"/>
      <c r="K1775" s="71"/>
      <c r="L1775" s="40"/>
      <c r="M1775" s="38"/>
      <c r="N1775" s="71"/>
      <c r="O1775" s="49"/>
      <c r="P1775" s="177"/>
      <c r="Q1775" s="178"/>
      <c r="R1775" s="178"/>
      <c r="S1775" s="178"/>
      <c r="T1775" s="178"/>
      <c r="U1775" s="178"/>
      <c r="V1775" s="178"/>
      <c r="W1775" s="178"/>
      <c r="X1775" s="178"/>
      <c r="Y1775" s="178"/>
      <c r="Z1775" s="178"/>
      <c r="AA1775" s="179"/>
      <c r="AB1775" s="121">
        <f>IF($D1775="",0,IF($E1775="",0,IF(VLOOKUP($E1775,paramètres!$E$33:$F$44,2,FALSE)&lt;=VLOOKUP($AB$18,paramètres!$E$33:$F$44,2,FALSE),P1775*$D1775,0)))</f>
        <v>0</v>
      </c>
      <c r="AC1775" s="13">
        <f>IF($D1775="",0,IF($E1775="",0,IF(VLOOKUP($E1775,paramètres!$E$33:$F$44,2,FALSE)&lt;=VLOOKUP($AC$18,paramètres!$E$33:$F$44,2,FALSE),Q1775*$D1775,0)))</f>
        <v>0</v>
      </c>
      <c r="AD1775" s="13">
        <f>IF($D1775="",0,IF($E1775="",0,IF(VLOOKUP($E1775,paramètres!$E$33:$F$44,2,FALSE)&lt;=VLOOKUP($AD$18,paramètres!$E$33:$F$44,2,FALSE),R1775*$D1775,0)))</f>
        <v>0</v>
      </c>
      <c r="AE1775" s="13">
        <f>IF($D1775="",0,IF($E1775="",0,IF(VLOOKUP($E1775,paramètres!$E$33:$F$44,2,FALSE)&lt;=VLOOKUP($AE$18,paramètres!$E$33:$F$44,2,FALSE),S1775*$D1775,0)))</f>
        <v>0</v>
      </c>
      <c r="AF1775" s="13">
        <f>IF($D1775="",0,IF($E1775="",0,IF(VLOOKUP($E1775,paramètres!$E$33:$F$44,2,FALSE)&lt;=VLOOKUP($AF$18,paramètres!$E$33:$F$44,2,FALSE),T1775*$D1775,0)))</f>
        <v>0</v>
      </c>
      <c r="AG1775" s="13">
        <f>IF($D1775="",0,IF($E1775="",0,IF(VLOOKUP($E1775,paramètres!$E$33:$F$44,2,FALSE)&lt;=VLOOKUP($AG$18,paramètres!$E$33:$F$44,2,FALSE),U1775*$D1775,0)))</f>
        <v>0</v>
      </c>
      <c r="AH1775" s="13">
        <f>IF($D1775="",0,IF($E1775="",0,IF(VLOOKUP($E1775,paramètres!$E$33:$F$44,2,FALSE)&lt;=VLOOKUP($AH$18,paramètres!$E$33:$F$44,2,FALSE),V1775*$D1775,0)))</f>
        <v>0</v>
      </c>
      <c r="AI1775" s="13">
        <f>IF($D1775="",0,IF($E1775="",0,IF(VLOOKUP($E1775,paramètres!$E$33:$F$44,2,FALSE)&lt;=VLOOKUP($AI$18,paramètres!$E$33:$F$44,2,FALSE),W1775*$D1775,0)))</f>
        <v>0</v>
      </c>
      <c r="AJ1775" s="13">
        <f>IF($D1775="",0,IF($E1775="",0,IF(VLOOKUP($E1775,paramètres!$E$33:$F$44,2,FALSE)&lt;=VLOOKUP($AJ$18,paramètres!$E$33:$F$44,2,FALSE),X1775*$D1775,0)))</f>
        <v>0</v>
      </c>
      <c r="AK1775" s="13">
        <f>IF($D1775="",0,IF($E1775="",0,IF(VLOOKUP($E1775,paramètres!$E$33:$F$44,2,FALSE)&lt;=VLOOKUP($AK$18,paramètres!$E$33:$F$44,2,FALSE),Y1775*$D1775,0)))</f>
        <v>0</v>
      </c>
      <c r="AL1775" s="13">
        <f>IF($D1775="",0,IF($E1775="",0,IF(VLOOKUP($E1775,paramètres!$E$33:$F$44,2,FALSE)&lt;=VLOOKUP($AL$18,paramètres!$E$33:$F$44,2,FALSE),Z1775*$D1775,0)))</f>
        <v>0</v>
      </c>
      <c r="AM1775" s="126">
        <f>IF($D1775="",0,IF($E1775="",0,IF(VLOOKUP($E1775,paramètres!$E$33:$F$44,2,FALSE)&lt;=VLOOKUP($AM$18,paramètres!$E$33:$F$44,2,FALSE),AA1775*$D1775,0)))</f>
        <v>0</v>
      </c>
      <c r="AN1775" s="121" t="str">
        <f>IF(paramètres!$B$28=1,((SUM(P1775:Y1775)/1.02)+SUM(Z1775:AA1775))*0.0303/9*COUNT(P1775:X1775),IF(paramètres!$B$28=2,(SUM(P1775:AA1775))*0.0303/9*COUNT(P1775:X1775),"Missing Delta option"))</f>
        <v>Missing Delta option</v>
      </c>
      <c r="AO1775" s="13" t="str">
        <f>IF(paramètres!$B$28=1,(((SUM(P1775:Y1775)/1.02)+SUM(Z1775:AA1775))+((SUM(AB1775:AK1775)/1.02)+SUM(AL1775:AN1775)))*cotpatr,IF(paramètres!$B$28=2,(SUM(P1775:AN1775)*cotpatr),"Missing Delta Option"))</f>
        <v>Missing Delta Option</v>
      </c>
      <c r="AP1775" s="13" t="str" cm="1">
        <f t="array" ref="AP1775">IF(paramètres!$B$28=1,(((SUM(P1775:Y1775)/1.02)+SUM(Z1775:AA1775))+((SUM(AB1775:AM1775)/1.02)+SUM(AL1775:AM1775)))/12*pécule,IF(paramètres!$B$28=2,SUM(P1775:AM1775)/12*pécule,"Missing Delta Option"))</f>
        <v>Missing Delta Option</v>
      </c>
      <c r="AQ1775" s="105" t="e">
        <f>IF(paramètres!$B$28=1,(((SUM(P1775:Y1775)/1.02)+SUM(Z1775:AA1775))+((SUM(AB1775:AM1775)/1.02)+SUM(AL1775:AM1775)))+AN1775+AO1775+AP1775,SUM(P1775:AM1775)+AN1775+AO1775+AP1775)</f>
        <v>#VALUE!</v>
      </c>
    </row>
    <row r="1776" spans="1:43" x14ac:dyDescent="0.25">
      <c r="A1776" s="104"/>
      <c r="B1776" s="39"/>
      <c r="C1776" s="39"/>
      <c r="D1776" s="70"/>
      <c r="E1776" s="49"/>
      <c r="F1776" s="40"/>
      <c r="G1776" s="38"/>
      <c r="H1776" s="71"/>
      <c r="I1776" s="40"/>
      <c r="J1776" s="38"/>
      <c r="K1776" s="71"/>
      <c r="L1776" s="40"/>
      <c r="M1776" s="38"/>
      <c r="N1776" s="71"/>
      <c r="O1776" s="49"/>
      <c r="P1776" s="177"/>
      <c r="Q1776" s="178"/>
      <c r="R1776" s="178"/>
      <c r="S1776" s="178"/>
      <c r="T1776" s="178"/>
      <c r="U1776" s="178"/>
      <c r="V1776" s="178"/>
      <c r="W1776" s="178"/>
      <c r="X1776" s="178"/>
      <c r="Y1776" s="178"/>
      <c r="Z1776" s="178"/>
      <c r="AA1776" s="179"/>
      <c r="AB1776" s="121">
        <f>IF($D1776="",0,IF($E1776="",0,IF(VLOOKUP($E1776,paramètres!$E$33:$F$44,2,FALSE)&lt;=VLOOKUP($AB$18,paramètres!$E$33:$F$44,2,FALSE),P1776*$D1776,0)))</f>
        <v>0</v>
      </c>
      <c r="AC1776" s="13">
        <f>IF($D1776="",0,IF($E1776="",0,IF(VLOOKUP($E1776,paramètres!$E$33:$F$44,2,FALSE)&lt;=VLOOKUP($AC$18,paramètres!$E$33:$F$44,2,FALSE),Q1776*$D1776,0)))</f>
        <v>0</v>
      </c>
      <c r="AD1776" s="13">
        <f>IF($D1776="",0,IF($E1776="",0,IF(VLOOKUP($E1776,paramètres!$E$33:$F$44,2,FALSE)&lt;=VLOOKUP($AD$18,paramètres!$E$33:$F$44,2,FALSE),R1776*$D1776,0)))</f>
        <v>0</v>
      </c>
      <c r="AE1776" s="13">
        <f>IF($D1776="",0,IF($E1776="",0,IF(VLOOKUP($E1776,paramètres!$E$33:$F$44,2,FALSE)&lt;=VLOOKUP($AE$18,paramètres!$E$33:$F$44,2,FALSE),S1776*$D1776,0)))</f>
        <v>0</v>
      </c>
      <c r="AF1776" s="13">
        <f>IF($D1776="",0,IF($E1776="",0,IF(VLOOKUP($E1776,paramètres!$E$33:$F$44,2,FALSE)&lt;=VLOOKUP($AF$18,paramètres!$E$33:$F$44,2,FALSE),T1776*$D1776,0)))</f>
        <v>0</v>
      </c>
      <c r="AG1776" s="13">
        <f>IF($D1776="",0,IF($E1776="",0,IF(VLOOKUP($E1776,paramètres!$E$33:$F$44,2,FALSE)&lt;=VLOOKUP($AG$18,paramètres!$E$33:$F$44,2,FALSE),U1776*$D1776,0)))</f>
        <v>0</v>
      </c>
      <c r="AH1776" s="13">
        <f>IF($D1776="",0,IF($E1776="",0,IF(VLOOKUP($E1776,paramètres!$E$33:$F$44,2,FALSE)&lt;=VLOOKUP($AH$18,paramètres!$E$33:$F$44,2,FALSE),V1776*$D1776,0)))</f>
        <v>0</v>
      </c>
      <c r="AI1776" s="13">
        <f>IF($D1776="",0,IF($E1776="",0,IF(VLOOKUP($E1776,paramètres!$E$33:$F$44,2,FALSE)&lt;=VLOOKUP($AI$18,paramètres!$E$33:$F$44,2,FALSE),W1776*$D1776,0)))</f>
        <v>0</v>
      </c>
      <c r="AJ1776" s="13">
        <f>IF($D1776="",0,IF($E1776="",0,IF(VLOOKUP($E1776,paramètres!$E$33:$F$44,2,FALSE)&lt;=VLOOKUP($AJ$18,paramètres!$E$33:$F$44,2,FALSE),X1776*$D1776,0)))</f>
        <v>0</v>
      </c>
      <c r="AK1776" s="13">
        <f>IF($D1776="",0,IF($E1776="",0,IF(VLOOKUP($E1776,paramètres!$E$33:$F$44,2,FALSE)&lt;=VLOOKUP($AK$18,paramètres!$E$33:$F$44,2,FALSE),Y1776*$D1776,0)))</f>
        <v>0</v>
      </c>
      <c r="AL1776" s="13">
        <f>IF($D1776="",0,IF($E1776="",0,IF(VLOOKUP($E1776,paramètres!$E$33:$F$44,2,FALSE)&lt;=VLOOKUP($AL$18,paramètres!$E$33:$F$44,2,FALSE),Z1776*$D1776,0)))</f>
        <v>0</v>
      </c>
      <c r="AM1776" s="126">
        <f>IF($D1776="",0,IF($E1776="",0,IF(VLOOKUP($E1776,paramètres!$E$33:$F$44,2,FALSE)&lt;=VLOOKUP($AM$18,paramètres!$E$33:$F$44,2,FALSE),AA1776*$D1776,0)))</f>
        <v>0</v>
      </c>
      <c r="AN1776" s="121" t="str">
        <f>IF(paramètres!$B$28=1,((SUM(P1776:Y1776)/1.02)+SUM(Z1776:AA1776))*0.0303/9*COUNT(P1776:X1776),IF(paramètres!$B$28=2,(SUM(P1776:AA1776))*0.0303/9*COUNT(P1776:X1776),"Missing Delta option"))</f>
        <v>Missing Delta option</v>
      </c>
      <c r="AO1776" s="13" t="str">
        <f>IF(paramètres!$B$28=1,(((SUM(P1776:Y1776)/1.02)+SUM(Z1776:AA1776))+((SUM(AB1776:AK1776)/1.02)+SUM(AL1776:AN1776)))*cotpatr,IF(paramètres!$B$28=2,(SUM(P1776:AN1776)*cotpatr),"Missing Delta Option"))</f>
        <v>Missing Delta Option</v>
      </c>
      <c r="AP1776" s="13" t="str" cm="1">
        <f t="array" ref="AP1776">IF(paramètres!$B$28=1,(((SUM(P1776:Y1776)/1.02)+SUM(Z1776:AA1776))+((SUM(AB1776:AM1776)/1.02)+SUM(AL1776:AM1776)))/12*pécule,IF(paramètres!$B$28=2,SUM(P1776:AM1776)/12*pécule,"Missing Delta Option"))</f>
        <v>Missing Delta Option</v>
      </c>
      <c r="AQ1776" s="105" t="e">
        <f>IF(paramètres!$B$28=1,(((SUM(P1776:Y1776)/1.02)+SUM(Z1776:AA1776))+((SUM(AB1776:AM1776)/1.02)+SUM(AL1776:AM1776)))+AN1776+AO1776+AP1776,SUM(P1776:AM1776)+AN1776+AO1776+AP1776)</f>
        <v>#VALUE!</v>
      </c>
    </row>
    <row r="1777" spans="1:43" x14ac:dyDescent="0.25">
      <c r="A1777" s="104"/>
      <c r="B1777" s="39"/>
      <c r="C1777" s="39"/>
      <c r="D1777" s="70"/>
      <c r="E1777" s="49"/>
      <c r="F1777" s="40"/>
      <c r="G1777" s="38"/>
      <c r="H1777" s="71"/>
      <c r="I1777" s="40"/>
      <c r="J1777" s="38"/>
      <c r="K1777" s="71"/>
      <c r="L1777" s="40"/>
      <c r="M1777" s="38"/>
      <c r="N1777" s="71"/>
      <c r="O1777" s="49"/>
      <c r="P1777" s="177"/>
      <c r="Q1777" s="178"/>
      <c r="R1777" s="178"/>
      <c r="S1777" s="178"/>
      <c r="T1777" s="178"/>
      <c r="U1777" s="178"/>
      <c r="V1777" s="178"/>
      <c r="W1777" s="178"/>
      <c r="X1777" s="178"/>
      <c r="Y1777" s="178"/>
      <c r="Z1777" s="178"/>
      <c r="AA1777" s="179"/>
      <c r="AB1777" s="121">
        <f>IF($D1777="",0,IF($E1777="",0,IF(VLOOKUP($E1777,paramètres!$E$33:$F$44,2,FALSE)&lt;=VLOOKUP($AB$18,paramètres!$E$33:$F$44,2,FALSE),P1777*$D1777,0)))</f>
        <v>0</v>
      </c>
      <c r="AC1777" s="13">
        <f>IF($D1777="",0,IF($E1777="",0,IF(VLOOKUP($E1777,paramètres!$E$33:$F$44,2,FALSE)&lt;=VLOOKUP($AC$18,paramètres!$E$33:$F$44,2,FALSE),Q1777*$D1777,0)))</f>
        <v>0</v>
      </c>
      <c r="AD1777" s="13">
        <f>IF($D1777="",0,IF($E1777="",0,IF(VLOOKUP($E1777,paramètres!$E$33:$F$44,2,FALSE)&lt;=VLOOKUP($AD$18,paramètres!$E$33:$F$44,2,FALSE),R1777*$D1777,0)))</f>
        <v>0</v>
      </c>
      <c r="AE1777" s="13">
        <f>IF($D1777="",0,IF($E1777="",0,IF(VLOOKUP($E1777,paramètres!$E$33:$F$44,2,FALSE)&lt;=VLOOKUP($AE$18,paramètres!$E$33:$F$44,2,FALSE),S1777*$D1777,0)))</f>
        <v>0</v>
      </c>
      <c r="AF1777" s="13">
        <f>IF($D1777="",0,IF($E1777="",0,IF(VLOOKUP($E1777,paramètres!$E$33:$F$44,2,FALSE)&lt;=VLOOKUP($AF$18,paramètres!$E$33:$F$44,2,FALSE),T1777*$D1777,0)))</f>
        <v>0</v>
      </c>
      <c r="AG1777" s="13">
        <f>IF($D1777="",0,IF($E1777="",0,IF(VLOOKUP($E1777,paramètres!$E$33:$F$44,2,FALSE)&lt;=VLOOKUP($AG$18,paramètres!$E$33:$F$44,2,FALSE),U1777*$D1777,0)))</f>
        <v>0</v>
      </c>
      <c r="AH1777" s="13">
        <f>IF($D1777="",0,IF($E1777="",0,IF(VLOOKUP($E1777,paramètres!$E$33:$F$44,2,FALSE)&lt;=VLOOKUP($AH$18,paramètres!$E$33:$F$44,2,FALSE),V1777*$D1777,0)))</f>
        <v>0</v>
      </c>
      <c r="AI1777" s="13">
        <f>IF($D1777="",0,IF($E1777="",0,IF(VLOOKUP($E1777,paramètres!$E$33:$F$44,2,FALSE)&lt;=VLOOKUP($AI$18,paramètres!$E$33:$F$44,2,FALSE),W1777*$D1777,0)))</f>
        <v>0</v>
      </c>
      <c r="AJ1777" s="13">
        <f>IF($D1777="",0,IF($E1777="",0,IF(VLOOKUP($E1777,paramètres!$E$33:$F$44,2,FALSE)&lt;=VLOOKUP($AJ$18,paramètres!$E$33:$F$44,2,FALSE),X1777*$D1777,0)))</f>
        <v>0</v>
      </c>
      <c r="AK1777" s="13">
        <f>IF($D1777="",0,IF($E1777="",0,IF(VLOOKUP($E1777,paramètres!$E$33:$F$44,2,FALSE)&lt;=VLOOKUP($AK$18,paramètres!$E$33:$F$44,2,FALSE),Y1777*$D1777,0)))</f>
        <v>0</v>
      </c>
      <c r="AL1777" s="13">
        <f>IF($D1777="",0,IF($E1777="",0,IF(VLOOKUP($E1777,paramètres!$E$33:$F$44,2,FALSE)&lt;=VLOOKUP($AL$18,paramètres!$E$33:$F$44,2,FALSE),Z1777*$D1777,0)))</f>
        <v>0</v>
      </c>
      <c r="AM1777" s="126">
        <f>IF($D1777="",0,IF($E1777="",0,IF(VLOOKUP($E1777,paramètres!$E$33:$F$44,2,FALSE)&lt;=VLOOKUP($AM$18,paramètres!$E$33:$F$44,2,FALSE),AA1777*$D1777,0)))</f>
        <v>0</v>
      </c>
      <c r="AN1777" s="121" t="str">
        <f>IF(paramètres!$B$28=1,((SUM(P1777:Y1777)/1.02)+SUM(Z1777:AA1777))*0.0303/9*COUNT(P1777:X1777),IF(paramètres!$B$28=2,(SUM(P1777:AA1777))*0.0303/9*COUNT(P1777:X1777),"Missing Delta option"))</f>
        <v>Missing Delta option</v>
      </c>
      <c r="AO1777" s="13" t="str">
        <f>IF(paramètres!$B$28=1,(((SUM(P1777:Y1777)/1.02)+SUM(Z1777:AA1777))+((SUM(AB1777:AK1777)/1.02)+SUM(AL1777:AN1777)))*cotpatr,IF(paramètres!$B$28=2,(SUM(P1777:AN1777)*cotpatr),"Missing Delta Option"))</f>
        <v>Missing Delta Option</v>
      </c>
      <c r="AP1777" s="13" t="str" cm="1">
        <f t="array" ref="AP1777">IF(paramètres!$B$28=1,(((SUM(P1777:Y1777)/1.02)+SUM(Z1777:AA1777))+((SUM(AB1777:AM1777)/1.02)+SUM(AL1777:AM1777)))/12*pécule,IF(paramètres!$B$28=2,SUM(P1777:AM1777)/12*pécule,"Missing Delta Option"))</f>
        <v>Missing Delta Option</v>
      </c>
      <c r="AQ1777" s="105" t="e">
        <f>IF(paramètres!$B$28=1,(((SUM(P1777:Y1777)/1.02)+SUM(Z1777:AA1777))+((SUM(AB1777:AM1777)/1.02)+SUM(AL1777:AM1777)))+AN1777+AO1777+AP1777,SUM(P1777:AM1777)+AN1777+AO1777+AP1777)</f>
        <v>#VALUE!</v>
      </c>
    </row>
    <row r="1778" spans="1:43" x14ac:dyDescent="0.25">
      <c r="A1778" s="104"/>
      <c r="B1778" s="39"/>
      <c r="C1778" s="39"/>
      <c r="D1778" s="70"/>
      <c r="E1778" s="49"/>
      <c r="F1778" s="40"/>
      <c r="G1778" s="38"/>
      <c r="H1778" s="71"/>
      <c r="I1778" s="40"/>
      <c r="J1778" s="38"/>
      <c r="K1778" s="71"/>
      <c r="L1778" s="40"/>
      <c r="M1778" s="38"/>
      <c r="N1778" s="71"/>
      <c r="O1778" s="49"/>
      <c r="P1778" s="177"/>
      <c r="Q1778" s="178"/>
      <c r="R1778" s="178"/>
      <c r="S1778" s="178"/>
      <c r="T1778" s="178"/>
      <c r="U1778" s="178"/>
      <c r="V1778" s="178"/>
      <c r="W1778" s="178"/>
      <c r="X1778" s="178"/>
      <c r="Y1778" s="178"/>
      <c r="Z1778" s="178"/>
      <c r="AA1778" s="179"/>
      <c r="AB1778" s="121">
        <f>IF($D1778="",0,IF($E1778="",0,IF(VLOOKUP($E1778,paramètres!$E$33:$F$44,2,FALSE)&lt;=VLOOKUP($AB$18,paramètres!$E$33:$F$44,2,FALSE),P1778*$D1778,0)))</f>
        <v>0</v>
      </c>
      <c r="AC1778" s="13">
        <f>IF($D1778="",0,IF($E1778="",0,IF(VLOOKUP($E1778,paramètres!$E$33:$F$44,2,FALSE)&lt;=VLOOKUP($AC$18,paramètres!$E$33:$F$44,2,FALSE),Q1778*$D1778,0)))</f>
        <v>0</v>
      </c>
      <c r="AD1778" s="13">
        <f>IF($D1778="",0,IF($E1778="",0,IF(VLOOKUP($E1778,paramètres!$E$33:$F$44,2,FALSE)&lt;=VLOOKUP($AD$18,paramètres!$E$33:$F$44,2,FALSE),R1778*$D1778,0)))</f>
        <v>0</v>
      </c>
      <c r="AE1778" s="13">
        <f>IF($D1778="",0,IF($E1778="",0,IF(VLOOKUP($E1778,paramètres!$E$33:$F$44,2,FALSE)&lt;=VLOOKUP($AE$18,paramètres!$E$33:$F$44,2,FALSE),S1778*$D1778,0)))</f>
        <v>0</v>
      </c>
      <c r="AF1778" s="13">
        <f>IF($D1778="",0,IF($E1778="",0,IF(VLOOKUP($E1778,paramètres!$E$33:$F$44,2,FALSE)&lt;=VLOOKUP($AF$18,paramètres!$E$33:$F$44,2,FALSE),T1778*$D1778,0)))</f>
        <v>0</v>
      </c>
      <c r="AG1778" s="13">
        <f>IF($D1778="",0,IF($E1778="",0,IF(VLOOKUP($E1778,paramètres!$E$33:$F$44,2,FALSE)&lt;=VLOOKUP($AG$18,paramètres!$E$33:$F$44,2,FALSE),U1778*$D1778,0)))</f>
        <v>0</v>
      </c>
      <c r="AH1778" s="13">
        <f>IF($D1778="",0,IF($E1778="",0,IF(VLOOKUP($E1778,paramètres!$E$33:$F$44,2,FALSE)&lt;=VLOOKUP($AH$18,paramètres!$E$33:$F$44,2,FALSE),V1778*$D1778,0)))</f>
        <v>0</v>
      </c>
      <c r="AI1778" s="13">
        <f>IF($D1778="",0,IF($E1778="",0,IF(VLOOKUP($E1778,paramètres!$E$33:$F$44,2,FALSE)&lt;=VLOOKUP($AI$18,paramètres!$E$33:$F$44,2,FALSE),W1778*$D1778,0)))</f>
        <v>0</v>
      </c>
      <c r="AJ1778" s="13">
        <f>IF($D1778="",0,IF($E1778="",0,IF(VLOOKUP($E1778,paramètres!$E$33:$F$44,2,FALSE)&lt;=VLOOKUP($AJ$18,paramètres!$E$33:$F$44,2,FALSE),X1778*$D1778,0)))</f>
        <v>0</v>
      </c>
      <c r="AK1778" s="13">
        <f>IF($D1778="",0,IF($E1778="",0,IF(VLOOKUP($E1778,paramètres!$E$33:$F$44,2,FALSE)&lt;=VLOOKUP($AK$18,paramètres!$E$33:$F$44,2,FALSE),Y1778*$D1778,0)))</f>
        <v>0</v>
      </c>
      <c r="AL1778" s="13">
        <f>IF($D1778="",0,IF($E1778="",0,IF(VLOOKUP($E1778,paramètres!$E$33:$F$44,2,FALSE)&lt;=VLOOKUP($AL$18,paramètres!$E$33:$F$44,2,FALSE),Z1778*$D1778,0)))</f>
        <v>0</v>
      </c>
      <c r="AM1778" s="126">
        <f>IF($D1778="",0,IF($E1778="",0,IF(VLOOKUP($E1778,paramètres!$E$33:$F$44,2,FALSE)&lt;=VLOOKUP($AM$18,paramètres!$E$33:$F$44,2,FALSE),AA1778*$D1778,0)))</f>
        <v>0</v>
      </c>
      <c r="AN1778" s="121" t="str">
        <f>IF(paramètres!$B$28=1,((SUM(P1778:Y1778)/1.02)+SUM(Z1778:AA1778))*0.0303/9*COUNT(P1778:X1778),IF(paramètres!$B$28=2,(SUM(P1778:AA1778))*0.0303/9*COUNT(P1778:X1778),"Missing Delta option"))</f>
        <v>Missing Delta option</v>
      </c>
      <c r="AO1778" s="13" t="str">
        <f>IF(paramètres!$B$28=1,(((SUM(P1778:Y1778)/1.02)+SUM(Z1778:AA1778))+((SUM(AB1778:AK1778)/1.02)+SUM(AL1778:AN1778)))*cotpatr,IF(paramètres!$B$28=2,(SUM(P1778:AN1778)*cotpatr),"Missing Delta Option"))</f>
        <v>Missing Delta Option</v>
      </c>
      <c r="AP1778" s="13" t="str" cm="1">
        <f t="array" ref="AP1778">IF(paramètres!$B$28=1,(((SUM(P1778:Y1778)/1.02)+SUM(Z1778:AA1778))+((SUM(AB1778:AM1778)/1.02)+SUM(AL1778:AM1778)))/12*pécule,IF(paramètres!$B$28=2,SUM(P1778:AM1778)/12*pécule,"Missing Delta Option"))</f>
        <v>Missing Delta Option</v>
      </c>
      <c r="AQ1778" s="105" t="e">
        <f>IF(paramètres!$B$28=1,(((SUM(P1778:Y1778)/1.02)+SUM(Z1778:AA1778))+((SUM(AB1778:AM1778)/1.02)+SUM(AL1778:AM1778)))+AN1778+AO1778+AP1778,SUM(P1778:AM1778)+AN1778+AO1778+AP1778)</f>
        <v>#VALUE!</v>
      </c>
    </row>
    <row r="1779" spans="1:43" x14ac:dyDescent="0.25">
      <c r="A1779" s="104"/>
      <c r="B1779" s="39"/>
      <c r="C1779" s="39"/>
      <c r="D1779" s="70"/>
      <c r="E1779" s="49"/>
      <c r="F1779" s="40"/>
      <c r="G1779" s="38"/>
      <c r="H1779" s="71"/>
      <c r="I1779" s="40"/>
      <c r="J1779" s="38"/>
      <c r="K1779" s="71"/>
      <c r="L1779" s="40"/>
      <c r="M1779" s="38"/>
      <c r="N1779" s="71"/>
      <c r="O1779" s="49"/>
      <c r="P1779" s="177"/>
      <c r="Q1779" s="178"/>
      <c r="R1779" s="178"/>
      <c r="S1779" s="178"/>
      <c r="T1779" s="178"/>
      <c r="U1779" s="178"/>
      <c r="V1779" s="178"/>
      <c r="W1779" s="178"/>
      <c r="X1779" s="178"/>
      <c r="Y1779" s="178"/>
      <c r="Z1779" s="178"/>
      <c r="AA1779" s="179"/>
      <c r="AB1779" s="121">
        <f>IF($D1779="",0,IF($E1779="",0,IF(VLOOKUP($E1779,paramètres!$E$33:$F$44,2,FALSE)&lt;=VLOOKUP($AB$18,paramètres!$E$33:$F$44,2,FALSE),P1779*$D1779,0)))</f>
        <v>0</v>
      </c>
      <c r="AC1779" s="13">
        <f>IF($D1779="",0,IF($E1779="",0,IF(VLOOKUP($E1779,paramètres!$E$33:$F$44,2,FALSE)&lt;=VLOOKUP($AC$18,paramètres!$E$33:$F$44,2,FALSE),Q1779*$D1779,0)))</f>
        <v>0</v>
      </c>
      <c r="AD1779" s="13">
        <f>IF($D1779="",0,IF($E1779="",0,IF(VLOOKUP($E1779,paramètres!$E$33:$F$44,2,FALSE)&lt;=VLOOKUP($AD$18,paramètres!$E$33:$F$44,2,FALSE),R1779*$D1779,0)))</f>
        <v>0</v>
      </c>
      <c r="AE1779" s="13">
        <f>IF($D1779="",0,IF($E1779="",0,IF(VLOOKUP($E1779,paramètres!$E$33:$F$44,2,FALSE)&lt;=VLOOKUP($AE$18,paramètres!$E$33:$F$44,2,FALSE),S1779*$D1779,0)))</f>
        <v>0</v>
      </c>
      <c r="AF1779" s="13">
        <f>IF($D1779="",0,IF($E1779="",0,IF(VLOOKUP($E1779,paramètres!$E$33:$F$44,2,FALSE)&lt;=VLOOKUP($AF$18,paramètres!$E$33:$F$44,2,FALSE),T1779*$D1779,0)))</f>
        <v>0</v>
      </c>
      <c r="AG1779" s="13">
        <f>IF($D1779="",0,IF($E1779="",0,IF(VLOOKUP($E1779,paramètres!$E$33:$F$44,2,FALSE)&lt;=VLOOKUP($AG$18,paramètres!$E$33:$F$44,2,FALSE),U1779*$D1779,0)))</f>
        <v>0</v>
      </c>
      <c r="AH1779" s="13">
        <f>IF($D1779="",0,IF($E1779="",0,IF(VLOOKUP($E1779,paramètres!$E$33:$F$44,2,FALSE)&lt;=VLOOKUP($AH$18,paramètres!$E$33:$F$44,2,FALSE),V1779*$D1779,0)))</f>
        <v>0</v>
      </c>
      <c r="AI1779" s="13">
        <f>IF($D1779="",0,IF($E1779="",0,IF(VLOOKUP($E1779,paramètres!$E$33:$F$44,2,FALSE)&lt;=VLOOKUP($AI$18,paramètres!$E$33:$F$44,2,FALSE),W1779*$D1779,0)))</f>
        <v>0</v>
      </c>
      <c r="AJ1779" s="13">
        <f>IF($D1779="",0,IF($E1779="",0,IF(VLOOKUP($E1779,paramètres!$E$33:$F$44,2,FALSE)&lt;=VLOOKUP($AJ$18,paramètres!$E$33:$F$44,2,FALSE),X1779*$D1779,0)))</f>
        <v>0</v>
      </c>
      <c r="AK1779" s="13">
        <f>IF($D1779="",0,IF($E1779="",0,IF(VLOOKUP($E1779,paramètres!$E$33:$F$44,2,FALSE)&lt;=VLOOKUP($AK$18,paramètres!$E$33:$F$44,2,FALSE),Y1779*$D1779,0)))</f>
        <v>0</v>
      </c>
      <c r="AL1779" s="13">
        <f>IF($D1779="",0,IF($E1779="",0,IF(VLOOKUP($E1779,paramètres!$E$33:$F$44,2,FALSE)&lt;=VLOOKUP($AL$18,paramètres!$E$33:$F$44,2,FALSE),Z1779*$D1779,0)))</f>
        <v>0</v>
      </c>
      <c r="AM1779" s="126">
        <f>IF($D1779="",0,IF($E1779="",0,IF(VLOOKUP($E1779,paramètres!$E$33:$F$44,2,FALSE)&lt;=VLOOKUP($AM$18,paramètres!$E$33:$F$44,2,FALSE),AA1779*$D1779,0)))</f>
        <v>0</v>
      </c>
      <c r="AN1779" s="121" t="str">
        <f>IF(paramètres!$B$28=1,((SUM(P1779:Y1779)/1.02)+SUM(Z1779:AA1779))*0.0303/9*COUNT(P1779:X1779),IF(paramètres!$B$28=2,(SUM(P1779:AA1779))*0.0303/9*COUNT(P1779:X1779),"Missing Delta option"))</f>
        <v>Missing Delta option</v>
      </c>
      <c r="AO1779" s="13" t="str">
        <f>IF(paramètres!$B$28=1,(((SUM(P1779:Y1779)/1.02)+SUM(Z1779:AA1779))+((SUM(AB1779:AK1779)/1.02)+SUM(AL1779:AN1779)))*cotpatr,IF(paramètres!$B$28=2,(SUM(P1779:AN1779)*cotpatr),"Missing Delta Option"))</f>
        <v>Missing Delta Option</v>
      </c>
      <c r="AP1779" s="13" t="str" cm="1">
        <f t="array" ref="AP1779">IF(paramètres!$B$28=1,(((SUM(P1779:Y1779)/1.02)+SUM(Z1779:AA1779))+((SUM(AB1779:AM1779)/1.02)+SUM(AL1779:AM1779)))/12*pécule,IF(paramètres!$B$28=2,SUM(P1779:AM1779)/12*pécule,"Missing Delta Option"))</f>
        <v>Missing Delta Option</v>
      </c>
      <c r="AQ1779" s="105" t="e">
        <f>IF(paramètres!$B$28=1,(((SUM(P1779:Y1779)/1.02)+SUM(Z1779:AA1779))+((SUM(AB1779:AM1779)/1.02)+SUM(AL1779:AM1779)))+AN1779+AO1779+AP1779,SUM(P1779:AM1779)+AN1779+AO1779+AP1779)</f>
        <v>#VALUE!</v>
      </c>
    </row>
    <row r="1780" spans="1:43" x14ac:dyDescent="0.25">
      <c r="A1780" s="104"/>
      <c r="B1780" s="39"/>
      <c r="C1780" s="39"/>
      <c r="D1780" s="70"/>
      <c r="E1780" s="49"/>
      <c r="F1780" s="40"/>
      <c r="G1780" s="38"/>
      <c r="H1780" s="71"/>
      <c r="I1780" s="40"/>
      <c r="J1780" s="38"/>
      <c r="K1780" s="71"/>
      <c r="L1780" s="40"/>
      <c r="M1780" s="38"/>
      <c r="N1780" s="71"/>
      <c r="O1780" s="49"/>
      <c r="P1780" s="177"/>
      <c r="Q1780" s="178"/>
      <c r="R1780" s="178"/>
      <c r="S1780" s="178"/>
      <c r="T1780" s="178"/>
      <c r="U1780" s="178"/>
      <c r="V1780" s="178"/>
      <c r="W1780" s="178"/>
      <c r="X1780" s="178"/>
      <c r="Y1780" s="178"/>
      <c r="Z1780" s="178"/>
      <c r="AA1780" s="179"/>
      <c r="AB1780" s="121">
        <f>IF($D1780="",0,IF($E1780="",0,IF(VLOOKUP($E1780,paramètres!$E$33:$F$44,2,FALSE)&lt;=VLOOKUP($AB$18,paramètres!$E$33:$F$44,2,FALSE),P1780*$D1780,0)))</f>
        <v>0</v>
      </c>
      <c r="AC1780" s="13">
        <f>IF($D1780="",0,IF($E1780="",0,IF(VLOOKUP($E1780,paramètres!$E$33:$F$44,2,FALSE)&lt;=VLOOKUP($AC$18,paramètres!$E$33:$F$44,2,FALSE),Q1780*$D1780,0)))</f>
        <v>0</v>
      </c>
      <c r="AD1780" s="13">
        <f>IF($D1780="",0,IF($E1780="",0,IF(VLOOKUP($E1780,paramètres!$E$33:$F$44,2,FALSE)&lt;=VLOOKUP($AD$18,paramètres!$E$33:$F$44,2,FALSE),R1780*$D1780,0)))</f>
        <v>0</v>
      </c>
      <c r="AE1780" s="13">
        <f>IF($D1780="",0,IF($E1780="",0,IF(VLOOKUP($E1780,paramètres!$E$33:$F$44,2,FALSE)&lt;=VLOOKUP($AE$18,paramètres!$E$33:$F$44,2,FALSE),S1780*$D1780,0)))</f>
        <v>0</v>
      </c>
      <c r="AF1780" s="13">
        <f>IF($D1780="",0,IF($E1780="",0,IF(VLOOKUP($E1780,paramètres!$E$33:$F$44,2,FALSE)&lt;=VLOOKUP($AF$18,paramètres!$E$33:$F$44,2,FALSE),T1780*$D1780,0)))</f>
        <v>0</v>
      </c>
      <c r="AG1780" s="13">
        <f>IF($D1780="",0,IF($E1780="",0,IF(VLOOKUP($E1780,paramètres!$E$33:$F$44,2,FALSE)&lt;=VLOOKUP($AG$18,paramètres!$E$33:$F$44,2,FALSE),U1780*$D1780,0)))</f>
        <v>0</v>
      </c>
      <c r="AH1780" s="13">
        <f>IF($D1780="",0,IF($E1780="",0,IF(VLOOKUP($E1780,paramètres!$E$33:$F$44,2,FALSE)&lt;=VLOOKUP($AH$18,paramètres!$E$33:$F$44,2,FALSE),V1780*$D1780,0)))</f>
        <v>0</v>
      </c>
      <c r="AI1780" s="13">
        <f>IF($D1780="",0,IF($E1780="",0,IF(VLOOKUP($E1780,paramètres!$E$33:$F$44,2,FALSE)&lt;=VLOOKUP($AI$18,paramètres!$E$33:$F$44,2,FALSE),W1780*$D1780,0)))</f>
        <v>0</v>
      </c>
      <c r="AJ1780" s="13">
        <f>IF($D1780="",0,IF($E1780="",0,IF(VLOOKUP($E1780,paramètres!$E$33:$F$44,2,FALSE)&lt;=VLOOKUP($AJ$18,paramètres!$E$33:$F$44,2,FALSE),X1780*$D1780,0)))</f>
        <v>0</v>
      </c>
      <c r="AK1780" s="13">
        <f>IF($D1780="",0,IF($E1780="",0,IF(VLOOKUP($E1780,paramètres!$E$33:$F$44,2,FALSE)&lt;=VLOOKUP($AK$18,paramètres!$E$33:$F$44,2,FALSE),Y1780*$D1780,0)))</f>
        <v>0</v>
      </c>
      <c r="AL1780" s="13">
        <f>IF($D1780="",0,IF($E1780="",0,IF(VLOOKUP($E1780,paramètres!$E$33:$F$44,2,FALSE)&lt;=VLOOKUP($AL$18,paramètres!$E$33:$F$44,2,FALSE),Z1780*$D1780,0)))</f>
        <v>0</v>
      </c>
      <c r="AM1780" s="126">
        <f>IF($D1780="",0,IF($E1780="",0,IF(VLOOKUP($E1780,paramètres!$E$33:$F$44,2,FALSE)&lt;=VLOOKUP($AM$18,paramètres!$E$33:$F$44,2,FALSE),AA1780*$D1780,0)))</f>
        <v>0</v>
      </c>
      <c r="AN1780" s="121" t="str">
        <f>IF(paramètres!$B$28=1,((SUM(P1780:Y1780)/1.02)+SUM(Z1780:AA1780))*0.0303/9*COUNT(P1780:X1780),IF(paramètres!$B$28=2,(SUM(P1780:AA1780))*0.0303/9*COUNT(P1780:X1780),"Missing Delta option"))</f>
        <v>Missing Delta option</v>
      </c>
      <c r="AO1780" s="13" t="str">
        <f>IF(paramètres!$B$28=1,(((SUM(P1780:Y1780)/1.02)+SUM(Z1780:AA1780))+((SUM(AB1780:AK1780)/1.02)+SUM(AL1780:AN1780)))*cotpatr,IF(paramètres!$B$28=2,(SUM(P1780:AN1780)*cotpatr),"Missing Delta Option"))</f>
        <v>Missing Delta Option</v>
      </c>
      <c r="AP1780" s="13" t="str" cm="1">
        <f t="array" ref="AP1780">IF(paramètres!$B$28=1,(((SUM(P1780:Y1780)/1.02)+SUM(Z1780:AA1780))+((SUM(AB1780:AM1780)/1.02)+SUM(AL1780:AM1780)))/12*pécule,IF(paramètres!$B$28=2,SUM(P1780:AM1780)/12*pécule,"Missing Delta Option"))</f>
        <v>Missing Delta Option</v>
      </c>
      <c r="AQ1780" s="105" t="e">
        <f>IF(paramètres!$B$28=1,(((SUM(P1780:Y1780)/1.02)+SUM(Z1780:AA1780))+((SUM(AB1780:AM1780)/1.02)+SUM(AL1780:AM1780)))+AN1780+AO1780+AP1780,SUM(P1780:AM1780)+AN1780+AO1780+AP1780)</f>
        <v>#VALUE!</v>
      </c>
    </row>
    <row r="1781" spans="1:43" x14ac:dyDescent="0.25">
      <c r="A1781" s="104"/>
      <c r="B1781" s="39"/>
      <c r="C1781" s="39"/>
      <c r="D1781" s="70"/>
      <c r="E1781" s="49"/>
      <c r="F1781" s="40"/>
      <c r="G1781" s="38"/>
      <c r="H1781" s="71"/>
      <c r="I1781" s="40"/>
      <c r="J1781" s="38"/>
      <c r="K1781" s="71"/>
      <c r="L1781" s="40"/>
      <c r="M1781" s="38"/>
      <c r="N1781" s="71"/>
      <c r="O1781" s="49"/>
      <c r="P1781" s="177"/>
      <c r="Q1781" s="178"/>
      <c r="R1781" s="178"/>
      <c r="S1781" s="178"/>
      <c r="T1781" s="178"/>
      <c r="U1781" s="178"/>
      <c r="V1781" s="178"/>
      <c r="W1781" s="178"/>
      <c r="X1781" s="178"/>
      <c r="Y1781" s="178"/>
      <c r="Z1781" s="178"/>
      <c r="AA1781" s="179"/>
      <c r="AB1781" s="121">
        <f>IF($D1781="",0,IF($E1781="",0,IF(VLOOKUP($E1781,paramètres!$E$33:$F$44,2,FALSE)&lt;=VLOOKUP($AB$18,paramètres!$E$33:$F$44,2,FALSE),P1781*$D1781,0)))</f>
        <v>0</v>
      </c>
      <c r="AC1781" s="13">
        <f>IF($D1781="",0,IF($E1781="",0,IF(VLOOKUP($E1781,paramètres!$E$33:$F$44,2,FALSE)&lt;=VLOOKUP($AC$18,paramètres!$E$33:$F$44,2,FALSE),Q1781*$D1781,0)))</f>
        <v>0</v>
      </c>
      <c r="AD1781" s="13">
        <f>IF($D1781="",0,IF($E1781="",0,IF(VLOOKUP($E1781,paramètres!$E$33:$F$44,2,FALSE)&lt;=VLOOKUP($AD$18,paramètres!$E$33:$F$44,2,FALSE),R1781*$D1781,0)))</f>
        <v>0</v>
      </c>
      <c r="AE1781" s="13">
        <f>IF($D1781="",0,IF($E1781="",0,IF(VLOOKUP($E1781,paramètres!$E$33:$F$44,2,FALSE)&lt;=VLOOKUP($AE$18,paramètres!$E$33:$F$44,2,FALSE),S1781*$D1781,0)))</f>
        <v>0</v>
      </c>
      <c r="AF1781" s="13">
        <f>IF($D1781="",0,IF($E1781="",0,IF(VLOOKUP($E1781,paramètres!$E$33:$F$44,2,FALSE)&lt;=VLOOKUP($AF$18,paramètres!$E$33:$F$44,2,FALSE),T1781*$D1781,0)))</f>
        <v>0</v>
      </c>
      <c r="AG1781" s="13">
        <f>IF($D1781="",0,IF($E1781="",0,IF(VLOOKUP($E1781,paramètres!$E$33:$F$44,2,FALSE)&lt;=VLOOKUP($AG$18,paramètres!$E$33:$F$44,2,FALSE),U1781*$D1781,0)))</f>
        <v>0</v>
      </c>
      <c r="AH1781" s="13">
        <f>IF($D1781="",0,IF($E1781="",0,IF(VLOOKUP($E1781,paramètres!$E$33:$F$44,2,FALSE)&lt;=VLOOKUP($AH$18,paramètres!$E$33:$F$44,2,FALSE),V1781*$D1781,0)))</f>
        <v>0</v>
      </c>
      <c r="AI1781" s="13">
        <f>IF($D1781="",0,IF($E1781="",0,IF(VLOOKUP($E1781,paramètres!$E$33:$F$44,2,FALSE)&lt;=VLOOKUP($AI$18,paramètres!$E$33:$F$44,2,FALSE),W1781*$D1781,0)))</f>
        <v>0</v>
      </c>
      <c r="AJ1781" s="13">
        <f>IF($D1781="",0,IF($E1781="",0,IF(VLOOKUP($E1781,paramètres!$E$33:$F$44,2,FALSE)&lt;=VLOOKUP($AJ$18,paramètres!$E$33:$F$44,2,FALSE),X1781*$D1781,0)))</f>
        <v>0</v>
      </c>
      <c r="AK1781" s="13">
        <f>IF($D1781="",0,IF($E1781="",0,IF(VLOOKUP($E1781,paramètres!$E$33:$F$44,2,FALSE)&lt;=VLOOKUP($AK$18,paramètres!$E$33:$F$44,2,FALSE),Y1781*$D1781,0)))</f>
        <v>0</v>
      </c>
      <c r="AL1781" s="13">
        <f>IF($D1781="",0,IF($E1781="",0,IF(VLOOKUP($E1781,paramètres!$E$33:$F$44,2,FALSE)&lt;=VLOOKUP($AL$18,paramètres!$E$33:$F$44,2,FALSE),Z1781*$D1781,0)))</f>
        <v>0</v>
      </c>
      <c r="AM1781" s="126">
        <f>IF($D1781="",0,IF($E1781="",0,IF(VLOOKUP($E1781,paramètres!$E$33:$F$44,2,FALSE)&lt;=VLOOKUP($AM$18,paramètres!$E$33:$F$44,2,FALSE),AA1781*$D1781,0)))</f>
        <v>0</v>
      </c>
      <c r="AN1781" s="121" t="str">
        <f>IF(paramètres!$B$28=1,((SUM(P1781:Y1781)/1.02)+SUM(Z1781:AA1781))*0.0303/9*COUNT(P1781:X1781),IF(paramètres!$B$28=2,(SUM(P1781:AA1781))*0.0303/9*COUNT(P1781:X1781),"Missing Delta option"))</f>
        <v>Missing Delta option</v>
      </c>
      <c r="AO1781" s="13" t="str">
        <f>IF(paramètres!$B$28=1,(((SUM(P1781:Y1781)/1.02)+SUM(Z1781:AA1781))+((SUM(AB1781:AK1781)/1.02)+SUM(AL1781:AN1781)))*cotpatr,IF(paramètres!$B$28=2,(SUM(P1781:AN1781)*cotpatr),"Missing Delta Option"))</f>
        <v>Missing Delta Option</v>
      </c>
      <c r="AP1781" s="13" t="str" cm="1">
        <f t="array" ref="AP1781">IF(paramètres!$B$28=1,(((SUM(P1781:Y1781)/1.02)+SUM(Z1781:AA1781))+((SUM(AB1781:AM1781)/1.02)+SUM(AL1781:AM1781)))/12*pécule,IF(paramètres!$B$28=2,SUM(P1781:AM1781)/12*pécule,"Missing Delta Option"))</f>
        <v>Missing Delta Option</v>
      </c>
      <c r="AQ1781" s="105" t="e">
        <f>IF(paramètres!$B$28=1,(((SUM(P1781:Y1781)/1.02)+SUM(Z1781:AA1781))+((SUM(AB1781:AM1781)/1.02)+SUM(AL1781:AM1781)))+AN1781+AO1781+AP1781,SUM(P1781:AM1781)+AN1781+AO1781+AP1781)</f>
        <v>#VALUE!</v>
      </c>
    </row>
    <row r="1782" spans="1:43" x14ac:dyDescent="0.25">
      <c r="A1782" s="104"/>
      <c r="B1782" s="39"/>
      <c r="C1782" s="39"/>
      <c r="D1782" s="70"/>
      <c r="E1782" s="49"/>
      <c r="F1782" s="40"/>
      <c r="G1782" s="38"/>
      <c r="H1782" s="71"/>
      <c r="I1782" s="40"/>
      <c r="J1782" s="38"/>
      <c r="K1782" s="71"/>
      <c r="L1782" s="40"/>
      <c r="M1782" s="38"/>
      <c r="N1782" s="71"/>
      <c r="O1782" s="49"/>
      <c r="P1782" s="177"/>
      <c r="Q1782" s="178"/>
      <c r="R1782" s="178"/>
      <c r="S1782" s="178"/>
      <c r="T1782" s="178"/>
      <c r="U1782" s="178"/>
      <c r="V1782" s="178"/>
      <c r="W1782" s="178"/>
      <c r="X1782" s="178"/>
      <c r="Y1782" s="178"/>
      <c r="Z1782" s="178"/>
      <c r="AA1782" s="179"/>
      <c r="AB1782" s="121">
        <f>IF($D1782="",0,IF($E1782="",0,IF(VLOOKUP($E1782,paramètres!$E$33:$F$44,2,FALSE)&lt;=VLOOKUP($AB$18,paramètres!$E$33:$F$44,2,FALSE),P1782*$D1782,0)))</f>
        <v>0</v>
      </c>
      <c r="AC1782" s="13">
        <f>IF($D1782="",0,IF($E1782="",0,IF(VLOOKUP($E1782,paramètres!$E$33:$F$44,2,FALSE)&lt;=VLOOKUP($AC$18,paramètres!$E$33:$F$44,2,FALSE),Q1782*$D1782,0)))</f>
        <v>0</v>
      </c>
      <c r="AD1782" s="13">
        <f>IF($D1782="",0,IF($E1782="",0,IF(VLOOKUP($E1782,paramètres!$E$33:$F$44,2,FALSE)&lt;=VLOOKUP($AD$18,paramètres!$E$33:$F$44,2,FALSE),R1782*$D1782,0)))</f>
        <v>0</v>
      </c>
      <c r="AE1782" s="13">
        <f>IF($D1782="",0,IF($E1782="",0,IF(VLOOKUP($E1782,paramètres!$E$33:$F$44,2,FALSE)&lt;=VLOOKUP($AE$18,paramètres!$E$33:$F$44,2,FALSE),S1782*$D1782,0)))</f>
        <v>0</v>
      </c>
      <c r="AF1782" s="13">
        <f>IF($D1782="",0,IF($E1782="",0,IF(VLOOKUP($E1782,paramètres!$E$33:$F$44,2,FALSE)&lt;=VLOOKUP($AF$18,paramètres!$E$33:$F$44,2,FALSE),T1782*$D1782,0)))</f>
        <v>0</v>
      </c>
      <c r="AG1782" s="13">
        <f>IF($D1782="",0,IF($E1782="",0,IF(VLOOKUP($E1782,paramètres!$E$33:$F$44,2,FALSE)&lt;=VLOOKUP($AG$18,paramètres!$E$33:$F$44,2,FALSE),U1782*$D1782,0)))</f>
        <v>0</v>
      </c>
      <c r="AH1782" s="13">
        <f>IF($D1782="",0,IF($E1782="",0,IF(VLOOKUP($E1782,paramètres!$E$33:$F$44,2,FALSE)&lt;=VLOOKUP($AH$18,paramètres!$E$33:$F$44,2,FALSE),V1782*$D1782,0)))</f>
        <v>0</v>
      </c>
      <c r="AI1782" s="13">
        <f>IF($D1782="",0,IF($E1782="",0,IF(VLOOKUP($E1782,paramètres!$E$33:$F$44,2,FALSE)&lt;=VLOOKUP($AI$18,paramètres!$E$33:$F$44,2,FALSE),W1782*$D1782,0)))</f>
        <v>0</v>
      </c>
      <c r="AJ1782" s="13">
        <f>IF($D1782="",0,IF($E1782="",0,IF(VLOOKUP($E1782,paramètres!$E$33:$F$44,2,FALSE)&lt;=VLOOKUP($AJ$18,paramètres!$E$33:$F$44,2,FALSE),X1782*$D1782,0)))</f>
        <v>0</v>
      </c>
      <c r="AK1782" s="13">
        <f>IF($D1782="",0,IF($E1782="",0,IF(VLOOKUP($E1782,paramètres!$E$33:$F$44,2,FALSE)&lt;=VLOOKUP($AK$18,paramètres!$E$33:$F$44,2,FALSE),Y1782*$D1782,0)))</f>
        <v>0</v>
      </c>
      <c r="AL1782" s="13">
        <f>IF($D1782="",0,IF($E1782="",0,IF(VLOOKUP($E1782,paramètres!$E$33:$F$44,2,FALSE)&lt;=VLOOKUP($AL$18,paramètres!$E$33:$F$44,2,FALSE),Z1782*$D1782,0)))</f>
        <v>0</v>
      </c>
      <c r="AM1782" s="126">
        <f>IF($D1782="",0,IF($E1782="",0,IF(VLOOKUP($E1782,paramètres!$E$33:$F$44,2,FALSE)&lt;=VLOOKUP($AM$18,paramètres!$E$33:$F$44,2,FALSE),AA1782*$D1782,0)))</f>
        <v>0</v>
      </c>
      <c r="AN1782" s="121" t="str">
        <f>IF(paramètres!$B$28=1,((SUM(P1782:Y1782)/1.02)+SUM(Z1782:AA1782))*0.0303/9*COUNT(P1782:X1782),IF(paramètres!$B$28=2,(SUM(P1782:AA1782))*0.0303/9*COUNT(P1782:X1782),"Missing Delta option"))</f>
        <v>Missing Delta option</v>
      </c>
      <c r="AO1782" s="13" t="str">
        <f>IF(paramètres!$B$28=1,(((SUM(P1782:Y1782)/1.02)+SUM(Z1782:AA1782))+((SUM(AB1782:AK1782)/1.02)+SUM(AL1782:AN1782)))*cotpatr,IF(paramètres!$B$28=2,(SUM(P1782:AN1782)*cotpatr),"Missing Delta Option"))</f>
        <v>Missing Delta Option</v>
      </c>
      <c r="AP1782" s="13" t="str" cm="1">
        <f t="array" ref="AP1782">IF(paramètres!$B$28=1,(((SUM(P1782:Y1782)/1.02)+SUM(Z1782:AA1782))+((SUM(AB1782:AM1782)/1.02)+SUM(AL1782:AM1782)))/12*pécule,IF(paramètres!$B$28=2,SUM(P1782:AM1782)/12*pécule,"Missing Delta Option"))</f>
        <v>Missing Delta Option</v>
      </c>
      <c r="AQ1782" s="105" t="e">
        <f>IF(paramètres!$B$28=1,(((SUM(P1782:Y1782)/1.02)+SUM(Z1782:AA1782))+((SUM(AB1782:AM1782)/1.02)+SUM(AL1782:AM1782)))+AN1782+AO1782+AP1782,SUM(P1782:AM1782)+AN1782+AO1782+AP1782)</f>
        <v>#VALUE!</v>
      </c>
    </row>
    <row r="1783" spans="1:43" x14ac:dyDescent="0.25">
      <c r="A1783" s="104"/>
      <c r="B1783" s="39"/>
      <c r="C1783" s="39"/>
      <c r="D1783" s="70"/>
      <c r="E1783" s="49"/>
      <c r="F1783" s="40"/>
      <c r="G1783" s="38"/>
      <c r="H1783" s="71"/>
      <c r="I1783" s="40"/>
      <c r="J1783" s="38"/>
      <c r="K1783" s="71"/>
      <c r="L1783" s="40"/>
      <c r="M1783" s="38"/>
      <c r="N1783" s="71"/>
      <c r="O1783" s="49"/>
      <c r="P1783" s="177"/>
      <c r="Q1783" s="178"/>
      <c r="R1783" s="178"/>
      <c r="S1783" s="178"/>
      <c r="T1783" s="178"/>
      <c r="U1783" s="178"/>
      <c r="V1783" s="178"/>
      <c r="W1783" s="178"/>
      <c r="X1783" s="178"/>
      <c r="Y1783" s="178"/>
      <c r="Z1783" s="178"/>
      <c r="AA1783" s="179"/>
      <c r="AB1783" s="121">
        <f>IF($D1783="",0,IF($E1783="",0,IF(VLOOKUP($E1783,paramètres!$E$33:$F$44,2,FALSE)&lt;=VLOOKUP($AB$18,paramètres!$E$33:$F$44,2,FALSE),P1783*$D1783,0)))</f>
        <v>0</v>
      </c>
      <c r="AC1783" s="13">
        <f>IF($D1783="",0,IF($E1783="",0,IF(VLOOKUP($E1783,paramètres!$E$33:$F$44,2,FALSE)&lt;=VLOOKUP($AC$18,paramètres!$E$33:$F$44,2,FALSE),Q1783*$D1783,0)))</f>
        <v>0</v>
      </c>
      <c r="AD1783" s="13">
        <f>IF($D1783="",0,IF($E1783="",0,IF(VLOOKUP($E1783,paramètres!$E$33:$F$44,2,FALSE)&lt;=VLOOKUP($AD$18,paramètres!$E$33:$F$44,2,FALSE),R1783*$D1783,0)))</f>
        <v>0</v>
      </c>
      <c r="AE1783" s="13">
        <f>IF($D1783="",0,IF($E1783="",0,IF(VLOOKUP($E1783,paramètres!$E$33:$F$44,2,FALSE)&lt;=VLOOKUP($AE$18,paramètres!$E$33:$F$44,2,FALSE),S1783*$D1783,0)))</f>
        <v>0</v>
      </c>
      <c r="AF1783" s="13">
        <f>IF($D1783="",0,IF($E1783="",0,IF(VLOOKUP($E1783,paramètres!$E$33:$F$44,2,FALSE)&lt;=VLOOKUP($AF$18,paramètres!$E$33:$F$44,2,FALSE),T1783*$D1783,0)))</f>
        <v>0</v>
      </c>
      <c r="AG1783" s="13">
        <f>IF($D1783="",0,IF($E1783="",0,IF(VLOOKUP($E1783,paramètres!$E$33:$F$44,2,FALSE)&lt;=VLOOKUP($AG$18,paramètres!$E$33:$F$44,2,FALSE),U1783*$D1783,0)))</f>
        <v>0</v>
      </c>
      <c r="AH1783" s="13">
        <f>IF($D1783="",0,IF($E1783="",0,IF(VLOOKUP($E1783,paramètres!$E$33:$F$44,2,FALSE)&lt;=VLOOKUP($AH$18,paramètres!$E$33:$F$44,2,FALSE),V1783*$D1783,0)))</f>
        <v>0</v>
      </c>
      <c r="AI1783" s="13">
        <f>IF($D1783="",0,IF($E1783="",0,IF(VLOOKUP($E1783,paramètres!$E$33:$F$44,2,FALSE)&lt;=VLOOKUP($AI$18,paramètres!$E$33:$F$44,2,FALSE),W1783*$D1783,0)))</f>
        <v>0</v>
      </c>
      <c r="AJ1783" s="13">
        <f>IF($D1783="",0,IF($E1783="",0,IF(VLOOKUP($E1783,paramètres!$E$33:$F$44,2,FALSE)&lt;=VLOOKUP($AJ$18,paramètres!$E$33:$F$44,2,FALSE),X1783*$D1783,0)))</f>
        <v>0</v>
      </c>
      <c r="AK1783" s="13">
        <f>IF($D1783="",0,IF($E1783="",0,IF(VLOOKUP($E1783,paramètres!$E$33:$F$44,2,FALSE)&lt;=VLOOKUP($AK$18,paramètres!$E$33:$F$44,2,FALSE),Y1783*$D1783,0)))</f>
        <v>0</v>
      </c>
      <c r="AL1783" s="13">
        <f>IF($D1783="",0,IF($E1783="",0,IF(VLOOKUP($E1783,paramètres!$E$33:$F$44,2,FALSE)&lt;=VLOOKUP($AL$18,paramètres!$E$33:$F$44,2,FALSE),Z1783*$D1783,0)))</f>
        <v>0</v>
      </c>
      <c r="AM1783" s="126">
        <f>IF($D1783="",0,IF($E1783="",0,IF(VLOOKUP($E1783,paramètres!$E$33:$F$44,2,FALSE)&lt;=VLOOKUP($AM$18,paramètres!$E$33:$F$44,2,FALSE),AA1783*$D1783,0)))</f>
        <v>0</v>
      </c>
      <c r="AN1783" s="121" t="str">
        <f>IF(paramètres!$B$28=1,((SUM(P1783:Y1783)/1.02)+SUM(Z1783:AA1783))*0.0303/9*COUNT(P1783:X1783),IF(paramètres!$B$28=2,(SUM(P1783:AA1783))*0.0303/9*COUNT(P1783:X1783),"Missing Delta option"))</f>
        <v>Missing Delta option</v>
      </c>
      <c r="AO1783" s="13" t="str">
        <f>IF(paramètres!$B$28=1,(((SUM(P1783:Y1783)/1.02)+SUM(Z1783:AA1783))+((SUM(AB1783:AK1783)/1.02)+SUM(AL1783:AN1783)))*cotpatr,IF(paramètres!$B$28=2,(SUM(P1783:AN1783)*cotpatr),"Missing Delta Option"))</f>
        <v>Missing Delta Option</v>
      </c>
      <c r="AP1783" s="13" t="str" cm="1">
        <f t="array" ref="AP1783">IF(paramètres!$B$28=1,(((SUM(P1783:Y1783)/1.02)+SUM(Z1783:AA1783))+((SUM(AB1783:AM1783)/1.02)+SUM(AL1783:AM1783)))/12*pécule,IF(paramètres!$B$28=2,SUM(P1783:AM1783)/12*pécule,"Missing Delta Option"))</f>
        <v>Missing Delta Option</v>
      </c>
      <c r="AQ1783" s="105" t="e">
        <f>IF(paramètres!$B$28=1,(((SUM(P1783:Y1783)/1.02)+SUM(Z1783:AA1783))+((SUM(AB1783:AM1783)/1.02)+SUM(AL1783:AM1783)))+AN1783+AO1783+AP1783,SUM(P1783:AM1783)+AN1783+AO1783+AP1783)</f>
        <v>#VALUE!</v>
      </c>
    </row>
    <row r="1784" spans="1:43" x14ac:dyDescent="0.25">
      <c r="A1784" s="104"/>
      <c r="B1784" s="39"/>
      <c r="C1784" s="39"/>
      <c r="D1784" s="70"/>
      <c r="E1784" s="49"/>
      <c r="F1784" s="40"/>
      <c r="G1784" s="38"/>
      <c r="H1784" s="71"/>
      <c r="I1784" s="40"/>
      <c r="J1784" s="38"/>
      <c r="K1784" s="71"/>
      <c r="L1784" s="40"/>
      <c r="M1784" s="38"/>
      <c r="N1784" s="71"/>
      <c r="O1784" s="49"/>
      <c r="P1784" s="177"/>
      <c r="Q1784" s="178"/>
      <c r="R1784" s="178"/>
      <c r="S1784" s="178"/>
      <c r="T1784" s="178"/>
      <c r="U1784" s="178"/>
      <c r="V1784" s="178"/>
      <c r="W1784" s="178"/>
      <c r="X1784" s="178"/>
      <c r="Y1784" s="178"/>
      <c r="Z1784" s="178"/>
      <c r="AA1784" s="179"/>
      <c r="AB1784" s="121">
        <f>IF($D1784="",0,IF($E1784="",0,IF(VLOOKUP($E1784,paramètres!$E$33:$F$44,2,FALSE)&lt;=VLOOKUP($AB$18,paramètres!$E$33:$F$44,2,FALSE),P1784*$D1784,0)))</f>
        <v>0</v>
      </c>
      <c r="AC1784" s="13">
        <f>IF($D1784="",0,IF($E1784="",0,IF(VLOOKUP($E1784,paramètres!$E$33:$F$44,2,FALSE)&lt;=VLOOKUP($AC$18,paramètres!$E$33:$F$44,2,FALSE),Q1784*$D1784,0)))</f>
        <v>0</v>
      </c>
      <c r="AD1784" s="13">
        <f>IF($D1784="",0,IF($E1784="",0,IF(VLOOKUP($E1784,paramètres!$E$33:$F$44,2,FALSE)&lt;=VLOOKUP($AD$18,paramètres!$E$33:$F$44,2,FALSE),R1784*$D1784,0)))</f>
        <v>0</v>
      </c>
      <c r="AE1784" s="13">
        <f>IF($D1784="",0,IF($E1784="",0,IF(VLOOKUP($E1784,paramètres!$E$33:$F$44,2,FALSE)&lt;=VLOOKUP($AE$18,paramètres!$E$33:$F$44,2,FALSE),S1784*$D1784,0)))</f>
        <v>0</v>
      </c>
      <c r="AF1784" s="13">
        <f>IF($D1784="",0,IF($E1784="",0,IF(VLOOKUP($E1784,paramètres!$E$33:$F$44,2,FALSE)&lt;=VLOOKUP($AF$18,paramètres!$E$33:$F$44,2,FALSE),T1784*$D1784,0)))</f>
        <v>0</v>
      </c>
      <c r="AG1784" s="13">
        <f>IF($D1784="",0,IF($E1784="",0,IF(VLOOKUP($E1784,paramètres!$E$33:$F$44,2,FALSE)&lt;=VLOOKUP($AG$18,paramètres!$E$33:$F$44,2,FALSE),U1784*$D1784,0)))</f>
        <v>0</v>
      </c>
      <c r="AH1784" s="13">
        <f>IF($D1784="",0,IF($E1784="",0,IF(VLOOKUP($E1784,paramètres!$E$33:$F$44,2,FALSE)&lt;=VLOOKUP($AH$18,paramètres!$E$33:$F$44,2,FALSE),V1784*$D1784,0)))</f>
        <v>0</v>
      </c>
      <c r="AI1784" s="13">
        <f>IF($D1784="",0,IF($E1784="",0,IF(VLOOKUP($E1784,paramètres!$E$33:$F$44,2,FALSE)&lt;=VLOOKUP($AI$18,paramètres!$E$33:$F$44,2,FALSE),W1784*$D1784,0)))</f>
        <v>0</v>
      </c>
      <c r="AJ1784" s="13">
        <f>IF($D1784="",0,IF($E1784="",0,IF(VLOOKUP($E1784,paramètres!$E$33:$F$44,2,FALSE)&lt;=VLOOKUP($AJ$18,paramètres!$E$33:$F$44,2,FALSE),X1784*$D1784,0)))</f>
        <v>0</v>
      </c>
      <c r="AK1784" s="13">
        <f>IF($D1784="",0,IF($E1784="",0,IF(VLOOKUP($E1784,paramètres!$E$33:$F$44,2,FALSE)&lt;=VLOOKUP($AK$18,paramètres!$E$33:$F$44,2,FALSE),Y1784*$D1784,0)))</f>
        <v>0</v>
      </c>
      <c r="AL1784" s="13">
        <f>IF($D1784="",0,IF($E1784="",0,IF(VLOOKUP($E1784,paramètres!$E$33:$F$44,2,FALSE)&lt;=VLOOKUP($AL$18,paramètres!$E$33:$F$44,2,FALSE),Z1784*$D1784,0)))</f>
        <v>0</v>
      </c>
      <c r="AM1784" s="126">
        <f>IF($D1784="",0,IF($E1784="",0,IF(VLOOKUP($E1784,paramètres!$E$33:$F$44,2,FALSE)&lt;=VLOOKUP($AM$18,paramètres!$E$33:$F$44,2,FALSE),AA1784*$D1784,0)))</f>
        <v>0</v>
      </c>
      <c r="AN1784" s="121" t="str">
        <f>IF(paramètres!$B$28=1,((SUM(P1784:Y1784)/1.02)+SUM(Z1784:AA1784))*0.0303/9*COUNT(P1784:X1784),IF(paramètres!$B$28=2,(SUM(P1784:AA1784))*0.0303/9*COUNT(P1784:X1784),"Missing Delta option"))</f>
        <v>Missing Delta option</v>
      </c>
      <c r="AO1784" s="13" t="str">
        <f>IF(paramètres!$B$28=1,(((SUM(P1784:Y1784)/1.02)+SUM(Z1784:AA1784))+((SUM(AB1784:AK1784)/1.02)+SUM(AL1784:AN1784)))*cotpatr,IF(paramètres!$B$28=2,(SUM(P1784:AN1784)*cotpatr),"Missing Delta Option"))</f>
        <v>Missing Delta Option</v>
      </c>
      <c r="AP1784" s="13" t="str" cm="1">
        <f t="array" ref="AP1784">IF(paramètres!$B$28=1,(((SUM(P1784:Y1784)/1.02)+SUM(Z1784:AA1784))+((SUM(AB1784:AM1784)/1.02)+SUM(AL1784:AM1784)))/12*pécule,IF(paramètres!$B$28=2,SUM(P1784:AM1784)/12*pécule,"Missing Delta Option"))</f>
        <v>Missing Delta Option</v>
      </c>
      <c r="AQ1784" s="105" t="e">
        <f>IF(paramètres!$B$28=1,(((SUM(P1784:Y1784)/1.02)+SUM(Z1784:AA1784))+((SUM(AB1784:AM1784)/1.02)+SUM(AL1784:AM1784)))+AN1784+AO1784+AP1784,SUM(P1784:AM1784)+AN1784+AO1784+AP1784)</f>
        <v>#VALUE!</v>
      </c>
    </row>
    <row r="1785" spans="1:43" x14ac:dyDescent="0.25">
      <c r="A1785" s="104"/>
      <c r="B1785" s="39"/>
      <c r="C1785" s="39"/>
      <c r="D1785" s="70"/>
      <c r="E1785" s="49"/>
      <c r="F1785" s="40"/>
      <c r="G1785" s="38"/>
      <c r="H1785" s="71"/>
      <c r="I1785" s="40"/>
      <c r="J1785" s="38"/>
      <c r="K1785" s="71"/>
      <c r="L1785" s="40"/>
      <c r="M1785" s="38"/>
      <c r="N1785" s="71"/>
      <c r="O1785" s="49"/>
      <c r="P1785" s="177"/>
      <c r="Q1785" s="178"/>
      <c r="R1785" s="178"/>
      <c r="S1785" s="178"/>
      <c r="T1785" s="178"/>
      <c r="U1785" s="178"/>
      <c r="V1785" s="178"/>
      <c r="W1785" s="178"/>
      <c r="X1785" s="178"/>
      <c r="Y1785" s="178"/>
      <c r="Z1785" s="178"/>
      <c r="AA1785" s="179"/>
      <c r="AB1785" s="121">
        <f>IF($D1785="",0,IF($E1785="",0,IF(VLOOKUP($E1785,paramètres!$E$33:$F$44,2,FALSE)&lt;=VLOOKUP($AB$18,paramètres!$E$33:$F$44,2,FALSE),P1785*$D1785,0)))</f>
        <v>0</v>
      </c>
      <c r="AC1785" s="13">
        <f>IF($D1785="",0,IF($E1785="",0,IF(VLOOKUP($E1785,paramètres!$E$33:$F$44,2,FALSE)&lt;=VLOOKUP($AC$18,paramètres!$E$33:$F$44,2,FALSE),Q1785*$D1785,0)))</f>
        <v>0</v>
      </c>
      <c r="AD1785" s="13">
        <f>IF($D1785="",0,IF($E1785="",0,IF(VLOOKUP($E1785,paramètres!$E$33:$F$44,2,FALSE)&lt;=VLOOKUP($AD$18,paramètres!$E$33:$F$44,2,FALSE),R1785*$D1785,0)))</f>
        <v>0</v>
      </c>
      <c r="AE1785" s="13">
        <f>IF($D1785="",0,IF($E1785="",0,IF(VLOOKUP($E1785,paramètres!$E$33:$F$44,2,FALSE)&lt;=VLOOKUP($AE$18,paramètres!$E$33:$F$44,2,FALSE),S1785*$D1785,0)))</f>
        <v>0</v>
      </c>
      <c r="AF1785" s="13">
        <f>IF($D1785="",0,IF($E1785="",0,IF(VLOOKUP($E1785,paramètres!$E$33:$F$44,2,FALSE)&lt;=VLOOKUP($AF$18,paramètres!$E$33:$F$44,2,FALSE),T1785*$D1785,0)))</f>
        <v>0</v>
      </c>
      <c r="AG1785" s="13">
        <f>IF($D1785="",0,IF($E1785="",0,IF(VLOOKUP($E1785,paramètres!$E$33:$F$44,2,FALSE)&lt;=VLOOKUP($AG$18,paramètres!$E$33:$F$44,2,FALSE),U1785*$D1785,0)))</f>
        <v>0</v>
      </c>
      <c r="AH1785" s="13">
        <f>IF($D1785="",0,IF($E1785="",0,IF(VLOOKUP($E1785,paramètres!$E$33:$F$44,2,FALSE)&lt;=VLOOKUP($AH$18,paramètres!$E$33:$F$44,2,FALSE),V1785*$D1785,0)))</f>
        <v>0</v>
      </c>
      <c r="AI1785" s="13">
        <f>IF($D1785="",0,IF($E1785="",0,IF(VLOOKUP($E1785,paramètres!$E$33:$F$44,2,FALSE)&lt;=VLOOKUP($AI$18,paramètres!$E$33:$F$44,2,FALSE),W1785*$D1785,0)))</f>
        <v>0</v>
      </c>
      <c r="AJ1785" s="13">
        <f>IF($D1785="",0,IF($E1785="",0,IF(VLOOKUP($E1785,paramètres!$E$33:$F$44,2,FALSE)&lt;=VLOOKUP($AJ$18,paramètres!$E$33:$F$44,2,FALSE),X1785*$D1785,0)))</f>
        <v>0</v>
      </c>
      <c r="AK1785" s="13">
        <f>IF($D1785="",0,IF($E1785="",0,IF(VLOOKUP($E1785,paramètres!$E$33:$F$44,2,FALSE)&lt;=VLOOKUP($AK$18,paramètres!$E$33:$F$44,2,FALSE),Y1785*$D1785,0)))</f>
        <v>0</v>
      </c>
      <c r="AL1785" s="13">
        <f>IF($D1785="",0,IF($E1785="",0,IF(VLOOKUP($E1785,paramètres!$E$33:$F$44,2,FALSE)&lt;=VLOOKUP($AL$18,paramètres!$E$33:$F$44,2,FALSE),Z1785*$D1785,0)))</f>
        <v>0</v>
      </c>
      <c r="AM1785" s="126">
        <f>IF($D1785="",0,IF($E1785="",0,IF(VLOOKUP($E1785,paramètres!$E$33:$F$44,2,FALSE)&lt;=VLOOKUP($AM$18,paramètres!$E$33:$F$44,2,FALSE),AA1785*$D1785,0)))</f>
        <v>0</v>
      </c>
      <c r="AN1785" s="121" t="str">
        <f>IF(paramètres!$B$28=1,((SUM(P1785:Y1785)/1.02)+SUM(Z1785:AA1785))*0.0303/9*COUNT(P1785:X1785),IF(paramètres!$B$28=2,(SUM(P1785:AA1785))*0.0303/9*COUNT(P1785:X1785),"Missing Delta option"))</f>
        <v>Missing Delta option</v>
      </c>
      <c r="AO1785" s="13" t="str">
        <f>IF(paramètres!$B$28=1,(((SUM(P1785:Y1785)/1.02)+SUM(Z1785:AA1785))+((SUM(AB1785:AK1785)/1.02)+SUM(AL1785:AN1785)))*cotpatr,IF(paramètres!$B$28=2,(SUM(P1785:AN1785)*cotpatr),"Missing Delta Option"))</f>
        <v>Missing Delta Option</v>
      </c>
      <c r="AP1785" s="13" t="str" cm="1">
        <f t="array" ref="AP1785">IF(paramètres!$B$28=1,(((SUM(P1785:Y1785)/1.02)+SUM(Z1785:AA1785))+((SUM(AB1785:AM1785)/1.02)+SUM(AL1785:AM1785)))/12*pécule,IF(paramètres!$B$28=2,SUM(P1785:AM1785)/12*pécule,"Missing Delta Option"))</f>
        <v>Missing Delta Option</v>
      </c>
      <c r="AQ1785" s="105" t="e">
        <f>IF(paramètres!$B$28=1,(((SUM(P1785:Y1785)/1.02)+SUM(Z1785:AA1785))+((SUM(AB1785:AM1785)/1.02)+SUM(AL1785:AM1785)))+AN1785+AO1785+AP1785,SUM(P1785:AM1785)+AN1785+AO1785+AP1785)</f>
        <v>#VALUE!</v>
      </c>
    </row>
    <row r="1786" spans="1:43" x14ac:dyDescent="0.25">
      <c r="A1786" s="104"/>
      <c r="B1786" s="39"/>
      <c r="C1786" s="39"/>
      <c r="D1786" s="70"/>
      <c r="E1786" s="49"/>
      <c r="F1786" s="40"/>
      <c r="G1786" s="38"/>
      <c r="H1786" s="71"/>
      <c r="I1786" s="40"/>
      <c r="J1786" s="38"/>
      <c r="K1786" s="71"/>
      <c r="L1786" s="40"/>
      <c r="M1786" s="38"/>
      <c r="N1786" s="71"/>
      <c r="O1786" s="49"/>
      <c r="P1786" s="177"/>
      <c r="Q1786" s="178"/>
      <c r="R1786" s="178"/>
      <c r="S1786" s="178"/>
      <c r="T1786" s="178"/>
      <c r="U1786" s="178"/>
      <c r="V1786" s="178"/>
      <c r="W1786" s="178"/>
      <c r="X1786" s="178"/>
      <c r="Y1786" s="178"/>
      <c r="Z1786" s="178"/>
      <c r="AA1786" s="179"/>
      <c r="AB1786" s="121">
        <f>IF($D1786="",0,IF($E1786="",0,IF(VLOOKUP($E1786,paramètres!$E$33:$F$44,2,FALSE)&lt;=VLOOKUP($AB$18,paramètres!$E$33:$F$44,2,FALSE),P1786*$D1786,0)))</f>
        <v>0</v>
      </c>
      <c r="AC1786" s="13">
        <f>IF($D1786="",0,IF($E1786="",0,IF(VLOOKUP($E1786,paramètres!$E$33:$F$44,2,FALSE)&lt;=VLOOKUP($AC$18,paramètres!$E$33:$F$44,2,FALSE),Q1786*$D1786,0)))</f>
        <v>0</v>
      </c>
      <c r="AD1786" s="13">
        <f>IF($D1786="",0,IF($E1786="",0,IF(VLOOKUP($E1786,paramètres!$E$33:$F$44,2,FALSE)&lt;=VLOOKUP($AD$18,paramètres!$E$33:$F$44,2,FALSE),R1786*$D1786,0)))</f>
        <v>0</v>
      </c>
      <c r="AE1786" s="13">
        <f>IF($D1786="",0,IF($E1786="",0,IF(VLOOKUP($E1786,paramètres!$E$33:$F$44,2,FALSE)&lt;=VLOOKUP($AE$18,paramètres!$E$33:$F$44,2,FALSE),S1786*$D1786,0)))</f>
        <v>0</v>
      </c>
      <c r="AF1786" s="13">
        <f>IF($D1786="",0,IF($E1786="",0,IF(VLOOKUP($E1786,paramètres!$E$33:$F$44,2,FALSE)&lt;=VLOOKUP($AF$18,paramètres!$E$33:$F$44,2,FALSE),T1786*$D1786,0)))</f>
        <v>0</v>
      </c>
      <c r="AG1786" s="13">
        <f>IF($D1786="",0,IF($E1786="",0,IF(VLOOKUP($E1786,paramètres!$E$33:$F$44,2,FALSE)&lt;=VLOOKUP($AG$18,paramètres!$E$33:$F$44,2,FALSE),U1786*$D1786,0)))</f>
        <v>0</v>
      </c>
      <c r="AH1786" s="13">
        <f>IF($D1786="",0,IF($E1786="",0,IF(VLOOKUP($E1786,paramètres!$E$33:$F$44,2,FALSE)&lt;=VLOOKUP($AH$18,paramètres!$E$33:$F$44,2,FALSE),V1786*$D1786,0)))</f>
        <v>0</v>
      </c>
      <c r="AI1786" s="13">
        <f>IF($D1786="",0,IF($E1786="",0,IF(VLOOKUP($E1786,paramètres!$E$33:$F$44,2,FALSE)&lt;=VLOOKUP($AI$18,paramètres!$E$33:$F$44,2,FALSE),W1786*$D1786,0)))</f>
        <v>0</v>
      </c>
      <c r="AJ1786" s="13">
        <f>IF($D1786="",0,IF($E1786="",0,IF(VLOOKUP($E1786,paramètres!$E$33:$F$44,2,FALSE)&lt;=VLOOKUP($AJ$18,paramètres!$E$33:$F$44,2,FALSE),X1786*$D1786,0)))</f>
        <v>0</v>
      </c>
      <c r="AK1786" s="13">
        <f>IF($D1786="",0,IF($E1786="",0,IF(VLOOKUP($E1786,paramètres!$E$33:$F$44,2,FALSE)&lt;=VLOOKUP($AK$18,paramètres!$E$33:$F$44,2,FALSE),Y1786*$D1786,0)))</f>
        <v>0</v>
      </c>
      <c r="AL1786" s="13">
        <f>IF($D1786="",0,IF($E1786="",0,IF(VLOOKUP($E1786,paramètres!$E$33:$F$44,2,FALSE)&lt;=VLOOKUP($AL$18,paramètres!$E$33:$F$44,2,FALSE),Z1786*$D1786,0)))</f>
        <v>0</v>
      </c>
      <c r="AM1786" s="126">
        <f>IF($D1786="",0,IF($E1786="",0,IF(VLOOKUP($E1786,paramètres!$E$33:$F$44,2,FALSE)&lt;=VLOOKUP($AM$18,paramètres!$E$33:$F$44,2,FALSE),AA1786*$D1786,0)))</f>
        <v>0</v>
      </c>
      <c r="AN1786" s="121" t="str">
        <f>IF(paramètres!$B$28=1,((SUM(P1786:Y1786)/1.02)+SUM(Z1786:AA1786))*0.0303/9*COUNT(P1786:X1786),IF(paramètres!$B$28=2,(SUM(P1786:AA1786))*0.0303/9*COUNT(P1786:X1786),"Missing Delta option"))</f>
        <v>Missing Delta option</v>
      </c>
      <c r="AO1786" s="13" t="str">
        <f>IF(paramètres!$B$28=1,(((SUM(P1786:Y1786)/1.02)+SUM(Z1786:AA1786))+((SUM(AB1786:AK1786)/1.02)+SUM(AL1786:AN1786)))*cotpatr,IF(paramètres!$B$28=2,(SUM(P1786:AN1786)*cotpatr),"Missing Delta Option"))</f>
        <v>Missing Delta Option</v>
      </c>
      <c r="AP1786" s="13" t="str" cm="1">
        <f t="array" ref="AP1786">IF(paramètres!$B$28=1,(((SUM(P1786:Y1786)/1.02)+SUM(Z1786:AA1786))+((SUM(AB1786:AM1786)/1.02)+SUM(AL1786:AM1786)))/12*pécule,IF(paramètres!$B$28=2,SUM(P1786:AM1786)/12*pécule,"Missing Delta Option"))</f>
        <v>Missing Delta Option</v>
      </c>
      <c r="AQ1786" s="105" t="e">
        <f>IF(paramètres!$B$28=1,(((SUM(P1786:Y1786)/1.02)+SUM(Z1786:AA1786))+((SUM(AB1786:AM1786)/1.02)+SUM(AL1786:AM1786)))+AN1786+AO1786+AP1786,SUM(P1786:AM1786)+AN1786+AO1786+AP1786)</f>
        <v>#VALUE!</v>
      </c>
    </row>
    <row r="1787" spans="1:43" x14ac:dyDescent="0.25">
      <c r="A1787" s="104"/>
      <c r="B1787" s="39"/>
      <c r="C1787" s="39"/>
      <c r="D1787" s="70"/>
      <c r="E1787" s="49"/>
      <c r="F1787" s="40"/>
      <c r="G1787" s="38"/>
      <c r="H1787" s="71"/>
      <c r="I1787" s="40"/>
      <c r="J1787" s="38"/>
      <c r="K1787" s="71"/>
      <c r="L1787" s="40"/>
      <c r="M1787" s="38"/>
      <c r="N1787" s="71"/>
      <c r="O1787" s="49"/>
      <c r="P1787" s="177"/>
      <c r="Q1787" s="178"/>
      <c r="R1787" s="178"/>
      <c r="S1787" s="178"/>
      <c r="T1787" s="178"/>
      <c r="U1787" s="178"/>
      <c r="V1787" s="178"/>
      <c r="W1787" s="178"/>
      <c r="X1787" s="178"/>
      <c r="Y1787" s="178"/>
      <c r="Z1787" s="178"/>
      <c r="AA1787" s="179"/>
      <c r="AB1787" s="121">
        <f>IF($D1787="",0,IF($E1787="",0,IF(VLOOKUP($E1787,paramètres!$E$33:$F$44,2,FALSE)&lt;=VLOOKUP($AB$18,paramètres!$E$33:$F$44,2,FALSE),P1787*$D1787,0)))</f>
        <v>0</v>
      </c>
      <c r="AC1787" s="13">
        <f>IF($D1787="",0,IF($E1787="",0,IF(VLOOKUP($E1787,paramètres!$E$33:$F$44,2,FALSE)&lt;=VLOOKUP($AC$18,paramètres!$E$33:$F$44,2,FALSE),Q1787*$D1787,0)))</f>
        <v>0</v>
      </c>
      <c r="AD1787" s="13">
        <f>IF($D1787="",0,IF($E1787="",0,IF(VLOOKUP($E1787,paramètres!$E$33:$F$44,2,FALSE)&lt;=VLOOKUP($AD$18,paramètres!$E$33:$F$44,2,FALSE),R1787*$D1787,0)))</f>
        <v>0</v>
      </c>
      <c r="AE1787" s="13">
        <f>IF($D1787="",0,IF($E1787="",0,IF(VLOOKUP($E1787,paramètres!$E$33:$F$44,2,FALSE)&lt;=VLOOKUP($AE$18,paramètres!$E$33:$F$44,2,FALSE),S1787*$D1787,0)))</f>
        <v>0</v>
      </c>
      <c r="AF1787" s="13">
        <f>IF($D1787="",0,IF($E1787="",0,IF(VLOOKUP($E1787,paramètres!$E$33:$F$44,2,FALSE)&lt;=VLOOKUP($AF$18,paramètres!$E$33:$F$44,2,FALSE),T1787*$D1787,0)))</f>
        <v>0</v>
      </c>
      <c r="AG1787" s="13">
        <f>IF($D1787="",0,IF($E1787="",0,IF(VLOOKUP($E1787,paramètres!$E$33:$F$44,2,FALSE)&lt;=VLOOKUP($AG$18,paramètres!$E$33:$F$44,2,FALSE),U1787*$D1787,0)))</f>
        <v>0</v>
      </c>
      <c r="AH1787" s="13">
        <f>IF($D1787="",0,IF($E1787="",0,IF(VLOOKUP($E1787,paramètres!$E$33:$F$44,2,FALSE)&lt;=VLOOKUP($AH$18,paramètres!$E$33:$F$44,2,FALSE),V1787*$D1787,0)))</f>
        <v>0</v>
      </c>
      <c r="AI1787" s="13">
        <f>IF($D1787="",0,IF($E1787="",0,IF(VLOOKUP($E1787,paramètres!$E$33:$F$44,2,FALSE)&lt;=VLOOKUP($AI$18,paramètres!$E$33:$F$44,2,FALSE),W1787*$D1787,0)))</f>
        <v>0</v>
      </c>
      <c r="AJ1787" s="13">
        <f>IF($D1787="",0,IF($E1787="",0,IF(VLOOKUP($E1787,paramètres!$E$33:$F$44,2,FALSE)&lt;=VLOOKUP($AJ$18,paramètres!$E$33:$F$44,2,FALSE),X1787*$D1787,0)))</f>
        <v>0</v>
      </c>
      <c r="AK1787" s="13">
        <f>IF($D1787="",0,IF($E1787="",0,IF(VLOOKUP($E1787,paramètres!$E$33:$F$44,2,FALSE)&lt;=VLOOKUP($AK$18,paramètres!$E$33:$F$44,2,FALSE),Y1787*$D1787,0)))</f>
        <v>0</v>
      </c>
      <c r="AL1787" s="13">
        <f>IF($D1787="",0,IF($E1787="",0,IF(VLOOKUP($E1787,paramètres!$E$33:$F$44,2,FALSE)&lt;=VLOOKUP($AL$18,paramètres!$E$33:$F$44,2,FALSE),Z1787*$D1787,0)))</f>
        <v>0</v>
      </c>
      <c r="AM1787" s="126">
        <f>IF($D1787="",0,IF($E1787="",0,IF(VLOOKUP($E1787,paramètres!$E$33:$F$44,2,FALSE)&lt;=VLOOKUP($AM$18,paramètres!$E$33:$F$44,2,FALSE),AA1787*$D1787,0)))</f>
        <v>0</v>
      </c>
      <c r="AN1787" s="121" t="str">
        <f>IF(paramètres!$B$28=1,((SUM(P1787:Y1787)/1.02)+SUM(Z1787:AA1787))*0.0303/9*COUNT(P1787:X1787),IF(paramètres!$B$28=2,(SUM(P1787:AA1787))*0.0303/9*COUNT(P1787:X1787),"Missing Delta option"))</f>
        <v>Missing Delta option</v>
      </c>
      <c r="AO1787" s="13" t="str">
        <f>IF(paramètres!$B$28=1,(((SUM(P1787:Y1787)/1.02)+SUM(Z1787:AA1787))+((SUM(AB1787:AK1787)/1.02)+SUM(AL1787:AN1787)))*cotpatr,IF(paramètres!$B$28=2,(SUM(P1787:AN1787)*cotpatr),"Missing Delta Option"))</f>
        <v>Missing Delta Option</v>
      </c>
      <c r="AP1787" s="13" t="str" cm="1">
        <f t="array" ref="AP1787">IF(paramètres!$B$28=1,(((SUM(P1787:Y1787)/1.02)+SUM(Z1787:AA1787))+((SUM(AB1787:AM1787)/1.02)+SUM(AL1787:AM1787)))/12*pécule,IF(paramètres!$B$28=2,SUM(P1787:AM1787)/12*pécule,"Missing Delta Option"))</f>
        <v>Missing Delta Option</v>
      </c>
      <c r="AQ1787" s="105" t="e">
        <f>IF(paramètres!$B$28=1,(((SUM(P1787:Y1787)/1.02)+SUM(Z1787:AA1787))+((SUM(AB1787:AM1787)/1.02)+SUM(AL1787:AM1787)))+AN1787+AO1787+AP1787,SUM(P1787:AM1787)+AN1787+AO1787+AP1787)</f>
        <v>#VALUE!</v>
      </c>
    </row>
    <row r="1788" spans="1:43" x14ac:dyDescent="0.25">
      <c r="A1788" s="104"/>
      <c r="B1788" s="39"/>
      <c r="C1788" s="39"/>
      <c r="D1788" s="70"/>
      <c r="E1788" s="49"/>
      <c r="F1788" s="40"/>
      <c r="G1788" s="38"/>
      <c r="H1788" s="71"/>
      <c r="I1788" s="40"/>
      <c r="J1788" s="38"/>
      <c r="K1788" s="71"/>
      <c r="L1788" s="40"/>
      <c r="M1788" s="38"/>
      <c r="N1788" s="71"/>
      <c r="O1788" s="49"/>
      <c r="P1788" s="177"/>
      <c r="Q1788" s="178"/>
      <c r="R1788" s="178"/>
      <c r="S1788" s="178"/>
      <c r="T1788" s="178"/>
      <c r="U1788" s="178"/>
      <c r="V1788" s="178"/>
      <c r="W1788" s="178"/>
      <c r="X1788" s="178"/>
      <c r="Y1788" s="178"/>
      <c r="Z1788" s="178"/>
      <c r="AA1788" s="179"/>
      <c r="AB1788" s="121">
        <f>IF($D1788="",0,IF($E1788="",0,IF(VLOOKUP($E1788,paramètres!$E$33:$F$44,2,FALSE)&lt;=VLOOKUP($AB$18,paramètres!$E$33:$F$44,2,FALSE),P1788*$D1788,0)))</f>
        <v>0</v>
      </c>
      <c r="AC1788" s="13">
        <f>IF($D1788="",0,IF($E1788="",0,IF(VLOOKUP($E1788,paramètres!$E$33:$F$44,2,FALSE)&lt;=VLOOKUP($AC$18,paramètres!$E$33:$F$44,2,FALSE),Q1788*$D1788,0)))</f>
        <v>0</v>
      </c>
      <c r="AD1788" s="13">
        <f>IF($D1788="",0,IF($E1788="",0,IF(VLOOKUP($E1788,paramètres!$E$33:$F$44,2,FALSE)&lt;=VLOOKUP($AD$18,paramètres!$E$33:$F$44,2,FALSE),R1788*$D1788,0)))</f>
        <v>0</v>
      </c>
      <c r="AE1788" s="13">
        <f>IF($D1788="",0,IF($E1788="",0,IF(VLOOKUP($E1788,paramètres!$E$33:$F$44,2,FALSE)&lt;=VLOOKUP($AE$18,paramètres!$E$33:$F$44,2,FALSE),S1788*$D1788,0)))</f>
        <v>0</v>
      </c>
      <c r="AF1788" s="13">
        <f>IF($D1788="",0,IF($E1788="",0,IF(VLOOKUP($E1788,paramètres!$E$33:$F$44,2,FALSE)&lt;=VLOOKUP($AF$18,paramètres!$E$33:$F$44,2,FALSE),T1788*$D1788,0)))</f>
        <v>0</v>
      </c>
      <c r="AG1788" s="13">
        <f>IF($D1788="",0,IF($E1788="",0,IF(VLOOKUP($E1788,paramètres!$E$33:$F$44,2,FALSE)&lt;=VLOOKUP($AG$18,paramètres!$E$33:$F$44,2,FALSE),U1788*$D1788,0)))</f>
        <v>0</v>
      </c>
      <c r="AH1788" s="13">
        <f>IF($D1788="",0,IF($E1788="",0,IF(VLOOKUP($E1788,paramètres!$E$33:$F$44,2,FALSE)&lt;=VLOOKUP($AH$18,paramètres!$E$33:$F$44,2,FALSE),V1788*$D1788,0)))</f>
        <v>0</v>
      </c>
      <c r="AI1788" s="13">
        <f>IF($D1788="",0,IF($E1788="",0,IF(VLOOKUP($E1788,paramètres!$E$33:$F$44,2,FALSE)&lt;=VLOOKUP($AI$18,paramètres!$E$33:$F$44,2,FALSE),W1788*$D1788,0)))</f>
        <v>0</v>
      </c>
      <c r="AJ1788" s="13">
        <f>IF($D1788="",0,IF($E1788="",0,IF(VLOOKUP($E1788,paramètres!$E$33:$F$44,2,FALSE)&lt;=VLOOKUP($AJ$18,paramètres!$E$33:$F$44,2,FALSE),X1788*$D1788,0)))</f>
        <v>0</v>
      </c>
      <c r="AK1788" s="13">
        <f>IF($D1788="",0,IF($E1788="",0,IF(VLOOKUP($E1788,paramètres!$E$33:$F$44,2,FALSE)&lt;=VLOOKUP($AK$18,paramètres!$E$33:$F$44,2,FALSE),Y1788*$D1788,0)))</f>
        <v>0</v>
      </c>
      <c r="AL1788" s="13">
        <f>IF($D1788="",0,IF($E1788="",0,IF(VLOOKUP($E1788,paramètres!$E$33:$F$44,2,FALSE)&lt;=VLOOKUP($AL$18,paramètres!$E$33:$F$44,2,FALSE),Z1788*$D1788,0)))</f>
        <v>0</v>
      </c>
      <c r="AM1788" s="126">
        <f>IF($D1788="",0,IF($E1788="",0,IF(VLOOKUP($E1788,paramètres!$E$33:$F$44,2,FALSE)&lt;=VLOOKUP($AM$18,paramètres!$E$33:$F$44,2,FALSE),AA1788*$D1788,0)))</f>
        <v>0</v>
      </c>
      <c r="AN1788" s="121" t="str">
        <f>IF(paramètres!$B$28=1,((SUM(P1788:Y1788)/1.02)+SUM(Z1788:AA1788))*0.0303/9*COUNT(P1788:X1788),IF(paramètres!$B$28=2,(SUM(P1788:AA1788))*0.0303/9*COUNT(P1788:X1788),"Missing Delta option"))</f>
        <v>Missing Delta option</v>
      </c>
      <c r="AO1788" s="13" t="str">
        <f>IF(paramètres!$B$28=1,(((SUM(P1788:Y1788)/1.02)+SUM(Z1788:AA1788))+((SUM(AB1788:AK1788)/1.02)+SUM(AL1788:AN1788)))*cotpatr,IF(paramètres!$B$28=2,(SUM(P1788:AN1788)*cotpatr),"Missing Delta Option"))</f>
        <v>Missing Delta Option</v>
      </c>
      <c r="AP1788" s="13" t="str" cm="1">
        <f t="array" ref="AP1788">IF(paramètres!$B$28=1,(((SUM(P1788:Y1788)/1.02)+SUM(Z1788:AA1788))+((SUM(AB1788:AM1788)/1.02)+SUM(AL1788:AM1788)))/12*pécule,IF(paramètres!$B$28=2,SUM(P1788:AM1788)/12*pécule,"Missing Delta Option"))</f>
        <v>Missing Delta Option</v>
      </c>
      <c r="AQ1788" s="105" t="e">
        <f>IF(paramètres!$B$28=1,(((SUM(P1788:Y1788)/1.02)+SUM(Z1788:AA1788))+((SUM(AB1788:AM1788)/1.02)+SUM(AL1788:AM1788)))+AN1788+AO1788+AP1788,SUM(P1788:AM1788)+AN1788+AO1788+AP1788)</f>
        <v>#VALUE!</v>
      </c>
    </row>
    <row r="1789" spans="1:43" x14ac:dyDescent="0.25">
      <c r="A1789" s="104"/>
      <c r="B1789" s="39"/>
      <c r="C1789" s="39"/>
      <c r="D1789" s="70"/>
      <c r="E1789" s="49"/>
      <c r="F1789" s="40"/>
      <c r="G1789" s="38"/>
      <c r="H1789" s="71"/>
      <c r="I1789" s="40"/>
      <c r="J1789" s="38"/>
      <c r="K1789" s="71"/>
      <c r="L1789" s="40"/>
      <c r="M1789" s="38"/>
      <c r="N1789" s="71"/>
      <c r="O1789" s="49"/>
      <c r="P1789" s="177"/>
      <c r="Q1789" s="178"/>
      <c r="R1789" s="178"/>
      <c r="S1789" s="178"/>
      <c r="T1789" s="178"/>
      <c r="U1789" s="178"/>
      <c r="V1789" s="178"/>
      <c r="W1789" s="178"/>
      <c r="X1789" s="178"/>
      <c r="Y1789" s="178"/>
      <c r="Z1789" s="178"/>
      <c r="AA1789" s="179"/>
      <c r="AB1789" s="121">
        <f>IF($D1789="",0,IF($E1789="",0,IF(VLOOKUP($E1789,paramètres!$E$33:$F$44,2,FALSE)&lt;=VLOOKUP($AB$18,paramètres!$E$33:$F$44,2,FALSE),P1789*$D1789,0)))</f>
        <v>0</v>
      </c>
      <c r="AC1789" s="13">
        <f>IF($D1789="",0,IF($E1789="",0,IF(VLOOKUP($E1789,paramètres!$E$33:$F$44,2,FALSE)&lt;=VLOOKUP($AC$18,paramètres!$E$33:$F$44,2,FALSE),Q1789*$D1789,0)))</f>
        <v>0</v>
      </c>
      <c r="AD1789" s="13">
        <f>IF($D1789="",0,IF($E1789="",0,IF(VLOOKUP($E1789,paramètres!$E$33:$F$44,2,FALSE)&lt;=VLOOKUP($AD$18,paramètres!$E$33:$F$44,2,FALSE),R1789*$D1789,0)))</f>
        <v>0</v>
      </c>
      <c r="AE1789" s="13">
        <f>IF($D1789="",0,IF($E1789="",0,IF(VLOOKUP($E1789,paramètres!$E$33:$F$44,2,FALSE)&lt;=VLOOKUP($AE$18,paramètres!$E$33:$F$44,2,FALSE),S1789*$D1789,0)))</f>
        <v>0</v>
      </c>
      <c r="AF1789" s="13">
        <f>IF($D1789="",0,IF($E1789="",0,IF(VLOOKUP($E1789,paramètres!$E$33:$F$44,2,FALSE)&lt;=VLOOKUP($AF$18,paramètres!$E$33:$F$44,2,FALSE),T1789*$D1789,0)))</f>
        <v>0</v>
      </c>
      <c r="AG1789" s="13">
        <f>IF($D1789="",0,IF($E1789="",0,IF(VLOOKUP($E1789,paramètres!$E$33:$F$44,2,FALSE)&lt;=VLOOKUP($AG$18,paramètres!$E$33:$F$44,2,FALSE),U1789*$D1789,0)))</f>
        <v>0</v>
      </c>
      <c r="AH1789" s="13">
        <f>IF($D1789="",0,IF($E1789="",0,IF(VLOOKUP($E1789,paramètres!$E$33:$F$44,2,FALSE)&lt;=VLOOKUP($AH$18,paramètres!$E$33:$F$44,2,FALSE),V1789*$D1789,0)))</f>
        <v>0</v>
      </c>
      <c r="AI1789" s="13">
        <f>IF($D1789="",0,IF($E1789="",0,IF(VLOOKUP($E1789,paramètres!$E$33:$F$44,2,FALSE)&lt;=VLOOKUP($AI$18,paramètres!$E$33:$F$44,2,FALSE),W1789*$D1789,0)))</f>
        <v>0</v>
      </c>
      <c r="AJ1789" s="13">
        <f>IF($D1789="",0,IF($E1789="",0,IF(VLOOKUP($E1789,paramètres!$E$33:$F$44,2,FALSE)&lt;=VLOOKUP($AJ$18,paramètres!$E$33:$F$44,2,FALSE),X1789*$D1789,0)))</f>
        <v>0</v>
      </c>
      <c r="AK1789" s="13">
        <f>IF($D1789="",0,IF($E1789="",0,IF(VLOOKUP($E1789,paramètres!$E$33:$F$44,2,FALSE)&lt;=VLOOKUP($AK$18,paramètres!$E$33:$F$44,2,FALSE),Y1789*$D1789,0)))</f>
        <v>0</v>
      </c>
      <c r="AL1789" s="13">
        <f>IF($D1789="",0,IF($E1789="",0,IF(VLOOKUP($E1789,paramètres!$E$33:$F$44,2,FALSE)&lt;=VLOOKUP($AL$18,paramètres!$E$33:$F$44,2,FALSE),Z1789*$D1789,0)))</f>
        <v>0</v>
      </c>
      <c r="AM1789" s="126">
        <f>IF($D1789="",0,IF($E1789="",0,IF(VLOOKUP($E1789,paramètres!$E$33:$F$44,2,FALSE)&lt;=VLOOKUP($AM$18,paramètres!$E$33:$F$44,2,FALSE),AA1789*$D1789,0)))</f>
        <v>0</v>
      </c>
      <c r="AN1789" s="121" t="str">
        <f>IF(paramètres!$B$28=1,((SUM(P1789:Y1789)/1.02)+SUM(Z1789:AA1789))*0.0303/9*COUNT(P1789:X1789),IF(paramètres!$B$28=2,(SUM(P1789:AA1789))*0.0303/9*COUNT(P1789:X1789),"Missing Delta option"))</f>
        <v>Missing Delta option</v>
      </c>
      <c r="AO1789" s="13" t="str">
        <f>IF(paramètres!$B$28=1,(((SUM(P1789:Y1789)/1.02)+SUM(Z1789:AA1789))+((SUM(AB1789:AK1789)/1.02)+SUM(AL1789:AN1789)))*cotpatr,IF(paramètres!$B$28=2,(SUM(P1789:AN1789)*cotpatr),"Missing Delta Option"))</f>
        <v>Missing Delta Option</v>
      </c>
      <c r="AP1789" s="13" t="str" cm="1">
        <f t="array" ref="AP1789">IF(paramètres!$B$28=1,(((SUM(P1789:Y1789)/1.02)+SUM(Z1789:AA1789))+((SUM(AB1789:AM1789)/1.02)+SUM(AL1789:AM1789)))/12*pécule,IF(paramètres!$B$28=2,SUM(P1789:AM1789)/12*pécule,"Missing Delta Option"))</f>
        <v>Missing Delta Option</v>
      </c>
      <c r="AQ1789" s="105" t="e">
        <f>IF(paramètres!$B$28=1,(((SUM(P1789:Y1789)/1.02)+SUM(Z1789:AA1789))+((SUM(AB1789:AM1789)/1.02)+SUM(AL1789:AM1789)))+AN1789+AO1789+AP1789,SUM(P1789:AM1789)+AN1789+AO1789+AP1789)</f>
        <v>#VALUE!</v>
      </c>
    </row>
    <row r="1790" spans="1:43" x14ac:dyDescent="0.25">
      <c r="A1790" s="104"/>
      <c r="B1790" s="39"/>
      <c r="C1790" s="39"/>
      <c r="D1790" s="70"/>
      <c r="E1790" s="49"/>
      <c r="F1790" s="40"/>
      <c r="G1790" s="38"/>
      <c r="H1790" s="71"/>
      <c r="I1790" s="40"/>
      <c r="J1790" s="38"/>
      <c r="K1790" s="71"/>
      <c r="L1790" s="40"/>
      <c r="M1790" s="38"/>
      <c r="N1790" s="71"/>
      <c r="O1790" s="49"/>
      <c r="P1790" s="177"/>
      <c r="Q1790" s="178"/>
      <c r="R1790" s="178"/>
      <c r="S1790" s="178"/>
      <c r="T1790" s="178"/>
      <c r="U1790" s="178"/>
      <c r="V1790" s="178"/>
      <c r="W1790" s="178"/>
      <c r="X1790" s="178"/>
      <c r="Y1790" s="178"/>
      <c r="Z1790" s="178"/>
      <c r="AA1790" s="179"/>
      <c r="AB1790" s="121">
        <f>IF($D1790="",0,IF($E1790="",0,IF(VLOOKUP($E1790,paramètres!$E$33:$F$44,2,FALSE)&lt;=VLOOKUP($AB$18,paramètres!$E$33:$F$44,2,FALSE),P1790*$D1790,0)))</f>
        <v>0</v>
      </c>
      <c r="AC1790" s="13">
        <f>IF($D1790="",0,IF($E1790="",0,IF(VLOOKUP($E1790,paramètres!$E$33:$F$44,2,FALSE)&lt;=VLOOKUP($AC$18,paramètres!$E$33:$F$44,2,FALSE),Q1790*$D1790,0)))</f>
        <v>0</v>
      </c>
      <c r="AD1790" s="13">
        <f>IF($D1790="",0,IF($E1790="",0,IF(VLOOKUP($E1790,paramètres!$E$33:$F$44,2,FALSE)&lt;=VLOOKUP($AD$18,paramètres!$E$33:$F$44,2,FALSE),R1790*$D1790,0)))</f>
        <v>0</v>
      </c>
      <c r="AE1790" s="13">
        <f>IF($D1790="",0,IF($E1790="",0,IF(VLOOKUP($E1790,paramètres!$E$33:$F$44,2,FALSE)&lt;=VLOOKUP($AE$18,paramètres!$E$33:$F$44,2,FALSE),S1790*$D1790,0)))</f>
        <v>0</v>
      </c>
      <c r="AF1790" s="13">
        <f>IF($D1790="",0,IF($E1790="",0,IF(VLOOKUP($E1790,paramètres!$E$33:$F$44,2,FALSE)&lt;=VLOOKUP($AF$18,paramètres!$E$33:$F$44,2,FALSE),T1790*$D1790,0)))</f>
        <v>0</v>
      </c>
      <c r="AG1790" s="13">
        <f>IF($D1790="",0,IF($E1790="",0,IF(VLOOKUP($E1790,paramètres!$E$33:$F$44,2,FALSE)&lt;=VLOOKUP($AG$18,paramètres!$E$33:$F$44,2,FALSE),U1790*$D1790,0)))</f>
        <v>0</v>
      </c>
      <c r="AH1790" s="13">
        <f>IF($D1790="",0,IF($E1790="",0,IF(VLOOKUP($E1790,paramètres!$E$33:$F$44,2,FALSE)&lt;=VLOOKUP($AH$18,paramètres!$E$33:$F$44,2,FALSE),V1790*$D1790,0)))</f>
        <v>0</v>
      </c>
      <c r="AI1790" s="13">
        <f>IF($D1790="",0,IF($E1790="",0,IF(VLOOKUP($E1790,paramètres!$E$33:$F$44,2,FALSE)&lt;=VLOOKUP($AI$18,paramètres!$E$33:$F$44,2,FALSE),W1790*$D1790,0)))</f>
        <v>0</v>
      </c>
      <c r="AJ1790" s="13">
        <f>IF($D1790="",0,IF($E1790="",0,IF(VLOOKUP($E1790,paramètres!$E$33:$F$44,2,FALSE)&lt;=VLOOKUP($AJ$18,paramètres!$E$33:$F$44,2,FALSE),X1790*$D1790,0)))</f>
        <v>0</v>
      </c>
      <c r="AK1790" s="13">
        <f>IF($D1790="",0,IF($E1790="",0,IF(VLOOKUP($E1790,paramètres!$E$33:$F$44,2,FALSE)&lt;=VLOOKUP($AK$18,paramètres!$E$33:$F$44,2,FALSE),Y1790*$D1790,0)))</f>
        <v>0</v>
      </c>
      <c r="AL1790" s="13">
        <f>IF($D1790="",0,IF($E1790="",0,IF(VLOOKUP($E1790,paramètres!$E$33:$F$44,2,FALSE)&lt;=VLOOKUP($AL$18,paramètres!$E$33:$F$44,2,FALSE),Z1790*$D1790,0)))</f>
        <v>0</v>
      </c>
      <c r="AM1790" s="126">
        <f>IF($D1790="",0,IF($E1790="",0,IF(VLOOKUP($E1790,paramètres!$E$33:$F$44,2,FALSE)&lt;=VLOOKUP($AM$18,paramètres!$E$33:$F$44,2,FALSE),AA1790*$D1790,0)))</f>
        <v>0</v>
      </c>
      <c r="AN1790" s="121" t="str">
        <f>IF(paramètres!$B$28=1,((SUM(P1790:Y1790)/1.02)+SUM(Z1790:AA1790))*0.0303/9*COUNT(P1790:X1790),IF(paramètres!$B$28=2,(SUM(P1790:AA1790))*0.0303/9*COUNT(P1790:X1790),"Missing Delta option"))</f>
        <v>Missing Delta option</v>
      </c>
      <c r="AO1790" s="13" t="str">
        <f>IF(paramètres!$B$28=1,(((SUM(P1790:Y1790)/1.02)+SUM(Z1790:AA1790))+((SUM(AB1790:AK1790)/1.02)+SUM(AL1790:AN1790)))*cotpatr,IF(paramètres!$B$28=2,(SUM(P1790:AN1790)*cotpatr),"Missing Delta Option"))</f>
        <v>Missing Delta Option</v>
      </c>
      <c r="AP1790" s="13" t="str" cm="1">
        <f t="array" ref="AP1790">IF(paramètres!$B$28=1,(((SUM(P1790:Y1790)/1.02)+SUM(Z1790:AA1790))+((SUM(AB1790:AM1790)/1.02)+SUM(AL1790:AM1790)))/12*pécule,IF(paramètres!$B$28=2,SUM(P1790:AM1790)/12*pécule,"Missing Delta Option"))</f>
        <v>Missing Delta Option</v>
      </c>
      <c r="AQ1790" s="105" t="e">
        <f>IF(paramètres!$B$28=1,(((SUM(P1790:Y1790)/1.02)+SUM(Z1790:AA1790))+((SUM(AB1790:AM1790)/1.02)+SUM(AL1790:AM1790)))+AN1790+AO1790+AP1790,SUM(P1790:AM1790)+AN1790+AO1790+AP1790)</f>
        <v>#VALUE!</v>
      </c>
    </row>
    <row r="1791" spans="1:43" x14ac:dyDescent="0.25">
      <c r="A1791" s="104"/>
      <c r="B1791" s="39"/>
      <c r="C1791" s="39"/>
      <c r="D1791" s="70"/>
      <c r="E1791" s="49"/>
      <c r="F1791" s="40"/>
      <c r="G1791" s="38"/>
      <c r="H1791" s="71"/>
      <c r="I1791" s="40"/>
      <c r="J1791" s="38"/>
      <c r="K1791" s="71"/>
      <c r="L1791" s="40"/>
      <c r="M1791" s="38"/>
      <c r="N1791" s="71"/>
      <c r="O1791" s="49"/>
      <c r="P1791" s="177"/>
      <c r="Q1791" s="178"/>
      <c r="R1791" s="178"/>
      <c r="S1791" s="178"/>
      <c r="T1791" s="178"/>
      <c r="U1791" s="178"/>
      <c r="V1791" s="178"/>
      <c r="W1791" s="178"/>
      <c r="X1791" s="178"/>
      <c r="Y1791" s="178"/>
      <c r="Z1791" s="178"/>
      <c r="AA1791" s="179"/>
      <c r="AB1791" s="121">
        <f>IF($D1791="",0,IF($E1791="",0,IF(VLOOKUP($E1791,paramètres!$E$33:$F$44,2,FALSE)&lt;=VLOOKUP($AB$18,paramètres!$E$33:$F$44,2,FALSE),P1791*$D1791,0)))</f>
        <v>0</v>
      </c>
      <c r="AC1791" s="13">
        <f>IF($D1791="",0,IF($E1791="",0,IF(VLOOKUP($E1791,paramètres!$E$33:$F$44,2,FALSE)&lt;=VLOOKUP($AC$18,paramètres!$E$33:$F$44,2,FALSE),Q1791*$D1791,0)))</f>
        <v>0</v>
      </c>
      <c r="AD1791" s="13">
        <f>IF($D1791="",0,IF($E1791="",0,IF(VLOOKUP($E1791,paramètres!$E$33:$F$44,2,FALSE)&lt;=VLOOKUP($AD$18,paramètres!$E$33:$F$44,2,FALSE),R1791*$D1791,0)))</f>
        <v>0</v>
      </c>
      <c r="AE1791" s="13">
        <f>IF($D1791="",0,IF($E1791="",0,IF(VLOOKUP($E1791,paramètres!$E$33:$F$44,2,FALSE)&lt;=VLOOKUP($AE$18,paramètres!$E$33:$F$44,2,FALSE),S1791*$D1791,0)))</f>
        <v>0</v>
      </c>
      <c r="AF1791" s="13">
        <f>IF($D1791="",0,IF($E1791="",0,IF(VLOOKUP($E1791,paramètres!$E$33:$F$44,2,FALSE)&lt;=VLOOKUP($AF$18,paramètres!$E$33:$F$44,2,FALSE),T1791*$D1791,0)))</f>
        <v>0</v>
      </c>
      <c r="AG1791" s="13">
        <f>IF($D1791="",0,IF($E1791="",0,IF(VLOOKUP($E1791,paramètres!$E$33:$F$44,2,FALSE)&lt;=VLOOKUP($AG$18,paramètres!$E$33:$F$44,2,FALSE),U1791*$D1791,0)))</f>
        <v>0</v>
      </c>
      <c r="AH1791" s="13">
        <f>IF($D1791="",0,IF($E1791="",0,IF(VLOOKUP($E1791,paramètres!$E$33:$F$44,2,FALSE)&lt;=VLOOKUP($AH$18,paramètres!$E$33:$F$44,2,FALSE),V1791*$D1791,0)))</f>
        <v>0</v>
      </c>
      <c r="AI1791" s="13">
        <f>IF($D1791="",0,IF($E1791="",0,IF(VLOOKUP($E1791,paramètres!$E$33:$F$44,2,FALSE)&lt;=VLOOKUP($AI$18,paramètres!$E$33:$F$44,2,FALSE),W1791*$D1791,0)))</f>
        <v>0</v>
      </c>
      <c r="AJ1791" s="13">
        <f>IF($D1791="",0,IF($E1791="",0,IF(VLOOKUP($E1791,paramètres!$E$33:$F$44,2,FALSE)&lt;=VLOOKUP($AJ$18,paramètres!$E$33:$F$44,2,FALSE),X1791*$D1791,0)))</f>
        <v>0</v>
      </c>
      <c r="AK1791" s="13">
        <f>IF($D1791="",0,IF($E1791="",0,IF(VLOOKUP($E1791,paramètres!$E$33:$F$44,2,FALSE)&lt;=VLOOKUP($AK$18,paramètres!$E$33:$F$44,2,FALSE),Y1791*$D1791,0)))</f>
        <v>0</v>
      </c>
      <c r="AL1791" s="13">
        <f>IF($D1791="",0,IF($E1791="",0,IF(VLOOKUP($E1791,paramètres!$E$33:$F$44,2,FALSE)&lt;=VLOOKUP($AL$18,paramètres!$E$33:$F$44,2,FALSE),Z1791*$D1791,0)))</f>
        <v>0</v>
      </c>
      <c r="AM1791" s="126">
        <f>IF($D1791="",0,IF($E1791="",0,IF(VLOOKUP($E1791,paramètres!$E$33:$F$44,2,FALSE)&lt;=VLOOKUP($AM$18,paramètres!$E$33:$F$44,2,FALSE),AA1791*$D1791,0)))</f>
        <v>0</v>
      </c>
      <c r="AN1791" s="121" t="str">
        <f>IF(paramètres!$B$28=1,((SUM(P1791:Y1791)/1.02)+SUM(Z1791:AA1791))*0.0303/9*COUNT(P1791:X1791),IF(paramètres!$B$28=2,(SUM(P1791:AA1791))*0.0303/9*COUNT(P1791:X1791),"Missing Delta option"))</f>
        <v>Missing Delta option</v>
      </c>
      <c r="AO1791" s="13" t="str">
        <f>IF(paramètres!$B$28=1,(((SUM(P1791:Y1791)/1.02)+SUM(Z1791:AA1791))+((SUM(AB1791:AK1791)/1.02)+SUM(AL1791:AN1791)))*cotpatr,IF(paramètres!$B$28=2,(SUM(P1791:AN1791)*cotpatr),"Missing Delta Option"))</f>
        <v>Missing Delta Option</v>
      </c>
      <c r="AP1791" s="13" t="str" cm="1">
        <f t="array" ref="AP1791">IF(paramètres!$B$28=1,(((SUM(P1791:Y1791)/1.02)+SUM(Z1791:AA1791))+((SUM(AB1791:AM1791)/1.02)+SUM(AL1791:AM1791)))/12*pécule,IF(paramètres!$B$28=2,SUM(P1791:AM1791)/12*pécule,"Missing Delta Option"))</f>
        <v>Missing Delta Option</v>
      </c>
      <c r="AQ1791" s="105" t="e">
        <f>IF(paramètres!$B$28=1,(((SUM(P1791:Y1791)/1.02)+SUM(Z1791:AA1791))+((SUM(AB1791:AM1791)/1.02)+SUM(AL1791:AM1791)))+AN1791+AO1791+AP1791,SUM(P1791:AM1791)+AN1791+AO1791+AP1791)</f>
        <v>#VALUE!</v>
      </c>
    </row>
    <row r="1792" spans="1:43" x14ac:dyDescent="0.25">
      <c r="A1792" s="104"/>
      <c r="B1792" s="39"/>
      <c r="C1792" s="39"/>
      <c r="D1792" s="70"/>
      <c r="E1792" s="49"/>
      <c r="F1792" s="40"/>
      <c r="G1792" s="38"/>
      <c r="H1792" s="71"/>
      <c r="I1792" s="40"/>
      <c r="J1792" s="38"/>
      <c r="K1792" s="71"/>
      <c r="L1792" s="40"/>
      <c r="M1792" s="38"/>
      <c r="N1792" s="71"/>
      <c r="O1792" s="49"/>
      <c r="P1792" s="177"/>
      <c r="Q1792" s="178"/>
      <c r="R1792" s="178"/>
      <c r="S1792" s="178"/>
      <c r="T1792" s="178"/>
      <c r="U1792" s="178"/>
      <c r="V1792" s="178"/>
      <c r="W1792" s="178"/>
      <c r="X1792" s="178"/>
      <c r="Y1792" s="178"/>
      <c r="Z1792" s="178"/>
      <c r="AA1792" s="179"/>
      <c r="AB1792" s="121">
        <f>IF($D1792="",0,IF($E1792="",0,IF(VLOOKUP($E1792,paramètres!$E$33:$F$44,2,FALSE)&lt;=VLOOKUP($AB$18,paramètres!$E$33:$F$44,2,FALSE),P1792*$D1792,0)))</f>
        <v>0</v>
      </c>
      <c r="AC1792" s="13">
        <f>IF($D1792="",0,IF($E1792="",0,IF(VLOOKUP($E1792,paramètres!$E$33:$F$44,2,FALSE)&lt;=VLOOKUP($AC$18,paramètres!$E$33:$F$44,2,FALSE),Q1792*$D1792,0)))</f>
        <v>0</v>
      </c>
      <c r="AD1792" s="13">
        <f>IF($D1792="",0,IF($E1792="",0,IF(VLOOKUP($E1792,paramètres!$E$33:$F$44,2,FALSE)&lt;=VLOOKUP($AD$18,paramètres!$E$33:$F$44,2,FALSE),R1792*$D1792,0)))</f>
        <v>0</v>
      </c>
      <c r="AE1792" s="13">
        <f>IF($D1792="",0,IF($E1792="",0,IF(VLOOKUP($E1792,paramètres!$E$33:$F$44,2,FALSE)&lt;=VLOOKUP($AE$18,paramètres!$E$33:$F$44,2,FALSE),S1792*$D1792,0)))</f>
        <v>0</v>
      </c>
      <c r="AF1792" s="13">
        <f>IF($D1792="",0,IF($E1792="",0,IF(VLOOKUP($E1792,paramètres!$E$33:$F$44,2,FALSE)&lt;=VLOOKUP($AF$18,paramètres!$E$33:$F$44,2,FALSE),T1792*$D1792,0)))</f>
        <v>0</v>
      </c>
      <c r="AG1792" s="13">
        <f>IF($D1792="",0,IF($E1792="",0,IF(VLOOKUP($E1792,paramètres!$E$33:$F$44,2,FALSE)&lt;=VLOOKUP($AG$18,paramètres!$E$33:$F$44,2,FALSE),U1792*$D1792,0)))</f>
        <v>0</v>
      </c>
      <c r="AH1792" s="13">
        <f>IF($D1792="",0,IF($E1792="",0,IF(VLOOKUP($E1792,paramètres!$E$33:$F$44,2,FALSE)&lt;=VLOOKUP($AH$18,paramètres!$E$33:$F$44,2,FALSE),V1792*$D1792,0)))</f>
        <v>0</v>
      </c>
      <c r="AI1792" s="13">
        <f>IF($D1792="",0,IF($E1792="",0,IF(VLOOKUP($E1792,paramètres!$E$33:$F$44,2,FALSE)&lt;=VLOOKUP($AI$18,paramètres!$E$33:$F$44,2,FALSE),W1792*$D1792,0)))</f>
        <v>0</v>
      </c>
      <c r="AJ1792" s="13">
        <f>IF($D1792="",0,IF($E1792="",0,IF(VLOOKUP($E1792,paramètres!$E$33:$F$44,2,FALSE)&lt;=VLOOKUP($AJ$18,paramètres!$E$33:$F$44,2,FALSE),X1792*$D1792,0)))</f>
        <v>0</v>
      </c>
      <c r="AK1792" s="13">
        <f>IF($D1792="",0,IF($E1792="",0,IF(VLOOKUP($E1792,paramètres!$E$33:$F$44,2,FALSE)&lt;=VLOOKUP($AK$18,paramètres!$E$33:$F$44,2,FALSE),Y1792*$D1792,0)))</f>
        <v>0</v>
      </c>
      <c r="AL1792" s="13">
        <f>IF($D1792="",0,IF($E1792="",0,IF(VLOOKUP($E1792,paramètres!$E$33:$F$44,2,FALSE)&lt;=VLOOKUP($AL$18,paramètres!$E$33:$F$44,2,FALSE),Z1792*$D1792,0)))</f>
        <v>0</v>
      </c>
      <c r="AM1792" s="126">
        <f>IF($D1792="",0,IF($E1792="",0,IF(VLOOKUP($E1792,paramètres!$E$33:$F$44,2,FALSE)&lt;=VLOOKUP($AM$18,paramètres!$E$33:$F$44,2,FALSE),AA1792*$D1792,0)))</f>
        <v>0</v>
      </c>
      <c r="AN1792" s="121" t="str">
        <f>IF(paramètres!$B$28=1,((SUM(P1792:Y1792)/1.02)+SUM(Z1792:AA1792))*0.0303/9*COUNT(P1792:X1792),IF(paramètres!$B$28=2,(SUM(P1792:AA1792))*0.0303/9*COUNT(P1792:X1792),"Missing Delta option"))</f>
        <v>Missing Delta option</v>
      </c>
      <c r="AO1792" s="13" t="str">
        <f>IF(paramètres!$B$28=1,(((SUM(P1792:Y1792)/1.02)+SUM(Z1792:AA1792))+((SUM(AB1792:AK1792)/1.02)+SUM(AL1792:AN1792)))*cotpatr,IF(paramètres!$B$28=2,(SUM(P1792:AN1792)*cotpatr),"Missing Delta Option"))</f>
        <v>Missing Delta Option</v>
      </c>
      <c r="AP1792" s="13" t="str" cm="1">
        <f t="array" ref="AP1792">IF(paramètres!$B$28=1,(((SUM(P1792:Y1792)/1.02)+SUM(Z1792:AA1792))+((SUM(AB1792:AM1792)/1.02)+SUM(AL1792:AM1792)))/12*pécule,IF(paramètres!$B$28=2,SUM(P1792:AM1792)/12*pécule,"Missing Delta Option"))</f>
        <v>Missing Delta Option</v>
      </c>
      <c r="AQ1792" s="105" t="e">
        <f>IF(paramètres!$B$28=1,(((SUM(P1792:Y1792)/1.02)+SUM(Z1792:AA1792))+((SUM(AB1792:AM1792)/1.02)+SUM(AL1792:AM1792)))+AN1792+AO1792+AP1792,SUM(P1792:AM1792)+AN1792+AO1792+AP1792)</f>
        <v>#VALUE!</v>
      </c>
    </row>
    <row r="1793" spans="1:43" x14ac:dyDescent="0.25">
      <c r="A1793" s="104"/>
      <c r="B1793" s="39"/>
      <c r="C1793" s="39"/>
      <c r="D1793" s="70"/>
      <c r="E1793" s="49"/>
      <c r="F1793" s="40"/>
      <c r="G1793" s="38"/>
      <c r="H1793" s="71"/>
      <c r="I1793" s="40"/>
      <c r="J1793" s="38"/>
      <c r="K1793" s="71"/>
      <c r="L1793" s="40"/>
      <c r="M1793" s="38"/>
      <c r="N1793" s="71"/>
      <c r="O1793" s="49"/>
      <c r="P1793" s="177"/>
      <c r="Q1793" s="178"/>
      <c r="R1793" s="178"/>
      <c r="S1793" s="178"/>
      <c r="T1793" s="178"/>
      <c r="U1793" s="178"/>
      <c r="V1793" s="178"/>
      <c r="W1793" s="178"/>
      <c r="X1793" s="178"/>
      <c r="Y1793" s="178"/>
      <c r="Z1793" s="178"/>
      <c r="AA1793" s="179"/>
      <c r="AB1793" s="121">
        <f>IF($D1793="",0,IF($E1793="",0,IF(VLOOKUP($E1793,paramètres!$E$33:$F$44,2,FALSE)&lt;=VLOOKUP($AB$18,paramètres!$E$33:$F$44,2,FALSE),P1793*$D1793,0)))</f>
        <v>0</v>
      </c>
      <c r="AC1793" s="13">
        <f>IF($D1793="",0,IF($E1793="",0,IF(VLOOKUP($E1793,paramètres!$E$33:$F$44,2,FALSE)&lt;=VLOOKUP($AC$18,paramètres!$E$33:$F$44,2,FALSE),Q1793*$D1793,0)))</f>
        <v>0</v>
      </c>
      <c r="AD1793" s="13">
        <f>IF($D1793="",0,IF($E1793="",0,IF(VLOOKUP($E1793,paramètres!$E$33:$F$44,2,FALSE)&lt;=VLOOKUP($AD$18,paramètres!$E$33:$F$44,2,FALSE),R1793*$D1793,0)))</f>
        <v>0</v>
      </c>
      <c r="AE1793" s="13">
        <f>IF($D1793="",0,IF($E1793="",0,IF(VLOOKUP($E1793,paramètres!$E$33:$F$44,2,FALSE)&lt;=VLOOKUP($AE$18,paramètres!$E$33:$F$44,2,FALSE),S1793*$D1793,0)))</f>
        <v>0</v>
      </c>
      <c r="AF1793" s="13">
        <f>IF($D1793="",0,IF($E1793="",0,IF(VLOOKUP($E1793,paramètres!$E$33:$F$44,2,FALSE)&lt;=VLOOKUP($AF$18,paramètres!$E$33:$F$44,2,FALSE),T1793*$D1793,0)))</f>
        <v>0</v>
      </c>
      <c r="AG1793" s="13">
        <f>IF($D1793="",0,IF($E1793="",0,IF(VLOOKUP($E1793,paramètres!$E$33:$F$44,2,FALSE)&lt;=VLOOKUP($AG$18,paramètres!$E$33:$F$44,2,FALSE),U1793*$D1793,0)))</f>
        <v>0</v>
      </c>
      <c r="AH1793" s="13">
        <f>IF($D1793="",0,IF($E1793="",0,IF(VLOOKUP($E1793,paramètres!$E$33:$F$44,2,FALSE)&lt;=VLOOKUP($AH$18,paramètres!$E$33:$F$44,2,FALSE),V1793*$D1793,0)))</f>
        <v>0</v>
      </c>
      <c r="AI1793" s="13">
        <f>IF($D1793="",0,IF($E1793="",0,IF(VLOOKUP($E1793,paramètres!$E$33:$F$44,2,FALSE)&lt;=VLOOKUP($AI$18,paramètres!$E$33:$F$44,2,FALSE),W1793*$D1793,0)))</f>
        <v>0</v>
      </c>
      <c r="AJ1793" s="13">
        <f>IF($D1793="",0,IF($E1793="",0,IF(VLOOKUP($E1793,paramètres!$E$33:$F$44,2,FALSE)&lt;=VLOOKUP($AJ$18,paramètres!$E$33:$F$44,2,FALSE),X1793*$D1793,0)))</f>
        <v>0</v>
      </c>
      <c r="AK1793" s="13">
        <f>IF($D1793="",0,IF($E1793="",0,IF(VLOOKUP($E1793,paramètres!$E$33:$F$44,2,FALSE)&lt;=VLOOKUP($AK$18,paramètres!$E$33:$F$44,2,FALSE),Y1793*$D1793,0)))</f>
        <v>0</v>
      </c>
      <c r="AL1793" s="13">
        <f>IF($D1793="",0,IF($E1793="",0,IF(VLOOKUP($E1793,paramètres!$E$33:$F$44,2,FALSE)&lt;=VLOOKUP($AL$18,paramètres!$E$33:$F$44,2,FALSE),Z1793*$D1793,0)))</f>
        <v>0</v>
      </c>
      <c r="AM1793" s="126">
        <f>IF($D1793="",0,IF($E1793="",0,IF(VLOOKUP($E1793,paramètres!$E$33:$F$44,2,FALSE)&lt;=VLOOKUP($AM$18,paramètres!$E$33:$F$44,2,FALSE),AA1793*$D1793,0)))</f>
        <v>0</v>
      </c>
      <c r="AN1793" s="121" t="str">
        <f>IF(paramètres!$B$28=1,((SUM(P1793:Y1793)/1.02)+SUM(Z1793:AA1793))*0.0303/9*COUNT(P1793:X1793),IF(paramètres!$B$28=2,(SUM(P1793:AA1793))*0.0303/9*COUNT(P1793:X1793),"Missing Delta option"))</f>
        <v>Missing Delta option</v>
      </c>
      <c r="AO1793" s="13" t="str">
        <f>IF(paramètres!$B$28=1,(((SUM(P1793:Y1793)/1.02)+SUM(Z1793:AA1793))+((SUM(AB1793:AK1793)/1.02)+SUM(AL1793:AN1793)))*cotpatr,IF(paramètres!$B$28=2,(SUM(P1793:AN1793)*cotpatr),"Missing Delta Option"))</f>
        <v>Missing Delta Option</v>
      </c>
      <c r="AP1793" s="13" t="str" cm="1">
        <f t="array" ref="AP1793">IF(paramètres!$B$28=1,(((SUM(P1793:Y1793)/1.02)+SUM(Z1793:AA1793))+((SUM(AB1793:AM1793)/1.02)+SUM(AL1793:AM1793)))/12*pécule,IF(paramètres!$B$28=2,SUM(P1793:AM1793)/12*pécule,"Missing Delta Option"))</f>
        <v>Missing Delta Option</v>
      </c>
      <c r="AQ1793" s="105" t="e">
        <f>IF(paramètres!$B$28=1,(((SUM(P1793:Y1793)/1.02)+SUM(Z1793:AA1793))+((SUM(AB1793:AM1793)/1.02)+SUM(AL1793:AM1793)))+AN1793+AO1793+AP1793,SUM(P1793:AM1793)+AN1793+AO1793+AP1793)</f>
        <v>#VALUE!</v>
      </c>
    </row>
    <row r="1794" spans="1:43" x14ac:dyDescent="0.25">
      <c r="A1794" s="104"/>
      <c r="B1794" s="39"/>
      <c r="C1794" s="39"/>
      <c r="D1794" s="70"/>
      <c r="E1794" s="49"/>
      <c r="F1794" s="40"/>
      <c r="G1794" s="38"/>
      <c r="H1794" s="71"/>
      <c r="I1794" s="40"/>
      <c r="J1794" s="38"/>
      <c r="K1794" s="71"/>
      <c r="L1794" s="40"/>
      <c r="M1794" s="38"/>
      <c r="N1794" s="71"/>
      <c r="O1794" s="49"/>
      <c r="P1794" s="177"/>
      <c r="Q1794" s="178"/>
      <c r="R1794" s="178"/>
      <c r="S1794" s="178"/>
      <c r="T1794" s="178"/>
      <c r="U1794" s="178"/>
      <c r="V1794" s="178"/>
      <c r="W1794" s="178"/>
      <c r="X1794" s="178"/>
      <c r="Y1794" s="178"/>
      <c r="Z1794" s="178"/>
      <c r="AA1794" s="179"/>
      <c r="AB1794" s="121">
        <f>IF($D1794="",0,IF($E1794="",0,IF(VLOOKUP($E1794,paramètres!$E$33:$F$44,2,FALSE)&lt;=VLOOKUP($AB$18,paramètres!$E$33:$F$44,2,FALSE),P1794*$D1794,0)))</f>
        <v>0</v>
      </c>
      <c r="AC1794" s="13">
        <f>IF($D1794="",0,IF($E1794="",0,IF(VLOOKUP($E1794,paramètres!$E$33:$F$44,2,FALSE)&lt;=VLOOKUP($AC$18,paramètres!$E$33:$F$44,2,FALSE),Q1794*$D1794,0)))</f>
        <v>0</v>
      </c>
      <c r="AD1794" s="13">
        <f>IF($D1794="",0,IF($E1794="",0,IF(VLOOKUP($E1794,paramètres!$E$33:$F$44,2,FALSE)&lt;=VLOOKUP($AD$18,paramètres!$E$33:$F$44,2,FALSE),R1794*$D1794,0)))</f>
        <v>0</v>
      </c>
      <c r="AE1794" s="13">
        <f>IF($D1794="",0,IF($E1794="",0,IF(VLOOKUP($E1794,paramètres!$E$33:$F$44,2,FALSE)&lt;=VLOOKUP($AE$18,paramètres!$E$33:$F$44,2,FALSE),S1794*$D1794,0)))</f>
        <v>0</v>
      </c>
      <c r="AF1794" s="13">
        <f>IF($D1794="",0,IF($E1794="",0,IF(VLOOKUP($E1794,paramètres!$E$33:$F$44,2,FALSE)&lt;=VLOOKUP($AF$18,paramètres!$E$33:$F$44,2,FALSE),T1794*$D1794,0)))</f>
        <v>0</v>
      </c>
      <c r="AG1794" s="13">
        <f>IF($D1794="",0,IF($E1794="",0,IF(VLOOKUP($E1794,paramètres!$E$33:$F$44,2,FALSE)&lt;=VLOOKUP($AG$18,paramètres!$E$33:$F$44,2,FALSE),U1794*$D1794,0)))</f>
        <v>0</v>
      </c>
      <c r="AH1794" s="13">
        <f>IF($D1794="",0,IF($E1794="",0,IF(VLOOKUP($E1794,paramètres!$E$33:$F$44,2,FALSE)&lt;=VLOOKUP($AH$18,paramètres!$E$33:$F$44,2,FALSE),V1794*$D1794,0)))</f>
        <v>0</v>
      </c>
      <c r="AI1794" s="13">
        <f>IF($D1794="",0,IF($E1794="",0,IF(VLOOKUP($E1794,paramètres!$E$33:$F$44,2,FALSE)&lt;=VLOOKUP($AI$18,paramètres!$E$33:$F$44,2,FALSE),W1794*$D1794,0)))</f>
        <v>0</v>
      </c>
      <c r="AJ1794" s="13">
        <f>IF($D1794="",0,IF($E1794="",0,IF(VLOOKUP($E1794,paramètres!$E$33:$F$44,2,FALSE)&lt;=VLOOKUP($AJ$18,paramètres!$E$33:$F$44,2,FALSE),X1794*$D1794,0)))</f>
        <v>0</v>
      </c>
      <c r="AK1794" s="13">
        <f>IF($D1794="",0,IF($E1794="",0,IF(VLOOKUP($E1794,paramètres!$E$33:$F$44,2,FALSE)&lt;=VLOOKUP($AK$18,paramètres!$E$33:$F$44,2,FALSE),Y1794*$D1794,0)))</f>
        <v>0</v>
      </c>
      <c r="AL1794" s="13">
        <f>IF($D1794="",0,IF($E1794="",0,IF(VLOOKUP($E1794,paramètres!$E$33:$F$44,2,FALSE)&lt;=VLOOKUP($AL$18,paramètres!$E$33:$F$44,2,FALSE),Z1794*$D1794,0)))</f>
        <v>0</v>
      </c>
      <c r="AM1794" s="126">
        <f>IF($D1794="",0,IF($E1794="",0,IF(VLOOKUP($E1794,paramètres!$E$33:$F$44,2,FALSE)&lt;=VLOOKUP($AM$18,paramètres!$E$33:$F$44,2,FALSE),AA1794*$D1794,0)))</f>
        <v>0</v>
      </c>
      <c r="AN1794" s="121" t="str">
        <f>IF(paramètres!$B$28=1,((SUM(P1794:Y1794)/1.02)+SUM(Z1794:AA1794))*0.0303/9*COUNT(P1794:X1794),IF(paramètres!$B$28=2,(SUM(P1794:AA1794))*0.0303/9*COUNT(P1794:X1794),"Missing Delta option"))</f>
        <v>Missing Delta option</v>
      </c>
      <c r="AO1794" s="13" t="str">
        <f>IF(paramètres!$B$28=1,(((SUM(P1794:Y1794)/1.02)+SUM(Z1794:AA1794))+((SUM(AB1794:AK1794)/1.02)+SUM(AL1794:AN1794)))*cotpatr,IF(paramètres!$B$28=2,(SUM(P1794:AN1794)*cotpatr),"Missing Delta Option"))</f>
        <v>Missing Delta Option</v>
      </c>
      <c r="AP1794" s="13" t="str" cm="1">
        <f t="array" ref="AP1794">IF(paramètres!$B$28=1,(((SUM(P1794:Y1794)/1.02)+SUM(Z1794:AA1794))+((SUM(AB1794:AM1794)/1.02)+SUM(AL1794:AM1794)))/12*pécule,IF(paramètres!$B$28=2,SUM(P1794:AM1794)/12*pécule,"Missing Delta Option"))</f>
        <v>Missing Delta Option</v>
      </c>
      <c r="AQ1794" s="105" t="e">
        <f>IF(paramètres!$B$28=1,(((SUM(P1794:Y1794)/1.02)+SUM(Z1794:AA1794))+((SUM(AB1794:AM1794)/1.02)+SUM(AL1794:AM1794)))+AN1794+AO1794+AP1794,SUM(P1794:AM1794)+AN1794+AO1794+AP1794)</f>
        <v>#VALUE!</v>
      </c>
    </row>
    <row r="1795" spans="1:43" x14ac:dyDescent="0.25">
      <c r="A1795" s="104"/>
      <c r="B1795" s="39"/>
      <c r="C1795" s="39"/>
      <c r="D1795" s="70"/>
      <c r="E1795" s="49"/>
      <c r="F1795" s="40"/>
      <c r="G1795" s="38"/>
      <c r="H1795" s="71"/>
      <c r="I1795" s="40"/>
      <c r="J1795" s="38"/>
      <c r="K1795" s="71"/>
      <c r="L1795" s="40"/>
      <c r="M1795" s="38"/>
      <c r="N1795" s="71"/>
      <c r="O1795" s="49"/>
      <c r="P1795" s="177"/>
      <c r="Q1795" s="178"/>
      <c r="R1795" s="178"/>
      <c r="S1795" s="178"/>
      <c r="T1795" s="178"/>
      <c r="U1795" s="178"/>
      <c r="V1795" s="178"/>
      <c r="W1795" s="178"/>
      <c r="X1795" s="178"/>
      <c r="Y1795" s="178"/>
      <c r="Z1795" s="178"/>
      <c r="AA1795" s="179"/>
      <c r="AB1795" s="121">
        <f>IF($D1795="",0,IF($E1795="",0,IF(VLOOKUP($E1795,paramètres!$E$33:$F$44,2,FALSE)&lt;=VLOOKUP($AB$18,paramètres!$E$33:$F$44,2,FALSE),P1795*$D1795,0)))</f>
        <v>0</v>
      </c>
      <c r="AC1795" s="13">
        <f>IF($D1795="",0,IF($E1795="",0,IF(VLOOKUP($E1795,paramètres!$E$33:$F$44,2,FALSE)&lt;=VLOOKUP($AC$18,paramètres!$E$33:$F$44,2,FALSE),Q1795*$D1795,0)))</f>
        <v>0</v>
      </c>
      <c r="AD1795" s="13">
        <f>IF($D1795="",0,IF($E1795="",0,IF(VLOOKUP($E1795,paramètres!$E$33:$F$44,2,FALSE)&lt;=VLOOKUP($AD$18,paramètres!$E$33:$F$44,2,FALSE),R1795*$D1795,0)))</f>
        <v>0</v>
      </c>
      <c r="AE1795" s="13">
        <f>IF($D1795="",0,IF($E1795="",0,IF(VLOOKUP($E1795,paramètres!$E$33:$F$44,2,FALSE)&lt;=VLOOKUP($AE$18,paramètres!$E$33:$F$44,2,FALSE),S1795*$D1795,0)))</f>
        <v>0</v>
      </c>
      <c r="AF1795" s="13">
        <f>IF($D1795="",0,IF($E1795="",0,IF(VLOOKUP($E1795,paramètres!$E$33:$F$44,2,FALSE)&lt;=VLOOKUP($AF$18,paramètres!$E$33:$F$44,2,FALSE),T1795*$D1795,0)))</f>
        <v>0</v>
      </c>
      <c r="AG1795" s="13">
        <f>IF($D1795="",0,IF($E1795="",0,IF(VLOOKUP($E1795,paramètres!$E$33:$F$44,2,FALSE)&lt;=VLOOKUP($AG$18,paramètres!$E$33:$F$44,2,FALSE),U1795*$D1795,0)))</f>
        <v>0</v>
      </c>
      <c r="AH1795" s="13">
        <f>IF($D1795="",0,IF($E1795="",0,IF(VLOOKUP($E1795,paramètres!$E$33:$F$44,2,FALSE)&lt;=VLOOKUP($AH$18,paramètres!$E$33:$F$44,2,FALSE),V1795*$D1795,0)))</f>
        <v>0</v>
      </c>
      <c r="AI1795" s="13">
        <f>IF($D1795="",0,IF($E1795="",0,IF(VLOOKUP($E1795,paramètres!$E$33:$F$44,2,FALSE)&lt;=VLOOKUP($AI$18,paramètres!$E$33:$F$44,2,FALSE),W1795*$D1795,0)))</f>
        <v>0</v>
      </c>
      <c r="AJ1795" s="13">
        <f>IF($D1795="",0,IF($E1795="",0,IF(VLOOKUP($E1795,paramètres!$E$33:$F$44,2,FALSE)&lt;=VLOOKUP($AJ$18,paramètres!$E$33:$F$44,2,FALSE),X1795*$D1795,0)))</f>
        <v>0</v>
      </c>
      <c r="AK1795" s="13">
        <f>IF($D1795="",0,IF($E1795="",0,IF(VLOOKUP($E1795,paramètres!$E$33:$F$44,2,FALSE)&lt;=VLOOKUP($AK$18,paramètres!$E$33:$F$44,2,FALSE),Y1795*$D1795,0)))</f>
        <v>0</v>
      </c>
      <c r="AL1795" s="13">
        <f>IF($D1795="",0,IF($E1795="",0,IF(VLOOKUP($E1795,paramètres!$E$33:$F$44,2,FALSE)&lt;=VLOOKUP($AL$18,paramètres!$E$33:$F$44,2,FALSE),Z1795*$D1795,0)))</f>
        <v>0</v>
      </c>
      <c r="AM1795" s="126">
        <f>IF($D1795="",0,IF($E1795="",0,IF(VLOOKUP($E1795,paramètres!$E$33:$F$44,2,FALSE)&lt;=VLOOKUP($AM$18,paramètres!$E$33:$F$44,2,FALSE),AA1795*$D1795,0)))</f>
        <v>0</v>
      </c>
      <c r="AN1795" s="121" t="str">
        <f>IF(paramètres!$B$28=1,((SUM(P1795:Y1795)/1.02)+SUM(Z1795:AA1795))*0.0303/9*COUNT(P1795:X1795),IF(paramètres!$B$28=2,(SUM(P1795:AA1795))*0.0303/9*COUNT(P1795:X1795),"Missing Delta option"))</f>
        <v>Missing Delta option</v>
      </c>
      <c r="AO1795" s="13" t="str">
        <f>IF(paramètres!$B$28=1,(((SUM(P1795:Y1795)/1.02)+SUM(Z1795:AA1795))+((SUM(AB1795:AK1795)/1.02)+SUM(AL1795:AN1795)))*cotpatr,IF(paramètres!$B$28=2,(SUM(P1795:AN1795)*cotpatr),"Missing Delta Option"))</f>
        <v>Missing Delta Option</v>
      </c>
      <c r="AP1795" s="13" t="str" cm="1">
        <f t="array" ref="AP1795">IF(paramètres!$B$28=1,(((SUM(P1795:Y1795)/1.02)+SUM(Z1795:AA1795))+((SUM(AB1795:AM1795)/1.02)+SUM(AL1795:AM1795)))/12*pécule,IF(paramètres!$B$28=2,SUM(P1795:AM1795)/12*pécule,"Missing Delta Option"))</f>
        <v>Missing Delta Option</v>
      </c>
      <c r="AQ1795" s="105" t="e">
        <f>IF(paramètres!$B$28=1,(((SUM(P1795:Y1795)/1.02)+SUM(Z1795:AA1795))+((SUM(AB1795:AM1795)/1.02)+SUM(AL1795:AM1795)))+AN1795+AO1795+AP1795,SUM(P1795:AM1795)+AN1795+AO1795+AP1795)</f>
        <v>#VALUE!</v>
      </c>
    </row>
    <row r="1796" spans="1:43" x14ac:dyDescent="0.25">
      <c r="A1796" s="104"/>
      <c r="B1796" s="39"/>
      <c r="C1796" s="39"/>
      <c r="D1796" s="70"/>
      <c r="E1796" s="49"/>
      <c r="F1796" s="40"/>
      <c r="G1796" s="38"/>
      <c r="H1796" s="71"/>
      <c r="I1796" s="40"/>
      <c r="J1796" s="38"/>
      <c r="K1796" s="71"/>
      <c r="L1796" s="40"/>
      <c r="M1796" s="38"/>
      <c r="N1796" s="71"/>
      <c r="O1796" s="49"/>
      <c r="P1796" s="177"/>
      <c r="Q1796" s="178"/>
      <c r="R1796" s="178"/>
      <c r="S1796" s="178"/>
      <c r="T1796" s="178"/>
      <c r="U1796" s="178"/>
      <c r="V1796" s="178"/>
      <c r="W1796" s="178"/>
      <c r="X1796" s="178"/>
      <c r="Y1796" s="178"/>
      <c r="Z1796" s="178"/>
      <c r="AA1796" s="179"/>
      <c r="AB1796" s="121">
        <f>IF($D1796="",0,IF($E1796="",0,IF(VLOOKUP($E1796,paramètres!$E$33:$F$44,2,FALSE)&lt;=VLOOKUP($AB$18,paramètres!$E$33:$F$44,2,FALSE),P1796*$D1796,0)))</f>
        <v>0</v>
      </c>
      <c r="AC1796" s="13">
        <f>IF($D1796="",0,IF($E1796="",0,IF(VLOOKUP($E1796,paramètres!$E$33:$F$44,2,FALSE)&lt;=VLOOKUP($AC$18,paramètres!$E$33:$F$44,2,FALSE),Q1796*$D1796,0)))</f>
        <v>0</v>
      </c>
      <c r="AD1796" s="13">
        <f>IF($D1796="",0,IF($E1796="",0,IF(VLOOKUP($E1796,paramètres!$E$33:$F$44,2,FALSE)&lt;=VLOOKUP($AD$18,paramètres!$E$33:$F$44,2,FALSE),R1796*$D1796,0)))</f>
        <v>0</v>
      </c>
      <c r="AE1796" s="13">
        <f>IF($D1796="",0,IF($E1796="",0,IF(VLOOKUP($E1796,paramètres!$E$33:$F$44,2,FALSE)&lt;=VLOOKUP($AE$18,paramètres!$E$33:$F$44,2,FALSE),S1796*$D1796,0)))</f>
        <v>0</v>
      </c>
      <c r="AF1796" s="13">
        <f>IF($D1796="",0,IF($E1796="",0,IF(VLOOKUP($E1796,paramètres!$E$33:$F$44,2,FALSE)&lt;=VLOOKUP($AF$18,paramètres!$E$33:$F$44,2,FALSE),T1796*$D1796,0)))</f>
        <v>0</v>
      </c>
      <c r="AG1796" s="13">
        <f>IF($D1796="",0,IF($E1796="",0,IF(VLOOKUP($E1796,paramètres!$E$33:$F$44,2,FALSE)&lt;=VLOOKUP($AG$18,paramètres!$E$33:$F$44,2,FALSE),U1796*$D1796,0)))</f>
        <v>0</v>
      </c>
      <c r="AH1796" s="13">
        <f>IF($D1796="",0,IF($E1796="",0,IF(VLOOKUP($E1796,paramètres!$E$33:$F$44,2,FALSE)&lt;=VLOOKUP($AH$18,paramètres!$E$33:$F$44,2,FALSE),V1796*$D1796,0)))</f>
        <v>0</v>
      </c>
      <c r="AI1796" s="13">
        <f>IF($D1796="",0,IF($E1796="",0,IF(VLOOKUP($E1796,paramètres!$E$33:$F$44,2,FALSE)&lt;=VLOOKUP($AI$18,paramètres!$E$33:$F$44,2,FALSE),W1796*$D1796,0)))</f>
        <v>0</v>
      </c>
      <c r="AJ1796" s="13">
        <f>IF($D1796="",0,IF($E1796="",0,IF(VLOOKUP($E1796,paramètres!$E$33:$F$44,2,FALSE)&lt;=VLOOKUP($AJ$18,paramètres!$E$33:$F$44,2,FALSE),X1796*$D1796,0)))</f>
        <v>0</v>
      </c>
      <c r="AK1796" s="13">
        <f>IF($D1796="",0,IF($E1796="",0,IF(VLOOKUP($E1796,paramètres!$E$33:$F$44,2,FALSE)&lt;=VLOOKUP($AK$18,paramètres!$E$33:$F$44,2,FALSE),Y1796*$D1796,0)))</f>
        <v>0</v>
      </c>
      <c r="AL1796" s="13">
        <f>IF($D1796="",0,IF($E1796="",0,IF(VLOOKUP($E1796,paramètres!$E$33:$F$44,2,FALSE)&lt;=VLOOKUP($AL$18,paramètres!$E$33:$F$44,2,FALSE),Z1796*$D1796,0)))</f>
        <v>0</v>
      </c>
      <c r="AM1796" s="126">
        <f>IF($D1796="",0,IF($E1796="",0,IF(VLOOKUP($E1796,paramètres!$E$33:$F$44,2,FALSE)&lt;=VLOOKUP($AM$18,paramètres!$E$33:$F$44,2,FALSE),AA1796*$D1796,0)))</f>
        <v>0</v>
      </c>
      <c r="AN1796" s="121" t="str">
        <f>IF(paramètres!$B$28=1,((SUM(P1796:Y1796)/1.02)+SUM(Z1796:AA1796))*0.0303/9*COUNT(P1796:X1796),IF(paramètres!$B$28=2,(SUM(P1796:AA1796))*0.0303/9*COUNT(P1796:X1796),"Missing Delta option"))</f>
        <v>Missing Delta option</v>
      </c>
      <c r="AO1796" s="13" t="str">
        <f>IF(paramètres!$B$28=1,(((SUM(P1796:Y1796)/1.02)+SUM(Z1796:AA1796))+((SUM(AB1796:AK1796)/1.02)+SUM(AL1796:AN1796)))*cotpatr,IF(paramètres!$B$28=2,(SUM(P1796:AN1796)*cotpatr),"Missing Delta Option"))</f>
        <v>Missing Delta Option</v>
      </c>
      <c r="AP1796" s="13" t="str" cm="1">
        <f t="array" ref="AP1796">IF(paramètres!$B$28=1,(((SUM(P1796:Y1796)/1.02)+SUM(Z1796:AA1796))+((SUM(AB1796:AM1796)/1.02)+SUM(AL1796:AM1796)))/12*pécule,IF(paramètres!$B$28=2,SUM(P1796:AM1796)/12*pécule,"Missing Delta Option"))</f>
        <v>Missing Delta Option</v>
      </c>
      <c r="AQ1796" s="105" t="e">
        <f>IF(paramètres!$B$28=1,(((SUM(P1796:Y1796)/1.02)+SUM(Z1796:AA1796))+((SUM(AB1796:AM1796)/1.02)+SUM(AL1796:AM1796)))+AN1796+AO1796+AP1796,SUM(P1796:AM1796)+AN1796+AO1796+AP1796)</f>
        <v>#VALUE!</v>
      </c>
    </row>
    <row r="1797" spans="1:43" x14ac:dyDescent="0.25">
      <c r="A1797" s="104"/>
      <c r="B1797" s="39"/>
      <c r="C1797" s="39"/>
      <c r="D1797" s="70"/>
      <c r="E1797" s="49"/>
      <c r="F1797" s="40"/>
      <c r="G1797" s="38"/>
      <c r="H1797" s="71"/>
      <c r="I1797" s="40"/>
      <c r="J1797" s="38"/>
      <c r="K1797" s="71"/>
      <c r="L1797" s="40"/>
      <c r="M1797" s="38"/>
      <c r="N1797" s="71"/>
      <c r="O1797" s="49"/>
      <c r="P1797" s="177"/>
      <c r="Q1797" s="178"/>
      <c r="R1797" s="178"/>
      <c r="S1797" s="178"/>
      <c r="T1797" s="178"/>
      <c r="U1797" s="178"/>
      <c r="V1797" s="178"/>
      <c r="W1797" s="178"/>
      <c r="X1797" s="178"/>
      <c r="Y1797" s="178"/>
      <c r="Z1797" s="178"/>
      <c r="AA1797" s="179"/>
      <c r="AB1797" s="121">
        <f>IF($D1797="",0,IF($E1797="",0,IF(VLOOKUP($E1797,paramètres!$E$33:$F$44,2,FALSE)&lt;=VLOOKUP($AB$18,paramètres!$E$33:$F$44,2,FALSE),P1797*$D1797,0)))</f>
        <v>0</v>
      </c>
      <c r="AC1797" s="13">
        <f>IF($D1797="",0,IF($E1797="",0,IF(VLOOKUP($E1797,paramètres!$E$33:$F$44,2,FALSE)&lt;=VLOOKUP($AC$18,paramètres!$E$33:$F$44,2,FALSE),Q1797*$D1797,0)))</f>
        <v>0</v>
      </c>
      <c r="AD1797" s="13">
        <f>IF($D1797="",0,IF($E1797="",0,IF(VLOOKUP($E1797,paramètres!$E$33:$F$44,2,FALSE)&lt;=VLOOKUP($AD$18,paramètres!$E$33:$F$44,2,FALSE),R1797*$D1797,0)))</f>
        <v>0</v>
      </c>
      <c r="AE1797" s="13">
        <f>IF($D1797="",0,IF($E1797="",0,IF(VLOOKUP($E1797,paramètres!$E$33:$F$44,2,FALSE)&lt;=VLOOKUP($AE$18,paramètres!$E$33:$F$44,2,FALSE),S1797*$D1797,0)))</f>
        <v>0</v>
      </c>
      <c r="AF1797" s="13">
        <f>IF($D1797="",0,IF($E1797="",0,IF(VLOOKUP($E1797,paramètres!$E$33:$F$44,2,FALSE)&lt;=VLOOKUP($AF$18,paramètres!$E$33:$F$44,2,FALSE),T1797*$D1797,0)))</f>
        <v>0</v>
      </c>
      <c r="AG1797" s="13">
        <f>IF($D1797="",0,IF($E1797="",0,IF(VLOOKUP($E1797,paramètres!$E$33:$F$44,2,FALSE)&lt;=VLOOKUP($AG$18,paramètres!$E$33:$F$44,2,FALSE),U1797*$D1797,0)))</f>
        <v>0</v>
      </c>
      <c r="AH1797" s="13">
        <f>IF($D1797="",0,IF($E1797="",0,IF(VLOOKUP($E1797,paramètres!$E$33:$F$44,2,FALSE)&lt;=VLOOKUP($AH$18,paramètres!$E$33:$F$44,2,FALSE),V1797*$D1797,0)))</f>
        <v>0</v>
      </c>
      <c r="AI1797" s="13">
        <f>IF($D1797="",0,IF($E1797="",0,IF(VLOOKUP($E1797,paramètres!$E$33:$F$44,2,FALSE)&lt;=VLOOKUP($AI$18,paramètres!$E$33:$F$44,2,FALSE),W1797*$D1797,0)))</f>
        <v>0</v>
      </c>
      <c r="AJ1797" s="13">
        <f>IF($D1797="",0,IF($E1797="",0,IF(VLOOKUP($E1797,paramètres!$E$33:$F$44,2,FALSE)&lt;=VLOOKUP($AJ$18,paramètres!$E$33:$F$44,2,FALSE),X1797*$D1797,0)))</f>
        <v>0</v>
      </c>
      <c r="AK1797" s="13">
        <f>IF($D1797="",0,IF($E1797="",0,IF(VLOOKUP($E1797,paramètres!$E$33:$F$44,2,FALSE)&lt;=VLOOKUP($AK$18,paramètres!$E$33:$F$44,2,FALSE),Y1797*$D1797,0)))</f>
        <v>0</v>
      </c>
      <c r="AL1797" s="13">
        <f>IF($D1797="",0,IF($E1797="",0,IF(VLOOKUP($E1797,paramètres!$E$33:$F$44,2,FALSE)&lt;=VLOOKUP($AL$18,paramètres!$E$33:$F$44,2,FALSE),Z1797*$D1797,0)))</f>
        <v>0</v>
      </c>
      <c r="AM1797" s="126">
        <f>IF($D1797="",0,IF($E1797="",0,IF(VLOOKUP($E1797,paramètres!$E$33:$F$44,2,FALSE)&lt;=VLOOKUP($AM$18,paramètres!$E$33:$F$44,2,FALSE),AA1797*$D1797,0)))</f>
        <v>0</v>
      </c>
      <c r="AN1797" s="121" t="str">
        <f>IF(paramètres!$B$28=1,((SUM(P1797:Y1797)/1.02)+SUM(Z1797:AA1797))*0.0303/9*COUNT(P1797:X1797),IF(paramètres!$B$28=2,(SUM(P1797:AA1797))*0.0303/9*COUNT(P1797:X1797),"Missing Delta option"))</f>
        <v>Missing Delta option</v>
      </c>
      <c r="AO1797" s="13" t="str">
        <f>IF(paramètres!$B$28=1,(((SUM(P1797:Y1797)/1.02)+SUM(Z1797:AA1797))+((SUM(AB1797:AK1797)/1.02)+SUM(AL1797:AN1797)))*cotpatr,IF(paramètres!$B$28=2,(SUM(P1797:AN1797)*cotpatr),"Missing Delta Option"))</f>
        <v>Missing Delta Option</v>
      </c>
      <c r="AP1797" s="13" t="str" cm="1">
        <f t="array" ref="AP1797">IF(paramètres!$B$28=1,(((SUM(P1797:Y1797)/1.02)+SUM(Z1797:AA1797))+((SUM(AB1797:AM1797)/1.02)+SUM(AL1797:AM1797)))/12*pécule,IF(paramètres!$B$28=2,SUM(P1797:AM1797)/12*pécule,"Missing Delta Option"))</f>
        <v>Missing Delta Option</v>
      </c>
      <c r="AQ1797" s="105" t="e">
        <f>IF(paramètres!$B$28=1,(((SUM(P1797:Y1797)/1.02)+SUM(Z1797:AA1797))+((SUM(AB1797:AM1797)/1.02)+SUM(AL1797:AM1797)))+AN1797+AO1797+AP1797,SUM(P1797:AM1797)+AN1797+AO1797+AP1797)</f>
        <v>#VALUE!</v>
      </c>
    </row>
    <row r="1798" spans="1:43" x14ac:dyDescent="0.25">
      <c r="A1798" s="104"/>
      <c r="B1798" s="39"/>
      <c r="C1798" s="39"/>
      <c r="D1798" s="70"/>
      <c r="E1798" s="49"/>
      <c r="F1798" s="40"/>
      <c r="G1798" s="38"/>
      <c r="H1798" s="71"/>
      <c r="I1798" s="40"/>
      <c r="J1798" s="38"/>
      <c r="K1798" s="71"/>
      <c r="L1798" s="40"/>
      <c r="M1798" s="38"/>
      <c r="N1798" s="71"/>
      <c r="O1798" s="49"/>
      <c r="P1798" s="177"/>
      <c r="Q1798" s="178"/>
      <c r="R1798" s="178"/>
      <c r="S1798" s="178"/>
      <c r="T1798" s="178"/>
      <c r="U1798" s="178"/>
      <c r="V1798" s="178"/>
      <c r="W1798" s="178"/>
      <c r="X1798" s="178"/>
      <c r="Y1798" s="178"/>
      <c r="Z1798" s="178"/>
      <c r="AA1798" s="179"/>
      <c r="AB1798" s="121">
        <f>IF($D1798="",0,IF($E1798="",0,IF(VLOOKUP($E1798,paramètres!$E$33:$F$44,2,FALSE)&lt;=VLOOKUP($AB$18,paramètres!$E$33:$F$44,2,FALSE),P1798*$D1798,0)))</f>
        <v>0</v>
      </c>
      <c r="AC1798" s="13">
        <f>IF($D1798="",0,IF($E1798="",0,IF(VLOOKUP($E1798,paramètres!$E$33:$F$44,2,FALSE)&lt;=VLOOKUP($AC$18,paramètres!$E$33:$F$44,2,FALSE),Q1798*$D1798,0)))</f>
        <v>0</v>
      </c>
      <c r="AD1798" s="13">
        <f>IF($D1798="",0,IF($E1798="",0,IF(VLOOKUP($E1798,paramètres!$E$33:$F$44,2,FALSE)&lt;=VLOOKUP($AD$18,paramètres!$E$33:$F$44,2,FALSE),R1798*$D1798,0)))</f>
        <v>0</v>
      </c>
      <c r="AE1798" s="13">
        <f>IF($D1798="",0,IF($E1798="",0,IF(VLOOKUP($E1798,paramètres!$E$33:$F$44,2,FALSE)&lt;=VLOOKUP($AE$18,paramètres!$E$33:$F$44,2,FALSE),S1798*$D1798,0)))</f>
        <v>0</v>
      </c>
      <c r="AF1798" s="13">
        <f>IF($D1798="",0,IF($E1798="",0,IF(VLOOKUP($E1798,paramètres!$E$33:$F$44,2,FALSE)&lt;=VLOOKUP($AF$18,paramètres!$E$33:$F$44,2,FALSE),T1798*$D1798,0)))</f>
        <v>0</v>
      </c>
      <c r="AG1798" s="13">
        <f>IF($D1798="",0,IF($E1798="",0,IF(VLOOKUP($E1798,paramètres!$E$33:$F$44,2,FALSE)&lt;=VLOOKUP($AG$18,paramètres!$E$33:$F$44,2,FALSE),U1798*$D1798,0)))</f>
        <v>0</v>
      </c>
      <c r="AH1798" s="13">
        <f>IF($D1798="",0,IF($E1798="",0,IF(VLOOKUP($E1798,paramètres!$E$33:$F$44,2,FALSE)&lt;=VLOOKUP($AH$18,paramètres!$E$33:$F$44,2,FALSE),V1798*$D1798,0)))</f>
        <v>0</v>
      </c>
      <c r="AI1798" s="13">
        <f>IF($D1798="",0,IF($E1798="",0,IF(VLOOKUP($E1798,paramètres!$E$33:$F$44,2,FALSE)&lt;=VLOOKUP($AI$18,paramètres!$E$33:$F$44,2,FALSE),W1798*$D1798,0)))</f>
        <v>0</v>
      </c>
      <c r="AJ1798" s="13">
        <f>IF($D1798="",0,IF($E1798="",0,IF(VLOOKUP($E1798,paramètres!$E$33:$F$44,2,FALSE)&lt;=VLOOKUP($AJ$18,paramètres!$E$33:$F$44,2,FALSE),X1798*$D1798,0)))</f>
        <v>0</v>
      </c>
      <c r="AK1798" s="13">
        <f>IF($D1798="",0,IF($E1798="",0,IF(VLOOKUP($E1798,paramètres!$E$33:$F$44,2,FALSE)&lt;=VLOOKUP($AK$18,paramètres!$E$33:$F$44,2,FALSE),Y1798*$D1798,0)))</f>
        <v>0</v>
      </c>
      <c r="AL1798" s="13">
        <f>IF($D1798="",0,IF($E1798="",0,IF(VLOOKUP($E1798,paramètres!$E$33:$F$44,2,FALSE)&lt;=VLOOKUP($AL$18,paramètres!$E$33:$F$44,2,FALSE),Z1798*$D1798,0)))</f>
        <v>0</v>
      </c>
      <c r="AM1798" s="126">
        <f>IF($D1798="",0,IF($E1798="",0,IF(VLOOKUP($E1798,paramètres!$E$33:$F$44,2,FALSE)&lt;=VLOOKUP($AM$18,paramètres!$E$33:$F$44,2,FALSE),AA1798*$D1798,0)))</f>
        <v>0</v>
      </c>
      <c r="AN1798" s="121" t="str">
        <f>IF(paramètres!$B$28=1,((SUM(P1798:Y1798)/1.02)+SUM(Z1798:AA1798))*0.0303/9*COUNT(P1798:X1798),IF(paramètres!$B$28=2,(SUM(P1798:AA1798))*0.0303/9*COUNT(P1798:X1798),"Missing Delta option"))</f>
        <v>Missing Delta option</v>
      </c>
      <c r="AO1798" s="13" t="str">
        <f>IF(paramètres!$B$28=1,(((SUM(P1798:Y1798)/1.02)+SUM(Z1798:AA1798))+((SUM(AB1798:AK1798)/1.02)+SUM(AL1798:AN1798)))*cotpatr,IF(paramètres!$B$28=2,(SUM(P1798:AN1798)*cotpatr),"Missing Delta Option"))</f>
        <v>Missing Delta Option</v>
      </c>
      <c r="AP1798" s="13" t="str" cm="1">
        <f t="array" ref="AP1798">IF(paramètres!$B$28=1,(((SUM(P1798:Y1798)/1.02)+SUM(Z1798:AA1798))+((SUM(AB1798:AM1798)/1.02)+SUM(AL1798:AM1798)))/12*pécule,IF(paramètres!$B$28=2,SUM(P1798:AM1798)/12*pécule,"Missing Delta Option"))</f>
        <v>Missing Delta Option</v>
      </c>
      <c r="AQ1798" s="105" t="e">
        <f>IF(paramètres!$B$28=1,(((SUM(P1798:Y1798)/1.02)+SUM(Z1798:AA1798))+((SUM(AB1798:AM1798)/1.02)+SUM(AL1798:AM1798)))+AN1798+AO1798+AP1798,SUM(P1798:AM1798)+AN1798+AO1798+AP1798)</f>
        <v>#VALUE!</v>
      </c>
    </row>
    <row r="1799" spans="1:43" x14ac:dyDescent="0.25">
      <c r="A1799" s="104"/>
      <c r="B1799" s="39"/>
      <c r="C1799" s="39"/>
      <c r="D1799" s="70"/>
      <c r="E1799" s="49"/>
      <c r="F1799" s="40"/>
      <c r="G1799" s="38"/>
      <c r="H1799" s="71"/>
      <c r="I1799" s="40"/>
      <c r="J1799" s="38"/>
      <c r="K1799" s="71"/>
      <c r="L1799" s="40"/>
      <c r="M1799" s="38"/>
      <c r="N1799" s="71"/>
      <c r="O1799" s="49"/>
      <c r="P1799" s="177"/>
      <c r="Q1799" s="178"/>
      <c r="R1799" s="178"/>
      <c r="S1799" s="178"/>
      <c r="T1799" s="178"/>
      <c r="U1799" s="178"/>
      <c r="V1799" s="178"/>
      <c r="W1799" s="178"/>
      <c r="X1799" s="178"/>
      <c r="Y1799" s="178"/>
      <c r="Z1799" s="178"/>
      <c r="AA1799" s="179"/>
      <c r="AB1799" s="121">
        <f>IF($D1799="",0,IF($E1799="",0,IF(VLOOKUP($E1799,paramètres!$E$33:$F$44,2,FALSE)&lt;=VLOOKUP($AB$18,paramètres!$E$33:$F$44,2,FALSE),P1799*$D1799,0)))</f>
        <v>0</v>
      </c>
      <c r="AC1799" s="13">
        <f>IF($D1799="",0,IF($E1799="",0,IF(VLOOKUP($E1799,paramètres!$E$33:$F$44,2,FALSE)&lt;=VLOOKUP($AC$18,paramètres!$E$33:$F$44,2,FALSE),Q1799*$D1799,0)))</f>
        <v>0</v>
      </c>
      <c r="AD1799" s="13">
        <f>IF($D1799="",0,IF($E1799="",0,IF(VLOOKUP($E1799,paramètres!$E$33:$F$44,2,FALSE)&lt;=VLOOKUP($AD$18,paramètres!$E$33:$F$44,2,FALSE),R1799*$D1799,0)))</f>
        <v>0</v>
      </c>
      <c r="AE1799" s="13">
        <f>IF($D1799="",0,IF($E1799="",0,IF(VLOOKUP($E1799,paramètres!$E$33:$F$44,2,FALSE)&lt;=VLOOKUP($AE$18,paramètres!$E$33:$F$44,2,FALSE),S1799*$D1799,0)))</f>
        <v>0</v>
      </c>
      <c r="AF1799" s="13">
        <f>IF($D1799="",0,IF($E1799="",0,IF(VLOOKUP($E1799,paramètres!$E$33:$F$44,2,FALSE)&lt;=VLOOKUP($AF$18,paramètres!$E$33:$F$44,2,FALSE),T1799*$D1799,0)))</f>
        <v>0</v>
      </c>
      <c r="AG1799" s="13">
        <f>IF($D1799="",0,IF($E1799="",0,IF(VLOOKUP($E1799,paramètres!$E$33:$F$44,2,FALSE)&lt;=VLOOKUP($AG$18,paramètres!$E$33:$F$44,2,FALSE),U1799*$D1799,0)))</f>
        <v>0</v>
      </c>
      <c r="AH1799" s="13">
        <f>IF($D1799="",0,IF($E1799="",0,IF(VLOOKUP($E1799,paramètres!$E$33:$F$44,2,FALSE)&lt;=VLOOKUP($AH$18,paramètres!$E$33:$F$44,2,FALSE),V1799*$D1799,0)))</f>
        <v>0</v>
      </c>
      <c r="AI1799" s="13">
        <f>IF($D1799="",0,IF($E1799="",0,IF(VLOOKUP($E1799,paramètres!$E$33:$F$44,2,FALSE)&lt;=VLOOKUP($AI$18,paramètres!$E$33:$F$44,2,FALSE),W1799*$D1799,0)))</f>
        <v>0</v>
      </c>
      <c r="AJ1799" s="13">
        <f>IF($D1799="",0,IF($E1799="",0,IF(VLOOKUP($E1799,paramètres!$E$33:$F$44,2,FALSE)&lt;=VLOOKUP($AJ$18,paramètres!$E$33:$F$44,2,FALSE),X1799*$D1799,0)))</f>
        <v>0</v>
      </c>
      <c r="AK1799" s="13">
        <f>IF($D1799="",0,IF($E1799="",0,IF(VLOOKUP($E1799,paramètres!$E$33:$F$44,2,FALSE)&lt;=VLOOKUP($AK$18,paramètres!$E$33:$F$44,2,FALSE),Y1799*$D1799,0)))</f>
        <v>0</v>
      </c>
      <c r="AL1799" s="13">
        <f>IF($D1799="",0,IF($E1799="",0,IF(VLOOKUP($E1799,paramètres!$E$33:$F$44,2,FALSE)&lt;=VLOOKUP($AL$18,paramètres!$E$33:$F$44,2,FALSE),Z1799*$D1799,0)))</f>
        <v>0</v>
      </c>
      <c r="AM1799" s="126">
        <f>IF($D1799="",0,IF($E1799="",0,IF(VLOOKUP($E1799,paramètres!$E$33:$F$44,2,FALSE)&lt;=VLOOKUP($AM$18,paramètres!$E$33:$F$44,2,FALSE),AA1799*$D1799,0)))</f>
        <v>0</v>
      </c>
      <c r="AN1799" s="121" t="str">
        <f>IF(paramètres!$B$28=1,((SUM(P1799:Y1799)/1.02)+SUM(Z1799:AA1799))*0.0303/9*COUNT(P1799:X1799),IF(paramètres!$B$28=2,(SUM(P1799:AA1799))*0.0303/9*COUNT(P1799:X1799),"Missing Delta option"))</f>
        <v>Missing Delta option</v>
      </c>
      <c r="AO1799" s="13" t="str">
        <f>IF(paramètres!$B$28=1,(((SUM(P1799:Y1799)/1.02)+SUM(Z1799:AA1799))+((SUM(AB1799:AK1799)/1.02)+SUM(AL1799:AN1799)))*cotpatr,IF(paramètres!$B$28=2,(SUM(P1799:AN1799)*cotpatr),"Missing Delta Option"))</f>
        <v>Missing Delta Option</v>
      </c>
      <c r="AP1799" s="13" t="str" cm="1">
        <f t="array" ref="AP1799">IF(paramètres!$B$28=1,(((SUM(P1799:Y1799)/1.02)+SUM(Z1799:AA1799))+((SUM(AB1799:AM1799)/1.02)+SUM(AL1799:AM1799)))/12*pécule,IF(paramètres!$B$28=2,SUM(P1799:AM1799)/12*pécule,"Missing Delta Option"))</f>
        <v>Missing Delta Option</v>
      </c>
      <c r="AQ1799" s="105" t="e">
        <f>IF(paramètres!$B$28=1,(((SUM(P1799:Y1799)/1.02)+SUM(Z1799:AA1799))+((SUM(AB1799:AM1799)/1.02)+SUM(AL1799:AM1799)))+AN1799+AO1799+AP1799,SUM(P1799:AM1799)+AN1799+AO1799+AP1799)</f>
        <v>#VALUE!</v>
      </c>
    </row>
    <row r="1800" spans="1:43" x14ac:dyDescent="0.25">
      <c r="A1800" s="104"/>
      <c r="B1800" s="39"/>
      <c r="C1800" s="39"/>
      <c r="D1800" s="70"/>
      <c r="E1800" s="49"/>
      <c r="F1800" s="40"/>
      <c r="G1800" s="38"/>
      <c r="H1800" s="71"/>
      <c r="I1800" s="40"/>
      <c r="J1800" s="38"/>
      <c r="K1800" s="71"/>
      <c r="L1800" s="40"/>
      <c r="M1800" s="38"/>
      <c r="N1800" s="71"/>
      <c r="O1800" s="49"/>
      <c r="P1800" s="177"/>
      <c r="Q1800" s="178"/>
      <c r="R1800" s="178"/>
      <c r="S1800" s="178"/>
      <c r="T1800" s="178"/>
      <c r="U1800" s="178"/>
      <c r="V1800" s="178"/>
      <c r="W1800" s="178"/>
      <c r="X1800" s="178"/>
      <c r="Y1800" s="178"/>
      <c r="Z1800" s="178"/>
      <c r="AA1800" s="179"/>
      <c r="AB1800" s="121">
        <f>IF($D1800="",0,IF($E1800="",0,IF(VLOOKUP($E1800,paramètres!$E$33:$F$44,2,FALSE)&lt;=VLOOKUP($AB$18,paramètres!$E$33:$F$44,2,FALSE),P1800*$D1800,0)))</f>
        <v>0</v>
      </c>
      <c r="AC1800" s="13">
        <f>IF($D1800="",0,IF($E1800="",0,IF(VLOOKUP($E1800,paramètres!$E$33:$F$44,2,FALSE)&lt;=VLOOKUP($AC$18,paramètres!$E$33:$F$44,2,FALSE),Q1800*$D1800,0)))</f>
        <v>0</v>
      </c>
      <c r="AD1800" s="13">
        <f>IF($D1800="",0,IF($E1800="",0,IF(VLOOKUP($E1800,paramètres!$E$33:$F$44,2,FALSE)&lt;=VLOOKUP($AD$18,paramètres!$E$33:$F$44,2,FALSE),R1800*$D1800,0)))</f>
        <v>0</v>
      </c>
      <c r="AE1800" s="13">
        <f>IF($D1800="",0,IF($E1800="",0,IF(VLOOKUP($E1800,paramètres!$E$33:$F$44,2,FALSE)&lt;=VLOOKUP($AE$18,paramètres!$E$33:$F$44,2,FALSE),S1800*$D1800,0)))</f>
        <v>0</v>
      </c>
      <c r="AF1800" s="13">
        <f>IF($D1800="",0,IF($E1800="",0,IF(VLOOKUP($E1800,paramètres!$E$33:$F$44,2,FALSE)&lt;=VLOOKUP($AF$18,paramètres!$E$33:$F$44,2,FALSE),T1800*$D1800,0)))</f>
        <v>0</v>
      </c>
      <c r="AG1800" s="13">
        <f>IF($D1800="",0,IF($E1800="",0,IF(VLOOKUP($E1800,paramètres!$E$33:$F$44,2,FALSE)&lt;=VLOOKUP($AG$18,paramètres!$E$33:$F$44,2,FALSE),U1800*$D1800,0)))</f>
        <v>0</v>
      </c>
      <c r="AH1800" s="13">
        <f>IF($D1800="",0,IF($E1800="",0,IF(VLOOKUP($E1800,paramètres!$E$33:$F$44,2,FALSE)&lt;=VLOOKUP($AH$18,paramètres!$E$33:$F$44,2,FALSE),V1800*$D1800,0)))</f>
        <v>0</v>
      </c>
      <c r="AI1800" s="13">
        <f>IF($D1800="",0,IF($E1800="",0,IF(VLOOKUP($E1800,paramètres!$E$33:$F$44,2,FALSE)&lt;=VLOOKUP($AI$18,paramètres!$E$33:$F$44,2,FALSE),W1800*$D1800,0)))</f>
        <v>0</v>
      </c>
      <c r="AJ1800" s="13">
        <f>IF($D1800="",0,IF($E1800="",0,IF(VLOOKUP($E1800,paramètres!$E$33:$F$44,2,FALSE)&lt;=VLOOKUP($AJ$18,paramètres!$E$33:$F$44,2,FALSE),X1800*$D1800,0)))</f>
        <v>0</v>
      </c>
      <c r="AK1800" s="13">
        <f>IF($D1800="",0,IF($E1800="",0,IF(VLOOKUP($E1800,paramètres!$E$33:$F$44,2,FALSE)&lt;=VLOOKUP($AK$18,paramètres!$E$33:$F$44,2,FALSE),Y1800*$D1800,0)))</f>
        <v>0</v>
      </c>
      <c r="AL1800" s="13">
        <f>IF($D1800="",0,IF($E1800="",0,IF(VLOOKUP($E1800,paramètres!$E$33:$F$44,2,FALSE)&lt;=VLOOKUP($AL$18,paramètres!$E$33:$F$44,2,FALSE),Z1800*$D1800,0)))</f>
        <v>0</v>
      </c>
      <c r="AM1800" s="126">
        <f>IF($D1800="",0,IF($E1800="",0,IF(VLOOKUP($E1800,paramètres!$E$33:$F$44,2,FALSE)&lt;=VLOOKUP($AM$18,paramètres!$E$33:$F$44,2,FALSE),AA1800*$D1800,0)))</f>
        <v>0</v>
      </c>
      <c r="AN1800" s="121" t="str">
        <f>IF(paramètres!$B$28=1,((SUM(P1800:Y1800)/1.02)+SUM(Z1800:AA1800))*0.0303/9*COUNT(P1800:X1800),IF(paramètres!$B$28=2,(SUM(P1800:AA1800))*0.0303/9*COUNT(P1800:X1800),"Missing Delta option"))</f>
        <v>Missing Delta option</v>
      </c>
      <c r="AO1800" s="13" t="str">
        <f>IF(paramètres!$B$28=1,(((SUM(P1800:Y1800)/1.02)+SUM(Z1800:AA1800))+((SUM(AB1800:AK1800)/1.02)+SUM(AL1800:AN1800)))*cotpatr,IF(paramètres!$B$28=2,(SUM(P1800:AN1800)*cotpatr),"Missing Delta Option"))</f>
        <v>Missing Delta Option</v>
      </c>
      <c r="AP1800" s="13" t="str" cm="1">
        <f t="array" ref="AP1800">IF(paramètres!$B$28=1,(((SUM(P1800:Y1800)/1.02)+SUM(Z1800:AA1800))+((SUM(AB1800:AM1800)/1.02)+SUM(AL1800:AM1800)))/12*pécule,IF(paramètres!$B$28=2,SUM(P1800:AM1800)/12*pécule,"Missing Delta Option"))</f>
        <v>Missing Delta Option</v>
      </c>
      <c r="AQ1800" s="105" t="e">
        <f>IF(paramètres!$B$28=1,(((SUM(P1800:Y1800)/1.02)+SUM(Z1800:AA1800))+((SUM(AB1800:AM1800)/1.02)+SUM(AL1800:AM1800)))+AN1800+AO1800+AP1800,SUM(P1800:AM1800)+AN1800+AO1800+AP1800)</f>
        <v>#VALUE!</v>
      </c>
    </row>
    <row r="1801" spans="1:43" x14ac:dyDescent="0.25">
      <c r="A1801" s="104"/>
      <c r="B1801" s="39"/>
      <c r="C1801" s="39"/>
      <c r="D1801" s="70"/>
      <c r="E1801" s="49"/>
      <c r="F1801" s="40"/>
      <c r="G1801" s="38"/>
      <c r="H1801" s="71"/>
      <c r="I1801" s="40"/>
      <c r="J1801" s="38"/>
      <c r="K1801" s="71"/>
      <c r="L1801" s="40"/>
      <c r="M1801" s="38"/>
      <c r="N1801" s="71"/>
      <c r="O1801" s="49"/>
      <c r="P1801" s="177"/>
      <c r="Q1801" s="178"/>
      <c r="R1801" s="178"/>
      <c r="S1801" s="178"/>
      <c r="T1801" s="178"/>
      <c r="U1801" s="178"/>
      <c r="V1801" s="178"/>
      <c r="W1801" s="178"/>
      <c r="X1801" s="178"/>
      <c r="Y1801" s="178"/>
      <c r="Z1801" s="178"/>
      <c r="AA1801" s="179"/>
      <c r="AB1801" s="121">
        <f>IF($D1801="",0,IF($E1801="",0,IF(VLOOKUP($E1801,paramètres!$E$33:$F$44,2,FALSE)&lt;=VLOOKUP($AB$18,paramètres!$E$33:$F$44,2,FALSE),P1801*$D1801,0)))</f>
        <v>0</v>
      </c>
      <c r="AC1801" s="13">
        <f>IF($D1801="",0,IF($E1801="",0,IF(VLOOKUP($E1801,paramètres!$E$33:$F$44,2,FALSE)&lt;=VLOOKUP($AC$18,paramètres!$E$33:$F$44,2,FALSE),Q1801*$D1801,0)))</f>
        <v>0</v>
      </c>
      <c r="AD1801" s="13">
        <f>IF($D1801="",0,IF($E1801="",0,IF(VLOOKUP($E1801,paramètres!$E$33:$F$44,2,FALSE)&lt;=VLOOKUP($AD$18,paramètres!$E$33:$F$44,2,FALSE),R1801*$D1801,0)))</f>
        <v>0</v>
      </c>
      <c r="AE1801" s="13">
        <f>IF($D1801="",0,IF($E1801="",0,IF(VLOOKUP($E1801,paramètres!$E$33:$F$44,2,FALSE)&lt;=VLOOKUP($AE$18,paramètres!$E$33:$F$44,2,FALSE),S1801*$D1801,0)))</f>
        <v>0</v>
      </c>
      <c r="AF1801" s="13">
        <f>IF($D1801="",0,IF($E1801="",0,IF(VLOOKUP($E1801,paramètres!$E$33:$F$44,2,FALSE)&lt;=VLOOKUP($AF$18,paramètres!$E$33:$F$44,2,FALSE),T1801*$D1801,0)))</f>
        <v>0</v>
      </c>
      <c r="AG1801" s="13">
        <f>IF($D1801="",0,IF($E1801="",0,IF(VLOOKUP($E1801,paramètres!$E$33:$F$44,2,FALSE)&lt;=VLOOKUP($AG$18,paramètres!$E$33:$F$44,2,FALSE),U1801*$D1801,0)))</f>
        <v>0</v>
      </c>
      <c r="AH1801" s="13">
        <f>IF($D1801="",0,IF($E1801="",0,IF(VLOOKUP($E1801,paramètres!$E$33:$F$44,2,FALSE)&lt;=VLOOKUP($AH$18,paramètres!$E$33:$F$44,2,FALSE),V1801*$D1801,0)))</f>
        <v>0</v>
      </c>
      <c r="AI1801" s="13">
        <f>IF($D1801="",0,IF($E1801="",0,IF(VLOOKUP($E1801,paramètres!$E$33:$F$44,2,FALSE)&lt;=VLOOKUP($AI$18,paramètres!$E$33:$F$44,2,FALSE),W1801*$D1801,0)))</f>
        <v>0</v>
      </c>
      <c r="AJ1801" s="13">
        <f>IF($D1801="",0,IF($E1801="",0,IF(VLOOKUP($E1801,paramètres!$E$33:$F$44,2,FALSE)&lt;=VLOOKUP($AJ$18,paramètres!$E$33:$F$44,2,FALSE),X1801*$D1801,0)))</f>
        <v>0</v>
      </c>
      <c r="AK1801" s="13">
        <f>IF($D1801="",0,IF($E1801="",0,IF(VLOOKUP($E1801,paramètres!$E$33:$F$44,2,FALSE)&lt;=VLOOKUP($AK$18,paramètres!$E$33:$F$44,2,FALSE),Y1801*$D1801,0)))</f>
        <v>0</v>
      </c>
      <c r="AL1801" s="13">
        <f>IF($D1801="",0,IF($E1801="",0,IF(VLOOKUP($E1801,paramètres!$E$33:$F$44,2,FALSE)&lt;=VLOOKUP($AL$18,paramètres!$E$33:$F$44,2,FALSE),Z1801*$D1801,0)))</f>
        <v>0</v>
      </c>
      <c r="AM1801" s="126">
        <f>IF($D1801="",0,IF($E1801="",0,IF(VLOOKUP($E1801,paramètres!$E$33:$F$44,2,FALSE)&lt;=VLOOKUP($AM$18,paramètres!$E$33:$F$44,2,FALSE),AA1801*$D1801,0)))</f>
        <v>0</v>
      </c>
      <c r="AN1801" s="121" t="str">
        <f>IF(paramètres!$B$28=1,((SUM(P1801:Y1801)/1.02)+SUM(Z1801:AA1801))*0.0303/9*COUNT(P1801:X1801),IF(paramètres!$B$28=2,(SUM(P1801:AA1801))*0.0303/9*COUNT(P1801:X1801),"Missing Delta option"))</f>
        <v>Missing Delta option</v>
      </c>
      <c r="AO1801" s="13" t="str">
        <f>IF(paramètres!$B$28=1,(((SUM(P1801:Y1801)/1.02)+SUM(Z1801:AA1801))+((SUM(AB1801:AK1801)/1.02)+SUM(AL1801:AN1801)))*cotpatr,IF(paramètres!$B$28=2,(SUM(P1801:AN1801)*cotpatr),"Missing Delta Option"))</f>
        <v>Missing Delta Option</v>
      </c>
      <c r="AP1801" s="13" t="str" cm="1">
        <f t="array" ref="AP1801">IF(paramètres!$B$28=1,(((SUM(P1801:Y1801)/1.02)+SUM(Z1801:AA1801))+((SUM(AB1801:AM1801)/1.02)+SUM(AL1801:AM1801)))/12*pécule,IF(paramètres!$B$28=2,SUM(P1801:AM1801)/12*pécule,"Missing Delta Option"))</f>
        <v>Missing Delta Option</v>
      </c>
      <c r="AQ1801" s="105" t="e">
        <f>IF(paramètres!$B$28=1,(((SUM(P1801:Y1801)/1.02)+SUM(Z1801:AA1801))+((SUM(AB1801:AM1801)/1.02)+SUM(AL1801:AM1801)))+AN1801+AO1801+AP1801,SUM(P1801:AM1801)+AN1801+AO1801+AP1801)</f>
        <v>#VALUE!</v>
      </c>
    </row>
    <row r="1802" spans="1:43" x14ac:dyDescent="0.25">
      <c r="A1802" s="104"/>
      <c r="B1802" s="39"/>
      <c r="C1802" s="39"/>
      <c r="D1802" s="70"/>
      <c r="E1802" s="49"/>
      <c r="F1802" s="40"/>
      <c r="G1802" s="38"/>
      <c r="H1802" s="71"/>
      <c r="I1802" s="40"/>
      <c r="J1802" s="38"/>
      <c r="K1802" s="71"/>
      <c r="L1802" s="40"/>
      <c r="M1802" s="38"/>
      <c r="N1802" s="71"/>
      <c r="O1802" s="49"/>
      <c r="P1802" s="177"/>
      <c r="Q1802" s="178"/>
      <c r="R1802" s="178"/>
      <c r="S1802" s="178"/>
      <c r="T1802" s="178"/>
      <c r="U1802" s="178"/>
      <c r="V1802" s="178"/>
      <c r="W1802" s="178"/>
      <c r="X1802" s="178"/>
      <c r="Y1802" s="178"/>
      <c r="Z1802" s="178"/>
      <c r="AA1802" s="179"/>
      <c r="AB1802" s="121">
        <f>IF($D1802="",0,IF($E1802="",0,IF(VLOOKUP($E1802,paramètres!$E$33:$F$44,2,FALSE)&lt;=VLOOKUP($AB$18,paramètres!$E$33:$F$44,2,FALSE),P1802*$D1802,0)))</f>
        <v>0</v>
      </c>
      <c r="AC1802" s="13">
        <f>IF($D1802="",0,IF($E1802="",0,IF(VLOOKUP($E1802,paramètres!$E$33:$F$44,2,FALSE)&lt;=VLOOKUP($AC$18,paramètres!$E$33:$F$44,2,FALSE),Q1802*$D1802,0)))</f>
        <v>0</v>
      </c>
      <c r="AD1802" s="13">
        <f>IF($D1802="",0,IF($E1802="",0,IF(VLOOKUP($E1802,paramètres!$E$33:$F$44,2,FALSE)&lt;=VLOOKUP($AD$18,paramètres!$E$33:$F$44,2,FALSE),R1802*$D1802,0)))</f>
        <v>0</v>
      </c>
      <c r="AE1802" s="13">
        <f>IF($D1802="",0,IF($E1802="",0,IF(VLOOKUP($E1802,paramètres!$E$33:$F$44,2,FALSE)&lt;=VLOOKUP($AE$18,paramètres!$E$33:$F$44,2,FALSE),S1802*$D1802,0)))</f>
        <v>0</v>
      </c>
      <c r="AF1802" s="13">
        <f>IF($D1802="",0,IF($E1802="",0,IF(VLOOKUP($E1802,paramètres!$E$33:$F$44,2,FALSE)&lt;=VLOOKUP($AF$18,paramètres!$E$33:$F$44,2,FALSE),T1802*$D1802,0)))</f>
        <v>0</v>
      </c>
      <c r="AG1802" s="13">
        <f>IF($D1802="",0,IF($E1802="",0,IF(VLOOKUP($E1802,paramètres!$E$33:$F$44,2,FALSE)&lt;=VLOOKUP($AG$18,paramètres!$E$33:$F$44,2,FALSE),U1802*$D1802,0)))</f>
        <v>0</v>
      </c>
      <c r="AH1802" s="13">
        <f>IF($D1802="",0,IF($E1802="",0,IF(VLOOKUP($E1802,paramètres!$E$33:$F$44,2,FALSE)&lt;=VLOOKUP($AH$18,paramètres!$E$33:$F$44,2,FALSE),V1802*$D1802,0)))</f>
        <v>0</v>
      </c>
      <c r="AI1802" s="13">
        <f>IF($D1802="",0,IF($E1802="",0,IF(VLOOKUP($E1802,paramètres!$E$33:$F$44,2,FALSE)&lt;=VLOOKUP($AI$18,paramètres!$E$33:$F$44,2,FALSE),W1802*$D1802,0)))</f>
        <v>0</v>
      </c>
      <c r="AJ1802" s="13">
        <f>IF($D1802="",0,IF($E1802="",0,IF(VLOOKUP($E1802,paramètres!$E$33:$F$44,2,FALSE)&lt;=VLOOKUP($AJ$18,paramètres!$E$33:$F$44,2,FALSE),X1802*$D1802,0)))</f>
        <v>0</v>
      </c>
      <c r="AK1802" s="13">
        <f>IF($D1802="",0,IF($E1802="",0,IF(VLOOKUP($E1802,paramètres!$E$33:$F$44,2,FALSE)&lt;=VLOOKUP($AK$18,paramètres!$E$33:$F$44,2,FALSE),Y1802*$D1802,0)))</f>
        <v>0</v>
      </c>
      <c r="AL1802" s="13">
        <f>IF($D1802="",0,IF($E1802="",0,IF(VLOOKUP($E1802,paramètres!$E$33:$F$44,2,FALSE)&lt;=VLOOKUP($AL$18,paramètres!$E$33:$F$44,2,FALSE),Z1802*$D1802,0)))</f>
        <v>0</v>
      </c>
      <c r="AM1802" s="126">
        <f>IF($D1802="",0,IF($E1802="",0,IF(VLOOKUP($E1802,paramètres!$E$33:$F$44,2,FALSE)&lt;=VLOOKUP($AM$18,paramètres!$E$33:$F$44,2,FALSE),AA1802*$D1802,0)))</f>
        <v>0</v>
      </c>
      <c r="AN1802" s="121" t="str">
        <f>IF(paramètres!$B$28=1,((SUM(P1802:Y1802)/1.02)+SUM(Z1802:AA1802))*0.0303/9*COUNT(P1802:X1802),IF(paramètres!$B$28=2,(SUM(P1802:AA1802))*0.0303/9*COUNT(P1802:X1802),"Missing Delta option"))</f>
        <v>Missing Delta option</v>
      </c>
      <c r="AO1802" s="13" t="str">
        <f>IF(paramètres!$B$28=1,(((SUM(P1802:Y1802)/1.02)+SUM(Z1802:AA1802))+((SUM(AB1802:AK1802)/1.02)+SUM(AL1802:AN1802)))*cotpatr,IF(paramètres!$B$28=2,(SUM(P1802:AN1802)*cotpatr),"Missing Delta Option"))</f>
        <v>Missing Delta Option</v>
      </c>
      <c r="AP1802" s="13" t="str" cm="1">
        <f t="array" ref="AP1802">IF(paramètres!$B$28=1,(((SUM(P1802:Y1802)/1.02)+SUM(Z1802:AA1802))+((SUM(AB1802:AM1802)/1.02)+SUM(AL1802:AM1802)))/12*pécule,IF(paramètres!$B$28=2,SUM(P1802:AM1802)/12*pécule,"Missing Delta Option"))</f>
        <v>Missing Delta Option</v>
      </c>
      <c r="AQ1802" s="105" t="e">
        <f>IF(paramètres!$B$28=1,(((SUM(P1802:Y1802)/1.02)+SUM(Z1802:AA1802))+((SUM(AB1802:AM1802)/1.02)+SUM(AL1802:AM1802)))+AN1802+AO1802+AP1802,SUM(P1802:AM1802)+AN1802+AO1802+AP1802)</f>
        <v>#VALUE!</v>
      </c>
    </row>
    <row r="1803" spans="1:43" x14ac:dyDescent="0.25">
      <c r="A1803" s="104"/>
      <c r="B1803" s="39"/>
      <c r="C1803" s="39"/>
      <c r="D1803" s="70"/>
      <c r="E1803" s="49"/>
      <c r="F1803" s="40"/>
      <c r="G1803" s="38"/>
      <c r="H1803" s="71"/>
      <c r="I1803" s="40"/>
      <c r="J1803" s="38"/>
      <c r="K1803" s="71"/>
      <c r="L1803" s="40"/>
      <c r="M1803" s="38"/>
      <c r="N1803" s="71"/>
      <c r="O1803" s="49"/>
      <c r="P1803" s="177"/>
      <c r="Q1803" s="178"/>
      <c r="R1803" s="178"/>
      <c r="S1803" s="178"/>
      <c r="T1803" s="178"/>
      <c r="U1803" s="178"/>
      <c r="V1803" s="178"/>
      <c r="W1803" s="178"/>
      <c r="X1803" s="178"/>
      <c r="Y1803" s="178"/>
      <c r="Z1803" s="178"/>
      <c r="AA1803" s="179"/>
      <c r="AB1803" s="121">
        <f>IF($D1803="",0,IF($E1803="",0,IF(VLOOKUP($E1803,paramètres!$E$33:$F$44,2,FALSE)&lt;=VLOOKUP($AB$18,paramètres!$E$33:$F$44,2,FALSE),P1803*$D1803,0)))</f>
        <v>0</v>
      </c>
      <c r="AC1803" s="13">
        <f>IF($D1803="",0,IF($E1803="",0,IF(VLOOKUP($E1803,paramètres!$E$33:$F$44,2,FALSE)&lt;=VLOOKUP($AC$18,paramètres!$E$33:$F$44,2,FALSE),Q1803*$D1803,0)))</f>
        <v>0</v>
      </c>
      <c r="AD1803" s="13">
        <f>IF($D1803="",0,IF($E1803="",0,IF(VLOOKUP($E1803,paramètres!$E$33:$F$44,2,FALSE)&lt;=VLOOKUP($AD$18,paramètres!$E$33:$F$44,2,FALSE),R1803*$D1803,0)))</f>
        <v>0</v>
      </c>
      <c r="AE1803" s="13">
        <f>IF($D1803="",0,IF($E1803="",0,IF(VLOOKUP($E1803,paramètres!$E$33:$F$44,2,FALSE)&lt;=VLOOKUP($AE$18,paramètres!$E$33:$F$44,2,FALSE),S1803*$D1803,0)))</f>
        <v>0</v>
      </c>
      <c r="AF1803" s="13">
        <f>IF($D1803="",0,IF($E1803="",0,IF(VLOOKUP($E1803,paramètres!$E$33:$F$44,2,FALSE)&lt;=VLOOKUP($AF$18,paramètres!$E$33:$F$44,2,FALSE),T1803*$D1803,0)))</f>
        <v>0</v>
      </c>
      <c r="AG1803" s="13">
        <f>IF($D1803="",0,IF($E1803="",0,IF(VLOOKUP($E1803,paramètres!$E$33:$F$44,2,FALSE)&lt;=VLOOKUP($AG$18,paramètres!$E$33:$F$44,2,FALSE),U1803*$D1803,0)))</f>
        <v>0</v>
      </c>
      <c r="AH1803" s="13">
        <f>IF($D1803="",0,IF($E1803="",0,IF(VLOOKUP($E1803,paramètres!$E$33:$F$44,2,FALSE)&lt;=VLOOKUP($AH$18,paramètres!$E$33:$F$44,2,FALSE),V1803*$D1803,0)))</f>
        <v>0</v>
      </c>
      <c r="AI1803" s="13">
        <f>IF($D1803="",0,IF($E1803="",0,IF(VLOOKUP($E1803,paramètres!$E$33:$F$44,2,FALSE)&lt;=VLOOKUP($AI$18,paramètres!$E$33:$F$44,2,FALSE),W1803*$D1803,0)))</f>
        <v>0</v>
      </c>
      <c r="AJ1803" s="13">
        <f>IF($D1803="",0,IF($E1803="",0,IF(VLOOKUP($E1803,paramètres!$E$33:$F$44,2,FALSE)&lt;=VLOOKUP($AJ$18,paramètres!$E$33:$F$44,2,FALSE),X1803*$D1803,0)))</f>
        <v>0</v>
      </c>
      <c r="AK1803" s="13">
        <f>IF($D1803="",0,IF($E1803="",0,IF(VLOOKUP($E1803,paramètres!$E$33:$F$44,2,FALSE)&lt;=VLOOKUP($AK$18,paramètres!$E$33:$F$44,2,FALSE),Y1803*$D1803,0)))</f>
        <v>0</v>
      </c>
      <c r="AL1803" s="13">
        <f>IF($D1803="",0,IF($E1803="",0,IF(VLOOKUP($E1803,paramètres!$E$33:$F$44,2,FALSE)&lt;=VLOOKUP($AL$18,paramètres!$E$33:$F$44,2,FALSE),Z1803*$D1803,0)))</f>
        <v>0</v>
      </c>
      <c r="AM1803" s="126">
        <f>IF($D1803="",0,IF($E1803="",0,IF(VLOOKUP($E1803,paramètres!$E$33:$F$44,2,FALSE)&lt;=VLOOKUP($AM$18,paramètres!$E$33:$F$44,2,FALSE),AA1803*$D1803,0)))</f>
        <v>0</v>
      </c>
      <c r="AN1803" s="121" t="str">
        <f>IF(paramètres!$B$28=1,((SUM(P1803:Y1803)/1.02)+SUM(Z1803:AA1803))*0.0303/9*COUNT(P1803:X1803),IF(paramètres!$B$28=2,(SUM(P1803:AA1803))*0.0303/9*COUNT(P1803:X1803),"Missing Delta option"))</f>
        <v>Missing Delta option</v>
      </c>
      <c r="AO1803" s="13" t="str">
        <f>IF(paramètres!$B$28=1,(((SUM(P1803:Y1803)/1.02)+SUM(Z1803:AA1803))+((SUM(AB1803:AK1803)/1.02)+SUM(AL1803:AN1803)))*cotpatr,IF(paramètres!$B$28=2,(SUM(P1803:AN1803)*cotpatr),"Missing Delta Option"))</f>
        <v>Missing Delta Option</v>
      </c>
      <c r="AP1803" s="13" t="str" cm="1">
        <f t="array" ref="AP1803">IF(paramètres!$B$28=1,(((SUM(P1803:Y1803)/1.02)+SUM(Z1803:AA1803))+((SUM(AB1803:AM1803)/1.02)+SUM(AL1803:AM1803)))/12*pécule,IF(paramètres!$B$28=2,SUM(P1803:AM1803)/12*pécule,"Missing Delta Option"))</f>
        <v>Missing Delta Option</v>
      </c>
      <c r="AQ1803" s="105" t="e">
        <f>IF(paramètres!$B$28=1,(((SUM(P1803:Y1803)/1.02)+SUM(Z1803:AA1803))+((SUM(AB1803:AM1803)/1.02)+SUM(AL1803:AM1803)))+AN1803+AO1803+AP1803,SUM(P1803:AM1803)+AN1803+AO1803+AP1803)</f>
        <v>#VALUE!</v>
      </c>
    </row>
    <row r="1804" spans="1:43" x14ac:dyDescent="0.25">
      <c r="A1804" s="104"/>
      <c r="B1804" s="39"/>
      <c r="C1804" s="39"/>
      <c r="D1804" s="70"/>
      <c r="E1804" s="49"/>
      <c r="F1804" s="40"/>
      <c r="G1804" s="38"/>
      <c r="H1804" s="71"/>
      <c r="I1804" s="40"/>
      <c r="J1804" s="38"/>
      <c r="K1804" s="71"/>
      <c r="L1804" s="40"/>
      <c r="M1804" s="38"/>
      <c r="N1804" s="71"/>
      <c r="O1804" s="49"/>
      <c r="P1804" s="177"/>
      <c r="Q1804" s="178"/>
      <c r="R1804" s="178"/>
      <c r="S1804" s="178"/>
      <c r="T1804" s="178"/>
      <c r="U1804" s="178"/>
      <c r="V1804" s="178"/>
      <c r="W1804" s="178"/>
      <c r="X1804" s="178"/>
      <c r="Y1804" s="178"/>
      <c r="Z1804" s="178"/>
      <c r="AA1804" s="179"/>
      <c r="AB1804" s="121">
        <f>IF($D1804="",0,IF($E1804="",0,IF(VLOOKUP($E1804,paramètres!$E$33:$F$44,2,FALSE)&lt;=VLOOKUP($AB$18,paramètres!$E$33:$F$44,2,FALSE),P1804*$D1804,0)))</f>
        <v>0</v>
      </c>
      <c r="AC1804" s="13">
        <f>IF($D1804="",0,IF($E1804="",0,IF(VLOOKUP($E1804,paramètres!$E$33:$F$44,2,FALSE)&lt;=VLOOKUP($AC$18,paramètres!$E$33:$F$44,2,FALSE),Q1804*$D1804,0)))</f>
        <v>0</v>
      </c>
      <c r="AD1804" s="13">
        <f>IF($D1804="",0,IF($E1804="",0,IF(VLOOKUP($E1804,paramètres!$E$33:$F$44,2,FALSE)&lt;=VLOOKUP($AD$18,paramètres!$E$33:$F$44,2,FALSE),R1804*$D1804,0)))</f>
        <v>0</v>
      </c>
      <c r="AE1804" s="13">
        <f>IF($D1804="",0,IF($E1804="",0,IF(VLOOKUP($E1804,paramètres!$E$33:$F$44,2,FALSE)&lt;=VLOOKUP($AE$18,paramètres!$E$33:$F$44,2,FALSE),S1804*$D1804,0)))</f>
        <v>0</v>
      </c>
      <c r="AF1804" s="13">
        <f>IF($D1804="",0,IF($E1804="",0,IF(VLOOKUP($E1804,paramètres!$E$33:$F$44,2,FALSE)&lt;=VLOOKUP($AF$18,paramètres!$E$33:$F$44,2,FALSE),T1804*$D1804,0)))</f>
        <v>0</v>
      </c>
      <c r="AG1804" s="13">
        <f>IF($D1804="",0,IF($E1804="",0,IF(VLOOKUP($E1804,paramètres!$E$33:$F$44,2,FALSE)&lt;=VLOOKUP($AG$18,paramètres!$E$33:$F$44,2,FALSE),U1804*$D1804,0)))</f>
        <v>0</v>
      </c>
      <c r="AH1804" s="13">
        <f>IF($D1804="",0,IF($E1804="",0,IF(VLOOKUP($E1804,paramètres!$E$33:$F$44,2,FALSE)&lt;=VLOOKUP($AH$18,paramètres!$E$33:$F$44,2,FALSE),V1804*$D1804,0)))</f>
        <v>0</v>
      </c>
      <c r="AI1804" s="13">
        <f>IF($D1804="",0,IF($E1804="",0,IF(VLOOKUP($E1804,paramètres!$E$33:$F$44,2,FALSE)&lt;=VLOOKUP($AI$18,paramètres!$E$33:$F$44,2,FALSE),W1804*$D1804,0)))</f>
        <v>0</v>
      </c>
      <c r="AJ1804" s="13">
        <f>IF($D1804="",0,IF($E1804="",0,IF(VLOOKUP($E1804,paramètres!$E$33:$F$44,2,FALSE)&lt;=VLOOKUP($AJ$18,paramètres!$E$33:$F$44,2,FALSE),X1804*$D1804,0)))</f>
        <v>0</v>
      </c>
      <c r="AK1804" s="13">
        <f>IF($D1804="",0,IF($E1804="",0,IF(VLOOKUP($E1804,paramètres!$E$33:$F$44,2,FALSE)&lt;=VLOOKUP($AK$18,paramètres!$E$33:$F$44,2,FALSE),Y1804*$D1804,0)))</f>
        <v>0</v>
      </c>
      <c r="AL1804" s="13">
        <f>IF($D1804="",0,IF($E1804="",0,IF(VLOOKUP($E1804,paramètres!$E$33:$F$44,2,FALSE)&lt;=VLOOKUP($AL$18,paramètres!$E$33:$F$44,2,FALSE),Z1804*$D1804,0)))</f>
        <v>0</v>
      </c>
      <c r="AM1804" s="126">
        <f>IF($D1804="",0,IF($E1804="",0,IF(VLOOKUP($E1804,paramètres!$E$33:$F$44,2,FALSE)&lt;=VLOOKUP($AM$18,paramètres!$E$33:$F$44,2,FALSE),AA1804*$D1804,0)))</f>
        <v>0</v>
      </c>
      <c r="AN1804" s="121" t="str">
        <f>IF(paramètres!$B$28=1,((SUM(P1804:Y1804)/1.02)+SUM(Z1804:AA1804))*0.0303/9*COUNT(P1804:X1804),IF(paramètres!$B$28=2,(SUM(P1804:AA1804))*0.0303/9*COUNT(P1804:X1804),"Missing Delta option"))</f>
        <v>Missing Delta option</v>
      </c>
      <c r="AO1804" s="13" t="str">
        <f>IF(paramètres!$B$28=1,(((SUM(P1804:Y1804)/1.02)+SUM(Z1804:AA1804))+((SUM(AB1804:AK1804)/1.02)+SUM(AL1804:AN1804)))*cotpatr,IF(paramètres!$B$28=2,(SUM(P1804:AN1804)*cotpatr),"Missing Delta Option"))</f>
        <v>Missing Delta Option</v>
      </c>
      <c r="AP1804" s="13" t="str" cm="1">
        <f t="array" ref="AP1804">IF(paramètres!$B$28=1,(((SUM(P1804:Y1804)/1.02)+SUM(Z1804:AA1804))+((SUM(AB1804:AM1804)/1.02)+SUM(AL1804:AM1804)))/12*pécule,IF(paramètres!$B$28=2,SUM(P1804:AM1804)/12*pécule,"Missing Delta Option"))</f>
        <v>Missing Delta Option</v>
      </c>
      <c r="AQ1804" s="105" t="e">
        <f>IF(paramètres!$B$28=1,(((SUM(P1804:Y1804)/1.02)+SUM(Z1804:AA1804))+((SUM(AB1804:AM1804)/1.02)+SUM(AL1804:AM1804)))+AN1804+AO1804+AP1804,SUM(P1804:AM1804)+AN1804+AO1804+AP1804)</f>
        <v>#VALUE!</v>
      </c>
    </row>
    <row r="1805" spans="1:43" x14ac:dyDescent="0.25">
      <c r="A1805" s="104"/>
      <c r="B1805" s="39"/>
      <c r="C1805" s="39"/>
      <c r="D1805" s="70"/>
      <c r="E1805" s="49"/>
      <c r="F1805" s="40"/>
      <c r="G1805" s="38"/>
      <c r="H1805" s="71"/>
      <c r="I1805" s="40"/>
      <c r="J1805" s="38"/>
      <c r="K1805" s="71"/>
      <c r="L1805" s="40"/>
      <c r="M1805" s="38"/>
      <c r="N1805" s="71"/>
      <c r="O1805" s="49"/>
      <c r="P1805" s="177"/>
      <c r="Q1805" s="178"/>
      <c r="R1805" s="178"/>
      <c r="S1805" s="178"/>
      <c r="T1805" s="178"/>
      <c r="U1805" s="178"/>
      <c r="V1805" s="178"/>
      <c r="W1805" s="178"/>
      <c r="X1805" s="178"/>
      <c r="Y1805" s="178"/>
      <c r="Z1805" s="178"/>
      <c r="AA1805" s="179"/>
      <c r="AB1805" s="121">
        <f>IF($D1805="",0,IF($E1805="",0,IF(VLOOKUP($E1805,paramètres!$E$33:$F$44,2,FALSE)&lt;=VLOOKUP($AB$18,paramètres!$E$33:$F$44,2,FALSE),P1805*$D1805,0)))</f>
        <v>0</v>
      </c>
      <c r="AC1805" s="13">
        <f>IF($D1805="",0,IF($E1805="",0,IF(VLOOKUP($E1805,paramètres!$E$33:$F$44,2,FALSE)&lt;=VLOOKUP($AC$18,paramètres!$E$33:$F$44,2,FALSE),Q1805*$D1805,0)))</f>
        <v>0</v>
      </c>
      <c r="AD1805" s="13">
        <f>IF($D1805="",0,IF($E1805="",0,IF(VLOOKUP($E1805,paramètres!$E$33:$F$44,2,FALSE)&lt;=VLOOKUP($AD$18,paramètres!$E$33:$F$44,2,FALSE),R1805*$D1805,0)))</f>
        <v>0</v>
      </c>
      <c r="AE1805" s="13">
        <f>IF($D1805="",0,IF($E1805="",0,IF(VLOOKUP($E1805,paramètres!$E$33:$F$44,2,FALSE)&lt;=VLOOKUP($AE$18,paramètres!$E$33:$F$44,2,FALSE),S1805*$D1805,0)))</f>
        <v>0</v>
      </c>
      <c r="AF1805" s="13">
        <f>IF($D1805="",0,IF($E1805="",0,IF(VLOOKUP($E1805,paramètres!$E$33:$F$44,2,FALSE)&lt;=VLOOKUP($AF$18,paramètres!$E$33:$F$44,2,FALSE),T1805*$D1805,0)))</f>
        <v>0</v>
      </c>
      <c r="AG1805" s="13">
        <f>IF($D1805="",0,IF($E1805="",0,IF(VLOOKUP($E1805,paramètres!$E$33:$F$44,2,FALSE)&lt;=VLOOKUP($AG$18,paramètres!$E$33:$F$44,2,FALSE),U1805*$D1805,0)))</f>
        <v>0</v>
      </c>
      <c r="AH1805" s="13">
        <f>IF($D1805="",0,IF($E1805="",0,IF(VLOOKUP($E1805,paramètres!$E$33:$F$44,2,FALSE)&lt;=VLOOKUP($AH$18,paramètres!$E$33:$F$44,2,FALSE),V1805*$D1805,0)))</f>
        <v>0</v>
      </c>
      <c r="AI1805" s="13">
        <f>IF($D1805="",0,IF($E1805="",0,IF(VLOOKUP($E1805,paramètres!$E$33:$F$44,2,FALSE)&lt;=VLOOKUP($AI$18,paramètres!$E$33:$F$44,2,FALSE),W1805*$D1805,0)))</f>
        <v>0</v>
      </c>
      <c r="AJ1805" s="13">
        <f>IF($D1805="",0,IF($E1805="",0,IF(VLOOKUP($E1805,paramètres!$E$33:$F$44,2,FALSE)&lt;=VLOOKUP($AJ$18,paramètres!$E$33:$F$44,2,FALSE),X1805*$D1805,0)))</f>
        <v>0</v>
      </c>
      <c r="AK1805" s="13">
        <f>IF($D1805="",0,IF($E1805="",0,IF(VLOOKUP($E1805,paramètres!$E$33:$F$44,2,FALSE)&lt;=VLOOKUP($AK$18,paramètres!$E$33:$F$44,2,FALSE),Y1805*$D1805,0)))</f>
        <v>0</v>
      </c>
      <c r="AL1805" s="13">
        <f>IF($D1805="",0,IF($E1805="",0,IF(VLOOKUP($E1805,paramètres!$E$33:$F$44,2,FALSE)&lt;=VLOOKUP($AL$18,paramètres!$E$33:$F$44,2,FALSE),Z1805*$D1805,0)))</f>
        <v>0</v>
      </c>
      <c r="AM1805" s="126">
        <f>IF($D1805="",0,IF($E1805="",0,IF(VLOOKUP($E1805,paramètres!$E$33:$F$44,2,FALSE)&lt;=VLOOKUP($AM$18,paramètres!$E$33:$F$44,2,FALSE),AA1805*$D1805,0)))</f>
        <v>0</v>
      </c>
      <c r="AN1805" s="121" t="str">
        <f>IF(paramètres!$B$28=1,((SUM(P1805:Y1805)/1.02)+SUM(Z1805:AA1805))*0.0303/9*COUNT(P1805:X1805),IF(paramètres!$B$28=2,(SUM(P1805:AA1805))*0.0303/9*COUNT(P1805:X1805),"Missing Delta option"))</f>
        <v>Missing Delta option</v>
      </c>
      <c r="AO1805" s="13" t="str">
        <f>IF(paramètres!$B$28=1,(((SUM(P1805:Y1805)/1.02)+SUM(Z1805:AA1805))+((SUM(AB1805:AK1805)/1.02)+SUM(AL1805:AN1805)))*cotpatr,IF(paramètres!$B$28=2,(SUM(P1805:AN1805)*cotpatr),"Missing Delta Option"))</f>
        <v>Missing Delta Option</v>
      </c>
      <c r="AP1805" s="13" t="str" cm="1">
        <f t="array" ref="AP1805">IF(paramètres!$B$28=1,(((SUM(P1805:Y1805)/1.02)+SUM(Z1805:AA1805))+((SUM(AB1805:AM1805)/1.02)+SUM(AL1805:AM1805)))/12*pécule,IF(paramètres!$B$28=2,SUM(P1805:AM1805)/12*pécule,"Missing Delta Option"))</f>
        <v>Missing Delta Option</v>
      </c>
      <c r="AQ1805" s="105" t="e">
        <f>IF(paramètres!$B$28=1,(((SUM(P1805:Y1805)/1.02)+SUM(Z1805:AA1805))+((SUM(AB1805:AM1805)/1.02)+SUM(AL1805:AM1805)))+AN1805+AO1805+AP1805,SUM(P1805:AM1805)+AN1805+AO1805+AP1805)</f>
        <v>#VALUE!</v>
      </c>
    </row>
    <row r="1806" spans="1:43" x14ac:dyDescent="0.25">
      <c r="A1806" s="104"/>
      <c r="B1806" s="39"/>
      <c r="C1806" s="39"/>
      <c r="D1806" s="70"/>
      <c r="E1806" s="49"/>
      <c r="F1806" s="40"/>
      <c r="G1806" s="38"/>
      <c r="H1806" s="71"/>
      <c r="I1806" s="40"/>
      <c r="J1806" s="38"/>
      <c r="K1806" s="71"/>
      <c r="L1806" s="40"/>
      <c r="M1806" s="38"/>
      <c r="N1806" s="71"/>
      <c r="O1806" s="49"/>
      <c r="P1806" s="177"/>
      <c r="Q1806" s="178"/>
      <c r="R1806" s="178"/>
      <c r="S1806" s="178"/>
      <c r="T1806" s="178"/>
      <c r="U1806" s="178"/>
      <c r="V1806" s="178"/>
      <c r="W1806" s="178"/>
      <c r="X1806" s="178"/>
      <c r="Y1806" s="178"/>
      <c r="Z1806" s="178"/>
      <c r="AA1806" s="179"/>
      <c r="AB1806" s="121">
        <f>IF($D1806="",0,IF($E1806="",0,IF(VLOOKUP($E1806,paramètres!$E$33:$F$44,2,FALSE)&lt;=VLOOKUP($AB$18,paramètres!$E$33:$F$44,2,FALSE),P1806*$D1806,0)))</f>
        <v>0</v>
      </c>
      <c r="AC1806" s="13">
        <f>IF($D1806="",0,IF($E1806="",0,IF(VLOOKUP($E1806,paramètres!$E$33:$F$44,2,FALSE)&lt;=VLOOKUP($AC$18,paramètres!$E$33:$F$44,2,FALSE),Q1806*$D1806,0)))</f>
        <v>0</v>
      </c>
      <c r="AD1806" s="13">
        <f>IF($D1806="",0,IF($E1806="",0,IF(VLOOKUP($E1806,paramètres!$E$33:$F$44,2,FALSE)&lt;=VLOOKUP($AD$18,paramètres!$E$33:$F$44,2,FALSE),R1806*$D1806,0)))</f>
        <v>0</v>
      </c>
      <c r="AE1806" s="13">
        <f>IF($D1806="",0,IF($E1806="",0,IF(VLOOKUP($E1806,paramètres!$E$33:$F$44,2,FALSE)&lt;=VLOOKUP($AE$18,paramètres!$E$33:$F$44,2,FALSE),S1806*$D1806,0)))</f>
        <v>0</v>
      </c>
      <c r="AF1806" s="13">
        <f>IF($D1806="",0,IF($E1806="",0,IF(VLOOKUP($E1806,paramètres!$E$33:$F$44,2,FALSE)&lt;=VLOOKUP($AF$18,paramètres!$E$33:$F$44,2,FALSE),T1806*$D1806,0)))</f>
        <v>0</v>
      </c>
      <c r="AG1806" s="13">
        <f>IF($D1806="",0,IF($E1806="",0,IF(VLOOKUP($E1806,paramètres!$E$33:$F$44,2,FALSE)&lt;=VLOOKUP($AG$18,paramètres!$E$33:$F$44,2,FALSE),U1806*$D1806,0)))</f>
        <v>0</v>
      </c>
      <c r="AH1806" s="13">
        <f>IF($D1806="",0,IF($E1806="",0,IF(VLOOKUP($E1806,paramètres!$E$33:$F$44,2,FALSE)&lt;=VLOOKUP($AH$18,paramètres!$E$33:$F$44,2,FALSE),V1806*$D1806,0)))</f>
        <v>0</v>
      </c>
      <c r="AI1806" s="13">
        <f>IF($D1806="",0,IF($E1806="",0,IF(VLOOKUP($E1806,paramètres!$E$33:$F$44,2,FALSE)&lt;=VLOOKUP($AI$18,paramètres!$E$33:$F$44,2,FALSE),W1806*$D1806,0)))</f>
        <v>0</v>
      </c>
      <c r="AJ1806" s="13">
        <f>IF($D1806="",0,IF($E1806="",0,IF(VLOOKUP($E1806,paramètres!$E$33:$F$44,2,FALSE)&lt;=VLOOKUP($AJ$18,paramètres!$E$33:$F$44,2,FALSE),X1806*$D1806,0)))</f>
        <v>0</v>
      </c>
      <c r="AK1806" s="13">
        <f>IF($D1806="",0,IF($E1806="",0,IF(VLOOKUP($E1806,paramètres!$E$33:$F$44,2,FALSE)&lt;=VLOOKUP($AK$18,paramètres!$E$33:$F$44,2,FALSE),Y1806*$D1806,0)))</f>
        <v>0</v>
      </c>
      <c r="AL1806" s="13">
        <f>IF($D1806="",0,IF($E1806="",0,IF(VLOOKUP($E1806,paramètres!$E$33:$F$44,2,FALSE)&lt;=VLOOKUP($AL$18,paramètres!$E$33:$F$44,2,FALSE),Z1806*$D1806,0)))</f>
        <v>0</v>
      </c>
      <c r="AM1806" s="126">
        <f>IF($D1806="",0,IF($E1806="",0,IF(VLOOKUP($E1806,paramètres!$E$33:$F$44,2,FALSE)&lt;=VLOOKUP($AM$18,paramètres!$E$33:$F$44,2,FALSE),AA1806*$D1806,0)))</f>
        <v>0</v>
      </c>
      <c r="AN1806" s="121" t="str">
        <f>IF(paramètres!$B$28=1,((SUM(P1806:Y1806)/1.02)+SUM(Z1806:AA1806))*0.0303/9*COUNT(P1806:X1806),IF(paramètres!$B$28=2,(SUM(P1806:AA1806))*0.0303/9*COUNT(P1806:X1806),"Missing Delta option"))</f>
        <v>Missing Delta option</v>
      </c>
      <c r="AO1806" s="13" t="str">
        <f>IF(paramètres!$B$28=1,(((SUM(P1806:Y1806)/1.02)+SUM(Z1806:AA1806))+((SUM(AB1806:AK1806)/1.02)+SUM(AL1806:AN1806)))*cotpatr,IF(paramètres!$B$28=2,(SUM(P1806:AN1806)*cotpatr),"Missing Delta Option"))</f>
        <v>Missing Delta Option</v>
      </c>
      <c r="AP1806" s="13" t="str" cm="1">
        <f t="array" ref="AP1806">IF(paramètres!$B$28=1,(((SUM(P1806:Y1806)/1.02)+SUM(Z1806:AA1806))+((SUM(AB1806:AM1806)/1.02)+SUM(AL1806:AM1806)))/12*pécule,IF(paramètres!$B$28=2,SUM(P1806:AM1806)/12*pécule,"Missing Delta Option"))</f>
        <v>Missing Delta Option</v>
      </c>
      <c r="AQ1806" s="105" t="e">
        <f>IF(paramètres!$B$28=1,(((SUM(P1806:Y1806)/1.02)+SUM(Z1806:AA1806))+((SUM(AB1806:AM1806)/1.02)+SUM(AL1806:AM1806)))+AN1806+AO1806+AP1806,SUM(P1806:AM1806)+AN1806+AO1806+AP1806)</f>
        <v>#VALUE!</v>
      </c>
    </row>
    <row r="1807" spans="1:43" x14ac:dyDescent="0.25">
      <c r="A1807" s="104"/>
      <c r="B1807" s="39"/>
      <c r="C1807" s="39"/>
      <c r="D1807" s="70"/>
      <c r="E1807" s="49"/>
      <c r="F1807" s="40"/>
      <c r="G1807" s="38"/>
      <c r="H1807" s="71"/>
      <c r="I1807" s="40"/>
      <c r="J1807" s="38"/>
      <c r="K1807" s="71"/>
      <c r="L1807" s="40"/>
      <c r="M1807" s="38"/>
      <c r="N1807" s="71"/>
      <c r="O1807" s="49"/>
      <c r="P1807" s="177"/>
      <c r="Q1807" s="178"/>
      <c r="R1807" s="178"/>
      <c r="S1807" s="178"/>
      <c r="T1807" s="178"/>
      <c r="U1807" s="178"/>
      <c r="V1807" s="178"/>
      <c r="W1807" s="178"/>
      <c r="X1807" s="178"/>
      <c r="Y1807" s="178"/>
      <c r="Z1807" s="178"/>
      <c r="AA1807" s="179"/>
      <c r="AB1807" s="121">
        <f>IF($D1807="",0,IF($E1807="",0,IF(VLOOKUP($E1807,paramètres!$E$33:$F$44,2,FALSE)&lt;=VLOOKUP($AB$18,paramètres!$E$33:$F$44,2,FALSE),P1807*$D1807,0)))</f>
        <v>0</v>
      </c>
      <c r="AC1807" s="13">
        <f>IF($D1807="",0,IF($E1807="",0,IF(VLOOKUP($E1807,paramètres!$E$33:$F$44,2,FALSE)&lt;=VLOOKUP($AC$18,paramètres!$E$33:$F$44,2,FALSE),Q1807*$D1807,0)))</f>
        <v>0</v>
      </c>
      <c r="AD1807" s="13">
        <f>IF($D1807="",0,IF($E1807="",0,IF(VLOOKUP($E1807,paramètres!$E$33:$F$44,2,FALSE)&lt;=VLOOKUP($AD$18,paramètres!$E$33:$F$44,2,FALSE),R1807*$D1807,0)))</f>
        <v>0</v>
      </c>
      <c r="AE1807" s="13">
        <f>IF($D1807="",0,IF($E1807="",0,IF(VLOOKUP($E1807,paramètres!$E$33:$F$44,2,FALSE)&lt;=VLOOKUP($AE$18,paramètres!$E$33:$F$44,2,FALSE),S1807*$D1807,0)))</f>
        <v>0</v>
      </c>
      <c r="AF1807" s="13">
        <f>IF($D1807="",0,IF($E1807="",0,IF(VLOOKUP($E1807,paramètres!$E$33:$F$44,2,FALSE)&lt;=VLOOKUP($AF$18,paramètres!$E$33:$F$44,2,FALSE),T1807*$D1807,0)))</f>
        <v>0</v>
      </c>
      <c r="AG1807" s="13">
        <f>IF($D1807="",0,IF($E1807="",0,IF(VLOOKUP($E1807,paramètres!$E$33:$F$44,2,FALSE)&lt;=VLOOKUP($AG$18,paramètres!$E$33:$F$44,2,FALSE),U1807*$D1807,0)))</f>
        <v>0</v>
      </c>
      <c r="AH1807" s="13">
        <f>IF($D1807="",0,IF($E1807="",0,IF(VLOOKUP($E1807,paramètres!$E$33:$F$44,2,FALSE)&lt;=VLOOKUP($AH$18,paramètres!$E$33:$F$44,2,FALSE),V1807*$D1807,0)))</f>
        <v>0</v>
      </c>
      <c r="AI1807" s="13">
        <f>IF($D1807="",0,IF($E1807="",0,IF(VLOOKUP($E1807,paramètres!$E$33:$F$44,2,FALSE)&lt;=VLOOKUP($AI$18,paramètres!$E$33:$F$44,2,FALSE),W1807*$D1807,0)))</f>
        <v>0</v>
      </c>
      <c r="AJ1807" s="13">
        <f>IF($D1807="",0,IF($E1807="",0,IF(VLOOKUP($E1807,paramètres!$E$33:$F$44,2,FALSE)&lt;=VLOOKUP($AJ$18,paramètres!$E$33:$F$44,2,FALSE),X1807*$D1807,0)))</f>
        <v>0</v>
      </c>
      <c r="AK1807" s="13">
        <f>IF($D1807="",0,IF($E1807="",0,IF(VLOOKUP($E1807,paramètres!$E$33:$F$44,2,FALSE)&lt;=VLOOKUP($AK$18,paramètres!$E$33:$F$44,2,FALSE),Y1807*$D1807,0)))</f>
        <v>0</v>
      </c>
      <c r="AL1807" s="13">
        <f>IF($D1807="",0,IF($E1807="",0,IF(VLOOKUP($E1807,paramètres!$E$33:$F$44,2,FALSE)&lt;=VLOOKUP($AL$18,paramètres!$E$33:$F$44,2,FALSE),Z1807*$D1807,0)))</f>
        <v>0</v>
      </c>
      <c r="AM1807" s="126">
        <f>IF($D1807="",0,IF($E1807="",0,IF(VLOOKUP($E1807,paramètres!$E$33:$F$44,2,FALSE)&lt;=VLOOKUP($AM$18,paramètres!$E$33:$F$44,2,FALSE),AA1807*$D1807,0)))</f>
        <v>0</v>
      </c>
      <c r="AN1807" s="121" t="str">
        <f>IF(paramètres!$B$28=1,((SUM(P1807:Y1807)/1.02)+SUM(Z1807:AA1807))*0.0303/9*COUNT(P1807:X1807),IF(paramètres!$B$28=2,(SUM(P1807:AA1807))*0.0303/9*COUNT(P1807:X1807),"Missing Delta option"))</f>
        <v>Missing Delta option</v>
      </c>
      <c r="AO1807" s="13" t="str">
        <f>IF(paramètres!$B$28=1,(((SUM(P1807:Y1807)/1.02)+SUM(Z1807:AA1807))+((SUM(AB1807:AK1807)/1.02)+SUM(AL1807:AN1807)))*cotpatr,IF(paramètres!$B$28=2,(SUM(P1807:AN1807)*cotpatr),"Missing Delta Option"))</f>
        <v>Missing Delta Option</v>
      </c>
      <c r="AP1807" s="13" t="str" cm="1">
        <f t="array" ref="AP1807">IF(paramètres!$B$28=1,(((SUM(P1807:Y1807)/1.02)+SUM(Z1807:AA1807))+((SUM(AB1807:AM1807)/1.02)+SUM(AL1807:AM1807)))/12*pécule,IF(paramètres!$B$28=2,SUM(P1807:AM1807)/12*pécule,"Missing Delta Option"))</f>
        <v>Missing Delta Option</v>
      </c>
      <c r="AQ1807" s="105" t="e">
        <f>IF(paramètres!$B$28=1,(((SUM(P1807:Y1807)/1.02)+SUM(Z1807:AA1807))+((SUM(AB1807:AM1807)/1.02)+SUM(AL1807:AM1807)))+AN1807+AO1807+AP1807,SUM(P1807:AM1807)+AN1807+AO1807+AP1807)</f>
        <v>#VALUE!</v>
      </c>
    </row>
    <row r="1808" spans="1:43" x14ac:dyDescent="0.25">
      <c r="A1808" s="104"/>
      <c r="B1808" s="39"/>
      <c r="C1808" s="39"/>
      <c r="D1808" s="70"/>
      <c r="E1808" s="49"/>
      <c r="F1808" s="40"/>
      <c r="G1808" s="38"/>
      <c r="H1808" s="71"/>
      <c r="I1808" s="40"/>
      <c r="J1808" s="38"/>
      <c r="K1808" s="71"/>
      <c r="L1808" s="40"/>
      <c r="M1808" s="38"/>
      <c r="N1808" s="71"/>
      <c r="O1808" s="49"/>
      <c r="P1808" s="177"/>
      <c r="Q1808" s="178"/>
      <c r="R1808" s="178"/>
      <c r="S1808" s="178"/>
      <c r="T1808" s="178"/>
      <c r="U1808" s="178"/>
      <c r="V1808" s="178"/>
      <c r="W1808" s="178"/>
      <c r="X1808" s="178"/>
      <c r="Y1808" s="178"/>
      <c r="Z1808" s="178"/>
      <c r="AA1808" s="179"/>
      <c r="AB1808" s="121">
        <f>IF($D1808="",0,IF($E1808="",0,IF(VLOOKUP($E1808,paramètres!$E$33:$F$44,2,FALSE)&lt;=VLOOKUP($AB$18,paramètres!$E$33:$F$44,2,FALSE),P1808*$D1808,0)))</f>
        <v>0</v>
      </c>
      <c r="AC1808" s="13">
        <f>IF($D1808="",0,IF($E1808="",0,IF(VLOOKUP($E1808,paramètres!$E$33:$F$44,2,FALSE)&lt;=VLOOKUP($AC$18,paramètres!$E$33:$F$44,2,FALSE),Q1808*$D1808,0)))</f>
        <v>0</v>
      </c>
      <c r="AD1808" s="13">
        <f>IF($D1808="",0,IF($E1808="",0,IF(VLOOKUP($E1808,paramètres!$E$33:$F$44,2,FALSE)&lt;=VLOOKUP($AD$18,paramètres!$E$33:$F$44,2,FALSE),R1808*$D1808,0)))</f>
        <v>0</v>
      </c>
      <c r="AE1808" s="13">
        <f>IF($D1808="",0,IF($E1808="",0,IF(VLOOKUP($E1808,paramètres!$E$33:$F$44,2,FALSE)&lt;=VLOOKUP($AE$18,paramètres!$E$33:$F$44,2,FALSE),S1808*$D1808,0)))</f>
        <v>0</v>
      </c>
      <c r="AF1808" s="13">
        <f>IF($D1808="",0,IF($E1808="",0,IF(VLOOKUP($E1808,paramètres!$E$33:$F$44,2,FALSE)&lt;=VLOOKUP($AF$18,paramètres!$E$33:$F$44,2,FALSE),T1808*$D1808,0)))</f>
        <v>0</v>
      </c>
      <c r="AG1808" s="13">
        <f>IF($D1808="",0,IF($E1808="",0,IF(VLOOKUP($E1808,paramètres!$E$33:$F$44,2,FALSE)&lt;=VLOOKUP($AG$18,paramètres!$E$33:$F$44,2,FALSE),U1808*$D1808,0)))</f>
        <v>0</v>
      </c>
      <c r="AH1808" s="13">
        <f>IF($D1808="",0,IF($E1808="",0,IF(VLOOKUP($E1808,paramètres!$E$33:$F$44,2,FALSE)&lt;=VLOOKUP($AH$18,paramètres!$E$33:$F$44,2,FALSE),V1808*$D1808,0)))</f>
        <v>0</v>
      </c>
      <c r="AI1808" s="13">
        <f>IF($D1808="",0,IF($E1808="",0,IF(VLOOKUP($E1808,paramètres!$E$33:$F$44,2,FALSE)&lt;=VLOOKUP($AI$18,paramètres!$E$33:$F$44,2,FALSE),W1808*$D1808,0)))</f>
        <v>0</v>
      </c>
      <c r="AJ1808" s="13">
        <f>IF($D1808="",0,IF($E1808="",0,IF(VLOOKUP($E1808,paramètres!$E$33:$F$44,2,FALSE)&lt;=VLOOKUP($AJ$18,paramètres!$E$33:$F$44,2,FALSE),X1808*$D1808,0)))</f>
        <v>0</v>
      </c>
      <c r="AK1808" s="13">
        <f>IF($D1808="",0,IF($E1808="",0,IF(VLOOKUP($E1808,paramètres!$E$33:$F$44,2,FALSE)&lt;=VLOOKUP($AK$18,paramètres!$E$33:$F$44,2,FALSE),Y1808*$D1808,0)))</f>
        <v>0</v>
      </c>
      <c r="AL1808" s="13">
        <f>IF($D1808="",0,IF($E1808="",0,IF(VLOOKUP($E1808,paramètres!$E$33:$F$44,2,FALSE)&lt;=VLOOKUP($AL$18,paramètres!$E$33:$F$44,2,FALSE),Z1808*$D1808,0)))</f>
        <v>0</v>
      </c>
      <c r="AM1808" s="126">
        <f>IF($D1808="",0,IF($E1808="",0,IF(VLOOKUP($E1808,paramètres!$E$33:$F$44,2,FALSE)&lt;=VLOOKUP($AM$18,paramètres!$E$33:$F$44,2,FALSE),AA1808*$D1808,0)))</f>
        <v>0</v>
      </c>
      <c r="AN1808" s="121" t="str">
        <f>IF(paramètres!$B$28=1,((SUM(P1808:Y1808)/1.02)+SUM(Z1808:AA1808))*0.0303/9*COUNT(P1808:X1808),IF(paramètres!$B$28=2,(SUM(P1808:AA1808))*0.0303/9*COUNT(P1808:X1808),"Missing Delta option"))</f>
        <v>Missing Delta option</v>
      </c>
      <c r="AO1808" s="13" t="str">
        <f>IF(paramètres!$B$28=1,(((SUM(P1808:Y1808)/1.02)+SUM(Z1808:AA1808))+((SUM(AB1808:AK1808)/1.02)+SUM(AL1808:AN1808)))*cotpatr,IF(paramètres!$B$28=2,(SUM(P1808:AN1808)*cotpatr),"Missing Delta Option"))</f>
        <v>Missing Delta Option</v>
      </c>
      <c r="AP1808" s="13" t="str" cm="1">
        <f t="array" ref="AP1808">IF(paramètres!$B$28=1,(((SUM(P1808:Y1808)/1.02)+SUM(Z1808:AA1808))+((SUM(AB1808:AM1808)/1.02)+SUM(AL1808:AM1808)))/12*pécule,IF(paramètres!$B$28=2,SUM(P1808:AM1808)/12*pécule,"Missing Delta Option"))</f>
        <v>Missing Delta Option</v>
      </c>
      <c r="AQ1808" s="105" t="e">
        <f>IF(paramètres!$B$28=1,(((SUM(P1808:Y1808)/1.02)+SUM(Z1808:AA1808))+((SUM(AB1808:AM1808)/1.02)+SUM(AL1808:AM1808)))+AN1808+AO1808+AP1808,SUM(P1808:AM1808)+AN1808+AO1808+AP1808)</f>
        <v>#VALUE!</v>
      </c>
    </row>
    <row r="1809" spans="1:43" x14ac:dyDescent="0.25">
      <c r="A1809" s="104"/>
      <c r="B1809" s="39"/>
      <c r="C1809" s="39"/>
      <c r="D1809" s="70"/>
      <c r="E1809" s="49"/>
      <c r="F1809" s="40"/>
      <c r="G1809" s="38"/>
      <c r="H1809" s="71"/>
      <c r="I1809" s="40"/>
      <c r="J1809" s="38"/>
      <c r="K1809" s="71"/>
      <c r="L1809" s="40"/>
      <c r="M1809" s="38"/>
      <c r="N1809" s="71"/>
      <c r="O1809" s="49"/>
      <c r="P1809" s="177"/>
      <c r="Q1809" s="178"/>
      <c r="R1809" s="178"/>
      <c r="S1809" s="178"/>
      <c r="T1809" s="178"/>
      <c r="U1809" s="178"/>
      <c r="V1809" s="178"/>
      <c r="W1809" s="178"/>
      <c r="X1809" s="178"/>
      <c r="Y1809" s="178"/>
      <c r="Z1809" s="178"/>
      <c r="AA1809" s="179"/>
      <c r="AB1809" s="121">
        <f>IF($D1809="",0,IF($E1809="",0,IF(VLOOKUP($E1809,paramètres!$E$33:$F$44,2,FALSE)&lt;=VLOOKUP($AB$18,paramètres!$E$33:$F$44,2,FALSE),P1809*$D1809,0)))</f>
        <v>0</v>
      </c>
      <c r="AC1809" s="13">
        <f>IF($D1809="",0,IF($E1809="",0,IF(VLOOKUP($E1809,paramètres!$E$33:$F$44,2,FALSE)&lt;=VLOOKUP($AC$18,paramètres!$E$33:$F$44,2,FALSE),Q1809*$D1809,0)))</f>
        <v>0</v>
      </c>
      <c r="AD1809" s="13">
        <f>IF($D1809="",0,IF($E1809="",0,IF(VLOOKUP($E1809,paramètres!$E$33:$F$44,2,FALSE)&lt;=VLOOKUP($AD$18,paramètres!$E$33:$F$44,2,FALSE),R1809*$D1809,0)))</f>
        <v>0</v>
      </c>
      <c r="AE1809" s="13">
        <f>IF($D1809="",0,IF($E1809="",0,IF(VLOOKUP($E1809,paramètres!$E$33:$F$44,2,FALSE)&lt;=VLOOKUP($AE$18,paramètres!$E$33:$F$44,2,FALSE),S1809*$D1809,0)))</f>
        <v>0</v>
      </c>
      <c r="AF1809" s="13">
        <f>IF($D1809="",0,IF($E1809="",0,IF(VLOOKUP($E1809,paramètres!$E$33:$F$44,2,FALSE)&lt;=VLOOKUP($AF$18,paramètres!$E$33:$F$44,2,FALSE),T1809*$D1809,0)))</f>
        <v>0</v>
      </c>
      <c r="AG1809" s="13">
        <f>IF($D1809="",0,IF($E1809="",0,IF(VLOOKUP($E1809,paramètres!$E$33:$F$44,2,FALSE)&lt;=VLOOKUP($AG$18,paramètres!$E$33:$F$44,2,FALSE),U1809*$D1809,0)))</f>
        <v>0</v>
      </c>
      <c r="AH1809" s="13">
        <f>IF($D1809="",0,IF($E1809="",0,IF(VLOOKUP($E1809,paramètres!$E$33:$F$44,2,FALSE)&lt;=VLOOKUP($AH$18,paramètres!$E$33:$F$44,2,FALSE),V1809*$D1809,0)))</f>
        <v>0</v>
      </c>
      <c r="AI1809" s="13">
        <f>IF($D1809="",0,IF($E1809="",0,IF(VLOOKUP($E1809,paramètres!$E$33:$F$44,2,FALSE)&lt;=VLOOKUP($AI$18,paramètres!$E$33:$F$44,2,FALSE),W1809*$D1809,0)))</f>
        <v>0</v>
      </c>
      <c r="AJ1809" s="13">
        <f>IF($D1809="",0,IF($E1809="",0,IF(VLOOKUP($E1809,paramètres!$E$33:$F$44,2,FALSE)&lt;=VLOOKUP($AJ$18,paramètres!$E$33:$F$44,2,FALSE),X1809*$D1809,0)))</f>
        <v>0</v>
      </c>
      <c r="AK1809" s="13">
        <f>IF($D1809="",0,IF($E1809="",0,IF(VLOOKUP($E1809,paramètres!$E$33:$F$44,2,FALSE)&lt;=VLOOKUP($AK$18,paramètres!$E$33:$F$44,2,FALSE),Y1809*$D1809,0)))</f>
        <v>0</v>
      </c>
      <c r="AL1809" s="13">
        <f>IF($D1809="",0,IF($E1809="",0,IF(VLOOKUP($E1809,paramètres!$E$33:$F$44,2,FALSE)&lt;=VLOOKUP($AL$18,paramètres!$E$33:$F$44,2,FALSE),Z1809*$D1809,0)))</f>
        <v>0</v>
      </c>
      <c r="AM1809" s="126">
        <f>IF($D1809="",0,IF($E1809="",0,IF(VLOOKUP($E1809,paramètres!$E$33:$F$44,2,FALSE)&lt;=VLOOKUP($AM$18,paramètres!$E$33:$F$44,2,FALSE),AA1809*$D1809,0)))</f>
        <v>0</v>
      </c>
      <c r="AN1809" s="121" t="str">
        <f>IF(paramètres!$B$28=1,((SUM(P1809:Y1809)/1.02)+SUM(Z1809:AA1809))*0.0303/9*COUNT(P1809:X1809),IF(paramètres!$B$28=2,(SUM(P1809:AA1809))*0.0303/9*COUNT(P1809:X1809),"Missing Delta option"))</f>
        <v>Missing Delta option</v>
      </c>
      <c r="AO1809" s="13" t="str">
        <f>IF(paramètres!$B$28=1,(((SUM(P1809:Y1809)/1.02)+SUM(Z1809:AA1809))+((SUM(AB1809:AK1809)/1.02)+SUM(AL1809:AN1809)))*cotpatr,IF(paramètres!$B$28=2,(SUM(P1809:AN1809)*cotpatr),"Missing Delta Option"))</f>
        <v>Missing Delta Option</v>
      </c>
      <c r="AP1809" s="13" t="str" cm="1">
        <f t="array" ref="AP1809">IF(paramètres!$B$28=1,(((SUM(P1809:Y1809)/1.02)+SUM(Z1809:AA1809))+((SUM(AB1809:AM1809)/1.02)+SUM(AL1809:AM1809)))/12*pécule,IF(paramètres!$B$28=2,SUM(P1809:AM1809)/12*pécule,"Missing Delta Option"))</f>
        <v>Missing Delta Option</v>
      </c>
      <c r="AQ1809" s="105" t="e">
        <f>IF(paramètres!$B$28=1,(((SUM(P1809:Y1809)/1.02)+SUM(Z1809:AA1809))+((SUM(AB1809:AM1809)/1.02)+SUM(AL1809:AM1809)))+AN1809+AO1809+AP1809,SUM(P1809:AM1809)+AN1809+AO1809+AP1809)</f>
        <v>#VALUE!</v>
      </c>
    </row>
    <row r="1810" spans="1:43" x14ac:dyDescent="0.25">
      <c r="A1810" s="104"/>
      <c r="B1810" s="39"/>
      <c r="C1810" s="39"/>
      <c r="D1810" s="70"/>
      <c r="E1810" s="49"/>
      <c r="F1810" s="40"/>
      <c r="G1810" s="38"/>
      <c r="H1810" s="71"/>
      <c r="I1810" s="40"/>
      <c r="J1810" s="38"/>
      <c r="K1810" s="71"/>
      <c r="L1810" s="40"/>
      <c r="M1810" s="38"/>
      <c r="N1810" s="71"/>
      <c r="O1810" s="49"/>
      <c r="P1810" s="177"/>
      <c r="Q1810" s="178"/>
      <c r="R1810" s="178"/>
      <c r="S1810" s="178"/>
      <c r="T1810" s="178"/>
      <c r="U1810" s="178"/>
      <c r="V1810" s="178"/>
      <c r="W1810" s="178"/>
      <c r="X1810" s="178"/>
      <c r="Y1810" s="178"/>
      <c r="Z1810" s="178"/>
      <c r="AA1810" s="179"/>
      <c r="AB1810" s="121">
        <f>IF($D1810="",0,IF($E1810="",0,IF(VLOOKUP($E1810,paramètres!$E$33:$F$44,2,FALSE)&lt;=VLOOKUP($AB$18,paramètres!$E$33:$F$44,2,FALSE),P1810*$D1810,0)))</f>
        <v>0</v>
      </c>
      <c r="AC1810" s="13">
        <f>IF($D1810="",0,IF($E1810="",0,IF(VLOOKUP($E1810,paramètres!$E$33:$F$44,2,FALSE)&lt;=VLOOKUP($AC$18,paramètres!$E$33:$F$44,2,FALSE),Q1810*$D1810,0)))</f>
        <v>0</v>
      </c>
      <c r="AD1810" s="13">
        <f>IF($D1810="",0,IF($E1810="",0,IF(VLOOKUP($E1810,paramètres!$E$33:$F$44,2,FALSE)&lt;=VLOOKUP($AD$18,paramètres!$E$33:$F$44,2,FALSE),R1810*$D1810,0)))</f>
        <v>0</v>
      </c>
      <c r="AE1810" s="13">
        <f>IF($D1810="",0,IF($E1810="",0,IF(VLOOKUP($E1810,paramètres!$E$33:$F$44,2,FALSE)&lt;=VLOOKUP($AE$18,paramètres!$E$33:$F$44,2,FALSE),S1810*$D1810,0)))</f>
        <v>0</v>
      </c>
      <c r="AF1810" s="13">
        <f>IF($D1810="",0,IF($E1810="",0,IF(VLOOKUP($E1810,paramètres!$E$33:$F$44,2,FALSE)&lt;=VLOOKUP($AF$18,paramètres!$E$33:$F$44,2,FALSE),T1810*$D1810,0)))</f>
        <v>0</v>
      </c>
      <c r="AG1810" s="13">
        <f>IF($D1810="",0,IF($E1810="",0,IF(VLOOKUP($E1810,paramètres!$E$33:$F$44,2,FALSE)&lt;=VLOOKUP($AG$18,paramètres!$E$33:$F$44,2,FALSE),U1810*$D1810,0)))</f>
        <v>0</v>
      </c>
      <c r="AH1810" s="13">
        <f>IF($D1810="",0,IF($E1810="",0,IF(VLOOKUP($E1810,paramètres!$E$33:$F$44,2,FALSE)&lt;=VLOOKUP($AH$18,paramètres!$E$33:$F$44,2,FALSE),V1810*$D1810,0)))</f>
        <v>0</v>
      </c>
      <c r="AI1810" s="13">
        <f>IF($D1810="",0,IF($E1810="",0,IF(VLOOKUP($E1810,paramètres!$E$33:$F$44,2,FALSE)&lt;=VLOOKUP($AI$18,paramètres!$E$33:$F$44,2,FALSE),W1810*$D1810,0)))</f>
        <v>0</v>
      </c>
      <c r="AJ1810" s="13">
        <f>IF($D1810="",0,IF($E1810="",0,IF(VLOOKUP($E1810,paramètres!$E$33:$F$44,2,FALSE)&lt;=VLOOKUP($AJ$18,paramètres!$E$33:$F$44,2,FALSE),X1810*$D1810,0)))</f>
        <v>0</v>
      </c>
      <c r="AK1810" s="13">
        <f>IF($D1810="",0,IF($E1810="",0,IF(VLOOKUP($E1810,paramètres!$E$33:$F$44,2,FALSE)&lt;=VLOOKUP($AK$18,paramètres!$E$33:$F$44,2,FALSE),Y1810*$D1810,0)))</f>
        <v>0</v>
      </c>
      <c r="AL1810" s="13">
        <f>IF($D1810="",0,IF($E1810="",0,IF(VLOOKUP($E1810,paramètres!$E$33:$F$44,2,FALSE)&lt;=VLOOKUP($AL$18,paramètres!$E$33:$F$44,2,FALSE),Z1810*$D1810,0)))</f>
        <v>0</v>
      </c>
      <c r="AM1810" s="126">
        <f>IF($D1810="",0,IF($E1810="",0,IF(VLOOKUP($E1810,paramètres!$E$33:$F$44,2,FALSE)&lt;=VLOOKUP($AM$18,paramètres!$E$33:$F$44,2,FALSE),AA1810*$D1810,0)))</f>
        <v>0</v>
      </c>
      <c r="AN1810" s="121" t="str">
        <f>IF(paramètres!$B$28=1,((SUM(P1810:Y1810)/1.02)+SUM(Z1810:AA1810))*0.0303/9*COUNT(P1810:X1810),IF(paramètres!$B$28=2,(SUM(P1810:AA1810))*0.0303/9*COUNT(P1810:X1810),"Missing Delta option"))</f>
        <v>Missing Delta option</v>
      </c>
      <c r="AO1810" s="13" t="str">
        <f>IF(paramètres!$B$28=1,(((SUM(P1810:Y1810)/1.02)+SUM(Z1810:AA1810))+((SUM(AB1810:AK1810)/1.02)+SUM(AL1810:AN1810)))*cotpatr,IF(paramètres!$B$28=2,(SUM(P1810:AN1810)*cotpatr),"Missing Delta Option"))</f>
        <v>Missing Delta Option</v>
      </c>
      <c r="AP1810" s="13" t="str" cm="1">
        <f t="array" ref="AP1810">IF(paramètres!$B$28=1,(((SUM(P1810:Y1810)/1.02)+SUM(Z1810:AA1810))+((SUM(AB1810:AM1810)/1.02)+SUM(AL1810:AM1810)))/12*pécule,IF(paramètres!$B$28=2,SUM(P1810:AM1810)/12*pécule,"Missing Delta Option"))</f>
        <v>Missing Delta Option</v>
      </c>
      <c r="AQ1810" s="105" t="e">
        <f>IF(paramètres!$B$28=1,(((SUM(P1810:Y1810)/1.02)+SUM(Z1810:AA1810))+((SUM(AB1810:AM1810)/1.02)+SUM(AL1810:AM1810)))+AN1810+AO1810+AP1810,SUM(P1810:AM1810)+AN1810+AO1810+AP1810)</f>
        <v>#VALUE!</v>
      </c>
    </row>
    <row r="1811" spans="1:43" x14ac:dyDescent="0.25">
      <c r="A1811" s="104"/>
      <c r="B1811" s="39"/>
      <c r="C1811" s="39"/>
      <c r="D1811" s="70"/>
      <c r="E1811" s="49"/>
      <c r="F1811" s="40"/>
      <c r="G1811" s="38"/>
      <c r="H1811" s="71"/>
      <c r="I1811" s="40"/>
      <c r="J1811" s="38"/>
      <c r="K1811" s="71"/>
      <c r="L1811" s="40"/>
      <c r="M1811" s="38"/>
      <c r="N1811" s="71"/>
      <c r="O1811" s="49"/>
      <c r="P1811" s="177"/>
      <c r="Q1811" s="178"/>
      <c r="R1811" s="178"/>
      <c r="S1811" s="178"/>
      <c r="T1811" s="178"/>
      <c r="U1811" s="178"/>
      <c r="V1811" s="178"/>
      <c r="W1811" s="178"/>
      <c r="X1811" s="178"/>
      <c r="Y1811" s="178"/>
      <c r="Z1811" s="178"/>
      <c r="AA1811" s="179"/>
      <c r="AB1811" s="121">
        <f>IF($D1811="",0,IF($E1811="",0,IF(VLOOKUP($E1811,paramètres!$E$33:$F$44,2,FALSE)&lt;=VLOOKUP($AB$18,paramètres!$E$33:$F$44,2,FALSE),P1811*$D1811,0)))</f>
        <v>0</v>
      </c>
      <c r="AC1811" s="13">
        <f>IF($D1811="",0,IF($E1811="",0,IF(VLOOKUP($E1811,paramètres!$E$33:$F$44,2,FALSE)&lt;=VLOOKUP($AC$18,paramètres!$E$33:$F$44,2,FALSE),Q1811*$D1811,0)))</f>
        <v>0</v>
      </c>
      <c r="AD1811" s="13">
        <f>IF($D1811="",0,IF($E1811="",0,IF(VLOOKUP($E1811,paramètres!$E$33:$F$44,2,FALSE)&lt;=VLOOKUP($AD$18,paramètres!$E$33:$F$44,2,FALSE),R1811*$D1811,0)))</f>
        <v>0</v>
      </c>
      <c r="AE1811" s="13">
        <f>IF($D1811="",0,IF($E1811="",0,IF(VLOOKUP($E1811,paramètres!$E$33:$F$44,2,FALSE)&lt;=VLOOKUP($AE$18,paramètres!$E$33:$F$44,2,FALSE),S1811*$D1811,0)))</f>
        <v>0</v>
      </c>
      <c r="AF1811" s="13">
        <f>IF($D1811="",0,IF($E1811="",0,IF(VLOOKUP($E1811,paramètres!$E$33:$F$44,2,FALSE)&lt;=VLOOKUP($AF$18,paramètres!$E$33:$F$44,2,FALSE),T1811*$D1811,0)))</f>
        <v>0</v>
      </c>
      <c r="AG1811" s="13">
        <f>IF($D1811="",0,IF($E1811="",0,IF(VLOOKUP($E1811,paramètres!$E$33:$F$44,2,FALSE)&lt;=VLOOKUP($AG$18,paramètres!$E$33:$F$44,2,FALSE),U1811*$D1811,0)))</f>
        <v>0</v>
      </c>
      <c r="AH1811" s="13">
        <f>IF($D1811="",0,IF($E1811="",0,IF(VLOOKUP($E1811,paramètres!$E$33:$F$44,2,FALSE)&lt;=VLOOKUP($AH$18,paramètres!$E$33:$F$44,2,FALSE),V1811*$D1811,0)))</f>
        <v>0</v>
      </c>
      <c r="AI1811" s="13">
        <f>IF($D1811="",0,IF($E1811="",0,IF(VLOOKUP($E1811,paramètres!$E$33:$F$44,2,FALSE)&lt;=VLOOKUP($AI$18,paramètres!$E$33:$F$44,2,FALSE),W1811*$D1811,0)))</f>
        <v>0</v>
      </c>
      <c r="AJ1811" s="13">
        <f>IF($D1811="",0,IF($E1811="",0,IF(VLOOKUP($E1811,paramètres!$E$33:$F$44,2,FALSE)&lt;=VLOOKUP($AJ$18,paramètres!$E$33:$F$44,2,FALSE),X1811*$D1811,0)))</f>
        <v>0</v>
      </c>
      <c r="AK1811" s="13">
        <f>IF($D1811="",0,IF($E1811="",0,IF(VLOOKUP($E1811,paramètres!$E$33:$F$44,2,FALSE)&lt;=VLOOKUP($AK$18,paramètres!$E$33:$F$44,2,FALSE),Y1811*$D1811,0)))</f>
        <v>0</v>
      </c>
      <c r="AL1811" s="13">
        <f>IF($D1811="",0,IF($E1811="",0,IF(VLOOKUP($E1811,paramètres!$E$33:$F$44,2,FALSE)&lt;=VLOOKUP($AL$18,paramètres!$E$33:$F$44,2,FALSE),Z1811*$D1811,0)))</f>
        <v>0</v>
      </c>
      <c r="AM1811" s="126">
        <f>IF($D1811="",0,IF($E1811="",0,IF(VLOOKUP($E1811,paramètres!$E$33:$F$44,2,FALSE)&lt;=VLOOKUP($AM$18,paramètres!$E$33:$F$44,2,FALSE),AA1811*$D1811,0)))</f>
        <v>0</v>
      </c>
      <c r="AN1811" s="121" t="str">
        <f>IF(paramètres!$B$28=1,((SUM(P1811:Y1811)/1.02)+SUM(Z1811:AA1811))*0.0303/9*COUNT(P1811:X1811),IF(paramètres!$B$28=2,(SUM(P1811:AA1811))*0.0303/9*COUNT(P1811:X1811),"Missing Delta option"))</f>
        <v>Missing Delta option</v>
      </c>
      <c r="AO1811" s="13" t="str">
        <f>IF(paramètres!$B$28=1,(((SUM(P1811:Y1811)/1.02)+SUM(Z1811:AA1811))+((SUM(AB1811:AK1811)/1.02)+SUM(AL1811:AN1811)))*cotpatr,IF(paramètres!$B$28=2,(SUM(P1811:AN1811)*cotpatr),"Missing Delta Option"))</f>
        <v>Missing Delta Option</v>
      </c>
      <c r="AP1811" s="13" t="str" cm="1">
        <f t="array" ref="AP1811">IF(paramètres!$B$28=1,(((SUM(P1811:Y1811)/1.02)+SUM(Z1811:AA1811))+((SUM(AB1811:AM1811)/1.02)+SUM(AL1811:AM1811)))/12*pécule,IF(paramètres!$B$28=2,SUM(P1811:AM1811)/12*pécule,"Missing Delta Option"))</f>
        <v>Missing Delta Option</v>
      </c>
      <c r="AQ1811" s="105" t="e">
        <f>IF(paramètres!$B$28=1,(((SUM(P1811:Y1811)/1.02)+SUM(Z1811:AA1811))+((SUM(AB1811:AM1811)/1.02)+SUM(AL1811:AM1811)))+AN1811+AO1811+AP1811,SUM(P1811:AM1811)+AN1811+AO1811+AP1811)</f>
        <v>#VALUE!</v>
      </c>
    </row>
    <row r="1812" spans="1:43" x14ac:dyDescent="0.25">
      <c r="A1812" s="104"/>
      <c r="B1812" s="39"/>
      <c r="C1812" s="39"/>
      <c r="D1812" s="70"/>
      <c r="E1812" s="49"/>
      <c r="F1812" s="40"/>
      <c r="G1812" s="38"/>
      <c r="H1812" s="71"/>
      <c r="I1812" s="40"/>
      <c r="J1812" s="38"/>
      <c r="K1812" s="71"/>
      <c r="L1812" s="40"/>
      <c r="M1812" s="38"/>
      <c r="N1812" s="71"/>
      <c r="O1812" s="49"/>
      <c r="P1812" s="177"/>
      <c r="Q1812" s="178"/>
      <c r="R1812" s="178"/>
      <c r="S1812" s="178"/>
      <c r="T1812" s="178"/>
      <c r="U1812" s="178"/>
      <c r="V1812" s="178"/>
      <c r="W1812" s="178"/>
      <c r="X1812" s="178"/>
      <c r="Y1812" s="178"/>
      <c r="Z1812" s="178"/>
      <c r="AA1812" s="179"/>
      <c r="AB1812" s="121">
        <f>IF($D1812="",0,IF($E1812="",0,IF(VLOOKUP($E1812,paramètres!$E$33:$F$44,2,FALSE)&lt;=VLOOKUP($AB$18,paramètres!$E$33:$F$44,2,FALSE),P1812*$D1812,0)))</f>
        <v>0</v>
      </c>
      <c r="AC1812" s="13">
        <f>IF($D1812="",0,IF($E1812="",0,IF(VLOOKUP($E1812,paramètres!$E$33:$F$44,2,FALSE)&lt;=VLOOKUP($AC$18,paramètres!$E$33:$F$44,2,FALSE),Q1812*$D1812,0)))</f>
        <v>0</v>
      </c>
      <c r="AD1812" s="13">
        <f>IF($D1812="",0,IF($E1812="",0,IF(VLOOKUP($E1812,paramètres!$E$33:$F$44,2,FALSE)&lt;=VLOOKUP($AD$18,paramètres!$E$33:$F$44,2,FALSE),R1812*$D1812,0)))</f>
        <v>0</v>
      </c>
      <c r="AE1812" s="13">
        <f>IF($D1812="",0,IF($E1812="",0,IF(VLOOKUP($E1812,paramètres!$E$33:$F$44,2,FALSE)&lt;=VLOOKUP($AE$18,paramètres!$E$33:$F$44,2,FALSE),S1812*$D1812,0)))</f>
        <v>0</v>
      </c>
      <c r="AF1812" s="13">
        <f>IF($D1812="",0,IF($E1812="",0,IF(VLOOKUP($E1812,paramètres!$E$33:$F$44,2,FALSE)&lt;=VLOOKUP($AF$18,paramètres!$E$33:$F$44,2,FALSE),T1812*$D1812,0)))</f>
        <v>0</v>
      </c>
      <c r="AG1812" s="13">
        <f>IF($D1812="",0,IF($E1812="",0,IF(VLOOKUP($E1812,paramètres!$E$33:$F$44,2,FALSE)&lt;=VLOOKUP($AG$18,paramètres!$E$33:$F$44,2,FALSE),U1812*$D1812,0)))</f>
        <v>0</v>
      </c>
      <c r="AH1812" s="13">
        <f>IF($D1812="",0,IF($E1812="",0,IF(VLOOKUP($E1812,paramètres!$E$33:$F$44,2,FALSE)&lt;=VLOOKUP($AH$18,paramètres!$E$33:$F$44,2,FALSE),V1812*$D1812,0)))</f>
        <v>0</v>
      </c>
      <c r="AI1812" s="13">
        <f>IF($D1812="",0,IF($E1812="",0,IF(VLOOKUP($E1812,paramètres!$E$33:$F$44,2,FALSE)&lt;=VLOOKUP($AI$18,paramètres!$E$33:$F$44,2,FALSE),W1812*$D1812,0)))</f>
        <v>0</v>
      </c>
      <c r="AJ1812" s="13">
        <f>IF($D1812="",0,IF($E1812="",0,IF(VLOOKUP($E1812,paramètres!$E$33:$F$44,2,FALSE)&lt;=VLOOKUP($AJ$18,paramètres!$E$33:$F$44,2,FALSE),X1812*$D1812,0)))</f>
        <v>0</v>
      </c>
      <c r="AK1812" s="13">
        <f>IF($D1812="",0,IF($E1812="",0,IF(VLOOKUP($E1812,paramètres!$E$33:$F$44,2,FALSE)&lt;=VLOOKUP($AK$18,paramètres!$E$33:$F$44,2,FALSE),Y1812*$D1812,0)))</f>
        <v>0</v>
      </c>
      <c r="AL1812" s="13">
        <f>IF($D1812="",0,IF($E1812="",0,IF(VLOOKUP($E1812,paramètres!$E$33:$F$44,2,FALSE)&lt;=VLOOKUP($AL$18,paramètres!$E$33:$F$44,2,FALSE),Z1812*$D1812,0)))</f>
        <v>0</v>
      </c>
      <c r="AM1812" s="126">
        <f>IF($D1812="",0,IF($E1812="",0,IF(VLOOKUP($E1812,paramètres!$E$33:$F$44,2,FALSE)&lt;=VLOOKUP($AM$18,paramètres!$E$33:$F$44,2,FALSE),AA1812*$D1812,0)))</f>
        <v>0</v>
      </c>
      <c r="AN1812" s="121" t="str">
        <f>IF(paramètres!$B$28=1,((SUM(P1812:Y1812)/1.02)+SUM(Z1812:AA1812))*0.0303/9*COUNT(P1812:X1812),IF(paramètres!$B$28=2,(SUM(P1812:AA1812))*0.0303/9*COUNT(P1812:X1812),"Missing Delta option"))</f>
        <v>Missing Delta option</v>
      </c>
      <c r="AO1812" s="13" t="str">
        <f>IF(paramètres!$B$28=1,(((SUM(P1812:Y1812)/1.02)+SUM(Z1812:AA1812))+((SUM(AB1812:AK1812)/1.02)+SUM(AL1812:AN1812)))*cotpatr,IF(paramètres!$B$28=2,(SUM(P1812:AN1812)*cotpatr),"Missing Delta Option"))</f>
        <v>Missing Delta Option</v>
      </c>
      <c r="AP1812" s="13" t="str" cm="1">
        <f t="array" ref="AP1812">IF(paramètres!$B$28=1,(((SUM(P1812:Y1812)/1.02)+SUM(Z1812:AA1812))+((SUM(AB1812:AM1812)/1.02)+SUM(AL1812:AM1812)))/12*pécule,IF(paramètres!$B$28=2,SUM(P1812:AM1812)/12*pécule,"Missing Delta Option"))</f>
        <v>Missing Delta Option</v>
      </c>
      <c r="AQ1812" s="105" t="e">
        <f>IF(paramètres!$B$28=1,(((SUM(P1812:Y1812)/1.02)+SUM(Z1812:AA1812))+((SUM(AB1812:AM1812)/1.02)+SUM(AL1812:AM1812)))+AN1812+AO1812+AP1812,SUM(P1812:AM1812)+AN1812+AO1812+AP1812)</f>
        <v>#VALUE!</v>
      </c>
    </row>
    <row r="1813" spans="1:43" x14ac:dyDescent="0.25">
      <c r="A1813" s="104"/>
      <c r="B1813" s="39"/>
      <c r="C1813" s="39"/>
      <c r="D1813" s="70"/>
      <c r="E1813" s="49"/>
      <c r="F1813" s="40"/>
      <c r="G1813" s="38"/>
      <c r="H1813" s="71"/>
      <c r="I1813" s="40"/>
      <c r="J1813" s="38"/>
      <c r="K1813" s="71"/>
      <c r="L1813" s="40"/>
      <c r="M1813" s="38"/>
      <c r="N1813" s="71"/>
      <c r="O1813" s="49"/>
      <c r="P1813" s="177"/>
      <c r="Q1813" s="178"/>
      <c r="R1813" s="178"/>
      <c r="S1813" s="178"/>
      <c r="T1813" s="178"/>
      <c r="U1813" s="178"/>
      <c r="V1813" s="178"/>
      <c r="W1813" s="178"/>
      <c r="X1813" s="178"/>
      <c r="Y1813" s="178"/>
      <c r="Z1813" s="178"/>
      <c r="AA1813" s="179"/>
      <c r="AB1813" s="121">
        <f>IF($D1813="",0,IF($E1813="",0,IF(VLOOKUP($E1813,paramètres!$E$33:$F$44,2,FALSE)&lt;=VLOOKUP($AB$18,paramètres!$E$33:$F$44,2,FALSE),P1813*$D1813,0)))</f>
        <v>0</v>
      </c>
      <c r="AC1813" s="13">
        <f>IF($D1813="",0,IF($E1813="",0,IF(VLOOKUP($E1813,paramètres!$E$33:$F$44,2,FALSE)&lt;=VLOOKUP($AC$18,paramètres!$E$33:$F$44,2,FALSE),Q1813*$D1813,0)))</f>
        <v>0</v>
      </c>
      <c r="AD1813" s="13">
        <f>IF($D1813="",0,IF($E1813="",0,IF(VLOOKUP($E1813,paramètres!$E$33:$F$44,2,FALSE)&lt;=VLOOKUP($AD$18,paramètres!$E$33:$F$44,2,FALSE),R1813*$D1813,0)))</f>
        <v>0</v>
      </c>
      <c r="AE1813" s="13">
        <f>IF($D1813="",0,IF($E1813="",0,IF(VLOOKUP($E1813,paramètres!$E$33:$F$44,2,FALSE)&lt;=VLOOKUP($AE$18,paramètres!$E$33:$F$44,2,FALSE),S1813*$D1813,0)))</f>
        <v>0</v>
      </c>
      <c r="AF1813" s="13">
        <f>IF($D1813="",0,IF($E1813="",0,IF(VLOOKUP($E1813,paramètres!$E$33:$F$44,2,FALSE)&lt;=VLOOKUP($AF$18,paramètres!$E$33:$F$44,2,FALSE),T1813*$D1813,0)))</f>
        <v>0</v>
      </c>
      <c r="AG1813" s="13">
        <f>IF($D1813="",0,IF($E1813="",0,IF(VLOOKUP($E1813,paramètres!$E$33:$F$44,2,FALSE)&lt;=VLOOKUP($AG$18,paramètres!$E$33:$F$44,2,FALSE),U1813*$D1813,0)))</f>
        <v>0</v>
      </c>
      <c r="AH1813" s="13">
        <f>IF($D1813="",0,IF($E1813="",0,IF(VLOOKUP($E1813,paramètres!$E$33:$F$44,2,FALSE)&lt;=VLOOKUP($AH$18,paramètres!$E$33:$F$44,2,FALSE),V1813*$D1813,0)))</f>
        <v>0</v>
      </c>
      <c r="AI1813" s="13">
        <f>IF($D1813="",0,IF($E1813="",0,IF(VLOOKUP($E1813,paramètres!$E$33:$F$44,2,FALSE)&lt;=VLOOKUP($AI$18,paramètres!$E$33:$F$44,2,FALSE),W1813*$D1813,0)))</f>
        <v>0</v>
      </c>
      <c r="AJ1813" s="13">
        <f>IF($D1813="",0,IF($E1813="",0,IF(VLOOKUP($E1813,paramètres!$E$33:$F$44,2,FALSE)&lt;=VLOOKUP($AJ$18,paramètres!$E$33:$F$44,2,FALSE),X1813*$D1813,0)))</f>
        <v>0</v>
      </c>
      <c r="AK1813" s="13">
        <f>IF($D1813="",0,IF($E1813="",0,IF(VLOOKUP($E1813,paramètres!$E$33:$F$44,2,FALSE)&lt;=VLOOKUP($AK$18,paramètres!$E$33:$F$44,2,FALSE),Y1813*$D1813,0)))</f>
        <v>0</v>
      </c>
      <c r="AL1813" s="13">
        <f>IF($D1813="",0,IF($E1813="",0,IF(VLOOKUP($E1813,paramètres!$E$33:$F$44,2,FALSE)&lt;=VLOOKUP($AL$18,paramètres!$E$33:$F$44,2,FALSE),Z1813*$D1813,0)))</f>
        <v>0</v>
      </c>
      <c r="AM1813" s="126">
        <f>IF($D1813="",0,IF($E1813="",0,IF(VLOOKUP($E1813,paramètres!$E$33:$F$44,2,FALSE)&lt;=VLOOKUP($AM$18,paramètres!$E$33:$F$44,2,FALSE),AA1813*$D1813,0)))</f>
        <v>0</v>
      </c>
      <c r="AN1813" s="121" t="str">
        <f>IF(paramètres!$B$28=1,((SUM(P1813:Y1813)/1.02)+SUM(Z1813:AA1813))*0.0303/9*COUNT(P1813:X1813),IF(paramètres!$B$28=2,(SUM(P1813:AA1813))*0.0303/9*COUNT(P1813:X1813),"Missing Delta option"))</f>
        <v>Missing Delta option</v>
      </c>
      <c r="AO1813" s="13" t="str">
        <f>IF(paramètres!$B$28=1,(((SUM(P1813:Y1813)/1.02)+SUM(Z1813:AA1813))+((SUM(AB1813:AK1813)/1.02)+SUM(AL1813:AN1813)))*cotpatr,IF(paramètres!$B$28=2,(SUM(P1813:AN1813)*cotpatr),"Missing Delta Option"))</f>
        <v>Missing Delta Option</v>
      </c>
      <c r="AP1813" s="13" t="str" cm="1">
        <f t="array" ref="AP1813">IF(paramètres!$B$28=1,(((SUM(P1813:Y1813)/1.02)+SUM(Z1813:AA1813))+((SUM(AB1813:AM1813)/1.02)+SUM(AL1813:AM1813)))/12*pécule,IF(paramètres!$B$28=2,SUM(P1813:AM1813)/12*pécule,"Missing Delta Option"))</f>
        <v>Missing Delta Option</v>
      </c>
      <c r="AQ1813" s="105" t="e">
        <f>IF(paramètres!$B$28=1,(((SUM(P1813:Y1813)/1.02)+SUM(Z1813:AA1813))+((SUM(AB1813:AM1813)/1.02)+SUM(AL1813:AM1813)))+AN1813+AO1813+AP1813,SUM(P1813:AM1813)+AN1813+AO1813+AP1813)</f>
        <v>#VALUE!</v>
      </c>
    </row>
    <row r="1814" spans="1:43" x14ac:dyDescent="0.25">
      <c r="A1814" s="104"/>
      <c r="B1814" s="39"/>
      <c r="C1814" s="39"/>
      <c r="D1814" s="70"/>
      <c r="E1814" s="49"/>
      <c r="F1814" s="40"/>
      <c r="G1814" s="38"/>
      <c r="H1814" s="71"/>
      <c r="I1814" s="40"/>
      <c r="J1814" s="38"/>
      <c r="K1814" s="71"/>
      <c r="L1814" s="40"/>
      <c r="M1814" s="38"/>
      <c r="N1814" s="71"/>
      <c r="O1814" s="49"/>
      <c r="P1814" s="177"/>
      <c r="Q1814" s="178"/>
      <c r="R1814" s="178"/>
      <c r="S1814" s="178"/>
      <c r="T1814" s="178"/>
      <c r="U1814" s="178"/>
      <c r="V1814" s="178"/>
      <c r="W1814" s="178"/>
      <c r="X1814" s="178"/>
      <c r="Y1814" s="178"/>
      <c r="Z1814" s="178"/>
      <c r="AA1814" s="179"/>
      <c r="AB1814" s="121">
        <f>IF($D1814="",0,IF($E1814="",0,IF(VLOOKUP($E1814,paramètres!$E$33:$F$44,2,FALSE)&lt;=VLOOKUP($AB$18,paramètres!$E$33:$F$44,2,FALSE),P1814*$D1814,0)))</f>
        <v>0</v>
      </c>
      <c r="AC1814" s="13">
        <f>IF($D1814="",0,IF($E1814="",0,IF(VLOOKUP($E1814,paramètres!$E$33:$F$44,2,FALSE)&lt;=VLOOKUP($AC$18,paramètres!$E$33:$F$44,2,FALSE),Q1814*$D1814,0)))</f>
        <v>0</v>
      </c>
      <c r="AD1814" s="13">
        <f>IF($D1814="",0,IF($E1814="",0,IF(VLOOKUP($E1814,paramètres!$E$33:$F$44,2,FALSE)&lt;=VLOOKUP($AD$18,paramètres!$E$33:$F$44,2,FALSE),R1814*$D1814,0)))</f>
        <v>0</v>
      </c>
      <c r="AE1814" s="13">
        <f>IF($D1814="",0,IF($E1814="",0,IF(VLOOKUP($E1814,paramètres!$E$33:$F$44,2,FALSE)&lt;=VLOOKUP($AE$18,paramètres!$E$33:$F$44,2,FALSE),S1814*$D1814,0)))</f>
        <v>0</v>
      </c>
      <c r="AF1814" s="13">
        <f>IF($D1814="",0,IF($E1814="",0,IF(VLOOKUP($E1814,paramètres!$E$33:$F$44,2,FALSE)&lt;=VLOOKUP($AF$18,paramètres!$E$33:$F$44,2,FALSE),T1814*$D1814,0)))</f>
        <v>0</v>
      </c>
      <c r="AG1814" s="13">
        <f>IF($D1814="",0,IF($E1814="",0,IF(VLOOKUP($E1814,paramètres!$E$33:$F$44,2,FALSE)&lt;=VLOOKUP($AG$18,paramètres!$E$33:$F$44,2,FALSE),U1814*$D1814,0)))</f>
        <v>0</v>
      </c>
      <c r="AH1814" s="13">
        <f>IF($D1814="",0,IF($E1814="",0,IF(VLOOKUP($E1814,paramètres!$E$33:$F$44,2,FALSE)&lt;=VLOOKUP($AH$18,paramètres!$E$33:$F$44,2,FALSE),V1814*$D1814,0)))</f>
        <v>0</v>
      </c>
      <c r="AI1814" s="13">
        <f>IF($D1814="",0,IF($E1814="",0,IF(VLOOKUP($E1814,paramètres!$E$33:$F$44,2,FALSE)&lt;=VLOOKUP($AI$18,paramètres!$E$33:$F$44,2,FALSE),W1814*$D1814,0)))</f>
        <v>0</v>
      </c>
      <c r="AJ1814" s="13">
        <f>IF($D1814="",0,IF($E1814="",0,IF(VLOOKUP($E1814,paramètres!$E$33:$F$44,2,FALSE)&lt;=VLOOKUP($AJ$18,paramètres!$E$33:$F$44,2,FALSE),X1814*$D1814,0)))</f>
        <v>0</v>
      </c>
      <c r="AK1814" s="13">
        <f>IF($D1814="",0,IF($E1814="",0,IF(VLOOKUP($E1814,paramètres!$E$33:$F$44,2,FALSE)&lt;=VLOOKUP($AK$18,paramètres!$E$33:$F$44,2,FALSE),Y1814*$D1814,0)))</f>
        <v>0</v>
      </c>
      <c r="AL1814" s="13">
        <f>IF($D1814="",0,IF($E1814="",0,IF(VLOOKUP($E1814,paramètres!$E$33:$F$44,2,FALSE)&lt;=VLOOKUP($AL$18,paramètres!$E$33:$F$44,2,FALSE),Z1814*$D1814,0)))</f>
        <v>0</v>
      </c>
      <c r="AM1814" s="126">
        <f>IF($D1814="",0,IF($E1814="",0,IF(VLOOKUP($E1814,paramètres!$E$33:$F$44,2,FALSE)&lt;=VLOOKUP($AM$18,paramètres!$E$33:$F$44,2,FALSE),AA1814*$D1814,0)))</f>
        <v>0</v>
      </c>
      <c r="AN1814" s="121" t="str">
        <f>IF(paramètres!$B$28=1,((SUM(P1814:Y1814)/1.02)+SUM(Z1814:AA1814))*0.0303/9*COUNT(P1814:X1814),IF(paramètres!$B$28=2,(SUM(P1814:AA1814))*0.0303/9*COUNT(P1814:X1814),"Missing Delta option"))</f>
        <v>Missing Delta option</v>
      </c>
      <c r="AO1814" s="13" t="str">
        <f>IF(paramètres!$B$28=1,(((SUM(P1814:Y1814)/1.02)+SUM(Z1814:AA1814))+((SUM(AB1814:AK1814)/1.02)+SUM(AL1814:AN1814)))*cotpatr,IF(paramètres!$B$28=2,(SUM(P1814:AN1814)*cotpatr),"Missing Delta Option"))</f>
        <v>Missing Delta Option</v>
      </c>
      <c r="AP1814" s="13" t="str" cm="1">
        <f t="array" ref="AP1814">IF(paramètres!$B$28=1,(((SUM(P1814:Y1814)/1.02)+SUM(Z1814:AA1814))+((SUM(AB1814:AM1814)/1.02)+SUM(AL1814:AM1814)))/12*pécule,IF(paramètres!$B$28=2,SUM(P1814:AM1814)/12*pécule,"Missing Delta Option"))</f>
        <v>Missing Delta Option</v>
      </c>
      <c r="AQ1814" s="105" t="e">
        <f>IF(paramètres!$B$28=1,(((SUM(P1814:Y1814)/1.02)+SUM(Z1814:AA1814))+((SUM(AB1814:AM1814)/1.02)+SUM(AL1814:AM1814)))+AN1814+AO1814+AP1814,SUM(P1814:AM1814)+AN1814+AO1814+AP1814)</f>
        <v>#VALUE!</v>
      </c>
    </row>
    <row r="1815" spans="1:43" x14ac:dyDescent="0.25">
      <c r="A1815" s="104"/>
      <c r="B1815" s="39"/>
      <c r="C1815" s="39"/>
      <c r="D1815" s="70"/>
      <c r="E1815" s="49"/>
      <c r="F1815" s="40"/>
      <c r="G1815" s="38"/>
      <c r="H1815" s="71"/>
      <c r="I1815" s="40"/>
      <c r="J1815" s="38"/>
      <c r="K1815" s="71"/>
      <c r="L1815" s="40"/>
      <c r="M1815" s="38"/>
      <c r="N1815" s="71"/>
      <c r="O1815" s="49"/>
      <c r="P1815" s="177"/>
      <c r="Q1815" s="178"/>
      <c r="R1815" s="178"/>
      <c r="S1815" s="178"/>
      <c r="T1815" s="178"/>
      <c r="U1815" s="178"/>
      <c r="V1815" s="178"/>
      <c r="W1815" s="178"/>
      <c r="X1815" s="178"/>
      <c r="Y1815" s="178"/>
      <c r="Z1815" s="178"/>
      <c r="AA1815" s="179"/>
      <c r="AB1815" s="121">
        <f>IF($D1815="",0,IF($E1815="",0,IF(VLOOKUP($E1815,paramètres!$E$33:$F$44,2,FALSE)&lt;=VLOOKUP($AB$18,paramètres!$E$33:$F$44,2,FALSE),P1815*$D1815,0)))</f>
        <v>0</v>
      </c>
      <c r="AC1815" s="13">
        <f>IF($D1815="",0,IF($E1815="",0,IF(VLOOKUP($E1815,paramètres!$E$33:$F$44,2,FALSE)&lt;=VLOOKUP($AC$18,paramètres!$E$33:$F$44,2,FALSE),Q1815*$D1815,0)))</f>
        <v>0</v>
      </c>
      <c r="AD1815" s="13">
        <f>IF($D1815="",0,IF($E1815="",0,IF(VLOOKUP($E1815,paramètres!$E$33:$F$44,2,FALSE)&lt;=VLOOKUP($AD$18,paramètres!$E$33:$F$44,2,FALSE),R1815*$D1815,0)))</f>
        <v>0</v>
      </c>
      <c r="AE1815" s="13">
        <f>IF($D1815="",0,IF($E1815="",0,IF(VLOOKUP($E1815,paramètres!$E$33:$F$44,2,FALSE)&lt;=VLOOKUP($AE$18,paramètres!$E$33:$F$44,2,FALSE),S1815*$D1815,0)))</f>
        <v>0</v>
      </c>
      <c r="AF1815" s="13">
        <f>IF($D1815="",0,IF($E1815="",0,IF(VLOOKUP($E1815,paramètres!$E$33:$F$44,2,FALSE)&lt;=VLOOKUP($AF$18,paramètres!$E$33:$F$44,2,FALSE),T1815*$D1815,0)))</f>
        <v>0</v>
      </c>
      <c r="AG1815" s="13">
        <f>IF($D1815="",0,IF($E1815="",0,IF(VLOOKUP($E1815,paramètres!$E$33:$F$44,2,FALSE)&lt;=VLOOKUP($AG$18,paramètres!$E$33:$F$44,2,FALSE),U1815*$D1815,0)))</f>
        <v>0</v>
      </c>
      <c r="AH1815" s="13">
        <f>IF($D1815="",0,IF($E1815="",0,IF(VLOOKUP($E1815,paramètres!$E$33:$F$44,2,FALSE)&lt;=VLOOKUP($AH$18,paramètres!$E$33:$F$44,2,FALSE),V1815*$D1815,0)))</f>
        <v>0</v>
      </c>
      <c r="AI1815" s="13">
        <f>IF($D1815="",0,IF($E1815="",0,IF(VLOOKUP($E1815,paramètres!$E$33:$F$44,2,FALSE)&lt;=VLOOKUP($AI$18,paramètres!$E$33:$F$44,2,FALSE),W1815*$D1815,0)))</f>
        <v>0</v>
      </c>
      <c r="AJ1815" s="13">
        <f>IF($D1815="",0,IF($E1815="",0,IF(VLOOKUP($E1815,paramètres!$E$33:$F$44,2,FALSE)&lt;=VLOOKUP($AJ$18,paramètres!$E$33:$F$44,2,FALSE),X1815*$D1815,0)))</f>
        <v>0</v>
      </c>
      <c r="AK1815" s="13">
        <f>IF($D1815="",0,IF($E1815="",0,IF(VLOOKUP($E1815,paramètres!$E$33:$F$44,2,FALSE)&lt;=VLOOKUP($AK$18,paramètres!$E$33:$F$44,2,FALSE),Y1815*$D1815,0)))</f>
        <v>0</v>
      </c>
      <c r="AL1815" s="13">
        <f>IF($D1815="",0,IF($E1815="",0,IF(VLOOKUP($E1815,paramètres!$E$33:$F$44,2,FALSE)&lt;=VLOOKUP($AL$18,paramètres!$E$33:$F$44,2,FALSE),Z1815*$D1815,0)))</f>
        <v>0</v>
      </c>
      <c r="AM1815" s="126">
        <f>IF($D1815="",0,IF($E1815="",0,IF(VLOOKUP($E1815,paramètres!$E$33:$F$44,2,FALSE)&lt;=VLOOKUP($AM$18,paramètres!$E$33:$F$44,2,FALSE),AA1815*$D1815,0)))</f>
        <v>0</v>
      </c>
      <c r="AN1815" s="121" t="str">
        <f>IF(paramètres!$B$28=1,((SUM(P1815:Y1815)/1.02)+SUM(Z1815:AA1815))*0.0303/9*COUNT(P1815:X1815),IF(paramètres!$B$28=2,(SUM(P1815:AA1815))*0.0303/9*COUNT(P1815:X1815),"Missing Delta option"))</f>
        <v>Missing Delta option</v>
      </c>
      <c r="AO1815" s="13" t="str">
        <f>IF(paramètres!$B$28=1,(((SUM(P1815:Y1815)/1.02)+SUM(Z1815:AA1815))+((SUM(AB1815:AK1815)/1.02)+SUM(AL1815:AN1815)))*cotpatr,IF(paramètres!$B$28=2,(SUM(P1815:AN1815)*cotpatr),"Missing Delta Option"))</f>
        <v>Missing Delta Option</v>
      </c>
      <c r="AP1815" s="13" t="str" cm="1">
        <f t="array" ref="AP1815">IF(paramètres!$B$28=1,(((SUM(P1815:Y1815)/1.02)+SUM(Z1815:AA1815))+((SUM(AB1815:AM1815)/1.02)+SUM(AL1815:AM1815)))/12*pécule,IF(paramètres!$B$28=2,SUM(P1815:AM1815)/12*pécule,"Missing Delta Option"))</f>
        <v>Missing Delta Option</v>
      </c>
      <c r="AQ1815" s="105" t="e">
        <f>IF(paramètres!$B$28=1,(((SUM(P1815:Y1815)/1.02)+SUM(Z1815:AA1815))+((SUM(AB1815:AM1815)/1.02)+SUM(AL1815:AM1815)))+AN1815+AO1815+AP1815,SUM(P1815:AM1815)+AN1815+AO1815+AP1815)</f>
        <v>#VALUE!</v>
      </c>
    </row>
    <row r="1816" spans="1:43" x14ac:dyDescent="0.25">
      <c r="A1816" s="104"/>
      <c r="B1816" s="39"/>
      <c r="C1816" s="39"/>
      <c r="D1816" s="70"/>
      <c r="E1816" s="49"/>
      <c r="F1816" s="40"/>
      <c r="G1816" s="38"/>
      <c r="H1816" s="71"/>
      <c r="I1816" s="40"/>
      <c r="J1816" s="38"/>
      <c r="K1816" s="71"/>
      <c r="L1816" s="40"/>
      <c r="M1816" s="38"/>
      <c r="N1816" s="71"/>
      <c r="O1816" s="49"/>
      <c r="P1816" s="177"/>
      <c r="Q1816" s="178"/>
      <c r="R1816" s="178"/>
      <c r="S1816" s="178"/>
      <c r="T1816" s="178"/>
      <c r="U1816" s="178"/>
      <c r="V1816" s="178"/>
      <c r="W1816" s="178"/>
      <c r="X1816" s="178"/>
      <c r="Y1816" s="178"/>
      <c r="Z1816" s="178"/>
      <c r="AA1816" s="179"/>
      <c r="AB1816" s="121">
        <f>IF($D1816="",0,IF($E1816="",0,IF(VLOOKUP($E1816,paramètres!$E$33:$F$44,2,FALSE)&lt;=VLOOKUP($AB$18,paramètres!$E$33:$F$44,2,FALSE),P1816*$D1816,0)))</f>
        <v>0</v>
      </c>
      <c r="AC1816" s="13">
        <f>IF($D1816="",0,IF($E1816="",0,IF(VLOOKUP($E1816,paramètres!$E$33:$F$44,2,FALSE)&lt;=VLOOKUP($AC$18,paramètres!$E$33:$F$44,2,FALSE),Q1816*$D1816,0)))</f>
        <v>0</v>
      </c>
      <c r="AD1816" s="13">
        <f>IF($D1816="",0,IF($E1816="",0,IF(VLOOKUP($E1816,paramètres!$E$33:$F$44,2,FALSE)&lt;=VLOOKUP($AD$18,paramètres!$E$33:$F$44,2,FALSE),R1816*$D1816,0)))</f>
        <v>0</v>
      </c>
      <c r="AE1816" s="13">
        <f>IF($D1816="",0,IF($E1816="",0,IF(VLOOKUP($E1816,paramètres!$E$33:$F$44,2,FALSE)&lt;=VLOOKUP($AE$18,paramètres!$E$33:$F$44,2,FALSE),S1816*$D1816,0)))</f>
        <v>0</v>
      </c>
      <c r="AF1816" s="13">
        <f>IF($D1816="",0,IF($E1816="",0,IF(VLOOKUP($E1816,paramètres!$E$33:$F$44,2,FALSE)&lt;=VLOOKUP($AF$18,paramètres!$E$33:$F$44,2,FALSE),T1816*$D1816,0)))</f>
        <v>0</v>
      </c>
      <c r="AG1816" s="13">
        <f>IF($D1816="",0,IF($E1816="",0,IF(VLOOKUP($E1816,paramètres!$E$33:$F$44,2,FALSE)&lt;=VLOOKUP($AG$18,paramètres!$E$33:$F$44,2,FALSE),U1816*$D1816,0)))</f>
        <v>0</v>
      </c>
      <c r="AH1816" s="13">
        <f>IF($D1816="",0,IF($E1816="",0,IF(VLOOKUP($E1816,paramètres!$E$33:$F$44,2,FALSE)&lt;=VLOOKUP($AH$18,paramètres!$E$33:$F$44,2,FALSE),V1816*$D1816,0)))</f>
        <v>0</v>
      </c>
      <c r="AI1816" s="13">
        <f>IF($D1816="",0,IF($E1816="",0,IF(VLOOKUP($E1816,paramètres!$E$33:$F$44,2,FALSE)&lt;=VLOOKUP($AI$18,paramètres!$E$33:$F$44,2,FALSE),W1816*$D1816,0)))</f>
        <v>0</v>
      </c>
      <c r="AJ1816" s="13">
        <f>IF($D1816="",0,IF($E1816="",0,IF(VLOOKUP($E1816,paramètres!$E$33:$F$44,2,FALSE)&lt;=VLOOKUP($AJ$18,paramètres!$E$33:$F$44,2,FALSE),X1816*$D1816,0)))</f>
        <v>0</v>
      </c>
      <c r="AK1816" s="13">
        <f>IF($D1816="",0,IF($E1816="",0,IF(VLOOKUP($E1816,paramètres!$E$33:$F$44,2,FALSE)&lt;=VLOOKUP($AK$18,paramètres!$E$33:$F$44,2,FALSE),Y1816*$D1816,0)))</f>
        <v>0</v>
      </c>
      <c r="AL1816" s="13">
        <f>IF($D1816="",0,IF($E1816="",0,IF(VLOOKUP($E1816,paramètres!$E$33:$F$44,2,FALSE)&lt;=VLOOKUP($AL$18,paramètres!$E$33:$F$44,2,FALSE),Z1816*$D1816,0)))</f>
        <v>0</v>
      </c>
      <c r="AM1816" s="126">
        <f>IF($D1816="",0,IF($E1816="",0,IF(VLOOKUP($E1816,paramètres!$E$33:$F$44,2,FALSE)&lt;=VLOOKUP($AM$18,paramètres!$E$33:$F$44,2,FALSE),AA1816*$D1816,0)))</f>
        <v>0</v>
      </c>
      <c r="AN1816" s="121" t="str">
        <f>IF(paramètres!$B$28=1,((SUM(P1816:Y1816)/1.02)+SUM(Z1816:AA1816))*0.0303/9*COUNT(P1816:X1816),IF(paramètres!$B$28=2,(SUM(P1816:AA1816))*0.0303/9*COUNT(P1816:X1816),"Missing Delta option"))</f>
        <v>Missing Delta option</v>
      </c>
      <c r="AO1816" s="13" t="str">
        <f>IF(paramètres!$B$28=1,(((SUM(P1816:Y1816)/1.02)+SUM(Z1816:AA1816))+((SUM(AB1816:AK1816)/1.02)+SUM(AL1816:AN1816)))*cotpatr,IF(paramètres!$B$28=2,(SUM(P1816:AN1816)*cotpatr),"Missing Delta Option"))</f>
        <v>Missing Delta Option</v>
      </c>
      <c r="AP1816" s="13" t="str" cm="1">
        <f t="array" ref="AP1816">IF(paramètres!$B$28=1,(((SUM(P1816:Y1816)/1.02)+SUM(Z1816:AA1816))+((SUM(AB1816:AM1816)/1.02)+SUM(AL1816:AM1816)))/12*pécule,IF(paramètres!$B$28=2,SUM(P1816:AM1816)/12*pécule,"Missing Delta Option"))</f>
        <v>Missing Delta Option</v>
      </c>
      <c r="AQ1816" s="105" t="e">
        <f>IF(paramètres!$B$28=1,(((SUM(P1816:Y1816)/1.02)+SUM(Z1816:AA1816))+((SUM(AB1816:AM1816)/1.02)+SUM(AL1816:AM1816)))+AN1816+AO1816+AP1816,SUM(P1816:AM1816)+AN1816+AO1816+AP1816)</f>
        <v>#VALUE!</v>
      </c>
    </row>
    <row r="1817" spans="1:43" x14ac:dyDescent="0.25">
      <c r="A1817" s="104"/>
      <c r="B1817" s="39"/>
      <c r="C1817" s="39"/>
      <c r="D1817" s="70"/>
      <c r="E1817" s="49"/>
      <c r="F1817" s="40"/>
      <c r="G1817" s="38"/>
      <c r="H1817" s="71"/>
      <c r="I1817" s="40"/>
      <c r="J1817" s="38"/>
      <c r="K1817" s="71"/>
      <c r="L1817" s="40"/>
      <c r="M1817" s="38"/>
      <c r="N1817" s="71"/>
      <c r="O1817" s="49"/>
      <c r="P1817" s="177"/>
      <c r="Q1817" s="178"/>
      <c r="R1817" s="178"/>
      <c r="S1817" s="178"/>
      <c r="T1817" s="178"/>
      <c r="U1817" s="178"/>
      <c r="V1817" s="178"/>
      <c r="W1817" s="178"/>
      <c r="X1817" s="178"/>
      <c r="Y1817" s="178"/>
      <c r="Z1817" s="178"/>
      <c r="AA1817" s="179"/>
      <c r="AB1817" s="121">
        <f>IF($D1817="",0,IF($E1817="",0,IF(VLOOKUP($E1817,paramètres!$E$33:$F$44,2,FALSE)&lt;=VLOOKUP($AB$18,paramètres!$E$33:$F$44,2,FALSE),P1817*$D1817,0)))</f>
        <v>0</v>
      </c>
      <c r="AC1817" s="13">
        <f>IF($D1817="",0,IF($E1817="",0,IF(VLOOKUP($E1817,paramètres!$E$33:$F$44,2,FALSE)&lt;=VLOOKUP($AC$18,paramètres!$E$33:$F$44,2,FALSE),Q1817*$D1817,0)))</f>
        <v>0</v>
      </c>
      <c r="AD1817" s="13">
        <f>IF($D1817="",0,IF($E1817="",0,IF(VLOOKUP($E1817,paramètres!$E$33:$F$44,2,FALSE)&lt;=VLOOKUP($AD$18,paramètres!$E$33:$F$44,2,FALSE),R1817*$D1817,0)))</f>
        <v>0</v>
      </c>
      <c r="AE1817" s="13">
        <f>IF($D1817="",0,IF($E1817="",0,IF(VLOOKUP($E1817,paramètres!$E$33:$F$44,2,FALSE)&lt;=VLOOKUP($AE$18,paramètres!$E$33:$F$44,2,FALSE),S1817*$D1817,0)))</f>
        <v>0</v>
      </c>
      <c r="AF1817" s="13">
        <f>IF($D1817="",0,IF($E1817="",0,IF(VLOOKUP($E1817,paramètres!$E$33:$F$44,2,FALSE)&lt;=VLOOKUP($AF$18,paramètres!$E$33:$F$44,2,FALSE),T1817*$D1817,0)))</f>
        <v>0</v>
      </c>
      <c r="AG1817" s="13">
        <f>IF($D1817="",0,IF($E1817="",0,IF(VLOOKUP($E1817,paramètres!$E$33:$F$44,2,FALSE)&lt;=VLOOKUP($AG$18,paramètres!$E$33:$F$44,2,FALSE),U1817*$D1817,0)))</f>
        <v>0</v>
      </c>
      <c r="AH1817" s="13">
        <f>IF($D1817="",0,IF($E1817="",0,IF(VLOOKUP($E1817,paramètres!$E$33:$F$44,2,FALSE)&lt;=VLOOKUP($AH$18,paramètres!$E$33:$F$44,2,FALSE),V1817*$D1817,0)))</f>
        <v>0</v>
      </c>
      <c r="AI1817" s="13">
        <f>IF($D1817="",0,IF($E1817="",0,IF(VLOOKUP($E1817,paramètres!$E$33:$F$44,2,FALSE)&lt;=VLOOKUP($AI$18,paramètres!$E$33:$F$44,2,FALSE),W1817*$D1817,0)))</f>
        <v>0</v>
      </c>
      <c r="AJ1817" s="13">
        <f>IF($D1817="",0,IF($E1817="",0,IF(VLOOKUP($E1817,paramètres!$E$33:$F$44,2,FALSE)&lt;=VLOOKUP($AJ$18,paramètres!$E$33:$F$44,2,FALSE),X1817*$D1817,0)))</f>
        <v>0</v>
      </c>
      <c r="AK1817" s="13">
        <f>IF($D1817="",0,IF($E1817="",0,IF(VLOOKUP($E1817,paramètres!$E$33:$F$44,2,FALSE)&lt;=VLOOKUP($AK$18,paramètres!$E$33:$F$44,2,FALSE),Y1817*$D1817,0)))</f>
        <v>0</v>
      </c>
      <c r="AL1817" s="13">
        <f>IF($D1817="",0,IF($E1817="",0,IF(VLOOKUP($E1817,paramètres!$E$33:$F$44,2,FALSE)&lt;=VLOOKUP($AL$18,paramètres!$E$33:$F$44,2,FALSE),Z1817*$D1817,0)))</f>
        <v>0</v>
      </c>
      <c r="AM1817" s="126">
        <f>IF($D1817="",0,IF($E1817="",0,IF(VLOOKUP($E1817,paramètres!$E$33:$F$44,2,FALSE)&lt;=VLOOKUP($AM$18,paramètres!$E$33:$F$44,2,FALSE),AA1817*$D1817,0)))</f>
        <v>0</v>
      </c>
      <c r="AN1817" s="121" t="str">
        <f>IF(paramètres!$B$28=1,((SUM(P1817:Y1817)/1.02)+SUM(Z1817:AA1817))*0.0303/9*COUNT(P1817:X1817),IF(paramètres!$B$28=2,(SUM(P1817:AA1817))*0.0303/9*COUNT(P1817:X1817),"Missing Delta option"))</f>
        <v>Missing Delta option</v>
      </c>
      <c r="AO1817" s="13" t="str">
        <f>IF(paramètres!$B$28=1,(((SUM(P1817:Y1817)/1.02)+SUM(Z1817:AA1817))+((SUM(AB1817:AK1817)/1.02)+SUM(AL1817:AN1817)))*cotpatr,IF(paramètres!$B$28=2,(SUM(P1817:AN1817)*cotpatr),"Missing Delta Option"))</f>
        <v>Missing Delta Option</v>
      </c>
      <c r="AP1817" s="13" t="str" cm="1">
        <f t="array" ref="AP1817">IF(paramètres!$B$28=1,(((SUM(P1817:Y1817)/1.02)+SUM(Z1817:AA1817))+((SUM(AB1817:AM1817)/1.02)+SUM(AL1817:AM1817)))/12*pécule,IF(paramètres!$B$28=2,SUM(P1817:AM1817)/12*pécule,"Missing Delta Option"))</f>
        <v>Missing Delta Option</v>
      </c>
      <c r="AQ1817" s="105" t="e">
        <f>IF(paramètres!$B$28=1,(((SUM(P1817:Y1817)/1.02)+SUM(Z1817:AA1817))+((SUM(AB1817:AM1817)/1.02)+SUM(AL1817:AM1817)))+AN1817+AO1817+AP1817,SUM(P1817:AM1817)+AN1817+AO1817+AP1817)</f>
        <v>#VALUE!</v>
      </c>
    </row>
    <row r="1818" spans="1:43" x14ac:dyDescent="0.25">
      <c r="A1818" s="104"/>
      <c r="B1818" s="39"/>
      <c r="C1818" s="39"/>
      <c r="D1818" s="70"/>
      <c r="E1818" s="49"/>
      <c r="F1818" s="40"/>
      <c r="G1818" s="38"/>
      <c r="H1818" s="71"/>
      <c r="I1818" s="40"/>
      <c r="J1818" s="38"/>
      <c r="K1818" s="71"/>
      <c r="L1818" s="40"/>
      <c r="M1818" s="38"/>
      <c r="N1818" s="71"/>
      <c r="O1818" s="49"/>
      <c r="P1818" s="177"/>
      <c r="Q1818" s="178"/>
      <c r="R1818" s="178"/>
      <c r="S1818" s="178"/>
      <c r="T1818" s="178"/>
      <c r="U1818" s="178"/>
      <c r="V1818" s="178"/>
      <c r="W1818" s="178"/>
      <c r="X1818" s="178"/>
      <c r="Y1818" s="178"/>
      <c r="Z1818" s="178"/>
      <c r="AA1818" s="179"/>
      <c r="AB1818" s="121">
        <f>IF($D1818="",0,IF($E1818="",0,IF(VLOOKUP($E1818,paramètres!$E$33:$F$44,2,FALSE)&lt;=VLOOKUP($AB$18,paramètres!$E$33:$F$44,2,FALSE),P1818*$D1818,0)))</f>
        <v>0</v>
      </c>
      <c r="AC1818" s="13">
        <f>IF($D1818="",0,IF($E1818="",0,IF(VLOOKUP($E1818,paramètres!$E$33:$F$44,2,FALSE)&lt;=VLOOKUP($AC$18,paramètres!$E$33:$F$44,2,FALSE),Q1818*$D1818,0)))</f>
        <v>0</v>
      </c>
      <c r="AD1818" s="13">
        <f>IF($D1818="",0,IF($E1818="",0,IF(VLOOKUP($E1818,paramètres!$E$33:$F$44,2,FALSE)&lt;=VLOOKUP($AD$18,paramètres!$E$33:$F$44,2,FALSE),R1818*$D1818,0)))</f>
        <v>0</v>
      </c>
      <c r="AE1818" s="13">
        <f>IF($D1818="",0,IF($E1818="",0,IF(VLOOKUP($E1818,paramètres!$E$33:$F$44,2,FALSE)&lt;=VLOOKUP($AE$18,paramètres!$E$33:$F$44,2,FALSE),S1818*$D1818,0)))</f>
        <v>0</v>
      </c>
      <c r="AF1818" s="13">
        <f>IF($D1818="",0,IF($E1818="",0,IF(VLOOKUP($E1818,paramètres!$E$33:$F$44,2,FALSE)&lt;=VLOOKUP($AF$18,paramètres!$E$33:$F$44,2,FALSE),T1818*$D1818,0)))</f>
        <v>0</v>
      </c>
      <c r="AG1818" s="13">
        <f>IF($D1818="",0,IF($E1818="",0,IF(VLOOKUP($E1818,paramètres!$E$33:$F$44,2,FALSE)&lt;=VLOOKUP($AG$18,paramètres!$E$33:$F$44,2,FALSE),U1818*$D1818,0)))</f>
        <v>0</v>
      </c>
      <c r="AH1818" s="13">
        <f>IF($D1818="",0,IF($E1818="",0,IF(VLOOKUP($E1818,paramètres!$E$33:$F$44,2,FALSE)&lt;=VLOOKUP($AH$18,paramètres!$E$33:$F$44,2,FALSE),V1818*$D1818,0)))</f>
        <v>0</v>
      </c>
      <c r="AI1818" s="13">
        <f>IF($D1818="",0,IF($E1818="",0,IF(VLOOKUP($E1818,paramètres!$E$33:$F$44,2,FALSE)&lt;=VLOOKUP($AI$18,paramètres!$E$33:$F$44,2,FALSE),W1818*$D1818,0)))</f>
        <v>0</v>
      </c>
      <c r="AJ1818" s="13">
        <f>IF($D1818="",0,IF($E1818="",0,IF(VLOOKUP($E1818,paramètres!$E$33:$F$44,2,FALSE)&lt;=VLOOKUP($AJ$18,paramètres!$E$33:$F$44,2,FALSE),X1818*$D1818,0)))</f>
        <v>0</v>
      </c>
      <c r="AK1818" s="13">
        <f>IF($D1818="",0,IF($E1818="",0,IF(VLOOKUP($E1818,paramètres!$E$33:$F$44,2,FALSE)&lt;=VLOOKUP($AK$18,paramètres!$E$33:$F$44,2,FALSE),Y1818*$D1818,0)))</f>
        <v>0</v>
      </c>
      <c r="AL1818" s="13">
        <f>IF($D1818="",0,IF($E1818="",0,IF(VLOOKUP($E1818,paramètres!$E$33:$F$44,2,FALSE)&lt;=VLOOKUP($AL$18,paramètres!$E$33:$F$44,2,FALSE),Z1818*$D1818,0)))</f>
        <v>0</v>
      </c>
      <c r="AM1818" s="126">
        <f>IF($D1818="",0,IF($E1818="",0,IF(VLOOKUP($E1818,paramètres!$E$33:$F$44,2,FALSE)&lt;=VLOOKUP($AM$18,paramètres!$E$33:$F$44,2,FALSE),AA1818*$D1818,0)))</f>
        <v>0</v>
      </c>
      <c r="AN1818" s="121" t="str">
        <f>IF(paramètres!$B$28=1,((SUM(P1818:Y1818)/1.02)+SUM(Z1818:AA1818))*0.0303/9*COUNT(P1818:X1818),IF(paramètres!$B$28=2,(SUM(P1818:AA1818))*0.0303/9*COUNT(P1818:X1818),"Missing Delta option"))</f>
        <v>Missing Delta option</v>
      </c>
      <c r="AO1818" s="13" t="str">
        <f>IF(paramètres!$B$28=1,(((SUM(P1818:Y1818)/1.02)+SUM(Z1818:AA1818))+((SUM(AB1818:AK1818)/1.02)+SUM(AL1818:AN1818)))*cotpatr,IF(paramètres!$B$28=2,(SUM(P1818:AN1818)*cotpatr),"Missing Delta Option"))</f>
        <v>Missing Delta Option</v>
      </c>
      <c r="AP1818" s="13" t="str" cm="1">
        <f t="array" ref="AP1818">IF(paramètres!$B$28=1,(((SUM(P1818:Y1818)/1.02)+SUM(Z1818:AA1818))+((SUM(AB1818:AM1818)/1.02)+SUM(AL1818:AM1818)))/12*pécule,IF(paramètres!$B$28=2,SUM(P1818:AM1818)/12*pécule,"Missing Delta Option"))</f>
        <v>Missing Delta Option</v>
      </c>
      <c r="AQ1818" s="105" t="e">
        <f>IF(paramètres!$B$28=1,(((SUM(P1818:Y1818)/1.02)+SUM(Z1818:AA1818))+((SUM(AB1818:AM1818)/1.02)+SUM(AL1818:AM1818)))+AN1818+AO1818+AP1818,SUM(P1818:AM1818)+AN1818+AO1818+AP1818)</f>
        <v>#VALUE!</v>
      </c>
    </row>
    <row r="1819" spans="1:43" x14ac:dyDescent="0.25">
      <c r="A1819" s="104"/>
      <c r="B1819" s="39"/>
      <c r="C1819" s="39"/>
      <c r="D1819" s="70"/>
      <c r="E1819" s="49"/>
      <c r="F1819" s="40"/>
      <c r="G1819" s="38"/>
      <c r="H1819" s="71"/>
      <c r="I1819" s="40"/>
      <c r="J1819" s="38"/>
      <c r="K1819" s="71"/>
      <c r="L1819" s="40"/>
      <c r="M1819" s="38"/>
      <c r="N1819" s="71"/>
      <c r="O1819" s="49"/>
      <c r="P1819" s="177"/>
      <c r="Q1819" s="178"/>
      <c r="R1819" s="178"/>
      <c r="S1819" s="178"/>
      <c r="T1819" s="178"/>
      <c r="U1819" s="178"/>
      <c r="V1819" s="178"/>
      <c r="W1819" s="178"/>
      <c r="X1819" s="178"/>
      <c r="Y1819" s="178"/>
      <c r="Z1819" s="178"/>
      <c r="AA1819" s="179"/>
      <c r="AB1819" s="121">
        <f>IF($D1819="",0,IF($E1819="",0,IF(VLOOKUP($E1819,paramètres!$E$33:$F$44,2,FALSE)&lt;=VLOOKUP($AB$18,paramètres!$E$33:$F$44,2,FALSE),P1819*$D1819,0)))</f>
        <v>0</v>
      </c>
      <c r="AC1819" s="13">
        <f>IF($D1819="",0,IF($E1819="",0,IF(VLOOKUP($E1819,paramètres!$E$33:$F$44,2,FALSE)&lt;=VLOOKUP($AC$18,paramètres!$E$33:$F$44,2,FALSE),Q1819*$D1819,0)))</f>
        <v>0</v>
      </c>
      <c r="AD1819" s="13">
        <f>IF($D1819="",0,IF($E1819="",0,IF(VLOOKUP($E1819,paramètres!$E$33:$F$44,2,FALSE)&lt;=VLOOKUP($AD$18,paramètres!$E$33:$F$44,2,FALSE),R1819*$D1819,0)))</f>
        <v>0</v>
      </c>
      <c r="AE1819" s="13">
        <f>IF($D1819="",0,IF($E1819="",0,IF(VLOOKUP($E1819,paramètres!$E$33:$F$44,2,FALSE)&lt;=VLOOKUP($AE$18,paramètres!$E$33:$F$44,2,FALSE),S1819*$D1819,0)))</f>
        <v>0</v>
      </c>
      <c r="AF1819" s="13">
        <f>IF($D1819="",0,IF($E1819="",0,IF(VLOOKUP($E1819,paramètres!$E$33:$F$44,2,FALSE)&lt;=VLOOKUP($AF$18,paramètres!$E$33:$F$44,2,FALSE),T1819*$D1819,0)))</f>
        <v>0</v>
      </c>
      <c r="AG1819" s="13">
        <f>IF($D1819="",0,IF($E1819="",0,IF(VLOOKUP($E1819,paramètres!$E$33:$F$44,2,FALSE)&lt;=VLOOKUP($AG$18,paramètres!$E$33:$F$44,2,FALSE),U1819*$D1819,0)))</f>
        <v>0</v>
      </c>
      <c r="AH1819" s="13">
        <f>IF($D1819="",0,IF($E1819="",0,IF(VLOOKUP($E1819,paramètres!$E$33:$F$44,2,FALSE)&lt;=VLOOKUP($AH$18,paramètres!$E$33:$F$44,2,FALSE),V1819*$D1819,0)))</f>
        <v>0</v>
      </c>
      <c r="AI1819" s="13">
        <f>IF($D1819="",0,IF($E1819="",0,IF(VLOOKUP($E1819,paramètres!$E$33:$F$44,2,FALSE)&lt;=VLOOKUP($AI$18,paramètres!$E$33:$F$44,2,FALSE),W1819*$D1819,0)))</f>
        <v>0</v>
      </c>
      <c r="AJ1819" s="13">
        <f>IF($D1819="",0,IF($E1819="",0,IF(VLOOKUP($E1819,paramètres!$E$33:$F$44,2,FALSE)&lt;=VLOOKUP($AJ$18,paramètres!$E$33:$F$44,2,FALSE),X1819*$D1819,0)))</f>
        <v>0</v>
      </c>
      <c r="AK1819" s="13">
        <f>IF($D1819="",0,IF($E1819="",0,IF(VLOOKUP($E1819,paramètres!$E$33:$F$44,2,FALSE)&lt;=VLOOKUP($AK$18,paramètres!$E$33:$F$44,2,FALSE),Y1819*$D1819,0)))</f>
        <v>0</v>
      </c>
      <c r="AL1819" s="13">
        <f>IF($D1819="",0,IF($E1819="",0,IF(VLOOKUP($E1819,paramètres!$E$33:$F$44,2,FALSE)&lt;=VLOOKUP($AL$18,paramètres!$E$33:$F$44,2,FALSE),Z1819*$D1819,0)))</f>
        <v>0</v>
      </c>
      <c r="AM1819" s="126">
        <f>IF($D1819="",0,IF($E1819="",0,IF(VLOOKUP($E1819,paramètres!$E$33:$F$44,2,FALSE)&lt;=VLOOKUP($AM$18,paramètres!$E$33:$F$44,2,FALSE),AA1819*$D1819,0)))</f>
        <v>0</v>
      </c>
      <c r="AN1819" s="121" t="str">
        <f>IF(paramètres!$B$28=1,((SUM(P1819:Y1819)/1.02)+SUM(Z1819:AA1819))*0.0303/9*COUNT(P1819:X1819),IF(paramètres!$B$28=2,(SUM(P1819:AA1819))*0.0303/9*COUNT(P1819:X1819),"Missing Delta option"))</f>
        <v>Missing Delta option</v>
      </c>
      <c r="AO1819" s="13" t="str">
        <f>IF(paramètres!$B$28=1,(((SUM(P1819:Y1819)/1.02)+SUM(Z1819:AA1819))+((SUM(AB1819:AK1819)/1.02)+SUM(AL1819:AN1819)))*cotpatr,IF(paramètres!$B$28=2,(SUM(P1819:AN1819)*cotpatr),"Missing Delta Option"))</f>
        <v>Missing Delta Option</v>
      </c>
      <c r="AP1819" s="13" t="str" cm="1">
        <f t="array" ref="AP1819">IF(paramètres!$B$28=1,(((SUM(P1819:Y1819)/1.02)+SUM(Z1819:AA1819))+((SUM(AB1819:AM1819)/1.02)+SUM(AL1819:AM1819)))/12*pécule,IF(paramètres!$B$28=2,SUM(P1819:AM1819)/12*pécule,"Missing Delta Option"))</f>
        <v>Missing Delta Option</v>
      </c>
      <c r="AQ1819" s="105" t="e">
        <f>IF(paramètres!$B$28=1,(((SUM(P1819:Y1819)/1.02)+SUM(Z1819:AA1819))+((SUM(AB1819:AM1819)/1.02)+SUM(AL1819:AM1819)))+AN1819+AO1819+AP1819,SUM(P1819:AM1819)+AN1819+AO1819+AP1819)</f>
        <v>#VALUE!</v>
      </c>
    </row>
    <row r="1820" spans="1:43" x14ac:dyDescent="0.25">
      <c r="A1820" s="104"/>
      <c r="B1820" s="39"/>
      <c r="C1820" s="39"/>
      <c r="D1820" s="70"/>
      <c r="E1820" s="49"/>
      <c r="F1820" s="40"/>
      <c r="G1820" s="38"/>
      <c r="H1820" s="71"/>
      <c r="I1820" s="40"/>
      <c r="J1820" s="38"/>
      <c r="K1820" s="71"/>
      <c r="L1820" s="40"/>
      <c r="M1820" s="38"/>
      <c r="N1820" s="71"/>
      <c r="O1820" s="49"/>
      <c r="P1820" s="177"/>
      <c r="Q1820" s="178"/>
      <c r="R1820" s="178"/>
      <c r="S1820" s="178"/>
      <c r="T1820" s="178"/>
      <c r="U1820" s="178"/>
      <c r="V1820" s="178"/>
      <c r="W1820" s="178"/>
      <c r="X1820" s="178"/>
      <c r="Y1820" s="178"/>
      <c r="Z1820" s="178"/>
      <c r="AA1820" s="179"/>
      <c r="AB1820" s="121">
        <f>IF($D1820="",0,IF($E1820="",0,IF(VLOOKUP($E1820,paramètres!$E$33:$F$44,2,FALSE)&lt;=VLOOKUP($AB$18,paramètres!$E$33:$F$44,2,FALSE),P1820*$D1820,0)))</f>
        <v>0</v>
      </c>
      <c r="AC1820" s="13">
        <f>IF($D1820="",0,IF($E1820="",0,IF(VLOOKUP($E1820,paramètres!$E$33:$F$44,2,FALSE)&lt;=VLOOKUP($AC$18,paramètres!$E$33:$F$44,2,FALSE),Q1820*$D1820,0)))</f>
        <v>0</v>
      </c>
      <c r="AD1820" s="13">
        <f>IF($D1820="",0,IF($E1820="",0,IF(VLOOKUP($E1820,paramètres!$E$33:$F$44,2,FALSE)&lt;=VLOOKUP($AD$18,paramètres!$E$33:$F$44,2,FALSE),R1820*$D1820,0)))</f>
        <v>0</v>
      </c>
      <c r="AE1820" s="13">
        <f>IF($D1820="",0,IF($E1820="",0,IF(VLOOKUP($E1820,paramètres!$E$33:$F$44,2,FALSE)&lt;=VLOOKUP($AE$18,paramètres!$E$33:$F$44,2,FALSE),S1820*$D1820,0)))</f>
        <v>0</v>
      </c>
      <c r="AF1820" s="13">
        <f>IF($D1820="",0,IF($E1820="",0,IF(VLOOKUP($E1820,paramètres!$E$33:$F$44,2,FALSE)&lt;=VLOOKUP($AF$18,paramètres!$E$33:$F$44,2,FALSE),T1820*$D1820,0)))</f>
        <v>0</v>
      </c>
      <c r="AG1820" s="13">
        <f>IF($D1820="",0,IF($E1820="",0,IF(VLOOKUP($E1820,paramètres!$E$33:$F$44,2,FALSE)&lt;=VLOOKUP($AG$18,paramètres!$E$33:$F$44,2,FALSE),U1820*$D1820,0)))</f>
        <v>0</v>
      </c>
      <c r="AH1820" s="13">
        <f>IF($D1820="",0,IF($E1820="",0,IF(VLOOKUP($E1820,paramètres!$E$33:$F$44,2,FALSE)&lt;=VLOOKUP($AH$18,paramètres!$E$33:$F$44,2,FALSE),V1820*$D1820,0)))</f>
        <v>0</v>
      </c>
      <c r="AI1820" s="13">
        <f>IF($D1820="",0,IF($E1820="",0,IF(VLOOKUP($E1820,paramètres!$E$33:$F$44,2,FALSE)&lt;=VLOOKUP($AI$18,paramètres!$E$33:$F$44,2,FALSE),W1820*$D1820,0)))</f>
        <v>0</v>
      </c>
      <c r="AJ1820" s="13">
        <f>IF($D1820="",0,IF($E1820="",0,IF(VLOOKUP($E1820,paramètres!$E$33:$F$44,2,FALSE)&lt;=VLOOKUP($AJ$18,paramètres!$E$33:$F$44,2,FALSE),X1820*$D1820,0)))</f>
        <v>0</v>
      </c>
      <c r="AK1820" s="13">
        <f>IF($D1820="",0,IF($E1820="",0,IF(VLOOKUP($E1820,paramètres!$E$33:$F$44,2,FALSE)&lt;=VLOOKUP($AK$18,paramètres!$E$33:$F$44,2,FALSE),Y1820*$D1820,0)))</f>
        <v>0</v>
      </c>
      <c r="AL1820" s="13">
        <f>IF($D1820="",0,IF($E1820="",0,IF(VLOOKUP($E1820,paramètres!$E$33:$F$44,2,FALSE)&lt;=VLOOKUP($AL$18,paramètres!$E$33:$F$44,2,FALSE),Z1820*$D1820,0)))</f>
        <v>0</v>
      </c>
      <c r="AM1820" s="126">
        <f>IF($D1820="",0,IF($E1820="",0,IF(VLOOKUP($E1820,paramètres!$E$33:$F$44,2,FALSE)&lt;=VLOOKUP($AM$18,paramètres!$E$33:$F$44,2,FALSE),AA1820*$D1820,0)))</f>
        <v>0</v>
      </c>
      <c r="AN1820" s="121" t="str">
        <f>IF(paramètres!$B$28=1,((SUM(P1820:Y1820)/1.02)+SUM(Z1820:AA1820))*0.0303/9*COUNT(P1820:X1820),IF(paramètres!$B$28=2,(SUM(P1820:AA1820))*0.0303/9*COUNT(P1820:X1820),"Missing Delta option"))</f>
        <v>Missing Delta option</v>
      </c>
      <c r="AO1820" s="13" t="str">
        <f>IF(paramètres!$B$28=1,(((SUM(P1820:Y1820)/1.02)+SUM(Z1820:AA1820))+((SUM(AB1820:AK1820)/1.02)+SUM(AL1820:AN1820)))*cotpatr,IF(paramètres!$B$28=2,(SUM(P1820:AN1820)*cotpatr),"Missing Delta Option"))</f>
        <v>Missing Delta Option</v>
      </c>
      <c r="AP1820" s="13" t="str" cm="1">
        <f t="array" ref="AP1820">IF(paramètres!$B$28=1,(((SUM(P1820:Y1820)/1.02)+SUM(Z1820:AA1820))+((SUM(AB1820:AM1820)/1.02)+SUM(AL1820:AM1820)))/12*pécule,IF(paramètres!$B$28=2,SUM(P1820:AM1820)/12*pécule,"Missing Delta Option"))</f>
        <v>Missing Delta Option</v>
      </c>
      <c r="AQ1820" s="105" t="e">
        <f>IF(paramètres!$B$28=1,(((SUM(P1820:Y1820)/1.02)+SUM(Z1820:AA1820))+((SUM(AB1820:AM1820)/1.02)+SUM(AL1820:AM1820)))+AN1820+AO1820+AP1820,SUM(P1820:AM1820)+AN1820+AO1820+AP1820)</f>
        <v>#VALUE!</v>
      </c>
    </row>
    <row r="1821" spans="1:43" x14ac:dyDescent="0.25">
      <c r="A1821" s="104"/>
      <c r="B1821" s="39"/>
      <c r="C1821" s="39"/>
      <c r="D1821" s="70"/>
      <c r="E1821" s="49"/>
      <c r="F1821" s="40"/>
      <c r="G1821" s="38"/>
      <c r="H1821" s="71"/>
      <c r="I1821" s="40"/>
      <c r="J1821" s="38"/>
      <c r="K1821" s="71"/>
      <c r="L1821" s="40"/>
      <c r="M1821" s="38"/>
      <c r="N1821" s="71"/>
      <c r="O1821" s="49"/>
      <c r="P1821" s="177"/>
      <c r="Q1821" s="178"/>
      <c r="R1821" s="178"/>
      <c r="S1821" s="178"/>
      <c r="T1821" s="178"/>
      <c r="U1821" s="178"/>
      <c r="V1821" s="178"/>
      <c r="W1821" s="178"/>
      <c r="X1821" s="178"/>
      <c r="Y1821" s="178"/>
      <c r="Z1821" s="178"/>
      <c r="AA1821" s="179"/>
      <c r="AB1821" s="121">
        <f>IF($D1821="",0,IF($E1821="",0,IF(VLOOKUP($E1821,paramètres!$E$33:$F$44,2,FALSE)&lt;=VLOOKUP($AB$18,paramètres!$E$33:$F$44,2,FALSE),P1821*$D1821,0)))</f>
        <v>0</v>
      </c>
      <c r="AC1821" s="13">
        <f>IF($D1821="",0,IF($E1821="",0,IF(VLOOKUP($E1821,paramètres!$E$33:$F$44,2,FALSE)&lt;=VLOOKUP($AC$18,paramètres!$E$33:$F$44,2,FALSE),Q1821*$D1821,0)))</f>
        <v>0</v>
      </c>
      <c r="AD1821" s="13">
        <f>IF($D1821="",0,IF($E1821="",0,IF(VLOOKUP($E1821,paramètres!$E$33:$F$44,2,FALSE)&lt;=VLOOKUP($AD$18,paramètres!$E$33:$F$44,2,FALSE),R1821*$D1821,0)))</f>
        <v>0</v>
      </c>
      <c r="AE1821" s="13">
        <f>IF($D1821="",0,IF($E1821="",0,IF(VLOOKUP($E1821,paramètres!$E$33:$F$44,2,FALSE)&lt;=VLOOKUP($AE$18,paramètres!$E$33:$F$44,2,FALSE),S1821*$D1821,0)))</f>
        <v>0</v>
      </c>
      <c r="AF1821" s="13">
        <f>IF($D1821="",0,IF($E1821="",0,IF(VLOOKUP($E1821,paramètres!$E$33:$F$44,2,FALSE)&lt;=VLOOKUP($AF$18,paramètres!$E$33:$F$44,2,FALSE),T1821*$D1821,0)))</f>
        <v>0</v>
      </c>
      <c r="AG1821" s="13">
        <f>IF($D1821="",0,IF($E1821="",0,IF(VLOOKUP($E1821,paramètres!$E$33:$F$44,2,FALSE)&lt;=VLOOKUP($AG$18,paramètres!$E$33:$F$44,2,FALSE),U1821*$D1821,0)))</f>
        <v>0</v>
      </c>
      <c r="AH1821" s="13">
        <f>IF($D1821="",0,IF($E1821="",0,IF(VLOOKUP($E1821,paramètres!$E$33:$F$44,2,FALSE)&lt;=VLOOKUP($AH$18,paramètres!$E$33:$F$44,2,FALSE),V1821*$D1821,0)))</f>
        <v>0</v>
      </c>
      <c r="AI1821" s="13">
        <f>IF($D1821="",0,IF($E1821="",0,IF(VLOOKUP($E1821,paramètres!$E$33:$F$44,2,FALSE)&lt;=VLOOKUP($AI$18,paramètres!$E$33:$F$44,2,FALSE),W1821*$D1821,0)))</f>
        <v>0</v>
      </c>
      <c r="AJ1821" s="13">
        <f>IF($D1821="",0,IF($E1821="",0,IF(VLOOKUP($E1821,paramètres!$E$33:$F$44,2,FALSE)&lt;=VLOOKUP($AJ$18,paramètres!$E$33:$F$44,2,FALSE),X1821*$D1821,0)))</f>
        <v>0</v>
      </c>
      <c r="AK1821" s="13">
        <f>IF($D1821="",0,IF($E1821="",0,IF(VLOOKUP($E1821,paramètres!$E$33:$F$44,2,FALSE)&lt;=VLOOKUP($AK$18,paramètres!$E$33:$F$44,2,FALSE),Y1821*$D1821,0)))</f>
        <v>0</v>
      </c>
      <c r="AL1821" s="13">
        <f>IF($D1821="",0,IF($E1821="",0,IF(VLOOKUP($E1821,paramètres!$E$33:$F$44,2,FALSE)&lt;=VLOOKUP($AL$18,paramètres!$E$33:$F$44,2,FALSE),Z1821*$D1821,0)))</f>
        <v>0</v>
      </c>
      <c r="AM1821" s="126">
        <f>IF($D1821="",0,IF($E1821="",0,IF(VLOOKUP($E1821,paramètres!$E$33:$F$44,2,FALSE)&lt;=VLOOKUP($AM$18,paramètres!$E$33:$F$44,2,FALSE),AA1821*$D1821,0)))</f>
        <v>0</v>
      </c>
      <c r="AN1821" s="121" t="str">
        <f>IF(paramètres!$B$28=1,((SUM(P1821:Y1821)/1.02)+SUM(Z1821:AA1821))*0.0303/9*COUNT(P1821:X1821),IF(paramètres!$B$28=2,(SUM(P1821:AA1821))*0.0303/9*COUNT(P1821:X1821),"Missing Delta option"))</f>
        <v>Missing Delta option</v>
      </c>
      <c r="AO1821" s="13" t="str">
        <f>IF(paramètres!$B$28=1,(((SUM(P1821:Y1821)/1.02)+SUM(Z1821:AA1821))+((SUM(AB1821:AK1821)/1.02)+SUM(AL1821:AN1821)))*cotpatr,IF(paramètres!$B$28=2,(SUM(P1821:AN1821)*cotpatr),"Missing Delta Option"))</f>
        <v>Missing Delta Option</v>
      </c>
      <c r="AP1821" s="13" t="str" cm="1">
        <f t="array" ref="AP1821">IF(paramètres!$B$28=1,(((SUM(P1821:Y1821)/1.02)+SUM(Z1821:AA1821))+((SUM(AB1821:AM1821)/1.02)+SUM(AL1821:AM1821)))/12*pécule,IF(paramètres!$B$28=2,SUM(P1821:AM1821)/12*pécule,"Missing Delta Option"))</f>
        <v>Missing Delta Option</v>
      </c>
      <c r="AQ1821" s="105" t="e">
        <f>IF(paramètres!$B$28=1,(((SUM(P1821:Y1821)/1.02)+SUM(Z1821:AA1821))+((SUM(AB1821:AM1821)/1.02)+SUM(AL1821:AM1821)))+AN1821+AO1821+AP1821,SUM(P1821:AM1821)+AN1821+AO1821+AP1821)</f>
        <v>#VALUE!</v>
      </c>
    </row>
    <row r="1822" spans="1:43" x14ac:dyDescent="0.25">
      <c r="A1822" s="104"/>
      <c r="B1822" s="39"/>
      <c r="C1822" s="39"/>
      <c r="D1822" s="70"/>
      <c r="E1822" s="49"/>
      <c r="F1822" s="40"/>
      <c r="G1822" s="38"/>
      <c r="H1822" s="71"/>
      <c r="I1822" s="40"/>
      <c r="J1822" s="38"/>
      <c r="K1822" s="71"/>
      <c r="L1822" s="40"/>
      <c r="M1822" s="38"/>
      <c r="N1822" s="71"/>
      <c r="O1822" s="49"/>
      <c r="P1822" s="177"/>
      <c r="Q1822" s="178"/>
      <c r="R1822" s="178"/>
      <c r="S1822" s="178"/>
      <c r="T1822" s="178"/>
      <c r="U1822" s="178"/>
      <c r="V1822" s="178"/>
      <c r="W1822" s="178"/>
      <c r="X1822" s="178"/>
      <c r="Y1822" s="178"/>
      <c r="Z1822" s="178"/>
      <c r="AA1822" s="179"/>
      <c r="AB1822" s="121">
        <f>IF($D1822="",0,IF($E1822="",0,IF(VLOOKUP($E1822,paramètres!$E$33:$F$44,2,FALSE)&lt;=VLOOKUP($AB$18,paramètres!$E$33:$F$44,2,FALSE),P1822*$D1822,0)))</f>
        <v>0</v>
      </c>
      <c r="AC1822" s="13">
        <f>IF($D1822="",0,IF($E1822="",0,IF(VLOOKUP($E1822,paramètres!$E$33:$F$44,2,FALSE)&lt;=VLOOKUP($AC$18,paramètres!$E$33:$F$44,2,FALSE),Q1822*$D1822,0)))</f>
        <v>0</v>
      </c>
      <c r="AD1822" s="13">
        <f>IF($D1822="",0,IF($E1822="",0,IF(VLOOKUP($E1822,paramètres!$E$33:$F$44,2,FALSE)&lt;=VLOOKUP($AD$18,paramètres!$E$33:$F$44,2,FALSE),R1822*$D1822,0)))</f>
        <v>0</v>
      </c>
      <c r="AE1822" s="13">
        <f>IF($D1822="",0,IF($E1822="",0,IF(VLOOKUP($E1822,paramètres!$E$33:$F$44,2,FALSE)&lt;=VLOOKUP($AE$18,paramètres!$E$33:$F$44,2,FALSE),S1822*$D1822,0)))</f>
        <v>0</v>
      </c>
      <c r="AF1822" s="13">
        <f>IF($D1822="",0,IF($E1822="",0,IF(VLOOKUP($E1822,paramètres!$E$33:$F$44,2,FALSE)&lt;=VLOOKUP($AF$18,paramètres!$E$33:$F$44,2,FALSE),T1822*$D1822,0)))</f>
        <v>0</v>
      </c>
      <c r="AG1822" s="13">
        <f>IF($D1822="",0,IF($E1822="",0,IF(VLOOKUP($E1822,paramètres!$E$33:$F$44,2,FALSE)&lt;=VLOOKUP($AG$18,paramètres!$E$33:$F$44,2,FALSE),U1822*$D1822,0)))</f>
        <v>0</v>
      </c>
      <c r="AH1822" s="13">
        <f>IF($D1822="",0,IF($E1822="",0,IF(VLOOKUP($E1822,paramètres!$E$33:$F$44,2,FALSE)&lt;=VLOOKUP($AH$18,paramètres!$E$33:$F$44,2,FALSE),V1822*$D1822,0)))</f>
        <v>0</v>
      </c>
      <c r="AI1822" s="13">
        <f>IF($D1822="",0,IF($E1822="",0,IF(VLOOKUP($E1822,paramètres!$E$33:$F$44,2,FALSE)&lt;=VLOOKUP($AI$18,paramètres!$E$33:$F$44,2,FALSE),W1822*$D1822,0)))</f>
        <v>0</v>
      </c>
      <c r="AJ1822" s="13">
        <f>IF($D1822="",0,IF($E1822="",0,IF(VLOOKUP($E1822,paramètres!$E$33:$F$44,2,FALSE)&lt;=VLOOKUP($AJ$18,paramètres!$E$33:$F$44,2,FALSE),X1822*$D1822,0)))</f>
        <v>0</v>
      </c>
      <c r="AK1822" s="13">
        <f>IF($D1822="",0,IF($E1822="",0,IF(VLOOKUP($E1822,paramètres!$E$33:$F$44,2,FALSE)&lt;=VLOOKUP($AK$18,paramètres!$E$33:$F$44,2,FALSE),Y1822*$D1822,0)))</f>
        <v>0</v>
      </c>
      <c r="AL1822" s="13">
        <f>IF($D1822="",0,IF($E1822="",0,IF(VLOOKUP($E1822,paramètres!$E$33:$F$44,2,FALSE)&lt;=VLOOKUP($AL$18,paramètres!$E$33:$F$44,2,FALSE),Z1822*$D1822,0)))</f>
        <v>0</v>
      </c>
      <c r="AM1822" s="126">
        <f>IF($D1822="",0,IF($E1822="",0,IF(VLOOKUP($E1822,paramètres!$E$33:$F$44,2,FALSE)&lt;=VLOOKUP($AM$18,paramètres!$E$33:$F$44,2,FALSE),AA1822*$D1822,0)))</f>
        <v>0</v>
      </c>
      <c r="AN1822" s="121" t="str">
        <f>IF(paramètres!$B$28=1,((SUM(P1822:Y1822)/1.02)+SUM(Z1822:AA1822))*0.0303/9*COUNT(P1822:X1822),IF(paramètres!$B$28=2,(SUM(P1822:AA1822))*0.0303/9*COUNT(P1822:X1822),"Missing Delta option"))</f>
        <v>Missing Delta option</v>
      </c>
      <c r="AO1822" s="13" t="str">
        <f>IF(paramètres!$B$28=1,(((SUM(P1822:Y1822)/1.02)+SUM(Z1822:AA1822))+((SUM(AB1822:AK1822)/1.02)+SUM(AL1822:AN1822)))*cotpatr,IF(paramètres!$B$28=2,(SUM(P1822:AN1822)*cotpatr),"Missing Delta Option"))</f>
        <v>Missing Delta Option</v>
      </c>
      <c r="AP1822" s="13" t="str" cm="1">
        <f t="array" ref="AP1822">IF(paramètres!$B$28=1,(((SUM(P1822:Y1822)/1.02)+SUM(Z1822:AA1822))+((SUM(AB1822:AM1822)/1.02)+SUM(AL1822:AM1822)))/12*pécule,IF(paramètres!$B$28=2,SUM(P1822:AM1822)/12*pécule,"Missing Delta Option"))</f>
        <v>Missing Delta Option</v>
      </c>
      <c r="AQ1822" s="105" t="e">
        <f>IF(paramètres!$B$28=1,(((SUM(P1822:Y1822)/1.02)+SUM(Z1822:AA1822))+((SUM(AB1822:AM1822)/1.02)+SUM(AL1822:AM1822)))+AN1822+AO1822+AP1822,SUM(P1822:AM1822)+AN1822+AO1822+AP1822)</f>
        <v>#VALUE!</v>
      </c>
    </row>
    <row r="1823" spans="1:43" x14ac:dyDescent="0.25">
      <c r="A1823" s="104"/>
      <c r="B1823" s="39"/>
      <c r="C1823" s="39"/>
      <c r="D1823" s="70"/>
      <c r="E1823" s="49"/>
      <c r="F1823" s="40"/>
      <c r="G1823" s="38"/>
      <c r="H1823" s="71"/>
      <c r="I1823" s="40"/>
      <c r="J1823" s="38"/>
      <c r="K1823" s="71"/>
      <c r="L1823" s="40"/>
      <c r="M1823" s="38"/>
      <c r="N1823" s="71"/>
      <c r="O1823" s="49"/>
      <c r="P1823" s="177"/>
      <c r="Q1823" s="178"/>
      <c r="R1823" s="178"/>
      <c r="S1823" s="178"/>
      <c r="T1823" s="178"/>
      <c r="U1823" s="178"/>
      <c r="V1823" s="178"/>
      <c r="W1823" s="178"/>
      <c r="X1823" s="178"/>
      <c r="Y1823" s="178"/>
      <c r="Z1823" s="178"/>
      <c r="AA1823" s="179"/>
      <c r="AB1823" s="121">
        <f>IF($D1823="",0,IF($E1823="",0,IF(VLOOKUP($E1823,paramètres!$E$33:$F$44,2,FALSE)&lt;=VLOOKUP($AB$18,paramètres!$E$33:$F$44,2,FALSE),P1823*$D1823,0)))</f>
        <v>0</v>
      </c>
      <c r="AC1823" s="13">
        <f>IF($D1823="",0,IF($E1823="",0,IF(VLOOKUP($E1823,paramètres!$E$33:$F$44,2,FALSE)&lt;=VLOOKUP($AC$18,paramètres!$E$33:$F$44,2,FALSE),Q1823*$D1823,0)))</f>
        <v>0</v>
      </c>
      <c r="AD1823" s="13">
        <f>IF($D1823="",0,IF($E1823="",0,IF(VLOOKUP($E1823,paramètres!$E$33:$F$44,2,FALSE)&lt;=VLOOKUP($AD$18,paramètres!$E$33:$F$44,2,FALSE),R1823*$D1823,0)))</f>
        <v>0</v>
      </c>
      <c r="AE1823" s="13">
        <f>IF($D1823="",0,IF($E1823="",0,IF(VLOOKUP($E1823,paramètres!$E$33:$F$44,2,FALSE)&lt;=VLOOKUP($AE$18,paramètres!$E$33:$F$44,2,FALSE),S1823*$D1823,0)))</f>
        <v>0</v>
      </c>
      <c r="AF1823" s="13">
        <f>IF($D1823="",0,IF($E1823="",0,IF(VLOOKUP($E1823,paramètres!$E$33:$F$44,2,FALSE)&lt;=VLOOKUP($AF$18,paramètres!$E$33:$F$44,2,FALSE),T1823*$D1823,0)))</f>
        <v>0</v>
      </c>
      <c r="AG1823" s="13">
        <f>IF($D1823="",0,IF($E1823="",0,IF(VLOOKUP($E1823,paramètres!$E$33:$F$44,2,FALSE)&lt;=VLOOKUP($AG$18,paramètres!$E$33:$F$44,2,FALSE),U1823*$D1823,0)))</f>
        <v>0</v>
      </c>
      <c r="AH1823" s="13">
        <f>IF($D1823="",0,IF($E1823="",0,IF(VLOOKUP($E1823,paramètres!$E$33:$F$44,2,FALSE)&lt;=VLOOKUP($AH$18,paramètres!$E$33:$F$44,2,FALSE),V1823*$D1823,0)))</f>
        <v>0</v>
      </c>
      <c r="AI1823" s="13">
        <f>IF($D1823="",0,IF($E1823="",0,IF(VLOOKUP($E1823,paramètres!$E$33:$F$44,2,FALSE)&lt;=VLOOKUP($AI$18,paramètres!$E$33:$F$44,2,FALSE),W1823*$D1823,0)))</f>
        <v>0</v>
      </c>
      <c r="AJ1823" s="13">
        <f>IF($D1823="",0,IF($E1823="",0,IF(VLOOKUP($E1823,paramètres!$E$33:$F$44,2,FALSE)&lt;=VLOOKUP($AJ$18,paramètres!$E$33:$F$44,2,FALSE),X1823*$D1823,0)))</f>
        <v>0</v>
      </c>
      <c r="AK1823" s="13">
        <f>IF($D1823="",0,IF($E1823="",0,IF(VLOOKUP($E1823,paramètres!$E$33:$F$44,2,FALSE)&lt;=VLOOKUP($AK$18,paramètres!$E$33:$F$44,2,FALSE),Y1823*$D1823,0)))</f>
        <v>0</v>
      </c>
      <c r="AL1823" s="13">
        <f>IF($D1823="",0,IF($E1823="",0,IF(VLOOKUP($E1823,paramètres!$E$33:$F$44,2,FALSE)&lt;=VLOOKUP($AL$18,paramètres!$E$33:$F$44,2,FALSE),Z1823*$D1823,0)))</f>
        <v>0</v>
      </c>
      <c r="AM1823" s="126">
        <f>IF($D1823="",0,IF($E1823="",0,IF(VLOOKUP($E1823,paramètres!$E$33:$F$44,2,FALSE)&lt;=VLOOKUP($AM$18,paramètres!$E$33:$F$44,2,FALSE),AA1823*$D1823,0)))</f>
        <v>0</v>
      </c>
      <c r="AN1823" s="121" t="str">
        <f>IF(paramètres!$B$28=1,((SUM(P1823:Y1823)/1.02)+SUM(Z1823:AA1823))*0.0303/9*COUNT(P1823:X1823),IF(paramètres!$B$28=2,(SUM(P1823:AA1823))*0.0303/9*COUNT(P1823:X1823),"Missing Delta option"))</f>
        <v>Missing Delta option</v>
      </c>
      <c r="AO1823" s="13" t="str">
        <f>IF(paramètres!$B$28=1,(((SUM(P1823:Y1823)/1.02)+SUM(Z1823:AA1823))+((SUM(AB1823:AK1823)/1.02)+SUM(AL1823:AN1823)))*cotpatr,IF(paramètres!$B$28=2,(SUM(P1823:AN1823)*cotpatr),"Missing Delta Option"))</f>
        <v>Missing Delta Option</v>
      </c>
      <c r="AP1823" s="13" t="str" cm="1">
        <f t="array" ref="AP1823">IF(paramètres!$B$28=1,(((SUM(P1823:Y1823)/1.02)+SUM(Z1823:AA1823))+((SUM(AB1823:AM1823)/1.02)+SUM(AL1823:AM1823)))/12*pécule,IF(paramètres!$B$28=2,SUM(P1823:AM1823)/12*pécule,"Missing Delta Option"))</f>
        <v>Missing Delta Option</v>
      </c>
      <c r="AQ1823" s="105" t="e">
        <f>IF(paramètres!$B$28=1,(((SUM(P1823:Y1823)/1.02)+SUM(Z1823:AA1823))+((SUM(AB1823:AM1823)/1.02)+SUM(AL1823:AM1823)))+AN1823+AO1823+AP1823,SUM(P1823:AM1823)+AN1823+AO1823+AP1823)</f>
        <v>#VALUE!</v>
      </c>
    </row>
    <row r="1824" spans="1:43" x14ac:dyDescent="0.25">
      <c r="A1824" s="104"/>
      <c r="B1824" s="39"/>
      <c r="C1824" s="39"/>
      <c r="D1824" s="70"/>
      <c r="E1824" s="49"/>
      <c r="F1824" s="40"/>
      <c r="G1824" s="38"/>
      <c r="H1824" s="71"/>
      <c r="I1824" s="40"/>
      <c r="J1824" s="38"/>
      <c r="K1824" s="71"/>
      <c r="L1824" s="40"/>
      <c r="M1824" s="38"/>
      <c r="N1824" s="71"/>
      <c r="O1824" s="49"/>
      <c r="P1824" s="177"/>
      <c r="Q1824" s="178"/>
      <c r="R1824" s="178"/>
      <c r="S1824" s="178"/>
      <c r="T1824" s="178"/>
      <c r="U1824" s="178"/>
      <c r="V1824" s="178"/>
      <c r="W1824" s="178"/>
      <c r="X1824" s="178"/>
      <c r="Y1824" s="178"/>
      <c r="Z1824" s="178"/>
      <c r="AA1824" s="179"/>
      <c r="AB1824" s="121">
        <f>IF($D1824="",0,IF($E1824="",0,IF(VLOOKUP($E1824,paramètres!$E$33:$F$44,2,FALSE)&lt;=VLOOKUP($AB$18,paramètres!$E$33:$F$44,2,FALSE),P1824*$D1824,0)))</f>
        <v>0</v>
      </c>
      <c r="AC1824" s="13">
        <f>IF($D1824="",0,IF($E1824="",0,IF(VLOOKUP($E1824,paramètres!$E$33:$F$44,2,FALSE)&lt;=VLOOKUP($AC$18,paramètres!$E$33:$F$44,2,FALSE),Q1824*$D1824,0)))</f>
        <v>0</v>
      </c>
      <c r="AD1824" s="13">
        <f>IF($D1824="",0,IF($E1824="",0,IF(VLOOKUP($E1824,paramètres!$E$33:$F$44,2,FALSE)&lt;=VLOOKUP($AD$18,paramètres!$E$33:$F$44,2,FALSE),R1824*$D1824,0)))</f>
        <v>0</v>
      </c>
      <c r="AE1824" s="13">
        <f>IF($D1824="",0,IF($E1824="",0,IF(VLOOKUP($E1824,paramètres!$E$33:$F$44,2,FALSE)&lt;=VLOOKUP($AE$18,paramètres!$E$33:$F$44,2,FALSE),S1824*$D1824,0)))</f>
        <v>0</v>
      </c>
      <c r="AF1824" s="13">
        <f>IF($D1824="",0,IF($E1824="",0,IF(VLOOKUP($E1824,paramètres!$E$33:$F$44,2,FALSE)&lt;=VLOOKUP($AF$18,paramètres!$E$33:$F$44,2,FALSE),T1824*$D1824,0)))</f>
        <v>0</v>
      </c>
      <c r="AG1824" s="13">
        <f>IF($D1824="",0,IF($E1824="",0,IF(VLOOKUP($E1824,paramètres!$E$33:$F$44,2,FALSE)&lt;=VLOOKUP($AG$18,paramètres!$E$33:$F$44,2,FALSE),U1824*$D1824,0)))</f>
        <v>0</v>
      </c>
      <c r="AH1824" s="13">
        <f>IF($D1824="",0,IF($E1824="",0,IF(VLOOKUP($E1824,paramètres!$E$33:$F$44,2,FALSE)&lt;=VLOOKUP($AH$18,paramètres!$E$33:$F$44,2,FALSE),V1824*$D1824,0)))</f>
        <v>0</v>
      </c>
      <c r="AI1824" s="13">
        <f>IF($D1824="",0,IF($E1824="",0,IF(VLOOKUP($E1824,paramètres!$E$33:$F$44,2,FALSE)&lt;=VLOOKUP($AI$18,paramètres!$E$33:$F$44,2,FALSE),W1824*$D1824,0)))</f>
        <v>0</v>
      </c>
      <c r="AJ1824" s="13">
        <f>IF($D1824="",0,IF($E1824="",0,IF(VLOOKUP($E1824,paramètres!$E$33:$F$44,2,FALSE)&lt;=VLOOKUP($AJ$18,paramètres!$E$33:$F$44,2,FALSE),X1824*$D1824,0)))</f>
        <v>0</v>
      </c>
      <c r="AK1824" s="13">
        <f>IF($D1824="",0,IF($E1824="",0,IF(VLOOKUP($E1824,paramètres!$E$33:$F$44,2,FALSE)&lt;=VLOOKUP($AK$18,paramètres!$E$33:$F$44,2,FALSE),Y1824*$D1824,0)))</f>
        <v>0</v>
      </c>
      <c r="AL1824" s="13">
        <f>IF($D1824="",0,IF($E1824="",0,IF(VLOOKUP($E1824,paramètres!$E$33:$F$44,2,FALSE)&lt;=VLOOKUP($AL$18,paramètres!$E$33:$F$44,2,FALSE),Z1824*$D1824,0)))</f>
        <v>0</v>
      </c>
      <c r="AM1824" s="126">
        <f>IF($D1824="",0,IF($E1824="",0,IF(VLOOKUP($E1824,paramètres!$E$33:$F$44,2,FALSE)&lt;=VLOOKUP($AM$18,paramètres!$E$33:$F$44,2,FALSE),AA1824*$D1824,0)))</f>
        <v>0</v>
      </c>
      <c r="AN1824" s="121" t="str">
        <f>IF(paramètres!$B$28=1,((SUM(P1824:Y1824)/1.02)+SUM(Z1824:AA1824))*0.0303/9*COUNT(P1824:X1824),IF(paramètres!$B$28=2,(SUM(P1824:AA1824))*0.0303/9*COUNT(P1824:X1824),"Missing Delta option"))</f>
        <v>Missing Delta option</v>
      </c>
      <c r="AO1824" s="13" t="str">
        <f>IF(paramètres!$B$28=1,(((SUM(P1824:Y1824)/1.02)+SUM(Z1824:AA1824))+((SUM(AB1824:AK1824)/1.02)+SUM(AL1824:AN1824)))*cotpatr,IF(paramètres!$B$28=2,(SUM(P1824:AN1824)*cotpatr),"Missing Delta Option"))</f>
        <v>Missing Delta Option</v>
      </c>
      <c r="AP1824" s="13" t="str" cm="1">
        <f t="array" ref="AP1824">IF(paramètres!$B$28=1,(((SUM(P1824:Y1824)/1.02)+SUM(Z1824:AA1824))+((SUM(AB1824:AM1824)/1.02)+SUM(AL1824:AM1824)))/12*pécule,IF(paramètres!$B$28=2,SUM(P1824:AM1824)/12*pécule,"Missing Delta Option"))</f>
        <v>Missing Delta Option</v>
      </c>
      <c r="AQ1824" s="105" t="e">
        <f>IF(paramètres!$B$28=1,(((SUM(P1824:Y1824)/1.02)+SUM(Z1824:AA1824))+((SUM(AB1824:AM1824)/1.02)+SUM(AL1824:AM1824)))+AN1824+AO1824+AP1824,SUM(P1824:AM1824)+AN1824+AO1824+AP1824)</f>
        <v>#VALUE!</v>
      </c>
    </row>
    <row r="1825" spans="1:43" x14ac:dyDescent="0.25">
      <c r="A1825" s="104"/>
      <c r="B1825" s="39"/>
      <c r="C1825" s="39"/>
      <c r="D1825" s="70"/>
      <c r="E1825" s="49"/>
      <c r="F1825" s="40"/>
      <c r="G1825" s="38"/>
      <c r="H1825" s="71"/>
      <c r="I1825" s="40"/>
      <c r="J1825" s="38"/>
      <c r="K1825" s="71"/>
      <c r="L1825" s="40"/>
      <c r="M1825" s="38"/>
      <c r="N1825" s="71"/>
      <c r="O1825" s="49"/>
      <c r="P1825" s="177"/>
      <c r="Q1825" s="178"/>
      <c r="R1825" s="178"/>
      <c r="S1825" s="178"/>
      <c r="T1825" s="178"/>
      <c r="U1825" s="178"/>
      <c r="V1825" s="178"/>
      <c r="W1825" s="178"/>
      <c r="X1825" s="178"/>
      <c r="Y1825" s="178"/>
      <c r="Z1825" s="178"/>
      <c r="AA1825" s="179"/>
      <c r="AB1825" s="121">
        <f>IF($D1825="",0,IF($E1825="",0,IF(VLOOKUP($E1825,paramètres!$E$33:$F$44,2,FALSE)&lt;=VLOOKUP($AB$18,paramètres!$E$33:$F$44,2,FALSE),P1825*$D1825,0)))</f>
        <v>0</v>
      </c>
      <c r="AC1825" s="13">
        <f>IF($D1825="",0,IF($E1825="",0,IF(VLOOKUP($E1825,paramètres!$E$33:$F$44,2,FALSE)&lt;=VLOOKUP($AC$18,paramètres!$E$33:$F$44,2,FALSE),Q1825*$D1825,0)))</f>
        <v>0</v>
      </c>
      <c r="AD1825" s="13">
        <f>IF($D1825="",0,IF($E1825="",0,IF(VLOOKUP($E1825,paramètres!$E$33:$F$44,2,FALSE)&lt;=VLOOKUP($AD$18,paramètres!$E$33:$F$44,2,FALSE),R1825*$D1825,0)))</f>
        <v>0</v>
      </c>
      <c r="AE1825" s="13">
        <f>IF($D1825="",0,IF($E1825="",0,IF(VLOOKUP($E1825,paramètres!$E$33:$F$44,2,FALSE)&lt;=VLOOKUP($AE$18,paramètres!$E$33:$F$44,2,FALSE),S1825*$D1825,0)))</f>
        <v>0</v>
      </c>
      <c r="AF1825" s="13">
        <f>IF($D1825="",0,IF($E1825="",0,IF(VLOOKUP($E1825,paramètres!$E$33:$F$44,2,FALSE)&lt;=VLOOKUP($AF$18,paramètres!$E$33:$F$44,2,FALSE),T1825*$D1825,0)))</f>
        <v>0</v>
      </c>
      <c r="AG1825" s="13">
        <f>IF($D1825="",0,IF($E1825="",0,IF(VLOOKUP($E1825,paramètres!$E$33:$F$44,2,FALSE)&lt;=VLOOKUP($AG$18,paramètres!$E$33:$F$44,2,FALSE),U1825*$D1825,0)))</f>
        <v>0</v>
      </c>
      <c r="AH1825" s="13">
        <f>IF($D1825="",0,IF($E1825="",0,IF(VLOOKUP($E1825,paramètres!$E$33:$F$44,2,FALSE)&lt;=VLOOKUP($AH$18,paramètres!$E$33:$F$44,2,FALSE),V1825*$D1825,0)))</f>
        <v>0</v>
      </c>
      <c r="AI1825" s="13">
        <f>IF($D1825="",0,IF($E1825="",0,IF(VLOOKUP($E1825,paramètres!$E$33:$F$44,2,FALSE)&lt;=VLOOKUP($AI$18,paramètres!$E$33:$F$44,2,FALSE),W1825*$D1825,0)))</f>
        <v>0</v>
      </c>
      <c r="AJ1825" s="13">
        <f>IF($D1825="",0,IF($E1825="",0,IF(VLOOKUP($E1825,paramètres!$E$33:$F$44,2,FALSE)&lt;=VLOOKUP($AJ$18,paramètres!$E$33:$F$44,2,FALSE),X1825*$D1825,0)))</f>
        <v>0</v>
      </c>
      <c r="AK1825" s="13">
        <f>IF($D1825="",0,IF($E1825="",0,IF(VLOOKUP($E1825,paramètres!$E$33:$F$44,2,FALSE)&lt;=VLOOKUP($AK$18,paramètres!$E$33:$F$44,2,FALSE),Y1825*$D1825,0)))</f>
        <v>0</v>
      </c>
      <c r="AL1825" s="13">
        <f>IF($D1825="",0,IF($E1825="",0,IF(VLOOKUP($E1825,paramètres!$E$33:$F$44,2,FALSE)&lt;=VLOOKUP($AL$18,paramètres!$E$33:$F$44,2,FALSE),Z1825*$D1825,0)))</f>
        <v>0</v>
      </c>
      <c r="AM1825" s="126">
        <f>IF($D1825="",0,IF($E1825="",0,IF(VLOOKUP($E1825,paramètres!$E$33:$F$44,2,FALSE)&lt;=VLOOKUP($AM$18,paramètres!$E$33:$F$44,2,FALSE),AA1825*$D1825,0)))</f>
        <v>0</v>
      </c>
      <c r="AN1825" s="121" t="str">
        <f>IF(paramètres!$B$28=1,((SUM(P1825:Y1825)/1.02)+SUM(Z1825:AA1825))*0.0303/9*COUNT(P1825:X1825),IF(paramètres!$B$28=2,(SUM(P1825:AA1825))*0.0303/9*COUNT(P1825:X1825),"Missing Delta option"))</f>
        <v>Missing Delta option</v>
      </c>
      <c r="AO1825" s="13" t="str">
        <f>IF(paramètres!$B$28=1,(((SUM(P1825:Y1825)/1.02)+SUM(Z1825:AA1825))+((SUM(AB1825:AK1825)/1.02)+SUM(AL1825:AN1825)))*cotpatr,IF(paramètres!$B$28=2,(SUM(P1825:AN1825)*cotpatr),"Missing Delta Option"))</f>
        <v>Missing Delta Option</v>
      </c>
      <c r="AP1825" s="13" t="str" cm="1">
        <f t="array" ref="AP1825">IF(paramètres!$B$28=1,(((SUM(P1825:Y1825)/1.02)+SUM(Z1825:AA1825))+((SUM(AB1825:AM1825)/1.02)+SUM(AL1825:AM1825)))/12*pécule,IF(paramètres!$B$28=2,SUM(P1825:AM1825)/12*pécule,"Missing Delta Option"))</f>
        <v>Missing Delta Option</v>
      </c>
      <c r="AQ1825" s="105" t="e">
        <f>IF(paramètres!$B$28=1,(((SUM(P1825:Y1825)/1.02)+SUM(Z1825:AA1825))+((SUM(AB1825:AM1825)/1.02)+SUM(AL1825:AM1825)))+AN1825+AO1825+AP1825,SUM(P1825:AM1825)+AN1825+AO1825+AP1825)</f>
        <v>#VALUE!</v>
      </c>
    </row>
    <row r="1826" spans="1:43" x14ac:dyDescent="0.25">
      <c r="A1826" s="104"/>
      <c r="B1826" s="39"/>
      <c r="C1826" s="39"/>
      <c r="D1826" s="70"/>
      <c r="E1826" s="49"/>
      <c r="F1826" s="40"/>
      <c r="G1826" s="38"/>
      <c r="H1826" s="71"/>
      <c r="I1826" s="40"/>
      <c r="J1826" s="38"/>
      <c r="K1826" s="71"/>
      <c r="L1826" s="40"/>
      <c r="M1826" s="38"/>
      <c r="N1826" s="71"/>
      <c r="O1826" s="49"/>
      <c r="P1826" s="177"/>
      <c r="Q1826" s="178"/>
      <c r="R1826" s="178"/>
      <c r="S1826" s="178"/>
      <c r="T1826" s="178"/>
      <c r="U1826" s="178"/>
      <c r="V1826" s="178"/>
      <c r="W1826" s="178"/>
      <c r="X1826" s="178"/>
      <c r="Y1826" s="178"/>
      <c r="Z1826" s="178"/>
      <c r="AA1826" s="179"/>
      <c r="AB1826" s="121">
        <f>IF($D1826="",0,IF($E1826="",0,IF(VLOOKUP($E1826,paramètres!$E$33:$F$44,2,FALSE)&lt;=VLOOKUP($AB$18,paramètres!$E$33:$F$44,2,FALSE),P1826*$D1826,0)))</f>
        <v>0</v>
      </c>
      <c r="AC1826" s="13">
        <f>IF($D1826="",0,IF($E1826="",0,IF(VLOOKUP($E1826,paramètres!$E$33:$F$44,2,FALSE)&lt;=VLOOKUP($AC$18,paramètres!$E$33:$F$44,2,FALSE),Q1826*$D1826,0)))</f>
        <v>0</v>
      </c>
      <c r="AD1826" s="13">
        <f>IF($D1826="",0,IF($E1826="",0,IF(VLOOKUP($E1826,paramètres!$E$33:$F$44,2,FALSE)&lt;=VLOOKUP($AD$18,paramètres!$E$33:$F$44,2,FALSE),R1826*$D1826,0)))</f>
        <v>0</v>
      </c>
      <c r="AE1826" s="13">
        <f>IF($D1826="",0,IF($E1826="",0,IF(VLOOKUP($E1826,paramètres!$E$33:$F$44,2,FALSE)&lt;=VLOOKUP($AE$18,paramètres!$E$33:$F$44,2,FALSE),S1826*$D1826,0)))</f>
        <v>0</v>
      </c>
      <c r="AF1826" s="13">
        <f>IF($D1826="",0,IF($E1826="",0,IF(VLOOKUP($E1826,paramètres!$E$33:$F$44,2,FALSE)&lt;=VLOOKUP($AF$18,paramètres!$E$33:$F$44,2,FALSE),T1826*$D1826,0)))</f>
        <v>0</v>
      </c>
      <c r="AG1826" s="13">
        <f>IF($D1826="",0,IF($E1826="",0,IF(VLOOKUP($E1826,paramètres!$E$33:$F$44,2,FALSE)&lt;=VLOOKUP($AG$18,paramètres!$E$33:$F$44,2,FALSE),U1826*$D1826,0)))</f>
        <v>0</v>
      </c>
      <c r="AH1826" s="13">
        <f>IF($D1826="",0,IF($E1826="",0,IF(VLOOKUP($E1826,paramètres!$E$33:$F$44,2,FALSE)&lt;=VLOOKUP($AH$18,paramètres!$E$33:$F$44,2,FALSE),V1826*$D1826,0)))</f>
        <v>0</v>
      </c>
      <c r="AI1826" s="13">
        <f>IF($D1826="",0,IF($E1826="",0,IF(VLOOKUP($E1826,paramètres!$E$33:$F$44,2,FALSE)&lt;=VLOOKUP($AI$18,paramètres!$E$33:$F$44,2,FALSE),W1826*$D1826,0)))</f>
        <v>0</v>
      </c>
      <c r="AJ1826" s="13">
        <f>IF($D1826="",0,IF($E1826="",0,IF(VLOOKUP($E1826,paramètres!$E$33:$F$44,2,FALSE)&lt;=VLOOKUP($AJ$18,paramètres!$E$33:$F$44,2,FALSE),X1826*$D1826,0)))</f>
        <v>0</v>
      </c>
      <c r="AK1826" s="13">
        <f>IF($D1826="",0,IF($E1826="",0,IF(VLOOKUP($E1826,paramètres!$E$33:$F$44,2,FALSE)&lt;=VLOOKUP($AK$18,paramètres!$E$33:$F$44,2,FALSE),Y1826*$D1826,0)))</f>
        <v>0</v>
      </c>
      <c r="AL1826" s="13">
        <f>IF($D1826="",0,IF($E1826="",0,IF(VLOOKUP($E1826,paramètres!$E$33:$F$44,2,FALSE)&lt;=VLOOKUP($AL$18,paramètres!$E$33:$F$44,2,FALSE),Z1826*$D1826,0)))</f>
        <v>0</v>
      </c>
      <c r="AM1826" s="126">
        <f>IF($D1826="",0,IF($E1826="",0,IF(VLOOKUP($E1826,paramètres!$E$33:$F$44,2,FALSE)&lt;=VLOOKUP($AM$18,paramètres!$E$33:$F$44,2,FALSE),AA1826*$D1826,0)))</f>
        <v>0</v>
      </c>
      <c r="AN1826" s="121" t="str">
        <f>IF(paramètres!$B$28=1,((SUM(P1826:Y1826)/1.02)+SUM(Z1826:AA1826))*0.0303/9*COUNT(P1826:X1826),IF(paramètres!$B$28=2,(SUM(P1826:AA1826))*0.0303/9*COUNT(P1826:X1826),"Missing Delta option"))</f>
        <v>Missing Delta option</v>
      </c>
      <c r="AO1826" s="13" t="str">
        <f>IF(paramètres!$B$28=1,(((SUM(P1826:Y1826)/1.02)+SUM(Z1826:AA1826))+((SUM(AB1826:AK1826)/1.02)+SUM(AL1826:AN1826)))*cotpatr,IF(paramètres!$B$28=2,(SUM(P1826:AN1826)*cotpatr),"Missing Delta Option"))</f>
        <v>Missing Delta Option</v>
      </c>
      <c r="AP1826" s="13" t="str" cm="1">
        <f t="array" ref="AP1826">IF(paramètres!$B$28=1,(((SUM(P1826:Y1826)/1.02)+SUM(Z1826:AA1826))+((SUM(AB1826:AM1826)/1.02)+SUM(AL1826:AM1826)))/12*pécule,IF(paramètres!$B$28=2,SUM(P1826:AM1826)/12*pécule,"Missing Delta Option"))</f>
        <v>Missing Delta Option</v>
      </c>
      <c r="AQ1826" s="105" t="e">
        <f>IF(paramètres!$B$28=1,(((SUM(P1826:Y1826)/1.02)+SUM(Z1826:AA1826))+((SUM(AB1826:AM1826)/1.02)+SUM(AL1826:AM1826)))+AN1826+AO1826+AP1826,SUM(P1826:AM1826)+AN1826+AO1826+AP1826)</f>
        <v>#VALUE!</v>
      </c>
    </row>
    <row r="1827" spans="1:43" x14ac:dyDescent="0.25">
      <c r="A1827" s="104"/>
      <c r="B1827" s="39"/>
      <c r="C1827" s="39"/>
      <c r="D1827" s="70"/>
      <c r="E1827" s="49"/>
      <c r="F1827" s="40"/>
      <c r="G1827" s="38"/>
      <c r="H1827" s="71"/>
      <c r="I1827" s="40"/>
      <c r="J1827" s="38"/>
      <c r="K1827" s="71"/>
      <c r="L1827" s="40"/>
      <c r="M1827" s="38"/>
      <c r="N1827" s="71"/>
      <c r="O1827" s="49"/>
      <c r="P1827" s="177"/>
      <c r="Q1827" s="178"/>
      <c r="R1827" s="178"/>
      <c r="S1827" s="178"/>
      <c r="T1827" s="178"/>
      <c r="U1827" s="178"/>
      <c r="V1827" s="178"/>
      <c r="W1827" s="178"/>
      <c r="X1827" s="178"/>
      <c r="Y1827" s="178"/>
      <c r="Z1827" s="178"/>
      <c r="AA1827" s="179"/>
      <c r="AB1827" s="121">
        <f>IF($D1827="",0,IF($E1827="",0,IF(VLOOKUP($E1827,paramètres!$E$33:$F$44,2,FALSE)&lt;=VLOOKUP($AB$18,paramètres!$E$33:$F$44,2,FALSE),P1827*$D1827,0)))</f>
        <v>0</v>
      </c>
      <c r="AC1827" s="13">
        <f>IF($D1827="",0,IF($E1827="",0,IF(VLOOKUP($E1827,paramètres!$E$33:$F$44,2,FALSE)&lt;=VLOOKUP($AC$18,paramètres!$E$33:$F$44,2,FALSE),Q1827*$D1827,0)))</f>
        <v>0</v>
      </c>
      <c r="AD1827" s="13">
        <f>IF($D1827="",0,IF($E1827="",0,IF(VLOOKUP($E1827,paramètres!$E$33:$F$44,2,FALSE)&lt;=VLOOKUP($AD$18,paramètres!$E$33:$F$44,2,FALSE),R1827*$D1827,0)))</f>
        <v>0</v>
      </c>
      <c r="AE1827" s="13">
        <f>IF($D1827="",0,IF($E1827="",0,IF(VLOOKUP($E1827,paramètres!$E$33:$F$44,2,FALSE)&lt;=VLOOKUP($AE$18,paramètres!$E$33:$F$44,2,FALSE),S1827*$D1827,0)))</f>
        <v>0</v>
      </c>
      <c r="AF1827" s="13">
        <f>IF($D1827="",0,IF($E1827="",0,IF(VLOOKUP($E1827,paramètres!$E$33:$F$44,2,FALSE)&lt;=VLOOKUP($AF$18,paramètres!$E$33:$F$44,2,FALSE),T1827*$D1827,0)))</f>
        <v>0</v>
      </c>
      <c r="AG1827" s="13">
        <f>IF($D1827="",0,IF($E1827="",0,IF(VLOOKUP($E1827,paramètres!$E$33:$F$44,2,FALSE)&lt;=VLOOKUP($AG$18,paramètres!$E$33:$F$44,2,FALSE),U1827*$D1827,0)))</f>
        <v>0</v>
      </c>
      <c r="AH1827" s="13">
        <f>IF($D1827="",0,IF($E1827="",0,IF(VLOOKUP($E1827,paramètres!$E$33:$F$44,2,FALSE)&lt;=VLOOKUP($AH$18,paramètres!$E$33:$F$44,2,FALSE),V1827*$D1827,0)))</f>
        <v>0</v>
      </c>
      <c r="AI1827" s="13">
        <f>IF($D1827="",0,IF($E1827="",0,IF(VLOOKUP($E1827,paramètres!$E$33:$F$44,2,FALSE)&lt;=VLOOKUP($AI$18,paramètres!$E$33:$F$44,2,FALSE),W1827*$D1827,0)))</f>
        <v>0</v>
      </c>
      <c r="AJ1827" s="13">
        <f>IF($D1827="",0,IF($E1827="",0,IF(VLOOKUP($E1827,paramètres!$E$33:$F$44,2,FALSE)&lt;=VLOOKUP($AJ$18,paramètres!$E$33:$F$44,2,FALSE),X1827*$D1827,0)))</f>
        <v>0</v>
      </c>
      <c r="AK1827" s="13">
        <f>IF($D1827="",0,IF($E1827="",0,IF(VLOOKUP($E1827,paramètres!$E$33:$F$44,2,FALSE)&lt;=VLOOKUP($AK$18,paramètres!$E$33:$F$44,2,FALSE),Y1827*$D1827,0)))</f>
        <v>0</v>
      </c>
      <c r="AL1827" s="13">
        <f>IF($D1827="",0,IF($E1827="",0,IF(VLOOKUP($E1827,paramètres!$E$33:$F$44,2,FALSE)&lt;=VLOOKUP($AL$18,paramètres!$E$33:$F$44,2,FALSE),Z1827*$D1827,0)))</f>
        <v>0</v>
      </c>
      <c r="AM1827" s="126">
        <f>IF($D1827="",0,IF($E1827="",0,IF(VLOOKUP($E1827,paramètres!$E$33:$F$44,2,FALSE)&lt;=VLOOKUP($AM$18,paramètres!$E$33:$F$44,2,FALSE),AA1827*$D1827,0)))</f>
        <v>0</v>
      </c>
      <c r="AN1827" s="121" t="str">
        <f>IF(paramètres!$B$28=1,((SUM(P1827:Y1827)/1.02)+SUM(Z1827:AA1827))*0.0303/9*COUNT(P1827:X1827),IF(paramètres!$B$28=2,(SUM(P1827:AA1827))*0.0303/9*COUNT(P1827:X1827),"Missing Delta option"))</f>
        <v>Missing Delta option</v>
      </c>
      <c r="AO1827" s="13" t="str">
        <f>IF(paramètres!$B$28=1,(((SUM(P1827:Y1827)/1.02)+SUM(Z1827:AA1827))+((SUM(AB1827:AK1827)/1.02)+SUM(AL1827:AN1827)))*cotpatr,IF(paramètres!$B$28=2,(SUM(P1827:AN1827)*cotpatr),"Missing Delta Option"))</f>
        <v>Missing Delta Option</v>
      </c>
      <c r="AP1827" s="13" t="str" cm="1">
        <f t="array" ref="AP1827">IF(paramètres!$B$28=1,(((SUM(P1827:Y1827)/1.02)+SUM(Z1827:AA1827))+((SUM(AB1827:AM1827)/1.02)+SUM(AL1827:AM1827)))/12*pécule,IF(paramètres!$B$28=2,SUM(P1827:AM1827)/12*pécule,"Missing Delta Option"))</f>
        <v>Missing Delta Option</v>
      </c>
      <c r="AQ1827" s="105" t="e">
        <f>IF(paramètres!$B$28=1,(((SUM(P1827:Y1827)/1.02)+SUM(Z1827:AA1827))+((SUM(AB1827:AM1827)/1.02)+SUM(AL1827:AM1827)))+AN1827+AO1827+AP1827,SUM(P1827:AM1827)+AN1827+AO1827+AP1827)</f>
        <v>#VALUE!</v>
      </c>
    </row>
    <row r="1828" spans="1:43" x14ac:dyDescent="0.25">
      <c r="A1828" s="104"/>
      <c r="B1828" s="39"/>
      <c r="C1828" s="39"/>
      <c r="D1828" s="70"/>
      <c r="E1828" s="49"/>
      <c r="F1828" s="40"/>
      <c r="G1828" s="38"/>
      <c r="H1828" s="71"/>
      <c r="I1828" s="40"/>
      <c r="J1828" s="38"/>
      <c r="K1828" s="71"/>
      <c r="L1828" s="40"/>
      <c r="M1828" s="38"/>
      <c r="N1828" s="71"/>
      <c r="O1828" s="49"/>
      <c r="P1828" s="177"/>
      <c r="Q1828" s="178"/>
      <c r="R1828" s="178"/>
      <c r="S1828" s="178"/>
      <c r="T1828" s="178"/>
      <c r="U1828" s="178"/>
      <c r="V1828" s="178"/>
      <c r="W1828" s="178"/>
      <c r="X1828" s="178"/>
      <c r="Y1828" s="178"/>
      <c r="Z1828" s="178"/>
      <c r="AA1828" s="179"/>
      <c r="AB1828" s="121">
        <f>IF($D1828="",0,IF($E1828="",0,IF(VLOOKUP($E1828,paramètres!$E$33:$F$44,2,FALSE)&lt;=VLOOKUP($AB$18,paramètres!$E$33:$F$44,2,FALSE),P1828*$D1828,0)))</f>
        <v>0</v>
      </c>
      <c r="AC1828" s="13">
        <f>IF($D1828="",0,IF($E1828="",0,IF(VLOOKUP($E1828,paramètres!$E$33:$F$44,2,FALSE)&lt;=VLOOKUP($AC$18,paramètres!$E$33:$F$44,2,FALSE),Q1828*$D1828,0)))</f>
        <v>0</v>
      </c>
      <c r="AD1828" s="13">
        <f>IF($D1828="",0,IF($E1828="",0,IF(VLOOKUP($E1828,paramètres!$E$33:$F$44,2,FALSE)&lt;=VLOOKUP($AD$18,paramètres!$E$33:$F$44,2,FALSE),R1828*$D1828,0)))</f>
        <v>0</v>
      </c>
      <c r="AE1828" s="13">
        <f>IF($D1828="",0,IF($E1828="",0,IF(VLOOKUP($E1828,paramètres!$E$33:$F$44,2,FALSE)&lt;=VLOOKUP($AE$18,paramètres!$E$33:$F$44,2,FALSE),S1828*$D1828,0)))</f>
        <v>0</v>
      </c>
      <c r="AF1828" s="13">
        <f>IF($D1828="",0,IF($E1828="",0,IF(VLOOKUP($E1828,paramètres!$E$33:$F$44,2,FALSE)&lt;=VLOOKUP($AF$18,paramètres!$E$33:$F$44,2,FALSE),T1828*$D1828,0)))</f>
        <v>0</v>
      </c>
      <c r="AG1828" s="13">
        <f>IF($D1828="",0,IF($E1828="",0,IF(VLOOKUP($E1828,paramètres!$E$33:$F$44,2,FALSE)&lt;=VLOOKUP($AG$18,paramètres!$E$33:$F$44,2,FALSE),U1828*$D1828,0)))</f>
        <v>0</v>
      </c>
      <c r="AH1828" s="13">
        <f>IF($D1828="",0,IF($E1828="",0,IF(VLOOKUP($E1828,paramètres!$E$33:$F$44,2,FALSE)&lt;=VLOOKUP($AH$18,paramètres!$E$33:$F$44,2,FALSE),V1828*$D1828,0)))</f>
        <v>0</v>
      </c>
      <c r="AI1828" s="13">
        <f>IF($D1828="",0,IF($E1828="",0,IF(VLOOKUP($E1828,paramètres!$E$33:$F$44,2,FALSE)&lt;=VLOOKUP($AI$18,paramètres!$E$33:$F$44,2,FALSE),W1828*$D1828,0)))</f>
        <v>0</v>
      </c>
      <c r="AJ1828" s="13">
        <f>IF($D1828="",0,IF($E1828="",0,IF(VLOOKUP($E1828,paramètres!$E$33:$F$44,2,FALSE)&lt;=VLOOKUP($AJ$18,paramètres!$E$33:$F$44,2,FALSE),X1828*$D1828,0)))</f>
        <v>0</v>
      </c>
      <c r="AK1828" s="13">
        <f>IF($D1828="",0,IF($E1828="",0,IF(VLOOKUP($E1828,paramètres!$E$33:$F$44,2,FALSE)&lt;=VLOOKUP($AK$18,paramètres!$E$33:$F$44,2,FALSE),Y1828*$D1828,0)))</f>
        <v>0</v>
      </c>
      <c r="AL1828" s="13">
        <f>IF($D1828="",0,IF($E1828="",0,IF(VLOOKUP($E1828,paramètres!$E$33:$F$44,2,FALSE)&lt;=VLOOKUP($AL$18,paramètres!$E$33:$F$44,2,FALSE),Z1828*$D1828,0)))</f>
        <v>0</v>
      </c>
      <c r="AM1828" s="126">
        <f>IF($D1828="",0,IF($E1828="",0,IF(VLOOKUP($E1828,paramètres!$E$33:$F$44,2,FALSE)&lt;=VLOOKUP($AM$18,paramètres!$E$33:$F$44,2,FALSE),AA1828*$D1828,0)))</f>
        <v>0</v>
      </c>
      <c r="AN1828" s="121" t="str">
        <f>IF(paramètres!$B$28=1,((SUM(P1828:Y1828)/1.02)+SUM(Z1828:AA1828))*0.0303/9*COUNT(P1828:X1828),IF(paramètres!$B$28=2,(SUM(P1828:AA1828))*0.0303/9*COUNT(P1828:X1828),"Missing Delta option"))</f>
        <v>Missing Delta option</v>
      </c>
      <c r="AO1828" s="13" t="str">
        <f>IF(paramètres!$B$28=1,(((SUM(P1828:Y1828)/1.02)+SUM(Z1828:AA1828))+((SUM(AB1828:AK1828)/1.02)+SUM(AL1828:AN1828)))*cotpatr,IF(paramètres!$B$28=2,(SUM(P1828:AN1828)*cotpatr),"Missing Delta Option"))</f>
        <v>Missing Delta Option</v>
      </c>
      <c r="AP1828" s="13" t="str" cm="1">
        <f t="array" ref="AP1828">IF(paramètres!$B$28=1,(((SUM(P1828:Y1828)/1.02)+SUM(Z1828:AA1828))+((SUM(AB1828:AM1828)/1.02)+SUM(AL1828:AM1828)))/12*pécule,IF(paramètres!$B$28=2,SUM(P1828:AM1828)/12*pécule,"Missing Delta Option"))</f>
        <v>Missing Delta Option</v>
      </c>
      <c r="AQ1828" s="105" t="e">
        <f>IF(paramètres!$B$28=1,(((SUM(P1828:Y1828)/1.02)+SUM(Z1828:AA1828))+((SUM(AB1828:AM1828)/1.02)+SUM(AL1828:AM1828)))+AN1828+AO1828+AP1828,SUM(P1828:AM1828)+AN1828+AO1828+AP1828)</f>
        <v>#VALUE!</v>
      </c>
    </row>
    <row r="1829" spans="1:43" x14ac:dyDescent="0.25">
      <c r="A1829" s="104"/>
      <c r="B1829" s="39"/>
      <c r="C1829" s="39"/>
      <c r="D1829" s="70"/>
      <c r="E1829" s="49"/>
      <c r="F1829" s="40"/>
      <c r="G1829" s="38"/>
      <c r="H1829" s="71"/>
      <c r="I1829" s="40"/>
      <c r="J1829" s="38"/>
      <c r="K1829" s="71"/>
      <c r="L1829" s="40"/>
      <c r="M1829" s="38"/>
      <c r="N1829" s="71"/>
      <c r="O1829" s="49"/>
      <c r="P1829" s="177"/>
      <c r="Q1829" s="178"/>
      <c r="R1829" s="178"/>
      <c r="S1829" s="178"/>
      <c r="T1829" s="178"/>
      <c r="U1829" s="178"/>
      <c r="V1829" s="178"/>
      <c r="W1829" s="178"/>
      <c r="X1829" s="178"/>
      <c r="Y1829" s="178"/>
      <c r="Z1829" s="178"/>
      <c r="AA1829" s="179"/>
      <c r="AB1829" s="121">
        <f>IF($D1829="",0,IF($E1829="",0,IF(VLOOKUP($E1829,paramètres!$E$33:$F$44,2,FALSE)&lt;=VLOOKUP($AB$18,paramètres!$E$33:$F$44,2,FALSE),P1829*$D1829,0)))</f>
        <v>0</v>
      </c>
      <c r="AC1829" s="13">
        <f>IF($D1829="",0,IF($E1829="",0,IF(VLOOKUP($E1829,paramètres!$E$33:$F$44,2,FALSE)&lt;=VLOOKUP($AC$18,paramètres!$E$33:$F$44,2,FALSE),Q1829*$D1829,0)))</f>
        <v>0</v>
      </c>
      <c r="AD1829" s="13">
        <f>IF($D1829="",0,IF($E1829="",0,IF(VLOOKUP($E1829,paramètres!$E$33:$F$44,2,FALSE)&lt;=VLOOKUP($AD$18,paramètres!$E$33:$F$44,2,FALSE),R1829*$D1829,0)))</f>
        <v>0</v>
      </c>
      <c r="AE1829" s="13">
        <f>IF($D1829="",0,IF($E1829="",0,IF(VLOOKUP($E1829,paramètres!$E$33:$F$44,2,FALSE)&lt;=VLOOKUP($AE$18,paramètres!$E$33:$F$44,2,FALSE),S1829*$D1829,0)))</f>
        <v>0</v>
      </c>
      <c r="AF1829" s="13">
        <f>IF($D1829="",0,IF($E1829="",0,IF(VLOOKUP($E1829,paramètres!$E$33:$F$44,2,FALSE)&lt;=VLOOKUP($AF$18,paramètres!$E$33:$F$44,2,FALSE),T1829*$D1829,0)))</f>
        <v>0</v>
      </c>
      <c r="AG1829" s="13">
        <f>IF($D1829="",0,IF($E1829="",0,IF(VLOOKUP($E1829,paramètres!$E$33:$F$44,2,FALSE)&lt;=VLOOKUP($AG$18,paramètres!$E$33:$F$44,2,FALSE),U1829*$D1829,0)))</f>
        <v>0</v>
      </c>
      <c r="AH1829" s="13">
        <f>IF($D1829="",0,IF($E1829="",0,IF(VLOOKUP($E1829,paramètres!$E$33:$F$44,2,FALSE)&lt;=VLOOKUP($AH$18,paramètres!$E$33:$F$44,2,FALSE),V1829*$D1829,0)))</f>
        <v>0</v>
      </c>
      <c r="AI1829" s="13">
        <f>IF($D1829="",0,IF($E1829="",0,IF(VLOOKUP($E1829,paramètres!$E$33:$F$44,2,FALSE)&lt;=VLOOKUP($AI$18,paramètres!$E$33:$F$44,2,FALSE),W1829*$D1829,0)))</f>
        <v>0</v>
      </c>
      <c r="AJ1829" s="13">
        <f>IF($D1829="",0,IF($E1829="",0,IF(VLOOKUP($E1829,paramètres!$E$33:$F$44,2,FALSE)&lt;=VLOOKUP($AJ$18,paramètres!$E$33:$F$44,2,FALSE),X1829*$D1829,0)))</f>
        <v>0</v>
      </c>
      <c r="AK1829" s="13">
        <f>IF($D1829="",0,IF($E1829="",0,IF(VLOOKUP($E1829,paramètres!$E$33:$F$44,2,FALSE)&lt;=VLOOKUP($AK$18,paramètres!$E$33:$F$44,2,FALSE),Y1829*$D1829,0)))</f>
        <v>0</v>
      </c>
      <c r="AL1829" s="13">
        <f>IF($D1829="",0,IF($E1829="",0,IF(VLOOKUP($E1829,paramètres!$E$33:$F$44,2,FALSE)&lt;=VLOOKUP($AL$18,paramètres!$E$33:$F$44,2,FALSE),Z1829*$D1829,0)))</f>
        <v>0</v>
      </c>
      <c r="AM1829" s="126">
        <f>IF($D1829="",0,IF($E1829="",0,IF(VLOOKUP($E1829,paramètres!$E$33:$F$44,2,FALSE)&lt;=VLOOKUP($AM$18,paramètres!$E$33:$F$44,2,FALSE),AA1829*$D1829,0)))</f>
        <v>0</v>
      </c>
      <c r="AN1829" s="121" t="str">
        <f>IF(paramètres!$B$28=1,((SUM(P1829:Y1829)/1.02)+SUM(Z1829:AA1829))*0.0303/9*COUNT(P1829:X1829),IF(paramètres!$B$28=2,(SUM(P1829:AA1829))*0.0303/9*COUNT(P1829:X1829),"Missing Delta option"))</f>
        <v>Missing Delta option</v>
      </c>
      <c r="AO1829" s="13" t="str">
        <f>IF(paramètres!$B$28=1,(((SUM(P1829:Y1829)/1.02)+SUM(Z1829:AA1829))+((SUM(AB1829:AK1829)/1.02)+SUM(AL1829:AN1829)))*cotpatr,IF(paramètres!$B$28=2,(SUM(P1829:AN1829)*cotpatr),"Missing Delta Option"))</f>
        <v>Missing Delta Option</v>
      </c>
      <c r="AP1829" s="13" t="str" cm="1">
        <f t="array" ref="AP1829">IF(paramètres!$B$28=1,(((SUM(P1829:Y1829)/1.02)+SUM(Z1829:AA1829))+((SUM(AB1829:AM1829)/1.02)+SUM(AL1829:AM1829)))/12*pécule,IF(paramètres!$B$28=2,SUM(P1829:AM1829)/12*pécule,"Missing Delta Option"))</f>
        <v>Missing Delta Option</v>
      </c>
      <c r="AQ1829" s="105" t="e">
        <f>IF(paramètres!$B$28=1,(((SUM(P1829:Y1829)/1.02)+SUM(Z1829:AA1829))+((SUM(AB1829:AM1829)/1.02)+SUM(AL1829:AM1829)))+AN1829+AO1829+AP1829,SUM(P1829:AM1829)+AN1829+AO1829+AP1829)</f>
        <v>#VALUE!</v>
      </c>
    </row>
    <row r="1830" spans="1:43" x14ac:dyDescent="0.25">
      <c r="A1830" s="104"/>
      <c r="B1830" s="39"/>
      <c r="C1830" s="39"/>
      <c r="D1830" s="70"/>
      <c r="E1830" s="49"/>
      <c r="F1830" s="40"/>
      <c r="G1830" s="38"/>
      <c r="H1830" s="71"/>
      <c r="I1830" s="40"/>
      <c r="J1830" s="38"/>
      <c r="K1830" s="71"/>
      <c r="L1830" s="40"/>
      <c r="M1830" s="38"/>
      <c r="N1830" s="71"/>
      <c r="O1830" s="49"/>
      <c r="P1830" s="177"/>
      <c r="Q1830" s="178"/>
      <c r="R1830" s="178"/>
      <c r="S1830" s="178"/>
      <c r="T1830" s="178"/>
      <c r="U1830" s="178"/>
      <c r="V1830" s="178"/>
      <c r="W1830" s="178"/>
      <c r="X1830" s="178"/>
      <c r="Y1830" s="178"/>
      <c r="Z1830" s="178"/>
      <c r="AA1830" s="179"/>
      <c r="AB1830" s="121">
        <f>IF($D1830="",0,IF($E1830="",0,IF(VLOOKUP($E1830,paramètres!$E$33:$F$44,2,FALSE)&lt;=VLOOKUP($AB$18,paramètres!$E$33:$F$44,2,FALSE),P1830*$D1830,0)))</f>
        <v>0</v>
      </c>
      <c r="AC1830" s="13">
        <f>IF($D1830="",0,IF($E1830="",0,IF(VLOOKUP($E1830,paramètres!$E$33:$F$44,2,FALSE)&lt;=VLOOKUP($AC$18,paramètres!$E$33:$F$44,2,FALSE),Q1830*$D1830,0)))</f>
        <v>0</v>
      </c>
      <c r="AD1830" s="13">
        <f>IF($D1830="",0,IF($E1830="",0,IF(VLOOKUP($E1830,paramètres!$E$33:$F$44,2,FALSE)&lt;=VLOOKUP($AD$18,paramètres!$E$33:$F$44,2,FALSE),R1830*$D1830,0)))</f>
        <v>0</v>
      </c>
      <c r="AE1830" s="13">
        <f>IF($D1830="",0,IF($E1830="",0,IF(VLOOKUP($E1830,paramètres!$E$33:$F$44,2,FALSE)&lt;=VLOOKUP($AE$18,paramètres!$E$33:$F$44,2,FALSE),S1830*$D1830,0)))</f>
        <v>0</v>
      </c>
      <c r="AF1830" s="13">
        <f>IF($D1830="",0,IF($E1830="",0,IF(VLOOKUP($E1830,paramètres!$E$33:$F$44,2,FALSE)&lt;=VLOOKUP($AF$18,paramètres!$E$33:$F$44,2,FALSE),T1830*$D1830,0)))</f>
        <v>0</v>
      </c>
      <c r="AG1830" s="13">
        <f>IF($D1830="",0,IF($E1830="",0,IF(VLOOKUP($E1830,paramètres!$E$33:$F$44,2,FALSE)&lt;=VLOOKUP($AG$18,paramètres!$E$33:$F$44,2,FALSE),U1830*$D1830,0)))</f>
        <v>0</v>
      </c>
      <c r="AH1830" s="13">
        <f>IF($D1830="",0,IF($E1830="",0,IF(VLOOKUP($E1830,paramètres!$E$33:$F$44,2,FALSE)&lt;=VLOOKUP($AH$18,paramètres!$E$33:$F$44,2,FALSE),V1830*$D1830,0)))</f>
        <v>0</v>
      </c>
      <c r="AI1830" s="13">
        <f>IF($D1830="",0,IF($E1830="",0,IF(VLOOKUP($E1830,paramètres!$E$33:$F$44,2,FALSE)&lt;=VLOOKUP($AI$18,paramètres!$E$33:$F$44,2,FALSE),W1830*$D1830,0)))</f>
        <v>0</v>
      </c>
      <c r="AJ1830" s="13">
        <f>IF($D1830="",0,IF($E1830="",0,IF(VLOOKUP($E1830,paramètres!$E$33:$F$44,2,FALSE)&lt;=VLOOKUP($AJ$18,paramètres!$E$33:$F$44,2,FALSE),X1830*$D1830,0)))</f>
        <v>0</v>
      </c>
      <c r="AK1830" s="13">
        <f>IF($D1830="",0,IF($E1830="",0,IF(VLOOKUP($E1830,paramètres!$E$33:$F$44,2,FALSE)&lt;=VLOOKUP($AK$18,paramètres!$E$33:$F$44,2,FALSE),Y1830*$D1830,0)))</f>
        <v>0</v>
      </c>
      <c r="AL1830" s="13">
        <f>IF($D1830="",0,IF($E1830="",0,IF(VLOOKUP($E1830,paramètres!$E$33:$F$44,2,FALSE)&lt;=VLOOKUP($AL$18,paramètres!$E$33:$F$44,2,FALSE),Z1830*$D1830,0)))</f>
        <v>0</v>
      </c>
      <c r="AM1830" s="126">
        <f>IF($D1830="",0,IF($E1830="",0,IF(VLOOKUP($E1830,paramètres!$E$33:$F$44,2,FALSE)&lt;=VLOOKUP($AM$18,paramètres!$E$33:$F$44,2,FALSE),AA1830*$D1830,0)))</f>
        <v>0</v>
      </c>
      <c r="AN1830" s="121" t="str">
        <f>IF(paramètres!$B$28=1,((SUM(P1830:Y1830)/1.02)+SUM(Z1830:AA1830))*0.0303/9*COUNT(P1830:X1830),IF(paramètres!$B$28=2,(SUM(P1830:AA1830))*0.0303/9*COUNT(P1830:X1830),"Missing Delta option"))</f>
        <v>Missing Delta option</v>
      </c>
      <c r="AO1830" s="13" t="str">
        <f>IF(paramètres!$B$28=1,(((SUM(P1830:Y1830)/1.02)+SUM(Z1830:AA1830))+((SUM(AB1830:AK1830)/1.02)+SUM(AL1830:AN1830)))*cotpatr,IF(paramètres!$B$28=2,(SUM(P1830:AN1830)*cotpatr),"Missing Delta Option"))</f>
        <v>Missing Delta Option</v>
      </c>
      <c r="AP1830" s="13" t="str" cm="1">
        <f t="array" ref="AP1830">IF(paramètres!$B$28=1,(((SUM(P1830:Y1830)/1.02)+SUM(Z1830:AA1830))+((SUM(AB1830:AM1830)/1.02)+SUM(AL1830:AM1830)))/12*pécule,IF(paramètres!$B$28=2,SUM(P1830:AM1830)/12*pécule,"Missing Delta Option"))</f>
        <v>Missing Delta Option</v>
      </c>
      <c r="AQ1830" s="105" t="e">
        <f>IF(paramètres!$B$28=1,(((SUM(P1830:Y1830)/1.02)+SUM(Z1830:AA1830))+((SUM(AB1830:AM1830)/1.02)+SUM(AL1830:AM1830)))+AN1830+AO1830+AP1830,SUM(P1830:AM1830)+AN1830+AO1830+AP1830)</f>
        <v>#VALUE!</v>
      </c>
    </row>
    <row r="1831" spans="1:43" x14ac:dyDescent="0.25">
      <c r="A1831" s="104"/>
      <c r="B1831" s="39"/>
      <c r="C1831" s="39"/>
      <c r="D1831" s="70"/>
      <c r="E1831" s="49"/>
      <c r="F1831" s="40"/>
      <c r="G1831" s="38"/>
      <c r="H1831" s="71"/>
      <c r="I1831" s="40"/>
      <c r="J1831" s="38"/>
      <c r="K1831" s="71"/>
      <c r="L1831" s="40"/>
      <c r="M1831" s="38"/>
      <c r="N1831" s="71"/>
      <c r="O1831" s="49"/>
      <c r="P1831" s="177"/>
      <c r="Q1831" s="178"/>
      <c r="R1831" s="178"/>
      <c r="S1831" s="178"/>
      <c r="T1831" s="178"/>
      <c r="U1831" s="178"/>
      <c r="V1831" s="178"/>
      <c r="W1831" s="178"/>
      <c r="X1831" s="178"/>
      <c r="Y1831" s="178"/>
      <c r="Z1831" s="178"/>
      <c r="AA1831" s="179"/>
      <c r="AB1831" s="121">
        <f>IF($D1831="",0,IF($E1831="",0,IF(VLOOKUP($E1831,paramètres!$E$33:$F$44,2,FALSE)&lt;=VLOOKUP($AB$18,paramètres!$E$33:$F$44,2,FALSE),P1831*$D1831,0)))</f>
        <v>0</v>
      </c>
      <c r="AC1831" s="13">
        <f>IF($D1831="",0,IF($E1831="",0,IF(VLOOKUP($E1831,paramètres!$E$33:$F$44,2,FALSE)&lt;=VLOOKUP($AC$18,paramètres!$E$33:$F$44,2,FALSE),Q1831*$D1831,0)))</f>
        <v>0</v>
      </c>
      <c r="AD1831" s="13">
        <f>IF($D1831="",0,IF($E1831="",0,IF(VLOOKUP($E1831,paramètres!$E$33:$F$44,2,FALSE)&lt;=VLOOKUP($AD$18,paramètres!$E$33:$F$44,2,FALSE),R1831*$D1831,0)))</f>
        <v>0</v>
      </c>
      <c r="AE1831" s="13">
        <f>IF($D1831="",0,IF($E1831="",0,IF(VLOOKUP($E1831,paramètres!$E$33:$F$44,2,FALSE)&lt;=VLOOKUP($AE$18,paramètres!$E$33:$F$44,2,FALSE),S1831*$D1831,0)))</f>
        <v>0</v>
      </c>
      <c r="AF1831" s="13">
        <f>IF($D1831="",0,IF($E1831="",0,IF(VLOOKUP($E1831,paramètres!$E$33:$F$44,2,FALSE)&lt;=VLOOKUP($AF$18,paramètres!$E$33:$F$44,2,FALSE),T1831*$D1831,0)))</f>
        <v>0</v>
      </c>
      <c r="AG1831" s="13">
        <f>IF($D1831="",0,IF($E1831="",0,IF(VLOOKUP($E1831,paramètres!$E$33:$F$44,2,FALSE)&lt;=VLOOKUP($AG$18,paramètres!$E$33:$F$44,2,FALSE),U1831*$D1831,0)))</f>
        <v>0</v>
      </c>
      <c r="AH1831" s="13">
        <f>IF($D1831="",0,IF($E1831="",0,IF(VLOOKUP($E1831,paramètres!$E$33:$F$44,2,FALSE)&lt;=VLOOKUP($AH$18,paramètres!$E$33:$F$44,2,FALSE),V1831*$D1831,0)))</f>
        <v>0</v>
      </c>
      <c r="AI1831" s="13">
        <f>IF($D1831="",0,IF($E1831="",0,IF(VLOOKUP($E1831,paramètres!$E$33:$F$44,2,FALSE)&lt;=VLOOKUP($AI$18,paramètres!$E$33:$F$44,2,FALSE),W1831*$D1831,0)))</f>
        <v>0</v>
      </c>
      <c r="AJ1831" s="13">
        <f>IF($D1831="",0,IF($E1831="",0,IF(VLOOKUP($E1831,paramètres!$E$33:$F$44,2,FALSE)&lt;=VLOOKUP($AJ$18,paramètres!$E$33:$F$44,2,FALSE),X1831*$D1831,0)))</f>
        <v>0</v>
      </c>
      <c r="AK1831" s="13">
        <f>IF($D1831="",0,IF($E1831="",0,IF(VLOOKUP($E1831,paramètres!$E$33:$F$44,2,FALSE)&lt;=VLOOKUP($AK$18,paramètres!$E$33:$F$44,2,FALSE),Y1831*$D1831,0)))</f>
        <v>0</v>
      </c>
      <c r="AL1831" s="13">
        <f>IF($D1831="",0,IF($E1831="",0,IF(VLOOKUP($E1831,paramètres!$E$33:$F$44,2,FALSE)&lt;=VLOOKUP($AL$18,paramètres!$E$33:$F$44,2,FALSE),Z1831*$D1831,0)))</f>
        <v>0</v>
      </c>
      <c r="AM1831" s="126">
        <f>IF($D1831="",0,IF($E1831="",0,IF(VLOOKUP($E1831,paramètres!$E$33:$F$44,2,FALSE)&lt;=VLOOKUP($AM$18,paramètres!$E$33:$F$44,2,FALSE),AA1831*$D1831,0)))</f>
        <v>0</v>
      </c>
      <c r="AN1831" s="121" t="str">
        <f>IF(paramètres!$B$28=1,((SUM(P1831:Y1831)/1.02)+SUM(Z1831:AA1831))*0.0303/9*COUNT(P1831:X1831),IF(paramètres!$B$28=2,(SUM(P1831:AA1831))*0.0303/9*COUNT(P1831:X1831),"Missing Delta option"))</f>
        <v>Missing Delta option</v>
      </c>
      <c r="AO1831" s="13" t="str">
        <f>IF(paramètres!$B$28=1,(((SUM(P1831:Y1831)/1.02)+SUM(Z1831:AA1831))+((SUM(AB1831:AK1831)/1.02)+SUM(AL1831:AN1831)))*cotpatr,IF(paramètres!$B$28=2,(SUM(P1831:AN1831)*cotpatr),"Missing Delta Option"))</f>
        <v>Missing Delta Option</v>
      </c>
      <c r="AP1831" s="13" t="str" cm="1">
        <f t="array" ref="AP1831">IF(paramètres!$B$28=1,(((SUM(P1831:Y1831)/1.02)+SUM(Z1831:AA1831))+((SUM(AB1831:AM1831)/1.02)+SUM(AL1831:AM1831)))/12*pécule,IF(paramètres!$B$28=2,SUM(P1831:AM1831)/12*pécule,"Missing Delta Option"))</f>
        <v>Missing Delta Option</v>
      </c>
      <c r="AQ1831" s="105" t="e">
        <f>IF(paramètres!$B$28=1,(((SUM(P1831:Y1831)/1.02)+SUM(Z1831:AA1831))+((SUM(AB1831:AM1831)/1.02)+SUM(AL1831:AM1831)))+AN1831+AO1831+AP1831,SUM(P1831:AM1831)+AN1831+AO1831+AP1831)</f>
        <v>#VALUE!</v>
      </c>
    </row>
    <row r="1832" spans="1:43" x14ac:dyDescent="0.25">
      <c r="A1832" s="104"/>
      <c r="B1832" s="39"/>
      <c r="C1832" s="39"/>
      <c r="D1832" s="70"/>
      <c r="E1832" s="49"/>
      <c r="F1832" s="40"/>
      <c r="G1832" s="38"/>
      <c r="H1832" s="71"/>
      <c r="I1832" s="40"/>
      <c r="J1832" s="38"/>
      <c r="K1832" s="71"/>
      <c r="L1832" s="40"/>
      <c r="M1832" s="38"/>
      <c r="N1832" s="71"/>
      <c r="O1832" s="49"/>
      <c r="P1832" s="177"/>
      <c r="Q1832" s="178"/>
      <c r="R1832" s="178"/>
      <c r="S1832" s="178"/>
      <c r="T1832" s="178"/>
      <c r="U1832" s="178"/>
      <c r="V1832" s="178"/>
      <c r="W1832" s="178"/>
      <c r="X1832" s="178"/>
      <c r="Y1832" s="178"/>
      <c r="Z1832" s="178"/>
      <c r="AA1832" s="179"/>
      <c r="AB1832" s="121">
        <f>IF($D1832="",0,IF($E1832="",0,IF(VLOOKUP($E1832,paramètres!$E$33:$F$44,2,FALSE)&lt;=VLOOKUP($AB$18,paramètres!$E$33:$F$44,2,FALSE),P1832*$D1832,0)))</f>
        <v>0</v>
      </c>
      <c r="AC1832" s="13">
        <f>IF($D1832="",0,IF($E1832="",0,IF(VLOOKUP($E1832,paramètres!$E$33:$F$44,2,FALSE)&lt;=VLOOKUP($AC$18,paramètres!$E$33:$F$44,2,FALSE),Q1832*$D1832,0)))</f>
        <v>0</v>
      </c>
      <c r="AD1832" s="13">
        <f>IF($D1832="",0,IF($E1832="",0,IF(VLOOKUP($E1832,paramètres!$E$33:$F$44,2,FALSE)&lt;=VLOOKUP($AD$18,paramètres!$E$33:$F$44,2,FALSE),R1832*$D1832,0)))</f>
        <v>0</v>
      </c>
      <c r="AE1832" s="13">
        <f>IF($D1832="",0,IF($E1832="",0,IF(VLOOKUP($E1832,paramètres!$E$33:$F$44,2,FALSE)&lt;=VLOOKUP($AE$18,paramètres!$E$33:$F$44,2,FALSE),S1832*$D1832,0)))</f>
        <v>0</v>
      </c>
      <c r="AF1832" s="13">
        <f>IF($D1832="",0,IF($E1832="",0,IF(VLOOKUP($E1832,paramètres!$E$33:$F$44,2,FALSE)&lt;=VLOOKUP($AF$18,paramètres!$E$33:$F$44,2,FALSE),T1832*$D1832,0)))</f>
        <v>0</v>
      </c>
      <c r="AG1832" s="13">
        <f>IF($D1832="",0,IF($E1832="",0,IF(VLOOKUP($E1832,paramètres!$E$33:$F$44,2,FALSE)&lt;=VLOOKUP($AG$18,paramètres!$E$33:$F$44,2,FALSE),U1832*$D1832,0)))</f>
        <v>0</v>
      </c>
      <c r="AH1832" s="13">
        <f>IF($D1832="",0,IF($E1832="",0,IF(VLOOKUP($E1832,paramètres!$E$33:$F$44,2,FALSE)&lt;=VLOOKUP($AH$18,paramètres!$E$33:$F$44,2,FALSE),V1832*$D1832,0)))</f>
        <v>0</v>
      </c>
      <c r="AI1832" s="13">
        <f>IF($D1832="",0,IF($E1832="",0,IF(VLOOKUP($E1832,paramètres!$E$33:$F$44,2,FALSE)&lt;=VLOOKUP($AI$18,paramètres!$E$33:$F$44,2,FALSE),W1832*$D1832,0)))</f>
        <v>0</v>
      </c>
      <c r="AJ1832" s="13">
        <f>IF($D1832="",0,IF($E1832="",0,IF(VLOOKUP($E1832,paramètres!$E$33:$F$44,2,FALSE)&lt;=VLOOKUP($AJ$18,paramètres!$E$33:$F$44,2,FALSE),X1832*$D1832,0)))</f>
        <v>0</v>
      </c>
      <c r="AK1832" s="13">
        <f>IF($D1832="",0,IF($E1832="",0,IF(VLOOKUP($E1832,paramètres!$E$33:$F$44,2,FALSE)&lt;=VLOOKUP($AK$18,paramètres!$E$33:$F$44,2,FALSE),Y1832*$D1832,0)))</f>
        <v>0</v>
      </c>
      <c r="AL1832" s="13">
        <f>IF($D1832="",0,IF($E1832="",0,IF(VLOOKUP($E1832,paramètres!$E$33:$F$44,2,FALSE)&lt;=VLOOKUP($AL$18,paramètres!$E$33:$F$44,2,FALSE),Z1832*$D1832,0)))</f>
        <v>0</v>
      </c>
      <c r="AM1832" s="126">
        <f>IF($D1832="",0,IF($E1832="",0,IF(VLOOKUP($E1832,paramètres!$E$33:$F$44,2,FALSE)&lt;=VLOOKUP($AM$18,paramètres!$E$33:$F$44,2,FALSE),AA1832*$D1832,0)))</f>
        <v>0</v>
      </c>
      <c r="AN1832" s="121" t="str">
        <f>IF(paramètres!$B$28=1,((SUM(P1832:Y1832)/1.02)+SUM(Z1832:AA1832))*0.0303/9*COUNT(P1832:X1832),IF(paramètres!$B$28=2,(SUM(P1832:AA1832))*0.0303/9*COUNT(P1832:X1832),"Missing Delta option"))</f>
        <v>Missing Delta option</v>
      </c>
      <c r="AO1832" s="13" t="str">
        <f>IF(paramètres!$B$28=1,(((SUM(P1832:Y1832)/1.02)+SUM(Z1832:AA1832))+((SUM(AB1832:AK1832)/1.02)+SUM(AL1832:AN1832)))*cotpatr,IF(paramètres!$B$28=2,(SUM(P1832:AN1832)*cotpatr),"Missing Delta Option"))</f>
        <v>Missing Delta Option</v>
      </c>
      <c r="AP1832" s="13" t="str" cm="1">
        <f t="array" ref="AP1832">IF(paramètres!$B$28=1,(((SUM(P1832:Y1832)/1.02)+SUM(Z1832:AA1832))+((SUM(AB1832:AM1832)/1.02)+SUM(AL1832:AM1832)))/12*pécule,IF(paramètres!$B$28=2,SUM(P1832:AM1832)/12*pécule,"Missing Delta Option"))</f>
        <v>Missing Delta Option</v>
      </c>
      <c r="AQ1832" s="105" t="e">
        <f>IF(paramètres!$B$28=1,(((SUM(P1832:Y1832)/1.02)+SUM(Z1832:AA1832))+((SUM(AB1832:AM1832)/1.02)+SUM(AL1832:AM1832)))+AN1832+AO1832+AP1832,SUM(P1832:AM1832)+AN1832+AO1832+AP1832)</f>
        <v>#VALUE!</v>
      </c>
    </row>
    <row r="1833" spans="1:43" x14ac:dyDescent="0.25">
      <c r="A1833" s="104"/>
      <c r="B1833" s="39"/>
      <c r="C1833" s="39"/>
      <c r="D1833" s="70"/>
      <c r="E1833" s="49"/>
      <c r="F1833" s="40"/>
      <c r="G1833" s="38"/>
      <c r="H1833" s="71"/>
      <c r="I1833" s="40"/>
      <c r="J1833" s="38"/>
      <c r="K1833" s="71"/>
      <c r="L1833" s="40"/>
      <c r="M1833" s="38"/>
      <c r="N1833" s="71"/>
      <c r="O1833" s="49"/>
      <c r="P1833" s="177"/>
      <c r="Q1833" s="178"/>
      <c r="R1833" s="178"/>
      <c r="S1833" s="178"/>
      <c r="T1833" s="178"/>
      <c r="U1833" s="178"/>
      <c r="V1833" s="178"/>
      <c r="W1833" s="178"/>
      <c r="X1833" s="178"/>
      <c r="Y1833" s="178"/>
      <c r="Z1833" s="178"/>
      <c r="AA1833" s="179"/>
      <c r="AB1833" s="121">
        <f>IF($D1833="",0,IF($E1833="",0,IF(VLOOKUP($E1833,paramètres!$E$33:$F$44,2,FALSE)&lt;=VLOOKUP($AB$18,paramètres!$E$33:$F$44,2,FALSE),P1833*$D1833,0)))</f>
        <v>0</v>
      </c>
      <c r="AC1833" s="13">
        <f>IF($D1833="",0,IF($E1833="",0,IF(VLOOKUP($E1833,paramètres!$E$33:$F$44,2,FALSE)&lt;=VLOOKUP($AC$18,paramètres!$E$33:$F$44,2,FALSE),Q1833*$D1833,0)))</f>
        <v>0</v>
      </c>
      <c r="AD1833" s="13">
        <f>IF($D1833="",0,IF($E1833="",0,IF(VLOOKUP($E1833,paramètres!$E$33:$F$44,2,FALSE)&lt;=VLOOKUP($AD$18,paramètres!$E$33:$F$44,2,FALSE),R1833*$D1833,0)))</f>
        <v>0</v>
      </c>
      <c r="AE1833" s="13">
        <f>IF($D1833="",0,IF($E1833="",0,IF(VLOOKUP($E1833,paramètres!$E$33:$F$44,2,FALSE)&lt;=VLOOKUP($AE$18,paramètres!$E$33:$F$44,2,FALSE),S1833*$D1833,0)))</f>
        <v>0</v>
      </c>
      <c r="AF1833" s="13">
        <f>IF($D1833="",0,IF($E1833="",0,IF(VLOOKUP($E1833,paramètres!$E$33:$F$44,2,FALSE)&lt;=VLOOKUP($AF$18,paramètres!$E$33:$F$44,2,FALSE),T1833*$D1833,0)))</f>
        <v>0</v>
      </c>
      <c r="AG1833" s="13">
        <f>IF($D1833="",0,IF($E1833="",0,IF(VLOOKUP($E1833,paramètres!$E$33:$F$44,2,FALSE)&lt;=VLOOKUP($AG$18,paramètres!$E$33:$F$44,2,FALSE),U1833*$D1833,0)))</f>
        <v>0</v>
      </c>
      <c r="AH1833" s="13">
        <f>IF($D1833="",0,IF($E1833="",0,IF(VLOOKUP($E1833,paramètres!$E$33:$F$44,2,FALSE)&lt;=VLOOKUP($AH$18,paramètres!$E$33:$F$44,2,FALSE),V1833*$D1833,0)))</f>
        <v>0</v>
      </c>
      <c r="AI1833" s="13">
        <f>IF($D1833="",0,IF($E1833="",0,IF(VLOOKUP($E1833,paramètres!$E$33:$F$44,2,FALSE)&lt;=VLOOKUP($AI$18,paramètres!$E$33:$F$44,2,FALSE),W1833*$D1833,0)))</f>
        <v>0</v>
      </c>
      <c r="AJ1833" s="13">
        <f>IF($D1833="",0,IF($E1833="",0,IF(VLOOKUP($E1833,paramètres!$E$33:$F$44,2,FALSE)&lt;=VLOOKUP($AJ$18,paramètres!$E$33:$F$44,2,FALSE),X1833*$D1833,0)))</f>
        <v>0</v>
      </c>
      <c r="AK1833" s="13">
        <f>IF($D1833="",0,IF($E1833="",0,IF(VLOOKUP($E1833,paramètres!$E$33:$F$44,2,FALSE)&lt;=VLOOKUP($AK$18,paramètres!$E$33:$F$44,2,FALSE),Y1833*$D1833,0)))</f>
        <v>0</v>
      </c>
      <c r="AL1833" s="13">
        <f>IF($D1833="",0,IF($E1833="",0,IF(VLOOKUP($E1833,paramètres!$E$33:$F$44,2,FALSE)&lt;=VLOOKUP($AL$18,paramètres!$E$33:$F$44,2,FALSE),Z1833*$D1833,0)))</f>
        <v>0</v>
      </c>
      <c r="AM1833" s="126">
        <f>IF($D1833="",0,IF($E1833="",0,IF(VLOOKUP($E1833,paramètres!$E$33:$F$44,2,FALSE)&lt;=VLOOKUP($AM$18,paramètres!$E$33:$F$44,2,FALSE),AA1833*$D1833,0)))</f>
        <v>0</v>
      </c>
      <c r="AN1833" s="121" t="str">
        <f>IF(paramètres!$B$28=1,((SUM(P1833:Y1833)/1.02)+SUM(Z1833:AA1833))*0.0303/9*COUNT(P1833:X1833),IF(paramètres!$B$28=2,(SUM(P1833:AA1833))*0.0303/9*COUNT(P1833:X1833),"Missing Delta option"))</f>
        <v>Missing Delta option</v>
      </c>
      <c r="AO1833" s="13" t="str">
        <f>IF(paramètres!$B$28=1,(((SUM(P1833:Y1833)/1.02)+SUM(Z1833:AA1833))+((SUM(AB1833:AK1833)/1.02)+SUM(AL1833:AN1833)))*cotpatr,IF(paramètres!$B$28=2,(SUM(P1833:AN1833)*cotpatr),"Missing Delta Option"))</f>
        <v>Missing Delta Option</v>
      </c>
      <c r="AP1833" s="13" t="str" cm="1">
        <f t="array" ref="AP1833">IF(paramètres!$B$28=1,(((SUM(P1833:Y1833)/1.02)+SUM(Z1833:AA1833))+((SUM(AB1833:AM1833)/1.02)+SUM(AL1833:AM1833)))/12*pécule,IF(paramètres!$B$28=2,SUM(P1833:AM1833)/12*pécule,"Missing Delta Option"))</f>
        <v>Missing Delta Option</v>
      </c>
      <c r="AQ1833" s="105" t="e">
        <f>IF(paramètres!$B$28=1,(((SUM(P1833:Y1833)/1.02)+SUM(Z1833:AA1833))+((SUM(AB1833:AM1833)/1.02)+SUM(AL1833:AM1833)))+AN1833+AO1833+AP1833,SUM(P1833:AM1833)+AN1833+AO1833+AP1833)</f>
        <v>#VALUE!</v>
      </c>
    </row>
    <row r="1834" spans="1:43" x14ac:dyDescent="0.25">
      <c r="A1834" s="104"/>
      <c r="B1834" s="39"/>
      <c r="C1834" s="39"/>
      <c r="D1834" s="70"/>
      <c r="E1834" s="49"/>
      <c r="F1834" s="40"/>
      <c r="G1834" s="38"/>
      <c r="H1834" s="71"/>
      <c r="I1834" s="40"/>
      <c r="J1834" s="38"/>
      <c r="K1834" s="71"/>
      <c r="L1834" s="40"/>
      <c r="M1834" s="38"/>
      <c r="N1834" s="71"/>
      <c r="O1834" s="49"/>
      <c r="P1834" s="177"/>
      <c r="Q1834" s="178"/>
      <c r="R1834" s="178"/>
      <c r="S1834" s="178"/>
      <c r="T1834" s="178"/>
      <c r="U1834" s="178"/>
      <c r="V1834" s="178"/>
      <c r="W1834" s="178"/>
      <c r="X1834" s="178"/>
      <c r="Y1834" s="178"/>
      <c r="Z1834" s="178"/>
      <c r="AA1834" s="179"/>
      <c r="AB1834" s="121">
        <f>IF($D1834="",0,IF($E1834="",0,IF(VLOOKUP($E1834,paramètres!$E$33:$F$44,2,FALSE)&lt;=VLOOKUP($AB$18,paramètres!$E$33:$F$44,2,FALSE),P1834*$D1834,0)))</f>
        <v>0</v>
      </c>
      <c r="AC1834" s="13">
        <f>IF($D1834="",0,IF($E1834="",0,IF(VLOOKUP($E1834,paramètres!$E$33:$F$44,2,FALSE)&lt;=VLOOKUP($AC$18,paramètres!$E$33:$F$44,2,FALSE),Q1834*$D1834,0)))</f>
        <v>0</v>
      </c>
      <c r="AD1834" s="13">
        <f>IF($D1834="",0,IF($E1834="",0,IF(VLOOKUP($E1834,paramètres!$E$33:$F$44,2,FALSE)&lt;=VLOOKUP($AD$18,paramètres!$E$33:$F$44,2,FALSE),R1834*$D1834,0)))</f>
        <v>0</v>
      </c>
      <c r="AE1834" s="13">
        <f>IF($D1834="",0,IF($E1834="",0,IF(VLOOKUP($E1834,paramètres!$E$33:$F$44,2,FALSE)&lt;=VLOOKUP($AE$18,paramètres!$E$33:$F$44,2,FALSE),S1834*$D1834,0)))</f>
        <v>0</v>
      </c>
      <c r="AF1834" s="13">
        <f>IF($D1834="",0,IF($E1834="",0,IF(VLOOKUP($E1834,paramètres!$E$33:$F$44,2,FALSE)&lt;=VLOOKUP($AF$18,paramètres!$E$33:$F$44,2,FALSE),T1834*$D1834,0)))</f>
        <v>0</v>
      </c>
      <c r="AG1834" s="13">
        <f>IF($D1834="",0,IF($E1834="",0,IF(VLOOKUP($E1834,paramètres!$E$33:$F$44,2,FALSE)&lt;=VLOOKUP($AG$18,paramètres!$E$33:$F$44,2,FALSE),U1834*$D1834,0)))</f>
        <v>0</v>
      </c>
      <c r="AH1834" s="13">
        <f>IF($D1834="",0,IF($E1834="",0,IF(VLOOKUP($E1834,paramètres!$E$33:$F$44,2,FALSE)&lt;=VLOOKUP($AH$18,paramètres!$E$33:$F$44,2,FALSE),V1834*$D1834,0)))</f>
        <v>0</v>
      </c>
      <c r="AI1834" s="13">
        <f>IF($D1834="",0,IF($E1834="",0,IF(VLOOKUP($E1834,paramètres!$E$33:$F$44,2,FALSE)&lt;=VLOOKUP($AI$18,paramètres!$E$33:$F$44,2,FALSE),W1834*$D1834,0)))</f>
        <v>0</v>
      </c>
      <c r="AJ1834" s="13">
        <f>IF($D1834="",0,IF($E1834="",0,IF(VLOOKUP($E1834,paramètres!$E$33:$F$44,2,FALSE)&lt;=VLOOKUP($AJ$18,paramètres!$E$33:$F$44,2,FALSE),X1834*$D1834,0)))</f>
        <v>0</v>
      </c>
      <c r="AK1834" s="13">
        <f>IF($D1834="",0,IF($E1834="",0,IF(VLOOKUP($E1834,paramètres!$E$33:$F$44,2,FALSE)&lt;=VLOOKUP($AK$18,paramètres!$E$33:$F$44,2,FALSE),Y1834*$D1834,0)))</f>
        <v>0</v>
      </c>
      <c r="AL1834" s="13">
        <f>IF($D1834="",0,IF($E1834="",0,IF(VLOOKUP($E1834,paramètres!$E$33:$F$44,2,FALSE)&lt;=VLOOKUP($AL$18,paramètres!$E$33:$F$44,2,FALSE),Z1834*$D1834,0)))</f>
        <v>0</v>
      </c>
      <c r="AM1834" s="126">
        <f>IF($D1834="",0,IF($E1834="",0,IF(VLOOKUP($E1834,paramètres!$E$33:$F$44,2,FALSE)&lt;=VLOOKUP($AM$18,paramètres!$E$33:$F$44,2,FALSE),AA1834*$D1834,0)))</f>
        <v>0</v>
      </c>
      <c r="AN1834" s="121" t="str">
        <f>IF(paramètres!$B$28=1,((SUM(P1834:Y1834)/1.02)+SUM(Z1834:AA1834))*0.0303/9*COUNT(P1834:X1834),IF(paramètres!$B$28=2,(SUM(P1834:AA1834))*0.0303/9*COUNT(P1834:X1834),"Missing Delta option"))</f>
        <v>Missing Delta option</v>
      </c>
      <c r="AO1834" s="13" t="str">
        <f>IF(paramètres!$B$28=1,(((SUM(P1834:Y1834)/1.02)+SUM(Z1834:AA1834))+((SUM(AB1834:AK1834)/1.02)+SUM(AL1834:AN1834)))*cotpatr,IF(paramètres!$B$28=2,(SUM(P1834:AN1834)*cotpatr),"Missing Delta Option"))</f>
        <v>Missing Delta Option</v>
      </c>
      <c r="AP1834" s="13" t="str" cm="1">
        <f t="array" ref="AP1834">IF(paramètres!$B$28=1,(((SUM(P1834:Y1834)/1.02)+SUM(Z1834:AA1834))+((SUM(AB1834:AM1834)/1.02)+SUM(AL1834:AM1834)))/12*pécule,IF(paramètres!$B$28=2,SUM(P1834:AM1834)/12*pécule,"Missing Delta Option"))</f>
        <v>Missing Delta Option</v>
      </c>
      <c r="AQ1834" s="105" t="e">
        <f>IF(paramètres!$B$28=1,(((SUM(P1834:Y1834)/1.02)+SUM(Z1834:AA1834))+((SUM(AB1834:AM1834)/1.02)+SUM(AL1834:AM1834)))+AN1834+AO1834+AP1834,SUM(P1834:AM1834)+AN1834+AO1834+AP1834)</f>
        <v>#VALUE!</v>
      </c>
    </row>
    <row r="1835" spans="1:43" x14ac:dyDescent="0.25">
      <c r="A1835" s="104"/>
      <c r="B1835" s="39"/>
      <c r="C1835" s="39"/>
      <c r="D1835" s="70"/>
      <c r="E1835" s="49"/>
      <c r="F1835" s="40"/>
      <c r="G1835" s="38"/>
      <c r="H1835" s="71"/>
      <c r="I1835" s="40"/>
      <c r="J1835" s="38"/>
      <c r="K1835" s="71"/>
      <c r="L1835" s="40"/>
      <c r="M1835" s="38"/>
      <c r="N1835" s="71"/>
      <c r="O1835" s="49"/>
      <c r="P1835" s="177"/>
      <c r="Q1835" s="178"/>
      <c r="R1835" s="178"/>
      <c r="S1835" s="178"/>
      <c r="T1835" s="178"/>
      <c r="U1835" s="178"/>
      <c r="V1835" s="178"/>
      <c r="W1835" s="178"/>
      <c r="X1835" s="178"/>
      <c r="Y1835" s="178"/>
      <c r="Z1835" s="178"/>
      <c r="AA1835" s="179"/>
      <c r="AB1835" s="121">
        <f>IF($D1835="",0,IF($E1835="",0,IF(VLOOKUP($E1835,paramètres!$E$33:$F$44,2,FALSE)&lt;=VLOOKUP($AB$18,paramètres!$E$33:$F$44,2,FALSE),P1835*$D1835,0)))</f>
        <v>0</v>
      </c>
      <c r="AC1835" s="13">
        <f>IF($D1835="",0,IF($E1835="",0,IF(VLOOKUP($E1835,paramètres!$E$33:$F$44,2,FALSE)&lt;=VLOOKUP($AC$18,paramètres!$E$33:$F$44,2,FALSE),Q1835*$D1835,0)))</f>
        <v>0</v>
      </c>
      <c r="AD1835" s="13">
        <f>IF($D1835="",0,IF($E1835="",0,IF(VLOOKUP($E1835,paramètres!$E$33:$F$44,2,FALSE)&lt;=VLOOKUP($AD$18,paramètres!$E$33:$F$44,2,FALSE),R1835*$D1835,0)))</f>
        <v>0</v>
      </c>
      <c r="AE1835" s="13">
        <f>IF($D1835="",0,IF($E1835="",0,IF(VLOOKUP($E1835,paramètres!$E$33:$F$44,2,FALSE)&lt;=VLOOKUP($AE$18,paramètres!$E$33:$F$44,2,FALSE),S1835*$D1835,0)))</f>
        <v>0</v>
      </c>
      <c r="AF1835" s="13">
        <f>IF($D1835="",0,IF($E1835="",0,IF(VLOOKUP($E1835,paramètres!$E$33:$F$44,2,FALSE)&lt;=VLOOKUP($AF$18,paramètres!$E$33:$F$44,2,FALSE),T1835*$D1835,0)))</f>
        <v>0</v>
      </c>
      <c r="AG1835" s="13">
        <f>IF($D1835="",0,IF($E1835="",0,IF(VLOOKUP($E1835,paramètres!$E$33:$F$44,2,FALSE)&lt;=VLOOKUP($AG$18,paramètres!$E$33:$F$44,2,FALSE),U1835*$D1835,0)))</f>
        <v>0</v>
      </c>
      <c r="AH1835" s="13">
        <f>IF($D1835="",0,IF($E1835="",0,IF(VLOOKUP($E1835,paramètres!$E$33:$F$44,2,FALSE)&lt;=VLOOKUP($AH$18,paramètres!$E$33:$F$44,2,FALSE),V1835*$D1835,0)))</f>
        <v>0</v>
      </c>
      <c r="AI1835" s="13">
        <f>IF($D1835="",0,IF($E1835="",0,IF(VLOOKUP($E1835,paramètres!$E$33:$F$44,2,FALSE)&lt;=VLOOKUP($AI$18,paramètres!$E$33:$F$44,2,FALSE),W1835*$D1835,0)))</f>
        <v>0</v>
      </c>
      <c r="AJ1835" s="13">
        <f>IF($D1835="",0,IF($E1835="",0,IF(VLOOKUP($E1835,paramètres!$E$33:$F$44,2,FALSE)&lt;=VLOOKUP($AJ$18,paramètres!$E$33:$F$44,2,FALSE),X1835*$D1835,0)))</f>
        <v>0</v>
      </c>
      <c r="AK1835" s="13">
        <f>IF($D1835="",0,IF($E1835="",0,IF(VLOOKUP($E1835,paramètres!$E$33:$F$44,2,FALSE)&lt;=VLOOKUP($AK$18,paramètres!$E$33:$F$44,2,FALSE),Y1835*$D1835,0)))</f>
        <v>0</v>
      </c>
      <c r="AL1835" s="13">
        <f>IF($D1835="",0,IF($E1835="",0,IF(VLOOKUP($E1835,paramètres!$E$33:$F$44,2,FALSE)&lt;=VLOOKUP($AL$18,paramètres!$E$33:$F$44,2,FALSE),Z1835*$D1835,0)))</f>
        <v>0</v>
      </c>
      <c r="AM1835" s="126">
        <f>IF($D1835="",0,IF($E1835="",0,IF(VLOOKUP($E1835,paramètres!$E$33:$F$44,2,FALSE)&lt;=VLOOKUP($AM$18,paramètres!$E$33:$F$44,2,FALSE),AA1835*$D1835,0)))</f>
        <v>0</v>
      </c>
      <c r="AN1835" s="121" t="str">
        <f>IF(paramètres!$B$28=1,((SUM(P1835:Y1835)/1.02)+SUM(Z1835:AA1835))*0.0303/9*COUNT(P1835:X1835),IF(paramètres!$B$28=2,(SUM(P1835:AA1835))*0.0303/9*COUNT(P1835:X1835),"Missing Delta option"))</f>
        <v>Missing Delta option</v>
      </c>
      <c r="AO1835" s="13" t="str">
        <f>IF(paramètres!$B$28=1,(((SUM(P1835:Y1835)/1.02)+SUM(Z1835:AA1835))+((SUM(AB1835:AK1835)/1.02)+SUM(AL1835:AN1835)))*cotpatr,IF(paramètres!$B$28=2,(SUM(P1835:AN1835)*cotpatr),"Missing Delta Option"))</f>
        <v>Missing Delta Option</v>
      </c>
      <c r="AP1835" s="13" t="str" cm="1">
        <f t="array" ref="AP1835">IF(paramètres!$B$28=1,(((SUM(P1835:Y1835)/1.02)+SUM(Z1835:AA1835))+((SUM(AB1835:AM1835)/1.02)+SUM(AL1835:AM1835)))/12*pécule,IF(paramètres!$B$28=2,SUM(P1835:AM1835)/12*pécule,"Missing Delta Option"))</f>
        <v>Missing Delta Option</v>
      </c>
      <c r="AQ1835" s="105" t="e">
        <f>IF(paramètres!$B$28=1,(((SUM(P1835:Y1835)/1.02)+SUM(Z1835:AA1835))+((SUM(AB1835:AM1835)/1.02)+SUM(AL1835:AM1835)))+AN1835+AO1835+AP1835,SUM(P1835:AM1835)+AN1835+AO1835+AP1835)</f>
        <v>#VALUE!</v>
      </c>
    </row>
    <row r="1836" spans="1:43" x14ac:dyDescent="0.25">
      <c r="A1836" s="104"/>
      <c r="B1836" s="39"/>
      <c r="C1836" s="39"/>
      <c r="D1836" s="70"/>
      <c r="E1836" s="49"/>
      <c r="F1836" s="40"/>
      <c r="G1836" s="38"/>
      <c r="H1836" s="71"/>
      <c r="I1836" s="40"/>
      <c r="J1836" s="38"/>
      <c r="K1836" s="71"/>
      <c r="L1836" s="40"/>
      <c r="M1836" s="38"/>
      <c r="N1836" s="71"/>
      <c r="O1836" s="49"/>
      <c r="P1836" s="177"/>
      <c r="Q1836" s="178"/>
      <c r="R1836" s="178"/>
      <c r="S1836" s="178"/>
      <c r="T1836" s="178"/>
      <c r="U1836" s="178"/>
      <c r="V1836" s="178"/>
      <c r="W1836" s="178"/>
      <c r="X1836" s="178"/>
      <c r="Y1836" s="178"/>
      <c r="Z1836" s="178"/>
      <c r="AA1836" s="179"/>
      <c r="AB1836" s="121">
        <f>IF($D1836="",0,IF($E1836="",0,IF(VLOOKUP($E1836,paramètres!$E$33:$F$44,2,FALSE)&lt;=VLOOKUP($AB$18,paramètres!$E$33:$F$44,2,FALSE),P1836*$D1836,0)))</f>
        <v>0</v>
      </c>
      <c r="AC1836" s="13">
        <f>IF($D1836="",0,IF($E1836="",0,IF(VLOOKUP($E1836,paramètres!$E$33:$F$44,2,FALSE)&lt;=VLOOKUP($AC$18,paramètres!$E$33:$F$44,2,FALSE),Q1836*$D1836,0)))</f>
        <v>0</v>
      </c>
      <c r="AD1836" s="13">
        <f>IF($D1836="",0,IF($E1836="",0,IF(VLOOKUP($E1836,paramètres!$E$33:$F$44,2,FALSE)&lt;=VLOOKUP($AD$18,paramètres!$E$33:$F$44,2,FALSE),R1836*$D1836,0)))</f>
        <v>0</v>
      </c>
      <c r="AE1836" s="13">
        <f>IF($D1836="",0,IF($E1836="",0,IF(VLOOKUP($E1836,paramètres!$E$33:$F$44,2,FALSE)&lt;=VLOOKUP($AE$18,paramètres!$E$33:$F$44,2,FALSE),S1836*$D1836,0)))</f>
        <v>0</v>
      </c>
      <c r="AF1836" s="13">
        <f>IF($D1836="",0,IF($E1836="",0,IF(VLOOKUP($E1836,paramètres!$E$33:$F$44,2,FALSE)&lt;=VLOOKUP($AF$18,paramètres!$E$33:$F$44,2,FALSE),T1836*$D1836,0)))</f>
        <v>0</v>
      </c>
      <c r="AG1836" s="13">
        <f>IF($D1836="",0,IF($E1836="",0,IF(VLOOKUP($E1836,paramètres!$E$33:$F$44,2,FALSE)&lt;=VLOOKUP($AG$18,paramètres!$E$33:$F$44,2,FALSE),U1836*$D1836,0)))</f>
        <v>0</v>
      </c>
      <c r="AH1836" s="13">
        <f>IF($D1836="",0,IF($E1836="",0,IF(VLOOKUP($E1836,paramètres!$E$33:$F$44,2,FALSE)&lt;=VLOOKUP($AH$18,paramètres!$E$33:$F$44,2,FALSE),V1836*$D1836,0)))</f>
        <v>0</v>
      </c>
      <c r="AI1836" s="13">
        <f>IF($D1836="",0,IF($E1836="",0,IF(VLOOKUP($E1836,paramètres!$E$33:$F$44,2,FALSE)&lt;=VLOOKUP($AI$18,paramètres!$E$33:$F$44,2,FALSE),W1836*$D1836,0)))</f>
        <v>0</v>
      </c>
      <c r="AJ1836" s="13">
        <f>IF($D1836="",0,IF($E1836="",0,IF(VLOOKUP($E1836,paramètres!$E$33:$F$44,2,FALSE)&lt;=VLOOKUP($AJ$18,paramètres!$E$33:$F$44,2,FALSE),X1836*$D1836,0)))</f>
        <v>0</v>
      </c>
      <c r="AK1836" s="13">
        <f>IF($D1836="",0,IF($E1836="",0,IF(VLOOKUP($E1836,paramètres!$E$33:$F$44,2,FALSE)&lt;=VLOOKUP($AK$18,paramètres!$E$33:$F$44,2,FALSE),Y1836*$D1836,0)))</f>
        <v>0</v>
      </c>
      <c r="AL1836" s="13">
        <f>IF($D1836="",0,IF($E1836="",0,IF(VLOOKUP($E1836,paramètres!$E$33:$F$44,2,FALSE)&lt;=VLOOKUP($AL$18,paramètres!$E$33:$F$44,2,FALSE),Z1836*$D1836,0)))</f>
        <v>0</v>
      </c>
      <c r="AM1836" s="126">
        <f>IF($D1836="",0,IF($E1836="",0,IF(VLOOKUP($E1836,paramètres!$E$33:$F$44,2,FALSE)&lt;=VLOOKUP($AM$18,paramètres!$E$33:$F$44,2,FALSE),AA1836*$D1836,0)))</f>
        <v>0</v>
      </c>
      <c r="AN1836" s="121" t="str">
        <f>IF(paramètres!$B$28=1,((SUM(P1836:Y1836)/1.02)+SUM(Z1836:AA1836))*0.0303/9*COUNT(P1836:X1836),IF(paramètres!$B$28=2,(SUM(P1836:AA1836))*0.0303/9*COUNT(P1836:X1836),"Missing Delta option"))</f>
        <v>Missing Delta option</v>
      </c>
      <c r="AO1836" s="13" t="str">
        <f>IF(paramètres!$B$28=1,(((SUM(P1836:Y1836)/1.02)+SUM(Z1836:AA1836))+((SUM(AB1836:AK1836)/1.02)+SUM(AL1836:AN1836)))*cotpatr,IF(paramètres!$B$28=2,(SUM(P1836:AN1836)*cotpatr),"Missing Delta Option"))</f>
        <v>Missing Delta Option</v>
      </c>
      <c r="AP1836" s="13" t="str" cm="1">
        <f t="array" ref="AP1836">IF(paramètres!$B$28=1,(((SUM(P1836:Y1836)/1.02)+SUM(Z1836:AA1836))+((SUM(AB1836:AM1836)/1.02)+SUM(AL1836:AM1836)))/12*pécule,IF(paramètres!$B$28=2,SUM(P1836:AM1836)/12*pécule,"Missing Delta Option"))</f>
        <v>Missing Delta Option</v>
      </c>
      <c r="AQ1836" s="105" t="e">
        <f>IF(paramètres!$B$28=1,(((SUM(P1836:Y1836)/1.02)+SUM(Z1836:AA1836))+((SUM(AB1836:AM1836)/1.02)+SUM(AL1836:AM1836)))+AN1836+AO1836+AP1836,SUM(P1836:AM1836)+AN1836+AO1836+AP1836)</f>
        <v>#VALUE!</v>
      </c>
    </row>
    <row r="1837" spans="1:43" x14ac:dyDescent="0.25">
      <c r="A1837" s="104"/>
      <c r="B1837" s="39"/>
      <c r="C1837" s="39"/>
      <c r="D1837" s="70"/>
      <c r="E1837" s="49"/>
      <c r="F1837" s="40"/>
      <c r="G1837" s="38"/>
      <c r="H1837" s="71"/>
      <c r="I1837" s="40"/>
      <c r="J1837" s="38"/>
      <c r="K1837" s="71"/>
      <c r="L1837" s="40"/>
      <c r="M1837" s="38"/>
      <c r="N1837" s="71"/>
      <c r="O1837" s="49"/>
      <c r="P1837" s="177"/>
      <c r="Q1837" s="178"/>
      <c r="R1837" s="178"/>
      <c r="S1837" s="178"/>
      <c r="T1837" s="178"/>
      <c r="U1837" s="178"/>
      <c r="V1837" s="178"/>
      <c r="W1837" s="178"/>
      <c r="X1837" s="178"/>
      <c r="Y1837" s="178"/>
      <c r="Z1837" s="178"/>
      <c r="AA1837" s="179"/>
      <c r="AB1837" s="121">
        <f>IF($D1837="",0,IF($E1837="",0,IF(VLOOKUP($E1837,paramètres!$E$33:$F$44,2,FALSE)&lt;=VLOOKUP($AB$18,paramètres!$E$33:$F$44,2,FALSE),P1837*$D1837,0)))</f>
        <v>0</v>
      </c>
      <c r="AC1837" s="13">
        <f>IF($D1837="",0,IF($E1837="",0,IF(VLOOKUP($E1837,paramètres!$E$33:$F$44,2,FALSE)&lt;=VLOOKUP($AC$18,paramètres!$E$33:$F$44,2,FALSE),Q1837*$D1837,0)))</f>
        <v>0</v>
      </c>
      <c r="AD1837" s="13">
        <f>IF($D1837="",0,IF($E1837="",0,IF(VLOOKUP($E1837,paramètres!$E$33:$F$44,2,FALSE)&lt;=VLOOKUP($AD$18,paramètres!$E$33:$F$44,2,FALSE),R1837*$D1837,0)))</f>
        <v>0</v>
      </c>
      <c r="AE1837" s="13">
        <f>IF($D1837="",0,IF($E1837="",0,IF(VLOOKUP($E1837,paramètres!$E$33:$F$44,2,FALSE)&lt;=VLOOKUP($AE$18,paramètres!$E$33:$F$44,2,FALSE),S1837*$D1837,0)))</f>
        <v>0</v>
      </c>
      <c r="AF1837" s="13">
        <f>IF($D1837="",0,IF($E1837="",0,IF(VLOOKUP($E1837,paramètres!$E$33:$F$44,2,FALSE)&lt;=VLOOKUP($AF$18,paramètres!$E$33:$F$44,2,FALSE),T1837*$D1837,0)))</f>
        <v>0</v>
      </c>
      <c r="AG1837" s="13">
        <f>IF($D1837="",0,IF($E1837="",0,IF(VLOOKUP($E1837,paramètres!$E$33:$F$44,2,FALSE)&lt;=VLOOKUP($AG$18,paramètres!$E$33:$F$44,2,FALSE),U1837*$D1837,0)))</f>
        <v>0</v>
      </c>
      <c r="AH1837" s="13">
        <f>IF($D1837="",0,IF($E1837="",0,IF(VLOOKUP($E1837,paramètres!$E$33:$F$44,2,FALSE)&lt;=VLOOKUP($AH$18,paramètres!$E$33:$F$44,2,FALSE),V1837*$D1837,0)))</f>
        <v>0</v>
      </c>
      <c r="AI1837" s="13">
        <f>IF($D1837="",0,IF($E1837="",0,IF(VLOOKUP($E1837,paramètres!$E$33:$F$44,2,FALSE)&lt;=VLOOKUP($AI$18,paramètres!$E$33:$F$44,2,FALSE),W1837*$D1837,0)))</f>
        <v>0</v>
      </c>
      <c r="AJ1837" s="13">
        <f>IF($D1837="",0,IF($E1837="",0,IF(VLOOKUP($E1837,paramètres!$E$33:$F$44,2,FALSE)&lt;=VLOOKUP($AJ$18,paramètres!$E$33:$F$44,2,FALSE),X1837*$D1837,0)))</f>
        <v>0</v>
      </c>
      <c r="AK1837" s="13">
        <f>IF($D1837="",0,IF($E1837="",0,IF(VLOOKUP($E1837,paramètres!$E$33:$F$44,2,FALSE)&lt;=VLOOKUP($AK$18,paramètres!$E$33:$F$44,2,FALSE),Y1837*$D1837,0)))</f>
        <v>0</v>
      </c>
      <c r="AL1837" s="13">
        <f>IF($D1837="",0,IF($E1837="",0,IF(VLOOKUP($E1837,paramètres!$E$33:$F$44,2,FALSE)&lt;=VLOOKUP($AL$18,paramètres!$E$33:$F$44,2,FALSE),Z1837*$D1837,0)))</f>
        <v>0</v>
      </c>
      <c r="AM1837" s="126">
        <f>IF($D1837="",0,IF($E1837="",0,IF(VLOOKUP($E1837,paramètres!$E$33:$F$44,2,FALSE)&lt;=VLOOKUP($AM$18,paramètres!$E$33:$F$44,2,FALSE),AA1837*$D1837,0)))</f>
        <v>0</v>
      </c>
      <c r="AN1837" s="121" t="str">
        <f>IF(paramètres!$B$28=1,((SUM(P1837:Y1837)/1.02)+SUM(Z1837:AA1837))*0.0303/9*COUNT(P1837:X1837),IF(paramètres!$B$28=2,(SUM(P1837:AA1837))*0.0303/9*COUNT(P1837:X1837),"Missing Delta option"))</f>
        <v>Missing Delta option</v>
      </c>
      <c r="AO1837" s="13" t="str">
        <f>IF(paramètres!$B$28=1,(((SUM(P1837:Y1837)/1.02)+SUM(Z1837:AA1837))+((SUM(AB1837:AK1837)/1.02)+SUM(AL1837:AN1837)))*cotpatr,IF(paramètres!$B$28=2,(SUM(P1837:AN1837)*cotpatr),"Missing Delta Option"))</f>
        <v>Missing Delta Option</v>
      </c>
      <c r="AP1837" s="13" t="str" cm="1">
        <f t="array" ref="AP1837">IF(paramètres!$B$28=1,(((SUM(P1837:Y1837)/1.02)+SUM(Z1837:AA1837))+((SUM(AB1837:AM1837)/1.02)+SUM(AL1837:AM1837)))/12*pécule,IF(paramètres!$B$28=2,SUM(P1837:AM1837)/12*pécule,"Missing Delta Option"))</f>
        <v>Missing Delta Option</v>
      </c>
      <c r="AQ1837" s="105" t="e">
        <f>IF(paramètres!$B$28=1,(((SUM(P1837:Y1837)/1.02)+SUM(Z1837:AA1837))+((SUM(AB1837:AM1837)/1.02)+SUM(AL1837:AM1837)))+AN1837+AO1837+AP1837,SUM(P1837:AM1837)+AN1837+AO1837+AP1837)</f>
        <v>#VALUE!</v>
      </c>
    </row>
    <row r="1838" spans="1:43" x14ac:dyDescent="0.25">
      <c r="A1838" s="104"/>
      <c r="B1838" s="39"/>
      <c r="C1838" s="39"/>
      <c r="D1838" s="70"/>
      <c r="E1838" s="49"/>
      <c r="F1838" s="40"/>
      <c r="G1838" s="38"/>
      <c r="H1838" s="71"/>
      <c r="I1838" s="40"/>
      <c r="J1838" s="38"/>
      <c r="K1838" s="71"/>
      <c r="L1838" s="40"/>
      <c r="M1838" s="38"/>
      <c r="N1838" s="71"/>
      <c r="O1838" s="49"/>
      <c r="P1838" s="177"/>
      <c r="Q1838" s="178"/>
      <c r="R1838" s="178"/>
      <c r="S1838" s="178"/>
      <c r="T1838" s="178"/>
      <c r="U1838" s="178"/>
      <c r="V1838" s="178"/>
      <c r="W1838" s="178"/>
      <c r="X1838" s="178"/>
      <c r="Y1838" s="178"/>
      <c r="Z1838" s="178"/>
      <c r="AA1838" s="179"/>
      <c r="AB1838" s="121">
        <f>IF($D1838="",0,IF($E1838="",0,IF(VLOOKUP($E1838,paramètres!$E$33:$F$44,2,FALSE)&lt;=VLOOKUP($AB$18,paramètres!$E$33:$F$44,2,FALSE),P1838*$D1838,0)))</f>
        <v>0</v>
      </c>
      <c r="AC1838" s="13">
        <f>IF($D1838="",0,IF($E1838="",0,IF(VLOOKUP($E1838,paramètres!$E$33:$F$44,2,FALSE)&lt;=VLOOKUP($AC$18,paramètres!$E$33:$F$44,2,FALSE),Q1838*$D1838,0)))</f>
        <v>0</v>
      </c>
      <c r="AD1838" s="13">
        <f>IF($D1838="",0,IF($E1838="",0,IF(VLOOKUP($E1838,paramètres!$E$33:$F$44,2,FALSE)&lt;=VLOOKUP($AD$18,paramètres!$E$33:$F$44,2,FALSE),R1838*$D1838,0)))</f>
        <v>0</v>
      </c>
      <c r="AE1838" s="13">
        <f>IF($D1838="",0,IF($E1838="",0,IF(VLOOKUP($E1838,paramètres!$E$33:$F$44,2,FALSE)&lt;=VLOOKUP($AE$18,paramètres!$E$33:$F$44,2,FALSE),S1838*$D1838,0)))</f>
        <v>0</v>
      </c>
      <c r="AF1838" s="13">
        <f>IF($D1838="",0,IF($E1838="",0,IF(VLOOKUP($E1838,paramètres!$E$33:$F$44,2,FALSE)&lt;=VLOOKUP($AF$18,paramètres!$E$33:$F$44,2,FALSE),T1838*$D1838,0)))</f>
        <v>0</v>
      </c>
      <c r="AG1838" s="13">
        <f>IF($D1838="",0,IF($E1838="",0,IF(VLOOKUP($E1838,paramètres!$E$33:$F$44,2,FALSE)&lt;=VLOOKUP($AG$18,paramètres!$E$33:$F$44,2,FALSE),U1838*$D1838,0)))</f>
        <v>0</v>
      </c>
      <c r="AH1838" s="13">
        <f>IF($D1838="",0,IF($E1838="",0,IF(VLOOKUP($E1838,paramètres!$E$33:$F$44,2,FALSE)&lt;=VLOOKUP($AH$18,paramètres!$E$33:$F$44,2,FALSE),V1838*$D1838,0)))</f>
        <v>0</v>
      </c>
      <c r="AI1838" s="13">
        <f>IF($D1838="",0,IF($E1838="",0,IF(VLOOKUP($E1838,paramètres!$E$33:$F$44,2,FALSE)&lt;=VLOOKUP($AI$18,paramètres!$E$33:$F$44,2,FALSE),W1838*$D1838,0)))</f>
        <v>0</v>
      </c>
      <c r="AJ1838" s="13">
        <f>IF($D1838="",0,IF($E1838="",0,IF(VLOOKUP($E1838,paramètres!$E$33:$F$44,2,FALSE)&lt;=VLOOKUP($AJ$18,paramètres!$E$33:$F$44,2,FALSE),X1838*$D1838,0)))</f>
        <v>0</v>
      </c>
      <c r="AK1838" s="13">
        <f>IF($D1838="",0,IF($E1838="",0,IF(VLOOKUP($E1838,paramètres!$E$33:$F$44,2,FALSE)&lt;=VLOOKUP($AK$18,paramètres!$E$33:$F$44,2,FALSE),Y1838*$D1838,0)))</f>
        <v>0</v>
      </c>
      <c r="AL1838" s="13">
        <f>IF($D1838="",0,IF($E1838="",0,IF(VLOOKUP($E1838,paramètres!$E$33:$F$44,2,FALSE)&lt;=VLOOKUP($AL$18,paramètres!$E$33:$F$44,2,FALSE),Z1838*$D1838,0)))</f>
        <v>0</v>
      </c>
      <c r="AM1838" s="126">
        <f>IF($D1838="",0,IF($E1838="",0,IF(VLOOKUP($E1838,paramètres!$E$33:$F$44,2,FALSE)&lt;=VLOOKUP($AM$18,paramètres!$E$33:$F$44,2,FALSE),AA1838*$D1838,0)))</f>
        <v>0</v>
      </c>
      <c r="AN1838" s="121" t="str">
        <f>IF(paramètres!$B$28=1,((SUM(P1838:Y1838)/1.02)+SUM(Z1838:AA1838))*0.0303/9*COUNT(P1838:X1838),IF(paramètres!$B$28=2,(SUM(P1838:AA1838))*0.0303/9*COUNT(P1838:X1838),"Missing Delta option"))</f>
        <v>Missing Delta option</v>
      </c>
      <c r="AO1838" s="13" t="str">
        <f>IF(paramètres!$B$28=1,(((SUM(P1838:Y1838)/1.02)+SUM(Z1838:AA1838))+((SUM(AB1838:AK1838)/1.02)+SUM(AL1838:AN1838)))*cotpatr,IF(paramètres!$B$28=2,(SUM(P1838:AN1838)*cotpatr),"Missing Delta Option"))</f>
        <v>Missing Delta Option</v>
      </c>
      <c r="AP1838" s="13" t="str" cm="1">
        <f t="array" ref="AP1838">IF(paramètres!$B$28=1,(((SUM(P1838:Y1838)/1.02)+SUM(Z1838:AA1838))+((SUM(AB1838:AM1838)/1.02)+SUM(AL1838:AM1838)))/12*pécule,IF(paramètres!$B$28=2,SUM(P1838:AM1838)/12*pécule,"Missing Delta Option"))</f>
        <v>Missing Delta Option</v>
      </c>
      <c r="AQ1838" s="105" t="e">
        <f>IF(paramètres!$B$28=1,(((SUM(P1838:Y1838)/1.02)+SUM(Z1838:AA1838))+((SUM(AB1838:AM1838)/1.02)+SUM(AL1838:AM1838)))+AN1838+AO1838+AP1838,SUM(P1838:AM1838)+AN1838+AO1838+AP1838)</f>
        <v>#VALUE!</v>
      </c>
    </row>
    <row r="1839" spans="1:43" x14ac:dyDescent="0.25">
      <c r="A1839" s="104"/>
      <c r="B1839" s="39"/>
      <c r="C1839" s="39"/>
      <c r="D1839" s="70"/>
      <c r="E1839" s="49"/>
      <c r="F1839" s="40"/>
      <c r="G1839" s="38"/>
      <c r="H1839" s="71"/>
      <c r="I1839" s="40"/>
      <c r="J1839" s="38"/>
      <c r="K1839" s="71"/>
      <c r="L1839" s="40"/>
      <c r="M1839" s="38"/>
      <c r="N1839" s="71"/>
      <c r="O1839" s="49"/>
      <c r="P1839" s="177"/>
      <c r="Q1839" s="178"/>
      <c r="R1839" s="178"/>
      <c r="S1839" s="178"/>
      <c r="T1839" s="178"/>
      <c r="U1839" s="178"/>
      <c r="V1839" s="178"/>
      <c r="W1839" s="178"/>
      <c r="X1839" s="178"/>
      <c r="Y1839" s="178"/>
      <c r="Z1839" s="178"/>
      <c r="AA1839" s="179"/>
      <c r="AB1839" s="121">
        <f>IF($D1839="",0,IF($E1839="",0,IF(VLOOKUP($E1839,paramètres!$E$33:$F$44,2,FALSE)&lt;=VLOOKUP($AB$18,paramètres!$E$33:$F$44,2,FALSE),P1839*$D1839,0)))</f>
        <v>0</v>
      </c>
      <c r="AC1839" s="13">
        <f>IF($D1839="",0,IF($E1839="",0,IF(VLOOKUP($E1839,paramètres!$E$33:$F$44,2,FALSE)&lt;=VLOOKUP($AC$18,paramètres!$E$33:$F$44,2,FALSE),Q1839*$D1839,0)))</f>
        <v>0</v>
      </c>
      <c r="AD1839" s="13">
        <f>IF($D1839="",0,IF($E1839="",0,IF(VLOOKUP($E1839,paramètres!$E$33:$F$44,2,FALSE)&lt;=VLOOKUP($AD$18,paramètres!$E$33:$F$44,2,FALSE),R1839*$D1839,0)))</f>
        <v>0</v>
      </c>
      <c r="AE1839" s="13">
        <f>IF($D1839="",0,IF($E1839="",0,IF(VLOOKUP($E1839,paramètres!$E$33:$F$44,2,FALSE)&lt;=VLOOKUP($AE$18,paramètres!$E$33:$F$44,2,FALSE),S1839*$D1839,0)))</f>
        <v>0</v>
      </c>
      <c r="AF1839" s="13">
        <f>IF($D1839="",0,IF($E1839="",0,IF(VLOOKUP($E1839,paramètres!$E$33:$F$44,2,FALSE)&lt;=VLOOKUP($AF$18,paramètres!$E$33:$F$44,2,FALSE),T1839*$D1839,0)))</f>
        <v>0</v>
      </c>
      <c r="AG1839" s="13">
        <f>IF($D1839="",0,IF($E1839="",0,IF(VLOOKUP($E1839,paramètres!$E$33:$F$44,2,FALSE)&lt;=VLOOKUP($AG$18,paramètres!$E$33:$F$44,2,FALSE),U1839*$D1839,0)))</f>
        <v>0</v>
      </c>
      <c r="AH1839" s="13">
        <f>IF($D1839="",0,IF($E1839="",0,IF(VLOOKUP($E1839,paramètres!$E$33:$F$44,2,FALSE)&lt;=VLOOKUP($AH$18,paramètres!$E$33:$F$44,2,FALSE),V1839*$D1839,0)))</f>
        <v>0</v>
      </c>
      <c r="AI1839" s="13">
        <f>IF($D1839="",0,IF($E1839="",0,IF(VLOOKUP($E1839,paramètres!$E$33:$F$44,2,FALSE)&lt;=VLOOKUP($AI$18,paramètres!$E$33:$F$44,2,FALSE),W1839*$D1839,0)))</f>
        <v>0</v>
      </c>
      <c r="AJ1839" s="13">
        <f>IF($D1839="",0,IF($E1839="",0,IF(VLOOKUP($E1839,paramètres!$E$33:$F$44,2,FALSE)&lt;=VLOOKUP($AJ$18,paramètres!$E$33:$F$44,2,FALSE),X1839*$D1839,0)))</f>
        <v>0</v>
      </c>
      <c r="AK1839" s="13">
        <f>IF($D1839="",0,IF($E1839="",0,IF(VLOOKUP($E1839,paramètres!$E$33:$F$44,2,FALSE)&lt;=VLOOKUP($AK$18,paramètres!$E$33:$F$44,2,FALSE),Y1839*$D1839,0)))</f>
        <v>0</v>
      </c>
      <c r="AL1839" s="13">
        <f>IF($D1839="",0,IF($E1839="",0,IF(VLOOKUP($E1839,paramètres!$E$33:$F$44,2,FALSE)&lt;=VLOOKUP($AL$18,paramètres!$E$33:$F$44,2,FALSE),Z1839*$D1839,0)))</f>
        <v>0</v>
      </c>
      <c r="AM1839" s="126">
        <f>IF($D1839="",0,IF($E1839="",0,IF(VLOOKUP($E1839,paramètres!$E$33:$F$44,2,FALSE)&lt;=VLOOKUP($AM$18,paramètres!$E$33:$F$44,2,FALSE),AA1839*$D1839,0)))</f>
        <v>0</v>
      </c>
      <c r="AN1839" s="121" t="str">
        <f>IF(paramètres!$B$28=1,((SUM(P1839:Y1839)/1.02)+SUM(Z1839:AA1839))*0.0303/9*COUNT(P1839:X1839),IF(paramètres!$B$28=2,(SUM(P1839:AA1839))*0.0303/9*COUNT(P1839:X1839),"Missing Delta option"))</f>
        <v>Missing Delta option</v>
      </c>
      <c r="AO1839" s="13" t="str">
        <f>IF(paramètres!$B$28=1,(((SUM(P1839:Y1839)/1.02)+SUM(Z1839:AA1839))+((SUM(AB1839:AK1839)/1.02)+SUM(AL1839:AN1839)))*cotpatr,IF(paramètres!$B$28=2,(SUM(P1839:AN1839)*cotpatr),"Missing Delta Option"))</f>
        <v>Missing Delta Option</v>
      </c>
      <c r="AP1839" s="13" t="str" cm="1">
        <f t="array" ref="AP1839">IF(paramètres!$B$28=1,(((SUM(P1839:Y1839)/1.02)+SUM(Z1839:AA1839))+((SUM(AB1839:AM1839)/1.02)+SUM(AL1839:AM1839)))/12*pécule,IF(paramètres!$B$28=2,SUM(P1839:AM1839)/12*pécule,"Missing Delta Option"))</f>
        <v>Missing Delta Option</v>
      </c>
      <c r="AQ1839" s="105" t="e">
        <f>IF(paramètres!$B$28=1,(((SUM(P1839:Y1839)/1.02)+SUM(Z1839:AA1839))+((SUM(AB1839:AM1839)/1.02)+SUM(AL1839:AM1839)))+AN1839+AO1839+AP1839,SUM(P1839:AM1839)+AN1839+AO1839+AP1839)</f>
        <v>#VALUE!</v>
      </c>
    </row>
    <row r="1840" spans="1:43" x14ac:dyDescent="0.25">
      <c r="A1840" s="104"/>
      <c r="B1840" s="39"/>
      <c r="C1840" s="39"/>
      <c r="D1840" s="70"/>
      <c r="E1840" s="49"/>
      <c r="F1840" s="40"/>
      <c r="G1840" s="38"/>
      <c r="H1840" s="71"/>
      <c r="I1840" s="40"/>
      <c r="J1840" s="38"/>
      <c r="K1840" s="71"/>
      <c r="L1840" s="40"/>
      <c r="M1840" s="38"/>
      <c r="N1840" s="71"/>
      <c r="O1840" s="49"/>
      <c r="P1840" s="177"/>
      <c r="Q1840" s="178"/>
      <c r="R1840" s="178"/>
      <c r="S1840" s="178"/>
      <c r="T1840" s="178"/>
      <c r="U1840" s="178"/>
      <c r="V1840" s="178"/>
      <c r="W1840" s="178"/>
      <c r="X1840" s="178"/>
      <c r="Y1840" s="178"/>
      <c r="Z1840" s="178"/>
      <c r="AA1840" s="179"/>
      <c r="AB1840" s="121">
        <f>IF($D1840="",0,IF($E1840="",0,IF(VLOOKUP($E1840,paramètres!$E$33:$F$44,2,FALSE)&lt;=VLOOKUP($AB$18,paramètres!$E$33:$F$44,2,FALSE),P1840*$D1840,0)))</f>
        <v>0</v>
      </c>
      <c r="AC1840" s="13">
        <f>IF($D1840="",0,IF($E1840="",0,IF(VLOOKUP($E1840,paramètres!$E$33:$F$44,2,FALSE)&lt;=VLOOKUP($AC$18,paramètres!$E$33:$F$44,2,FALSE),Q1840*$D1840,0)))</f>
        <v>0</v>
      </c>
      <c r="AD1840" s="13">
        <f>IF($D1840="",0,IF($E1840="",0,IF(VLOOKUP($E1840,paramètres!$E$33:$F$44,2,FALSE)&lt;=VLOOKUP($AD$18,paramètres!$E$33:$F$44,2,FALSE),R1840*$D1840,0)))</f>
        <v>0</v>
      </c>
      <c r="AE1840" s="13">
        <f>IF($D1840="",0,IF($E1840="",0,IF(VLOOKUP($E1840,paramètres!$E$33:$F$44,2,FALSE)&lt;=VLOOKUP($AE$18,paramètres!$E$33:$F$44,2,FALSE),S1840*$D1840,0)))</f>
        <v>0</v>
      </c>
      <c r="AF1840" s="13">
        <f>IF($D1840="",0,IF($E1840="",0,IF(VLOOKUP($E1840,paramètres!$E$33:$F$44,2,FALSE)&lt;=VLOOKUP($AF$18,paramètres!$E$33:$F$44,2,FALSE),T1840*$D1840,0)))</f>
        <v>0</v>
      </c>
      <c r="AG1840" s="13">
        <f>IF($D1840="",0,IF($E1840="",0,IF(VLOOKUP($E1840,paramètres!$E$33:$F$44,2,FALSE)&lt;=VLOOKUP($AG$18,paramètres!$E$33:$F$44,2,FALSE),U1840*$D1840,0)))</f>
        <v>0</v>
      </c>
      <c r="AH1840" s="13">
        <f>IF($D1840="",0,IF($E1840="",0,IF(VLOOKUP($E1840,paramètres!$E$33:$F$44,2,FALSE)&lt;=VLOOKUP($AH$18,paramètres!$E$33:$F$44,2,FALSE),V1840*$D1840,0)))</f>
        <v>0</v>
      </c>
      <c r="AI1840" s="13">
        <f>IF($D1840="",0,IF($E1840="",0,IF(VLOOKUP($E1840,paramètres!$E$33:$F$44,2,FALSE)&lt;=VLOOKUP($AI$18,paramètres!$E$33:$F$44,2,FALSE),W1840*$D1840,0)))</f>
        <v>0</v>
      </c>
      <c r="AJ1840" s="13">
        <f>IF($D1840="",0,IF($E1840="",0,IF(VLOOKUP($E1840,paramètres!$E$33:$F$44,2,FALSE)&lt;=VLOOKUP($AJ$18,paramètres!$E$33:$F$44,2,FALSE),X1840*$D1840,0)))</f>
        <v>0</v>
      </c>
      <c r="AK1840" s="13">
        <f>IF($D1840="",0,IF($E1840="",0,IF(VLOOKUP($E1840,paramètres!$E$33:$F$44,2,FALSE)&lt;=VLOOKUP($AK$18,paramètres!$E$33:$F$44,2,FALSE),Y1840*$D1840,0)))</f>
        <v>0</v>
      </c>
      <c r="AL1840" s="13">
        <f>IF($D1840="",0,IF($E1840="",0,IF(VLOOKUP($E1840,paramètres!$E$33:$F$44,2,FALSE)&lt;=VLOOKUP($AL$18,paramètres!$E$33:$F$44,2,FALSE),Z1840*$D1840,0)))</f>
        <v>0</v>
      </c>
      <c r="AM1840" s="126">
        <f>IF($D1840="",0,IF($E1840="",0,IF(VLOOKUP($E1840,paramètres!$E$33:$F$44,2,FALSE)&lt;=VLOOKUP($AM$18,paramètres!$E$33:$F$44,2,FALSE),AA1840*$D1840,0)))</f>
        <v>0</v>
      </c>
      <c r="AN1840" s="121" t="str">
        <f>IF(paramètres!$B$28=1,((SUM(P1840:Y1840)/1.02)+SUM(Z1840:AA1840))*0.0303/9*COUNT(P1840:X1840),IF(paramètres!$B$28=2,(SUM(P1840:AA1840))*0.0303/9*COUNT(P1840:X1840),"Missing Delta option"))</f>
        <v>Missing Delta option</v>
      </c>
      <c r="AO1840" s="13" t="str">
        <f>IF(paramètres!$B$28=1,(((SUM(P1840:Y1840)/1.02)+SUM(Z1840:AA1840))+((SUM(AB1840:AK1840)/1.02)+SUM(AL1840:AN1840)))*cotpatr,IF(paramètres!$B$28=2,(SUM(P1840:AN1840)*cotpatr),"Missing Delta Option"))</f>
        <v>Missing Delta Option</v>
      </c>
      <c r="AP1840" s="13" t="str" cm="1">
        <f t="array" ref="AP1840">IF(paramètres!$B$28=1,(((SUM(P1840:Y1840)/1.02)+SUM(Z1840:AA1840))+((SUM(AB1840:AM1840)/1.02)+SUM(AL1840:AM1840)))/12*pécule,IF(paramètres!$B$28=2,SUM(P1840:AM1840)/12*pécule,"Missing Delta Option"))</f>
        <v>Missing Delta Option</v>
      </c>
      <c r="AQ1840" s="105" t="e">
        <f>IF(paramètres!$B$28=1,(((SUM(P1840:Y1840)/1.02)+SUM(Z1840:AA1840))+((SUM(AB1840:AM1840)/1.02)+SUM(AL1840:AM1840)))+AN1840+AO1840+AP1840,SUM(P1840:AM1840)+AN1840+AO1840+AP1840)</f>
        <v>#VALUE!</v>
      </c>
    </row>
    <row r="1841" spans="1:43" x14ac:dyDescent="0.25">
      <c r="A1841" s="104"/>
      <c r="B1841" s="39"/>
      <c r="C1841" s="39"/>
      <c r="D1841" s="70"/>
      <c r="E1841" s="49"/>
      <c r="F1841" s="40"/>
      <c r="G1841" s="38"/>
      <c r="H1841" s="71"/>
      <c r="I1841" s="40"/>
      <c r="J1841" s="38"/>
      <c r="K1841" s="71"/>
      <c r="L1841" s="40"/>
      <c r="M1841" s="38"/>
      <c r="N1841" s="71"/>
      <c r="O1841" s="49"/>
      <c r="P1841" s="177"/>
      <c r="Q1841" s="178"/>
      <c r="R1841" s="178"/>
      <c r="S1841" s="178"/>
      <c r="T1841" s="178"/>
      <c r="U1841" s="178"/>
      <c r="V1841" s="178"/>
      <c r="W1841" s="178"/>
      <c r="X1841" s="178"/>
      <c r="Y1841" s="178"/>
      <c r="Z1841" s="178"/>
      <c r="AA1841" s="179"/>
      <c r="AB1841" s="121">
        <f>IF($D1841="",0,IF($E1841="",0,IF(VLOOKUP($E1841,paramètres!$E$33:$F$44,2,FALSE)&lt;=VLOOKUP($AB$18,paramètres!$E$33:$F$44,2,FALSE),P1841*$D1841,0)))</f>
        <v>0</v>
      </c>
      <c r="AC1841" s="13">
        <f>IF($D1841="",0,IF($E1841="",0,IF(VLOOKUP($E1841,paramètres!$E$33:$F$44,2,FALSE)&lt;=VLOOKUP($AC$18,paramètres!$E$33:$F$44,2,FALSE),Q1841*$D1841,0)))</f>
        <v>0</v>
      </c>
      <c r="AD1841" s="13">
        <f>IF($D1841="",0,IF($E1841="",0,IF(VLOOKUP($E1841,paramètres!$E$33:$F$44,2,FALSE)&lt;=VLOOKUP($AD$18,paramètres!$E$33:$F$44,2,FALSE),R1841*$D1841,0)))</f>
        <v>0</v>
      </c>
      <c r="AE1841" s="13">
        <f>IF($D1841="",0,IF($E1841="",0,IF(VLOOKUP($E1841,paramètres!$E$33:$F$44,2,FALSE)&lt;=VLOOKUP($AE$18,paramètres!$E$33:$F$44,2,FALSE),S1841*$D1841,0)))</f>
        <v>0</v>
      </c>
      <c r="AF1841" s="13">
        <f>IF($D1841="",0,IF($E1841="",0,IF(VLOOKUP($E1841,paramètres!$E$33:$F$44,2,FALSE)&lt;=VLOOKUP($AF$18,paramètres!$E$33:$F$44,2,FALSE),T1841*$D1841,0)))</f>
        <v>0</v>
      </c>
      <c r="AG1841" s="13">
        <f>IF($D1841="",0,IF($E1841="",0,IF(VLOOKUP($E1841,paramètres!$E$33:$F$44,2,FALSE)&lt;=VLOOKUP($AG$18,paramètres!$E$33:$F$44,2,FALSE),U1841*$D1841,0)))</f>
        <v>0</v>
      </c>
      <c r="AH1841" s="13">
        <f>IF($D1841="",0,IF($E1841="",0,IF(VLOOKUP($E1841,paramètres!$E$33:$F$44,2,FALSE)&lt;=VLOOKUP($AH$18,paramètres!$E$33:$F$44,2,FALSE),V1841*$D1841,0)))</f>
        <v>0</v>
      </c>
      <c r="AI1841" s="13">
        <f>IF($D1841="",0,IF($E1841="",0,IF(VLOOKUP($E1841,paramètres!$E$33:$F$44,2,FALSE)&lt;=VLOOKUP($AI$18,paramètres!$E$33:$F$44,2,FALSE),W1841*$D1841,0)))</f>
        <v>0</v>
      </c>
      <c r="AJ1841" s="13">
        <f>IF($D1841="",0,IF($E1841="",0,IF(VLOOKUP($E1841,paramètres!$E$33:$F$44,2,FALSE)&lt;=VLOOKUP($AJ$18,paramètres!$E$33:$F$44,2,FALSE),X1841*$D1841,0)))</f>
        <v>0</v>
      </c>
      <c r="AK1841" s="13">
        <f>IF($D1841="",0,IF($E1841="",0,IF(VLOOKUP($E1841,paramètres!$E$33:$F$44,2,FALSE)&lt;=VLOOKUP($AK$18,paramètres!$E$33:$F$44,2,FALSE),Y1841*$D1841,0)))</f>
        <v>0</v>
      </c>
      <c r="AL1841" s="13">
        <f>IF($D1841="",0,IF($E1841="",0,IF(VLOOKUP($E1841,paramètres!$E$33:$F$44,2,FALSE)&lt;=VLOOKUP($AL$18,paramètres!$E$33:$F$44,2,FALSE),Z1841*$D1841,0)))</f>
        <v>0</v>
      </c>
      <c r="AM1841" s="126">
        <f>IF($D1841="",0,IF($E1841="",0,IF(VLOOKUP($E1841,paramètres!$E$33:$F$44,2,FALSE)&lt;=VLOOKUP($AM$18,paramètres!$E$33:$F$44,2,FALSE),AA1841*$D1841,0)))</f>
        <v>0</v>
      </c>
      <c r="AN1841" s="121" t="str">
        <f>IF(paramètres!$B$28=1,((SUM(P1841:Y1841)/1.02)+SUM(Z1841:AA1841))*0.0303/9*COUNT(P1841:X1841),IF(paramètres!$B$28=2,(SUM(P1841:AA1841))*0.0303/9*COUNT(P1841:X1841),"Missing Delta option"))</f>
        <v>Missing Delta option</v>
      </c>
      <c r="AO1841" s="13" t="str">
        <f>IF(paramètres!$B$28=1,(((SUM(P1841:Y1841)/1.02)+SUM(Z1841:AA1841))+((SUM(AB1841:AK1841)/1.02)+SUM(AL1841:AN1841)))*cotpatr,IF(paramètres!$B$28=2,(SUM(P1841:AN1841)*cotpatr),"Missing Delta Option"))</f>
        <v>Missing Delta Option</v>
      </c>
      <c r="AP1841" s="13" t="str" cm="1">
        <f t="array" ref="AP1841">IF(paramètres!$B$28=1,(((SUM(P1841:Y1841)/1.02)+SUM(Z1841:AA1841))+((SUM(AB1841:AM1841)/1.02)+SUM(AL1841:AM1841)))/12*pécule,IF(paramètres!$B$28=2,SUM(P1841:AM1841)/12*pécule,"Missing Delta Option"))</f>
        <v>Missing Delta Option</v>
      </c>
      <c r="AQ1841" s="105" t="e">
        <f>IF(paramètres!$B$28=1,(((SUM(P1841:Y1841)/1.02)+SUM(Z1841:AA1841))+((SUM(AB1841:AM1841)/1.02)+SUM(AL1841:AM1841)))+AN1841+AO1841+AP1841,SUM(P1841:AM1841)+AN1841+AO1841+AP1841)</f>
        <v>#VALUE!</v>
      </c>
    </row>
    <row r="1842" spans="1:43" x14ac:dyDescent="0.25">
      <c r="A1842" s="104"/>
      <c r="B1842" s="39"/>
      <c r="C1842" s="39"/>
      <c r="D1842" s="70"/>
      <c r="E1842" s="49"/>
      <c r="F1842" s="40"/>
      <c r="G1842" s="38"/>
      <c r="H1842" s="71"/>
      <c r="I1842" s="40"/>
      <c r="J1842" s="38"/>
      <c r="K1842" s="71"/>
      <c r="L1842" s="40"/>
      <c r="M1842" s="38"/>
      <c r="N1842" s="71"/>
      <c r="O1842" s="49"/>
      <c r="P1842" s="177"/>
      <c r="Q1842" s="178"/>
      <c r="R1842" s="178"/>
      <c r="S1842" s="178"/>
      <c r="T1842" s="178"/>
      <c r="U1842" s="178"/>
      <c r="V1842" s="178"/>
      <c r="W1842" s="178"/>
      <c r="X1842" s="178"/>
      <c r="Y1842" s="178"/>
      <c r="Z1842" s="178"/>
      <c r="AA1842" s="179"/>
      <c r="AB1842" s="121">
        <f>IF($D1842="",0,IF($E1842="",0,IF(VLOOKUP($E1842,paramètres!$E$33:$F$44,2,FALSE)&lt;=VLOOKUP($AB$18,paramètres!$E$33:$F$44,2,FALSE),P1842*$D1842,0)))</f>
        <v>0</v>
      </c>
      <c r="AC1842" s="13">
        <f>IF($D1842="",0,IF($E1842="",0,IF(VLOOKUP($E1842,paramètres!$E$33:$F$44,2,FALSE)&lt;=VLOOKUP($AC$18,paramètres!$E$33:$F$44,2,FALSE),Q1842*$D1842,0)))</f>
        <v>0</v>
      </c>
      <c r="AD1842" s="13">
        <f>IF($D1842="",0,IF($E1842="",0,IF(VLOOKUP($E1842,paramètres!$E$33:$F$44,2,FALSE)&lt;=VLOOKUP($AD$18,paramètres!$E$33:$F$44,2,FALSE),R1842*$D1842,0)))</f>
        <v>0</v>
      </c>
      <c r="AE1842" s="13">
        <f>IF($D1842="",0,IF($E1842="",0,IF(VLOOKUP($E1842,paramètres!$E$33:$F$44,2,FALSE)&lt;=VLOOKUP($AE$18,paramètres!$E$33:$F$44,2,FALSE),S1842*$D1842,0)))</f>
        <v>0</v>
      </c>
      <c r="AF1842" s="13">
        <f>IF($D1842="",0,IF($E1842="",0,IF(VLOOKUP($E1842,paramètres!$E$33:$F$44,2,FALSE)&lt;=VLOOKUP($AF$18,paramètres!$E$33:$F$44,2,FALSE),T1842*$D1842,0)))</f>
        <v>0</v>
      </c>
      <c r="AG1842" s="13">
        <f>IF($D1842="",0,IF($E1842="",0,IF(VLOOKUP($E1842,paramètres!$E$33:$F$44,2,FALSE)&lt;=VLOOKUP($AG$18,paramètres!$E$33:$F$44,2,FALSE),U1842*$D1842,0)))</f>
        <v>0</v>
      </c>
      <c r="AH1842" s="13">
        <f>IF($D1842="",0,IF($E1842="",0,IF(VLOOKUP($E1842,paramètres!$E$33:$F$44,2,FALSE)&lt;=VLOOKUP($AH$18,paramètres!$E$33:$F$44,2,FALSE),V1842*$D1842,0)))</f>
        <v>0</v>
      </c>
      <c r="AI1842" s="13">
        <f>IF($D1842="",0,IF($E1842="",0,IF(VLOOKUP($E1842,paramètres!$E$33:$F$44,2,FALSE)&lt;=VLOOKUP($AI$18,paramètres!$E$33:$F$44,2,FALSE),W1842*$D1842,0)))</f>
        <v>0</v>
      </c>
      <c r="AJ1842" s="13">
        <f>IF($D1842="",0,IF($E1842="",0,IF(VLOOKUP($E1842,paramètres!$E$33:$F$44,2,FALSE)&lt;=VLOOKUP($AJ$18,paramètres!$E$33:$F$44,2,FALSE),X1842*$D1842,0)))</f>
        <v>0</v>
      </c>
      <c r="AK1842" s="13">
        <f>IF($D1842="",0,IF($E1842="",0,IF(VLOOKUP($E1842,paramètres!$E$33:$F$44,2,FALSE)&lt;=VLOOKUP($AK$18,paramètres!$E$33:$F$44,2,FALSE),Y1842*$D1842,0)))</f>
        <v>0</v>
      </c>
      <c r="AL1842" s="13">
        <f>IF($D1842="",0,IF($E1842="",0,IF(VLOOKUP($E1842,paramètres!$E$33:$F$44,2,FALSE)&lt;=VLOOKUP($AL$18,paramètres!$E$33:$F$44,2,FALSE),Z1842*$D1842,0)))</f>
        <v>0</v>
      </c>
      <c r="AM1842" s="126">
        <f>IF($D1842="",0,IF($E1842="",0,IF(VLOOKUP($E1842,paramètres!$E$33:$F$44,2,FALSE)&lt;=VLOOKUP($AM$18,paramètres!$E$33:$F$44,2,FALSE),AA1842*$D1842,0)))</f>
        <v>0</v>
      </c>
      <c r="AN1842" s="121" t="str">
        <f>IF(paramètres!$B$28=1,((SUM(P1842:Y1842)/1.02)+SUM(Z1842:AA1842))*0.0303/9*COUNT(P1842:X1842),IF(paramètres!$B$28=2,(SUM(P1842:AA1842))*0.0303/9*COUNT(P1842:X1842),"Missing Delta option"))</f>
        <v>Missing Delta option</v>
      </c>
      <c r="AO1842" s="13" t="str">
        <f>IF(paramètres!$B$28=1,(((SUM(P1842:Y1842)/1.02)+SUM(Z1842:AA1842))+((SUM(AB1842:AK1842)/1.02)+SUM(AL1842:AN1842)))*cotpatr,IF(paramètres!$B$28=2,(SUM(P1842:AN1842)*cotpatr),"Missing Delta Option"))</f>
        <v>Missing Delta Option</v>
      </c>
      <c r="AP1842" s="13" t="str" cm="1">
        <f t="array" ref="AP1842">IF(paramètres!$B$28=1,(((SUM(P1842:Y1842)/1.02)+SUM(Z1842:AA1842))+((SUM(AB1842:AM1842)/1.02)+SUM(AL1842:AM1842)))/12*pécule,IF(paramètres!$B$28=2,SUM(P1842:AM1842)/12*pécule,"Missing Delta Option"))</f>
        <v>Missing Delta Option</v>
      </c>
      <c r="AQ1842" s="105" t="e">
        <f>IF(paramètres!$B$28=1,(((SUM(P1842:Y1842)/1.02)+SUM(Z1842:AA1842))+((SUM(AB1842:AM1842)/1.02)+SUM(AL1842:AM1842)))+AN1842+AO1842+AP1842,SUM(P1842:AM1842)+AN1842+AO1842+AP1842)</f>
        <v>#VALUE!</v>
      </c>
    </row>
    <row r="1843" spans="1:43" x14ac:dyDescent="0.25">
      <c r="A1843" s="104"/>
      <c r="B1843" s="39"/>
      <c r="C1843" s="39"/>
      <c r="D1843" s="70"/>
      <c r="E1843" s="49"/>
      <c r="F1843" s="40"/>
      <c r="G1843" s="38"/>
      <c r="H1843" s="71"/>
      <c r="I1843" s="40"/>
      <c r="J1843" s="38"/>
      <c r="K1843" s="71"/>
      <c r="L1843" s="40"/>
      <c r="M1843" s="38"/>
      <c r="N1843" s="71"/>
      <c r="O1843" s="49"/>
      <c r="P1843" s="177"/>
      <c r="Q1843" s="178"/>
      <c r="R1843" s="178"/>
      <c r="S1843" s="178"/>
      <c r="T1843" s="178"/>
      <c r="U1843" s="178"/>
      <c r="V1843" s="178"/>
      <c r="W1843" s="178"/>
      <c r="X1843" s="178"/>
      <c r="Y1843" s="178"/>
      <c r="Z1843" s="178"/>
      <c r="AA1843" s="179"/>
      <c r="AB1843" s="121">
        <f>IF($D1843="",0,IF($E1843="",0,IF(VLOOKUP($E1843,paramètres!$E$33:$F$44,2,FALSE)&lt;=VLOOKUP($AB$18,paramètres!$E$33:$F$44,2,FALSE),P1843*$D1843,0)))</f>
        <v>0</v>
      </c>
      <c r="AC1843" s="13">
        <f>IF($D1843="",0,IF($E1843="",0,IF(VLOOKUP($E1843,paramètres!$E$33:$F$44,2,FALSE)&lt;=VLOOKUP($AC$18,paramètres!$E$33:$F$44,2,FALSE),Q1843*$D1843,0)))</f>
        <v>0</v>
      </c>
      <c r="AD1843" s="13">
        <f>IF($D1843="",0,IF($E1843="",0,IF(VLOOKUP($E1843,paramètres!$E$33:$F$44,2,FALSE)&lt;=VLOOKUP($AD$18,paramètres!$E$33:$F$44,2,FALSE),R1843*$D1843,0)))</f>
        <v>0</v>
      </c>
      <c r="AE1843" s="13">
        <f>IF($D1843="",0,IF($E1843="",0,IF(VLOOKUP($E1843,paramètres!$E$33:$F$44,2,FALSE)&lt;=VLOOKUP($AE$18,paramètres!$E$33:$F$44,2,FALSE),S1843*$D1843,0)))</f>
        <v>0</v>
      </c>
      <c r="AF1843" s="13">
        <f>IF($D1843="",0,IF($E1843="",0,IF(VLOOKUP($E1843,paramètres!$E$33:$F$44,2,FALSE)&lt;=VLOOKUP($AF$18,paramètres!$E$33:$F$44,2,FALSE),T1843*$D1843,0)))</f>
        <v>0</v>
      </c>
      <c r="AG1843" s="13">
        <f>IF($D1843="",0,IF($E1843="",0,IF(VLOOKUP($E1843,paramètres!$E$33:$F$44,2,FALSE)&lt;=VLOOKUP($AG$18,paramètres!$E$33:$F$44,2,FALSE),U1843*$D1843,0)))</f>
        <v>0</v>
      </c>
      <c r="AH1843" s="13">
        <f>IF($D1843="",0,IF($E1843="",0,IF(VLOOKUP($E1843,paramètres!$E$33:$F$44,2,FALSE)&lt;=VLOOKUP($AH$18,paramètres!$E$33:$F$44,2,FALSE),V1843*$D1843,0)))</f>
        <v>0</v>
      </c>
      <c r="AI1843" s="13">
        <f>IF($D1843="",0,IF($E1843="",0,IF(VLOOKUP($E1843,paramètres!$E$33:$F$44,2,FALSE)&lt;=VLOOKUP($AI$18,paramètres!$E$33:$F$44,2,FALSE),W1843*$D1843,0)))</f>
        <v>0</v>
      </c>
      <c r="AJ1843" s="13">
        <f>IF($D1843="",0,IF($E1843="",0,IF(VLOOKUP($E1843,paramètres!$E$33:$F$44,2,FALSE)&lt;=VLOOKUP($AJ$18,paramètres!$E$33:$F$44,2,FALSE),X1843*$D1843,0)))</f>
        <v>0</v>
      </c>
      <c r="AK1843" s="13">
        <f>IF($D1843="",0,IF($E1843="",0,IF(VLOOKUP($E1843,paramètres!$E$33:$F$44,2,FALSE)&lt;=VLOOKUP($AK$18,paramètres!$E$33:$F$44,2,FALSE),Y1843*$D1843,0)))</f>
        <v>0</v>
      </c>
      <c r="AL1843" s="13">
        <f>IF($D1843="",0,IF($E1843="",0,IF(VLOOKUP($E1843,paramètres!$E$33:$F$44,2,FALSE)&lt;=VLOOKUP($AL$18,paramètres!$E$33:$F$44,2,FALSE),Z1843*$D1843,0)))</f>
        <v>0</v>
      </c>
      <c r="AM1843" s="126">
        <f>IF($D1843="",0,IF($E1843="",0,IF(VLOOKUP($E1843,paramètres!$E$33:$F$44,2,FALSE)&lt;=VLOOKUP($AM$18,paramètres!$E$33:$F$44,2,FALSE),AA1843*$D1843,0)))</f>
        <v>0</v>
      </c>
      <c r="AN1843" s="121" t="str">
        <f>IF(paramètres!$B$28=1,((SUM(P1843:Y1843)/1.02)+SUM(Z1843:AA1843))*0.0303/9*COUNT(P1843:X1843),IF(paramètres!$B$28=2,(SUM(P1843:AA1843))*0.0303/9*COUNT(P1843:X1843),"Missing Delta option"))</f>
        <v>Missing Delta option</v>
      </c>
      <c r="AO1843" s="13" t="str">
        <f>IF(paramètres!$B$28=1,(((SUM(P1843:Y1843)/1.02)+SUM(Z1843:AA1843))+((SUM(AB1843:AK1843)/1.02)+SUM(AL1843:AN1843)))*cotpatr,IF(paramètres!$B$28=2,(SUM(P1843:AN1843)*cotpatr),"Missing Delta Option"))</f>
        <v>Missing Delta Option</v>
      </c>
      <c r="AP1843" s="13" t="str" cm="1">
        <f t="array" ref="AP1843">IF(paramètres!$B$28=1,(((SUM(P1843:Y1843)/1.02)+SUM(Z1843:AA1843))+((SUM(AB1843:AM1843)/1.02)+SUM(AL1843:AM1843)))/12*pécule,IF(paramètres!$B$28=2,SUM(P1843:AM1843)/12*pécule,"Missing Delta Option"))</f>
        <v>Missing Delta Option</v>
      </c>
      <c r="AQ1843" s="105" t="e">
        <f>IF(paramètres!$B$28=1,(((SUM(P1843:Y1843)/1.02)+SUM(Z1843:AA1843))+((SUM(AB1843:AM1843)/1.02)+SUM(AL1843:AM1843)))+AN1843+AO1843+AP1843,SUM(P1843:AM1843)+AN1843+AO1843+AP1843)</f>
        <v>#VALUE!</v>
      </c>
    </row>
    <row r="1844" spans="1:43" x14ac:dyDescent="0.25">
      <c r="A1844" s="104"/>
      <c r="B1844" s="39"/>
      <c r="C1844" s="39"/>
      <c r="D1844" s="70"/>
      <c r="E1844" s="49"/>
      <c r="F1844" s="40"/>
      <c r="G1844" s="38"/>
      <c r="H1844" s="71"/>
      <c r="I1844" s="40"/>
      <c r="J1844" s="38"/>
      <c r="K1844" s="71"/>
      <c r="L1844" s="40"/>
      <c r="M1844" s="38"/>
      <c r="N1844" s="71"/>
      <c r="O1844" s="49"/>
      <c r="P1844" s="177"/>
      <c r="Q1844" s="178"/>
      <c r="R1844" s="178"/>
      <c r="S1844" s="178"/>
      <c r="T1844" s="178"/>
      <c r="U1844" s="178"/>
      <c r="V1844" s="178"/>
      <c r="W1844" s="178"/>
      <c r="X1844" s="178"/>
      <c r="Y1844" s="178"/>
      <c r="Z1844" s="178"/>
      <c r="AA1844" s="179"/>
      <c r="AB1844" s="121">
        <f>IF($D1844="",0,IF($E1844="",0,IF(VLOOKUP($E1844,paramètres!$E$33:$F$44,2,FALSE)&lt;=VLOOKUP($AB$18,paramètres!$E$33:$F$44,2,FALSE),P1844*$D1844,0)))</f>
        <v>0</v>
      </c>
      <c r="AC1844" s="13">
        <f>IF($D1844="",0,IF($E1844="",0,IF(VLOOKUP($E1844,paramètres!$E$33:$F$44,2,FALSE)&lt;=VLOOKUP($AC$18,paramètres!$E$33:$F$44,2,FALSE),Q1844*$D1844,0)))</f>
        <v>0</v>
      </c>
      <c r="AD1844" s="13">
        <f>IF($D1844="",0,IF($E1844="",0,IF(VLOOKUP($E1844,paramètres!$E$33:$F$44,2,FALSE)&lt;=VLOOKUP($AD$18,paramètres!$E$33:$F$44,2,FALSE),R1844*$D1844,0)))</f>
        <v>0</v>
      </c>
      <c r="AE1844" s="13">
        <f>IF($D1844="",0,IF($E1844="",0,IF(VLOOKUP($E1844,paramètres!$E$33:$F$44,2,FALSE)&lt;=VLOOKUP($AE$18,paramètres!$E$33:$F$44,2,FALSE),S1844*$D1844,0)))</f>
        <v>0</v>
      </c>
      <c r="AF1844" s="13">
        <f>IF($D1844="",0,IF($E1844="",0,IF(VLOOKUP($E1844,paramètres!$E$33:$F$44,2,FALSE)&lt;=VLOOKUP($AF$18,paramètres!$E$33:$F$44,2,FALSE),T1844*$D1844,0)))</f>
        <v>0</v>
      </c>
      <c r="AG1844" s="13">
        <f>IF($D1844="",0,IF($E1844="",0,IF(VLOOKUP($E1844,paramètres!$E$33:$F$44,2,FALSE)&lt;=VLOOKUP($AG$18,paramètres!$E$33:$F$44,2,FALSE),U1844*$D1844,0)))</f>
        <v>0</v>
      </c>
      <c r="AH1844" s="13">
        <f>IF($D1844="",0,IF($E1844="",0,IF(VLOOKUP($E1844,paramètres!$E$33:$F$44,2,FALSE)&lt;=VLOOKUP($AH$18,paramètres!$E$33:$F$44,2,FALSE),V1844*$D1844,0)))</f>
        <v>0</v>
      </c>
      <c r="AI1844" s="13">
        <f>IF($D1844="",0,IF($E1844="",0,IF(VLOOKUP($E1844,paramètres!$E$33:$F$44,2,FALSE)&lt;=VLOOKUP($AI$18,paramètres!$E$33:$F$44,2,FALSE),W1844*$D1844,0)))</f>
        <v>0</v>
      </c>
      <c r="AJ1844" s="13">
        <f>IF($D1844="",0,IF($E1844="",0,IF(VLOOKUP($E1844,paramètres!$E$33:$F$44,2,FALSE)&lt;=VLOOKUP($AJ$18,paramètres!$E$33:$F$44,2,FALSE),X1844*$D1844,0)))</f>
        <v>0</v>
      </c>
      <c r="AK1844" s="13">
        <f>IF($D1844="",0,IF($E1844="",0,IF(VLOOKUP($E1844,paramètres!$E$33:$F$44,2,FALSE)&lt;=VLOOKUP($AK$18,paramètres!$E$33:$F$44,2,FALSE),Y1844*$D1844,0)))</f>
        <v>0</v>
      </c>
      <c r="AL1844" s="13">
        <f>IF($D1844="",0,IF($E1844="",0,IF(VLOOKUP($E1844,paramètres!$E$33:$F$44,2,FALSE)&lt;=VLOOKUP($AL$18,paramètres!$E$33:$F$44,2,FALSE),Z1844*$D1844,0)))</f>
        <v>0</v>
      </c>
      <c r="AM1844" s="126">
        <f>IF($D1844="",0,IF($E1844="",0,IF(VLOOKUP($E1844,paramètres!$E$33:$F$44,2,FALSE)&lt;=VLOOKUP($AM$18,paramètres!$E$33:$F$44,2,FALSE),AA1844*$D1844,0)))</f>
        <v>0</v>
      </c>
      <c r="AN1844" s="121" t="str">
        <f>IF(paramètres!$B$28=1,((SUM(P1844:Y1844)/1.02)+SUM(Z1844:AA1844))*0.0303/9*COUNT(P1844:X1844),IF(paramètres!$B$28=2,(SUM(P1844:AA1844))*0.0303/9*COUNT(P1844:X1844),"Missing Delta option"))</f>
        <v>Missing Delta option</v>
      </c>
      <c r="AO1844" s="13" t="str">
        <f>IF(paramètres!$B$28=1,(((SUM(P1844:Y1844)/1.02)+SUM(Z1844:AA1844))+((SUM(AB1844:AK1844)/1.02)+SUM(AL1844:AN1844)))*cotpatr,IF(paramètres!$B$28=2,(SUM(P1844:AN1844)*cotpatr),"Missing Delta Option"))</f>
        <v>Missing Delta Option</v>
      </c>
      <c r="AP1844" s="13" t="str" cm="1">
        <f t="array" ref="AP1844">IF(paramètres!$B$28=1,(((SUM(P1844:Y1844)/1.02)+SUM(Z1844:AA1844))+((SUM(AB1844:AM1844)/1.02)+SUM(AL1844:AM1844)))/12*pécule,IF(paramètres!$B$28=2,SUM(P1844:AM1844)/12*pécule,"Missing Delta Option"))</f>
        <v>Missing Delta Option</v>
      </c>
      <c r="AQ1844" s="105" t="e">
        <f>IF(paramètres!$B$28=1,(((SUM(P1844:Y1844)/1.02)+SUM(Z1844:AA1844))+((SUM(AB1844:AM1844)/1.02)+SUM(AL1844:AM1844)))+AN1844+AO1844+AP1844,SUM(P1844:AM1844)+AN1844+AO1844+AP1844)</f>
        <v>#VALUE!</v>
      </c>
    </row>
    <row r="1845" spans="1:43" x14ac:dyDescent="0.25">
      <c r="A1845" s="104"/>
      <c r="B1845" s="39"/>
      <c r="C1845" s="39"/>
      <c r="D1845" s="70"/>
      <c r="E1845" s="49"/>
      <c r="F1845" s="40"/>
      <c r="G1845" s="38"/>
      <c r="H1845" s="71"/>
      <c r="I1845" s="40"/>
      <c r="J1845" s="38"/>
      <c r="K1845" s="71"/>
      <c r="L1845" s="40"/>
      <c r="M1845" s="38"/>
      <c r="N1845" s="71"/>
      <c r="O1845" s="49"/>
      <c r="P1845" s="177"/>
      <c r="Q1845" s="178"/>
      <c r="R1845" s="178"/>
      <c r="S1845" s="178"/>
      <c r="T1845" s="178"/>
      <c r="U1845" s="178"/>
      <c r="V1845" s="178"/>
      <c r="W1845" s="178"/>
      <c r="X1845" s="178"/>
      <c r="Y1845" s="178"/>
      <c r="Z1845" s="178"/>
      <c r="AA1845" s="179"/>
      <c r="AB1845" s="121">
        <f>IF($D1845="",0,IF($E1845="",0,IF(VLOOKUP($E1845,paramètres!$E$33:$F$44,2,FALSE)&lt;=VLOOKUP($AB$18,paramètres!$E$33:$F$44,2,FALSE),P1845*$D1845,0)))</f>
        <v>0</v>
      </c>
      <c r="AC1845" s="13">
        <f>IF($D1845="",0,IF($E1845="",0,IF(VLOOKUP($E1845,paramètres!$E$33:$F$44,2,FALSE)&lt;=VLOOKUP($AC$18,paramètres!$E$33:$F$44,2,FALSE),Q1845*$D1845,0)))</f>
        <v>0</v>
      </c>
      <c r="AD1845" s="13">
        <f>IF($D1845="",0,IF($E1845="",0,IF(VLOOKUP($E1845,paramètres!$E$33:$F$44,2,FALSE)&lt;=VLOOKUP($AD$18,paramètres!$E$33:$F$44,2,FALSE),R1845*$D1845,0)))</f>
        <v>0</v>
      </c>
      <c r="AE1845" s="13">
        <f>IF($D1845="",0,IF($E1845="",0,IF(VLOOKUP($E1845,paramètres!$E$33:$F$44,2,FALSE)&lt;=VLOOKUP($AE$18,paramètres!$E$33:$F$44,2,FALSE),S1845*$D1845,0)))</f>
        <v>0</v>
      </c>
      <c r="AF1845" s="13">
        <f>IF($D1845="",0,IF($E1845="",0,IF(VLOOKUP($E1845,paramètres!$E$33:$F$44,2,FALSE)&lt;=VLOOKUP($AF$18,paramètres!$E$33:$F$44,2,FALSE),T1845*$D1845,0)))</f>
        <v>0</v>
      </c>
      <c r="AG1845" s="13">
        <f>IF($D1845="",0,IF($E1845="",0,IF(VLOOKUP($E1845,paramètres!$E$33:$F$44,2,FALSE)&lt;=VLOOKUP($AG$18,paramètres!$E$33:$F$44,2,FALSE),U1845*$D1845,0)))</f>
        <v>0</v>
      </c>
      <c r="AH1845" s="13">
        <f>IF($D1845="",0,IF($E1845="",0,IF(VLOOKUP($E1845,paramètres!$E$33:$F$44,2,FALSE)&lt;=VLOOKUP($AH$18,paramètres!$E$33:$F$44,2,FALSE),V1845*$D1845,0)))</f>
        <v>0</v>
      </c>
      <c r="AI1845" s="13">
        <f>IF($D1845="",0,IF($E1845="",0,IF(VLOOKUP($E1845,paramètres!$E$33:$F$44,2,FALSE)&lt;=VLOOKUP($AI$18,paramètres!$E$33:$F$44,2,FALSE),W1845*$D1845,0)))</f>
        <v>0</v>
      </c>
      <c r="AJ1845" s="13">
        <f>IF($D1845="",0,IF($E1845="",0,IF(VLOOKUP($E1845,paramètres!$E$33:$F$44,2,FALSE)&lt;=VLOOKUP($AJ$18,paramètres!$E$33:$F$44,2,FALSE),X1845*$D1845,0)))</f>
        <v>0</v>
      </c>
      <c r="AK1845" s="13">
        <f>IF($D1845="",0,IF($E1845="",0,IF(VLOOKUP($E1845,paramètres!$E$33:$F$44,2,FALSE)&lt;=VLOOKUP($AK$18,paramètres!$E$33:$F$44,2,FALSE),Y1845*$D1845,0)))</f>
        <v>0</v>
      </c>
      <c r="AL1845" s="13">
        <f>IF($D1845="",0,IF($E1845="",0,IF(VLOOKUP($E1845,paramètres!$E$33:$F$44,2,FALSE)&lt;=VLOOKUP($AL$18,paramètres!$E$33:$F$44,2,FALSE),Z1845*$D1845,0)))</f>
        <v>0</v>
      </c>
      <c r="AM1845" s="126">
        <f>IF($D1845="",0,IF($E1845="",0,IF(VLOOKUP($E1845,paramètres!$E$33:$F$44,2,FALSE)&lt;=VLOOKUP($AM$18,paramètres!$E$33:$F$44,2,FALSE),AA1845*$D1845,0)))</f>
        <v>0</v>
      </c>
      <c r="AN1845" s="121" t="str">
        <f>IF(paramètres!$B$28=1,((SUM(P1845:Y1845)/1.02)+SUM(Z1845:AA1845))*0.0303/9*COUNT(P1845:X1845),IF(paramètres!$B$28=2,(SUM(P1845:AA1845))*0.0303/9*COUNT(P1845:X1845),"Missing Delta option"))</f>
        <v>Missing Delta option</v>
      </c>
      <c r="AO1845" s="13" t="str">
        <f>IF(paramètres!$B$28=1,(((SUM(P1845:Y1845)/1.02)+SUM(Z1845:AA1845))+((SUM(AB1845:AK1845)/1.02)+SUM(AL1845:AN1845)))*cotpatr,IF(paramètres!$B$28=2,(SUM(P1845:AN1845)*cotpatr),"Missing Delta Option"))</f>
        <v>Missing Delta Option</v>
      </c>
      <c r="AP1845" s="13" t="str" cm="1">
        <f t="array" ref="AP1845">IF(paramètres!$B$28=1,(((SUM(P1845:Y1845)/1.02)+SUM(Z1845:AA1845))+((SUM(AB1845:AM1845)/1.02)+SUM(AL1845:AM1845)))/12*pécule,IF(paramètres!$B$28=2,SUM(P1845:AM1845)/12*pécule,"Missing Delta Option"))</f>
        <v>Missing Delta Option</v>
      </c>
      <c r="AQ1845" s="105" t="e">
        <f>IF(paramètres!$B$28=1,(((SUM(P1845:Y1845)/1.02)+SUM(Z1845:AA1845))+((SUM(AB1845:AM1845)/1.02)+SUM(AL1845:AM1845)))+AN1845+AO1845+AP1845,SUM(P1845:AM1845)+AN1845+AO1845+AP1845)</f>
        <v>#VALUE!</v>
      </c>
    </row>
    <row r="1846" spans="1:43" x14ac:dyDescent="0.25">
      <c r="A1846" s="104"/>
      <c r="B1846" s="39"/>
      <c r="C1846" s="39"/>
      <c r="D1846" s="70"/>
      <c r="E1846" s="49"/>
      <c r="F1846" s="40"/>
      <c r="G1846" s="38"/>
      <c r="H1846" s="71"/>
      <c r="I1846" s="40"/>
      <c r="J1846" s="38"/>
      <c r="K1846" s="71"/>
      <c r="L1846" s="40"/>
      <c r="M1846" s="38"/>
      <c r="N1846" s="71"/>
      <c r="O1846" s="49"/>
      <c r="P1846" s="177"/>
      <c r="Q1846" s="178"/>
      <c r="R1846" s="178"/>
      <c r="S1846" s="178"/>
      <c r="T1846" s="178"/>
      <c r="U1846" s="178"/>
      <c r="V1846" s="178"/>
      <c r="W1846" s="178"/>
      <c r="X1846" s="178"/>
      <c r="Y1846" s="178"/>
      <c r="Z1846" s="178"/>
      <c r="AA1846" s="179"/>
      <c r="AB1846" s="121">
        <f>IF($D1846="",0,IF($E1846="",0,IF(VLOOKUP($E1846,paramètres!$E$33:$F$44,2,FALSE)&lt;=VLOOKUP($AB$18,paramètres!$E$33:$F$44,2,FALSE),P1846*$D1846,0)))</f>
        <v>0</v>
      </c>
      <c r="AC1846" s="13">
        <f>IF($D1846="",0,IF($E1846="",0,IF(VLOOKUP($E1846,paramètres!$E$33:$F$44,2,FALSE)&lt;=VLOOKUP($AC$18,paramètres!$E$33:$F$44,2,FALSE),Q1846*$D1846,0)))</f>
        <v>0</v>
      </c>
      <c r="AD1846" s="13">
        <f>IF($D1846="",0,IF($E1846="",0,IF(VLOOKUP($E1846,paramètres!$E$33:$F$44,2,FALSE)&lt;=VLOOKUP($AD$18,paramètres!$E$33:$F$44,2,FALSE),R1846*$D1846,0)))</f>
        <v>0</v>
      </c>
      <c r="AE1846" s="13">
        <f>IF($D1846="",0,IF($E1846="",0,IF(VLOOKUP($E1846,paramètres!$E$33:$F$44,2,FALSE)&lt;=VLOOKUP($AE$18,paramètres!$E$33:$F$44,2,FALSE),S1846*$D1846,0)))</f>
        <v>0</v>
      </c>
      <c r="AF1846" s="13">
        <f>IF($D1846="",0,IF($E1846="",0,IF(VLOOKUP($E1846,paramètres!$E$33:$F$44,2,FALSE)&lt;=VLOOKUP($AF$18,paramètres!$E$33:$F$44,2,FALSE),T1846*$D1846,0)))</f>
        <v>0</v>
      </c>
      <c r="AG1846" s="13">
        <f>IF($D1846="",0,IF($E1846="",0,IF(VLOOKUP($E1846,paramètres!$E$33:$F$44,2,FALSE)&lt;=VLOOKUP($AG$18,paramètres!$E$33:$F$44,2,FALSE),U1846*$D1846,0)))</f>
        <v>0</v>
      </c>
      <c r="AH1846" s="13">
        <f>IF($D1846="",0,IF($E1846="",0,IF(VLOOKUP($E1846,paramètres!$E$33:$F$44,2,FALSE)&lt;=VLOOKUP($AH$18,paramètres!$E$33:$F$44,2,FALSE),V1846*$D1846,0)))</f>
        <v>0</v>
      </c>
      <c r="AI1846" s="13">
        <f>IF($D1846="",0,IF($E1846="",0,IF(VLOOKUP($E1846,paramètres!$E$33:$F$44,2,FALSE)&lt;=VLOOKUP($AI$18,paramètres!$E$33:$F$44,2,FALSE),W1846*$D1846,0)))</f>
        <v>0</v>
      </c>
      <c r="AJ1846" s="13">
        <f>IF($D1846="",0,IF($E1846="",0,IF(VLOOKUP($E1846,paramètres!$E$33:$F$44,2,FALSE)&lt;=VLOOKUP($AJ$18,paramètres!$E$33:$F$44,2,FALSE),X1846*$D1846,0)))</f>
        <v>0</v>
      </c>
      <c r="AK1846" s="13">
        <f>IF($D1846="",0,IF($E1846="",0,IF(VLOOKUP($E1846,paramètres!$E$33:$F$44,2,FALSE)&lt;=VLOOKUP($AK$18,paramètres!$E$33:$F$44,2,FALSE),Y1846*$D1846,0)))</f>
        <v>0</v>
      </c>
      <c r="AL1846" s="13">
        <f>IF($D1846="",0,IF($E1846="",0,IF(VLOOKUP($E1846,paramètres!$E$33:$F$44,2,FALSE)&lt;=VLOOKUP($AL$18,paramètres!$E$33:$F$44,2,FALSE),Z1846*$D1846,0)))</f>
        <v>0</v>
      </c>
      <c r="AM1846" s="126">
        <f>IF($D1846="",0,IF($E1846="",0,IF(VLOOKUP($E1846,paramètres!$E$33:$F$44,2,FALSE)&lt;=VLOOKUP($AM$18,paramètres!$E$33:$F$44,2,FALSE),AA1846*$D1846,0)))</f>
        <v>0</v>
      </c>
      <c r="AN1846" s="121" t="str">
        <f>IF(paramètres!$B$28=1,((SUM(P1846:Y1846)/1.02)+SUM(Z1846:AA1846))*0.0303/9*COUNT(P1846:X1846),IF(paramètres!$B$28=2,(SUM(P1846:AA1846))*0.0303/9*COUNT(P1846:X1846),"Missing Delta option"))</f>
        <v>Missing Delta option</v>
      </c>
      <c r="AO1846" s="13" t="str">
        <f>IF(paramètres!$B$28=1,(((SUM(P1846:Y1846)/1.02)+SUM(Z1846:AA1846))+((SUM(AB1846:AK1846)/1.02)+SUM(AL1846:AN1846)))*cotpatr,IF(paramètres!$B$28=2,(SUM(P1846:AN1846)*cotpatr),"Missing Delta Option"))</f>
        <v>Missing Delta Option</v>
      </c>
      <c r="AP1846" s="13" t="str" cm="1">
        <f t="array" ref="AP1846">IF(paramètres!$B$28=1,(((SUM(P1846:Y1846)/1.02)+SUM(Z1846:AA1846))+((SUM(AB1846:AM1846)/1.02)+SUM(AL1846:AM1846)))/12*pécule,IF(paramètres!$B$28=2,SUM(P1846:AM1846)/12*pécule,"Missing Delta Option"))</f>
        <v>Missing Delta Option</v>
      </c>
      <c r="AQ1846" s="105" t="e">
        <f>IF(paramètres!$B$28=1,(((SUM(P1846:Y1846)/1.02)+SUM(Z1846:AA1846))+((SUM(AB1846:AM1846)/1.02)+SUM(AL1846:AM1846)))+AN1846+AO1846+AP1846,SUM(P1846:AM1846)+AN1846+AO1846+AP1846)</f>
        <v>#VALUE!</v>
      </c>
    </row>
    <row r="1847" spans="1:43" x14ac:dyDescent="0.25">
      <c r="A1847" s="104"/>
      <c r="B1847" s="39"/>
      <c r="C1847" s="39"/>
      <c r="D1847" s="70"/>
      <c r="E1847" s="49"/>
      <c r="F1847" s="40"/>
      <c r="G1847" s="38"/>
      <c r="H1847" s="71"/>
      <c r="I1847" s="40"/>
      <c r="J1847" s="38"/>
      <c r="K1847" s="71"/>
      <c r="L1847" s="40"/>
      <c r="M1847" s="38"/>
      <c r="N1847" s="71"/>
      <c r="O1847" s="49"/>
      <c r="P1847" s="177"/>
      <c r="Q1847" s="178"/>
      <c r="R1847" s="178"/>
      <c r="S1847" s="178"/>
      <c r="T1847" s="178"/>
      <c r="U1847" s="178"/>
      <c r="V1847" s="178"/>
      <c r="W1847" s="178"/>
      <c r="X1847" s="178"/>
      <c r="Y1847" s="178"/>
      <c r="Z1847" s="178"/>
      <c r="AA1847" s="179"/>
      <c r="AB1847" s="121">
        <f>IF($D1847="",0,IF($E1847="",0,IF(VLOOKUP($E1847,paramètres!$E$33:$F$44,2,FALSE)&lt;=VLOOKUP($AB$18,paramètres!$E$33:$F$44,2,FALSE),P1847*$D1847,0)))</f>
        <v>0</v>
      </c>
      <c r="AC1847" s="13">
        <f>IF($D1847="",0,IF($E1847="",0,IF(VLOOKUP($E1847,paramètres!$E$33:$F$44,2,FALSE)&lt;=VLOOKUP($AC$18,paramètres!$E$33:$F$44,2,FALSE),Q1847*$D1847,0)))</f>
        <v>0</v>
      </c>
      <c r="AD1847" s="13">
        <f>IF($D1847="",0,IF($E1847="",0,IF(VLOOKUP($E1847,paramètres!$E$33:$F$44,2,FALSE)&lt;=VLOOKUP($AD$18,paramètres!$E$33:$F$44,2,FALSE),R1847*$D1847,0)))</f>
        <v>0</v>
      </c>
      <c r="AE1847" s="13">
        <f>IF($D1847="",0,IF($E1847="",0,IF(VLOOKUP($E1847,paramètres!$E$33:$F$44,2,FALSE)&lt;=VLOOKUP($AE$18,paramètres!$E$33:$F$44,2,FALSE),S1847*$D1847,0)))</f>
        <v>0</v>
      </c>
      <c r="AF1847" s="13">
        <f>IF($D1847="",0,IF($E1847="",0,IF(VLOOKUP($E1847,paramètres!$E$33:$F$44,2,FALSE)&lt;=VLOOKUP($AF$18,paramètres!$E$33:$F$44,2,FALSE),T1847*$D1847,0)))</f>
        <v>0</v>
      </c>
      <c r="AG1847" s="13">
        <f>IF($D1847="",0,IF($E1847="",0,IF(VLOOKUP($E1847,paramètres!$E$33:$F$44,2,FALSE)&lt;=VLOOKUP($AG$18,paramètres!$E$33:$F$44,2,FALSE),U1847*$D1847,0)))</f>
        <v>0</v>
      </c>
      <c r="AH1847" s="13">
        <f>IF($D1847="",0,IF($E1847="",0,IF(VLOOKUP($E1847,paramètres!$E$33:$F$44,2,FALSE)&lt;=VLOOKUP($AH$18,paramètres!$E$33:$F$44,2,FALSE),V1847*$D1847,0)))</f>
        <v>0</v>
      </c>
      <c r="AI1847" s="13">
        <f>IF($D1847="",0,IF($E1847="",0,IF(VLOOKUP($E1847,paramètres!$E$33:$F$44,2,FALSE)&lt;=VLOOKUP($AI$18,paramètres!$E$33:$F$44,2,FALSE),W1847*$D1847,0)))</f>
        <v>0</v>
      </c>
      <c r="AJ1847" s="13">
        <f>IF($D1847="",0,IF($E1847="",0,IF(VLOOKUP($E1847,paramètres!$E$33:$F$44,2,FALSE)&lt;=VLOOKUP($AJ$18,paramètres!$E$33:$F$44,2,FALSE),X1847*$D1847,0)))</f>
        <v>0</v>
      </c>
      <c r="AK1847" s="13">
        <f>IF($D1847="",0,IF($E1847="",0,IF(VLOOKUP($E1847,paramètres!$E$33:$F$44,2,FALSE)&lt;=VLOOKUP($AK$18,paramètres!$E$33:$F$44,2,FALSE),Y1847*$D1847,0)))</f>
        <v>0</v>
      </c>
      <c r="AL1847" s="13">
        <f>IF($D1847="",0,IF($E1847="",0,IF(VLOOKUP($E1847,paramètres!$E$33:$F$44,2,FALSE)&lt;=VLOOKUP($AL$18,paramètres!$E$33:$F$44,2,FALSE),Z1847*$D1847,0)))</f>
        <v>0</v>
      </c>
      <c r="AM1847" s="126">
        <f>IF($D1847="",0,IF($E1847="",0,IF(VLOOKUP($E1847,paramètres!$E$33:$F$44,2,FALSE)&lt;=VLOOKUP($AM$18,paramètres!$E$33:$F$44,2,FALSE),AA1847*$D1847,0)))</f>
        <v>0</v>
      </c>
      <c r="AN1847" s="121" t="str">
        <f>IF(paramètres!$B$28=1,((SUM(P1847:Y1847)/1.02)+SUM(Z1847:AA1847))*0.0303/9*COUNT(P1847:X1847),IF(paramètres!$B$28=2,(SUM(P1847:AA1847))*0.0303/9*COUNT(P1847:X1847),"Missing Delta option"))</f>
        <v>Missing Delta option</v>
      </c>
      <c r="AO1847" s="13" t="str">
        <f>IF(paramètres!$B$28=1,(((SUM(P1847:Y1847)/1.02)+SUM(Z1847:AA1847))+((SUM(AB1847:AK1847)/1.02)+SUM(AL1847:AN1847)))*cotpatr,IF(paramètres!$B$28=2,(SUM(P1847:AN1847)*cotpatr),"Missing Delta Option"))</f>
        <v>Missing Delta Option</v>
      </c>
      <c r="AP1847" s="13" t="str" cm="1">
        <f t="array" ref="AP1847">IF(paramètres!$B$28=1,(((SUM(P1847:Y1847)/1.02)+SUM(Z1847:AA1847))+((SUM(AB1847:AM1847)/1.02)+SUM(AL1847:AM1847)))/12*pécule,IF(paramètres!$B$28=2,SUM(P1847:AM1847)/12*pécule,"Missing Delta Option"))</f>
        <v>Missing Delta Option</v>
      </c>
      <c r="AQ1847" s="105" t="e">
        <f>IF(paramètres!$B$28=1,(((SUM(P1847:Y1847)/1.02)+SUM(Z1847:AA1847))+((SUM(AB1847:AM1847)/1.02)+SUM(AL1847:AM1847)))+AN1847+AO1847+AP1847,SUM(P1847:AM1847)+AN1847+AO1847+AP1847)</f>
        <v>#VALUE!</v>
      </c>
    </row>
    <row r="1848" spans="1:43" x14ac:dyDescent="0.25">
      <c r="A1848" s="104"/>
      <c r="B1848" s="39"/>
      <c r="C1848" s="39"/>
      <c r="D1848" s="70"/>
      <c r="E1848" s="49"/>
      <c r="F1848" s="40"/>
      <c r="G1848" s="38"/>
      <c r="H1848" s="71"/>
      <c r="I1848" s="40"/>
      <c r="J1848" s="38"/>
      <c r="K1848" s="71"/>
      <c r="L1848" s="40"/>
      <c r="M1848" s="38"/>
      <c r="N1848" s="71"/>
      <c r="O1848" s="49"/>
      <c r="P1848" s="177"/>
      <c r="Q1848" s="178"/>
      <c r="R1848" s="178"/>
      <c r="S1848" s="178"/>
      <c r="T1848" s="178"/>
      <c r="U1848" s="178"/>
      <c r="V1848" s="178"/>
      <c r="W1848" s="178"/>
      <c r="X1848" s="178"/>
      <c r="Y1848" s="178"/>
      <c r="Z1848" s="178"/>
      <c r="AA1848" s="179"/>
      <c r="AB1848" s="121">
        <f>IF($D1848="",0,IF($E1848="",0,IF(VLOOKUP($E1848,paramètres!$E$33:$F$44,2,FALSE)&lt;=VLOOKUP($AB$18,paramètres!$E$33:$F$44,2,FALSE),P1848*$D1848,0)))</f>
        <v>0</v>
      </c>
      <c r="AC1848" s="13">
        <f>IF($D1848="",0,IF($E1848="",0,IF(VLOOKUP($E1848,paramètres!$E$33:$F$44,2,FALSE)&lt;=VLOOKUP($AC$18,paramètres!$E$33:$F$44,2,FALSE),Q1848*$D1848,0)))</f>
        <v>0</v>
      </c>
      <c r="AD1848" s="13">
        <f>IF($D1848="",0,IF($E1848="",0,IF(VLOOKUP($E1848,paramètres!$E$33:$F$44,2,FALSE)&lt;=VLOOKUP($AD$18,paramètres!$E$33:$F$44,2,FALSE),R1848*$D1848,0)))</f>
        <v>0</v>
      </c>
      <c r="AE1848" s="13">
        <f>IF($D1848="",0,IF($E1848="",0,IF(VLOOKUP($E1848,paramètres!$E$33:$F$44,2,FALSE)&lt;=VLOOKUP($AE$18,paramètres!$E$33:$F$44,2,FALSE),S1848*$D1848,0)))</f>
        <v>0</v>
      </c>
      <c r="AF1848" s="13">
        <f>IF($D1848="",0,IF($E1848="",0,IF(VLOOKUP($E1848,paramètres!$E$33:$F$44,2,FALSE)&lt;=VLOOKUP($AF$18,paramètres!$E$33:$F$44,2,FALSE),T1848*$D1848,0)))</f>
        <v>0</v>
      </c>
      <c r="AG1848" s="13">
        <f>IF($D1848="",0,IF($E1848="",0,IF(VLOOKUP($E1848,paramètres!$E$33:$F$44,2,FALSE)&lt;=VLOOKUP($AG$18,paramètres!$E$33:$F$44,2,FALSE),U1848*$D1848,0)))</f>
        <v>0</v>
      </c>
      <c r="AH1848" s="13">
        <f>IF($D1848="",0,IF($E1848="",0,IF(VLOOKUP($E1848,paramètres!$E$33:$F$44,2,FALSE)&lt;=VLOOKUP($AH$18,paramètres!$E$33:$F$44,2,FALSE),V1848*$D1848,0)))</f>
        <v>0</v>
      </c>
      <c r="AI1848" s="13">
        <f>IF($D1848="",0,IF($E1848="",0,IF(VLOOKUP($E1848,paramètres!$E$33:$F$44,2,FALSE)&lt;=VLOOKUP($AI$18,paramètres!$E$33:$F$44,2,FALSE),W1848*$D1848,0)))</f>
        <v>0</v>
      </c>
      <c r="AJ1848" s="13">
        <f>IF($D1848="",0,IF($E1848="",0,IF(VLOOKUP($E1848,paramètres!$E$33:$F$44,2,FALSE)&lt;=VLOOKUP($AJ$18,paramètres!$E$33:$F$44,2,FALSE),X1848*$D1848,0)))</f>
        <v>0</v>
      </c>
      <c r="AK1848" s="13">
        <f>IF($D1848="",0,IF($E1848="",0,IF(VLOOKUP($E1848,paramètres!$E$33:$F$44,2,FALSE)&lt;=VLOOKUP($AK$18,paramètres!$E$33:$F$44,2,FALSE),Y1848*$D1848,0)))</f>
        <v>0</v>
      </c>
      <c r="AL1848" s="13">
        <f>IF($D1848="",0,IF($E1848="",0,IF(VLOOKUP($E1848,paramètres!$E$33:$F$44,2,FALSE)&lt;=VLOOKUP($AL$18,paramètres!$E$33:$F$44,2,FALSE),Z1848*$D1848,0)))</f>
        <v>0</v>
      </c>
      <c r="AM1848" s="126">
        <f>IF($D1848="",0,IF($E1848="",0,IF(VLOOKUP($E1848,paramètres!$E$33:$F$44,2,FALSE)&lt;=VLOOKUP($AM$18,paramètres!$E$33:$F$44,2,FALSE),AA1848*$D1848,0)))</f>
        <v>0</v>
      </c>
      <c r="AN1848" s="121" t="str">
        <f>IF(paramètres!$B$28=1,((SUM(P1848:Y1848)/1.02)+SUM(Z1848:AA1848))*0.0303/9*COUNT(P1848:X1848),IF(paramètres!$B$28=2,(SUM(P1848:AA1848))*0.0303/9*COUNT(P1848:X1848),"Missing Delta option"))</f>
        <v>Missing Delta option</v>
      </c>
      <c r="AO1848" s="13" t="str">
        <f>IF(paramètres!$B$28=1,(((SUM(P1848:Y1848)/1.02)+SUM(Z1848:AA1848))+((SUM(AB1848:AK1848)/1.02)+SUM(AL1848:AN1848)))*cotpatr,IF(paramètres!$B$28=2,(SUM(P1848:AN1848)*cotpatr),"Missing Delta Option"))</f>
        <v>Missing Delta Option</v>
      </c>
      <c r="AP1848" s="13" t="str" cm="1">
        <f t="array" ref="AP1848">IF(paramètres!$B$28=1,(((SUM(P1848:Y1848)/1.02)+SUM(Z1848:AA1848))+((SUM(AB1848:AM1848)/1.02)+SUM(AL1848:AM1848)))/12*pécule,IF(paramètres!$B$28=2,SUM(P1848:AM1848)/12*pécule,"Missing Delta Option"))</f>
        <v>Missing Delta Option</v>
      </c>
      <c r="AQ1848" s="105" t="e">
        <f>IF(paramètres!$B$28=1,(((SUM(P1848:Y1848)/1.02)+SUM(Z1848:AA1848))+((SUM(AB1848:AM1848)/1.02)+SUM(AL1848:AM1848)))+AN1848+AO1848+AP1848,SUM(P1848:AM1848)+AN1848+AO1848+AP1848)</f>
        <v>#VALUE!</v>
      </c>
    </row>
    <row r="1849" spans="1:43" x14ac:dyDescent="0.25">
      <c r="A1849" s="104"/>
      <c r="B1849" s="39"/>
      <c r="C1849" s="39"/>
      <c r="D1849" s="70"/>
      <c r="E1849" s="49"/>
      <c r="F1849" s="40"/>
      <c r="G1849" s="38"/>
      <c r="H1849" s="71"/>
      <c r="I1849" s="40"/>
      <c r="J1849" s="38"/>
      <c r="K1849" s="71"/>
      <c r="L1849" s="40"/>
      <c r="M1849" s="38"/>
      <c r="N1849" s="71"/>
      <c r="O1849" s="49"/>
      <c r="P1849" s="177"/>
      <c r="Q1849" s="178"/>
      <c r="R1849" s="178"/>
      <c r="S1849" s="178"/>
      <c r="T1849" s="178"/>
      <c r="U1849" s="178"/>
      <c r="V1849" s="178"/>
      <c r="W1849" s="178"/>
      <c r="X1849" s="178"/>
      <c r="Y1849" s="178"/>
      <c r="Z1849" s="178"/>
      <c r="AA1849" s="179"/>
      <c r="AB1849" s="121">
        <f>IF($D1849="",0,IF($E1849="",0,IF(VLOOKUP($E1849,paramètres!$E$33:$F$44,2,FALSE)&lt;=VLOOKUP($AB$18,paramètres!$E$33:$F$44,2,FALSE),P1849*$D1849,0)))</f>
        <v>0</v>
      </c>
      <c r="AC1849" s="13">
        <f>IF($D1849="",0,IF($E1849="",0,IF(VLOOKUP($E1849,paramètres!$E$33:$F$44,2,FALSE)&lt;=VLOOKUP($AC$18,paramètres!$E$33:$F$44,2,FALSE),Q1849*$D1849,0)))</f>
        <v>0</v>
      </c>
      <c r="AD1849" s="13">
        <f>IF($D1849="",0,IF($E1849="",0,IF(VLOOKUP($E1849,paramètres!$E$33:$F$44,2,FALSE)&lt;=VLOOKUP($AD$18,paramètres!$E$33:$F$44,2,FALSE),R1849*$D1849,0)))</f>
        <v>0</v>
      </c>
      <c r="AE1849" s="13">
        <f>IF($D1849="",0,IF($E1849="",0,IF(VLOOKUP($E1849,paramètres!$E$33:$F$44,2,FALSE)&lt;=VLOOKUP($AE$18,paramètres!$E$33:$F$44,2,FALSE),S1849*$D1849,0)))</f>
        <v>0</v>
      </c>
      <c r="AF1849" s="13">
        <f>IF($D1849="",0,IF($E1849="",0,IF(VLOOKUP($E1849,paramètres!$E$33:$F$44,2,FALSE)&lt;=VLOOKUP($AF$18,paramètres!$E$33:$F$44,2,FALSE),T1849*$D1849,0)))</f>
        <v>0</v>
      </c>
      <c r="AG1849" s="13">
        <f>IF($D1849="",0,IF($E1849="",0,IF(VLOOKUP($E1849,paramètres!$E$33:$F$44,2,FALSE)&lt;=VLOOKUP($AG$18,paramètres!$E$33:$F$44,2,FALSE),U1849*$D1849,0)))</f>
        <v>0</v>
      </c>
      <c r="AH1849" s="13">
        <f>IF($D1849="",0,IF($E1849="",0,IF(VLOOKUP($E1849,paramètres!$E$33:$F$44,2,FALSE)&lt;=VLOOKUP($AH$18,paramètres!$E$33:$F$44,2,FALSE),V1849*$D1849,0)))</f>
        <v>0</v>
      </c>
      <c r="AI1849" s="13">
        <f>IF($D1849="",0,IF($E1849="",0,IF(VLOOKUP($E1849,paramètres!$E$33:$F$44,2,FALSE)&lt;=VLOOKUP($AI$18,paramètres!$E$33:$F$44,2,FALSE),W1849*$D1849,0)))</f>
        <v>0</v>
      </c>
      <c r="AJ1849" s="13">
        <f>IF($D1849="",0,IF($E1849="",0,IF(VLOOKUP($E1849,paramètres!$E$33:$F$44,2,FALSE)&lt;=VLOOKUP($AJ$18,paramètres!$E$33:$F$44,2,FALSE),X1849*$D1849,0)))</f>
        <v>0</v>
      </c>
      <c r="AK1849" s="13">
        <f>IF($D1849="",0,IF($E1849="",0,IF(VLOOKUP($E1849,paramètres!$E$33:$F$44,2,FALSE)&lt;=VLOOKUP($AK$18,paramètres!$E$33:$F$44,2,FALSE),Y1849*$D1849,0)))</f>
        <v>0</v>
      </c>
      <c r="AL1849" s="13">
        <f>IF($D1849="",0,IF($E1849="",0,IF(VLOOKUP($E1849,paramètres!$E$33:$F$44,2,FALSE)&lt;=VLOOKUP($AL$18,paramètres!$E$33:$F$44,2,FALSE),Z1849*$D1849,0)))</f>
        <v>0</v>
      </c>
      <c r="AM1849" s="126">
        <f>IF($D1849="",0,IF($E1849="",0,IF(VLOOKUP($E1849,paramètres!$E$33:$F$44,2,FALSE)&lt;=VLOOKUP($AM$18,paramètres!$E$33:$F$44,2,FALSE),AA1849*$D1849,0)))</f>
        <v>0</v>
      </c>
      <c r="AN1849" s="121" t="str">
        <f>IF(paramètres!$B$28=1,((SUM(P1849:Y1849)/1.02)+SUM(Z1849:AA1849))*0.0303/9*COUNT(P1849:X1849),IF(paramètres!$B$28=2,(SUM(P1849:AA1849))*0.0303/9*COUNT(P1849:X1849),"Missing Delta option"))</f>
        <v>Missing Delta option</v>
      </c>
      <c r="AO1849" s="13" t="str">
        <f>IF(paramètres!$B$28=1,(((SUM(P1849:Y1849)/1.02)+SUM(Z1849:AA1849))+((SUM(AB1849:AK1849)/1.02)+SUM(AL1849:AN1849)))*cotpatr,IF(paramètres!$B$28=2,(SUM(P1849:AN1849)*cotpatr),"Missing Delta Option"))</f>
        <v>Missing Delta Option</v>
      </c>
      <c r="AP1849" s="13" t="str" cm="1">
        <f t="array" ref="AP1849">IF(paramètres!$B$28=1,(((SUM(P1849:Y1849)/1.02)+SUM(Z1849:AA1849))+((SUM(AB1849:AM1849)/1.02)+SUM(AL1849:AM1849)))/12*pécule,IF(paramètres!$B$28=2,SUM(P1849:AM1849)/12*pécule,"Missing Delta Option"))</f>
        <v>Missing Delta Option</v>
      </c>
      <c r="AQ1849" s="105" t="e">
        <f>IF(paramètres!$B$28=1,(((SUM(P1849:Y1849)/1.02)+SUM(Z1849:AA1849))+((SUM(AB1849:AM1849)/1.02)+SUM(AL1849:AM1849)))+AN1849+AO1849+AP1849,SUM(P1849:AM1849)+AN1849+AO1849+AP1849)</f>
        <v>#VALUE!</v>
      </c>
    </row>
    <row r="1850" spans="1:43" x14ac:dyDescent="0.25">
      <c r="A1850" s="104"/>
      <c r="B1850" s="39"/>
      <c r="C1850" s="39"/>
      <c r="D1850" s="70"/>
      <c r="E1850" s="49"/>
      <c r="F1850" s="40"/>
      <c r="G1850" s="38"/>
      <c r="H1850" s="71"/>
      <c r="I1850" s="40"/>
      <c r="J1850" s="38"/>
      <c r="K1850" s="71"/>
      <c r="L1850" s="40"/>
      <c r="M1850" s="38"/>
      <c r="N1850" s="71"/>
      <c r="O1850" s="49"/>
      <c r="P1850" s="177"/>
      <c r="Q1850" s="178"/>
      <c r="R1850" s="178"/>
      <c r="S1850" s="178"/>
      <c r="T1850" s="178"/>
      <c r="U1850" s="178"/>
      <c r="V1850" s="178"/>
      <c r="W1850" s="178"/>
      <c r="X1850" s="178"/>
      <c r="Y1850" s="178"/>
      <c r="Z1850" s="178"/>
      <c r="AA1850" s="179"/>
      <c r="AB1850" s="121">
        <f>IF($D1850="",0,IF($E1850="",0,IF(VLOOKUP($E1850,paramètres!$E$33:$F$44,2,FALSE)&lt;=VLOOKUP($AB$18,paramètres!$E$33:$F$44,2,FALSE),P1850*$D1850,0)))</f>
        <v>0</v>
      </c>
      <c r="AC1850" s="13">
        <f>IF($D1850="",0,IF($E1850="",0,IF(VLOOKUP($E1850,paramètres!$E$33:$F$44,2,FALSE)&lt;=VLOOKUP($AC$18,paramètres!$E$33:$F$44,2,FALSE),Q1850*$D1850,0)))</f>
        <v>0</v>
      </c>
      <c r="AD1850" s="13">
        <f>IF($D1850="",0,IF($E1850="",0,IF(VLOOKUP($E1850,paramètres!$E$33:$F$44,2,FALSE)&lt;=VLOOKUP($AD$18,paramètres!$E$33:$F$44,2,FALSE),R1850*$D1850,0)))</f>
        <v>0</v>
      </c>
      <c r="AE1850" s="13">
        <f>IF($D1850="",0,IF($E1850="",0,IF(VLOOKUP($E1850,paramètres!$E$33:$F$44,2,FALSE)&lt;=VLOOKUP($AE$18,paramètres!$E$33:$F$44,2,FALSE),S1850*$D1850,0)))</f>
        <v>0</v>
      </c>
      <c r="AF1850" s="13">
        <f>IF($D1850="",0,IF($E1850="",0,IF(VLOOKUP($E1850,paramètres!$E$33:$F$44,2,FALSE)&lt;=VLOOKUP($AF$18,paramètres!$E$33:$F$44,2,FALSE),T1850*$D1850,0)))</f>
        <v>0</v>
      </c>
      <c r="AG1850" s="13">
        <f>IF($D1850="",0,IF($E1850="",0,IF(VLOOKUP($E1850,paramètres!$E$33:$F$44,2,FALSE)&lt;=VLOOKUP($AG$18,paramètres!$E$33:$F$44,2,FALSE),U1850*$D1850,0)))</f>
        <v>0</v>
      </c>
      <c r="AH1850" s="13">
        <f>IF($D1850="",0,IF($E1850="",0,IF(VLOOKUP($E1850,paramètres!$E$33:$F$44,2,FALSE)&lt;=VLOOKUP($AH$18,paramètres!$E$33:$F$44,2,FALSE),V1850*$D1850,0)))</f>
        <v>0</v>
      </c>
      <c r="AI1850" s="13">
        <f>IF($D1850="",0,IF($E1850="",0,IF(VLOOKUP($E1850,paramètres!$E$33:$F$44,2,FALSE)&lt;=VLOOKUP($AI$18,paramètres!$E$33:$F$44,2,FALSE),W1850*$D1850,0)))</f>
        <v>0</v>
      </c>
      <c r="AJ1850" s="13">
        <f>IF($D1850="",0,IF($E1850="",0,IF(VLOOKUP($E1850,paramètres!$E$33:$F$44,2,FALSE)&lt;=VLOOKUP($AJ$18,paramètres!$E$33:$F$44,2,FALSE),X1850*$D1850,0)))</f>
        <v>0</v>
      </c>
      <c r="AK1850" s="13">
        <f>IF($D1850="",0,IF($E1850="",0,IF(VLOOKUP($E1850,paramètres!$E$33:$F$44,2,FALSE)&lt;=VLOOKUP($AK$18,paramètres!$E$33:$F$44,2,FALSE),Y1850*$D1850,0)))</f>
        <v>0</v>
      </c>
      <c r="AL1850" s="13">
        <f>IF($D1850="",0,IF($E1850="",0,IF(VLOOKUP($E1850,paramètres!$E$33:$F$44,2,FALSE)&lt;=VLOOKUP($AL$18,paramètres!$E$33:$F$44,2,FALSE),Z1850*$D1850,0)))</f>
        <v>0</v>
      </c>
      <c r="AM1850" s="126">
        <f>IF($D1850="",0,IF($E1850="",0,IF(VLOOKUP($E1850,paramètres!$E$33:$F$44,2,FALSE)&lt;=VLOOKUP($AM$18,paramètres!$E$33:$F$44,2,FALSE),AA1850*$D1850,0)))</f>
        <v>0</v>
      </c>
      <c r="AN1850" s="121" t="str">
        <f>IF(paramètres!$B$28=1,((SUM(P1850:Y1850)/1.02)+SUM(Z1850:AA1850))*0.0303/9*COUNT(P1850:X1850),IF(paramètres!$B$28=2,(SUM(P1850:AA1850))*0.0303/9*COUNT(P1850:X1850),"Missing Delta option"))</f>
        <v>Missing Delta option</v>
      </c>
      <c r="AO1850" s="13" t="str">
        <f>IF(paramètres!$B$28=1,(((SUM(P1850:Y1850)/1.02)+SUM(Z1850:AA1850))+((SUM(AB1850:AK1850)/1.02)+SUM(AL1850:AN1850)))*cotpatr,IF(paramètres!$B$28=2,(SUM(P1850:AN1850)*cotpatr),"Missing Delta Option"))</f>
        <v>Missing Delta Option</v>
      </c>
      <c r="AP1850" s="13" t="str" cm="1">
        <f t="array" ref="AP1850">IF(paramètres!$B$28=1,(((SUM(P1850:Y1850)/1.02)+SUM(Z1850:AA1850))+((SUM(AB1850:AM1850)/1.02)+SUM(AL1850:AM1850)))/12*pécule,IF(paramètres!$B$28=2,SUM(P1850:AM1850)/12*pécule,"Missing Delta Option"))</f>
        <v>Missing Delta Option</v>
      </c>
      <c r="AQ1850" s="105" t="e">
        <f>IF(paramètres!$B$28=1,(((SUM(P1850:Y1850)/1.02)+SUM(Z1850:AA1850))+((SUM(AB1850:AM1850)/1.02)+SUM(AL1850:AM1850)))+AN1850+AO1850+AP1850,SUM(P1850:AM1850)+AN1850+AO1850+AP1850)</f>
        <v>#VALUE!</v>
      </c>
    </row>
    <row r="1851" spans="1:43" x14ac:dyDescent="0.25">
      <c r="A1851" s="104"/>
      <c r="B1851" s="39"/>
      <c r="C1851" s="39"/>
      <c r="D1851" s="70"/>
      <c r="E1851" s="49"/>
      <c r="F1851" s="40"/>
      <c r="G1851" s="38"/>
      <c r="H1851" s="71"/>
      <c r="I1851" s="40"/>
      <c r="J1851" s="38"/>
      <c r="K1851" s="71"/>
      <c r="L1851" s="40"/>
      <c r="M1851" s="38"/>
      <c r="N1851" s="71"/>
      <c r="O1851" s="49"/>
      <c r="P1851" s="177"/>
      <c r="Q1851" s="178"/>
      <c r="R1851" s="178"/>
      <c r="S1851" s="178"/>
      <c r="T1851" s="178"/>
      <c r="U1851" s="178"/>
      <c r="V1851" s="178"/>
      <c r="W1851" s="178"/>
      <c r="X1851" s="178"/>
      <c r="Y1851" s="178"/>
      <c r="Z1851" s="178"/>
      <c r="AA1851" s="179"/>
      <c r="AB1851" s="121">
        <f>IF($D1851="",0,IF($E1851="",0,IF(VLOOKUP($E1851,paramètres!$E$33:$F$44,2,FALSE)&lt;=VLOOKUP($AB$18,paramètres!$E$33:$F$44,2,FALSE),P1851*$D1851,0)))</f>
        <v>0</v>
      </c>
      <c r="AC1851" s="13">
        <f>IF($D1851="",0,IF($E1851="",0,IF(VLOOKUP($E1851,paramètres!$E$33:$F$44,2,FALSE)&lt;=VLOOKUP($AC$18,paramètres!$E$33:$F$44,2,FALSE),Q1851*$D1851,0)))</f>
        <v>0</v>
      </c>
      <c r="AD1851" s="13">
        <f>IF($D1851="",0,IF($E1851="",0,IF(VLOOKUP($E1851,paramètres!$E$33:$F$44,2,FALSE)&lt;=VLOOKUP($AD$18,paramètres!$E$33:$F$44,2,FALSE),R1851*$D1851,0)))</f>
        <v>0</v>
      </c>
      <c r="AE1851" s="13">
        <f>IF($D1851="",0,IF($E1851="",0,IF(VLOOKUP($E1851,paramètres!$E$33:$F$44,2,FALSE)&lt;=VLOOKUP($AE$18,paramètres!$E$33:$F$44,2,FALSE),S1851*$D1851,0)))</f>
        <v>0</v>
      </c>
      <c r="AF1851" s="13">
        <f>IF($D1851="",0,IF($E1851="",0,IF(VLOOKUP($E1851,paramètres!$E$33:$F$44,2,FALSE)&lt;=VLOOKUP($AF$18,paramètres!$E$33:$F$44,2,FALSE),T1851*$D1851,0)))</f>
        <v>0</v>
      </c>
      <c r="AG1851" s="13">
        <f>IF($D1851="",0,IF($E1851="",0,IF(VLOOKUP($E1851,paramètres!$E$33:$F$44,2,FALSE)&lt;=VLOOKUP($AG$18,paramètres!$E$33:$F$44,2,FALSE),U1851*$D1851,0)))</f>
        <v>0</v>
      </c>
      <c r="AH1851" s="13">
        <f>IF($D1851="",0,IF($E1851="",0,IF(VLOOKUP($E1851,paramètres!$E$33:$F$44,2,FALSE)&lt;=VLOOKUP($AH$18,paramètres!$E$33:$F$44,2,FALSE),V1851*$D1851,0)))</f>
        <v>0</v>
      </c>
      <c r="AI1851" s="13">
        <f>IF($D1851="",0,IF($E1851="",0,IF(VLOOKUP($E1851,paramètres!$E$33:$F$44,2,FALSE)&lt;=VLOOKUP($AI$18,paramètres!$E$33:$F$44,2,FALSE),W1851*$D1851,0)))</f>
        <v>0</v>
      </c>
      <c r="AJ1851" s="13">
        <f>IF($D1851="",0,IF($E1851="",0,IF(VLOOKUP($E1851,paramètres!$E$33:$F$44,2,FALSE)&lt;=VLOOKUP($AJ$18,paramètres!$E$33:$F$44,2,FALSE),X1851*$D1851,0)))</f>
        <v>0</v>
      </c>
      <c r="AK1851" s="13">
        <f>IF($D1851="",0,IF($E1851="",0,IF(VLOOKUP($E1851,paramètres!$E$33:$F$44,2,FALSE)&lt;=VLOOKUP($AK$18,paramètres!$E$33:$F$44,2,FALSE),Y1851*$D1851,0)))</f>
        <v>0</v>
      </c>
      <c r="AL1851" s="13">
        <f>IF($D1851="",0,IF($E1851="",0,IF(VLOOKUP($E1851,paramètres!$E$33:$F$44,2,FALSE)&lt;=VLOOKUP($AL$18,paramètres!$E$33:$F$44,2,FALSE),Z1851*$D1851,0)))</f>
        <v>0</v>
      </c>
      <c r="AM1851" s="126">
        <f>IF($D1851="",0,IF($E1851="",0,IF(VLOOKUP($E1851,paramètres!$E$33:$F$44,2,FALSE)&lt;=VLOOKUP($AM$18,paramètres!$E$33:$F$44,2,FALSE),AA1851*$D1851,0)))</f>
        <v>0</v>
      </c>
      <c r="AN1851" s="121" t="str">
        <f>IF(paramètres!$B$28=1,((SUM(P1851:Y1851)/1.02)+SUM(Z1851:AA1851))*0.0303/9*COUNT(P1851:X1851),IF(paramètres!$B$28=2,(SUM(P1851:AA1851))*0.0303/9*COUNT(P1851:X1851),"Missing Delta option"))</f>
        <v>Missing Delta option</v>
      </c>
      <c r="AO1851" s="13" t="str">
        <f>IF(paramètres!$B$28=1,(((SUM(P1851:Y1851)/1.02)+SUM(Z1851:AA1851))+((SUM(AB1851:AK1851)/1.02)+SUM(AL1851:AN1851)))*cotpatr,IF(paramètres!$B$28=2,(SUM(P1851:AN1851)*cotpatr),"Missing Delta Option"))</f>
        <v>Missing Delta Option</v>
      </c>
      <c r="AP1851" s="13" t="str" cm="1">
        <f t="array" ref="AP1851">IF(paramètres!$B$28=1,(((SUM(P1851:Y1851)/1.02)+SUM(Z1851:AA1851))+((SUM(AB1851:AM1851)/1.02)+SUM(AL1851:AM1851)))/12*pécule,IF(paramètres!$B$28=2,SUM(P1851:AM1851)/12*pécule,"Missing Delta Option"))</f>
        <v>Missing Delta Option</v>
      </c>
      <c r="AQ1851" s="105" t="e">
        <f>IF(paramètres!$B$28=1,(((SUM(P1851:Y1851)/1.02)+SUM(Z1851:AA1851))+((SUM(AB1851:AM1851)/1.02)+SUM(AL1851:AM1851)))+AN1851+AO1851+AP1851,SUM(P1851:AM1851)+AN1851+AO1851+AP1851)</f>
        <v>#VALUE!</v>
      </c>
    </row>
    <row r="1852" spans="1:43" x14ac:dyDescent="0.25">
      <c r="A1852" s="104"/>
      <c r="B1852" s="39"/>
      <c r="C1852" s="39"/>
      <c r="D1852" s="70"/>
      <c r="E1852" s="49"/>
      <c r="F1852" s="40"/>
      <c r="G1852" s="38"/>
      <c r="H1852" s="71"/>
      <c r="I1852" s="40"/>
      <c r="J1852" s="38"/>
      <c r="K1852" s="71"/>
      <c r="L1852" s="40"/>
      <c r="M1852" s="38"/>
      <c r="N1852" s="71"/>
      <c r="O1852" s="49"/>
      <c r="P1852" s="177"/>
      <c r="Q1852" s="178"/>
      <c r="R1852" s="178"/>
      <c r="S1852" s="178"/>
      <c r="T1852" s="178"/>
      <c r="U1852" s="178"/>
      <c r="V1852" s="178"/>
      <c r="W1852" s="178"/>
      <c r="X1852" s="178"/>
      <c r="Y1852" s="178"/>
      <c r="Z1852" s="178"/>
      <c r="AA1852" s="179"/>
      <c r="AB1852" s="121">
        <f>IF($D1852="",0,IF($E1852="",0,IF(VLOOKUP($E1852,paramètres!$E$33:$F$44,2,FALSE)&lt;=VLOOKUP($AB$18,paramètres!$E$33:$F$44,2,FALSE),P1852*$D1852,0)))</f>
        <v>0</v>
      </c>
      <c r="AC1852" s="13">
        <f>IF($D1852="",0,IF($E1852="",0,IF(VLOOKUP($E1852,paramètres!$E$33:$F$44,2,FALSE)&lt;=VLOOKUP($AC$18,paramètres!$E$33:$F$44,2,FALSE),Q1852*$D1852,0)))</f>
        <v>0</v>
      </c>
      <c r="AD1852" s="13">
        <f>IF($D1852="",0,IF($E1852="",0,IF(VLOOKUP($E1852,paramètres!$E$33:$F$44,2,FALSE)&lt;=VLOOKUP($AD$18,paramètres!$E$33:$F$44,2,FALSE),R1852*$D1852,0)))</f>
        <v>0</v>
      </c>
      <c r="AE1852" s="13">
        <f>IF($D1852="",0,IF($E1852="",0,IF(VLOOKUP($E1852,paramètres!$E$33:$F$44,2,FALSE)&lt;=VLOOKUP($AE$18,paramètres!$E$33:$F$44,2,FALSE),S1852*$D1852,0)))</f>
        <v>0</v>
      </c>
      <c r="AF1852" s="13">
        <f>IF($D1852="",0,IF($E1852="",0,IF(VLOOKUP($E1852,paramètres!$E$33:$F$44,2,FALSE)&lt;=VLOOKUP($AF$18,paramètres!$E$33:$F$44,2,FALSE),T1852*$D1852,0)))</f>
        <v>0</v>
      </c>
      <c r="AG1852" s="13">
        <f>IF($D1852="",0,IF($E1852="",0,IF(VLOOKUP($E1852,paramètres!$E$33:$F$44,2,FALSE)&lt;=VLOOKUP($AG$18,paramètres!$E$33:$F$44,2,FALSE),U1852*$D1852,0)))</f>
        <v>0</v>
      </c>
      <c r="AH1852" s="13">
        <f>IF($D1852="",0,IF($E1852="",0,IF(VLOOKUP($E1852,paramètres!$E$33:$F$44,2,FALSE)&lt;=VLOOKUP($AH$18,paramètres!$E$33:$F$44,2,FALSE),V1852*$D1852,0)))</f>
        <v>0</v>
      </c>
      <c r="AI1852" s="13">
        <f>IF($D1852="",0,IF($E1852="",0,IF(VLOOKUP($E1852,paramètres!$E$33:$F$44,2,FALSE)&lt;=VLOOKUP($AI$18,paramètres!$E$33:$F$44,2,FALSE),W1852*$D1852,0)))</f>
        <v>0</v>
      </c>
      <c r="AJ1852" s="13">
        <f>IF($D1852="",0,IF($E1852="",0,IF(VLOOKUP($E1852,paramètres!$E$33:$F$44,2,FALSE)&lt;=VLOOKUP($AJ$18,paramètres!$E$33:$F$44,2,FALSE),X1852*$D1852,0)))</f>
        <v>0</v>
      </c>
      <c r="AK1852" s="13">
        <f>IF($D1852="",0,IF($E1852="",0,IF(VLOOKUP($E1852,paramètres!$E$33:$F$44,2,FALSE)&lt;=VLOOKUP($AK$18,paramètres!$E$33:$F$44,2,FALSE),Y1852*$D1852,0)))</f>
        <v>0</v>
      </c>
      <c r="AL1852" s="13">
        <f>IF($D1852="",0,IF($E1852="",0,IF(VLOOKUP($E1852,paramètres!$E$33:$F$44,2,FALSE)&lt;=VLOOKUP($AL$18,paramètres!$E$33:$F$44,2,FALSE),Z1852*$D1852,0)))</f>
        <v>0</v>
      </c>
      <c r="AM1852" s="126">
        <f>IF($D1852="",0,IF($E1852="",0,IF(VLOOKUP($E1852,paramètres!$E$33:$F$44,2,FALSE)&lt;=VLOOKUP($AM$18,paramètres!$E$33:$F$44,2,FALSE),AA1852*$D1852,0)))</f>
        <v>0</v>
      </c>
      <c r="AN1852" s="121" t="str">
        <f>IF(paramètres!$B$28=1,((SUM(P1852:Y1852)/1.02)+SUM(Z1852:AA1852))*0.0303/9*COUNT(P1852:X1852),IF(paramètres!$B$28=2,(SUM(P1852:AA1852))*0.0303/9*COUNT(P1852:X1852),"Missing Delta option"))</f>
        <v>Missing Delta option</v>
      </c>
      <c r="AO1852" s="13" t="str">
        <f>IF(paramètres!$B$28=1,(((SUM(P1852:Y1852)/1.02)+SUM(Z1852:AA1852))+((SUM(AB1852:AK1852)/1.02)+SUM(AL1852:AN1852)))*cotpatr,IF(paramètres!$B$28=2,(SUM(P1852:AN1852)*cotpatr),"Missing Delta Option"))</f>
        <v>Missing Delta Option</v>
      </c>
      <c r="AP1852" s="13" t="str" cm="1">
        <f t="array" ref="AP1852">IF(paramètres!$B$28=1,(((SUM(P1852:Y1852)/1.02)+SUM(Z1852:AA1852))+((SUM(AB1852:AM1852)/1.02)+SUM(AL1852:AM1852)))/12*pécule,IF(paramètres!$B$28=2,SUM(P1852:AM1852)/12*pécule,"Missing Delta Option"))</f>
        <v>Missing Delta Option</v>
      </c>
      <c r="AQ1852" s="105" t="e">
        <f>IF(paramètres!$B$28=1,(((SUM(P1852:Y1852)/1.02)+SUM(Z1852:AA1852))+((SUM(AB1852:AM1852)/1.02)+SUM(AL1852:AM1852)))+AN1852+AO1852+AP1852,SUM(P1852:AM1852)+AN1852+AO1852+AP1852)</f>
        <v>#VALUE!</v>
      </c>
    </row>
    <row r="1853" spans="1:43" x14ac:dyDescent="0.25">
      <c r="A1853" s="104"/>
      <c r="B1853" s="39"/>
      <c r="C1853" s="39"/>
      <c r="D1853" s="70"/>
      <c r="E1853" s="49"/>
      <c r="F1853" s="40"/>
      <c r="G1853" s="38"/>
      <c r="H1853" s="71"/>
      <c r="I1853" s="40"/>
      <c r="J1853" s="38"/>
      <c r="K1853" s="71"/>
      <c r="L1853" s="40"/>
      <c r="M1853" s="38"/>
      <c r="N1853" s="71"/>
      <c r="O1853" s="49"/>
      <c r="P1853" s="177"/>
      <c r="Q1853" s="178"/>
      <c r="R1853" s="178"/>
      <c r="S1853" s="178"/>
      <c r="T1853" s="178"/>
      <c r="U1853" s="178"/>
      <c r="V1853" s="178"/>
      <c r="W1853" s="178"/>
      <c r="X1853" s="178"/>
      <c r="Y1853" s="178"/>
      <c r="Z1853" s="178"/>
      <c r="AA1853" s="179"/>
      <c r="AB1853" s="121">
        <f>IF($D1853="",0,IF($E1853="",0,IF(VLOOKUP($E1853,paramètres!$E$33:$F$44,2,FALSE)&lt;=VLOOKUP($AB$18,paramètres!$E$33:$F$44,2,FALSE),P1853*$D1853,0)))</f>
        <v>0</v>
      </c>
      <c r="AC1853" s="13">
        <f>IF($D1853="",0,IF($E1853="",0,IF(VLOOKUP($E1853,paramètres!$E$33:$F$44,2,FALSE)&lt;=VLOOKUP($AC$18,paramètres!$E$33:$F$44,2,FALSE),Q1853*$D1853,0)))</f>
        <v>0</v>
      </c>
      <c r="AD1853" s="13">
        <f>IF($D1853="",0,IF($E1853="",0,IF(VLOOKUP($E1853,paramètres!$E$33:$F$44,2,FALSE)&lt;=VLOOKUP($AD$18,paramètres!$E$33:$F$44,2,FALSE),R1853*$D1853,0)))</f>
        <v>0</v>
      </c>
      <c r="AE1853" s="13">
        <f>IF($D1853="",0,IF($E1853="",0,IF(VLOOKUP($E1853,paramètres!$E$33:$F$44,2,FALSE)&lt;=VLOOKUP($AE$18,paramètres!$E$33:$F$44,2,FALSE),S1853*$D1853,0)))</f>
        <v>0</v>
      </c>
      <c r="AF1853" s="13">
        <f>IF($D1853="",0,IF($E1853="",0,IF(VLOOKUP($E1853,paramètres!$E$33:$F$44,2,FALSE)&lt;=VLOOKUP($AF$18,paramètres!$E$33:$F$44,2,FALSE),T1853*$D1853,0)))</f>
        <v>0</v>
      </c>
      <c r="AG1853" s="13">
        <f>IF($D1853="",0,IF($E1853="",0,IF(VLOOKUP($E1853,paramètres!$E$33:$F$44,2,FALSE)&lt;=VLOOKUP($AG$18,paramètres!$E$33:$F$44,2,FALSE),U1853*$D1853,0)))</f>
        <v>0</v>
      </c>
      <c r="AH1853" s="13">
        <f>IF($D1853="",0,IF($E1853="",0,IF(VLOOKUP($E1853,paramètres!$E$33:$F$44,2,FALSE)&lt;=VLOOKUP($AH$18,paramètres!$E$33:$F$44,2,FALSE),V1853*$D1853,0)))</f>
        <v>0</v>
      </c>
      <c r="AI1853" s="13">
        <f>IF($D1853="",0,IF($E1853="",0,IF(VLOOKUP($E1853,paramètres!$E$33:$F$44,2,FALSE)&lt;=VLOOKUP($AI$18,paramètres!$E$33:$F$44,2,FALSE),W1853*$D1853,0)))</f>
        <v>0</v>
      </c>
      <c r="AJ1853" s="13">
        <f>IF($D1853="",0,IF($E1853="",0,IF(VLOOKUP($E1853,paramètres!$E$33:$F$44,2,FALSE)&lt;=VLOOKUP($AJ$18,paramètres!$E$33:$F$44,2,FALSE),X1853*$D1853,0)))</f>
        <v>0</v>
      </c>
      <c r="AK1853" s="13">
        <f>IF($D1853="",0,IF($E1853="",0,IF(VLOOKUP($E1853,paramètres!$E$33:$F$44,2,FALSE)&lt;=VLOOKUP($AK$18,paramètres!$E$33:$F$44,2,FALSE),Y1853*$D1853,0)))</f>
        <v>0</v>
      </c>
      <c r="AL1853" s="13">
        <f>IF($D1853="",0,IF($E1853="",0,IF(VLOOKUP($E1853,paramètres!$E$33:$F$44,2,FALSE)&lt;=VLOOKUP($AL$18,paramètres!$E$33:$F$44,2,FALSE),Z1853*$D1853,0)))</f>
        <v>0</v>
      </c>
      <c r="AM1853" s="126">
        <f>IF($D1853="",0,IF($E1853="",0,IF(VLOOKUP($E1853,paramètres!$E$33:$F$44,2,FALSE)&lt;=VLOOKUP($AM$18,paramètres!$E$33:$F$44,2,FALSE),AA1853*$D1853,0)))</f>
        <v>0</v>
      </c>
      <c r="AN1853" s="121" t="str">
        <f>IF(paramètres!$B$28=1,((SUM(P1853:Y1853)/1.02)+SUM(Z1853:AA1853))*0.0303/9*COUNT(P1853:X1853),IF(paramètres!$B$28=2,(SUM(P1853:AA1853))*0.0303/9*COUNT(P1853:X1853),"Missing Delta option"))</f>
        <v>Missing Delta option</v>
      </c>
      <c r="AO1853" s="13" t="str">
        <f>IF(paramètres!$B$28=1,(((SUM(P1853:Y1853)/1.02)+SUM(Z1853:AA1853))+((SUM(AB1853:AK1853)/1.02)+SUM(AL1853:AN1853)))*cotpatr,IF(paramètres!$B$28=2,(SUM(P1853:AN1853)*cotpatr),"Missing Delta Option"))</f>
        <v>Missing Delta Option</v>
      </c>
      <c r="AP1853" s="13" t="str" cm="1">
        <f t="array" ref="AP1853">IF(paramètres!$B$28=1,(((SUM(P1853:Y1853)/1.02)+SUM(Z1853:AA1853))+((SUM(AB1853:AM1853)/1.02)+SUM(AL1853:AM1853)))/12*pécule,IF(paramètres!$B$28=2,SUM(P1853:AM1853)/12*pécule,"Missing Delta Option"))</f>
        <v>Missing Delta Option</v>
      </c>
      <c r="AQ1853" s="105" t="e">
        <f>IF(paramètres!$B$28=1,(((SUM(P1853:Y1853)/1.02)+SUM(Z1853:AA1853))+((SUM(AB1853:AM1853)/1.02)+SUM(AL1853:AM1853)))+AN1853+AO1853+AP1853,SUM(P1853:AM1853)+AN1853+AO1853+AP1853)</f>
        <v>#VALUE!</v>
      </c>
    </row>
    <row r="1854" spans="1:43" x14ac:dyDescent="0.25">
      <c r="A1854" s="104"/>
      <c r="B1854" s="39"/>
      <c r="C1854" s="39"/>
      <c r="D1854" s="70"/>
      <c r="E1854" s="49"/>
      <c r="F1854" s="40"/>
      <c r="G1854" s="38"/>
      <c r="H1854" s="71"/>
      <c r="I1854" s="40"/>
      <c r="J1854" s="38"/>
      <c r="K1854" s="71"/>
      <c r="L1854" s="40"/>
      <c r="M1854" s="38"/>
      <c r="N1854" s="71"/>
      <c r="O1854" s="49"/>
      <c r="P1854" s="177"/>
      <c r="Q1854" s="178"/>
      <c r="R1854" s="178"/>
      <c r="S1854" s="178"/>
      <c r="T1854" s="178"/>
      <c r="U1854" s="178"/>
      <c r="V1854" s="178"/>
      <c r="W1854" s="178"/>
      <c r="X1854" s="178"/>
      <c r="Y1854" s="178"/>
      <c r="Z1854" s="178"/>
      <c r="AA1854" s="179"/>
      <c r="AB1854" s="121">
        <f>IF($D1854="",0,IF($E1854="",0,IF(VLOOKUP($E1854,paramètres!$E$33:$F$44,2,FALSE)&lt;=VLOOKUP($AB$18,paramètres!$E$33:$F$44,2,FALSE),P1854*$D1854,0)))</f>
        <v>0</v>
      </c>
      <c r="AC1854" s="13">
        <f>IF($D1854="",0,IF($E1854="",0,IF(VLOOKUP($E1854,paramètres!$E$33:$F$44,2,FALSE)&lt;=VLOOKUP($AC$18,paramètres!$E$33:$F$44,2,FALSE),Q1854*$D1854,0)))</f>
        <v>0</v>
      </c>
      <c r="AD1854" s="13">
        <f>IF($D1854="",0,IF($E1854="",0,IF(VLOOKUP($E1854,paramètres!$E$33:$F$44,2,FALSE)&lt;=VLOOKUP($AD$18,paramètres!$E$33:$F$44,2,FALSE),R1854*$D1854,0)))</f>
        <v>0</v>
      </c>
      <c r="AE1854" s="13">
        <f>IF($D1854="",0,IF($E1854="",0,IF(VLOOKUP($E1854,paramètres!$E$33:$F$44,2,FALSE)&lt;=VLOOKUP($AE$18,paramètres!$E$33:$F$44,2,FALSE),S1854*$D1854,0)))</f>
        <v>0</v>
      </c>
      <c r="AF1854" s="13">
        <f>IF($D1854="",0,IF($E1854="",0,IF(VLOOKUP($E1854,paramètres!$E$33:$F$44,2,FALSE)&lt;=VLOOKUP($AF$18,paramètres!$E$33:$F$44,2,FALSE),T1854*$D1854,0)))</f>
        <v>0</v>
      </c>
      <c r="AG1854" s="13">
        <f>IF($D1854="",0,IF($E1854="",0,IF(VLOOKUP($E1854,paramètres!$E$33:$F$44,2,FALSE)&lt;=VLOOKUP($AG$18,paramètres!$E$33:$F$44,2,FALSE),U1854*$D1854,0)))</f>
        <v>0</v>
      </c>
      <c r="AH1854" s="13">
        <f>IF($D1854="",0,IF($E1854="",0,IF(VLOOKUP($E1854,paramètres!$E$33:$F$44,2,FALSE)&lt;=VLOOKUP($AH$18,paramètres!$E$33:$F$44,2,FALSE),V1854*$D1854,0)))</f>
        <v>0</v>
      </c>
      <c r="AI1854" s="13">
        <f>IF($D1854="",0,IF($E1854="",0,IF(VLOOKUP($E1854,paramètres!$E$33:$F$44,2,FALSE)&lt;=VLOOKUP($AI$18,paramètres!$E$33:$F$44,2,FALSE),W1854*$D1854,0)))</f>
        <v>0</v>
      </c>
      <c r="AJ1854" s="13">
        <f>IF($D1854="",0,IF($E1854="",0,IF(VLOOKUP($E1854,paramètres!$E$33:$F$44,2,FALSE)&lt;=VLOOKUP($AJ$18,paramètres!$E$33:$F$44,2,FALSE),X1854*$D1854,0)))</f>
        <v>0</v>
      </c>
      <c r="AK1854" s="13">
        <f>IF($D1854="",0,IF($E1854="",0,IF(VLOOKUP($E1854,paramètres!$E$33:$F$44,2,FALSE)&lt;=VLOOKUP($AK$18,paramètres!$E$33:$F$44,2,FALSE),Y1854*$D1854,0)))</f>
        <v>0</v>
      </c>
      <c r="AL1854" s="13">
        <f>IF($D1854="",0,IF($E1854="",0,IF(VLOOKUP($E1854,paramètres!$E$33:$F$44,2,FALSE)&lt;=VLOOKUP($AL$18,paramètres!$E$33:$F$44,2,FALSE),Z1854*$D1854,0)))</f>
        <v>0</v>
      </c>
      <c r="AM1854" s="126">
        <f>IF($D1854="",0,IF($E1854="",0,IF(VLOOKUP($E1854,paramètres!$E$33:$F$44,2,FALSE)&lt;=VLOOKUP($AM$18,paramètres!$E$33:$F$44,2,FALSE),AA1854*$D1854,0)))</f>
        <v>0</v>
      </c>
      <c r="AN1854" s="121" t="str">
        <f>IF(paramètres!$B$28=1,((SUM(P1854:Y1854)/1.02)+SUM(Z1854:AA1854))*0.0303/9*COUNT(P1854:X1854),IF(paramètres!$B$28=2,(SUM(P1854:AA1854))*0.0303/9*COUNT(P1854:X1854),"Missing Delta option"))</f>
        <v>Missing Delta option</v>
      </c>
      <c r="AO1854" s="13" t="str">
        <f>IF(paramètres!$B$28=1,(((SUM(P1854:Y1854)/1.02)+SUM(Z1854:AA1854))+((SUM(AB1854:AK1854)/1.02)+SUM(AL1854:AN1854)))*cotpatr,IF(paramètres!$B$28=2,(SUM(P1854:AN1854)*cotpatr),"Missing Delta Option"))</f>
        <v>Missing Delta Option</v>
      </c>
      <c r="AP1854" s="13" t="str" cm="1">
        <f t="array" ref="AP1854">IF(paramètres!$B$28=1,(((SUM(P1854:Y1854)/1.02)+SUM(Z1854:AA1854))+((SUM(AB1854:AM1854)/1.02)+SUM(AL1854:AM1854)))/12*pécule,IF(paramètres!$B$28=2,SUM(P1854:AM1854)/12*pécule,"Missing Delta Option"))</f>
        <v>Missing Delta Option</v>
      </c>
      <c r="AQ1854" s="105" t="e">
        <f>IF(paramètres!$B$28=1,(((SUM(P1854:Y1854)/1.02)+SUM(Z1854:AA1854))+((SUM(AB1854:AM1854)/1.02)+SUM(AL1854:AM1854)))+AN1854+AO1854+AP1854,SUM(P1854:AM1854)+AN1854+AO1854+AP1854)</f>
        <v>#VALUE!</v>
      </c>
    </row>
    <row r="1855" spans="1:43" x14ac:dyDescent="0.25">
      <c r="A1855" s="104"/>
      <c r="B1855" s="39"/>
      <c r="C1855" s="39"/>
      <c r="D1855" s="70"/>
      <c r="E1855" s="49"/>
      <c r="F1855" s="40"/>
      <c r="G1855" s="38"/>
      <c r="H1855" s="71"/>
      <c r="I1855" s="40"/>
      <c r="J1855" s="38"/>
      <c r="K1855" s="71"/>
      <c r="L1855" s="40"/>
      <c r="M1855" s="38"/>
      <c r="N1855" s="71"/>
      <c r="O1855" s="49"/>
      <c r="P1855" s="177"/>
      <c r="Q1855" s="178"/>
      <c r="R1855" s="178"/>
      <c r="S1855" s="178"/>
      <c r="T1855" s="178"/>
      <c r="U1855" s="178"/>
      <c r="V1855" s="178"/>
      <c r="W1855" s="178"/>
      <c r="X1855" s="178"/>
      <c r="Y1855" s="178"/>
      <c r="Z1855" s="178"/>
      <c r="AA1855" s="179"/>
      <c r="AB1855" s="121">
        <f>IF($D1855="",0,IF($E1855="",0,IF(VLOOKUP($E1855,paramètres!$E$33:$F$44,2,FALSE)&lt;=VLOOKUP($AB$18,paramètres!$E$33:$F$44,2,FALSE),P1855*$D1855,0)))</f>
        <v>0</v>
      </c>
      <c r="AC1855" s="13">
        <f>IF($D1855="",0,IF($E1855="",0,IF(VLOOKUP($E1855,paramètres!$E$33:$F$44,2,FALSE)&lt;=VLOOKUP($AC$18,paramètres!$E$33:$F$44,2,FALSE),Q1855*$D1855,0)))</f>
        <v>0</v>
      </c>
      <c r="AD1855" s="13">
        <f>IF($D1855="",0,IF($E1855="",0,IF(VLOOKUP($E1855,paramètres!$E$33:$F$44,2,FALSE)&lt;=VLOOKUP($AD$18,paramètres!$E$33:$F$44,2,FALSE),R1855*$D1855,0)))</f>
        <v>0</v>
      </c>
      <c r="AE1855" s="13">
        <f>IF($D1855="",0,IF($E1855="",0,IF(VLOOKUP($E1855,paramètres!$E$33:$F$44,2,FALSE)&lt;=VLOOKUP($AE$18,paramètres!$E$33:$F$44,2,FALSE),S1855*$D1855,0)))</f>
        <v>0</v>
      </c>
      <c r="AF1855" s="13">
        <f>IF($D1855="",0,IF($E1855="",0,IF(VLOOKUP($E1855,paramètres!$E$33:$F$44,2,FALSE)&lt;=VLOOKUP($AF$18,paramètres!$E$33:$F$44,2,FALSE),T1855*$D1855,0)))</f>
        <v>0</v>
      </c>
      <c r="AG1855" s="13">
        <f>IF($D1855="",0,IF($E1855="",0,IF(VLOOKUP($E1855,paramètres!$E$33:$F$44,2,FALSE)&lt;=VLOOKUP($AG$18,paramètres!$E$33:$F$44,2,FALSE),U1855*$D1855,0)))</f>
        <v>0</v>
      </c>
      <c r="AH1855" s="13">
        <f>IF($D1855="",0,IF($E1855="",0,IF(VLOOKUP($E1855,paramètres!$E$33:$F$44,2,FALSE)&lt;=VLOOKUP($AH$18,paramètres!$E$33:$F$44,2,FALSE),V1855*$D1855,0)))</f>
        <v>0</v>
      </c>
      <c r="AI1855" s="13">
        <f>IF($D1855="",0,IF($E1855="",0,IF(VLOOKUP($E1855,paramètres!$E$33:$F$44,2,FALSE)&lt;=VLOOKUP($AI$18,paramètres!$E$33:$F$44,2,FALSE),W1855*$D1855,0)))</f>
        <v>0</v>
      </c>
      <c r="AJ1855" s="13">
        <f>IF($D1855="",0,IF($E1855="",0,IF(VLOOKUP($E1855,paramètres!$E$33:$F$44,2,FALSE)&lt;=VLOOKUP($AJ$18,paramètres!$E$33:$F$44,2,FALSE),X1855*$D1855,0)))</f>
        <v>0</v>
      </c>
      <c r="AK1855" s="13">
        <f>IF($D1855="",0,IF($E1855="",0,IF(VLOOKUP($E1855,paramètres!$E$33:$F$44,2,FALSE)&lt;=VLOOKUP($AK$18,paramètres!$E$33:$F$44,2,FALSE),Y1855*$D1855,0)))</f>
        <v>0</v>
      </c>
      <c r="AL1855" s="13">
        <f>IF($D1855="",0,IF($E1855="",0,IF(VLOOKUP($E1855,paramètres!$E$33:$F$44,2,FALSE)&lt;=VLOOKUP($AL$18,paramètres!$E$33:$F$44,2,FALSE),Z1855*$D1855,0)))</f>
        <v>0</v>
      </c>
      <c r="AM1855" s="126">
        <f>IF($D1855="",0,IF($E1855="",0,IF(VLOOKUP($E1855,paramètres!$E$33:$F$44,2,FALSE)&lt;=VLOOKUP($AM$18,paramètres!$E$33:$F$44,2,FALSE),AA1855*$D1855,0)))</f>
        <v>0</v>
      </c>
      <c r="AN1855" s="121" t="str">
        <f>IF(paramètres!$B$28=1,((SUM(P1855:Y1855)/1.02)+SUM(Z1855:AA1855))*0.0303/9*COUNT(P1855:X1855),IF(paramètres!$B$28=2,(SUM(P1855:AA1855))*0.0303/9*COUNT(P1855:X1855),"Missing Delta option"))</f>
        <v>Missing Delta option</v>
      </c>
      <c r="AO1855" s="13" t="str">
        <f>IF(paramètres!$B$28=1,(((SUM(P1855:Y1855)/1.02)+SUM(Z1855:AA1855))+((SUM(AB1855:AK1855)/1.02)+SUM(AL1855:AN1855)))*cotpatr,IF(paramètres!$B$28=2,(SUM(P1855:AN1855)*cotpatr),"Missing Delta Option"))</f>
        <v>Missing Delta Option</v>
      </c>
      <c r="AP1855" s="13" t="str" cm="1">
        <f t="array" ref="AP1855">IF(paramètres!$B$28=1,(((SUM(P1855:Y1855)/1.02)+SUM(Z1855:AA1855))+((SUM(AB1855:AM1855)/1.02)+SUM(AL1855:AM1855)))/12*pécule,IF(paramètres!$B$28=2,SUM(P1855:AM1855)/12*pécule,"Missing Delta Option"))</f>
        <v>Missing Delta Option</v>
      </c>
      <c r="AQ1855" s="105" t="e">
        <f>IF(paramètres!$B$28=1,(((SUM(P1855:Y1855)/1.02)+SUM(Z1855:AA1855))+((SUM(AB1855:AM1855)/1.02)+SUM(AL1855:AM1855)))+AN1855+AO1855+AP1855,SUM(P1855:AM1855)+AN1855+AO1855+AP1855)</f>
        <v>#VALUE!</v>
      </c>
    </row>
    <row r="1856" spans="1:43" x14ac:dyDescent="0.25">
      <c r="A1856" s="104"/>
      <c r="B1856" s="39"/>
      <c r="C1856" s="39"/>
      <c r="D1856" s="70"/>
      <c r="E1856" s="49"/>
      <c r="F1856" s="40"/>
      <c r="G1856" s="38"/>
      <c r="H1856" s="71"/>
      <c r="I1856" s="40"/>
      <c r="J1856" s="38"/>
      <c r="K1856" s="71"/>
      <c r="L1856" s="40"/>
      <c r="M1856" s="38"/>
      <c r="N1856" s="71"/>
      <c r="O1856" s="49"/>
      <c r="P1856" s="177"/>
      <c r="Q1856" s="178"/>
      <c r="R1856" s="178"/>
      <c r="S1856" s="178"/>
      <c r="T1856" s="178"/>
      <c r="U1856" s="178"/>
      <c r="V1856" s="178"/>
      <c r="W1856" s="178"/>
      <c r="X1856" s="178"/>
      <c r="Y1856" s="178"/>
      <c r="Z1856" s="178"/>
      <c r="AA1856" s="179"/>
      <c r="AB1856" s="121">
        <f>IF($D1856="",0,IF($E1856="",0,IF(VLOOKUP($E1856,paramètres!$E$33:$F$44,2,FALSE)&lt;=VLOOKUP($AB$18,paramètres!$E$33:$F$44,2,FALSE),P1856*$D1856,0)))</f>
        <v>0</v>
      </c>
      <c r="AC1856" s="13">
        <f>IF($D1856="",0,IF($E1856="",0,IF(VLOOKUP($E1856,paramètres!$E$33:$F$44,2,FALSE)&lt;=VLOOKUP($AC$18,paramètres!$E$33:$F$44,2,FALSE),Q1856*$D1856,0)))</f>
        <v>0</v>
      </c>
      <c r="AD1856" s="13">
        <f>IF($D1856="",0,IF($E1856="",0,IF(VLOOKUP($E1856,paramètres!$E$33:$F$44,2,FALSE)&lt;=VLOOKUP($AD$18,paramètres!$E$33:$F$44,2,FALSE),R1856*$D1856,0)))</f>
        <v>0</v>
      </c>
      <c r="AE1856" s="13">
        <f>IF($D1856="",0,IF($E1856="",0,IF(VLOOKUP($E1856,paramètres!$E$33:$F$44,2,FALSE)&lt;=VLOOKUP($AE$18,paramètres!$E$33:$F$44,2,FALSE),S1856*$D1856,0)))</f>
        <v>0</v>
      </c>
      <c r="AF1856" s="13">
        <f>IF($D1856="",0,IF($E1856="",0,IF(VLOOKUP($E1856,paramètres!$E$33:$F$44,2,FALSE)&lt;=VLOOKUP($AF$18,paramètres!$E$33:$F$44,2,FALSE),T1856*$D1856,0)))</f>
        <v>0</v>
      </c>
      <c r="AG1856" s="13">
        <f>IF($D1856="",0,IF($E1856="",0,IF(VLOOKUP($E1856,paramètres!$E$33:$F$44,2,FALSE)&lt;=VLOOKUP($AG$18,paramètres!$E$33:$F$44,2,FALSE),U1856*$D1856,0)))</f>
        <v>0</v>
      </c>
      <c r="AH1856" s="13">
        <f>IF($D1856="",0,IF($E1856="",0,IF(VLOOKUP($E1856,paramètres!$E$33:$F$44,2,FALSE)&lt;=VLOOKUP($AH$18,paramètres!$E$33:$F$44,2,FALSE),V1856*$D1856,0)))</f>
        <v>0</v>
      </c>
      <c r="AI1856" s="13">
        <f>IF($D1856="",0,IF($E1856="",0,IF(VLOOKUP($E1856,paramètres!$E$33:$F$44,2,FALSE)&lt;=VLOOKUP($AI$18,paramètres!$E$33:$F$44,2,FALSE),W1856*$D1856,0)))</f>
        <v>0</v>
      </c>
      <c r="AJ1856" s="13">
        <f>IF($D1856="",0,IF($E1856="",0,IF(VLOOKUP($E1856,paramètres!$E$33:$F$44,2,FALSE)&lt;=VLOOKUP($AJ$18,paramètres!$E$33:$F$44,2,FALSE),X1856*$D1856,0)))</f>
        <v>0</v>
      </c>
      <c r="AK1856" s="13">
        <f>IF($D1856="",0,IF($E1856="",0,IF(VLOOKUP($E1856,paramètres!$E$33:$F$44,2,FALSE)&lt;=VLOOKUP($AK$18,paramètres!$E$33:$F$44,2,FALSE),Y1856*$D1856,0)))</f>
        <v>0</v>
      </c>
      <c r="AL1856" s="13">
        <f>IF($D1856="",0,IF($E1856="",0,IF(VLOOKUP($E1856,paramètres!$E$33:$F$44,2,FALSE)&lt;=VLOOKUP($AL$18,paramètres!$E$33:$F$44,2,FALSE),Z1856*$D1856,0)))</f>
        <v>0</v>
      </c>
      <c r="AM1856" s="126">
        <f>IF($D1856="",0,IF($E1856="",0,IF(VLOOKUP($E1856,paramètres!$E$33:$F$44,2,FALSE)&lt;=VLOOKUP($AM$18,paramètres!$E$33:$F$44,2,FALSE),AA1856*$D1856,0)))</f>
        <v>0</v>
      </c>
      <c r="AN1856" s="121" t="str">
        <f>IF(paramètres!$B$28=1,((SUM(P1856:Y1856)/1.02)+SUM(Z1856:AA1856))*0.0303/9*COUNT(P1856:X1856),IF(paramètres!$B$28=2,(SUM(P1856:AA1856))*0.0303/9*COUNT(P1856:X1856),"Missing Delta option"))</f>
        <v>Missing Delta option</v>
      </c>
      <c r="AO1856" s="13" t="str">
        <f>IF(paramètres!$B$28=1,(((SUM(P1856:Y1856)/1.02)+SUM(Z1856:AA1856))+((SUM(AB1856:AK1856)/1.02)+SUM(AL1856:AN1856)))*cotpatr,IF(paramètres!$B$28=2,(SUM(P1856:AN1856)*cotpatr),"Missing Delta Option"))</f>
        <v>Missing Delta Option</v>
      </c>
      <c r="AP1856" s="13" t="str" cm="1">
        <f t="array" ref="AP1856">IF(paramètres!$B$28=1,(((SUM(P1856:Y1856)/1.02)+SUM(Z1856:AA1856))+((SUM(AB1856:AM1856)/1.02)+SUM(AL1856:AM1856)))/12*pécule,IF(paramètres!$B$28=2,SUM(P1856:AM1856)/12*pécule,"Missing Delta Option"))</f>
        <v>Missing Delta Option</v>
      </c>
      <c r="AQ1856" s="105" t="e">
        <f>IF(paramètres!$B$28=1,(((SUM(P1856:Y1856)/1.02)+SUM(Z1856:AA1856))+((SUM(AB1856:AM1856)/1.02)+SUM(AL1856:AM1856)))+AN1856+AO1856+AP1856,SUM(P1856:AM1856)+AN1856+AO1856+AP1856)</f>
        <v>#VALUE!</v>
      </c>
    </row>
    <row r="1857" spans="1:43" x14ac:dyDescent="0.25">
      <c r="A1857" s="104"/>
      <c r="B1857" s="39"/>
      <c r="C1857" s="39"/>
      <c r="D1857" s="70"/>
      <c r="E1857" s="49"/>
      <c r="F1857" s="40"/>
      <c r="G1857" s="38"/>
      <c r="H1857" s="71"/>
      <c r="I1857" s="40"/>
      <c r="J1857" s="38"/>
      <c r="K1857" s="71"/>
      <c r="L1857" s="40"/>
      <c r="M1857" s="38"/>
      <c r="N1857" s="71"/>
      <c r="O1857" s="49"/>
      <c r="P1857" s="177"/>
      <c r="Q1857" s="178"/>
      <c r="R1857" s="178"/>
      <c r="S1857" s="178"/>
      <c r="T1857" s="178"/>
      <c r="U1857" s="178"/>
      <c r="V1857" s="178"/>
      <c r="W1857" s="178"/>
      <c r="X1857" s="178"/>
      <c r="Y1857" s="178"/>
      <c r="Z1857" s="178"/>
      <c r="AA1857" s="179"/>
      <c r="AB1857" s="121">
        <f>IF($D1857="",0,IF($E1857="",0,IF(VLOOKUP($E1857,paramètres!$E$33:$F$44,2,FALSE)&lt;=VLOOKUP($AB$18,paramètres!$E$33:$F$44,2,FALSE),P1857*$D1857,0)))</f>
        <v>0</v>
      </c>
      <c r="AC1857" s="13">
        <f>IF($D1857="",0,IF($E1857="",0,IF(VLOOKUP($E1857,paramètres!$E$33:$F$44,2,FALSE)&lt;=VLOOKUP($AC$18,paramètres!$E$33:$F$44,2,FALSE),Q1857*$D1857,0)))</f>
        <v>0</v>
      </c>
      <c r="AD1857" s="13">
        <f>IF($D1857="",0,IF($E1857="",0,IF(VLOOKUP($E1857,paramètres!$E$33:$F$44,2,FALSE)&lt;=VLOOKUP($AD$18,paramètres!$E$33:$F$44,2,FALSE),R1857*$D1857,0)))</f>
        <v>0</v>
      </c>
      <c r="AE1857" s="13">
        <f>IF($D1857="",0,IF($E1857="",0,IF(VLOOKUP($E1857,paramètres!$E$33:$F$44,2,FALSE)&lt;=VLOOKUP($AE$18,paramètres!$E$33:$F$44,2,FALSE),S1857*$D1857,0)))</f>
        <v>0</v>
      </c>
      <c r="AF1857" s="13">
        <f>IF($D1857="",0,IF($E1857="",0,IF(VLOOKUP($E1857,paramètres!$E$33:$F$44,2,FALSE)&lt;=VLOOKUP($AF$18,paramètres!$E$33:$F$44,2,FALSE),T1857*$D1857,0)))</f>
        <v>0</v>
      </c>
      <c r="AG1857" s="13">
        <f>IF($D1857="",0,IF($E1857="",0,IF(VLOOKUP($E1857,paramètres!$E$33:$F$44,2,FALSE)&lt;=VLOOKUP($AG$18,paramètres!$E$33:$F$44,2,FALSE),U1857*$D1857,0)))</f>
        <v>0</v>
      </c>
      <c r="AH1857" s="13">
        <f>IF($D1857="",0,IF($E1857="",0,IF(VLOOKUP($E1857,paramètres!$E$33:$F$44,2,FALSE)&lt;=VLOOKUP($AH$18,paramètres!$E$33:$F$44,2,FALSE),V1857*$D1857,0)))</f>
        <v>0</v>
      </c>
      <c r="AI1857" s="13">
        <f>IF($D1857="",0,IF($E1857="",0,IF(VLOOKUP($E1857,paramètres!$E$33:$F$44,2,FALSE)&lt;=VLOOKUP($AI$18,paramètres!$E$33:$F$44,2,FALSE),W1857*$D1857,0)))</f>
        <v>0</v>
      </c>
      <c r="AJ1857" s="13">
        <f>IF($D1857="",0,IF($E1857="",0,IF(VLOOKUP($E1857,paramètres!$E$33:$F$44,2,FALSE)&lt;=VLOOKUP($AJ$18,paramètres!$E$33:$F$44,2,FALSE),X1857*$D1857,0)))</f>
        <v>0</v>
      </c>
      <c r="AK1857" s="13">
        <f>IF($D1857="",0,IF($E1857="",0,IF(VLOOKUP($E1857,paramètres!$E$33:$F$44,2,FALSE)&lt;=VLOOKUP($AK$18,paramètres!$E$33:$F$44,2,FALSE),Y1857*$D1857,0)))</f>
        <v>0</v>
      </c>
      <c r="AL1857" s="13">
        <f>IF($D1857="",0,IF($E1857="",0,IF(VLOOKUP($E1857,paramètres!$E$33:$F$44,2,FALSE)&lt;=VLOOKUP($AL$18,paramètres!$E$33:$F$44,2,FALSE),Z1857*$D1857,0)))</f>
        <v>0</v>
      </c>
      <c r="AM1857" s="126">
        <f>IF($D1857="",0,IF($E1857="",0,IF(VLOOKUP($E1857,paramètres!$E$33:$F$44,2,FALSE)&lt;=VLOOKUP($AM$18,paramètres!$E$33:$F$44,2,FALSE),AA1857*$D1857,0)))</f>
        <v>0</v>
      </c>
      <c r="AN1857" s="121" t="str">
        <f>IF(paramètres!$B$28=1,((SUM(P1857:Y1857)/1.02)+SUM(Z1857:AA1857))*0.0303/9*COUNT(P1857:X1857),IF(paramètres!$B$28=2,(SUM(P1857:AA1857))*0.0303/9*COUNT(P1857:X1857),"Missing Delta option"))</f>
        <v>Missing Delta option</v>
      </c>
      <c r="AO1857" s="13" t="str">
        <f>IF(paramètres!$B$28=1,(((SUM(P1857:Y1857)/1.02)+SUM(Z1857:AA1857))+((SUM(AB1857:AK1857)/1.02)+SUM(AL1857:AN1857)))*cotpatr,IF(paramètres!$B$28=2,(SUM(P1857:AN1857)*cotpatr),"Missing Delta Option"))</f>
        <v>Missing Delta Option</v>
      </c>
      <c r="AP1857" s="13" t="str" cm="1">
        <f t="array" ref="AP1857">IF(paramètres!$B$28=1,(((SUM(P1857:Y1857)/1.02)+SUM(Z1857:AA1857))+((SUM(AB1857:AM1857)/1.02)+SUM(AL1857:AM1857)))/12*pécule,IF(paramètres!$B$28=2,SUM(P1857:AM1857)/12*pécule,"Missing Delta Option"))</f>
        <v>Missing Delta Option</v>
      </c>
      <c r="AQ1857" s="105" t="e">
        <f>IF(paramètres!$B$28=1,(((SUM(P1857:Y1857)/1.02)+SUM(Z1857:AA1857))+((SUM(AB1857:AM1857)/1.02)+SUM(AL1857:AM1857)))+AN1857+AO1857+AP1857,SUM(P1857:AM1857)+AN1857+AO1857+AP1857)</f>
        <v>#VALUE!</v>
      </c>
    </row>
    <row r="1858" spans="1:43" x14ac:dyDescent="0.25">
      <c r="A1858" s="104"/>
      <c r="B1858" s="39"/>
      <c r="C1858" s="39"/>
      <c r="D1858" s="70"/>
      <c r="E1858" s="49"/>
      <c r="F1858" s="40"/>
      <c r="G1858" s="38"/>
      <c r="H1858" s="71"/>
      <c r="I1858" s="40"/>
      <c r="J1858" s="38"/>
      <c r="K1858" s="71"/>
      <c r="L1858" s="40"/>
      <c r="M1858" s="38"/>
      <c r="N1858" s="71"/>
      <c r="O1858" s="49"/>
      <c r="P1858" s="177"/>
      <c r="Q1858" s="178"/>
      <c r="R1858" s="178"/>
      <c r="S1858" s="178"/>
      <c r="T1858" s="178"/>
      <c r="U1858" s="178"/>
      <c r="V1858" s="178"/>
      <c r="W1858" s="178"/>
      <c r="X1858" s="178"/>
      <c r="Y1858" s="178"/>
      <c r="Z1858" s="178"/>
      <c r="AA1858" s="179"/>
      <c r="AB1858" s="121">
        <f>IF($D1858="",0,IF($E1858="",0,IF(VLOOKUP($E1858,paramètres!$E$33:$F$44,2,FALSE)&lt;=VLOOKUP($AB$18,paramètres!$E$33:$F$44,2,FALSE),P1858*$D1858,0)))</f>
        <v>0</v>
      </c>
      <c r="AC1858" s="13">
        <f>IF($D1858="",0,IF($E1858="",0,IF(VLOOKUP($E1858,paramètres!$E$33:$F$44,2,FALSE)&lt;=VLOOKUP($AC$18,paramètres!$E$33:$F$44,2,FALSE),Q1858*$D1858,0)))</f>
        <v>0</v>
      </c>
      <c r="AD1858" s="13">
        <f>IF($D1858="",0,IF($E1858="",0,IF(VLOOKUP($E1858,paramètres!$E$33:$F$44,2,FALSE)&lt;=VLOOKUP($AD$18,paramètres!$E$33:$F$44,2,FALSE),R1858*$D1858,0)))</f>
        <v>0</v>
      </c>
      <c r="AE1858" s="13">
        <f>IF($D1858="",0,IF($E1858="",0,IF(VLOOKUP($E1858,paramètres!$E$33:$F$44,2,FALSE)&lt;=VLOOKUP($AE$18,paramètres!$E$33:$F$44,2,FALSE),S1858*$D1858,0)))</f>
        <v>0</v>
      </c>
      <c r="AF1858" s="13">
        <f>IF($D1858="",0,IF($E1858="",0,IF(VLOOKUP($E1858,paramètres!$E$33:$F$44,2,FALSE)&lt;=VLOOKUP($AF$18,paramètres!$E$33:$F$44,2,FALSE),T1858*$D1858,0)))</f>
        <v>0</v>
      </c>
      <c r="AG1858" s="13">
        <f>IF($D1858="",0,IF($E1858="",0,IF(VLOOKUP($E1858,paramètres!$E$33:$F$44,2,FALSE)&lt;=VLOOKUP($AG$18,paramètres!$E$33:$F$44,2,FALSE),U1858*$D1858,0)))</f>
        <v>0</v>
      </c>
      <c r="AH1858" s="13">
        <f>IF($D1858="",0,IF($E1858="",0,IF(VLOOKUP($E1858,paramètres!$E$33:$F$44,2,FALSE)&lt;=VLOOKUP($AH$18,paramètres!$E$33:$F$44,2,FALSE),V1858*$D1858,0)))</f>
        <v>0</v>
      </c>
      <c r="AI1858" s="13">
        <f>IF($D1858="",0,IF($E1858="",0,IF(VLOOKUP($E1858,paramètres!$E$33:$F$44,2,FALSE)&lt;=VLOOKUP($AI$18,paramètres!$E$33:$F$44,2,FALSE),W1858*$D1858,0)))</f>
        <v>0</v>
      </c>
      <c r="AJ1858" s="13">
        <f>IF($D1858="",0,IF($E1858="",0,IF(VLOOKUP($E1858,paramètres!$E$33:$F$44,2,FALSE)&lt;=VLOOKUP($AJ$18,paramètres!$E$33:$F$44,2,FALSE),X1858*$D1858,0)))</f>
        <v>0</v>
      </c>
      <c r="AK1858" s="13">
        <f>IF($D1858="",0,IF($E1858="",0,IF(VLOOKUP($E1858,paramètres!$E$33:$F$44,2,FALSE)&lt;=VLOOKUP($AK$18,paramètres!$E$33:$F$44,2,FALSE),Y1858*$D1858,0)))</f>
        <v>0</v>
      </c>
      <c r="AL1858" s="13">
        <f>IF($D1858="",0,IF($E1858="",0,IF(VLOOKUP($E1858,paramètres!$E$33:$F$44,2,FALSE)&lt;=VLOOKUP($AL$18,paramètres!$E$33:$F$44,2,FALSE),Z1858*$D1858,0)))</f>
        <v>0</v>
      </c>
      <c r="AM1858" s="126">
        <f>IF($D1858="",0,IF($E1858="",0,IF(VLOOKUP($E1858,paramètres!$E$33:$F$44,2,FALSE)&lt;=VLOOKUP($AM$18,paramètres!$E$33:$F$44,2,FALSE),AA1858*$D1858,0)))</f>
        <v>0</v>
      </c>
      <c r="AN1858" s="121" t="str">
        <f>IF(paramètres!$B$28=1,((SUM(P1858:Y1858)/1.02)+SUM(Z1858:AA1858))*0.0303/9*COUNT(P1858:X1858),IF(paramètres!$B$28=2,(SUM(P1858:AA1858))*0.0303/9*COUNT(P1858:X1858),"Missing Delta option"))</f>
        <v>Missing Delta option</v>
      </c>
      <c r="AO1858" s="13" t="str">
        <f>IF(paramètres!$B$28=1,(((SUM(P1858:Y1858)/1.02)+SUM(Z1858:AA1858))+((SUM(AB1858:AK1858)/1.02)+SUM(AL1858:AN1858)))*cotpatr,IF(paramètres!$B$28=2,(SUM(P1858:AN1858)*cotpatr),"Missing Delta Option"))</f>
        <v>Missing Delta Option</v>
      </c>
      <c r="AP1858" s="13" t="str" cm="1">
        <f t="array" ref="AP1858">IF(paramètres!$B$28=1,(((SUM(P1858:Y1858)/1.02)+SUM(Z1858:AA1858))+((SUM(AB1858:AM1858)/1.02)+SUM(AL1858:AM1858)))/12*pécule,IF(paramètres!$B$28=2,SUM(P1858:AM1858)/12*pécule,"Missing Delta Option"))</f>
        <v>Missing Delta Option</v>
      </c>
      <c r="AQ1858" s="105" t="e">
        <f>IF(paramètres!$B$28=1,(((SUM(P1858:Y1858)/1.02)+SUM(Z1858:AA1858))+((SUM(AB1858:AM1858)/1.02)+SUM(AL1858:AM1858)))+AN1858+AO1858+AP1858,SUM(P1858:AM1858)+AN1858+AO1858+AP1858)</f>
        <v>#VALUE!</v>
      </c>
    </row>
    <row r="1859" spans="1:43" x14ac:dyDescent="0.25">
      <c r="A1859" s="104"/>
      <c r="B1859" s="39"/>
      <c r="C1859" s="39"/>
      <c r="D1859" s="70"/>
      <c r="E1859" s="49"/>
      <c r="F1859" s="40"/>
      <c r="G1859" s="38"/>
      <c r="H1859" s="71"/>
      <c r="I1859" s="40"/>
      <c r="J1859" s="38"/>
      <c r="K1859" s="71"/>
      <c r="L1859" s="40"/>
      <c r="M1859" s="38"/>
      <c r="N1859" s="71"/>
      <c r="O1859" s="49"/>
      <c r="P1859" s="177"/>
      <c r="Q1859" s="178"/>
      <c r="R1859" s="178"/>
      <c r="S1859" s="178"/>
      <c r="T1859" s="178"/>
      <c r="U1859" s="178"/>
      <c r="V1859" s="178"/>
      <c r="W1859" s="178"/>
      <c r="X1859" s="178"/>
      <c r="Y1859" s="178"/>
      <c r="Z1859" s="178"/>
      <c r="AA1859" s="179"/>
      <c r="AB1859" s="121">
        <f>IF($D1859="",0,IF($E1859="",0,IF(VLOOKUP($E1859,paramètres!$E$33:$F$44,2,FALSE)&lt;=VLOOKUP($AB$18,paramètres!$E$33:$F$44,2,FALSE),P1859*$D1859,0)))</f>
        <v>0</v>
      </c>
      <c r="AC1859" s="13">
        <f>IF($D1859="",0,IF($E1859="",0,IF(VLOOKUP($E1859,paramètres!$E$33:$F$44,2,FALSE)&lt;=VLOOKUP($AC$18,paramètres!$E$33:$F$44,2,FALSE),Q1859*$D1859,0)))</f>
        <v>0</v>
      </c>
      <c r="AD1859" s="13">
        <f>IF($D1859="",0,IF($E1859="",0,IF(VLOOKUP($E1859,paramètres!$E$33:$F$44,2,FALSE)&lt;=VLOOKUP($AD$18,paramètres!$E$33:$F$44,2,FALSE),R1859*$D1859,0)))</f>
        <v>0</v>
      </c>
      <c r="AE1859" s="13">
        <f>IF($D1859="",0,IF($E1859="",0,IF(VLOOKUP($E1859,paramètres!$E$33:$F$44,2,FALSE)&lt;=VLOOKUP($AE$18,paramètres!$E$33:$F$44,2,FALSE),S1859*$D1859,0)))</f>
        <v>0</v>
      </c>
      <c r="AF1859" s="13">
        <f>IF($D1859="",0,IF($E1859="",0,IF(VLOOKUP($E1859,paramètres!$E$33:$F$44,2,FALSE)&lt;=VLOOKUP($AF$18,paramètres!$E$33:$F$44,2,FALSE),T1859*$D1859,0)))</f>
        <v>0</v>
      </c>
      <c r="AG1859" s="13">
        <f>IF($D1859="",0,IF($E1859="",0,IF(VLOOKUP($E1859,paramètres!$E$33:$F$44,2,FALSE)&lt;=VLOOKUP($AG$18,paramètres!$E$33:$F$44,2,FALSE),U1859*$D1859,0)))</f>
        <v>0</v>
      </c>
      <c r="AH1859" s="13">
        <f>IF($D1859="",0,IF($E1859="",0,IF(VLOOKUP($E1859,paramètres!$E$33:$F$44,2,FALSE)&lt;=VLOOKUP($AH$18,paramètres!$E$33:$F$44,2,FALSE),V1859*$D1859,0)))</f>
        <v>0</v>
      </c>
      <c r="AI1859" s="13">
        <f>IF($D1859="",0,IF($E1859="",0,IF(VLOOKUP($E1859,paramètres!$E$33:$F$44,2,FALSE)&lt;=VLOOKUP($AI$18,paramètres!$E$33:$F$44,2,FALSE),W1859*$D1859,0)))</f>
        <v>0</v>
      </c>
      <c r="AJ1859" s="13">
        <f>IF($D1859="",0,IF($E1859="",0,IF(VLOOKUP($E1859,paramètres!$E$33:$F$44,2,FALSE)&lt;=VLOOKUP($AJ$18,paramètres!$E$33:$F$44,2,FALSE),X1859*$D1859,0)))</f>
        <v>0</v>
      </c>
      <c r="AK1859" s="13">
        <f>IF($D1859="",0,IF($E1859="",0,IF(VLOOKUP($E1859,paramètres!$E$33:$F$44,2,FALSE)&lt;=VLOOKUP($AK$18,paramètres!$E$33:$F$44,2,FALSE),Y1859*$D1859,0)))</f>
        <v>0</v>
      </c>
      <c r="AL1859" s="13">
        <f>IF($D1859="",0,IF($E1859="",0,IF(VLOOKUP($E1859,paramètres!$E$33:$F$44,2,FALSE)&lt;=VLOOKUP($AL$18,paramètres!$E$33:$F$44,2,FALSE),Z1859*$D1859,0)))</f>
        <v>0</v>
      </c>
      <c r="AM1859" s="126">
        <f>IF($D1859="",0,IF($E1859="",0,IF(VLOOKUP($E1859,paramètres!$E$33:$F$44,2,FALSE)&lt;=VLOOKUP($AM$18,paramètres!$E$33:$F$44,2,FALSE),AA1859*$D1859,0)))</f>
        <v>0</v>
      </c>
      <c r="AN1859" s="121" t="str">
        <f>IF(paramètres!$B$28=1,((SUM(P1859:Y1859)/1.02)+SUM(Z1859:AA1859))*0.0303/9*COUNT(P1859:X1859),IF(paramètres!$B$28=2,(SUM(P1859:AA1859))*0.0303/9*COUNT(P1859:X1859),"Missing Delta option"))</f>
        <v>Missing Delta option</v>
      </c>
      <c r="AO1859" s="13" t="str">
        <f>IF(paramètres!$B$28=1,(((SUM(P1859:Y1859)/1.02)+SUM(Z1859:AA1859))+((SUM(AB1859:AK1859)/1.02)+SUM(AL1859:AN1859)))*cotpatr,IF(paramètres!$B$28=2,(SUM(P1859:AN1859)*cotpatr),"Missing Delta Option"))</f>
        <v>Missing Delta Option</v>
      </c>
      <c r="AP1859" s="13" t="str" cm="1">
        <f t="array" ref="AP1859">IF(paramètres!$B$28=1,(((SUM(P1859:Y1859)/1.02)+SUM(Z1859:AA1859))+((SUM(AB1859:AM1859)/1.02)+SUM(AL1859:AM1859)))/12*pécule,IF(paramètres!$B$28=2,SUM(P1859:AM1859)/12*pécule,"Missing Delta Option"))</f>
        <v>Missing Delta Option</v>
      </c>
      <c r="AQ1859" s="105" t="e">
        <f>IF(paramètres!$B$28=1,(((SUM(P1859:Y1859)/1.02)+SUM(Z1859:AA1859))+((SUM(AB1859:AM1859)/1.02)+SUM(AL1859:AM1859)))+AN1859+AO1859+AP1859,SUM(P1859:AM1859)+AN1859+AO1859+AP1859)</f>
        <v>#VALUE!</v>
      </c>
    </row>
    <row r="1860" spans="1:43" x14ac:dyDescent="0.25">
      <c r="A1860" s="104"/>
      <c r="B1860" s="39"/>
      <c r="C1860" s="39"/>
      <c r="D1860" s="70"/>
      <c r="E1860" s="49"/>
      <c r="F1860" s="40"/>
      <c r="G1860" s="38"/>
      <c r="H1860" s="71"/>
      <c r="I1860" s="40"/>
      <c r="J1860" s="38"/>
      <c r="K1860" s="71"/>
      <c r="L1860" s="40"/>
      <c r="M1860" s="38"/>
      <c r="N1860" s="71"/>
      <c r="O1860" s="49"/>
      <c r="P1860" s="177"/>
      <c r="Q1860" s="178"/>
      <c r="R1860" s="178"/>
      <c r="S1860" s="178"/>
      <c r="T1860" s="178"/>
      <c r="U1860" s="178"/>
      <c r="V1860" s="178"/>
      <c r="W1860" s="178"/>
      <c r="X1860" s="178"/>
      <c r="Y1860" s="178"/>
      <c r="Z1860" s="178"/>
      <c r="AA1860" s="179"/>
      <c r="AB1860" s="121">
        <f>IF($D1860="",0,IF($E1860="",0,IF(VLOOKUP($E1860,paramètres!$E$33:$F$44,2,FALSE)&lt;=VLOOKUP($AB$18,paramètres!$E$33:$F$44,2,FALSE),P1860*$D1860,0)))</f>
        <v>0</v>
      </c>
      <c r="AC1860" s="13">
        <f>IF($D1860="",0,IF($E1860="",0,IF(VLOOKUP($E1860,paramètres!$E$33:$F$44,2,FALSE)&lt;=VLOOKUP($AC$18,paramètres!$E$33:$F$44,2,FALSE),Q1860*$D1860,0)))</f>
        <v>0</v>
      </c>
      <c r="AD1860" s="13">
        <f>IF($D1860="",0,IF($E1860="",0,IF(VLOOKUP($E1860,paramètres!$E$33:$F$44,2,FALSE)&lt;=VLOOKUP($AD$18,paramètres!$E$33:$F$44,2,FALSE),R1860*$D1860,0)))</f>
        <v>0</v>
      </c>
      <c r="AE1860" s="13">
        <f>IF($D1860="",0,IF($E1860="",0,IF(VLOOKUP($E1860,paramètres!$E$33:$F$44,2,FALSE)&lt;=VLOOKUP($AE$18,paramètres!$E$33:$F$44,2,FALSE),S1860*$D1860,0)))</f>
        <v>0</v>
      </c>
      <c r="AF1860" s="13">
        <f>IF($D1860="",0,IF($E1860="",0,IF(VLOOKUP($E1860,paramètres!$E$33:$F$44,2,FALSE)&lt;=VLOOKUP($AF$18,paramètres!$E$33:$F$44,2,FALSE),T1860*$D1860,0)))</f>
        <v>0</v>
      </c>
      <c r="AG1860" s="13">
        <f>IF($D1860="",0,IF($E1860="",0,IF(VLOOKUP($E1860,paramètres!$E$33:$F$44,2,FALSE)&lt;=VLOOKUP($AG$18,paramètres!$E$33:$F$44,2,FALSE),U1860*$D1860,0)))</f>
        <v>0</v>
      </c>
      <c r="AH1860" s="13">
        <f>IF($D1860="",0,IF($E1860="",0,IF(VLOOKUP($E1860,paramètres!$E$33:$F$44,2,FALSE)&lt;=VLOOKUP($AH$18,paramètres!$E$33:$F$44,2,FALSE),V1860*$D1860,0)))</f>
        <v>0</v>
      </c>
      <c r="AI1860" s="13">
        <f>IF($D1860="",0,IF($E1860="",0,IF(VLOOKUP($E1860,paramètres!$E$33:$F$44,2,FALSE)&lt;=VLOOKUP($AI$18,paramètres!$E$33:$F$44,2,FALSE),W1860*$D1860,0)))</f>
        <v>0</v>
      </c>
      <c r="AJ1860" s="13">
        <f>IF($D1860="",0,IF($E1860="",0,IF(VLOOKUP($E1860,paramètres!$E$33:$F$44,2,FALSE)&lt;=VLOOKUP($AJ$18,paramètres!$E$33:$F$44,2,FALSE),X1860*$D1860,0)))</f>
        <v>0</v>
      </c>
      <c r="AK1860" s="13">
        <f>IF($D1860="",0,IF($E1860="",0,IF(VLOOKUP($E1860,paramètres!$E$33:$F$44,2,FALSE)&lt;=VLOOKUP($AK$18,paramètres!$E$33:$F$44,2,FALSE),Y1860*$D1860,0)))</f>
        <v>0</v>
      </c>
      <c r="AL1860" s="13">
        <f>IF($D1860="",0,IF($E1860="",0,IF(VLOOKUP($E1860,paramètres!$E$33:$F$44,2,FALSE)&lt;=VLOOKUP($AL$18,paramètres!$E$33:$F$44,2,FALSE),Z1860*$D1860,0)))</f>
        <v>0</v>
      </c>
      <c r="AM1860" s="126">
        <f>IF($D1860="",0,IF($E1860="",0,IF(VLOOKUP($E1860,paramètres!$E$33:$F$44,2,FALSE)&lt;=VLOOKUP($AM$18,paramètres!$E$33:$F$44,2,FALSE),AA1860*$D1860,0)))</f>
        <v>0</v>
      </c>
      <c r="AN1860" s="121" t="str">
        <f>IF(paramètres!$B$28=1,((SUM(P1860:Y1860)/1.02)+SUM(Z1860:AA1860))*0.0303/9*COUNT(P1860:X1860),IF(paramètres!$B$28=2,(SUM(P1860:AA1860))*0.0303/9*COUNT(P1860:X1860),"Missing Delta option"))</f>
        <v>Missing Delta option</v>
      </c>
      <c r="AO1860" s="13" t="str">
        <f>IF(paramètres!$B$28=1,(((SUM(P1860:Y1860)/1.02)+SUM(Z1860:AA1860))+((SUM(AB1860:AK1860)/1.02)+SUM(AL1860:AN1860)))*cotpatr,IF(paramètres!$B$28=2,(SUM(P1860:AN1860)*cotpatr),"Missing Delta Option"))</f>
        <v>Missing Delta Option</v>
      </c>
      <c r="AP1860" s="13" t="str" cm="1">
        <f t="array" ref="AP1860">IF(paramètres!$B$28=1,(((SUM(P1860:Y1860)/1.02)+SUM(Z1860:AA1860))+((SUM(AB1860:AM1860)/1.02)+SUM(AL1860:AM1860)))/12*pécule,IF(paramètres!$B$28=2,SUM(P1860:AM1860)/12*pécule,"Missing Delta Option"))</f>
        <v>Missing Delta Option</v>
      </c>
      <c r="AQ1860" s="105" t="e">
        <f>IF(paramètres!$B$28=1,(((SUM(P1860:Y1860)/1.02)+SUM(Z1860:AA1860))+((SUM(AB1860:AM1860)/1.02)+SUM(AL1860:AM1860)))+AN1860+AO1860+AP1860,SUM(P1860:AM1860)+AN1860+AO1860+AP1860)</f>
        <v>#VALUE!</v>
      </c>
    </row>
    <row r="1861" spans="1:43" x14ac:dyDescent="0.25">
      <c r="A1861" s="104"/>
      <c r="B1861" s="39"/>
      <c r="C1861" s="39"/>
      <c r="D1861" s="70"/>
      <c r="E1861" s="49"/>
      <c r="F1861" s="40"/>
      <c r="G1861" s="38"/>
      <c r="H1861" s="71"/>
      <c r="I1861" s="40"/>
      <c r="J1861" s="38"/>
      <c r="K1861" s="71"/>
      <c r="L1861" s="40"/>
      <c r="M1861" s="38"/>
      <c r="N1861" s="71"/>
      <c r="O1861" s="49"/>
      <c r="P1861" s="177"/>
      <c r="Q1861" s="178"/>
      <c r="R1861" s="178"/>
      <c r="S1861" s="178"/>
      <c r="T1861" s="178"/>
      <c r="U1861" s="178"/>
      <c r="V1861" s="178"/>
      <c r="W1861" s="178"/>
      <c r="X1861" s="178"/>
      <c r="Y1861" s="178"/>
      <c r="Z1861" s="178"/>
      <c r="AA1861" s="179"/>
      <c r="AB1861" s="121">
        <f>IF($D1861="",0,IF($E1861="",0,IF(VLOOKUP($E1861,paramètres!$E$33:$F$44,2,FALSE)&lt;=VLOOKUP($AB$18,paramètres!$E$33:$F$44,2,FALSE),P1861*$D1861,0)))</f>
        <v>0</v>
      </c>
      <c r="AC1861" s="13">
        <f>IF($D1861="",0,IF($E1861="",0,IF(VLOOKUP($E1861,paramètres!$E$33:$F$44,2,FALSE)&lt;=VLOOKUP($AC$18,paramètres!$E$33:$F$44,2,FALSE),Q1861*$D1861,0)))</f>
        <v>0</v>
      </c>
      <c r="AD1861" s="13">
        <f>IF($D1861="",0,IF($E1861="",0,IF(VLOOKUP($E1861,paramètres!$E$33:$F$44,2,FALSE)&lt;=VLOOKUP($AD$18,paramètres!$E$33:$F$44,2,FALSE),R1861*$D1861,0)))</f>
        <v>0</v>
      </c>
      <c r="AE1861" s="13">
        <f>IF($D1861="",0,IF($E1861="",0,IF(VLOOKUP($E1861,paramètres!$E$33:$F$44,2,FALSE)&lt;=VLOOKUP($AE$18,paramètres!$E$33:$F$44,2,FALSE),S1861*$D1861,0)))</f>
        <v>0</v>
      </c>
      <c r="AF1861" s="13">
        <f>IF($D1861="",0,IF($E1861="",0,IF(VLOOKUP($E1861,paramètres!$E$33:$F$44,2,FALSE)&lt;=VLOOKUP($AF$18,paramètres!$E$33:$F$44,2,FALSE),T1861*$D1861,0)))</f>
        <v>0</v>
      </c>
      <c r="AG1861" s="13">
        <f>IF($D1861="",0,IF($E1861="",0,IF(VLOOKUP($E1861,paramètres!$E$33:$F$44,2,FALSE)&lt;=VLOOKUP($AG$18,paramètres!$E$33:$F$44,2,FALSE),U1861*$D1861,0)))</f>
        <v>0</v>
      </c>
      <c r="AH1861" s="13">
        <f>IF($D1861="",0,IF($E1861="",0,IF(VLOOKUP($E1861,paramètres!$E$33:$F$44,2,FALSE)&lt;=VLOOKUP($AH$18,paramètres!$E$33:$F$44,2,FALSE),V1861*$D1861,0)))</f>
        <v>0</v>
      </c>
      <c r="AI1861" s="13">
        <f>IF($D1861="",0,IF($E1861="",0,IF(VLOOKUP($E1861,paramètres!$E$33:$F$44,2,FALSE)&lt;=VLOOKUP($AI$18,paramètres!$E$33:$F$44,2,FALSE),W1861*$D1861,0)))</f>
        <v>0</v>
      </c>
      <c r="AJ1861" s="13">
        <f>IF($D1861="",0,IF($E1861="",0,IF(VLOOKUP($E1861,paramètres!$E$33:$F$44,2,FALSE)&lt;=VLOOKUP($AJ$18,paramètres!$E$33:$F$44,2,FALSE),X1861*$D1861,0)))</f>
        <v>0</v>
      </c>
      <c r="AK1861" s="13">
        <f>IF($D1861="",0,IF($E1861="",0,IF(VLOOKUP($E1861,paramètres!$E$33:$F$44,2,FALSE)&lt;=VLOOKUP($AK$18,paramètres!$E$33:$F$44,2,FALSE),Y1861*$D1861,0)))</f>
        <v>0</v>
      </c>
      <c r="AL1861" s="13">
        <f>IF($D1861="",0,IF($E1861="",0,IF(VLOOKUP($E1861,paramètres!$E$33:$F$44,2,FALSE)&lt;=VLOOKUP($AL$18,paramètres!$E$33:$F$44,2,FALSE),Z1861*$D1861,0)))</f>
        <v>0</v>
      </c>
      <c r="AM1861" s="126">
        <f>IF($D1861="",0,IF($E1861="",0,IF(VLOOKUP($E1861,paramètres!$E$33:$F$44,2,FALSE)&lt;=VLOOKUP($AM$18,paramètres!$E$33:$F$44,2,FALSE),AA1861*$D1861,0)))</f>
        <v>0</v>
      </c>
      <c r="AN1861" s="121" t="str">
        <f>IF(paramètres!$B$28=1,((SUM(P1861:Y1861)/1.02)+SUM(Z1861:AA1861))*0.0303/9*COUNT(P1861:X1861),IF(paramètres!$B$28=2,(SUM(P1861:AA1861))*0.0303/9*COUNT(P1861:X1861),"Missing Delta option"))</f>
        <v>Missing Delta option</v>
      </c>
      <c r="AO1861" s="13" t="str">
        <f>IF(paramètres!$B$28=1,(((SUM(P1861:Y1861)/1.02)+SUM(Z1861:AA1861))+((SUM(AB1861:AK1861)/1.02)+SUM(AL1861:AN1861)))*cotpatr,IF(paramètres!$B$28=2,(SUM(P1861:AN1861)*cotpatr),"Missing Delta Option"))</f>
        <v>Missing Delta Option</v>
      </c>
      <c r="AP1861" s="13" t="str" cm="1">
        <f t="array" ref="AP1861">IF(paramètres!$B$28=1,(((SUM(P1861:Y1861)/1.02)+SUM(Z1861:AA1861))+((SUM(AB1861:AM1861)/1.02)+SUM(AL1861:AM1861)))/12*pécule,IF(paramètres!$B$28=2,SUM(P1861:AM1861)/12*pécule,"Missing Delta Option"))</f>
        <v>Missing Delta Option</v>
      </c>
      <c r="AQ1861" s="105" t="e">
        <f>IF(paramètres!$B$28=1,(((SUM(P1861:Y1861)/1.02)+SUM(Z1861:AA1861))+((SUM(AB1861:AM1861)/1.02)+SUM(AL1861:AM1861)))+AN1861+AO1861+AP1861,SUM(P1861:AM1861)+AN1861+AO1861+AP1861)</f>
        <v>#VALUE!</v>
      </c>
    </row>
    <row r="1862" spans="1:43" x14ac:dyDescent="0.25">
      <c r="A1862" s="104"/>
      <c r="B1862" s="39"/>
      <c r="C1862" s="39"/>
      <c r="D1862" s="70"/>
      <c r="E1862" s="49"/>
      <c r="F1862" s="40"/>
      <c r="G1862" s="38"/>
      <c r="H1862" s="71"/>
      <c r="I1862" s="40"/>
      <c r="J1862" s="38"/>
      <c r="K1862" s="71"/>
      <c r="L1862" s="40"/>
      <c r="M1862" s="38"/>
      <c r="N1862" s="71"/>
      <c r="O1862" s="49"/>
      <c r="P1862" s="177"/>
      <c r="Q1862" s="178"/>
      <c r="R1862" s="178"/>
      <c r="S1862" s="178"/>
      <c r="T1862" s="178"/>
      <c r="U1862" s="178"/>
      <c r="V1862" s="178"/>
      <c r="W1862" s="178"/>
      <c r="X1862" s="178"/>
      <c r="Y1862" s="178"/>
      <c r="Z1862" s="178"/>
      <c r="AA1862" s="179"/>
      <c r="AB1862" s="121">
        <f>IF($D1862="",0,IF($E1862="",0,IF(VLOOKUP($E1862,paramètres!$E$33:$F$44,2,FALSE)&lt;=VLOOKUP($AB$18,paramètres!$E$33:$F$44,2,FALSE),P1862*$D1862,0)))</f>
        <v>0</v>
      </c>
      <c r="AC1862" s="13">
        <f>IF($D1862="",0,IF($E1862="",0,IF(VLOOKUP($E1862,paramètres!$E$33:$F$44,2,FALSE)&lt;=VLOOKUP($AC$18,paramètres!$E$33:$F$44,2,FALSE),Q1862*$D1862,0)))</f>
        <v>0</v>
      </c>
      <c r="AD1862" s="13">
        <f>IF($D1862="",0,IF($E1862="",0,IF(VLOOKUP($E1862,paramètres!$E$33:$F$44,2,FALSE)&lt;=VLOOKUP($AD$18,paramètres!$E$33:$F$44,2,FALSE),R1862*$D1862,0)))</f>
        <v>0</v>
      </c>
      <c r="AE1862" s="13">
        <f>IF($D1862="",0,IF($E1862="",0,IF(VLOOKUP($E1862,paramètres!$E$33:$F$44,2,FALSE)&lt;=VLOOKUP($AE$18,paramètres!$E$33:$F$44,2,FALSE),S1862*$D1862,0)))</f>
        <v>0</v>
      </c>
      <c r="AF1862" s="13">
        <f>IF($D1862="",0,IF($E1862="",0,IF(VLOOKUP($E1862,paramètres!$E$33:$F$44,2,FALSE)&lt;=VLOOKUP($AF$18,paramètres!$E$33:$F$44,2,FALSE),T1862*$D1862,0)))</f>
        <v>0</v>
      </c>
      <c r="AG1862" s="13">
        <f>IF($D1862="",0,IF($E1862="",0,IF(VLOOKUP($E1862,paramètres!$E$33:$F$44,2,FALSE)&lt;=VLOOKUP($AG$18,paramètres!$E$33:$F$44,2,FALSE),U1862*$D1862,0)))</f>
        <v>0</v>
      </c>
      <c r="AH1862" s="13">
        <f>IF($D1862="",0,IF($E1862="",0,IF(VLOOKUP($E1862,paramètres!$E$33:$F$44,2,FALSE)&lt;=VLOOKUP($AH$18,paramètres!$E$33:$F$44,2,FALSE),V1862*$D1862,0)))</f>
        <v>0</v>
      </c>
      <c r="AI1862" s="13">
        <f>IF($D1862="",0,IF($E1862="",0,IF(VLOOKUP($E1862,paramètres!$E$33:$F$44,2,FALSE)&lt;=VLOOKUP($AI$18,paramètres!$E$33:$F$44,2,FALSE),W1862*$D1862,0)))</f>
        <v>0</v>
      </c>
      <c r="AJ1862" s="13">
        <f>IF($D1862="",0,IF($E1862="",0,IF(VLOOKUP($E1862,paramètres!$E$33:$F$44,2,FALSE)&lt;=VLOOKUP($AJ$18,paramètres!$E$33:$F$44,2,FALSE),X1862*$D1862,0)))</f>
        <v>0</v>
      </c>
      <c r="AK1862" s="13">
        <f>IF($D1862="",0,IF($E1862="",0,IF(VLOOKUP($E1862,paramètres!$E$33:$F$44,2,FALSE)&lt;=VLOOKUP($AK$18,paramètres!$E$33:$F$44,2,FALSE),Y1862*$D1862,0)))</f>
        <v>0</v>
      </c>
      <c r="AL1862" s="13">
        <f>IF($D1862="",0,IF($E1862="",0,IF(VLOOKUP($E1862,paramètres!$E$33:$F$44,2,FALSE)&lt;=VLOOKUP($AL$18,paramètres!$E$33:$F$44,2,FALSE),Z1862*$D1862,0)))</f>
        <v>0</v>
      </c>
      <c r="AM1862" s="126">
        <f>IF($D1862="",0,IF($E1862="",0,IF(VLOOKUP($E1862,paramètres!$E$33:$F$44,2,FALSE)&lt;=VLOOKUP($AM$18,paramètres!$E$33:$F$44,2,FALSE),AA1862*$D1862,0)))</f>
        <v>0</v>
      </c>
      <c r="AN1862" s="121" t="str">
        <f>IF(paramètres!$B$28=1,((SUM(P1862:Y1862)/1.02)+SUM(Z1862:AA1862))*0.0303/9*COUNT(P1862:X1862),IF(paramètres!$B$28=2,(SUM(P1862:AA1862))*0.0303/9*COUNT(P1862:X1862),"Missing Delta option"))</f>
        <v>Missing Delta option</v>
      </c>
      <c r="AO1862" s="13" t="str">
        <f>IF(paramètres!$B$28=1,(((SUM(P1862:Y1862)/1.02)+SUM(Z1862:AA1862))+((SUM(AB1862:AK1862)/1.02)+SUM(AL1862:AN1862)))*cotpatr,IF(paramètres!$B$28=2,(SUM(P1862:AN1862)*cotpatr),"Missing Delta Option"))</f>
        <v>Missing Delta Option</v>
      </c>
      <c r="AP1862" s="13" t="str" cm="1">
        <f t="array" ref="AP1862">IF(paramètres!$B$28=1,(((SUM(P1862:Y1862)/1.02)+SUM(Z1862:AA1862))+((SUM(AB1862:AM1862)/1.02)+SUM(AL1862:AM1862)))/12*pécule,IF(paramètres!$B$28=2,SUM(P1862:AM1862)/12*pécule,"Missing Delta Option"))</f>
        <v>Missing Delta Option</v>
      </c>
      <c r="AQ1862" s="105" t="e">
        <f>IF(paramètres!$B$28=1,(((SUM(P1862:Y1862)/1.02)+SUM(Z1862:AA1862))+((SUM(AB1862:AM1862)/1.02)+SUM(AL1862:AM1862)))+AN1862+AO1862+AP1862,SUM(P1862:AM1862)+AN1862+AO1862+AP1862)</f>
        <v>#VALUE!</v>
      </c>
    </row>
    <row r="1863" spans="1:43" x14ac:dyDescent="0.25">
      <c r="A1863" s="104"/>
      <c r="B1863" s="39"/>
      <c r="C1863" s="39"/>
      <c r="D1863" s="70"/>
      <c r="E1863" s="49"/>
      <c r="F1863" s="40"/>
      <c r="G1863" s="38"/>
      <c r="H1863" s="71"/>
      <c r="I1863" s="40"/>
      <c r="J1863" s="38"/>
      <c r="K1863" s="71"/>
      <c r="L1863" s="40"/>
      <c r="M1863" s="38"/>
      <c r="N1863" s="71"/>
      <c r="O1863" s="49"/>
      <c r="P1863" s="177"/>
      <c r="Q1863" s="178"/>
      <c r="R1863" s="178"/>
      <c r="S1863" s="178"/>
      <c r="T1863" s="178"/>
      <c r="U1863" s="178"/>
      <c r="V1863" s="178"/>
      <c r="W1863" s="178"/>
      <c r="X1863" s="178"/>
      <c r="Y1863" s="178"/>
      <c r="Z1863" s="178"/>
      <c r="AA1863" s="179"/>
      <c r="AB1863" s="121">
        <f>IF($D1863="",0,IF($E1863="",0,IF(VLOOKUP($E1863,paramètres!$E$33:$F$44,2,FALSE)&lt;=VLOOKUP($AB$18,paramètres!$E$33:$F$44,2,FALSE),P1863*$D1863,0)))</f>
        <v>0</v>
      </c>
      <c r="AC1863" s="13">
        <f>IF($D1863="",0,IF($E1863="",0,IF(VLOOKUP($E1863,paramètres!$E$33:$F$44,2,FALSE)&lt;=VLOOKUP($AC$18,paramètres!$E$33:$F$44,2,FALSE),Q1863*$D1863,0)))</f>
        <v>0</v>
      </c>
      <c r="AD1863" s="13">
        <f>IF($D1863="",0,IF($E1863="",0,IF(VLOOKUP($E1863,paramètres!$E$33:$F$44,2,FALSE)&lt;=VLOOKUP($AD$18,paramètres!$E$33:$F$44,2,FALSE),R1863*$D1863,0)))</f>
        <v>0</v>
      </c>
      <c r="AE1863" s="13">
        <f>IF($D1863="",0,IF($E1863="",0,IF(VLOOKUP($E1863,paramètres!$E$33:$F$44,2,FALSE)&lt;=VLOOKUP($AE$18,paramètres!$E$33:$F$44,2,FALSE),S1863*$D1863,0)))</f>
        <v>0</v>
      </c>
      <c r="AF1863" s="13">
        <f>IF($D1863="",0,IF($E1863="",0,IF(VLOOKUP($E1863,paramètres!$E$33:$F$44,2,FALSE)&lt;=VLOOKUP($AF$18,paramètres!$E$33:$F$44,2,FALSE),T1863*$D1863,0)))</f>
        <v>0</v>
      </c>
      <c r="AG1863" s="13">
        <f>IF($D1863="",0,IF($E1863="",0,IF(VLOOKUP($E1863,paramètres!$E$33:$F$44,2,FALSE)&lt;=VLOOKUP($AG$18,paramètres!$E$33:$F$44,2,FALSE),U1863*$D1863,0)))</f>
        <v>0</v>
      </c>
      <c r="AH1863" s="13">
        <f>IF($D1863="",0,IF($E1863="",0,IF(VLOOKUP($E1863,paramètres!$E$33:$F$44,2,FALSE)&lt;=VLOOKUP($AH$18,paramètres!$E$33:$F$44,2,FALSE),V1863*$D1863,0)))</f>
        <v>0</v>
      </c>
      <c r="AI1863" s="13">
        <f>IF($D1863="",0,IF($E1863="",0,IF(VLOOKUP($E1863,paramètres!$E$33:$F$44,2,FALSE)&lt;=VLOOKUP($AI$18,paramètres!$E$33:$F$44,2,FALSE),W1863*$D1863,0)))</f>
        <v>0</v>
      </c>
      <c r="AJ1863" s="13">
        <f>IF($D1863="",0,IF($E1863="",0,IF(VLOOKUP($E1863,paramètres!$E$33:$F$44,2,FALSE)&lt;=VLOOKUP($AJ$18,paramètres!$E$33:$F$44,2,FALSE),X1863*$D1863,0)))</f>
        <v>0</v>
      </c>
      <c r="AK1863" s="13">
        <f>IF($D1863="",0,IF($E1863="",0,IF(VLOOKUP($E1863,paramètres!$E$33:$F$44,2,FALSE)&lt;=VLOOKUP($AK$18,paramètres!$E$33:$F$44,2,FALSE),Y1863*$D1863,0)))</f>
        <v>0</v>
      </c>
      <c r="AL1863" s="13">
        <f>IF($D1863="",0,IF($E1863="",0,IF(VLOOKUP($E1863,paramètres!$E$33:$F$44,2,FALSE)&lt;=VLOOKUP($AL$18,paramètres!$E$33:$F$44,2,FALSE),Z1863*$D1863,0)))</f>
        <v>0</v>
      </c>
      <c r="AM1863" s="126">
        <f>IF($D1863="",0,IF($E1863="",0,IF(VLOOKUP($E1863,paramètres!$E$33:$F$44,2,FALSE)&lt;=VLOOKUP($AM$18,paramètres!$E$33:$F$44,2,FALSE),AA1863*$D1863,0)))</f>
        <v>0</v>
      </c>
      <c r="AN1863" s="121" t="str">
        <f>IF(paramètres!$B$28=1,((SUM(P1863:Y1863)/1.02)+SUM(Z1863:AA1863))*0.0303/9*COUNT(P1863:X1863),IF(paramètres!$B$28=2,(SUM(P1863:AA1863))*0.0303/9*COUNT(P1863:X1863),"Missing Delta option"))</f>
        <v>Missing Delta option</v>
      </c>
      <c r="AO1863" s="13" t="str">
        <f>IF(paramètres!$B$28=1,(((SUM(P1863:Y1863)/1.02)+SUM(Z1863:AA1863))+((SUM(AB1863:AK1863)/1.02)+SUM(AL1863:AN1863)))*cotpatr,IF(paramètres!$B$28=2,(SUM(P1863:AN1863)*cotpatr),"Missing Delta Option"))</f>
        <v>Missing Delta Option</v>
      </c>
      <c r="AP1863" s="13" t="str" cm="1">
        <f t="array" ref="AP1863">IF(paramètres!$B$28=1,(((SUM(P1863:Y1863)/1.02)+SUM(Z1863:AA1863))+((SUM(AB1863:AM1863)/1.02)+SUM(AL1863:AM1863)))/12*pécule,IF(paramètres!$B$28=2,SUM(P1863:AM1863)/12*pécule,"Missing Delta Option"))</f>
        <v>Missing Delta Option</v>
      </c>
      <c r="AQ1863" s="105" t="e">
        <f>IF(paramètres!$B$28=1,(((SUM(P1863:Y1863)/1.02)+SUM(Z1863:AA1863))+((SUM(AB1863:AM1863)/1.02)+SUM(AL1863:AM1863)))+AN1863+AO1863+AP1863,SUM(P1863:AM1863)+AN1863+AO1863+AP1863)</f>
        <v>#VALUE!</v>
      </c>
    </row>
    <row r="1864" spans="1:43" x14ac:dyDescent="0.25">
      <c r="A1864" s="104"/>
      <c r="B1864" s="39"/>
      <c r="C1864" s="39"/>
      <c r="D1864" s="70"/>
      <c r="E1864" s="49"/>
      <c r="F1864" s="40"/>
      <c r="G1864" s="38"/>
      <c r="H1864" s="71"/>
      <c r="I1864" s="40"/>
      <c r="J1864" s="38"/>
      <c r="K1864" s="71"/>
      <c r="L1864" s="40"/>
      <c r="M1864" s="38"/>
      <c r="N1864" s="71"/>
      <c r="O1864" s="49"/>
      <c r="P1864" s="177"/>
      <c r="Q1864" s="178"/>
      <c r="R1864" s="178"/>
      <c r="S1864" s="178"/>
      <c r="T1864" s="178"/>
      <c r="U1864" s="178"/>
      <c r="V1864" s="178"/>
      <c r="W1864" s="178"/>
      <c r="X1864" s="178"/>
      <c r="Y1864" s="178"/>
      <c r="Z1864" s="178"/>
      <c r="AA1864" s="179"/>
      <c r="AB1864" s="121">
        <f>IF($D1864="",0,IF($E1864="",0,IF(VLOOKUP($E1864,paramètres!$E$33:$F$44,2,FALSE)&lt;=VLOOKUP($AB$18,paramètres!$E$33:$F$44,2,FALSE),P1864*$D1864,0)))</f>
        <v>0</v>
      </c>
      <c r="AC1864" s="13">
        <f>IF($D1864="",0,IF($E1864="",0,IF(VLOOKUP($E1864,paramètres!$E$33:$F$44,2,FALSE)&lt;=VLOOKUP($AC$18,paramètres!$E$33:$F$44,2,FALSE),Q1864*$D1864,0)))</f>
        <v>0</v>
      </c>
      <c r="AD1864" s="13">
        <f>IF($D1864="",0,IF($E1864="",0,IF(VLOOKUP($E1864,paramètres!$E$33:$F$44,2,FALSE)&lt;=VLOOKUP($AD$18,paramètres!$E$33:$F$44,2,FALSE),R1864*$D1864,0)))</f>
        <v>0</v>
      </c>
      <c r="AE1864" s="13">
        <f>IF($D1864="",0,IF($E1864="",0,IF(VLOOKUP($E1864,paramètres!$E$33:$F$44,2,FALSE)&lt;=VLOOKUP($AE$18,paramètres!$E$33:$F$44,2,FALSE),S1864*$D1864,0)))</f>
        <v>0</v>
      </c>
      <c r="AF1864" s="13">
        <f>IF($D1864="",0,IF($E1864="",0,IF(VLOOKUP($E1864,paramètres!$E$33:$F$44,2,FALSE)&lt;=VLOOKUP($AF$18,paramètres!$E$33:$F$44,2,FALSE),T1864*$D1864,0)))</f>
        <v>0</v>
      </c>
      <c r="AG1864" s="13">
        <f>IF($D1864="",0,IF($E1864="",0,IF(VLOOKUP($E1864,paramètres!$E$33:$F$44,2,FALSE)&lt;=VLOOKUP($AG$18,paramètres!$E$33:$F$44,2,FALSE),U1864*$D1864,0)))</f>
        <v>0</v>
      </c>
      <c r="AH1864" s="13">
        <f>IF($D1864="",0,IF($E1864="",0,IF(VLOOKUP($E1864,paramètres!$E$33:$F$44,2,FALSE)&lt;=VLOOKUP($AH$18,paramètres!$E$33:$F$44,2,FALSE),V1864*$D1864,0)))</f>
        <v>0</v>
      </c>
      <c r="AI1864" s="13">
        <f>IF($D1864="",0,IF($E1864="",0,IF(VLOOKUP($E1864,paramètres!$E$33:$F$44,2,FALSE)&lt;=VLOOKUP($AI$18,paramètres!$E$33:$F$44,2,FALSE),W1864*$D1864,0)))</f>
        <v>0</v>
      </c>
      <c r="AJ1864" s="13">
        <f>IF($D1864="",0,IF($E1864="",0,IF(VLOOKUP($E1864,paramètres!$E$33:$F$44,2,FALSE)&lt;=VLOOKUP($AJ$18,paramètres!$E$33:$F$44,2,FALSE),X1864*$D1864,0)))</f>
        <v>0</v>
      </c>
      <c r="AK1864" s="13">
        <f>IF($D1864="",0,IF($E1864="",0,IF(VLOOKUP($E1864,paramètres!$E$33:$F$44,2,FALSE)&lt;=VLOOKUP($AK$18,paramètres!$E$33:$F$44,2,FALSE),Y1864*$D1864,0)))</f>
        <v>0</v>
      </c>
      <c r="AL1864" s="13">
        <f>IF($D1864="",0,IF($E1864="",0,IF(VLOOKUP($E1864,paramètres!$E$33:$F$44,2,FALSE)&lt;=VLOOKUP($AL$18,paramètres!$E$33:$F$44,2,FALSE),Z1864*$D1864,0)))</f>
        <v>0</v>
      </c>
      <c r="AM1864" s="126">
        <f>IF($D1864="",0,IF($E1864="",0,IF(VLOOKUP($E1864,paramètres!$E$33:$F$44,2,FALSE)&lt;=VLOOKUP($AM$18,paramètres!$E$33:$F$44,2,FALSE),AA1864*$D1864,0)))</f>
        <v>0</v>
      </c>
      <c r="AN1864" s="121" t="str">
        <f>IF(paramètres!$B$28=1,((SUM(P1864:Y1864)/1.02)+SUM(Z1864:AA1864))*0.0303/9*COUNT(P1864:X1864),IF(paramètres!$B$28=2,(SUM(P1864:AA1864))*0.0303/9*COUNT(P1864:X1864),"Missing Delta option"))</f>
        <v>Missing Delta option</v>
      </c>
      <c r="AO1864" s="13" t="str">
        <f>IF(paramètres!$B$28=1,(((SUM(P1864:Y1864)/1.02)+SUM(Z1864:AA1864))+((SUM(AB1864:AK1864)/1.02)+SUM(AL1864:AN1864)))*cotpatr,IF(paramètres!$B$28=2,(SUM(P1864:AN1864)*cotpatr),"Missing Delta Option"))</f>
        <v>Missing Delta Option</v>
      </c>
      <c r="AP1864" s="13" t="str" cm="1">
        <f t="array" ref="AP1864">IF(paramètres!$B$28=1,(((SUM(P1864:Y1864)/1.02)+SUM(Z1864:AA1864))+((SUM(AB1864:AM1864)/1.02)+SUM(AL1864:AM1864)))/12*pécule,IF(paramètres!$B$28=2,SUM(P1864:AM1864)/12*pécule,"Missing Delta Option"))</f>
        <v>Missing Delta Option</v>
      </c>
      <c r="AQ1864" s="105" t="e">
        <f>IF(paramètres!$B$28=1,(((SUM(P1864:Y1864)/1.02)+SUM(Z1864:AA1864))+((SUM(AB1864:AM1864)/1.02)+SUM(AL1864:AM1864)))+AN1864+AO1864+AP1864,SUM(P1864:AM1864)+AN1864+AO1864+AP1864)</f>
        <v>#VALUE!</v>
      </c>
    </row>
    <row r="1865" spans="1:43" x14ac:dyDescent="0.25">
      <c r="A1865" s="104"/>
      <c r="B1865" s="39"/>
      <c r="C1865" s="39"/>
      <c r="D1865" s="70"/>
      <c r="E1865" s="49"/>
      <c r="F1865" s="40"/>
      <c r="G1865" s="38"/>
      <c r="H1865" s="71"/>
      <c r="I1865" s="40"/>
      <c r="J1865" s="38"/>
      <c r="K1865" s="71"/>
      <c r="L1865" s="40"/>
      <c r="M1865" s="38"/>
      <c r="N1865" s="71"/>
      <c r="O1865" s="49"/>
      <c r="P1865" s="177"/>
      <c r="Q1865" s="178"/>
      <c r="R1865" s="178"/>
      <c r="S1865" s="178"/>
      <c r="T1865" s="178"/>
      <c r="U1865" s="178"/>
      <c r="V1865" s="178"/>
      <c r="W1865" s="178"/>
      <c r="X1865" s="178"/>
      <c r="Y1865" s="178"/>
      <c r="Z1865" s="178"/>
      <c r="AA1865" s="179"/>
      <c r="AB1865" s="121">
        <f>IF($D1865="",0,IF($E1865="",0,IF(VLOOKUP($E1865,paramètres!$E$33:$F$44,2,FALSE)&lt;=VLOOKUP($AB$18,paramètres!$E$33:$F$44,2,FALSE),P1865*$D1865,0)))</f>
        <v>0</v>
      </c>
      <c r="AC1865" s="13">
        <f>IF($D1865="",0,IF($E1865="",0,IF(VLOOKUP($E1865,paramètres!$E$33:$F$44,2,FALSE)&lt;=VLOOKUP($AC$18,paramètres!$E$33:$F$44,2,FALSE),Q1865*$D1865,0)))</f>
        <v>0</v>
      </c>
      <c r="AD1865" s="13">
        <f>IF($D1865="",0,IF($E1865="",0,IF(VLOOKUP($E1865,paramètres!$E$33:$F$44,2,FALSE)&lt;=VLOOKUP($AD$18,paramètres!$E$33:$F$44,2,FALSE),R1865*$D1865,0)))</f>
        <v>0</v>
      </c>
      <c r="AE1865" s="13">
        <f>IF($D1865="",0,IF($E1865="",0,IF(VLOOKUP($E1865,paramètres!$E$33:$F$44,2,FALSE)&lt;=VLOOKUP($AE$18,paramètres!$E$33:$F$44,2,FALSE),S1865*$D1865,0)))</f>
        <v>0</v>
      </c>
      <c r="AF1865" s="13">
        <f>IF($D1865="",0,IF($E1865="",0,IF(VLOOKUP($E1865,paramètres!$E$33:$F$44,2,FALSE)&lt;=VLOOKUP($AF$18,paramètres!$E$33:$F$44,2,FALSE),T1865*$D1865,0)))</f>
        <v>0</v>
      </c>
      <c r="AG1865" s="13">
        <f>IF($D1865="",0,IF($E1865="",0,IF(VLOOKUP($E1865,paramètres!$E$33:$F$44,2,FALSE)&lt;=VLOOKUP($AG$18,paramètres!$E$33:$F$44,2,FALSE),U1865*$D1865,0)))</f>
        <v>0</v>
      </c>
      <c r="AH1865" s="13">
        <f>IF($D1865="",0,IF($E1865="",0,IF(VLOOKUP($E1865,paramètres!$E$33:$F$44,2,FALSE)&lt;=VLOOKUP($AH$18,paramètres!$E$33:$F$44,2,FALSE),V1865*$D1865,0)))</f>
        <v>0</v>
      </c>
      <c r="AI1865" s="13">
        <f>IF($D1865="",0,IF($E1865="",0,IF(VLOOKUP($E1865,paramètres!$E$33:$F$44,2,FALSE)&lt;=VLOOKUP($AI$18,paramètres!$E$33:$F$44,2,FALSE),W1865*$D1865,0)))</f>
        <v>0</v>
      </c>
      <c r="AJ1865" s="13">
        <f>IF($D1865="",0,IF($E1865="",0,IF(VLOOKUP($E1865,paramètres!$E$33:$F$44,2,FALSE)&lt;=VLOOKUP($AJ$18,paramètres!$E$33:$F$44,2,FALSE),X1865*$D1865,0)))</f>
        <v>0</v>
      </c>
      <c r="AK1865" s="13">
        <f>IF($D1865="",0,IF($E1865="",0,IF(VLOOKUP($E1865,paramètres!$E$33:$F$44,2,FALSE)&lt;=VLOOKUP($AK$18,paramètres!$E$33:$F$44,2,FALSE),Y1865*$D1865,0)))</f>
        <v>0</v>
      </c>
      <c r="AL1865" s="13">
        <f>IF($D1865="",0,IF($E1865="",0,IF(VLOOKUP($E1865,paramètres!$E$33:$F$44,2,FALSE)&lt;=VLOOKUP($AL$18,paramètres!$E$33:$F$44,2,FALSE),Z1865*$D1865,0)))</f>
        <v>0</v>
      </c>
      <c r="AM1865" s="126">
        <f>IF($D1865="",0,IF($E1865="",0,IF(VLOOKUP($E1865,paramètres!$E$33:$F$44,2,FALSE)&lt;=VLOOKUP($AM$18,paramètres!$E$33:$F$44,2,FALSE),AA1865*$D1865,0)))</f>
        <v>0</v>
      </c>
      <c r="AN1865" s="121" t="str">
        <f>IF(paramètres!$B$28=1,((SUM(P1865:Y1865)/1.02)+SUM(Z1865:AA1865))*0.0303/9*COUNT(P1865:X1865),IF(paramètres!$B$28=2,(SUM(P1865:AA1865))*0.0303/9*COUNT(P1865:X1865),"Missing Delta option"))</f>
        <v>Missing Delta option</v>
      </c>
      <c r="AO1865" s="13" t="str">
        <f>IF(paramètres!$B$28=1,(((SUM(P1865:Y1865)/1.02)+SUM(Z1865:AA1865))+((SUM(AB1865:AK1865)/1.02)+SUM(AL1865:AN1865)))*cotpatr,IF(paramètres!$B$28=2,(SUM(P1865:AN1865)*cotpatr),"Missing Delta Option"))</f>
        <v>Missing Delta Option</v>
      </c>
      <c r="AP1865" s="13" t="str" cm="1">
        <f t="array" ref="AP1865">IF(paramètres!$B$28=1,(((SUM(P1865:Y1865)/1.02)+SUM(Z1865:AA1865))+((SUM(AB1865:AM1865)/1.02)+SUM(AL1865:AM1865)))/12*pécule,IF(paramètres!$B$28=2,SUM(P1865:AM1865)/12*pécule,"Missing Delta Option"))</f>
        <v>Missing Delta Option</v>
      </c>
      <c r="AQ1865" s="105" t="e">
        <f>IF(paramètres!$B$28=1,(((SUM(P1865:Y1865)/1.02)+SUM(Z1865:AA1865))+((SUM(AB1865:AM1865)/1.02)+SUM(AL1865:AM1865)))+AN1865+AO1865+AP1865,SUM(P1865:AM1865)+AN1865+AO1865+AP1865)</f>
        <v>#VALUE!</v>
      </c>
    </row>
    <row r="1866" spans="1:43" x14ac:dyDescent="0.25">
      <c r="A1866" s="104"/>
      <c r="B1866" s="39"/>
      <c r="C1866" s="39"/>
      <c r="D1866" s="70"/>
      <c r="E1866" s="49"/>
      <c r="F1866" s="40"/>
      <c r="G1866" s="38"/>
      <c r="H1866" s="71"/>
      <c r="I1866" s="40"/>
      <c r="J1866" s="38"/>
      <c r="K1866" s="71"/>
      <c r="L1866" s="40"/>
      <c r="M1866" s="38"/>
      <c r="N1866" s="71"/>
      <c r="O1866" s="49"/>
      <c r="P1866" s="177"/>
      <c r="Q1866" s="178"/>
      <c r="R1866" s="178"/>
      <c r="S1866" s="178"/>
      <c r="T1866" s="178"/>
      <c r="U1866" s="178"/>
      <c r="V1866" s="178"/>
      <c r="W1866" s="178"/>
      <c r="X1866" s="178"/>
      <c r="Y1866" s="178"/>
      <c r="Z1866" s="178"/>
      <c r="AA1866" s="179"/>
      <c r="AB1866" s="121">
        <f>IF($D1866="",0,IF($E1866="",0,IF(VLOOKUP($E1866,paramètres!$E$33:$F$44,2,FALSE)&lt;=VLOOKUP($AB$18,paramètres!$E$33:$F$44,2,FALSE),P1866*$D1866,0)))</f>
        <v>0</v>
      </c>
      <c r="AC1866" s="13">
        <f>IF($D1866="",0,IF($E1866="",0,IF(VLOOKUP($E1866,paramètres!$E$33:$F$44,2,FALSE)&lt;=VLOOKUP($AC$18,paramètres!$E$33:$F$44,2,FALSE),Q1866*$D1866,0)))</f>
        <v>0</v>
      </c>
      <c r="AD1866" s="13">
        <f>IF($D1866="",0,IF($E1866="",0,IF(VLOOKUP($E1866,paramètres!$E$33:$F$44,2,FALSE)&lt;=VLOOKUP($AD$18,paramètres!$E$33:$F$44,2,FALSE),R1866*$D1866,0)))</f>
        <v>0</v>
      </c>
      <c r="AE1866" s="13">
        <f>IF($D1866="",0,IF($E1866="",0,IF(VLOOKUP($E1866,paramètres!$E$33:$F$44,2,FALSE)&lt;=VLOOKUP($AE$18,paramètres!$E$33:$F$44,2,FALSE),S1866*$D1866,0)))</f>
        <v>0</v>
      </c>
      <c r="AF1866" s="13">
        <f>IF($D1866="",0,IF($E1866="",0,IF(VLOOKUP($E1866,paramètres!$E$33:$F$44,2,FALSE)&lt;=VLOOKUP($AF$18,paramètres!$E$33:$F$44,2,FALSE),T1866*$D1866,0)))</f>
        <v>0</v>
      </c>
      <c r="AG1866" s="13">
        <f>IF($D1866="",0,IF($E1866="",0,IF(VLOOKUP($E1866,paramètres!$E$33:$F$44,2,FALSE)&lt;=VLOOKUP($AG$18,paramètres!$E$33:$F$44,2,FALSE),U1866*$D1866,0)))</f>
        <v>0</v>
      </c>
      <c r="AH1866" s="13">
        <f>IF($D1866="",0,IF($E1866="",0,IF(VLOOKUP($E1866,paramètres!$E$33:$F$44,2,FALSE)&lt;=VLOOKUP($AH$18,paramètres!$E$33:$F$44,2,FALSE),V1866*$D1866,0)))</f>
        <v>0</v>
      </c>
      <c r="AI1866" s="13">
        <f>IF($D1866="",0,IF($E1866="",0,IF(VLOOKUP($E1866,paramètres!$E$33:$F$44,2,FALSE)&lt;=VLOOKUP($AI$18,paramètres!$E$33:$F$44,2,FALSE),W1866*$D1866,0)))</f>
        <v>0</v>
      </c>
      <c r="AJ1866" s="13">
        <f>IF($D1866="",0,IF($E1866="",0,IF(VLOOKUP($E1866,paramètres!$E$33:$F$44,2,FALSE)&lt;=VLOOKUP($AJ$18,paramètres!$E$33:$F$44,2,FALSE),X1866*$D1866,0)))</f>
        <v>0</v>
      </c>
      <c r="AK1866" s="13">
        <f>IF($D1866="",0,IF($E1866="",0,IF(VLOOKUP($E1866,paramètres!$E$33:$F$44,2,FALSE)&lt;=VLOOKUP($AK$18,paramètres!$E$33:$F$44,2,FALSE),Y1866*$D1866,0)))</f>
        <v>0</v>
      </c>
      <c r="AL1866" s="13">
        <f>IF($D1866="",0,IF($E1866="",0,IF(VLOOKUP($E1866,paramètres!$E$33:$F$44,2,FALSE)&lt;=VLOOKUP($AL$18,paramètres!$E$33:$F$44,2,FALSE),Z1866*$D1866,0)))</f>
        <v>0</v>
      </c>
      <c r="AM1866" s="126">
        <f>IF($D1866="",0,IF($E1866="",0,IF(VLOOKUP($E1866,paramètres!$E$33:$F$44,2,FALSE)&lt;=VLOOKUP($AM$18,paramètres!$E$33:$F$44,2,FALSE),AA1866*$D1866,0)))</f>
        <v>0</v>
      </c>
      <c r="AN1866" s="121" t="str">
        <f>IF(paramètres!$B$28=1,((SUM(P1866:Y1866)/1.02)+SUM(Z1866:AA1866))*0.0303/9*COUNT(P1866:X1866),IF(paramètres!$B$28=2,(SUM(P1866:AA1866))*0.0303/9*COUNT(P1866:X1866),"Missing Delta option"))</f>
        <v>Missing Delta option</v>
      </c>
      <c r="AO1866" s="13" t="str">
        <f>IF(paramètres!$B$28=1,(((SUM(P1866:Y1866)/1.02)+SUM(Z1866:AA1866))+((SUM(AB1866:AK1866)/1.02)+SUM(AL1866:AN1866)))*cotpatr,IF(paramètres!$B$28=2,(SUM(P1866:AN1866)*cotpatr),"Missing Delta Option"))</f>
        <v>Missing Delta Option</v>
      </c>
      <c r="AP1866" s="13" t="str" cm="1">
        <f t="array" ref="AP1866">IF(paramètres!$B$28=1,(((SUM(P1866:Y1866)/1.02)+SUM(Z1866:AA1866))+((SUM(AB1866:AM1866)/1.02)+SUM(AL1866:AM1866)))/12*pécule,IF(paramètres!$B$28=2,SUM(P1866:AM1866)/12*pécule,"Missing Delta Option"))</f>
        <v>Missing Delta Option</v>
      </c>
      <c r="AQ1866" s="105" t="e">
        <f>IF(paramètres!$B$28=1,(((SUM(P1866:Y1866)/1.02)+SUM(Z1866:AA1866))+((SUM(AB1866:AM1866)/1.02)+SUM(AL1866:AM1866)))+AN1866+AO1866+AP1866,SUM(P1866:AM1866)+AN1866+AO1866+AP1866)</f>
        <v>#VALUE!</v>
      </c>
    </row>
    <row r="1867" spans="1:43" x14ac:dyDescent="0.25">
      <c r="A1867" s="104"/>
      <c r="B1867" s="39"/>
      <c r="C1867" s="39"/>
      <c r="D1867" s="70"/>
      <c r="E1867" s="49"/>
      <c r="F1867" s="40"/>
      <c r="G1867" s="38"/>
      <c r="H1867" s="71"/>
      <c r="I1867" s="40"/>
      <c r="J1867" s="38"/>
      <c r="K1867" s="71"/>
      <c r="L1867" s="40"/>
      <c r="M1867" s="38"/>
      <c r="N1867" s="71"/>
      <c r="O1867" s="49"/>
      <c r="P1867" s="177"/>
      <c r="Q1867" s="178"/>
      <c r="R1867" s="178"/>
      <c r="S1867" s="178"/>
      <c r="T1867" s="178"/>
      <c r="U1867" s="178"/>
      <c r="V1867" s="178"/>
      <c r="W1867" s="178"/>
      <c r="X1867" s="178"/>
      <c r="Y1867" s="178"/>
      <c r="Z1867" s="178"/>
      <c r="AA1867" s="179"/>
      <c r="AB1867" s="121">
        <f>IF($D1867="",0,IF($E1867="",0,IF(VLOOKUP($E1867,paramètres!$E$33:$F$44,2,FALSE)&lt;=VLOOKUP($AB$18,paramètres!$E$33:$F$44,2,FALSE),P1867*$D1867,0)))</f>
        <v>0</v>
      </c>
      <c r="AC1867" s="13">
        <f>IF($D1867="",0,IF($E1867="",0,IF(VLOOKUP($E1867,paramètres!$E$33:$F$44,2,FALSE)&lt;=VLOOKUP($AC$18,paramètres!$E$33:$F$44,2,FALSE),Q1867*$D1867,0)))</f>
        <v>0</v>
      </c>
      <c r="AD1867" s="13">
        <f>IF($D1867="",0,IF($E1867="",0,IF(VLOOKUP($E1867,paramètres!$E$33:$F$44,2,FALSE)&lt;=VLOOKUP($AD$18,paramètres!$E$33:$F$44,2,FALSE),R1867*$D1867,0)))</f>
        <v>0</v>
      </c>
      <c r="AE1867" s="13">
        <f>IF($D1867="",0,IF($E1867="",0,IF(VLOOKUP($E1867,paramètres!$E$33:$F$44,2,FALSE)&lt;=VLOOKUP($AE$18,paramètres!$E$33:$F$44,2,FALSE),S1867*$D1867,0)))</f>
        <v>0</v>
      </c>
      <c r="AF1867" s="13">
        <f>IF($D1867="",0,IF($E1867="",0,IF(VLOOKUP($E1867,paramètres!$E$33:$F$44,2,FALSE)&lt;=VLOOKUP($AF$18,paramètres!$E$33:$F$44,2,FALSE),T1867*$D1867,0)))</f>
        <v>0</v>
      </c>
      <c r="AG1867" s="13">
        <f>IF($D1867="",0,IF($E1867="",0,IF(VLOOKUP($E1867,paramètres!$E$33:$F$44,2,FALSE)&lt;=VLOOKUP($AG$18,paramètres!$E$33:$F$44,2,FALSE),U1867*$D1867,0)))</f>
        <v>0</v>
      </c>
      <c r="AH1867" s="13">
        <f>IF($D1867="",0,IF($E1867="",0,IF(VLOOKUP($E1867,paramètres!$E$33:$F$44,2,FALSE)&lt;=VLOOKUP($AH$18,paramètres!$E$33:$F$44,2,FALSE),V1867*$D1867,0)))</f>
        <v>0</v>
      </c>
      <c r="AI1867" s="13">
        <f>IF($D1867="",0,IF($E1867="",0,IF(VLOOKUP($E1867,paramètres!$E$33:$F$44,2,FALSE)&lt;=VLOOKUP($AI$18,paramètres!$E$33:$F$44,2,FALSE),W1867*$D1867,0)))</f>
        <v>0</v>
      </c>
      <c r="AJ1867" s="13">
        <f>IF($D1867="",0,IF($E1867="",0,IF(VLOOKUP($E1867,paramètres!$E$33:$F$44,2,FALSE)&lt;=VLOOKUP($AJ$18,paramètres!$E$33:$F$44,2,FALSE),X1867*$D1867,0)))</f>
        <v>0</v>
      </c>
      <c r="AK1867" s="13">
        <f>IF($D1867="",0,IF($E1867="",0,IF(VLOOKUP($E1867,paramètres!$E$33:$F$44,2,FALSE)&lt;=VLOOKUP($AK$18,paramètres!$E$33:$F$44,2,FALSE),Y1867*$D1867,0)))</f>
        <v>0</v>
      </c>
      <c r="AL1867" s="13">
        <f>IF($D1867="",0,IF($E1867="",0,IF(VLOOKUP($E1867,paramètres!$E$33:$F$44,2,FALSE)&lt;=VLOOKUP($AL$18,paramètres!$E$33:$F$44,2,FALSE),Z1867*$D1867,0)))</f>
        <v>0</v>
      </c>
      <c r="AM1867" s="126">
        <f>IF($D1867="",0,IF($E1867="",0,IF(VLOOKUP($E1867,paramètres!$E$33:$F$44,2,FALSE)&lt;=VLOOKUP($AM$18,paramètres!$E$33:$F$44,2,FALSE),AA1867*$D1867,0)))</f>
        <v>0</v>
      </c>
      <c r="AN1867" s="121" t="str">
        <f>IF(paramètres!$B$28=1,((SUM(P1867:Y1867)/1.02)+SUM(Z1867:AA1867))*0.0303/9*COUNT(P1867:X1867),IF(paramètres!$B$28=2,(SUM(P1867:AA1867))*0.0303/9*COUNT(P1867:X1867),"Missing Delta option"))</f>
        <v>Missing Delta option</v>
      </c>
      <c r="AO1867" s="13" t="str">
        <f>IF(paramètres!$B$28=1,(((SUM(P1867:Y1867)/1.02)+SUM(Z1867:AA1867))+((SUM(AB1867:AK1867)/1.02)+SUM(AL1867:AN1867)))*cotpatr,IF(paramètres!$B$28=2,(SUM(P1867:AN1867)*cotpatr),"Missing Delta Option"))</f>
        <v>Missing Delta Option</v>
      </c>
      <c r="AP1867" s="13" t="str" cm="1">
        <f t="array" ref="AP1867">IF(paramètres!$B$28=1,(((SUM(P1867:Y1867)/1.02)+SUM(Z1867:AA1867))+((SUM(AB1867:AM1867)/1.02)+SUM(AL1867:AM1867)))/12*pécule,IF(paramètres!$B$28=2,SUM(P1867:AM1867)/12*pécule,"Missing Delta Option"))</f>
        <v>Missing Delta Option</v>
      </c>
      <c r="AQ1867" s="105" t="e">
        <f>IF(paramètres!$B$28=1,(((SUM(P1867:Y1867)/1.02)+SUM(Z1867:AA1867))+((SUM(AB1867:AM1867)/1.02)+SUM(AL1867:AM1867)))+AN1867+AO1867+AP1867,SUM(P1867:AM1867)+AN1867+AO1867+AP1867)</f>
        <v>#VALUE!</v>
      </c>
    </row>
    <row r="1868" spans="1:43" x14ac:dyDescent="0.25">
      <c r="A1868" s="104"/>
      <c r="B1868" s="39"/>
      <c r="C1868" s="39"/>
      <c r="D1868" s="70"/>
      <c r="E1868" s="49"/>
      <c r="F1868" s="40"/>
      <c r="G1868" s="38"/>
      <c r="H1868" s="71"/>
      <c r="I1868" s="40"/>
      <c r="J1868" s="38"/>
      <c r="K1868" s="71"/>
      <c r="L1868" s="40"/>
      <c r="M1868" s="38"/>
      <c r="N1868" s="71"/>
      <c r="O1868" s="49"/>
      <c r="P1868" s="177"/>
      <c r="Q1868" s="178"/>
      <c r="R1868" s="178"/>
      <c r="S1868" s="178"/>
      <c r="T1868" s="178"/>
      <c r="U1868" s="178"/>
      <c r="V1868" s="178"/>
      <c r="W1868" s="178"/>
      <c r="X1868" s="178"/>
      <c r="Y1868" s="178"/>
      <c r="Z1868" s="178"/>
      <c r="AA1868" s="179"/>
      <c r="AB1868" s="121">
        <f>IF($D1868="",0,IF($E1868="",0,IF(VLOOKUP($E1868,paramètres!$E$33:$F$44,2,FALSE)&lt;=VLOOKUP($AB$18,paramètres!$E$33:$F$44,2,FALSE),P1868*$D1868,0)))</f>
        <v>0</v>
      </c>
      <c r="AC1868" s="13">
        <f>IF($D1868="",0,IF($E1868="",0,IF(VLOOKUP($E1868,paramètres!$E$33:$F$44,2,FALSE)&lt;=VLOOKUP($AC$18,paramètres!$E$33:$F$44,2,FALSE),Q1868*$D1868,0)))</f>
        <v>0</v>
      </c>
      <c r="AD1868" s="13">
        <f>IF($D1868="",0,IF($E1868="",0,IF(VLOOKUP($E1868,paramètres!$E$33:$F$44,2,FALSE)&lt;=VLOOKUP($AD$18,paramètres!$E$33:$F$44,2,FALSE),R1868*$D1868,0)))</f>
        <v>0</v>
      </c>
      <c r="AE1868" s="13">
        <f>IF($D1868="",0,IF($E1868="",0,IF(VLOOKUP($E1868,paramètres!$E$33:$F$44,2,FALSE)&lt;=VLOOKUP($AE$18,paramètres!$E$33:$F$44,2,FALSE),S1868*$D1868,0)))</f>
        <v>0</v>
      </c>
      <c r="AF1868" s="13">
        <f>IF($D1868="",0,IF($E1868="",0,IF(VLOOKUP($E1868,paramètres!$E$33:$F$44,2,FALSE)&lt;=VLOOKUP($AF$18,paramètres!$E$33:$F$44,2,FALSE),T1868*$D1868,0)))</f>
        <v>0</v>
      </c>
      <c r="AG1868" s="13">
        <f>IF($D1868="",0,IF($E1868="",0,IF(VLOOKUP($E1868,paramètres!$E$33:$F$44,2,FALSE)&lt;=VLOOKUP($AG$18,paramètres!$E$33:$F$44,2,FALSE),U1868*$D1868,0)))</f>
        <v>0</v>
      </c>
      <c r="AH1868" s="13">
        <f>IF($D1868="",0,IF($E1868="",0,IF(VLOOKUP($E1868,paramètres!$E$33:$F$44,2,FALSE)&lt;=VLOOKUP($AH$18,paramètres!$E$33:$F$44,2,FALSE),V1868*$D1868,0)))</f>
        <v>0</v>
      </c>
      <c r="AI1868" s="13">
        <f>IF($D1868="",0,IF($E1868="",0,IF(VLOOKUP($E1868,paramètres!$E$33:$F$44,2,FALSE)&lt;=VLOOKUP($AI$18,paramètres!$E$33:$F$44,2,FALSE),W1868*$D1868,0)))</f>
        <v>0</v>
      </c>
      <c r="AJ1868" s="13">
        <f>IF($D1868="",0,IF($E1868="",0,IF(VLOOKUP($E1868,paramètres!$E$33:$F$44,2,FALSE)&lt;=VLOOKUP($AJ$18,paramètres!$E$33:$F$44,2,FALSE),X1868*$D1868,0)))</f>
        <v>0</v>
      </c>
      <c r="AK1868" s="13">
        <f>IF($D1868="",0,IF($E1868="",0,IF(VLOOKUP($E1868,paramètres!$E$33:$F$44,2,FALSE)&lt;=VLOOKUP($AK$18,paramètres!$E$33:$F$44,2,FALSE),Y1868*$D1868,0)))</f>
        <v>0</v>
      </c>
      <c r="AL1868" s="13">
        <f>IF($D1868="",0,IF($E1868="",0,IF(VLOOKUP($E1868,paramètres!$E$33:$F$44,2,FALSE)&lt;=VLOOKUP($AL$18,paramètres!$E$33:$F$44,2,FALSE),Z1868*$D1868,0)))</f>
        <v>0</v>
      </c>
      <c r="AM1868" s="126">
        <f>IF($D1868="",0,IF($E1868="",0,IF(VLOOKUP($E1868,paramètres!$E$33:$F$44,2,FALSE)&lt;=VLOOKUP($AM$18,paramètres!$E$33:$F$44,2,FALSE),AA1868*$D1868,0)))</f>
        <v>0</v>
      </c>
      <c r="AN1868" s="121" t="str">
        <f>IF(paramètres!$B$28=1,((SUM(P1868:Y1868)/1.02)+SUM(Z1868:AA1868))*0.0303/9*COUNT(P1868:X1868),IF(paramètres!$B$28=2,(SUM(P1868:AA1868))*0.0303/9*COUNT(P1868:X1868),"Missing Delta option"))</f>
        <v>Missing Delta option</v>
      </c>
      <c r="AO1868" s="13" t="str">
        <f>IF(paramètres!$B$28=1,(((SUM(P1868:Y1868)/1.02)+SUM(Z1868:AA1868))+((SUM(AB1868:AK1868)/1.02)+SUM(AL1868:AN1868)))*cotpatr,IF(paramètres!$B$28=2,(SUM(P1868:AN1868)*cotpatr),"Missing Delta Option"))</f>
        <v>Missing Delta Option</v>
      </c>
      <c r="AP1868" s="13" t="str" cm="1">
        <f t="array" ref="AP1868">IF(paramètres!$B$28=1,(((SUM(P1868:Y1868)/1.02)+SUM(Z1868:AA1868))+((SUM(AB1868:AM1868)/1.02)+SUM(AL1868:AM1868)))/12*pécule,IF(paramètres!$B$28=2,SUM(P1868:AM1868)/12*pécule,"Missing Delta Option"))</f>
        <v>Missing Delta Option</v>
      </c>
      <c r="AQ1868" s="105" t="e">
        <f>IF(paramètres!$B$28=1,(((SUM(P1868:Y1868)/1.02)+SUM(Z1868:AA1868))+((SUM(AB1868:AM1868)/1.02)+SUM(AL1868:AM1868)))+AN1868+AO1868+AP1868,SUM(P1868:AM1868)+AN1868+AO1868+AP1868)</f>
        <v>#VALUE!</v>
      </c>
    </row>
    <row r="1869" spans="1:43" x14ac:dyDescent="0.25">
      <c r="A1869" s="104"/>
      <c r="B1869" s="39"/>
      <c r="C1869" s="39"/>
      <c r="D1869" s="70"/>
      <c r="E1869" s="49"/>
      <c r="F1869" s="40"/>
      <c r="G1869" s="38"/>
      <c r="H1869" s="71"/>
      <c r="I1869" s="40"/>
      <c r="J1869" s="38"/>
      <c r="K1869" s="71"/>
      <c r="L1869" s="40"/>
      <c r="M1869" s="38"/>
      <c r="N1869" s="71"/>
      <c r="O1869" s="49"/>
      <c r="P1869" s="177"/>
      <c r="Q1869" s="178"/>
      <c r="R1869" s="178"/>
      <c r="S1869" s="178"/>
      <c r="T1869" s="178"/>
      <c r="U1869" s="178"/>
      <c r="V1869" s="178"/>
      <c r="W1869" s="178"/>
      <c r="X1869" s="178"/>
      <c r="Y1869" s="178"/>
      <c r="Z1869" s="178"/>
      <c r="AA1869" s="179"/>
      <c r="AB1869" s="121">
        <f>IF($D1869="",0,IF($E1869="",0,IF(VLOOKUP($E1869,paramètres!$E$33:$F$44,2,FALSE)&lt;=VLOOKUP($AB$18,paramètres!$E$33:$F$44,2,FALSE),P1869*$D1869,0)))</f>
        <v>0</v>
      </c>
      <c r="AC1869" s="13">
        <f>IF($D1869="",0,IF($E1869="",0,IF(VLOOKUP($E1869,paramètres!$E$33:$F$44,2,FALSE)&lt;=VLOOKUP($AC$18,paramètres!$E$33:$F$44,2,FALSE),Q1869*$D1869,0)))</f>
        <v>0</v>
      </c>
      <c r="AD1869" s="13">
        <f>IF($D1869="",0,IF($E1869="",0,IF(VLOOKUP($E1869,paramètres!$E$33:$F$44,2,FALSE)&lt;=VLOOKUP($AD$18,paramètres!$E$33:$F$44,2,FALSE),R1869*$D1869,0)))</f>
        <v>0</v>
      </c>
      <c r="AE1869" s="13">
        <f>IF($D1869="",0,IF($E1869="",0,IF(VLOOKUP($E1869,paramètres!$E$33:$F$44,2,FALSE)&lt;=VLOOKUP($AE$18,paramètres!$E$33:$F$44,2,FALSE),S1869*$D1869,0)))</f>
        <v>0</v>
      </c>
      <c r="AF1869" s="13">
        <f>IF($D1869="",0,IF($E1869="",0,IF(VLOOKUP($E1869,paramètres!$E$33:$F$44,2,FALSE)&lt;=VLOOKUP($AF$18,paramètres!$E$33:$F$44,2,FALSE),T1869*$D1869,0)))</f>
        <v>0</v>
      </c>
      <c r="AG1869" s="13">
        <f>IF($D1869="",0,IF($E1869="",0,IF(VLOOKUP($E1869,paramètres!$E$33:$F$44,2,FALSE)&lt;=VLOOKUP($AG$18,paramètres!$E$33:$F$44,2,FALSE),U1869*$D1869,0)))</f>
        <v>0</v>
      </c>
      <c r="AH1869" s="13">
        <f>IF($D1869="",0,IF($E1869="",0,IF(VLOOKUP($E1869,paramètres!$E$33:$F$44,2,FALSE)&lt;=VLOOKUP($AH$18,paramètres!$E$33:$F$44,2,FALSE),V1869*$D1869,0)))</f>
        <v>0</v>
      </c>
      <c r="AI1869" s="13">
        <f>IF($D1869="",0,IF($E1869="",0,IF(VLOOKUP($E1869,paramètres!$E$33:$F$44,2,FALSE)&lt;=VLOOKUP($AI$18,paramètres!$E$33:$F$44,2,FALSE),W1869*$D1869,0)))</f>
        <v>0</v>
      </c>
      <c r="AJ1869" s="13">
        <f>IF($D1869="",0,IF($E1869="",0,IF(VLOOKUP($E1869,paramètres!$E$33:$F$44,2,FALSE)&lt;=VLOOKUP($AJ$18,paramètres!$E$33:$F$44,2,FALSE),X1869*$D1869,0)))</f>
        <v>0</v>
      </c>
      <c r="AK1869" s="13">
        <f>IF($D1869="",0,IF($E1869="",0,IF(VLOOKUP($E1869,paramètres!$E$33:$F$44,2,FALSE)&lt;=VLOOKUP($AK$18,paramètres!$E$33:$F$44,2,FALSE),Y1869*$D1869,0)))</f>
        <v>0</v>
      </c>
      <c r="AL1869" s="13">
        <f>IF($D1869="",0,IF($E1869="",0,IF(VLOOKUP($E1869,paramètres!$E$33:$F$44,2,FALSE)&lt;=VLOOKUP($AL$18,paramètres!$E$33:$F$44,2,FALSE),Z1869*$D1869,0)))</f>
        <v>0</v>
      </c>
      <c r="AM1869" s="126">
        <f>IF($D1869="",0,IF($E1869="",0,IF(VLOOKUP($E1869,paramètres!$E$33:$F$44,2,FALSE)&lt;=VLOOKUP($AM$18,paramètres!$E$33:$F$44,2,FALSE),AA1869*$D1869,0)))</f>
        <v>0</v>
      </c>
      <c r="AN1869" s="121" t="str">
        <f>IF(paramètres!$B$28=1,((SUM(P1869:Y1869)/1.02)+SUM(Z1869:AA1869))*0.0303/9*COUNT(P1869:X1869),IF(paramètres!$B$28=2,(SUM(P1869:AA1869))*0.0303/9*COUNT(P1869:X1869),"Missing Delta option"))</f>
        <v>Missing Delta option</v>
      </c>
      <c r="AO1869" s="13" t="str">
        <f>IF(paramètres!$B$28=1,(((SUM(P1869:Y1869)/1.02)+SUM(Z1869:AA1869))+((SUM(AB1869:AK1869)/1.02)+SUM(AL1869:AN1869)))*cotpatr,IF(paramètres!$B$28=2,(SUM(P1869:AN1869)*cotpatr),"Missing Delta Option"))</f>
        <v>Missing Delta Option</v>
      </c>
      <c r="AP1869" s="13" t="str" cm="1">
        <f t="array" ref="AP1869">IF(paramètres!$B$28=1,(((SUM(P1869:Y1869)/1.02)+SUM(Z1869:AA1869))+((SUM(AB1869:AM1869)/1.02)+SUM(AL1869:AM1869)))/12*pécule,IF(paramètres!$B$28=2,SUM(P1869:AM1869)/12*pécule,"Missing Delta Option"))</f>
        <v>Missing Delta Option</v>
      </c>
      <c r="AQ1869" s="105" t="e">
        <f>IF(paramètres!$B$28=1,(((SUM(P1869:Y1869)/1.02)+SUM(Z1869:AA1869))+((SUM(AB1869:AM1869)/1.02)+SUM(AL1869:AM1869)))+AN1869+AO1869+AP1869,SUM(P1869:AM1869)+AN1869+AO1869+AP1869)</f>
        <v>#VALUE!</v>
      </c>
    </row>
    <row r="1870" spans="1:43" x14ac:dyDescent="0.25">
      <c r="A1870" s="104"/>
      <c r="B1870" s="39"/>
      <c r="C1870" s="39"/>
      <c r="D1870" s="70"/>
      <c r="E1870" s="49"/>
      <c r="F1870" s="40"/>
      <c r="G1870" s="38"/>
      <c r="H1870" s="71"/>
      <c r="I1870" s="40"/>
      <c r="J1870" s="38"/>
      <c r="K1870" s="71"/>
      <c r="L1870" s="40"/>
      <c r="M1870" s="38"/>
      <c r="N1870" s="71"/>
      <c r="O1870" s="49"/>
      <c r="P1870" s="177"/>
      <c r="Q1870" s="178"/>
      <c r="R1870" s="178"/>
      <c r="S1870" s="178"/>
      <c r="T1870" s="178"/>
      <c r="U1870" s="178"/>
      <c r="V1870" s="178"/>
      <c r="W1870" s="178"/>
      <c r="X1870" s="178"/>
      <c r="Y1870" s="178"/>
      <c r="Z1870" s="178"/>
      <c r="AA1870" s="179"/>
      <c r="AB1870" s="121">
        <f>IF($D1870="",0,IF($E1870="",0,IF(VLOOKUP($E1870,paramètres!$E$33:$F$44,2,FALSE)&lt;=VLOOKUP($AB$18,paramètres!$E$33:$F$44,2,FALSE),P1870*$D1870,0)))</f>
        <v>0</v>
      </c>
      <c r="AC1870" s="13">
        <f>IF($D1870="",0,IF($E1870="",0,IF(VLOOKUP($E1870,paramètres!$E$33:$F$44,2,FALSE)&lt;=VLOOKUP($AC$18,paramètres!$E$33:$F$44,2,FALSE),Q1870*$D1870,0)))</f>
        <v>0</v>
      </c>
      <c r="AD1870" s="13">
        <f>IF($D1870="",0,IF($E1870="",0,IF(VLOOKUP($E1870,paramètres!$E$33:$F$44,2,FALSE)&lt;=VLOOKUP($AD$18,paramètres!$E$33:$F$44,2,FALSE),R1870*$D1870,0)))</f>
        <v>0</v>
      </c>
      <c r="AE1870" s="13">
        <f>IF($D1870="",0,IF($E1870="",0,IF(VLOOKUP($E1870,paramètres!$E$33:$F$44,2,FALSE)&lt;=VLOOKUP($AE$18,paramètres!$E$33:$F$44,2,FALSE),S1870*$D1870,0)))</f>
        <v>0</v>
      </c>
      <c r="AF1870" s="13">
        <f>IF($D1870="",0,IF($E1870="",0,IF(VLOOKUP($E1870,paramètres!$E$33:$F$44,2,FALSE)&lt;=VLOOKUP($AF$18,paramètres!$E$33:$F$44,2,FALSE),T1870*$D1870,0)))</f>
        <v>0</v>
      </c>
      <c r="AG1870" s="13">
        <f>IF($D1870="",0,IF($E1870="",0,IF(VLOOKUP($E1870,paramètres!$E$33:$F$44,2,FALSE)&lt;=VLOOKUP($AG$18,paramètres!$E$33:$F$44,2,FALSE),U1870*$D1870,0)))</f>
        <v>0</v>
      </c>
      <c r="AH1870" s="13">
        <f>IF($D1870="",0,IF($E1870="",0,IF(VLOOKUP($E1870,paramètres!$E$33:$F$44,2,FALSE)&lt;=VLOOKUP($AH$18,paramètres!$E$33:$F$44,2,FALSE),V1870*$D1870,0)))</f>
        <v>0</v>
      </c>
      <c r="AI1870" s="13">
        <f>IF($D1870="",0,IF($E1870="",0,IF(VLOOKUP($E1870,paramètres!$E$33:$F$44,2,FALSE)&lt;=VLOOKUP($AI$18,paramètres!$E$33:$F$44,2,FALSE),W1870*$D1870,0)))</f>
        <v>0</v>
      </c>
      <c r="AJ1870" s="13">
        <f>IF($D1870="",0,IF($E1870="",0,IF(VLOOKUP($E1870,paramètres!$E$33:$F$44,2,FALSE)&lt;=VLOOKUP($AJ$18,paramètres!$E$33:$F$44,2,FALSE),X1870*$D1870,0)))</f>
        <v>0</v>
      </c>
      <c r="AK1870" s="13">
        <f>IF($D1870="",0,IF($E1870="",0,IF(VLOOKUP($E1870,paramètres!$E$33:$F$44,2,FALSE)&lt;=VLOOKUP($AK$18,paramètres!$E$33:$F$44,2,FALSE),Y1870*$D1870,0)))</f>
        <v>0</v>
      </c>
      <c r="AL1870" s="13">
        <f>IF($D1870="",0,IF($E1870="",0,IF(VLOOKUP($E1870,paramètres!$E$33:$F$44,2,FALSE)&lt;=VLOOKUP($AL$18,paramètres!$E$33:$F$44,2,FALSE),Z1870*$D1870,0)))</f>
        <v>0</v>
      </c>
      <c r="AM1870" s="126">
        <f>IF($D1870="",0,IF($E1870="",0,IF(VLOOKUP($E1870,paramètres!$E$33:$F$44,2,FALSE)&lt;=VLOOKUP($AM$18,paramètres!$E$33:$F$44,2,FALSE),AA1870*$D1870,0)))</f>
        <v>0</v>
      </c>
      <c r="AN1870" s="121" t="str">
        <f>IF(paramètres!$B$28=1,((SUM(P1870:Y1870)/1.02)+SUM(Z1870:AA1870))*0.0303/9*COUNT(P1870:X1870),IF(paramètres!$B$28=2,(SUM(P1870:AA1870))*0.0303/9*COUNT(P1870:X1870),"Missing Delta option"))</f>
        <v>Missing Delta option</v>
      </c>
      <c r="AO1870" s="13" t="str">
        <f>IF(paramètres!$B$28=1,(((SUM(P1870:Y1870)/1.02)+SUM(Z1870:AA1870))+((SUM(AB1870:AK1870)/1.02)+SUM(AL1870:AN1870)))*cotpatr,IF(paramètres!$B$28=2,(SUM(P1870:AN1870)*cotpatr),"Missing Delta Option"))</f>
        <v>Missing Delta Option</v>
      </c>
      <c r="AP1870" s="13" t="str" cm="1">
        <f t="array" ref="AP1870">IF(paramètres!$B$28=1,(((SUM(P1870:Y1870)/1.02)+SUM(Z1870:AA1870))+((SUM(AB1870:AM1870)/1.02)+SUM(AL1870:AM1870)))/12*pécule,IF(paramètres!$B$28=2,SUM(P1870:AM1870)/12*pécule,"Missing Delta Option"))</f>
        <v>Missing Delta Option</v>
      </c>
      <c r="AQ1870" s="105" t="e">
        <f>IF(paramètres!$B$28=1,(((SUM(P1870:Y1870)/1.02)+SUM(Z1870:AA1870))+((SUM(AB1870:AM1870)/1.02)+SUM(AL1870:AM1870)))+AN1870+AO1870+AP1870,SUM(P1870:AM1870)+AN1870+AO1870+AP1870)</f>
        <v>#VALUE!</v>
      </c>
    </row>
    <row r="1871" spans="1:43" x14ac:dyDescent="0.25">
      <c r="A1871" s="104"/>
      <c r="B1871" s="39"/>
      <c r="C1871" s="39"/>
      <c r="D1871" s="70"/>
      <c r="E1871" s="49"/>
      <c r="F1871" s="40"/>
      <c r="G1871" s="38"/>
      <c r="H1871" s="71"/>
      <c r="I1871" s="40"/>
      <c r="J1871" s="38"/>
      <c r="K1871" s="71"/>
      <c r="L1871" s="40"/>
      <c r="M1871" s="38"/>
      <c r="N1871" s="71"/>
      <c r="O1871" s="49"/>
      <c r="P1871" s="177"/>
      <c r="Q1871" s="178"/>
      <c r="R1871" s="178"/>
      <c r="S1871" s="178"/>
      <c r="T1871" s="178"/>
      <c r="U1871" s="178"/>
      <c r="V1871" s="178"/>
      <c r="W1871" s="178"/>
      <c r="X1871" s="178"/>
      <c r="Y1871" s="178"/>
      <c r="Z1871" s="178"/>
      <c r="AA1871" s="179"/>
      <c r="AB1871" s="121">
        <f>IF($D1871="",0,IF($E1871="",0,IF(VLOOKUP($E1871,paramètres!$E$33:$F$44,2,FALSE)&lt;=VLOOKUP($AB$18,paramètres!$E$33:$F$44,2,FALSE),P1871*$D1871,0)))</f>
        <v>0</v>
      </c>
      <c r="AC1871" s="13">
        <f>IF($D1871="",0,IF($E1871="",0,IF(VLOOKUP($E1871,paramètres!$E$33:$F$44,2,FALSE)&lt;=VLOOKUP($AC$18,paramètres!$E$33:$F$44,2,FALSE),Q1871*$D1871,0)))</f>
        <v>0</v>
      </c>
      <c r="AD1871" s="13">
        <f>IF($D1871="",0,IF($E1871="",0,IF(VLOOKUP($E1871,paramètres!$E$33:$F$44,2,FALSE)&lt;=VLOOKUP($AD$18,paramètres!$E$33:$F$44,2,FALSE),R1871*$D1871,0)))</f>
        <v>0</v>
      </c>
      <c r="AE1871" s="13">
        <f>IF($D1871="",0,IF($E1871="",0,IF(VLOOKUP($E1871,paramètres!$E$33:$F$44,2,FALSE)&lt;=VLOOKUP($AE$18,paramètres!$E$33:$F$44,2,FALSE),S1871*$D1871,0)))</f>
        <v>0</v>
      </c>
      <c r="AF1871" s="13">
        <f>IF($D1871="",0,IF($E1871="",0,IF(VLOOKUP($E1871,paramètres!$E$33:$F$44,2,FALSE)&lt;=VLOOKUP($AF$18,paramètres!$E$33:$F$44,2,FALSE),T1871*$D1871,0)))</f>
        <v>0</v>
      </c>
      <c r="AG1871" s="13">
        <f>IF($D1871="",0,IF($E1871="",0,IF(VLOOKUP($E1871,paramètres!$E$33:$F$44,2,FALSE)&lt;=VLOOKUP($AG$18,paramètres!$E$33:$F$44,2,FALSE),U1871*$D1871,0)))</f>
        <v>0</v>
      </c>
      <c r="AH1871" s="13">
        <f>IF($D1871="",0,IF($E1871="",0,IF(VLOOKUP($E1871,paramètres!$E$33:$F$44,2,FALSE)&lt;=VLOOKUP($AH$18,paramètres!$E$33:$F$44,2,FALSE),V1871*$D1871,0)))</f>
        <v>0</v>
      </c>
      <c r="AI1871" s="13">
        <f>IF($D1871="",0,IF($E1871="",0,IF(VLOOKUP($E1871,paramètres!$E$33:$F$44,2,FALSE)&lt;=VLOOKUP($AI$18,paramètres!$E$33:$F$44,2,FALSE),W1871*$D1871,0)))</f>
        <v>0</v>
      </c>
      <c r="AJ1871" s="13">
        <f>IF($D1871="",0,IF($E1871="",0,IF(VLOOKUP($E1871,paramètres!$E$33:$F$44,2,FALSE)&lt;=VLOOKUP($AJ$18,paramètres!$E$33:$F$44,2,FALSE),X1871*$D1871,0)))</f>
        <v>0</v>
      </c>
      <c r="AK1871" s="13">
        <f>IF($D1871="",0,IF($E1871="",0,IF(VLOOKUP($E1871,paramètres!$E$33:$F$44,2,FALSE)&lt;=VLOOKUP($AK$18,paramètres!$E$33:$F$44,2,FALSE),Y1871*$D1871,0)))</f>
        <v>0</v>
      </c>
      <c r="AL1871" s="13">
        <f>IF($D1871="",0,IF($E1871="",0,IF(VLOOKUP($E1871,paramètres!$E$33:$F$44,2,FALSE)&lt;=VLOOKUP($AL$18,paramètres!$E$33:$F$44,2,FALSE),Z1871*$D1871,0)))</f>
        <v>0</v>
      </c>
      <c r="AM1871" s="126">
        <f>IF($D1871="",0,IF($E1871="",0,IF(VLOOKUP($E1871,paramètres!$E$33:$F$44,2,FALSE)&lt;=VLOOKUP($AM$18,paramètres!$E$33:$F$44,2,FALSE),AA1871*$D1871,0)))</f>
        <v>0</v>
      </c>
      <c r="AN1871" s="121" t="str">
        <f>IF(paramètres!$B$28=1,((SUM(P1871:Y1871)/1.02)+SUM(Z1871:AA1871))*0.0303/9*COUNT(P1871:X1871),IF(paramètres!$B$28=2,(SUM(P1871:AA1871))*0.0303/9*COUNT(P1871:X1871),"Missing Delta option"))</f>
        <v>Missing Delta option</v>
      </c>
      <c r="AO1871" s="13" t="str">
        <f>IF(paramètres!$B$28=1,(((SUM(P1871:Y1871)/1.02)+SUM(Z1871:AA1871))+((SUM(AB1871:AK1871)/1.02)+SUM(AL1871:AN1871)))*cotpatr,IF(paramètres!$B$28=2,(SUM(P1871:AN1871)*cotpatr),"Missing Delta Option"))</f>
        <v>Missing Delta Option</v>
      </c>
      <c r="AP1871" s="13" t="str" cm="1">
        <f t="array" ref="AP1871">IF(paramètres!$B$28=1,(((SUM(P1871:Y1871)/1.02)+SUM(Z1871:AA1871))+((SUM(AB1871:AM1871)/1.02)+SUM(AL1871:AM1871)))/12*pécule,IF(paramètres!$B$28=2,SUM(P1871:AM1871)/12*pécule,"Missing Delta Option"))</f>
        <v>Missing Delta Option</v>
      </c>
      <c r="AQ1871" s="105" t="e">
        <f>IF(paramètres!$B$28=1,(((SUM(P1871:Y1871)/1.02)+SUM(Z1871:AA1871))+((SUM(AB1871:AM1871)/1.02)+SUM(AL1871:AM1871)))+AN1871+AO1871+AP1871,SUM(P1871:AM1871)+AN1871+AO1871+AP1871)</f>
        <v>#VALUE!</v>
      </c>
    </row>
    <row r="1872" spans="1:43" x14ac:dyDescent="0.25">
      <c r="A1872" s="104"/>
      <c r="B1872" s="39"/>
      <c r="C1872" s="39"/>
      <c r="D1872" s="70"/>
      <c r="E1872" s="49"/>
      <c r="F1872" s="40"/>
      <c r="G1872" s="38"/>
      <c r="H1872" s="71"/>
      <c r="I1872" s="40"/>
      <c r="J1872" s="38"/>
      <c r="K1872" s="71"/>
      <c r="L1872" s="40"/>
      <c r="M1872" s="38"/>
      <c r="N1872" s="71"/>
      <c r="O1872" s="49"/>
      <c r="P1872" s="177"/>
      <c r="Q1872" s="178"/>
      <c r="R1872" s="178"/>
      <c r="S1872" s="178"/>
      <c r="T1872" s="178"/>
      <c r="U1872" s="178"/>
      <c r="V1872" s="178"/>
      <c r="W1872" s="178"/>
      <c r="X1872" s="178"/>
      <c r="Y1872" s="178"/>
      <c r="Z1872" s="178"/>
      <c r="AA1872" s="179"/>
      <c r="AB1872" s="121">
        <f>IF($D1872="",0,IF($E1872="",0,IF(VLOOKUP($E1872,paramètres!$E$33:$F$44,2,FALSE)&lt;=VLOOKUP($AB$18,paramètres!$E$33:$F$44,2,FALSE),P1872*$D1872,0)))</f>
        <v>0</v>
      </c>
      <c r="AC1872" s="13">
        <f>IF($D1872="",0,IF($E1872="",0,IF(VLOOKUP($E1872,paramètres!$E$33:$F$44,2,FALSE)&lt;=VLOOKUP($AC$18,paramètres!$E$33:$F$44,2,FALSE),Q1872*$D1872,0)))</f>
        <v>0</v>
      </c>
      <c r="AD1872" s="13">
        <f>IF($D1872="",0,IF($E1872="",0,IF(VLOOKUP($E1872,paramètres!$E$33:$F$44,2,FALSE)&lt;=VLOOKUP($AD$18,paramètres!$E$33:$F$44,2,FALSE),R1872*$D1872,0)))</f>
        <v>0</v>
      </c>
      <c r="AE1872" s="13">
        <f>IF($D1872="",0,IF($E1872="",0,IF(VLOOKUP($E1872,paramètres!$E$33:$F$44,2,FALSE)&lt;=VLOOKUP($AE$18,paramètres!$E$33:$F$44,2,FALSE),S1872*$D1872,0)))</f>
        <v>0</v>
      </c>
      <c r="AF1872" s="13">
        <f>IF($D1872="",0,IF($E1872="",0,IF(VLOOKUP($E1872,paramètres!$E$33:$F$44,2,FALSE)&lt;=VLOOKUP($AF$18,paramètres!$E$33:$F$44,2,FALSE),T1872*$D1872,0)))</f>
        <v>0</v>
      </c>
      <c r="AG1872" s="13">
        <f>IF($D1872="",0,IF($E1872="",0,IF(VLOOKUP($E1872,paramètres!$E$33:$F$44,2,FALSE)&lt;=VLOOKUP($AG$18,paramètres!$E$33:$F$44,2,FALSE),U1872*$D1872,0)))</f>
        <v>0</v>
      </c>
      <c r="AH1872" s="13">
        <f>IF($D1872="",0,IF($E1872="",0,IF(VLOOKUP($E1872,paramètres!$E$33:$F$44,2,FALSE)&lt;=VLOOKUP($AH$18,paramètres!$E$33:$F$44,2,FALSE),V1872*$D1872,0)))</f>
        <v>0</v>
      </c>
      <c r="AI1872" s="13">
        <f>IF($D1872="",0,IF($E1872="",0,IF(VLOOKUP($E1872,paramètres!$E$33:$F$44,2,FALSE)&lt;=VLOOKUP($AI$18,paramètres!$E$33:$F$44,2,FALSE),W1872*$D1872,0)))</f>
        <v>0</v>
      </c>
      <c r="AJ1872" s="13">
        <f>IF($D1872="",0,IF($E1872="",0,IF(VLOOKUP($E1872,paramètres!$E$33:$F$44,2,FALSE)&lt;=VLOOKUP($AJ$18,paramètres!$E$33:$F$44,2,FALSE),X1872*$D1872,0)))</f>
        <v>0</v>
      </c>
      <c r="AK1872" s="13">
        <f>IF($D1872="",0,IF($E1872="",0,IF(VLOOKUP($E1872,paramètres!$E$33:$F$44,2,FALSE)&lt;=VLOOKUP($AK$18,paramètres!$E$33:$F$44,2,FALSE),Y1872*$D1872,0)))</f>
        <v>0</v>
      </c>
      <c r="AL1872" s="13">
        <f>IF($D1872="",0,IF($E1872="",0,IF(VLOOKUP($E1872,paramètres!$E$33:$F$44,2,FALSE)&lt;=VLOOKUP($AL$18,paramètres!$E$33:$F$44,2,FALSE),Z1872*$D1872,0)))</f>
        <v>0</v>
      </c>
      <c r="AM1872" s="126">
        <f>IF($D1872="",0,IF($E1872="",0,IF(VLOOKUP($E1872,paramètres!$E$33:$F$44,2,FALSE)&lt;=VLOOKUP($AM$18,paramètres!$E$33:$F$44,2,FALSE),AA1872*$D1872,0)))</f>
        <v>0</v>
      </c>
      <c r="AN1872" s="121" t="str">
        <f>IF(paramètres!$B$28=1,((SUM(P1872:Y1872)/1.02)+SUM(Z1872:AA1872))*0.0303/9*COUNT(P1872:X1872),IF(paramètres!$B$28=2,(SUM(P1872:AA1872))*0.0303/9*COUNT(P1872:X1872),"Missing Delta option"))</f>
        <v>Missing Delta option</v>
      </c>
      <c r="AO1872" s="13" t="str">
        <f>IF(paramètres!$B$28=1,(((SUM(P1872:Y1872)/1.02)+SUM(Z1872:AA1872))+((SUM(AB1872:AK1872)/1.02)+SUM(AL1872:AN1872)))*cotpatr,IF(paramètres!$B$28=2,(SUM(P1872:AN1872)*cotpatr),"Missing Delta Option"))</f>
        <v>Missing Delta Option</v>
      </c>
      <c r="AP1872" s="13" t="str" cm="1">
        <f t="array" ref="AP1872">IF(paramètres!$B$28=1,(((SUM(P1872:Y1872)/1.02)+SUM(Z1872:AA1872))+((SUM(AB1872:AM1872)/1.02)+SUM(AL1872:AM1872)))/12*pécule,IF(paramètres!$B$28=2,SUM(P1872:AM1872)/12*pécule,"Missing Delta Option"))</f>
        <v>Missing Delta Option</v>
      </c>
      <c r="AQ1872" s="105" t="e">
        <f>IF(paramètres!$B$28=1,(((SUM(P1872:Y1872)/1.02)+SUM(Z1872:AA1872))+((SUM(AB1872:AM1872)/1.02)+SUM(AL1872:AM1872)))+AN1872+AO1872+AP1872,SUM(P1872:AM1872)+AN1872+AO1872+AP1872)</f>
        <v>#VALUE!</v>
      </c>
    </row>
    <row r="1873" spans="1:43" x14ac:dyDescent="0.25">
      <c r="A1873" s="104"/>
      <c r="B1873" s="39"/>
      <c r="C1873" s="39"/>
      <c r="D1873" s="70"/>
      <c r="E1873" s="49"/>
      <c r="F1873" s="40"/>
      <c r="G1873" s="38"/>
      <c r="H1873" s="71"/>
      <c r="I1873" s="40"/>
      <c r="J1873" s="38"/>
      <c r="K1873" s="71"/>
      <c r="L1873" s="40"/>
      <c r="M1873" s="38"/>
      <c r="N1873" s="71"/>
      <c r="O1873" s="49"/>
      <c r="P1873" s="177"/>
      <c r="Q1873" s="178"/>
      <c r="R1873" s="178"/>
      <c r="S1873" s="178"/>
      <c r="T1873" s="178"/>
      <c r="U1873" s="178"/>
      <c r="V1873" s="178"/>
      <c r="W1873" s="178"/>
      <c r="X1873" s="178"/>
      <c r="Y1873" s="178"/>
      <c r="Z1873" s="178"/>
      <c r="AA1873" s="179"/>
      <c r="AB1873" s="121">
        <f>IF($D1873="",0,IF($E1873="",0,IF(VLOOKUP($E1873,paramètres!$E$33:$F$44,2,FALSE)&lt;=VLOOKUP($AB$18,paramètres!$E$33:$F$44,2,FALSE),P1873*$D1873,0)))</f>
        <v>0</v>
      </c>
      <c r="AC1873" s="13">
        <f>IF($D1873="",0,IF($E1873="",0,IF(VLOOKUP($E1873,paramètres!$E$33:$F$44,2,FALSE)&lt;=VLOOKUP($AC$18,paramètres!$E$33:$F$44,2,FALSE),Q1873*$D1873,0)))</f>
        <v>0</v>
      </c>
      <c r="AD1873" s="13">
        <f>IF($D1873="",0,IF($E1873="",0,IF(VLOOKUP($E1873,paramètres!$E$33:$F$44,2,FALSE)&lt;=VLOOKUP($AD$18,paramètres!$E$33:$F$44,2,FALSE),R1873*$D1873,0)))</f>
        <v>0</v>
      </c>
      <c r="AE1873" s="13">
        <f>IF($D1873="",0,IF($E1873="",0,IF(VLOOKUP($E1873,paramètres!$E$33:$F$44,2,FALSE)&lt;=VLOOKUP($AE$18,paramètres!$E$33:$F$44,2,FALSE),S1873*$D1873,0)))</f>
        <v>0</v>
      </c>
      <c r="AF1873" s="13">
        <f>IF($D1873="",0,IF($E1873="",0,IF(VLOOKUP($E1873,paramètres!$E$33:$F$44,2,FALSE)&lt;=VLOOKUP($AF$18,paramètres!$E$33:$F$44,2,FALSE),T1873*$D1873,0)))</f>
        <v>0</v>
      </c>
      <c r="AG1873" s="13">
        <f>IF($D1873="",0,IF($E1873="",0,IF(VLOOKUP($E1873,paramètres!$E$33:$F$44,2,FALSE)&lt;=VLOOKUP($AG$18,paramètres!$E$33:$F$44,2,FALSE),U1873*$D1873,0)))</f>
        <v>0</v>
      </c>
      <c r="AH1873" s="13">
        <f>IF($D1873="",0,IF($E1873="",0,IF(VLOOKUP($E1873,paramètres!$E$33:$F$44,2,FALSE)&lt;=VLOOKUP($AH$18,paramètres!$E$33:$F$44,2,FALSE),V1873*$D1873,0)))</f>
        <v>0</v>
      </c>
      <c r="AI1873" s="13">
        <f>IF($D1873="",0,IF($E1873="",0,IF(VLOOKUP($E1873,paramètres!$E$33:$F$44,2,FALSE)&lt;=VLOOKUP($AI$18,paramètres!$E$33:$F$44,2,FALSE),W1873*$D1873,0)))</f>
        <v>0</v>
      </c>
      <c r="AJ1873" s="13">
        <f>IF($D1873="",0,IF($E1873="",0,IF(VLOOKUP($E1873,paramètres!$E$33:$F$44,2,FALSE)&lt;=VLOOKUP($AJ$18,paramètres!$E$33:$F$44,2,FALSE),X1873*$D1873,0)))</f>
        <v>0</v>
      </c>
      <c r="AK1873" s="13">
        <f>IF($D1873="",0,IF($E1873="",0,IF(VLOOKUP($E1873,paramètres!$E$33:$F$44,2,FALSE)&lt;=VLOOKUP($AK$18,paramètres!$E$33:$F$44,2,FALSE),Y1873*$D1873,0)))</f>
        <v>0</v>
      </c>
      <c r="AL1873" s="13">
        <f>IF($D1873="",0,IF($E1873="",0,IF(VLOOKUP($E1873,paramètres!$E$33:$F$44,2,FALSE)&lt;=VLOOKUP($AL$18,paramètres!$E$33:$F$44,2,FALSE),Z1873*$D1873,0)))</f>
        <v>0</v>
      </c>
      <c r="AM1873" s="126">
        <f>IF($D1873="",0,IF($E1873="",0,IF(VLOOKUP($E1873,paramètres!$E$33:$F$44,2,FALSE)&lt;=VLOOKUP($AM$18,paramètres!$E$33:$F$44,2,FALSE),AA1873*$D1873,0)))</f>
        <v>0</v>
      </c>
      <c r="AN1873" s="121" t="str">
        <f>IF(paramètres!$B$28=1,((SUM(P1873:Y1873)/1.02)+SUM(Z1873:AA1873))*0.0303/9*COUNT(P1873:X1873),IF(paramètres!$B$28=2,(SUM(P1873:AA1873))*0.0303/9*COUNT(P1873:X1873),"Missing Delta option"))</f>
        <v>Missing Delta option</v>
      </c>
      <c r="AO1873" s="13" t="str">
        <f>IF(paramètres!$B$28=1,(((SUM(P1873:Y1873)/1.02)+SUM(Z1873:AA1873))+((SUM(AB1873:AK1873)/1.02)+SUM(AL1873:AN1873)))*cotpatr,IF(paramètres!$B$28=2,(SUM(P1873:AN1873)*cotpatr),"Missing Delta Option"))</f>
        <v>Missing Delta Option</v>
      </c>
      <c r="AP1873" s="13" t="str" cm="1">
        <f t="array" ref="AP1873">IF(paramètres!$B$28=1,(((SUM(P1873:Y1873)/1.02)+SUM(Z1873:AA1873))+((SUM(AB1873:AM1873)/1.02)+SUM(AL1873:AM1873)))/12*pécule,IF(paramètres!$B$28=2,SUM(P1873:AM1873)/12*pécule,"Missing Delta Option"))</f>
        <v>Missing Delta Option</v>
      </c>
      <c r="AQ1873" s="105" t="e">
        <f>IF(paramètres!$B$28=1,(((SUM(P1873:Y1873)/1.02)+SUM(Z1873:AA1873))+((SUM(AB1873:AM1873)/1.02)+SUM(AL1873:AM1873)))+AN1873+AO1873+AP1873,SUM(P1873:AM1873)+AN1873+AO1873+AP1873)</f>
        <v>#VALUE!</v>
      </c>
    </row>
    <row r="1874" spans="1:43" x14ac:dyDescent="0.25">
      <c r="A1874" s="104"/>
      <c r="B1874" s="39"/>
      <c r="C1874" s="39"/>
      <c r="D1874" s="70"/>
      <c r="E1874" s="49"/>
      <c r="F1874" s="40"/>
      <c r="G1874" s="38"/>
      <c r="H1874" s="71"/>
      <c r="I1874" s="40"/>
      <c r="J1874" s="38"/>
      <c r="K1874" s="71"/>
      <c r="L1874" s="40"/>
      <c r="M1874" s="38"/>
      <c r="N1874" s="71"/>
      <c r="O1874" s="49"/>
      <c r="P1874" s="177"/>
      <c r="Q1874" s="178"/>
      <c r="R1874" s="178"/>
      <c r="S1874" s="178"/>
      <c r="T1874" s="178"/>
      <c r="U1874" s="178"/>
      <c r="V1874" s="178"/>
      <c r="W1874" s="178"/>
      <c r="X1874" s="178"/>
      <c r="Y1874" s="178"/>
      <c r="Z1874" s="178"/>
      <c r="AA1874" s="179"/>
      <c r="AB1874" s="121">
        <f>IF($D1874="",0,IF($E1874="",0,IF(VLOOKUP($E1874,paramètres!$E$33:$F$44,2,FALSE)&lt;=VLOOKUP($AB$18,paramètres!$E$33:$F$44,2,FALSE),P1874*$D1874,0)))</f>
        <v>0</v>
      </c>
      <c r="AC1874" s="13">
        <f>IF($D1874="",0,IF($E1874="",0,IF(VLOOKUP($E1874,paramètres!$E$33:$F$44,2,FALSE)&lt;=VLOOKUP($AC$18,paramètres!$E$33:$F$44,2,FALSE),Q1874*$D1874,0)))</f>
        <v>0</v>
      </c>
      <c r="AD1874" s="13">
        <f>IF($D1874="",0,IF($E1874="",0,IF(VLOOKUP($E1874,paramètres!$E$33:$F$44,2,FALSE)&lt;=VLOOKUP($AD$18,paramètres!$E$33:$F$44,2,FALSE),R1874*$D1874,0)))</f>
        <v>0</v>
      </c>
      <c r="AE1874" s="13">
        <f>IF($D1874="",0,IF($E1874="",0,IF(VLOOKUP($E1874,paramètres!$E$33:$F$44,2,FALSE)&lt;=VLOOKUP($AE$18,paramètres!$E$33:$F$44,2,FALSE),S1874*$D1874,0)))</f>
        <v>0</v>
      </c>
      <c r="AF1874" s="13">
        <f>IF($D1874="",0,IF($E1874="",0,IF(VLOOKUP($E1874,paramètres!$E$33:$F$44,2,FALSE)&lt;=VLOOKUP($AF$18,paramètres!$E$33:$F$44,2,FALSE),T1874*$D1874,0)))</f>
        <v>0</v>
      </c>
      <c r="AG1874" s="13">
        <f>IF($D1874="",0,IF($E1874="",0,IF(VLOOKUP($E1874,paramètres!$E$33:$F$44,2,FALSE)&lt;=VLOOKUP($AG$18,paramètres!$E$33:$F$44,2,FALSE),U1874*$D1874,0)))</f>
        <v>0</v>
      </c>
      <c r="AH1874" s="13">
        <f>IF($D1874="",0,IF($E1874="",0,IF(VLOOKUP($E1874,paramètres!$E$33:$F$44,2,FALSE)&lt;=VLOOKUP($AH$18,paramètres!$E$33:$F$44,2,FALSE),V1874*$D1874,0)))</f>
        <v>0</v>
      </c>
      <c r="AI1874" s="13">
        <f>IF($D1874="",0,IF($E1874="",0,IF(VLOOKUP($E1874,paramètres!$E$33:$F$44,2,FALSE)&lt;=VLOOKUP($AI$18,paramètres!$E$33:$F$44,2,FALSE),W1874*$D1874,0)))</f>
        <v>0</v>
      </c>
      <c r="AJ1874" s="13">
        <f>IF($D1874="",0,IF($E1874="",0,IF(VLOOKUP($E1874,paramètres!$E$33:$F$44,2,FALSE)&lt;=VLOOKUP($AJ$18,paramètres!$E$33:$F$44,2,FALSE),X1874*$D1874,0)))</f>
        <v>0</v>
      </c>
      <c r="AK1874" s="13">
        <f>IF($D1874="",0,IF($E1874="",0,IF(VLOOKUP($E1874,paramètres!$E$33:$F$44,2,FALSE)&lt;=VLOOKUP($AK$18,paramètres!$E$33:$F$44,2,FALSE),Y1874*$D1874,0)))</f>
        <v>0</v>
      </c>
      <c r="AL1874" s="13">
        <f>IF($D1874="",0,IF($E1874="",0,IF(VLOOKUP($E1874,paramètres!$E$33:$F$44,2,FALSE)&lt;=VLOOKUP($AL$18,paramètres!$E$33:$F$44,2,FALSE),Z1874*$D1874,0)))</f>
        <v>0</v>
      </c>
      <c r="AM1874" s="126">
        <f>IF($D1874="",0,IF($E1874="",0,IF(VLOOKUP($E1874,paramètres!$E$33:$F$44,2,FALSE)&lt;=VLOOKUP($AM$18,paramètres!$E$33:$F$44,2,FALSE),AA1874*$D1874,0)))</f>
        <v>0</v>
      </c>
      <c r="AN1874" s="121" t="str">
        <f>IF(paramètres!$B$28=1,((SUM(P1874:Y1874)/1.02)+SUM(Z1874:AA1874))*0.0303/9*COUNT(P1874:X1874),IF(paramètres!$B$28=2,(SUM(P1874:AA1874))*0.0303/9*COUNT(P1874:X1874),"Missing Delta option"))</f>
        <v>Missing Delta option</v>
      </c>
      <c r="AO1874" s="13" t="str">
        <f>IF(paramètres!$B$28=1,(((SUM(P1874:Y1874)/1.02)+SUM(Z1874:AA1874))+((SUM(AB1874:AK1874)/1.02)+SUM(AL1874:AN1874)))*cotpatr,IF(paramètres!$B$28=2,(SUM(P1874:AN1874)*cotpatr),"Missing Delta Option"))</f>
        <v>Missing Delta Option</v>
      </c>
      <c r="AP1874" s="13" t="str" cm="1">
        <f t="array" ref="AP1874">IF(paramètres!$B$28=1,(((SUM(P1874:Y1874)/1.02)+SUM(Z1874:AA1874))+((SUM(AB1874:AM1874)/1.02)+SUM(AL1874:AM1874)))/12*pécule,IF(paramètres!$B$28=2,SUM(P1874:AM1874)/12*pécule,"Missing Delta Option"))</f>
        <v>Missing Delta Option</v>
      </c>
      <c r="AQ1874" s="105" t="e">
        <f>IF(paramètres!$B$28=1,(((SUM(P1874:Y1874)/1.02)+SUM(Z1874:AA1874))+((SUM(AB1874:AM1874)/1.02)+SUM(AL1874:AM1874)))+AN1874+AO1874+AP1874,SUM(P1874:AM1874)+AN1874+AO1874+AP1874)</f>
        <v>#VALUE!</v>
      </c>
    </row>
    <row r="1875" spans="1:43" x14ac:dyDescent="0.25">
      <c r="A1875" s="104"/>
      <c r="B1875" s="39"/>
      <c r="C1875" s="39"/>
      <c r="D1875" s="70"/>
      <c r="E1875" s="49"/>
      <c r="F1875" s="40"/>
      <c r="G1875" s="38"/>
      <c r="H1875" s="71"/>
      <c r="I1875" s="40"/>
      <c r="J1875" s="38"/>
      <c r="K1875" s="71"/>
      <c r="L1875" s="40"/>
      <c r="M1875" s="38"/>
      <c r="N1875" s="71"/>
      <c r="O1875" s="49"/>
      <c r="P1875" s="177"/>
      <c r="Q1875" s="178"/>
      <c r="R1875" s="178"/>
      <c r="S1875" s="178"/>
      <c r="T1875" s="178"/>
      <c r="U1875" s="178"/>
      <c r="V1875" s="178"/>
      <c r="W1875" s="178"/>
      <c r="X1875" s="178"/>
      <c r="Y1875" s="178"/>
      <c r="Z1875" s="178"/>
      <c r="AA1875" s="179"/>
      <c r="AB1875" s="121">
        <f>IF($D1875="",0,IF($E1875="",0,IF(VLOOKUP($E1875,paramètres!$E$33:$F$44,2,FALSE)&lt;=VLOOKUP($AB$18,paramètres!$E$33:$F$44,2,FALSE),P1875*$D1875,0)))</f>
        <v>0</v>
      </c>
      <c r="AC1875" s="13">
        <f>IF($D1875="",0,IF($E1875="",0,IF(VLOOKUP($E1875,paramètres!$E$33:$F$44,2,FALSE)&lt;=VLOOKUP($AC$18,paramètres!$E$33:$F$44,2,FALSE),Q1875*$D1875,0)))</f>
        <v>0</v>
      </c>
      <c r="AD1875" s="13">
        <f>IF($D1875="",0,IF($E1875="",0,IF(VLOOKUP($E1875,paramètres!$E$33:$F$44,2,FALSE)&lt;=VLOOKUP($AD$18,paramètres!$E$33:$F$44,2,FALSE),R1875*$D1875,0)))</f>
        <v>0</v>
      </c>
      <c r="AE1875" s="13">
        <f>IF($D1875="",0,IF($E1875="",0,IF(VLOOKUP($E1875,paramètres!$E$33:$F$44,2,FALSE)&lt;=VLOOKUP($AE$18,paramètres!$E$33:$F$44,2,FALSE),S1875*$D1875,0)))</f>
        <v>0</v>
      </c>
      <c r="AF1875" s="13">
        <f>IF($D1875="",0,IF($E1875="",0,IF(VLOOKUP($E1875,paramètres!$E$33:$F$44,2,FALSE)&lt;=VLOOKUP($AF$18,paramètres!$E$33:$F$44,2,FALSE),T1875*$D1875,0)))</f>
        <v>0</v>
      </c>
      <c r="AG1875" s="13">
        <f>IF($D1875="",0,IF($E1875="",0,IF(VLOOKUP($E1875,paramètres!$E$33:$F$44,2,FALSE)&lt;=VLOOKUP($AG$18,paramètres!$E$33:$F$44,2,FALSE),U1875*$D1875,0)))</f>
        <v>0</v>
      </c>
      <c r="AH1875" s="13">
        <f>IF($D1875="",0,IF($E1875="",0,IF(VLOOKUP($E1875,paramètres!$E$33:$F$44,2,FALSE)&lt;=VLOOKUP($AH$18,paramètres!$E$33:$F$44,2,FALSE),V1875*$D1875,0)))</f>
        <v>0</v>
      </c>
      <c r="AI1875" s="13">
        <f>IF($D1875="",0,IF($E1875="",0,IF(VLOOKUP($E1875,paramètres!$E$33:$F$44,2,FALSE)&lt;=VLOOKUP($AI$18,paramètres!$E$33:$F$44,2,FALSE),W1875*$D1875,0)))</f>
        <v>0</v>
      </c>
      <c r="AJ1875" s="13">
        <f>IF($D1875="",0,IF($E1875="",0,IF(VLOOKUP($E1875,paramètres!$E$33:$F$44,2,FALSE)&lt;=VLOOKUP($AJ$18,paramètres!$E$33:$F$44,2,FALSE),X1875*$D1875,0)))</f>
        <v>0</v>
      </c>
      <c r="AK1875" s="13">
        <f>IF($D1875="",0,IF($E1875="",0,IF(VLOOKUP($E1875,paramètres!$E$33:$F$44,2,FALSE)&lt;=VLOOKUP($AK$18,paramètres!$E$33:$F$44,2,FALSE),Y1875*$D1875,0)))</f>
        <v>0</v>
      </c>
      <c r="AL1875" s="13">
        <f>IF($D1875="",0,IF($E1875="",0,IF(VLOOKUP($E1875,paramètres!$E$33:$F$44,2,FALSE)&lt;=VLOOKUP($AL$18,paramètres!$E$33:$F$44,2,FALSE),Z1875*$D1875,0)))</f>
        <v>0</v>
      </c>
      <c r="AM1875" s="126">
        <f>IF($D1875="",0,IF($E1875="",0,IF(VLOOKUP($E1875,paramètres!$E$33:$F$44,2,FALSE)&lt;=VLOOKUP($AM$18,paramètres!$E$33:$F$44,2,FALSE),AA1875*$D1875,0)))</f>
        <v>0</v>
      </c>
      <c r="AN1875" s="121" t="str">
        <f>IF(paramètres!$B$28=1,((SUM(P1875:Y1875)/1.02)+SUM(Z1875:AA1875))*0.0303/9*COUNT(P1875:X1875),IF(paramètres!$B$28=2,(SUM(P1875:AA1875))*0.0303/9*COUNT(P1875:X1875),"Missing Delta option"))</f>
        <v>Missing Delta option</v>
      </c>
      <c r="AO1875" s="13" t="str">
        <f>IF(paramètres!$B$28=1,(((SUM(P1875:Y1875)/1.02)+SUM(Z1875:AA1875))+((SUM(AB1875:AK1875)/1.02)+SUM(AL1875:AN1875)))*cotpatr,IF(paramètres!$B$28=2,(SUM(P1875:AN1875)*cotpatr),"Missing Delta Option"))</f>
        <v>Missing Delta Option</v>
      </c>
      <c r="AP1875" s="13" t="str" cm="1">
        <f t="array" ref="AP1875">IF(paramètres!$B$28=1,(((SUM(P1875:Y1875)/1.02)+SUM(Z1875:AA1875))+((SUM(AB1875:AM1875)/1.02)+SUM(AL1875:AM1875)))/12*pécule,IF(paramètres!$B$28=2,SUM(P1875:AM1875)/12*pécule,"Missing Delta Option"))</f>
        <v>Missing Delta Option</v>
      </c>
      <c r="AQ1875" s="105" t="e">
        <f>IF(paramètres!$B$28=1,(((SUM(P1875:Y1875)/1.02)+SUM(Z1875:AA1875))+((SUM(AB1875:AM1875)/1.02)+SUM(AL1875:AM1875)))+AN1875+AO1875+AP1875,SUM(P1875:AM1875)+AN1875+AO1875+AP1875)</f>
        <v>#VALUE!</v>
      </c>
    </row>
    <row r="1876" spans="1:43" x14ac:dyDescent="0.25">
      <c r="A1876" s="104"/>
      <c r="B1876" s="39"/>
      <c r="C1876" s="39"/>
      <c r="D1876" s="70"/>
      <c r="E1876" s="49"/>
      <c r="F1876" s="40"/>
      <c r="G1876" s="38"/>
      <c r="H1876" s="71"/>
      <c r="I1876" s="40"/>
      <c r="J1876" s="38"/>
      <c r="K1876" s="71"/>
      <c r="L1876" s="40"/>
      <c r="M1876" s="38"/>
      <c r="N1876" s="71"/>
      <c r="O1876" s="49"/>
      <c r="P1876" s="177"/>
      <c r="Q1876" s="178"/>
      <c r="R1876" s="178"/>
      <c r="S1876" s="178"/>
      <c r="T1876" s="178"/>
      <c r="U1876" s="178"/>
      <c r="V1876" s="178"/>
      <c r="W1876" s="178"/>
      <c r="X1876" s="178"/>
      <c r="Y1876" s="178"/>
      <c r="Z1876" s="178"/>
      <c r="AA1876" s="179"/>
      <c r="AB1876" s="121">
        <f>IF($D1876="",0,IF($E1876="",0,IF(VLOOKUP($E1876,paramètres!$E$33:$F$44,2,FALSE)&lt;=VLOOKUP($AB$18,paramètres!$E$33:$F$44,2,FALSE),P1876*$D1876,0)))</f>
        <v>0</v>
      </c>
      <c r="AC1876" s="13">
        <f>IF($D1876="",0,IF($E1876="",0,IF(VLOOKUP($E1876,paramètres!$E$33:$F$44,2,FALSE)&lt;=VLOOKUP($AC$18,paramètres!$E$33:$F$44,2,FALSE),Q1876*$D1876,0)))</f>
        <v>0</v>
      </c>
      <c r="AD1876" s="13">
        <f>IF($D1876="",0,IF($E1876="",0,IF(VLOOKUP($E1876,paramètres!$E$33:$F$44,2,FALSE)&lt;=VLOOKUP($AD$18,paramètres!$E$33:$F$44,2,FALSE),R1876*$D1876,0)))</f>
        <v>0</v>
      </c>
      <c r="AE1876" s="13">
        <f>IF($D1876="",0,IF($E1876="",0,IF(VLOOKUP($E1876,paramètres!$E$33:$F$44,2,FALSE)&lt;=VLOOKUP($AE$18,paramètres!$E$33:$F$44,2,FALSE),S1876*$D1876,0)))</f>
        <v>0</v>
      </c>
      <c r="AF1876" s="13">
        <f>IF($D1876="",0,IF($E1876="",0,IF(VLOOKUP($E1876,paramètres!$E$33:$F$44,2,FALSE)&lt;=VLOOKUP($AF$18,paramètres!$E$33:$F$44,2,FALSE),T1876*$D1876,0)))</f>
        <v>0</v>
      </c>
      <c r="AG1876" s="13">
        <f>IF($D1876="",0,IF($E1876="",0,IF(VLOOKUP($E1876,paramètres!$E$33:$F$44,2,FALSE)&lt;=VLOOKUP($AG$18,paramètres!$E$33:$F$44,2,FALSE),U1876*$D1876,0)))</f>
        <v>0</v>
      </c>
      <c r="AH1876" s="13">
        <f>IF($D1876="",0,IF($E1876="",0,IF(VLOOKUP($E1876,paramètres!$E$33:$F$44,2,FALSE)&lt;=VLOOKUP($AH$18,paramètres!$E$33:$F$44,2,FALSE),V1876*$D1876,0)))</f>
        <v>0</v>
      </c>
      <c r="AI1876" s="13">
        <f>IF($D1876="",0,IF($E1876="",0,IF(VLOOKUP($E1876,paramètres!$E$33:$F$44,2,FALSE)&lt;=VLOOKUP($AI$18,paramètres!$E$33:$F$44,2,FALSE),W1876*$D1876,0)))</f>
        <v>0</v>
      </c>
      <c r="AJ1876" s="13">
        <f>IF($D1876="",0,IF($E1876="",0,IF(VLOOKUP($E1876,paramètres!$E$33:$F$44,2,FALSE)&lt;=VLOOKUP($AJ$18,paramètres!$E$33:$F$44,2,FALSE),X1876*$D1876,0)))</f>
        <v>0</v>
      </c>
      <c r="AK1876" s="13">
        <f>IF($D1876="",0,IF($E1876="",0,IF(VLOOKUP($E1876,paramètres!$E$33:$F$44,2,FALSE)&lt;=VLOOKUP($AK$18,paramètres!$E$33:$F$44,2,FALSE),Y1876*$D1876,0)))</f>
        <v>0</v>
      </c>
      <c r="AL1876" s="13">
        <f>IF($D1876="",0,IF($E1876="",0,IF(VLOOKUP($E1876,paramètres!$E$33:$F$44,2,FALSE)&lt;=VLOOKUP($AL$18,paramètres!$E$33:$F$44,2,FALSE),Z1876*$D1876,0)))</f>
        <v>0</v>
      </c>
      <c r="AM1876" s="126">
        <f>IF($D1876="",0,IF($E1876="",0,IF(VLOOKUP($E1876,paramètres!$E$33:$F$44,2,FALSE)&lt;=VLOOKUP($AM$18,paramètres!$E$33:$F$44,2,FALSE),AA1876*$D1876,0)))</f>
        <v>0</v>
      </c>
      <c r="AN1876" s="121" t="str">
        <f>IF(paramètres!$B$28=1,((SUM(P1876:Y1876)/1.02)+SUM(Z1876:AA1876))*0.0303/9*COUNT(P1876:X1876),IF(paramètres!$B$28=2,(SUM(P1876:AA1876))*0.0303/9*COUNT(P1876:X1876),"Missing Delta option"))</f>
        <v>Missing Delta option</v>
      </c>
      <c r="AO1876" s="13" t="str">
        <f>IF(paramètres!$B$28=1,(((SUM(P1876:Y1876)/1.02)+SUM(Z1876:AA1876))+((SUM(AB1876:AK1876)/1.02)+SUM(AL1876:AN1876)))*cotpatr,IF(paramètres!$B$28=2,(SUM(P1876:AN1876)*cotpatr),"Missing Delta Option"))</f>
        <v>Missing Delta Option</v>
      </c>
      <c r="AP1876" s="13" t="str" cm="1">
        <f t="array" ref="AP1876">IF(paramètres!$B$28=1,(((SUM(P1876:Y1876)/1.02)+SUM(Z1876:AA1876))+((SUM(AB1876:AM1876)/1.02)+SUM(AL1876:AM1876)))/12*pécule,IF(paramètres!$B$28=2,SUM(P1876:AM1876)/12*pécule,"Missing Delta Option"))</f>
        <v>Missing Delta Option</v>
      </c>
      <c r="AQ1876" s="105" t="e">
        <f>IF(paramètres!$B$28=1,(((SUM(P1876:Y1876)/1.02)+SUM(Z1876:AA1876))+((SUM(AB1876:AM1876)/1.02)+SUM(AL1876:AM1876)))+AN1876+AO1876+AP1876,SUM(P1876:AM1876)+AN1876+AO1876+AP1876)</f>
        <v>#VALUE!</v>
      </c>
    </row>
    <row r="1877" spans="1:43" x14ac:dyDescent="0.25">
      <c r="A1877" s="104"/>
      <c r="B1877" s="39"/>
      <c r="C1877" s="39"/>
      <c r="D1877" s="70"/>
      <c r="E1877" s="49"/>
      <c r="F1877" s="40"/>
      <c r="G1877" s="38"/>
      <c r="H1877" s="71"/>
      <c r="I1877" s="40"/>
      <c r="J1877" s="38"/>
      <c r="K1877" s="71"/>
      <c r="L1877" s="40"/>
      <c r="M1877" s="38"/>
      <c r="N1877" s="71"/>
      <c r="O1877" s="49"/>
      <c r="P1877" s="177"/>
      <c r="Q1877" s="178"/>
      <c r="R1877" s="178"/>
      <c r="S1877" s="178"/>
      <c r="T1877" s="178"/>
      <c r="U1877" s="178"/>
      <c r="V1877" s="178"/>
      <c r="W1877" s="178"/>
      <c r="X1877" s="178"/>
      <c r="Y1877" s="178"/>
      <c r="Z1877" s="178"/>
      <c r="AA1877" s="179"/>
      <c r="AB1877" s="121">
        <f>IF($D1877="",0,IF($E1877="",0,IF(VLOOKUP($E1877,paramètres!$E$33:$F$44,2,FALSE)&lt;=VLOOKUP($AB$18,paramètres!$E$33:$F$44,2,FALSE),P1877*$D1877,0)))</f>
        <v>0</v>
      </c>
      <c r="AC1877" s="13">
        <f>IF($D1877="",0,IF($E1877="",0,IF(VLOOKUP($E1877,paramètres!$E$33:$F$44,2,FALSE)&lt;=VLOOKUP($AC$18,paramètres!$E$33:$F$44,2,FALSE),Q1877*$D1877,0)))</f>
        <v>0</v>
      </c>
      <c r="AD1877" s="13">
        <f>IF($D1877="",0,IF($E1877="",0,IF(VLOOKUP($E1877,paramètres!$E$33:$F$44,2,FALSE)&lt;=VLOOKUP($AD$18,paramètres!$E$33:$F$44,2,FALSE),R1877*$D1877,0)))</f>
        <v>0</v>
      </c>
      <c r="AE1877" s="13">
        <f>IF($D1877="",0,IF($E1877="",0,IF(VLOOKUP($E1877,paramètres!$E$33:$F$44,2,FALSE)&lt;=VLOOKUP($AE$18,paramètres!$E$33:$F$44,2,FALSE),S1877*$D1877,0)))</f>
        <v>0</v>
      </c>
      <c r="AF1877" s="13">
        <f>IF($D1877="",0,IF($E1877="",0,IF(VLOOKUP($E1877,paramètres!$E$33:$F$44,2,FALSE)&lt;=VLOOKUP($AF$18,paramètres!$E$33:$F$44,2,FALSE),T1877*$D1877,0)))</f>
        <v>0</v>
      </c>
      <c r="AG1877" s="13">
        <f>IF($D1877="",0,IF($E1877="",0,IF(VLOOKUP($E1877,paramètres!$E$33:$F$44,2,FALSE)&lt;=VLOOKUP($AG$18,paramètres!$E$33:$F$44,2,FALSE),U1877*$D1877,0)))</f>
        <v>0</v>
      </c>
      <c r="AH1877" s="13">
        <f>IF($D1877="",0,IF($E1877="",0,IF(VLOOKUP($E1877,paramètres!$E$33:$F$44,2,FALSE)&lt;=VLOOKUP($AH$18,paramètres!$E$33:$F$44,2,FALSE),V1877*$D1877,0)))</f>
        <v>0</v>
      </c>
      <c r="AI1877" s="13">
        <f>IF($D1877="",0,IF($E1877="",0,IF(VLOOKUP($E1877,paramètres!$E$33:$F$44,2,FALSE)&lt;=VLOOKUP($AI$18,paramètres!$E$33:$F$44,2,FALSE),W1877*$D1877,0)))</f>
        <v>0</v>
      </c>
      <c r="AJ1877" s="13">
        <f>IF($D1877="",0,IF($E1877="",0,IF(VLOOKUP($E1877,paramètres!$E$33:$F$44,2,FALSE)&lt;=VLOOKUP($AJ$18,paramètres!$E$33:$F$44,2,FALSE),X1877*$D1877,0)))</f>
        <v>0</v>
      </c>
      <c r="AK1877" s="13">
        <f>IF($D1877="",0,IF($E1877="",0,IF(VLOOKUP($E1877,paramètres!$E$33:$F$44,2,FALSE)&lt;=VLOOKUP($AK$18,paramètres!$E$33:$F$44,2,FALSE),Y1877*$D1877,0)))</f>
        <v>0</v>
      </c>
      <c r="AL1877" s="13">
        <f>IF($D1877="",0,IF($E1877="",0,IF(VLOOKUP($E1877,paramètres!$E$33:$F$44,2,FALSE)&lt;=VLOOKUP($AL$18,paramètres!$E$33:$F$44,2,FALSE),Z1877*$D1877,0)))</f>
        <v>0</v>
      </c>
      <c r="AM1877" s="126">
        <f>IF($D1877="",0,IF($E1877="",0,IF(VLOOKUP($E1877,paramètres!$E$33:$F$44,2,FALSE)&lt;=VLOOKUP($AM$18,paramètres!$E$33:$F$44,2,FALSE),AA1877*$D1877,0)))</f>
        <v>0</v>
      </c>
      <c r="AN1877" s="121" t="str">
        <f>IF(paramètres!$B$28=1,((SUM(P1877:Y1877)/1.02)+SUM(Z1877:AA1877))*0.0303/9*COUNT(P1877:X1877),IF(paramètres!$B$28=2,(SUM(P1877:AA1877))*0.0303/9*COUNT(P1877:X1877),"Missing Delta option"))</f>
        <v>Missing Delta option</v>
      </c>
      <c r="AO1877" s="13" t="str">
        <f>IF(paramètres!$B$28=1,(((SUM(P1877:Y1877)/1.02)+SUM(Z1877:AA1877))+((SUM(AB1877:AK1877)/1.02)+SUM(AL1877:AN1877)))*cotpatr,IF(paramètres!$B$28=2,(SUM(P1877:AN1877)*cotpatr),"Missing Delta Option"))</f>
        <v>Missing Delta Option</v>
      </c>
      <c r="AP1877" s="13" t="str" cm="1">
        <f t="array" ref="AP1877">IF(paramètres!$B$28=1,(((SUM(P1877:Y1877)/1.02)+SUM(Z1877:AA1877))+((SUM(AB1877:AM1877)/1.02)+SUM(AL1877:AM1877)))/12*pécule,IF(paramètres!$B$28=2,SUM(P1877:AM1877)/12*pécule,"Missing Delta Option"))</f>
        <v>Missing Delta Option</v>
      </c>
      <c r="AQ1877" s="105" t="e">
        <f>IF(paramètres!$B$28=1,(((SUM(P1877:Y1877)/1.02)+SUM(Z1877:AA1877))+((SUM(AB1877:AM1877)/1.02)+SUM(AL1877:AM1877)))+AN1877+AO1877+AP1877,SUM(P1877:AM1877)+AN1877+AO1877+AP1877)</f>
        <v>#VALUE!</v>
      </c>
    </row>
    <row r="1878" spans="1:43" x14ac:dyDescent="0.25">
      <c r="A1878" s="104"/>
      <c r="B1878" s="39"/>
      <c r="C1878" s="39"/>
      <c r="D1878" s="70"/>
      <c r="E1878" s="49"/>
      <c r="F1878" s="40"/>
      <c r="G1878" s="38"/>
      <c r="H1878" s="71"/>
      <c r="I1878" s="40"/>
      <c r="J1878" s="38"/>
      <c r="K1878" s="71"/>
      <c r="L1878" s="40"/>
      <c r="M1878" s="38"/>
      <c r="N1878" s="71"/>
      <c r="O1878" s="49"/>
      <c r="P1878" s="177"/>
      <c r="Q1878" s="178"/>
      <c r="R1878" s="178"/>
      <c r="S1878" s="178"/>
      <c r="T1878" s="178"/>
      <c r="U1878" s="178"/>
      <c r="V1878" s="178"/>
      <c r="W1878" s="178"/>
      <c r="X1878" s="178"/>
      <c r="Y1878" s="178"/>
      <c r="Z1878" s="178"/>
      <c r="AA1878" s="179"/>
      <c r="AB1878" s="121">
        <f>IF($D1878="",0,IF($E1878="",0,IF(VLOOKUP($E1878,paramètres!$E$33:$F$44,2,FALSE)&lt;=VLOOKUP($AB$18,paramètres!$E$33:$F$44,2,FALSE),P1878*$D1878,0)))</f>
        <v>0</v>
      </c>
      <c r="AC1878" s="13">
        <f>IF($D1878="",0,IF($E1878="",0,IF(VLOOKUP($E1878,paramètres!$E$33:$F$44,2,FALSE)&lt;=VLOOKUP($AC$18,paramètres!$E$33:$F$44,2,FALSE),Q1878*$D1878,0)))</f>
        <v>0</v>
      </c>
      <c r="AD1878" s="13">
        <f>IF($D1878="",0,IF($E1878="",0,IF(VLOOKUP($E1878,paramètres!$E$33:$F$44,2,FALSE)&lt;=VLOOKUP($AD$18,paramètres!$E$33:$F$44,2,FALSE),R1878*$D1878,0)))</f>
        <v>0</v>
      </c>
      <c r="AE1878" s="13">
        <f>IF($D1878="",0,IF($E1878="",0,IF(VLOOKUP($E1878,paramètres!$E$33:$F$44,2,FALSE)&lt;=VLOOKUP($AE$18,paramètres!$E$33:$F$44,2,FALSE),S1878*$D1878,0)))</f>
        <v>0</v>
      </c>
      <c r="AF1878" s="13">
        <f>IF($D1878="",0,IF($E1878="",0,IF(VLOOKUP($E1878,paramètres!$E$33:$F$44,2,FALSE)&lt;=VLOOKUP($AF$18,paramètres!$E$33:$F$44,2,FALSE),T1878*$D1878,0)))</f>
        <v>0</v>
      </c>
      <c r="AG1878" s="13">
        <f>IF($D1878="",0,IF($E1878="",0,IF(VLOOKUP($E1878,paramètres!$E$33:$F$44,2,FALSE)&lt;=VLOOKUP($AG$18,paramètres!$E$33:$F$44,2,FALSE),U1878*$D1878,0)))</f>
        <v>0</v>
      </c>
      <c r="AH1878" s="13">
        <f>IF($D1878="",0,IF($E1878="",0,IF(VLOOKUP($E1878,paramètres!$E$33:$F$44,2,FALSE)&lt;=VLOOKUP($AH$18,paramètres!$E$33:$F$44,2,FALSE),V1878*$D1878,0)))</f>
        <v>0</v>
      </c>
      <c r="AI1878" s="13">
        <f>IF($D1878="",0,IF($E1878="",0,IF(VLOOKUP($E1878,paramètres!$E$33:$F$44,2,FALSE)&lt;=VLOOKUP($AI$18,paramètres!$E$33:$F$44,2,FALSE),W1878*$D1878,0)))</f>
        <v>0</v>
      </c>
      <c r="AJ1878" s="13">
        <f>IF($D1878="",0,IF($E1878="",0,IF(VLOOKUP($E1878,paramètres!$E$33:$F$44,2,FALSE)&lt;=VLOOKUP($AJ$18,paramètres!$E$33:$F$44,2,FALSE),X1878*$D1878,0)))</f>
        <v>0</v>
      </c>
      <c r="AK1878" s="13">
        <f>IF($D1878="",0,IF($E1878="",0,IF(VLOOKUP($E1878,paramètres!$E$33:$F$44,2,FALSE)&lt;=VLOOKUP($AK$18,paramètres!$E$33:$F$44,2,FALSE),Y1878*$D1878,0)))</f>
        <v>0</v>
      </c>
      <c r="AL1878" s="13">
        <f>IF($D1878="",0,IF($E1878="",0,IF(VLOOKUP($E1878,paramètres!$E$33:$F$44,2,FALSE)&lt;=VLOOKUP($AL$18,paramètres!$E$33:$F$44,2,FALSE),Z1878*$D1878,0)))</f>
        <v>0</v>
      </c>
      <c r="AM1878" s="126">
        <f>IF($D1878="",0,IF($E1878="",0,IF(VLOOKUP($E1878,paramètres!$E$33:$F$44,2,FALSE)&lt;=VLOOKUP($AM$18,paramètres!$E$33:$F$44,2,FALSE),AA1878*$D1878,0)))</f>
        <v>0</v>
      </c>
      <c r="AN1878" s="121" t="str">
        <f>IF(paramètres!$B$28=1,((SUM(P1878:Y1878)/1.02)+SUM(Z1878:AA1878))*0.0303/9*COUNT(P1878:X1878),IF(paramètres!$B$28=2,(SUM(P1878:AA1878))*0.0303/9*COUNT(P1878:X1878),"Missing Delta option"))</f>
        <v>Missing Delta option</v>
      </c>
      <c r="AO1878" s="13" t="str">
        <f>IF(paramètres!$B$28=1,(((SUM(P1878:Y1878)/1.02)+SUM(Z1878:AA1878))+((SUM(AB1878:AK1878)/1.02)+SUM(AL1878:AN1878)))*cotpatr,IF(paramètres!$B$28=2,(SUM(P1878:AN1878)*cotpatr),"Missing Delta Option"))</f>
        <v>Missing Delta Option</v>
      </c>
      <c r="AP1878" s="13" t="str" cm="1">
        <f t="array" ref="AP1878">IF(paramètres!$B$28=1,(((SUM(P1878:Y1878)/1.02)+SUM(Z1878:AA1878))+((SUM(AB1878:AM1878)/1.02)+SUM(AL1878:AM1878)))/12*pécule,IF(paramètres!$B$28=2,SUM(P1878:AM1878)/12*pécule,"Missing Delta Option"))</f>
        <v>Missing Delta Option</v>
      </c>
      <c r="AQ1878" s="105" t="e">
        <f>IF(paramètres!$B$28=1,(((SUM(P1878:Y1878)/1.02)+SUM(Z1878:AA1878))+((SUM(AB1878:AM1878)/1.02)+SUM(AL1878:AM1878)))+AN1878+AO1878+AP1878,SUM(P1878:AM1878)+AN1878+AO1878+AP1878)</f>
        <v>#VALUE!</v>
      </c>
    </row>
    <row r="1879" spans="1:43" x14ac:dyDescent="0.25">
      <c r="A1879" s="104"/>
      <c r="B1879" s="39"/>
      <c r="C1879" s="39"/>
      <c r="D1879" s="70"/>
      <c r="E1879" s="49"/>
      <c r="F1879" s="40"/>
      <c r="G1879" s="38"/>
      <c r="H1879" s="71"/>
      <c r="I1879" s="40"/>
      <c r="J1879" s="38"/>
      <c r="K1879" s="71"/>
      <c r="L1879" s="40"/>
      <c r="M1879" s="38"/>
      <c r="N1879" s="71"/>
      <c r="O1879" s="49"/>
      <c r="P1879" s="177"/>
      <c r="Q1879" s="178"/>
      <c r="R1879" s="178"/>
      <c r="S1879" s="178"/>
      <c r="T1879" s="178"/>
      <c r="U1879" s="178"/>
      <c r="V1879" s="178"/>
      <c r="W1879" s="178"/>
      <c r="X1879" s="178"/>
      <c r="Y1879" s="178"/>
      <c r="Z1879" s="178"/>
      <c r="AA1879" s="179"/>
      <c r="AB1879" s="121">
        <f>IF($D1879="",0,IF($E1879="",0,IF(VLOOKUP($E1879,paramètres!$E$33:$F$44,2,FALSE)&lt;=VLOOKUP($AB$18,paramètres!$E$33:$F$44,2,FALSE),P1879*$D1879,0)))</f>
        <v>0</v>
      </c>
      <c r="AC1879" s="13">
        <f>IF($D1879="",0,IF($E1879="",0,IF(VLOOKUP($E1879,paramètres!$E$33:$F$44,2,FALSE)&lt;=VLOOKUP($AC$18,paramètres!$E$33:$F$44,2,FALSE),Q1879*$D1879,0)))</f>
        <v>0</v>
      </c>
      <c r="AD1879" s="13">
        <f>IF($D1879="",0,IF($E1879="",0,IF(VLOOKUP($E1879,paramètres!$E$33:$F$44,2,FALSE)&lt;=VLOOKUP($AD$18,paramètres!$E$33:$F$44,2,FALSE),R1879*$D1879,0)))</f>
        <v>0</v>
      </c>
      <c r="AE1879" s="13">
        <f>IF($D1879="",0,IF($E1879="",0,IF(VLOOKUP($E1879,paramètres!$E$33:$F$44,2,FALSE)&lt;=VLOOKUP($AE$18,paramètres!$E$33:$F$44,2,FALSE),S1879*$D1879,0)))</f>
        <v>0</v>
      </c>
      <c r="AF1879" s="13">
        <f>IF($D1879="",0,IF($E1879="",0,IF(VLOOKUP($E1879,paramètres!$E$33:$F$44,2,FALSE)&lt;=VLOOKUP($AF$18,paramètres!$E$33:$F$44,2,FALSE),T1879*$D1879,0)))</f>
        <v>0</v>
      </c>
      <c r="AG1879" s="13">
        <f>IF($D1879="",0,IF($E1879="",0,IF(VLOOKUP($E1879,paramètres!$E$33:$F$44,2,FALSE)&lt;=VLOOKUP($AG$18,paramètres!$E$33:$F$44,2,FALSE),U1879*$D1879,0)))</f>
        <v>0</v>
      </c>
      <c r="AH1879" s="13">
        <f>IF($D1879="",0,IF($E1879="",0,IF(VLOOKUP($E1879,paramètres!$E$33:$F$44,2,FALSE)&lt;=VLOOKUP($AH$18,paramètres!$E$33:$F$44,2,FALSE),V1879*$D1879,0)))</f>
        <v>0</v>
      </c>
      <c r="AI1879" s="13">
        <f>IF($D1879="",0,IF($E1879="",0,IF(VLOOKUP($E1879,paramètres!$E$33:$F$44,2,FALSE)&lt;=VLOOKUP($AI$18,paramètres!$E$33:$F$44,2,FALSE),W1879*$D1879,0)))</f>
        <v>0</v>
      </c>
      <c r="AJ1879" s="13">
        <f>IF($D1879="",0,IF($E1879="",0,IF(VLOOKUP($E1879,paramètres!$E$33:$F$44,2,FALSE)&lt;=VLOOKUP($AJ$18,paramètres!$E$33:$F$44,2,FALSE),X1879*$D1879,0)))</f>
        <v>0</v>
      </c>
      <c r="AK1879" s="13">
        <f>IF($D1879="",0,IF($E1879="",0,IF(VLOOKUP($E1879,paramètres!$E$33:$F$44,2,FALSE)&lt;=VLOOKUP($AK$18,paramètres!$E$33:$F$44,2,FALSE),Y1879*$D1879,0)))</f>
        <v>0</v>
      </c>
      <c r="AL1879" s="13">
        <f>IF($D1879="",0,IF($E1879="",0,IF(VLOOKUP($E1879,paramètres!$E$33:$F$44,2,FALSE)&lt;=VLOOKUP($AL$18,paramètres!$E$33:$F$44,2,FALSE),Z1879*$D1879,0)))</f>
        <v>0</v>
      </c>
      <c r="AM1879" s="126">
        <f>IF($D1879="",0,IF($E1879="",0,IF(VLOOKUP($E1879,paramètres!$E$33:$F$44,2,FALSE)&lt;=VLOOKUP($AM$18,paramètres!$E$33:$F$44,2,FALSE),AA1879*$D1879,0)))</f>
        <v>0</v>
      </c>
      <c r="AN1879" s="121" t="str">
        <f>IF(paramètres!$B$28=1,((SUM(P1879:Y1879)/1.02)+SUM(Z1879:AA1879))*0.0303/9*COUNT(P1879:X1879),IF(paramètres!$B$28=2,(SUM(P1879:AA1879))*0.0303/9*COUNT(P1879:X1879),"Missing Delta option"))</f>
        <v>Missing Delta option</v>
      </c>
      <c r="AO1879" s="13" t="str">
        <f>IF(paramètres!$B$28=1,(((SUM(P1879:Y1879)/1.02)+SUM(Z1879:AA1879))+((SUM(AB1879:AK1879)/1.02)+SUM(AL1879:AN1879)))*cotpatr,IF(paramètres!$B$28=2,(SUM(P1879:AN1879)*cotpatr),"Missing Delta Option"))</f>
        <v>Missing Delta Option</v>
      </c>
      <c r="AP1879" s="13" t="str" cm="1">
        <f t="array" ref="AP1879">IF(paramètres!$B$28=1,(((SUM(P1879:Y1879)/1.02)+SUM(Z1879:AA1879))+((SUM(AB1879:AM1879)/1.02)+SUM(AL1879:AM1879)))/12*pécule,IF(paramètres!$B$28=2,SUM(P1879:AM1879)/12*pécule,"Missing Delta Option"))</f>
        <v>Missing Delta Option</v>
      </c>
      <c r="AQ1879" s="105" t="e">
        <f>IF(paramètres!$B$28=1,(((SUM(P1879:Y1879)/1.02)+SUM(Z1879:AA1879))+((SUM(AB1879:AM1879)/1.02)+SUM(AL1879:AM1879)))+AN1879+AO1879+AP1879,SUM(P1879:AM1879)+AN1879+AO1879+AP1879)</f>
        <v>#VALUE!</v>
      </c>
    </row>
    <row r="1880" spans="1:43" x14ac:dyDescent="0.25">
      <c r="A1880" s="104"/>
      <c r="B1880" s="39"/>
      <c r="C1880" s="39"/>
      <c r="D1880" s="70"/>
      <c r="E1880" s="49"/>
      <c r="F1880" s="40"/>
      <c r="G1880" s="38"/>
      <c r="H1880" s="71"/>
      <c r="I1880" s="40"/>
      <c r="J1880" s="38"/>
      <c r="K1880" s="71"/>
      <c r="L1880" s="40"/>
      <c r="M1880" s="38"/>
      <c r="N1880" s="71"/>
      <c r="O1880" s="49"/>
      <c r="P1880" s="177"/>
      <c r="Q1880" s="178"/>
      <c r="R1880" s="178"/>
      <c r="S1880" s="178"/>
      <c r="T1880" s="178"/>
      <c r="U1880" s="178"/>
      <c r="V1880" s="178"/>
      <c r="W1880" s="178"/>
      <c r="X1880" s="178"/>
      <c r="Y1880" s="178"/>
      <c r="Z1880" s="178"/>
      <c r="AA1880" s="179"/>
      <c r="AB1880" s="121">
        <f>IF($D1880="",0,IF($E1880="",0,IF(VLOOKUP($E1880,paramètres!$E$33:$F$44,2,FALSE)&lt;=VLOOKUP($AB$18,paramètres!$E$33:$F$44,2,FALSE),P1880*$D1880,0)))</f>
        <v>0</v>
      </c>
      <c r="AC1880" s="13">
        <f>IF($D1880="",0,IF($E1880="",0,IF(VLOOKUP($E1880,paramètres!$E$33:$F$44,2,FALSE)&lt;=VLOOKUP($AC$18,paramètres!$E$33:$F$44,2,FALSE),Q1880*$D1880,0)))</f>
        <v>0</v>
      </c>
      <c r="AD1880" s="13">
        <f>IF($D1880="",0,IF($E1880="",0,IF(VLOOKUP($E1880,paramètres!$E$33:$F$44,2,FALSE)&lt;=VLOOKUP($AD$18,paramètres!$E$33:$F$44,2,FALSE),R1880*$D1880,0)))</f>
        <v>0</v>
      </c>
      <c r="AE1880" s="13">
        <f>IF($D1880="",0,IF($E1880="",0,IF(VLOOKUP($E1880,paramètres!$E$33:$F$44,2,FALSE)&lt;=VLOOKUP($AE$18,paramètres!$E$33:$F$44,2,FALSE),S1880*$D1880,0)))</f>
        <v>0</v>
      </c>
      <c r="AF1880" s="13">
        <f>IF($D1880="",0,IF($E1880="",0,IF(VLOOKUP($E1880,paramètres!$E$33:$F$44,2,FALSE)&lt;=VLOOKUP($AF$18,paramètres!$E$33:$F$44,2,FALSE),T1880*$D1880,0)))</f>
        <v>0</v>
      </c>
      <c r="AG1880" s="13">
        <f>IF($D1880="",0,IF($E1880="",0,IF(VLOOKUP($E1880,paramètres!$E$33:$F$44,2,FALSE)&lt;=VLOOKUP($AG$18,paramètres!$E$33:$F$44,2,FALSE),U1880*$D1880,0)))</f>
        <v>0</v>
      </c>
      <c r="AH1880" s="13">
        <f>IF($D1880="",0,IF($E1880="",0,IF(VLOOKUP($E1880,paramètres!$E$33:$F$44,2,FALSE)&lt;=VLOOKUP($AH$18,paramètres!$E$33:$F$44,2,FALSE),V1880*$D1880,0)))</f>
        <v>0</v>
      </c>
      <c r="AI1880" s="13">
        <f>IF($D1880="",0,IF($E1880="",0,IF(VLOOKUP($E1880,paramètres!$E$33:$F$44,2,FALSE)&lt;=VLOOKUP($AI$18,paramètres!$E$33:$F$44,2,FALSE),W1880*$D1880,0)))</f>
        <v>0</v>
      </c>
      <c r="AJ1880" s="13">
        <f>IF($D1880="",0,IF($E1880="",0,IF(VLOOKUP($E1880,paramètres!$E$33:$F$44,2,FALSE)&lt;=VLOOKUP($AJ$18,paramètres!$E$33:$F$44,2,FALSE),X1880*$D1880,0)))</f>
        <v>0</v>
      </c>
      <c r="AK1880" s="13">
        <f>IF($D1880="",0,IF($E1880="",0,IF(VLOOKUP($E1880,paramètres!$E$33:$F$44,2,FALSE)&lt;=VLOOKUP($AK$18,paramètres!$E$33:$F$44,2,FALSE),Y1880*$D1880,0)))</f>
        <v>0</v>
      </c>
      <c r="AL1880" s="13">
        <f>IF($D1880="",0,IF($E1880="",0,IF(VLOOKUP($E1880,paramètres!$E$33:$F$44,2,FALSE)&lt;=VLOOKUP($AL$18,paramètres!$E$33:$F$44,2,FALSE),Z1880*$D1880,0)))</f>
        <v>0</v>
      </c>
      <c r="AM1880" s="126">
        <f>IF($D1880="",0,IF($E1880="",0,IF(VLOOKUP($E1880,paramètres!$E$33:$F$44,2,FALSE)&lt;=VLOOKUP($AM$18,paramètres!$E$33:$F$44,2,FALSE),AA1880*$D1880,0)))</f>
        <v>0</v>
      </c>
      <c r="AN1880" s="121" t="str">
        <f>IF(paramètres!$B$28=1,((SUM(P1880:Y1880)/1.02)+SUM(Z1880:AA1880))*0.0303/9*COUNT(P1880:X1880),IF(paramètres!$B$28=2,(SUM(P1880:AA1880))*0.0303/9*COUNT(P1880:X1880),"Missing Delta option"))</f>
        <v>Missing Delta option</v>
      </c>
      <c r="AO1880" s="13" t="str">
        <f>IF(paramètres!$B$28=1,(((SUM(P1880:Y1880)/1.02)+SUM(Z1880:AA1880))+((SUM(AB1880:AK1880)/1.02)+SUM(AL1880:AN1880)))*cotpatr,IF(paramètres!$B$28=2,(SUM(P1880:AN1880)*cotpatr),"Missing Delta Option"))</f>
        <v>Missing Delta Option</v>
      </c>
      <c r="AP1880" s="13" t="str" cm="1">
        <f t="array" ref="AP1880">IF(paramètres!$B$28=1,(((SUM(P1880:Y1880)/1.02)+SUM(Z1880:AA1880))+((SUM(AB1880:AM1880)/1.02)+SUM(AL1880:AM1880)))/12*pécule,IF(paramètres!$B$28=2,SUM(P1880:AM1880)/12*pécule,"Missing Delta Option"))</f>
        <v>Missing Delta Option</v>
      </c>
      <c r="AQ1880" s="105" t="e">
        <f>IF(paramètres!$B$28=1,(((SUM(P1880:Y1880)/1.02)+SUM(Z1880:AA1880))+((SUM(AB1880:AM1880)/1.02)+SUM(AL1880:AM1880)))+AN1880+AO1880+AP1880,SUM(P1880:AM1880)+AN1880+AO1880+AP1880)</f>
        <v>#VALUE!</v>
      </c>
    </row>
    <row r="1881" spans="1:43" x14ac:dyDescent="0.25">
      <c r="A1881" s="104"/>
      <c r="B1881" s="39"/>
      <c r="C1881" s="39"/>
      <c r="D1881" s="70"/>
      <c r="E1881" s="49"/>
      <c r="F1881" s="40"/>
      <c r="G1881" s="38"/>
      <c r="H1881" s="71"/>
      <c r="I1881" s="40"/>
      <c r="J1881" s="38"/>
      <c r="K1881" s="71"/>
      <c r="L1881" s="40"/>
      <c r="M1881" s="38"/>
      <c r="N1881" s="71"/>
      <c r="O1881" s="49"/>
      <c r="P1881" s="177"/>
      <c r="Q1881" s="178"/>
      <c r="R1881" s="178"/>
      <c r="S1881" s="178"/>
      <c r="T1881" s="178"/>
      <c r="U1881" s="178"/>
      <c r="V1881" s="178"/>
      <c r="W1881" s="178"/>
      <c r="X1881" s="178"/>
      <c r="Y1881" s="178"/>
      <c r="Z1881" s="178"/>
      <c r="AA1881" s="179"/>
      <c r="AB1881" s="121">
        <f>IF($D1881="",0,IF($E1881="",0,IF(VLOOKUP($E1881,paramètres!$E$33:$F$44,2,FALSE)&lt;=VLOOKUP($AB$18,paramètres!$E$33:$F$44,2,FALSE),P1881*$D1881,0)))</f>
        <v>0</v>
      </c>
      <c r="AC1881" s="13">
        <f>IF($D1881="",0,IF($E1881="",0,IF(VLOOKUP($E1881,paramètres!$E$33:$F$44,2,FALSE)&lt;=VLOOKUP($AC$18,paramètres!$E$33:$F$44,2,FALSE),Q1881*$D1881,0)))</f>
        <v>0</v>
      </c>
      <c r="AD1881" s="13">
        <f>IF($D1881="",0,IF($E1881="",0,IF(VLOOKUP($E1881,paramètres!$E$33:$F$44,2,FALSE)&lt;=VLOOKUP($AD$18,paramètres!$E$33:$F$44,2,FALSE),R1881*$D1881,0)))</f>
        <v>0</v>
      </c>
      <c r="AE1881" s="13">
        <f>IF($D1881="",0,IF($E1881="",0,IF(VLOOKUP($E1881,paramètres!$E$33:$F$44,2,FALSE)&lt;=VLOOKUP($AE$18,paramètres!$E$33:$F$44,2,FALSE),S1881*$D1881,0)))</f>
        <v>0</v>
      </c>
      <c r="AF1881" s="13">
        <f>IF($D1881="",0,IF($E1881="",0,IF(VLOOKUP($E1881,paramètres!$E$33:$F$44,2,FALSE)&lt;=VLOOKUP($AF$18,paramètres!$E$33:$F$44,2,FALSE),T1881*$D1881,0)))</f>
        <v>0</v>
      </c>
      <c r="AG1881" s="13">
        <f>IF($D1881="",0,IF($E1881="",0,IF(VLOOKUP($E1881,paramètres!$E$33:$F$44,2,FALSE)&lt;=VLOOKUP($AG$18,paramètres!$E$33:$F$44,2,FALSE),U1881*$D1881,0)))</f>
        <v>0</v>
      </c>
      <c r="AH1881" s="13">
        <f>IF($D1881="",0,IF($E1881="",0,IF(VLOOKUP($E1881,paramètres!$E$33:$F$44,2,FALSE)&lt;=VLOOKUP($AH$18,paramètres!$E$33:$F$44,2,FALSE),V1881*$D1881,0)))</f>
        <v>0</v>
      </c>
      <c r="AI1881" s="13">
        <f>IF($D1881="",0,IF($E1881="",0,IF(VLOOKUP($E1881,paramètres!$E$33:$F$44,2,FALSE)&lt;=VLOOKUP($AI$18,paramètres!$E$33:$F$44,2,FALSE),W1881*$D1881,0)))</f>
        <v>0</v>
      </c>
      <c r="AJ1881" s="13">
        <f>IF($D1881="",0,IF($E1881="",0,IF(VLOOKUP($E1881,paramètres!$E$33:$F$44,2,FALSE)&lt;=VLOOKUP($AJ$18,paramètres!$E$33:$F$44,2,FALSE),X1881*$D1881,0)))</f>
        <v>0</v>
      </c>
      <c r="AK1881" s="13">
        <f>IF($D1881="",0,IF($E1881="",0,IF(VLOOKUP($E1881,paramètres!$E$33:$F$44,2,FALSE)&lt;=VLOOKUP($AK$18,paramètres!$E$33:$F$44,2,FALSE),Y1881*$D1881,0)))</f>
        <v>0</v>
      </c>
      <c r="AL1881" s="13">
        <f>IF($D1881="",0,IF($E1881="",0,IF(VLOOKUP($E1881,paramètres!$E$33:$F$44,2,FALSE)&lt;=VLOOKUP($AL$18,paramètres!$E$33:$F$44,2,FALSE),Z1881*$D1881,0)))</f>
        <v>0</v>
      </c>
      <c r="AM1881" s="126">
        <f>IF($D1881="",0,IF($E1881="",0,IF(VLOOKUP($E1881,paramètres!$E$33:$F$44,2,FALSE)&lt;=VLOOKUP($AM$18,paramètres!$E$33:$F$44,2,FALSE),AA1881*$D1881,0)))</f>
        <v>0</v>
      </c>
      <c r="AN1881" s="121" t="str">
        <f>IF(paramètres!$B$28=1,((SUM(P1881:Y1881)/1.02)+SUM(Z1881:AA1881))*0.0303/9*COUNT(P1881:X1881),IF(paramètres!$B$28=2,(SUM(P1881:AA1881))*0.0303/9*COUNT(P1881:X1881),"Missing Delta option"))</f>
        <v>Missing Delta option</v>
      </c>
      <c r="AO1881" s="13" t="str">
        <f>IF(paramètres!$B$28=1,(((SUM(P1881:Y1881)/1.02)+SUM(Z1881:AA1881))+((SUM(AB1881:AK1881)/1.02)+SUM(AL1881:AN1881)))*cotpatr,IF(paramètres!$B$28=2,(SUM(P1881:AN1881)*cotpatr),"Missing Delta Option"))</f>
        <v>Missing Delta Option</v>
      </c>
      <c r="AP1881" s="13" t="str" cm="1">
        <f t="array" ref="AP1881">IF(paramètres!$B$28=1,(((SUM(P1881:Y1881)/1.02)+SUM(Z1881:AA1881))+((SUM(AB1881:AM1881)/1.02)+SUM(AL1881:AM1881)))/12*pécule,IF(paramètres!$B$28=2,SUM(P1881:AM1881)/12*pécule,"Missing Delta Option"))</f>
        <v>Missing Delta Option</v>
      </c>
      <c r="AQ1881" s="105" t="e">
        <f>IF(paramètres!$B$28=1,(((SUM(P1881:Y1881)/1.02)+SUM(Z1881:AA1881))+((SUM(AB1881:AM1881)/1.02)+SUM(AL1881:AM1881)))+AN1881+AO1881+AP1881,SUM(P1881:AM1881)+AN1881+AO1881+AP1881)</f>
        <v>#VALUE!</v>
      </c>
    </row>
    <row r="1882" spans="1:43" x14ac:dyDescent="0.25">
      <c r="A1882" s="104"/>
      <c r="B1882" s="39"/>
      <c r="C1882" s="39"/>
      <c r="D1882" s="70"/>
      <c r="E1882" s="49"/>
      <c r="F1882" s="40"/>
      <c r="G1882" s="38"/>
      <c r="H1882" s="71"/>
      <c r="I1882" s="40"/>
      <c r="J1882" s="38"/>
      <c r="K1882" s="71"/>
      <c r="L1882" s="40"/>
      <c r="M1882" s="38"/>
      <c r="N1882" s="71"/>
      <c r="O1882" s="49"/>
      <c r="P1882" s="177"/>
      <c r="Q1882" s="178"/>
      <c r="R1882" s="178"/>
      <c r="S1882" s="178"/>
      <c r="T1882" s="178"/>
      <c r="U1882" s="178"/>
      <c r="V1882" s="178"/>
      <c r="W1882" s="178"/>
      <c r="X1882" s="178"/>
      <c r="Y1882" s="178"/>
      <c r="Z1882" s="178"/>
      <c r="AA1882" s="179"/>
      <c r="AB1882" s="121">
        <f>IF($D1882="",0,IF($E1882="",0,IF(VLOOKUP($E1882,paramètres!$E$33:$F$44,2,FALSE)&lt;=VLOOKUP($AB$18,paramètres!$E$33:$F$44,2,FALSE),P1882*$D1882,0)))</f>
        <v>0</v>
      </c>
      <c r="AC1882" s="13">
        <f>IF($D1882="",0,IF($E1882="",0,IF(VLOOKUP($E1882,paramètres!$E$33:$F$44,2,FALSE)&lt;=VLOOKUP($AC$18,paramètres!$E$33:$F$44,2,FALSE),Q1882*$D1882,0)))</f>
        <v>0</v>
      </c>
      <c r="AD1882" s="13">
        <f>IF($D1882="",0,IF($E1882="",0,IF(VLOOKUP($E1882,paramètres!$E$33:$F$44,2,FALSE)&lt;=VLOOKUP($AD$18,paramètres!$E$33:$F$44,2,FALSE),R1882*$D1882,0)))</f>
        <v>0</v>
      </c>
      <c r="AE1882" s="13">
        <f>IF($D1882="",0,IF($E1882="",0,IF(VLOOKUP($E1882,paramètres!$E$33:$F$44,2,FALSE)&lt;=VLOOKUP($AE$18,paramètres!$E$33:$F$44,2,FALSE),S1882*$D1882,0)))</f>
        <v>0</v>
      </c>
      <c r="AF1882" s="13">
        <f>IF($D1882="",0,IF($E1882="",0,IF(VLOOKUP($E1882,paramètres!$E$33:$F$44,2,FALSE)&lt;=VLOOKUP($AF$18,paramètres!$E$33:$F$44,2,FALSE),T1882*$D1882,0)))</f>
        <v>0</v>
      </c>
      <c r="AG1882" s="13">
        <f>IF($D1882="",0,IF($E1882="",0,IF(VLOOKUP($E1882,paramètres!$E$33:$F$44,2,FALSE)&lt;=VLOOKUP($AG$18,paramètres!$E$33:$F$44,2,FALSE),U1882*$D1882,0)))</f>
        <v>0</v>
      </c>
      <c r="AH1882" s="13">
        <f>IF($D1882="",0,IF($E1882="",0,IF(VLOOKUP($E1882,paramètres!$E$33:$F$44,2,FALSE)&lt;=VLOOKUP($AH$18,paramètres!$E$33:$F$44,2,FALSE),V1882*$D1882,0)))</f>
        <v>0</v>
      </c>
      <c r="AI1882" s="13">
        <f>IF($D1882="",0,IF($E1882="",0,IF(VLOOKUP($E1882,paramètres!$E$33:$F$44,2,FALSE)&lt;=VLOOKUP($AI$18,paramètres!$E$33:$F$44,2,FALSE),W1882*$D1882,0)))</f>
        <v>0</v>
      </c>
      <c r="AJ1882" s="13">
        <f>IF($D1882="",0,IF($E1882="",0,IF(VLOOKUP($E1882,paramètres!$E$33:$F$44,2,FALSE)&lt;=VLOOKUP($AJ$18,paramètres!$E$33:$F$44,2,FALSE),X1882*$D1882,0)))</f>
        <v>0</v>
      </c>
      <c r="AK1882" s="13">
        <f>IF($D1882="",0,IF($E1882="",0,IF(VLOOKUP($E1882,paramètres!$E$33:$F$44,2,FALSE)&lt;=VLOOKUP($AK$18,paramètres!$E$33:$F$44,2,FALSE),Y1882*$D1882,0)))</f>
        <v>0</v>
      </c>
      <c r="AL1882" s="13">
        <f>IF($D1882="",0,IF($E1882="",0,IF(VLOOKUP($E1882,paramètres!$E$33:$F$44,2,FALSE)&lt;=VLOOKUP($AL$18,paramètres!$E$33:$F$44,2,FALSE),Z1882*$D1882,0)))</f>
        <v>0</v>
      </c>
      <c r="AM1882" s="126">
        <f>IF($D1882="",0,IF($E1882="",0,IF(VLOOKUP($E1882,paramètres!$E$33:$F$44,2,FALSE)&lt;=VLOOKUP($AM$18,paramètres!$E$33:$F$44,2,FALSE),AA1882*$D1882,0)))</f>
        <v>0</v>
      </c>
      <c r="AN1882" s="121" t="str">
        <f>IF(paramètres!$B$28=1,((SUM(P1882:Y1882)/1.02)+SUM(Z1882:AA1882))*0.0303/9*COUNT(P1882:X1882),IF(paramètres!$B$28=2,(SUM(P1882:AA1882))*0.0303/9*COUNT(P1882:X1882),"Missing Delta option"))</f>
        <v>Missing Delta option</v>
      </c>
      <c r="AO1882" s="13" t="str">
        <f>IF(paramètres!$B$28=1,(((SUM(P1882:Y1882)/1.02)+SUM(Z1882:AA1882))+((SUM(AB1882:AK1882)/1.02)+SUM(AL1882:AN1882)))*cotpatr,IF(paramètres!$B$28=2,(SUM(P1882:AN1882)*cotpatr),"Missing Delta Option"))</f>
        <v>Missing Delta Option</v>
      </c>
      <c r="AP1882" s="13" t="str" cm="1">
        <f t="array" ref="AP1882">IF(paramètres!$B$28=1,(((SUM(P1882:Y1882)/1.02)+SUM(Z1882:AA1882))+((SUM(AB1882:AM1882)/1.02)+SUM(AL1882:AM1882)))/12*pécule,IF(paramètres!$B$28=2,SUM(P1882:AM1882)/12*pécule,"Missing Delta Option"))</f>
        <v>Missing Delta Option</v>
      </c>
      <c r="AQ1882" s="105" t="e">
        <f>IF(paramètres!$B$28=1,(((SUM(P1882:Y1882)/1.02)+SUM(Z1882:AA1882))+((SUM(AB1882:AM1882)/1.02)+SUM(AL1882:AM1882)))+AN1882+AO1882+AP1882,SUM(P1882:AM1882)+AN1882+AO1882+AP1882)</f>
        <v>#VALUE!</v>
      </c>
    </row>
    <row r="1883" spans="1:43" x14ac:dyDescent="0.25">
      <c r="A1883" s="104"/>
      <c r="B1883" s="39"/>
      <c r="C1883" s="39"/>
      <c r="D1883" s="70"/>
      <c r="E1883" s="49"/>
      <c r="F1883" s="40"/>
      <c r="G1883" s="38"/>
      <c r="H1883" s="71"/>
      <c r="I1883" s="40"/>
      <c r="J1883" s="38"/>
      <c r="K1883" s="71"/>
      <c r="L1883" s="40"/>
      <c r="M1883" s="38"/>
      <c r="N1883" s="71"/>
      <c r="O1883" s="49"/>
      <c r="P1883" s="177"/>
      <c r="Q1883" s="178"/>
      <c r="R1883" s="178"/>
      <c r="S1883" s="178"/>
      <c r="T1883" s="178"/>
      <c r="U1883" s="178"/>
      <c r="V1883" s="178"/>
      <c r="W1883" s="178"/>
      <c r="X1883" s="178"/>
      <c r="Y1883" s="178"/>
      <c r="Z1883" s="178"/>
      <c r="AA1883" s="179"/>
      <c r="AB1883" s="121">
        <f>IF($D1883="",0,IF($E1883="",0,IF(VLOOKUP($E1883,paramètres!$E$33:$F$44,2,FALSE)&lt;=VLOOKUP($AB$18,paramètres!$E$33:$F$44,2,FALSE),P1883*$D1883,0)))</f>
        <v>0</v>
      </c>
      <c r="AC1883" s="13">
        <f>IF($D1883="",0,IF($E1883="",0,IF(VLOOKUP($E1883,paramètres!$E$33:$F$44,2,FALSE)&lt;=VLOOKUP($AC$18,paramètres!$E$33:$F$44,2,FALSE),Q1883*$D1883,0)))</f>
        <v>0</v>
      </c>
      <c r="AD1883" s="13">
        <f>IF($D1883="",0,IF($E1883="",0,IF(VLOOKUP($E1883,paramètres!$E$33:$F$44,2,FALSE)&lt;=VLOOKUP($AD$18,paramètres!$E$33:$F$44,2,FALSE),R1883*$D1883,0)))</f>
        <v>0</v>
      </c>
      <c r="AE1883" s="13">
        <f>IF($D1883="",0,IF($E1883="",0,IF(VLOOKUP($E1883,paramètres!$E$33:$F$44,2,FALSE)&lt;=VLOOKUP($AE$18,paramètres!$E$33:$F$44,2,FALSE),S1883*$D1883,0)))</f>
        <v>0</v>
      </c>
      <c r="AF1883" s="13">
        <f>IF($D1883="",0,IF($E1883="",0,IF(VLOOKUP($E1883,paramètres!$E$33:$F$44,2,FALSE)&lt;=VLOOKUP($AF$18,paramètres!$E$33:$F$44,2,FALSE),T1883*$D1883,0)))</f>
        <v>0</v>
      </c>
      <c r="AG1883" s="13">
        <f>IF($D1883="",0,IF($E1883="",0,IF(VLOOKUP($E1883,paramètres!$E$33:$F$44,2,FALSE)&lt;=VLOOKUP($AG$18,paramètres!$E$33:$F$44,2,FALSE),U1883*$D1883,0)))</f>
        <v>0</v>
      </c>
      <c r="AH1883" s="13">
        <f>IF($D1883="",0,IF($E1883="",0,IF(VLOOKUP($E1883,paramètres!$E$33:$F$44,2,FALSE)&lt;=VLOOKUP($AH$18,paramètres!$E$33:$F$44,2,FALSE),V1883*$D1883,0)))</f>
        <v>0</v>
      </c>
      <c r="AI1883" s="13">
        <f>IF($D1883="",0,IF($E1883="",0,IF(VLOOKUP($E1883,paramètres!$E$33:$F$44,2,FALSE)&lt;=VLOOKUP($AI$18,paramètres!$E$33:$F$44,2,FALSE),W1883*$D1883,0)))</f>
        <v>0</v>
      </c>
      <c r="AJ1883" s="13">
        <f>IF($D1883="",0,IF($E1883="",0,IF(VLOOKUP($E1883,paramètres!$E$33:$F$44,2,FALSE)&lt;=VLOOKUP($AJ$18,paramètres!$E$33:$F$44,2,FALSE),X1883*$D1883,0)))</f>
        <v>0</v>
      </c>
      <c r="AK1883" s="13">
        <f>IF($D1883="",0,IF($E1883="",0,IF(VLOOKUP($E1883,paramètres!$E$33:$F$44,2,FALSE)&lt;=VLOOKUP($AK$18,paramètres!$E$33:$F$44,2,FALSE),Y1883*$D1883,0)))</f>
        <v>0</v>
      </c>
      <c r="AL1883" s="13">
        <f>IF($D1883="",0,IF($E1883="",0,IF(VLOOKUP($E1883,paramètres!$E$33:$F$44,2,FALSE)&lt;=VLOOKUP($AL$18,paramètres!$E$33:$F$44,2,FALSE),Z1883*$D1883,0)))</f>
        <v>0</v>
      </c>
      <c r="AM1883" s="126">
        <f>IF($D1883="",0,IF($E1883="",0,IF(VLOOKUP($E1883,paramètres!$E$33:$F$44,2,FALSE)&lt;=VLOOKUP($AM$18,paramètres!$E$33:$F$44,2,FALSE),AA1883*$D1883,0)))</f>
        <v>0</v>
      </c>
      <c r="AN1883" s="121" t="str">
        <f>IF(paramètres!$B$28=1,((SUM(P1883:Y1883)/1.02)+SUM(Z1883:AA1883))*0.0303/9*COUNT(P1883:X1883),IF(paramètres!$B$28=2,(SUM(P1883:AA1883))*0.0303/9*COUNT(P1883:X1883),"Missing Delta option"))</f>
        <v>Missing Delta option</v>
      </c>
      <c r="AO1883" s="13" t="str">
        <f>IF(paramètres!$B$28=1,(((SUM(P1883:Y1883)/1.02)+SUM(Z1883:AA1883))+((SUM(AB1883:AK1883)/1.02)+SUM(AL1883:AN1883)))*cotpatr,IF(paramètres!$B$28=2,(SUM(P1883:AN1883)*cotpatr),"Missing Delta Option"))</f>
        <v>Missing Delta Option</v>
      </c>
      <c r="AP1883" s="13" t="str" cm="1">
        <f t="array" ref="AP1883">IF(paramètres!$B$28=1,(((SUM(P1883:Y1883)/1.02)+SUM(Z1883:AA1883))+((SUM(AB1883:AM1883)/1.02)+SUM(AL1883:AM1883)))/12*pécule,IF(paramètres!$B$28=2,SUM(P1883:AM1883)/12*pécule,"Missing Delta Option"))</f>
        <v>Missing Delta Option</v>
      </c>
      <c r="AQ1883" s="105" t="e">
        <f>IF(paramètres!$B$28=1,(((SUM(P1883:Y1883)/1.02)+SUM(Z1883:AA1883))+((SUM(AB1883:AM1883)/1.02)+SUM(AL1883:AM1883)))+AN1883+AO1883+AP1883,SUM(P1883:AM1883)+AN1883+AO1883+AP1883)</f>
        <v>#VALUE!</v>
      </c>
    </row>
    <row r="1884" spans="1:43" x14ac:dyDescent="0.25">
      <c r="A1884" s="104"/>
      <c r="B1884" s="39"/>
      <c r="C1884" s="39"/>
      <c r="D1884" s="70"/>
      <c r="E1884" s="49"/>
      <c r="F1884" s="40"/>
      <c r="G1884" s="38"/>
      <c r="H1884" s="71"/>
      <c r="I1884" s="40"/>
      <c r="J1884" s="38"/>
      <c r="K1884" s="71"/>
      <c r="L1884" s="40"/>
      <c r="M1884" s="38"/>
      <c r="N1884" s="71"/>
      <c r="O1884" s="49"/>
      <c r="P1884" s="177"/>
      <c r="Q1884" s="178"/>
      <c r="R1884" s="178"/>
      <c r="S1884" s="178"/>
      <c r="T1884" s="178"/>
      <c r="U1884" s="178"/>
      <c r="V1884" s="178"/>
      <c r="W1884" s="178"/>
      <c r="X1884" s="178"/>
      <c r="Y1884" s="178"/>
      <c r="Z1884" s="178"/>
      <c r="AA1884" s="179"/>
      <c r="AB1884" s="121">
        <f>IF($D1884="",0,IF($E1884="",0,IF(VLOOKUP($E1884,paramètres!$E$33:$F$44,2,FALSE)&lt;=VLOOKUP($AB$18,paramètres!$E$33:$F$44,2,FALSE),P1884*$D1884,0)))</f>
        <v>0</v>
      </c>
      <c r="AC1884" s="13">
        <f>IF($D1884="",0,IF($E1884="",0,IF(VLOOKUP($E1884,paramètres!$E$33:$F$44,2,FALSE)&lt;=VLOOKUP($AC$18,paramètres!$E$33:$F$44,2,FALSE),Q1884*$D1884,0)))</f>
        <v>0</v>
      </c>
      <c r="AD1884" s="13">
        <f>IF($D1884="",0,IF($E1884="",0,IF(VLOOKUP($E1884,paramètres!$E$33:$F$44,2,FALSE)&lt;=VLOOKUP($AD$18,paramètres!$E$33:$F$44,2,FALSE),R1884*$D1884,0)))</f>
        <v>0</v>
      </c>
      <c r="AE1884" s="13">
        <f>IF($D1884="",0,IF($E1884="",0,IF(VLOOKUP($E1884,paramètres!$E$33:$F$44,2,FALSE)&lt;=VLOOKUP($AE$18,paramètres!$E$33:$F$44,2,FALSE),S1884*$D1884,0)))</f>
        <v>0</v>
      </c>
      <c r="AF1884" s="13">
        <f>IF($D1884="",0,IF($E1884="",0,IF(VLOOKUP($E1884,paramètres!$E$33:$F$44,2,FALSE)&lt;=VLOOKUP($AF$18,paramètres!$E$33:$F$44,2,FALSE),T1884*$D1884,0)))</f>
        <v>0</v>
      </c>
      <c r="AG1884" s="13">
        <f>IF($D1884="",0,IF($E1884="",0,IF(VLOOKUP($E1884,paramètres!$E$33:$F$44,2,FALSE)&lt;=VLOOKUP($AG$18,paramètres!$E$33:$F$44,2,FALSE),U1884*$D1884,0)))</f>
        <v>0</v>
      </c>
      <c r="AH1884" s="13">
        <f>IF($D1884="",0,IF($E1884="",0,IF(VLOOKUP($E1884,paramètres!$E$33:$F$44,2,FALSE)&lt;=VLOOKUP($AH$18,paramètres!$E$33:$F$44,2,FALSE),V1884*$D1884,0)))</f>
        <v>0</v>
      </c>
      <c r="AI1884" s="13">
        <f>IF($D1884="",0,IF($E1884="",0,IF(VLOOKUP($E1884,paramètres!$E$33:$F$44,2,FALSE)&lt;=VLOOKUP($AI$18,paramètres!$E$33:$F$44,2,FALSE),W1884*$D1884,0)))</f>
        <v>0</v>
      </c>
      <c r="AJ1884" s="13">
        <f>IF($D1884="",0,IF($E1884="",0,IF(VLOOKUP($E1884,paramètres!$E$33:$F$44,2,FALSE)&lt;=VLOOKUP($AJ$18,paramètres!$E$33:$F$44,2,FALSE),X1884*$D1884,0)))</f>
        <v>0</v>
      </c>
      <c r="AK1884" s="13">
        <f>IF($D1884="",0,IF($E1884="",0,IF(VLOOKUP($E1884,paramètres!$E$33:$F$44,2,FALSE)&lt;=VLOOKUP($AK$18,paramètres!$E$33:$F$44,2,FALSE),Y1884*$D1884,0)))</f>
        <v>0</v>
      </c>
      <c r="AL1884" s="13">
        <f>IF($D1884="",0,IF($E1884="",0,IF(VLOOKUP($E1884,paramètres!$E$33:$F$44,2,FALSE)&lt;=VLOOKUP($AL$18,paramètres!$E$33:$F$44,2,FALSE),Z1884*$D1884,0)))</f>
        <v>0</v>
      </c>
      <c r="AM1884" s="126">
        <f>IF($D1884="",0,IF($E1884="",0,IF(VLOOKUP($E1884,paramètres!$E$33:$F$44,2,FALSE)&lt;=VLOOKUP($AM$18,paramètres!$E$33:$F$44,2,FALSE),AA1884*$D1884,0)))</f>
        <v>0</v>
      </c>
      <c r="AN1884" s="121" t="str">
        <f>IF(paramètres!$B$28=1,((SUM(P1884:Y1884)/1.02)+SUM(Z1884:AA1884))*0.0303/9*COUNT(P1884:X1884),IF(paramètres!$B$28=2,(SUM(P1884:AA1884))*0.0303/9*COUNT(P1884:X1884),"Missing Delta option"))</f>
        <v>Missing Delta option</v>
      </c>
      <c r="AO1884" s="13" t="str">
        <f>IF(paramètres!$B$28=1,(((SUM(P1884:Y1884)/1.02)+SUM(Z1884:AA1884))+((SUM(AB1884:AK1884)/1.02)+SUM(AL1884:AN1884)))*cotpatr,IF(paramètres!$B$28=2,(SUM(P1884:AN1884)*cotpatr),"Missing Delta Option"))</f>
        <v>Missing Delta Option</v>
      </c>
      <c r="AP1884" s="13" t="str" cm="1">
        <f t="array" ref="AP1884">IF(paramètres!$B$28=1,(((SUM(P1884:Y1884)/1.02)+SUM(Z1884:AA1884))+((SUM(AB1884:AM1884)/1.02)+SUM(AL1884:AM1884)))/12*pécule,IF(paramètres!$B$28=2,SUM(P1884:AM1884)/12*pécule,"Missing Delta Option"))</f>
        <v>Missing Delta Option</v>
      </c>
      <c r="AQ1884" s="105" t="e">
        <f>IF(paramètres!$B$28=1,(((SUM(P1884:Y1884)/1.02)+SUM(Z1884:AA1884))+((SUM(AB1884:AM1884)/1.02)+SUM(AL1884:AM1884)))+AN1884+AO1884+AP1884,SUM(P1884:AM1884)+AN1884+AO1884+AP1884)</f>
        <v>#VALUE!</v>
      </c>
    </row>
    <row r="1885" spans="1:43" x14ac:dyDescent="0.25">
      <c r="A1885" s="104"/>
      <c r="B1885" s="39"/>
      <c r="C1885" s="39"/>
      <c r="D1885" s="70"/>
      <c r="E1885" s="49"/>
      <c r="F1885" s="40"/>
      <c r="G1885" s="38"/>
      <c r="H1885" s="71"/>
      <c r="I1885" s="40"/>
      <c r="J1885" s="38"/>
      <c r="K1885" s="71"/>
      <c r="L1885" s="40"/>
      <c r="M1885" s="38"/>
      <c r="N1885" s="71"/>
      <c r="O1885" s="49"/>
      <c r="P1885" s="177"/>
      <c r="Q1885" s="178"/>
      <c r="R1885" s="178"/>
      <c r="S1885" s="178"/>
      <c r="T1885" s="178"/>
      <c r="U1885" s="178"/>
      <c r="V1885" s="178"/>
      <c r="W1885" s="178"/>
      <c r="X1885" s="178"/>
      <c r="Y1885" s="178"/>
      <c r="Z1885" s="178"/>
      <c r="AA1885" s="179"/>
      <c r="AB1885" s="121">
        <f>IF($D1885="",0,IF($E1885="",0,IF(VLOOKUP($E1885,paramètres!$E$33:$F$44,2,FALSE)&lt;=VLOOKUP($AB$18,paramètres!$E$33:$F$44,2,FALSE),P1885*$D1885,0)))</f>
        <v>0</v>
      </c>
      <c r="AC1885" s="13">
        <f>IF($D1885="",0,IF($E1885="",0,IF(VLOOKUP($E1885,paramètres!$E$33:$F$44,2,FALSE)&lt;=VLOOKUP($AC$18,paramètres!$E$33:$F$44,2,FALSE),Q1885*$D1885,0)))</f>
        <v>0</v>
      </c>
      <c r="AD1885" s="13">
        <f>IF($D1885="",0,IF($E1885="",0,IF(VLOOKUP($E1885,paramètres!$E$33:$F$44,2,FALSE)&lt;=VLOOKUP($AD$18,paramètres!$E$33:$F$44,2,FALSE),R1885*$D1885,0)))</f>
        <v>0</v>
      </c>
      <c r="AE1885" s="13">
        <f>IF($D1885="",0,IF($E1885="",0,IF(VLOOKUP($E1885,paramètres!$E$33:$F$44,2,FALSE)&lt;=VLOOKUP($AE$18,paramètres!$E$33:$F$44,2,FALSE),S1885*$D1885,0)))</f>
        <v>0</v>
      </c>
      <c r="AF1885" s="13">
        <f>IF($D1885="",0,IF($E1885="",0,IF(VLOOKUP($E1885,paramètres!$E$33:$F$44,2,FALSE)&lt;=VLOOKUP($AF$18,paramètres!$E$33:$F$44,2,FALSE),T1885*$D1885,0)))</f>
        <v>0</v>
      </c>
      <c r="AG1885" s="13">
        <f>IF($D1885="",0,IF($E1885="",0,IF(VLOOKUP($E1885,paramètres!$E$33:$F$44,2,FALSE)&lt;=VLOOKUP($AG$18,paramètres!$E$33:$F$44,2,FALSE),U1885*$D1885,0)))</f>
        <v>0</v>
      </c>
      <c r="AH1885" s="13">
        <f>IF($D1885="",0,IF($E1885="",0,IF(VLOOKUP($E1885,paramètres!$E$33:$F$44,2,FALSE)&lt;=VLOOKUP($AH$18,paramètres!$E$33:$F$44,2,FALSE),V1885*$D1885,0)))</f>
        <v>0</v>
      </c>
      <c r="AI1885" s="13">
        <f>IF($D1885="",0,IF($E1885="",0,IF(VLOOKUP($E1885,paramètres!$E$33:$F$44,2,FALSE)&lt;=VLOOKUP($AI$18,paramètres!$E$33:$F$44,2,FALSE),W1885*$D1885,0)))</f>
        <v>0</v>
      </c>
      <c r="AJ1885" s="13">
        <f>IF($D1885="",0,IF($E1885="",0,IF(VLOOKUP($E1885,paramètres!$E$33:$F$44,2,FALSE)&lt;=VLOOKUP($AJ$18,paramètres!$E$33:$F$44,2,FALSE),X1885*$D1885,0)))</f>
        <v>0</v>
      </c>
      <c r="AK1885" s="13">
        <f>IF($D1885="",0,IF($E1885="",0,IF(VLOOKUP($E1885,paramètres!$E$33:$F$44,2,FALSE)&lt;=VLOOKUP($AK$18,paramètres!$E$33:$F$44,2,FALSE),Y1885*$D1885,0)))</f>
        <v>0</v>
      </c>
      <c r="AL1885" s="13">
        <f>IF($D1885="",0,IF($E1885="",0,IF(VLOOKUP($E1885,paramètres!$E$33:$F$44,2,FALSE)&lt;=VLOOKUP($AL$18,paramètres!$E$33:$F$44,2,FALSE),Z1885*$D1885,0)))</f>
        <v>0</v>
      </c>
      <c r="AM1885" s="126">
        <f>IF($D1885="",0,IF($E1885="",0,IF(VLOOKUP($E1885,paramètres!$E$33:$F$44,2,FALSE)&lt;=VLOOKUP($AM$18,paramètres!$E$33:$F$44,2,FALSE),AA1885*$D1885,0)))</f>
        <v>0</v>
      </c>
      <c r="AN1885" s="121" t="str">
        <f>IF(paramètres!$B$28=1,((SUM(P1885:Y1885)/1.02)+SUM(Z1885:AA1885))*0.0303/9*COUNT(P1885:X1885),IF(paramètres!$B$28=2,(SUM(P1885:AA1885))*0.0303/9*COUNT(P1885:X1885),"Missing Delta option"))</f>
        <v>Missing Delta option</v>
      </c>
      <c r="AO1885" s="13" t="str">
        <f>IF(paramètres!$B$28=1,(((SUM(P1885:Y1885)/1.02)+SUM(Z1885:AA1885))+((SUM(AB1885:AK1885)/1.02)+SUM(AL1885:AN1885)))*cotpatr,IF(paramètres!$B$28=2,(SUM(P1885:AN1885)*cotpatr),"Missing Delta Option"))</f>
        <v>Missing Delta Option</v>
      </c>
      <c r="AP1885" s="13" t="str" cm="1">
        <f t="array" ref="AP1885">IF(paramètres!$B$28=1,(((SUM(P1885:Y1885)/1.02)+SUM(Z1885:AA1885))+((SUM(AB1885:AM1885)/1.02)+SUM(AL1885:AM1885)))/12*pécule,IF(paramètres!$B$28=2,SUM(P1885:AM1885)/12*pécule,"Missing Delta Option"))</f>
        <v>Missing Delta Option</v>
      </c>
      <c r="AQ1885" s="105" t="e">
        <f>IF(paramètres!$B$28=1,(((SUM(P1885:Y1885)/1.02)+SUM(Z1885:AA1885))+((SUM(AB1885:AM1885)/1.02)+SUM(AL1885:AM1885)))+AN1885+AO1885+AP1885,SUM(P1885:AM1885)+AN1885+AO1885+AP1885)</f>
        <v>#VALUE!</v>
      </c>
    </row>
    <row r="1886" spans="1:43" x14ac:dyDescent="0.25">
      <c r="A1886" s="104"/>
      <c r="B1886" s="39"/>
      <c r="C1886" s="39"/>
      <c r="D1886" s="70"/>
      <c r="E1886" s="49"/>
      <c r="F1886" s="40"/>
      <c r="G1886" s="38"/>
      <c r="H1886" s="71"/>
      <c r="I1886" s="40"/>
      <c r="J1886" s="38"/>
      <c r="K1886" s="71"/>
      <c r="L1886" s="40"/>
      <c r="M1886" s="38"/>
      <c r="N1886" s="71"/>
      <c r="O1886" s="49"/>
      <c r="P1886" s="177"/>
      <c r="Q1886" s="178"/>
      <c r="R1886" s="178"/>
      <c r="S1886" s="178"/>
      <c r="T1886" s="178"/>
      <c r="U1886" s="178"/>
      <c r="V1886" s="178"/>
      <c r="W1886" s="178"/>
      <c r="X1886" s="178"/>
      <c r="Y1886" s="178"/>
      <c r="Z1886" s="178"/>
      <c r="AA1886" s="179"/>
      <c r="AB1886" s="121">
        <f>IF($D1886="",0,IF($E1886="",0,IF(VLOOKUP($E1886,paramètres!$E$33:$F$44,2,FALSE)&lt;=VLOOKUP($AB$18,paramètres!$E$33:$F$44,2,FALSE),P1886*$D1886,0)))</f>
        <v>0</v>
      </c>
      <c r="AC1886" s="13">
        <f>IF($D1886="",0,IF($E1886="",0,IF(VLOOKUP($E1886,paramètres!$E$33:$F$44,2,FALSE)&lt;=VLOOKUP($AC$18,paramètres!$E$33:$F$44,2,FALSE),Q1886*$D1886,0)))</f>
        <v>0</v>
      </c>
      <c r="AD1886" s="13">
        <f>IF($D1886="",0,IF($E1886="",0,IF(VLOOKUP($E1886,paramètres!$E$33:$F$44,2,FALSE)&lt;=VLOOKUP($AD$18,paramètres!$E$33:$F$44,2,FALSE),R1886*$D1886,0)))</f>
        <v>0</v>
      </c>
      <c r="AE1886" s="13">
        <f>IF($D1886="",0,IF($E1886="",0,IF(VLOOKUP($E1886,paramètres!$E$33:$F$44,2,FALSE)&lt;=VLOOKUP($AE$18,paramètres!$E$33:$F$44,2,FALSE),S1886*$D1886,0)))</f>
        <v>0</v>
      </c>
      <c r="AF1886" s="13">
        <f>IF($D1886="",0,IF($E1886="",0,IF(VLOOKUP($E1886,paramètres!$E$33:$F$44,2,FALSE)&lt;=VLOOKUP($AF$18,paramètres!$E$33:$F$44,2,FALSE),T1886*$D1886,0)))</f>
        <v>0</v>
      </c>
      <c r="AG1886" s="13">
        <f>IF($D1886="",0,IF($E1886="",0,IF(VLOOKUP($E1886,paramètres!$E$33:$F$44,2,FALSE)&lt;=VLOOKUP($AG$18,paramètres!$E$33:$F$44,2,FALSE),U1886*$D1886,0)))</f>
        <v>0</v>
      </c>
      <c r="AH1886" s="13">
        <f>IF($D1886="",0,IF($E1886="",0,IF(VLOOKUP($E1886,paramètres!$E$33:$F$44,2,FALSE)&lt;=VLOOKUP($AH$18,paramètres!$E$33:$F$44,2,FALSE),V1886*$D1886,0)))</f>
        <v>0</v>
      </c>
      <c r="AI1886" s="13">
        <f>IF($D1886="",0,IF($E1886="",0,IF(VLOOKUP($E1886,paramètres!$E$33:$F$44,2,FALSE)&lt;=VLOOKUP($AI$18,paramètres!$E$33:$F$44,2,FALSE),W1886*$D1886,0)))</f>
        <v>0</v>
      </c>
      <c r="AJ1886" s="13">
        <f>IF($D1886="",0,IF($E1886="",0,IF(VLOOKUP($E1886,paramètres!$E$33:$F$44,2,FALSE)&lt;=VLOOKUP($AJ$18,paramètres!$E$33:$F$44,2,FALSE),X1886*$D1886,0)))</f>
        <v>0</v>
      </c>
      <c r="AK1886" s="13">
        <f>IF($D1886="",0,IF($E1886="",0,IF(VLOOKUP($E1886,paramètres!$E$33:$F$44,2,FALSE)&lt;=VLOOKUP($AK$18,paramètres!$E$33:$F$44,2,FALSE),Y1886*$D1886,0)))</f>
        <v>0</v>
      </c>
      <c r="AL1886" s="13">
        <f>IF($D1886="",0,IF($E1886="",0,IF(VLOOKUP($E1886,paramètres!$E$33:$F$44,2,FALSE)&lt;=VLOOKUP($AL$18,paramètres!$E$33:$F$44,2,FALSE),Z1886*$D1886,0)))</f>
        <v>0</v>
      </c>
      <c r="AM1886" s="126">
        <f>IF($D1886="",0,IF($E1886="",0,IF(VLOOKUP($E1886,paramètres!$E$33:$F$44,2,FALSE)&lt;=VLOOKUP($AM$18,paramètres!$E$33:$F$44,2,FALSE),AA1886*$D1886,0)))</f>
        <v>0</v>
      </c>
      <c r="AN1886" s="121" t="str">
        <f>IF(paramètres!$B$28=1,((SUM(P1886:Y1886)/1.02)+SUM(Z1886:AA1886))*0.0303/9*COUNT(P1886:X1886),IF(paramètres!$B$28=2,(SUM(P1886:AA1886))*0.0303/9*COUNT(P1886:X1886),"Missing Delta option"))</f>
        <v>Missing Delta option</v>
      </c>
      <c r="AO1886" s="13" t="str">
        <f>IF(paramètres!$B$28=1,(((SUM(P1886:Y1886)/1.02)+SUM(Z1886:AA1886))+((SUM(AB1886:AK1886)/1.02)+SUM(AL1886:AN1886)))*cotpatr,IF(paramètres!$B$28=2,(SUM(P1886:AN1886)*cotpatr),"Missing Delta Option"))</f>
        <v>Missing Delta Option</v>
      </c>
      <c r="AP1886" s="13" t="str" cm="1">
        <f t="array" ref="AP1886">IF(paramètres!$B$28=1,(((SUM(P1886:Y1886)/1.02)+SUM(Z1886:AA1886))+((SUM(AB1886:AM1886)/1.02)+SUM(AL1886:AM1886)))/12*pécule,IF(paramètres!$B$28=2,SUM(P1886:AM1886)/12*pécule,"Missing Delta Option"))</f>
        <v>Missing Delta Option</v>
      </c>
      <c r="AQ1886" s="105" t="e">
        <f>IF(paramètres!$B$28=1,(((SUM(P1886:Y1886)/1.02)+SUM(Z1886:AA1886))+((SUM(AB1886:AM1886)/1.02)+SUM(AL1886:AM1886)))+AN1886+AO1886+AP1886,SUM(P1886:AM1886)+AN1886+AO1886+AP1886)</f>
        <v>#VALUE!</v>
      </c>
    </row>
    <row r="1887" spans="1:43" x14ac:dyDescent="0.25">
      <c r="A1887" s="104"/>
      <c r="B1887" s="39"/>
      <c r="C1887" s="39"/>
      <c r="D1887" s="70"/>
      <c r="E1887" s="49"/>
      <c r="F1887" s="40"/>
      <c r="G1887" s="38"/>
      <c r="H1887" s="71"/>
      <c r="I1887" s="40"/>
      <c r="J1887" s="38"/>
      <c r="K1887" s="71"/>
      <c r="L1887" s="40"/>
      <c r="M1887" s="38"/>
      <c r="N1887" s="71"/>
      <c r="O1887" s="49"/>
      <c r="P1887" s="177"/>
      <c r="Q1887" s="178"/>
      <c r="R1887" s="178"/>
      <c r="S1887" s="178"/>
      <c r="T1887" s="178"/>
      <c r="U1887" s="178"/>
      <c r="V1887" s="178"/>
      <c r="W1887" s="178"/>
      <c r="X1887" s="178"/>
      <c r="Y1887" s="178"/>
      <c r="Z1887" s="178"/>
      <c r="AA1887" s="179"/>
      <c r="AB1887" s="121">
        <f>IF($D1887="",0,IF($E1887="",0,IF(VLOOKUP($E1887,paramètres!$E$33:$F$44,2,FALSE)&lt;=VLOOKUP($AB$18,paramètres!$E$33:$F$44,2,FALSE),P1887*$D1887,0)))</f>
        <v>0</v>
      </c>
      <c r="AC1887" s="13">
        <f>IF($D1887="",0,IF($E1887="",0,IF(VLOOKUP($E1887,paramètres!$E$33:$F$44,2,FALSE)&lt;=VLOOKUP($AC$18,paramètres!$E$33:$F$44,2,FALSE),Q1887*$D1887,0)))</f>
        <v>0</v>
      </c>
      <c r="AD1887" s="13">
        <f>IF($D1887="",0,IF($E1887="",0,IF(VLOOKUP($E1887,paramètres!$E$33:$F$44,2,FALSE)&lt;=VLOOKUP($AD$18,paramètres!$E$33:$F$44,2,FALSE),R1887*$D1887,0)))</f>
        <v>0</v>
      </c>
      <c r="AE1887" s="13">
        <f>IF($D1887="",0,IF($E1887="",0,IF(VLOOKUP($E1887,paramètres!$E$33:$F$44,2,FALSE)&lt;=VLOOKUP($AE$18,paramètres!$E$33:$F$44,2,FALSE),S1887*$D1887,0)))</f>
        <v>0</v>
      </c>
      <c r="AF1887" s="13">
        <f>IF($D1887="",0,IF($E1887="",0,IF(VLOOKUP($E1887,paramètres!$E$33:$F$44,2,FALSE)&lt;=VLOOKUP($AF$18,paramètres!$E$33:$F$44,2,FALSE),T1887*$D1887,0)))</f>
        <v>0</v>
      </c>
      <c r="AG1887" s="13">
        <f>IF($D1887="",0,IF($E1887="",0,IF(VLOOKUP($E1887,paramètres!$E$33:$F$44,2,FALSE)&lt;=VLOOKUP($AG$18,paramètres!$E$33:$F$44,2,FALSE),U1887*$D1887,0)))</f>
        <v>0</v>
      </c>
      <c r="AH1887" s="13">
        <f>IF($D1887="",0,IF($E1887="",0,IF(VLOOKUP($E1887,paramètres!$E$33:$F$44,2,FALSE)&lt;=VLOOKUP($AH$18,paramètres!$E$33:$F$44,2,FALSE),V1887*$D1887,0)))</f>
        <v>0</v>
      </c>
      <c r="AI1887" s="13">
        <f>IF($D1887="",0,IF($E1887="",0,IF(VLOOKUP($E1887,paramètres!$E$33:$F$44,2,FALSE)&lt;=VLOOKUP($AI$18,paramètres!$E$33:$F$44,2,FALSE),W1887*$D1887,0)))</f>
        <v>0</v>
      </c>
      <c r="AJ1887" s="13">
        <f>IF($D1887="",0,IF($E1887="",0,IF(VLOOKUP($E1887,paramètres!$E$33:$F$44,2,FALSE)&lt;=VLOOKUP($AJ$18,paramètres!$E$33:$F$44,2,FALSE),X1887*$D1887,0)))</f>
        <v>0</v>
      </c>
      <c r="AK1887" s="13">
        <f>IF($D1887="",0,IF($E1887="",0,IF(VLOOKUP($E1887,paramètres!$E$33:$F$44,2,FALSE)&lt;=VLOOKUP($AK$18,paramètres!$E$33:$F$44,2,FALSE),Y1887*$D1887,0)))</f>
        <v>0</v>
      </c>
      <c r="AL1887" s="13">
        <f>IF($D1887="",0,IF($E1887="",0,IF(VLOOKUP($E1887,paramètres!$E$33:$F$44,2,FALSE)&lt;=VLOOKUP($AL$18,paramètres!$E$33:$F$44,2,FALSE),Z1887*$D1887,0)))</f>
        <v>0</v>
      </c>
      <c r="AM1887" s="126">
        <f>IF($D1887="",0,IF($E1887="",0,IF(VLOOKUP($E1887,paramètres!$E$33:$F$44,2,FALSE)&lt;=VLOOKUP($AM$18,paramètres!$E$33:$F$44,2,FALSE),AA1887*$D1887,0)))</f>
        <v>0</v>
      </c>
      <c r="AN1887" s="121" t="str">
        <f>IF(paramètres!$B$28=1,((SUM(P1887:Y1887)/1.02)+SUM(Z1887:AA1887))*0.0303/9*COUNT(P1887:X1887),IF(paramètres!$B$28=2,(SUM(P1887:AA1887))*0.0303/9*COUNT(P1887:X1887),"Missing Delta option"))</f>
        <v>Missing Delta option</v>
      </c>
      <c r="AO1887" s="13" t="str">
        <f>IF(paramètres!$B$28=1,(((SUM(P1887:Y1887)/1.02)+SUM(Z1887:AA1887))+((SUM(AB1887:AK1887)/1.02)+SUM(AL1887:AN1887)))*cotpatr,IF(paramètres!$B$28=2,(SUM(P1887:AN1887)*cotpatr),"Missing Delta Option"))</f>
        <v>Missing Delta Option</v>
      </c>
      <c r="AP1887" s="13" t="str" cm="1">
        <f t="array" ref="AP1887">IF(paramètres!$B$28=1,(((SUM(P1887:Y1887)/1.02)+SUM(Z1887:AA1887))+((SUM(AB1887:AM1887)/1.02)+SUM(AL1887:AM1887)))/12*pécule,IF(paramètres!$B$28=2,SUM(P1887:AM1887)/12*pécule,"Missing Delta Option"))</f>
        <v>Missing Delta Option</v>
      </c>
      <c r="AQ1887" s="105" t="e">
        <f>IF(paramètres!$B$28=1,(((SUM(P1887:Y1887)/1.02)+SUM(Z1887:AA1887))+((SUM(AB1887:AM1887)/1.02)+SUM(AL1887:AM1887)))+AN1887+AO1887+AP1887,SUM(P1887:AM1887)+AN1887+AO1887+AP1887)</f>
        <v>#VALUE!</v>
      </c>
    </row>
    <row r="1888" spans="1:43" x14ac:dyDescent="0.25">
      <c r="A1888" s="104"/>
      <c r="B1888" s="39"/>
      <c r="C1888" s="39"/>
      <c r="D1888" s="70"/>
      <c r="E1888" s="49"/>
      <c r="F1888" s="40"/>
      <c r="G1888" s="38"/>
      <c r="H1888" s="71"/>
      <c r="I1888" s="40"/>
      <c r="J1888" s="38"/>
      <c r="K1888" s="71"/>
      <c r="L1888" s="40"/>
      <c r="M1888" s="38"/>
      <c r="N1888" s="71"/>
      <c r="O1888" s="49"/>
      <c r="P1888" s="177"/>
      <c r="Q1888" s="178"/>
      <c r="R1888" s="178"/>
      <c r="S1888" s="178"/>
      <c r="T1888" s="178"/>
      <c r="U1888" s="178"/>
      <c r="V1888" s="178"/>
      <c r="W1888" s="178"/>
      <c r="X1888" s="178"/>
      <c r="Y1888" s="178"/>
      <c r="Z1888" s="178"/>
      <c r="AA1888" s="179"/>
      <c r="AB1888" s="121">
        <f>IF($D1888="",0,IF($E1888="",0,IF(VLOOKUP($E1888,paramètres!$E$33:$F$44,2,FALSE)&lt;=VLOOKUP($AB$18,paramètres!$E$33:$F$44,2,FALSE),P1888*$D1888,0)))</f>
        <v>0</v>
      </c>
      <c r="AC1888" s="13">
        <f>IF($D1888="",0,IF($E1888="",0,IF(VLOOKUP($E1888,paramètres!$E$33:$F$44,2,FALSE)&lt;=VLOOKUP($AC$18,paramètres!$E$33:$F$44,2,FALSE),Q1888*$D1888,0)))</f>
        <v>0</v>
      </c>
      <c r="AD1888" s="13">
        <f>IF($D1888="",0,IF($E1888="",0,IF(VLOOKUP($E1888,paramètres!$E$33:$F$44,2,FALSE)&lt;=VLOOKUP($AD$18,paramètres!$E$33:$F$44,2,FALSE),R1888*$D1888,0)))</f>
        <v>0</v>
      </c>
      <c r="AE1888" s="13">
        <f>IF($D1888="",0,IF($E1888="",0,IF(VLOOKUP($E1888,paramètres!$E$33:$F$44,2,FALSE)&lt;=VLOOKUP($AE$18,paramètres!$E$33:$F$44,2,FALSE),S1888*$D1888,0)))</f>
        <v>0</v>
      </c>
      <c r="AF1888" s="13">
        <f>IF($D1888="",0,IF($E1888="",0,IF(VLOOKUP($E1888,paramètres!$E$33:$F$44,2,FALSE)&lt;=VLOOKUP($AF$18,paramètres!$E$33:$F$44,2,FALSE),T1888*$D1888,0)))</f>
        <v>0</v>
      </c>
      <c r="AG1888" s="13">
        <f>IF($D1888="",0,IF($E1888="",0,IF(VLOOKUP($E1888,paramètres!$E$33:$F$44,2,FALSE)&lt;=VLOOKUP($AG$18,paramètres!$E$33:$F$44,2,FALSE),U1888*$D1888,0)))</f>
        <v>0</v>
      </c>
      <c r="AH1888" s="13">
        <f>IF($D1888="",0,IF($E1888="",0,IF(VLOOKUP($E1888,paramètres!$E$33:$F$44,2,FALSE)&lt;=VLOOKUP($AH$18,paramètres!$E$33:$F$44,2,FALSE),V1888*$D1888,0)))</f>
        <v>0</v>
      </c>
      <c r="AI1888" s="13">
        <f>IF($D1888="",0,IF($E1888="",0,IF(VLOOKUP($E1888,paramètres!$E$33:$F$44,2,FALSE)&lt;=VLOOKUP($AI$18,paramètres!$E$33:$F$44,2,FALSE),W1888*$D1888,0)))</f>
        <v>0</v>
      </c>
      <c r="AJ1888" s="13">
        <f>IF($D1888="",0,IF($E1888="",0,IF(VLOOKUP($E1888,paramètres!$E$33:$F$44,2,FALSE)&lt;=VLOOKUP($AJ$18,paramètres!$E$33:$F$44,2,FALSE),X1888*$D1888,0)))</f>
        <v>0</v>
      </c>
      <c r="AK1888" s="13">
        <f>IF($D1888="",0,IF($E1888="",0,IF(VLOOKUP($E1888,paramètres!$E$33:$F$44,2,FALSE)&lt;=VLOOKUP($AK$18,paramètres!$E$33:$F$44,2,FALSE),Y1888*$D1888,0)))</f>
        <v>0</v>
      </c>
      <c r="AL1888" s="13">
        <f>IF($D1888="",0,IF($E1888="",0,IF(VLOOKUP($E1888,paramètres!$E$33:$F$44,2,FALSE)&lt;=VLOOKUP($AL$18,paramètres!$E$33:$F$44,2,FALSE),Z1888*$D1888,0)))</f>
        <v>0</v>
      </c>
      <c r="AM1888" s="126">
        <f>IF($D1888="",0,IF($E1888="",0,IF(VLOOKUP($E1888,paramètres!$E$33:$F$44,2,FALSE)&lt;=VLOOKUP($AM$18,paramètres!$E$33:$F$44,2,FALSE),AA1888*$D1888,0)))</f>
        <v>0</v>
      </c>
      <c r="AN1888" s="121" t="str">
        <f>IF(paramètres!$B$28=1,((SUM(P1888:Y1888)/1.02)+SUM(Z1888:AA1888))*0.0303/9*COUNT(P1888:X1888),IF(paramètres!$B$28=2,(SUM(P1888:AA1888))*0.0303/9*COUNT(P1888:X1888),"Missing Delta option"))</f>
        <v>Missing Delta option</v>
      </c>
      <c r="AO1888" s="13" t="str">
        <f>IF(paramètres!$B$28=1,(((SUM(P1888:Y1888)/1.02)+SUM(Z1888:AA1888))+((SUM(AB1888:AK1888)/1.02)+SUM(AL1888:AN1888)))*cotpatr,IF(paramètres!$B$28=2,(SUM(P1888:AN1888)*cotpatr),"Missing Delta Option"))</f>
        <v>Missing Delta Option</v>
      </c>
      <c r="AP1888" s="13" t="str" cm="1">
        <f t="array" ref="AP1888">IF(paramètres!$B$28=1,(((SUM(P1888:Y1888)/1.02)+SUM(Z1888:AA1888))+((SUM(AB1888:AM1888)/1.02)+SUM(AL1888:AM1888)))/12*pécule,IF(paramètres!$B$28=2,SUM(P1888:AM1888)/12*pécule,"Missing Delta Option"))</f>
        <v>Missing Delta Option</v>
      </c>
      <c r="AQ1888" s="105" t="e">
        <f>IF(paramètres!$B$28=1,(((SUM(P1888:Y1888)/1.02)+SUM(Z1888:AA1888))+((SUM(AB1888:AM1888)/1.02)+SUM(AL1888:AM1888)))+AN1888+AO1888+AP1888,SUM(P1888:AM1888)+AN1888+AO1888+AP1888)</f>
        <v>#VALUE!</v>
      </c>
    </row>
    <row r="1889" spans="1:43" x14ac:dyDescent="0.25">
      <c r="A1889" s="104"/>
      <c r="B1889" s="39"/>
      <c r="C1889" s="39"/>
      <c r="D1889" s="70"/>
      <c r="E1889" s="49"/>
      <c r="F1889" s="40"/>
      <c r="G1889" s="38"/>
      <c r="H1889" s="71"/>
      <c r="I1889" s="40"/>
      <c r="J1889" s="38"/>
      <c r="K1889" s="71"/>
      <c r="L1889" s="40"/>
      <c r="M1889" s="38"/>
      <c r="N1889" s="71"/>
      <c r="O1889" s="49"/>
      <c r="P1889" s="177"/>
      <c r="Q1889" s="178"/>
      <c r="R1889" s="178"/>
      <c r="S1889" s="178"/>
      <c r="T1889" s="178"/>
      <c r="U1889" s="178"/>
      <c r="V1889" s="178"/>
      <c r="W1889" s="178"/>
      <c r="X1889" s="178"/>
      <c r="Y1889" s="178"/>
      <c r="Z1889" s="178"/>
      <c r="AA1889" s="179"/>
      <c r="AB1889" s="121">
        <f>IF($D1889="",0,IF($E1889="",0,IF(VLOOKUP($E1889,paramètres!$E$33:$F$44,2,FALSE)&lt;=VLOOKUP($AB$18,paramètres!$E$33:$F$44,2,FALSE),P1889*$D1889,0)))</f>
        <v>0</v>
      </c>
      <c r="AC1889" s="13">
        <f>IF($D1889="",0,IF($E1889="",0,IF(VLOOKUP($E1889,paramètres!$E$33:$F$44,2,FALSE)&lt;=VLOOKUP($AC$18,paramètres!$E$33:$F$44,2,FALSE),Q1889*$D1889,0)))</f>
        <v>0</v>
      </c>
      <c r="AD1889" s="13">
        <f>IF($D1889="",0,IF($E1889="",0,IF(VLOOKUP($E1889,paramètres!$E$33:$F$44,2,FALSE)&lt;=VLOOKUP($AD$18,paramètres!$E$33:$F$44,2,FALSE),R1889*$D1889,0)))</f>
        <v>0</v>
      </c>
      <c r="AE1889" s="13">
        <f>IF($D1889="",0,IF($E1889="",0,IF(VLOOKUP($E1889,paramètres!$E$33:$F$44,2,FALSE)&lt;=VLOOKUP($AE$18,paramètres!$E$33:$F$44,2,FALSE),S1889*$D1889,0)))</f>
        <v>0</v>
      </c>
      <c r="AF1889" s="13">
        <f>IF($D1889="",0,IF($E1889="",0,IF(VLOOKUP($E1889,paramètres!$E$33:$F$44,2,FALSE)&lt;=VLOOKUP($AF$18,paramètres!$E$33:$F$44,2,FALSE),T1889*$D1889,0)))</f>
        <v>0</v>
      </c>
      <c r="AG1889" s="13">
        <f>IF($D1889="",0,IF($E1889="",0,IF(VLOOKUP($E1889,paramètres!$E$33:$F$44,2,FALSE)&lt;=VLOOKUP($AG$18,paramètres!$E$33:$F$44,2,FALSE),U1889*$D1889,0)))</f>
        <v>0</v>
      </c>
      <c r="AH1889" s="13">
        <f>IF($D1889="",0,IF($E1889="",0,IF(VLOOKUP($E1889,paramètres!$E$33:$F$44,2,FALSE)&lt;=VLOOKUP($AH$18,paramètres!$E$33:$F$44,2,FALSE),V1889*$D1889,0)))</f>
        <v>0</v>
      </c>
      <c r="AI1889" s="13">
        <f>IF($D1889="",0,IF($E1889="",0,IF(VLOOKUP($E1889,paramètres!$E$33:$F$44,2,FALSE)&lt;=VLOOKUP($AI$18,paramètres!$E$33:$F$44,2,FALSE),W1889*$D1889,0)))</f>
        <v>0</v>
      </c>
      <c r="AJ1889" s="13">
        <f>IF($D1889="",0,IF($E1889="",0,IF(VLOOKUP($E1889,paramètres!$E$33:$F$44,2,FALSE)&lt;=VLOOKUP($AJ$18,paramètres!$E$33:$F$44,2,FALSE),X1889*$D1889,0)))</f>
        <v>0</v>
      </c>
      <c r="AK1889" s="13">
        <f>IF($D1889="",0,IF($E1889="",0,IF(VLOOKUP($E1889,paramètres!$E$33:$F$44,2,FALSE)&lt;=VLOOKUP($AK$18,paramètres!$E$33:$F$44,2,FALSE),Y1889*$D1889,0)))</f>
        <v>0</v>
      </c>
      <c r="AL1889" s="13">
        <f>IF($D1889="",0,IF($E1889="",0,IF(VLOOKUP($E1889,paramètres!$E$33:$F$44,2,FALSE)&lt;=VLOOKUP($AL$18,paramètres!$E$33:$F$44,2,FALSE),Z1889*$D1889,0)))</f>
        <v>0</v>
      </c>
      <c r="AM1889" s="126">
        <f>IF($D1889="",0,IF($E1889="",0,IF(VLOOKUP($E1889,paramètres!$E$33:$F$44,2,FALSE)&lt;=VLOOKUP($AM$18,paramètres!$E$33:$F$44,2,FALSE),AA1889*$D1889,0)))</f>
        <v>0</v>
      </c>
      <c r="AN1889" s="121" t="str">
        <f>IF(paramètres!$B$28=1,((SUM(P1889:Y1889)/1.02)+SUM(Z1889:AA1889))*0.0303/9*COUNT(P1889:X1889),IF(paramètres!$B$28=2,(SUM(P1889:AA1889))*0.0303/9*COUNT(P1889:X1889),"Missing Delta option"))</f>
        <v>Missing Delta option</v>
      </c>
      <c r="AO1889" s="13" t="str">
        <f>IF(paramètres!$B$28=1,(((SUM(P1889:Y1889)/1.02)+SUM(Z1889:AA1889))+((SUM(AB1889:AK1889)/1.02)+SUM(AL1889:AN1889)))*cotpatr,IF(paramètres!$B$28=2,(SUM(P1889:AN1889)*cotpatr),"Missing Delta Option"))</f>
        <v>Missing Delta Option</v>
      </c>
      <c r="AP1889" s="13" t="str" cm="1">
        <f t="array" ref="AP1889">IF(paramètres!$B$28=1,(((SUM(P1889:Y1889)/1.02)+SUM(Z1889:AA1889))+((SUM(AB1889:AM1889)/1.02)+SUM(AL1889:AM1889)))/12*pécule,IF(paramètres!$B$28=2,SUM(P1889:AM1889)/12*pécule,"Missing Delta Option"))</f>
        <v>Missing Delta Option</v>
      </c>
      <c r="AQ1889" s="105" t="e">
        <f>IF(paramètres!$B$28=1,(((SUM(P1889:Y1889)/1.02)+SUM(Z1889:AA1889))+((SUM(AB1889:AM1889)/1.02)+SUM(AL1889:AM1889)))+AN1889+AO1889+AP1889,SUM(P1889:AM1889)+AN1889+AO1889+AP1889)</f>
        <v>#VALUE!</v>
      </c>
    </row>
    <row r="1890" spans="1:43" x14ac:dyDescent="0.25">
      <c r="A1890" s="104"/>
      <c r="B1890" s="39"/>
      <c r="C1890" s="39"/>
      <c r="D1890" s="70"/>
      <c r="E1890" s="49"/>
      <c r="F1890" s="40"/>
      <c r="G1890" s="38"/>
      <c r="H1890" s="71"/>
      <c r="I1890" s="40"/>
      <c r="J1890" s="38"/>
      <c r="K1890" s="71"/>
      <c r="L1890" s="40"/>
      <c r="M1890" s="38"/>
      <c r="N1890" s="71"/>
      <c r="O1890" s="49"/>
      <c r="P1890" s="177"/>
      <c r="Q1890" s="178"/>
      <c r="R1890" s="178"/>
      <c r="S1890" s="178"/>
      <c r="T1890" s="178"/>
      <c r="U1890" s="178"/>
      <c r="V1890" s="178"/>
      <c r="W1890" s="178"/>
      <c r="X1890" s="178"/>
      <c r="Y1890" s="178"/>
      <c r="Z1890" s="178"/>
      <c r="AA1890" s="179"/>
      <c r="AB1890" s="121">
        <f>IF($D1890="",0,IF($E1890="",0,IF(VLOOKUP($E1890,paramètres!$E$33:$F$44,2,FALSE)&lt;=VLOOKUP($AB$18,paramètres!$E$33:$F$44,2,FALSE),P1890*$D1890,0)))</f>
        <v>0</v>
      </c>
      <c r="AC1890" s="13">
        <f>IF($D1890="",0,IF($E1890="",0,IF(VLOOKUP($E1890,paramètres!$E$33:$F$44,2,FALSE)&lt;=VLOOKUP($AC$18,paramètres!$E$33:$F$44,2,FALSE),Q1890*$D1890,0)))</f>
        <v>0</v>
      </c>
      <c r="AD1890" s="13">
        <f>IF($D1890="",0,IF($E1890="",0,IF(VLOOKUP($E1890,paramètres!$E$33:$F$44,2,FALSE)&lt;=VLOOKUP($AD$18,paramètres!$E$33:$F$44,2,FALSE),R1890*$D1890,0)))</f>
        <v>0</v>
      </c>
      <c r="AE1890" s="13">
        <f>IF($D1890="",0,IF($E1890="",0,IF(VLOOKUP($E1890,paramètres!$E$33:$F$44,2,FALSE)&lt;=VLOOKUP($AE$18,paramètres!$E$33:$F$44,2,FALSE),S1890*$D1890,0)))</f>
        <v>0</v>
      </c>
      <c r="AF1890" s="13">
        <f>IF($D1890="",0,IF($E1890="",0,IF(VLOOKUP($E1890,paramètres!$E$33:$F$44,2,FALSE)&lt;=VLOOKUP($AF$18,paramètres!$E$33:$F$44,2,FALSE),T1890*$D1890,0)))</f>
        <v>0</v>
      </c>
      <c r="AG1890" s="13">
        <f>IF($D1890="",0,IF($E1890="",0,IF(VLOOKUP($E1890,paramètres!$E$33:$F$44,2,FALSE)&lt;=VLOOKUP($AG$18,paramètres!$E$33:$F$44,2,FALSE),U1890*$D1890,0)))</f>
        <v>0</v>
      </c>
      <c r="AH1890" s="13">
        <f>IF($D1890="",0,IF($E1890="",0,IF(VLOOKUP($E1890,paramètres!$E$33:$F$44,2,FALSE)&lt;=VLOOKUP($AH$18,paramètres!$E$33:$F$44,2,FALSE),V1890*$D1890,0)))</f>
        <v>0</v>
      </c>
      <c r="AI1890" s="13">
        <f>IF($D1890="",0,IF($E1890="",0,IF(VLOOKUP($E1890,paramètres!$E$33:$F$44,2,FALSE)&lt;=VLOOKUP($AI$18,paramètres!$E$33:$F$44,2,FALSE),W1890*$D1890,0)))</f>
        <v>0</v>
      </c>
      <c r="AJ1890" s="13">
        <f>IF($D1890="",0,IF($E1890="",0,IF(VLOOKUP($E1890,paramètres!$E$33:$F$44,2,FALSE)&lt;=VLOOKUP($AJ$18,paramètres!$E$33:$F$44,2,FALSE),X1890*$D1890,0)))</f>
        <v>0</v>
      </c>
      <c r="AK1890" s="13">
        <f>IF($D1890="",0,IF($E1890="",0,IF(VLOOKUP($E1890,paramètres!$E$33:$F$44,2,FALSE)&lt;=VLOOKUP($AK$18,paramètres!$E$33:$F$44,2,FALSE),Y1890*$D1890,0)))</f>
        <v>0</v>
      </c>
      <c r="AL1890" s="13">
        <f>IF($D1890="",0,IF($E1890="",0,IF(VLOOKUP($E1890,paramètres!$E$33:$F$44,2,FALSE)&lt;=VLOOKUP($AL$18,paramètres!$E$33:$F$44,2,FALSE),Z1890*$D1890,0)))</f>
        <v>0</v>
      </c>
      <c r="AM1890" s="126">
        <f>IF($D1890="",0,IF($E1890="",0,IF(VLOOKUP($E1890,paramètres!$E$33:$F$44,2,FALSE)&lt;=VLOOKUP($AM$18,paramètres!$E$33:$F$44,2,FALSE),AA1890*$D1890,0)))</f>
        <v>0</v>
      </c>
      <c r="AN1890" s="121" t="str">
        <f>IF(paramètres!$B$28=1,((SUM(P1890:Y1890)/1.02)+SUM(Z1890:AA1890))*0.0303/9*COUNT(P1890:X1890),IF(paramètres!$B$28=2,(SUM(P1890:AA1890))*0.0303/9*COUNT(P1890:X1890),"Missing Delta option"))</f>
        <v>Missing Delta option</v>
      </c>
      <c r="AO1890" s="13" t="str">
        <f>IF(paramètres!$B$28=1,(((SUM(P1890:Y1890)/1.02)+SUM(Z1890:AA1890))+((SUM(AB1890:AK1890)/1.02)+SUM(AL1890:AN1890)))*cotpatr,IF(paramètres!$B$28=2,(SUM(P1890:AN1890)*cotpatr),"Missing Delta Option"))</f>
        <v>Missing Delta Option</v>
      </c>
      <c r="AP1890" s="13" t="str" cm="1">
        <f t="array" ref="AP1890">IF(paramètres!$B$28=1,(((SUM(P1890:Y1890)/1.02)+SUM(Z1890:AA1890))+((SUM(AB1890:AM1890)/1.02)+SUM(AL1890:AM1890)))/12*pécule,IF(paramètres!$B$28=2,SUM(P1890:AM1890)/12*pécule,"Missing Delta Option"))</f>
        <v>Missing Delta Option</v>
      </c>
      <c r="AQ1890" s="105" t="e">
        <f>IF(paramètres!$B$28=1,(((SUM(P1890:Y1890)/1.02)+SUM(Z1890:AA1890))+((SUM(AB1890:AM1890)/1.02)+SUM(AL1890:AM1890)))+AN1890+AO1890+AP1890,SUM(P1890:AM1890)+AN1890+AO1890+AP1890)</f>
        <v>#VALUE!</v>
      </c>
    </row>
    <row r="1891" spans="1:43" x14ac:dyDescent="0.25">
      <c r="A1891" s="104"/>
      <c r="B1891" s="39"/>
      <c r="C1891" s="39"/>
      <c r="D1891" s="70"/>
      <c r="E1891" s="49"/>
      <c r="F1891" s="40"/>
      <c r="G1891" s="38"/>
      <c r="H1891" s="71"/>
      <c r="I1891" s="40"/>
      <c r="J1891" s="38"/>
      <c r="K1891" s="71"/>
      <c r="L1891" s="40"/>
      <c r="M1891" s="38"/>
      <c r="N1891" s="71"/>
      <c r="O1891" s="49"/>
      <c r="P1891" s="177"/>
      <c r="Q1891" s="178"/>
      <c r="R1891" s="178"/>
      <c r="S1891" s="178"/>
      <c r="T1891" s="178"/>
      <c r="U1891" s="178"/>
      <c r="V1891" s="178"/>
      <c r="W1891" s="178"/>
      <c r="X1891" s="178"/>
      <c r="Y1891" s="178"/>
      <c r="Z1891" s="178"/>
      <c r="AA1891" s="179"/>
      <c r="AB1891" s="121">
        <f>IF($D1891="",0,IF($E1891="",0,IF(VLOOKUP($E1891,paramètres!$E$33:$F$44,2,FALSE)&lt;=VLOOKUP($AB$18,paramètres!$E$33:$F$44,2,FALSE),P1891*$D1891,0)))</f>
        <v>0</v>
      </c>
      <c r="AC1891" s="13">
        <f>IF($D1891="",0,IF($E1891="",0,IF(VLOOKUP($E1891,paramètres!$E$33:$F$44,2,FALSE)&lt;=VLOOKUP($AC$18,paramètres!$E$33:$F$44,2,FALSE),Q1891*$D1891,0)))</f>
        <v>0</v>
      </c>
      <c r="AD1891" s="13">
        <f>IF($D1891="",0,IF($E1891="",0,IF(VLOOKUP($E1891,paramètres!$E$33:$F$44,2,FALSE)&lt;=VLOOKUP($AD$18,paramètres!$E$33:$F$44,2,FALSE),R1891*$D1891,0)))</f>
        <v>0</v>
      </c>
      <c r="AE1891" s="13">
        <f>IF($D1891="",0,IF($E1891="",0,IF(VLOOKUP($E1891,paramètres!$E$33:$F$44,2,FALSE)&lt;=VLOOKUP($AE$18,paramètres!$E$33:$F$44,2,FALSE),S1891*$D1891,0)))</f>
        <v>0</v>
      </c>
      <c r="AF1891" s="13">
        <f>IF($D1891="",0,IF($E1891="",0,IF(VLOOKUP($E1891,paramètres!$E$33:$F$44,2,FALSE)&lt;=VLOOKUP($AF$18,paramètres!$E$33:$F$44,2,FALSE),T1891*$D1891,0)))</f>
        <v>0</v>
      </c>
      <c r="AG1891" s="13">
        <f>IF($D1891="",0,IF($E1891="",0,IF(VLOOKUP($E1891,paramètres!$E$33:$F$44,2,FALSE)&lt;=VLOOKUP($AG$18,paramètres!$E$33:$F$44,2,FALSE),U1891*$D1891,0)))</f>
        <v>0</v>
      </c>
      <c r="AH1891" s="13">
        <f>IF($D1891="",0,IF($E1891="",0,IF(VLOOKUP($E1891,paramètres!$E$33:$F$44,2,FALSE)&lt;=VLOOKUP($AH$18,paramètres!$E$33:$F$44,2,FALSE),V1891*$D1891,0)))</f>
        <v>0</v>
      </c>
      <c r="AI1891" s="13">
        <f>IF($D1891="",0,IF($E1891="",0,IF(VLOOKUP($E1891,paramètres!$E$33:$F$44,2,FALSE)&lt;=VLOOKUP($AI$18,paramètres!$E$33:$F$44,2,FALSE),W1891*$D1891,0)))</f>
        <v>0</v>
      </c>
      <c r="AJ1891" s="13">
        <f>IF($D1891="",0,IF($E1891="",0,IF(VLOOKUP($E1891,paramètres!$E$33:$F$44,2,FALSE)&lt;=VLOOKUP($AJ$18,paramètres!$E$33:$F$44,2,FALSE),X1891*$D1891,0)))</f>
        <v>0</v>
      </c>
      <c r="AK1891" s="13">
        <f>IF($D1891="",0,IF($E1891="",0,IF(VLOOKUP($E1891,paramètres!$E$33:$F$44,2,FALSE)&lt;=VLOOKUP($AK$18,paramètres!$E$33:$F$44,2,FALSE),Y1891*$D1891,0)))</f>
        <v>0</v>
      </c>
      <c r="AL1891" s="13">
        <f>IF($D1891="",0,IF($E1891="",0,IF(VLOOKUP($E1891,paramètres!$E$33:$F$44,2,FALSE)&lt;=VLOOKUP($AL$18,paramètres!$E$33:$F$44,2,FALSE),Z1891*$D1891,0)))</f>
        <v>0</v>
      </c>
      <c r="AM1891" s="126">
        <f>IF($D1891="",0,IF($E1891="",0,IF(VLOOKUP($E1891,paramètres!$E$33:$F$44,2,FALSE)&lt;=VLOOKUP($AM$18,paramètres!$E$33:$F$44,2,FALSE),AA1891*$D1891,0)))</f>
        <v>0</v>
      </c>
      <c r="AN1891" s="121" t="str">
        <f>IF(paramètres!$B$28=1,((SUM(P1891:Y1891)/1.02)+SUM(Z1891:AA1891))*0.0303/9*COUNT(P1891:X1891),IF(paramètres!$B$28=2,(SUM(P1891:AA1891))*0.0303/9*COUNT(P1891:X1891),"Missing Delta option"))</f>
        <v>Missing Delta option</v>
      </c>
      <c r="AO1891" s="13" t="str">
        <f>IF(paramètres!$B$28=1,(((SUM(P1891:Y1891)/1.02)+SUM(Z1891:AA1891))+((SUM(AB1891:AK1891)/1.02)+SUM(AL1891:AN1891)))*cotpatr,IF(paramètres!$B$28=2,(SUM(P1891:AN1891)*cotpatr),"Missing Delta Option"))</f>
        <v>Missing Delta Option</v>
      </c>
      <c r="AP1891" s="13" t="str" cm="1">
        <f t="array" ref="AP1891">IF(paramètres!$B$28=1,(((SUM(P1891:Y1891)/1.02)+SUM(Z1891:AA1891))+((SUM(AB1891:AM1891)/1.02)+SUM(AL1891:AM1891)))/12*pécule,IF(paramètres!$B$28=2,SUM(P1891:AM1891)/12*pécule,"Missing Delta Option"))</f>
        <v>Missing Delta Option</v>
      </c>
      <c r="AQ1891" s="105" t="e">
        <f>IF(paramètres!$B$28=1,(((SUM(P1891:Y1891)/1.02)+SUM(Z1891:AA1891))+((SUM(AB1891:AM1891)/1.02)+SUM(AL1891:AM1891)))+AN1891+AO1891+AP1891,SUM(P1891:AM1891)+AN1891+AO1891+AP1891)</f>
        <v>#VALUE!</v>
      </c>
    </row>
    <row r="1892" spans="1:43" x14ac:dyDescent="0.25">
      <c r="A1892" s="104"/>
      <c r="B1892" s="39"/>
      <c r="C1892" s="39"/>
      <c r="D1892" s="70"/>
      <c r="E1892" s="49"/>
      <c r="F1892" s="40"/>
      <c r="G1892" s="38"/>
      <c r="H1892" s="71"/>
      <c r="I1892" s="40"/>
      <c r="J1892" s="38"/>
      <c r="K1892" s="71"/>
      <c r="L1892" s="40"/>
      <c r="M1892" s="38"/>
      <c r="N1892" s="71"/>
      <c r="O1892" s="49"/>
      <c r="P1892" s="177"/>
      <c r="Q1892" s="178"/>
      <c r="R1892" s="178"/>
      <c r="S1892" s="178"/>
      <c r="T1892" s="178"/>
      <c r="U1892" s="178"/>
      <c r="V1892" s="178"/>
      <c r="W1892" s="178"/>
      <c r="X1892" s="178"/>
      <c r="Y1892" s="178"/>
      <c r="Z1892" s="178"/>
      <c r="AA1892" s="179"/>
      <c r="AB1892" s="121">
        <f>IF($D1892="",0,IF($E1892="",0,IF(VLOOKUP($E1892,paramètres!$E$33:$F$44,2,FALSE)&lt;=VLOOKUP($AB$18,paramètres!$E$33:$F$44,2,FALSE),P1892*$D1892,0)))</f>
        <v>0</v>
      </c>
      <c r="AC1892" s="13">
        <f>IF($D1892="",0,IF($E1892="",0,IF(VLOOKUP($E1892,paramètres!$E$33:$F$44,2,FALSE)&lt;=VLOOKUP($AC$18,paramètres!$E$33:$F$44,2,FALSE),Q1892*$D1892,0)))</f>
        <v>0</v>
      </c>
      <c r="AD1892" s="13">
        <f>IF($D1892="",0,IF($E1892="",0,IF(VLOOKUP($E1892,paramètres!$E$33:$F$44,2,FALSE)&lt;=VLOOKUP($AD$18,paramètres!$E$33:$F$44,2,FALSE),R1892*$D1892,0)))</f>
        <v>0</v>
      </c>
      <c r="AE1892" s="13">
        <f>IF($D1892="",0,IF($E1892="",0,IF(VLOOKUP($E1892,paramètres!$E$33:$F$44,2,FALSE)&lt;=VLOOKUP($AE$18,paramètres!$E$33:$F$44,2,FALSE),S1892*$D1892,0)))</f>
        <v>0</v>
      </c>
      <c r="AF1892" s="13">
        <f>IF($D1892="",0,IF($E1892="",0,IF(VLOOKUP($E1892,paramètres!$E$33:$F$44,2,FALSE)&lt;=VLOOKUP($AF$18,paramètres!$E$33:$F$44,2,FALSE),T1892*$D1892,0)))</f>
        <v>0</v>
      </c>
      <c r="AG1892" s="13">
        <f>IF($D1892="",0,IF($E1892="",0,IF(VLOOKUP($E1892,paramètres!$E$33:$F$44,2,FALSE)&lt;=VLOOKUP($AG$18,paramètres!$E$33:$F$44,2,FALSE),U1892*$D1892,0)))</f>
        <v>0</v>
      </c>
      <c r="AH1892" s="13">
        <f>IF($D1892="",0,IF($E1892="",0,IF(VLOOKUP($E1892,paramètres!$E$33:$F$44,2,FALSE)&lt;=VLOOKUP($AH$18,paramètres!$E$33:$F$44,2,FALSE),V1892*$D1892,0)))</f>
        <v>0</v>
      </c>
      <c r="AI1892" s="13">
        <f>IF($D1892="",0,IF($E1892="",0,IF(VLOOKUP($E1892,paramètres!$E$33:$F$44,2,FALSE)&lt;=VLOOKUP($AI$18,paramètres!$E$33:$F$44,2,FALSE),W1892*$D1892,0)))</f>
        <v>0</v>
      </c>
      <c r="AJ1892" s="13">
        <f>IF($D1892="",0,IF($E1892="",0,IF(VLOOKUP($E1892,paramètres!$E$33:$F$44,2,FALSE)&lt;=VLOOKUP($AJ$18,paramètres!$E$33:$F$44,2,FALSE),X1892*$D1892,0)))</f>
        <v>0</v>
      </c>
      <c r="AK1892" s="13">
        <f>IF($D1892="",0,IF($E1892="",0,IF(VLOOKUP($E1892,paramètres!$E$33:$F$44,2,FALSE)&lt;=VLOOKUP($AK$18,paramètres!$E$33:$F$44,2,FALSE),Y1892*$D1892,0)))</f>
        <v>0</v>
      </c>
      <c r="AL1892" s="13">
        <f>IF($D1892="",0,IF($E1892="",0,IF(VLOOKUP($E1892,paramètres!$E$33:$F$44,2,FALSE)&lt;=VLOOKUP($AL$18,paramètres!$E$33:$F$44,2,FALSE),Z1892*$D1892,0)))</f>
        <v>0</v>
      </c>
      <c r="AM1892" s="126">
        <f>IF($D1892="",0,IF($E1892="",0,IF(VLOOKUP($E1892,paramètres!$E$33:$F$44,2,FALSE)&lt;=VLOOKUP($AM$18,paramètres!$E$33:$F$44,2,FALSE),AA1892*$D1892,0)))</f>
        <v>0</v>
      </c>
      <c r="AN1892" s="121" t="str">
        <f>IF(paramètres!$B$28=1,((SUM(P1892:Y1892)/1.02)+SUM(Z1892:AA1892))*0.0303/9*COUNT(P1892:X1892),IF(paramètres!$B$28=2,(SUM(P1892:AA1892))*0.0303/9*COUNT(P1892:X1892),"Missing Delta option"))</f>
        <v>Missing Delta option</v>
      </c>
      <c r="AO1892" s="13" t="str">
        <f>IF(paramètres!$B$28=1,(((SUM(P1892:Y1892)/1.02)+SUM(Z1892:AA1892))+((SUM(AB1892:AK1892)/1.02)+SUM(AL1892:AN1892)))*cotpatr,IF(paramètres!$B$28=2,(SUM(P1892:AN1892)*cotpatr),"Missing Delta Option"))</f>
        <v>Missing Delta Option</v>
      </c>
      <c r="AP1892" s="13" t="str" cm="1">
        <f t="array" ref="AP1892">IF(paramètres!$B$28=1,(((SUM(P1892:Y1892)/1.02)+SUM(Z1892:AA1892))+((SUM(AB1892:AM1892)/1.02)+SUM(AL1892:AM1892)))/12*pécule,IF(paramètres!$B$28=2,SUM(P1892:AM1892)/12*pécule,"Missing Delta Option"))</f>
        <v>Missing Delta Option</v>
      </c>
      <c r="AQ1892" s="105" t="e">
        <f>IF(paramètres!$B$28=1,(((SUM(P1892:Y1892)/1.02)+SUM(Z1892:AA1892))+((SUM(AB1892:AM1892)/1.02)+SUM(AL1892:AM1892)))+AN1892+AO1892+AP1892,SUM(P1892:AM1892)+AN1892+AO1892+AP1892)</f>
        <v>#VALUE!</v>
      </c>
    </row>
    <row r="1893" spans="1:43" x14ac:dyDescent="0.25">
      <c r="A1893" s="104"/>
      <c r="B1893" s="39"/>
      <c r="C1893" s="39"/>
      <c r="D1893" s="70"/>
      <c r="E1893" s="49"/>
      <c r="F1893" s="40"/>
      <c r="G1893" s="38"/>
      <c r="H1893" s="71"/>
      <c r="I1893" s="40"/>
      <c r="J1893" s="38"/>
      <c r="K1893" s="71"/>
      <c r="L1893" s="40"/>
      <c r="M1893" s="38"/>
      <c r="N1893" s="71"/>
      <c r="O1893" s="49"/>
      <c r="P1893" s="177"/>
      <c r="Q1893" s="178"/>
      <c r="R1893" s="178"/>
      <c r="S1893" s="178"/>
      <c r="T1893" s="178"/>
      <c r="U1893" s="178"/>
      <c r="V1893" s="178"/>
      <c r="W1893" s="178"/>
      <c r="X1893" s="178"/>
      <c r="Y1893" s="178"/>
      <c r="Z1893" s="178"/>
      <c r="AA1893" s="179"/>
      <c r="AB1893" s="121">
        <f>IF($D1893="",0,IF($E1893="",0,IF(VLOOKUP($E1893,paramètres!$E$33:$F$44,2,FALSE)&lt;=VLOOKUP($AB$18,paramètres!$E$33:$F$44,2,FALSE),P1893*$D1893,0)))</f>
        <v>0</v>
      </c>
      <c r="AC1893" s="13">
        <f>IF($D1893="",0,IF($E1893="",0,IF(VLOOKUP($E1893,paramètres!$E$33:$F$44,2,FALSE)&lt;=VLOOKUP($AC$18,paramètres!$E$33:$F$44,2,FALSE),Q1893*$D1893,0)))</f>
        <v>0</v>
      </c>
      <c r="AD1893" s="13">
        <f>IF($D1893="",0,IF($E1893="",0,IF(VLOOKUP($E1893,paramètres!$E$33:$F$44,2,FALSE)&lt;=VLOOKUP($AD$18,paramètres!$E$33:$F$44,2,FALSE),R1893*$D1893,0)))</f>
        <v>0</v>
      </c>
      <c r="AE1893" s="13">
        <f>IF($D1893="",0,IF($E1893="",0,IF(VLOOKUP($E1893,paramètres!$E$33:$F$44,2,FALSE)&lt;=VLOOKUP($AE$18,paramètres!$E$33:$F$44,2,FALSE),S1893*$D1893,0)))</f>
        <v>0</v>
      </c>
      <c r="AF1893" s="13">
        <f>IF($D1893="",0,IF($E1893="",0,IF(VLOOKUP($E1893,paramètres!$E$33:$F$44,2,FALSE)&lt;=VLOOKUP($AF$18,paramètres!$E$33:$F$44,2,FALSE),T1893*$D1893,0)))</f>
        <v>0</v>
      </c>
      <c r="AG1893" s="13">
        <f>IF($D1893="",0,IF($E1893="",0,IF(VLOOKUP($E1893,paramètres!$E$33:$F$44,2,FALSE)&lt;=VLOOKUP($AG$18,paramètres!$E$33:$F$44,2,FALSE),U1893*$D1893,0)))</f>
        <v>0</v>
      </c>
      <c r="AH1893" s="13">
        <f>IF($D1893="",0,IF($E1893="",0,IF(VLOOKUP($E1893,paramètres!$E$33:$F$44,2,FALSE)&lt;=VLOOKUP($AH$18,paramètres!$E$33:$F$44,2,FALSE),V1893*$D1893,0)))</f>
        <v>0</v>
      </c>
      <c r="AI1893" s="13">
        <f>IF($D1893="",0,IF($E1893="",0,IF(VLOOKUP($E1893,paramètres!$E$33:$F$44,2,FALSE)&lt;=VLOOKUP($AI$18,paramètres!$E$33:$F$44,2,FALSE),W1893*$D1893,0)))</f>
        <v>0</v>
      </c>
      <c r="AJ1893" s="13">
        <f>IF($D1893="",0,IF($E1893="",0,IF(VLOOKUP($E1893,paramètres!$E$33:$F$44,2,FALSE)&lt;=VLOOKUP($AJ$18,paramètres!$E$33:$F$44,2,FALSE),X1893*$D1893,0)))</f>
        <v>0</v>
      </c>
      <c r="AK1893" s="13">
        <f>IF($D1893="",0,IF($E1893="",0,IF(VLOOKUP($E1893,paramètres!$E$33:$F$44,2,FALSE)&lt;=VLOOKUP($AK$18,paramètres!$E$33:$F$44,2,FALSE),Y1893*$D1893,0)))</f>
        <v>0</v>
      </c>
      <c r="AL1893" s="13">
        <f>IF($D1893="",0,IF($E1893="",0,IF(VLOOKUP($E1893,paramètres!$E$33:$F$44,2,FALSE)&lt;=VLOOKUP($AL$18,paramètres!$E$33:$F$44,2,FALSE),Z1893*$D1893,0)))</f>
        <v>0</v>
      </c>
      <c r="AM1893" s="126">
        <f>IF($D1893="",0,IF($E1893="",0,IF(VLOOKUP($E1893,paramètres!$E$33:$F$44,2,FALSE)&lt;=VLOOKUP($AM$18,paramètres!$E$33:$F$44,2,FALSE),AA1893*$D1893,0)))</f>
        <v>0</v>
      </c>
      <c r="AN1893" s="121" t="str">
        <f>IF(paramètres!$B$28=1,((SUM(P1893:Y1893)/1.02)+SUM(Z1893:AA1893))*0.0303/9*COUNT(P1893:X1893),IF(paramètres!$B$28=2,(SUM(P1893:AA1893))*0.0303/9*COUNT(P1893:X1893),"Missing Delta option"))</f>
        <v>Missing Delta option</v>
      </c>
      <c r="AO1893" s="13" t="str">
        <f>IF(paramètres!$B$28=1,(((SUM(P1893:Y1893)/1.02)+SUM(Z1893:AA1893))+((SUM(AB1893:AK1893)/1.02)+SUM(AL1893:AN1893)))*cotpatr,IF(paramètres!$B$28=2,(SUM(P1893:AN1893)*cotpatr),"Missing Delta Option"))</f>
        <v>Missing Delta Option</v>
      </c>
      <c r="AP1893" s="13" t="str" cm="1">
        <f t="array" ref="AP1893">IF(paramètres!$B$28=1,(((SUM(P1893:Y1893)/1.02)+SUM(Z1893:AA1893))+((SUM(AB1893:AM1893)/1.02)+SUM(AL1893:AM1893)))/12*pécule,IF(paramètres!$B$28=2,SUM(P1893:AM1893)/12*pécule,"Missing Delta Option"))</f>
        <v>Missing Delta Option</v>
      </c>
      <c r="AQ1893" s="105" t="e">
        <f>IF(paramètres!$B$28=1,(((SUM(P1893:Y1893)/1.02)+SUM(Z1893:AA1893))+((SUM(AB1893:AM1893)/1.02)+SUM(AL1893:AM1893)))+AN1893+AO1893+AP1893,SUM(P1893:AM1893)+AN1893+AO1893+AP1893)</f>
        <v>#VALUE!</v>
      </c>
    </row>
    <row r="1894" spans="1:43" x14ac:dyDescent="0.25">
      <c r="A1894" s="104"/>
      <c r="B1894" s="39"/>
      <c r="C1894" s="39"/>
      <c r="D1894" s="70"/>
      <c r="E1894" s="49"/>
      <c r="F1894" s="40"/>
      <c r="G1894" s="38"/>
      <c r="H1894" s="71"/>
      <c r="I1894" s="40"/>
      <c r="J1894" s="38"/>
      <c r="K1894" s="71"/>
      <c r="L1894" s="40"/>
      <c r="M1894" s="38"/>
      <c r="N1894" s="71"/>
      <c r="O1894" s="49"/>
      <c r="P1894" s="177"/>
      <c r="Q1894" s="178"/>
      <c r="R1894" s="178"/>
      <c r="S1894" s="178"/>
      <c r="T1894" s="178"/>
      <c r="U1894" s="178"/>
      <c r="V1894" s="178"/>
      <c r="W1894" s="178"/>
      <c r="X1894" s="178"/>
      <c r="Y1894" s="178"/>
      <c r="Z1894" s="178"/>
      <c r="AA1894" s="179"/>
      <c r="AB1894" s="121">
        <f>IF($D1894="",0,IF($E1894="",0,IF(VLOOKUP($E1894,paramètres!$E$33:$F$44,2,FALSE)&lt;=VLOOKUP($AB$18,paramètres!$E$33:$F$44,2,FALSE),P1894*$D1894,0)))</f>
        <v>0</v>
      </c>
      <c r="AC1894" s="13">
        <f>IF($D1894="",0,IF($E1894="",0,IF(VLOOKUP($E1894,paramètres!$E$33:$F$44,2,FALSE)&lt;=VLOOKUP($AC$18,paramètres!$E$33:$F$44,2,FALSE),Q1894*$D1894,0)))</f>
        <v>0</v>
      </c>
      <c r="AD1894" s="13">
        <f>IF($D1894="",0,IF($E1894="",0,IF(VLOOKUP($E1894,paramètres!$E$33:$F$44,2,FALSE)&lt;=VLOOKUP($AD$18,paramètres!$E$33:$F$44,2,FALSE),R1894*$D1894,0)))</f>
        <v>0</v>
      </c>
      <c r="AE1894" s="13">
        <f>IF($D1894="",0,IF($E1894="",0,IF(VLOOKUP($E1894,paramètres!$E$33:$F$44,2,FALSE)&lt;=VLOOKUP($AE$18,paramètres!$E$33:$F$44,2,FALSE),S1894*$D1894,0)))</f>
        <v>0</v>
      </c>
      <c r="AF1894" s="13">
        <f>IF($D1894="",0,IF($E1894="",0,IF(VLOOKUP($E1894,paramètres!$E$33:$F$44,2,FALSE)&lt;=VLOOKUP($AF$18,paramètres!$E$33:$F$44,2,FALSE),T1894*$D1894,0)))</f>
        <v>0</v>
      </c>
      <c r="AG1894" s="13">
        <f>IF($D1894="",0,IF($E1894="",0,IF(VLOOKUP($E1894,paramètres!$E$33:$F$44,2,FALSE)&lt;=VLOOKUP($AG$18,paramètres!$E$33:$F$44,2,FALSE),U1894*$D1894,0)))</f>
        <v>0</v>
      </c>
      <c r="AH1894" s="13">
        <f>IF($D1894="",0,IF($E1894="",0,IF(VLOOKUP($E1894,paramètres!$E$33:$F$44,2,FALSE)&lt;=VLOOKUP($AH$18,paramètres!$E$33:$F$44,2,FALSE),V1894*$D1894,0)))</f>
        <v>0</v>
      </c>
      <c r="AI1894" s="13">
        <f>IF($D1894="",0,IF($E1894="",0,IF(VLOOKUP($E1894,paramètres!$E$33:$F$44,2,FALSE)&lt;=VLOOKUP($AI$18,paramètres!$E$33:$F$44,2,FALSE),W1894*$D1894,0)))</f>
        <v>0</v>
      </c>
      <c r="AJ1894" s="13">
        <f>IF($D1894="",0,IF($E1894="",0,IF(VLOOKUP($E1894,paramètres!$E$33:$F$44,2,FALSE)&lt;=VLOOKUP($AJ$18,paramètres!$E$33:$F$44,2,FALSE),X1894*$D1894,0)))</f>
        <v>0</v>
      </c>
      <c r="AK1894" s="13">
        <f>IF($D1894="",0,IF($E1894="",0,IF(VLOOKUP($E1894,paramètres!$E$33:$F$44,2,FALSE)&lt;=VLOOKUP($AK$18,paramètres!$E$33:$F$44,2,FALSE),Y1894*$D1894,0)))</f>
        <v>0</v>
      </c>
      <c r="AL1894" s="13">
        <f>IF($D1894="",0,IF($E1894="",0,IF(VLOOKUP($E1894,paramètres!$E$33:$F$44,2,FALSE)&lt;=VLOOKUP($AL$18,paramètres!$E$33:$F$44,2,FALSE),Z1894*$D1894,0)))</f>
        <v>0</v>
      </c>
      <c r="AM1894" s="126">
        <f>IF($D1894="",0,IF($E1894="",0,IF(VLOOKUP($E1894,paramètres!$E$33:$F$44,2,FALSE)&lt;=VLOOKUP($AM$18,paramètres!$E$33:$F$44,2,FALSE),AA1894*$D1894,0)))</f>
        <v>0</v>
      </c>
      <c r="AN1894" s="121" t="str">
        <f>IF(paramètres!$B$28=1,((SUM(P1894:Y1894)/1.02)+SUM(Z1894:AA1894))*0.0303/9*COUNT(P1894:X1894),IF(paramètres!$B$28=2,(SUM(P1894:AA1894))*0.0303/9*COUNT(P1894:X1894),"Missing Delta option"))</f>
        <v>Missing Delta option</v>
      </c>
      <c r="AO1894" s="13" t="str">
        <f>IF(paramètres!$B$28=1,(((SUM(P1894:Y1894)/1.02)+SUM(Z1894:AA1894))+((SUM(AB1894:AK1894)/1.02)+SUM(AL1894:AN1894)))*cotpatr,IF(paramètres!$B$28=2,(SUM(P1894:AN1894)*cotpatr),"Missing Delta Option"))</f>
        <v>Missing Delta Option</v>
      </c>
      <c r="AP1894" s="13" t="str" cm="1">
        <f t="array" ref="AP1894">IF(paramètres!$B$28=1,(((SUM(P1894:Y1894)/1.02)+SUM(Z1894:AA1894))+((SUM(AB1894:AM1894)/1.02)+SUM(AL1894:AM1894)))/12*pécule,IF(paramètres!$B$28=2,SUM(P1894:AM1894)/12*pécule,"Missing Delta Option"))</f>
        <v>Missing Delta Option</v>
      </c>
      <c r="AQ1894" s="105" t="e">
        <f>IF(paramètres!$B$28=1,(((SUM(P1894:Y1894)/1.02)+SUM(Z1894:AA1894))+((SUM(AB1894:AM1894)/1.02)+SUM(AL1894:AM1894)))+AN1894+AO1894+AP1894,SUM(P1894:AM1894)+AN1894+AO1894+AP1894)</f>
        <v>#VALUE!</v>
      </c>
    </row>
    <row r="1895" spans="1:43" x14ac:dyDescent="0.25">
      <c r="A1895" s="104"/>
      <c r="B1895" s="39"/>
      <c r="C1895" s="39"/>
      <c r="D1895" s="70"/>
      <c r="E1895" s="49"/>
      <c r="F1895" s="40"/>
      <c r="G1895" s="38"/>
      <c r="H1895" s="71"/>
      <c r="I1895" s="40"/>
      <c r="J1895" s="38"/>
      <c r="K1895" s="71"/>
      <c r="L1895" s="40"/>
      <c r="M1895" s="38"/>
      <c r="N1895" s="71"/>
      <c r="O1895" s="49"/>
      <c r="P1895" s="177"/>
      <c r="Q1895" s="178"/>
      <c r="R1895" s="178"/>
      <c r="S1895" s="178"/>
      <c r="T1895" s="178"/>
      <c r="U1895" s="178"/>
      <c r="V1895" s="178"/>
      <c r="W1895" s="178"/>
      <c r="X1895" s="178"/>
      <c r="Y1895" s="178"/>
      <c r="Z1895" s="178"/>
      <c r="AA1895" s="179"/>
      <c r="AB1895" s="121">
        <f>IF($D1895="",0,IF($E1895="",0,IF(VLOOKUP($E1895,paramètres!$E$33:$F$44,2,FALSE)&lt;=VLOOKUP($AB$18,paramètres!$E$33:$F$44,2,FALSE),P1895*$D1895,0)))</f>
        <v>0</v>
      </c>
      <c r="AC1895" s="13">
        <f>IF($D1895="",0,IF($E1895="",0,IF(VLOOKUP($E1895,paramètres!$E$33:$F$44,2,FALSE)&lt;=VLOOKUP($AC$18,paramètres!$E$33:$F$44,2,FALSE),Q1895*$D1895,0)))</f>
        <v>0</v>
      </c>
      <c r="AD1895" s="13">
        <f>IF($D1895="",0,IF($E1895="",0,IF(VLOOKUP($E1895,paramètres!$E$33:$F$44,2,FALSE)&lt;=VLOOKUP($AD$18,paramètres!$E$33:$F$44,2,FALSE),R1895*$D1895,0)))</f>
        <v>0</v>
      </c>
      <c r="AE1895" s="13">
        <f>IF($D1895="",0,IF($E1895="",0,IF(VLOOKUP($E1895,paramètres!$E$33:$F$44,2,FALSE)&lt;=VLOOKUP($AE$18,paramètres!$E$33:$F$44,2,FALSE),S1895*$D1895,0)))</f>
        <v>0</v>
      </c>
      <c r="AF1895" s="13">
        <f>IF($D1895="",0,IF($E1895="",0,IF(VLOOKUP($E1895,paramètres!$E$33:$F$44,2,FALSE)&lt;=VLOOKUP($AF$18,paramètres!$E$33:$F$44,2,FALSE),T1895*$D1895,0)))</f>
        <v>0</v>
      </c>
      <c r="AG1895" s="13">
        <f>IF($D1895="",0,IF($E1895="",0,IF(VLOOKUP($E1895,paramètres!$E$33:$F$44,2,FALSE)&lt;=VLOOKUP($AG$18,paramètres!$E$33:$F$44,2,FALSE),U1895*$D1895,0)))</f>
        <v>0</v>
      </c>
      <c r="AH1895" s="13">
        <f>IF($D1895="",0,IF($E1895="",0,IF(VLOOKUP($E1895,paramètres!$E$33:$F$44,2,FALSE)&lt;=VLOOKUP($AH$18,paramètres!$E$33:$F$44,2,FALSE),V1895*$D1895,0)))</f>
        <v>0</v>
      </c>
      <c r="AI1895" s="13">
        <f>IF($D1895="",0,IF($E1895="",0,IF(VLOOKUP($E1895,paramètres!$E$33:$F$44,2,FALSE)&lt;=VLOOKUP($AI$18,paramètres!$E$33:$F$44,2,FALSE),W1895*$D1895,0)))</f>
        <v>0</v>
      </c>
      <c r="AJ1895" s="13">
        <f>IF($D1895="",0,IF($E1895="",0,IF(VLOOKUP($E1895,paramètres!$E$33:$F$44,2,FALSE)&lt;=VLOOKUP($AJ$18,paramètres!$E$33:$F$44,2,FALSE),X1895*$D1895,0)))</f>
        <v>0</v>
      </c>
      <c r="AK1895" s="13">
        <f>IF($D1895="",0,IF($E1895="",0,IF(VLOOKUP($E1895,paramètres!$E$33:$F$44,2,FALSE)&lt;=VLOOKUP($AK$18,paramètres!$E$33:$F$44,2,FALSE),Y1895*$D1895,0)))</f>
        <v>0</v>
      </c>
      <c r="AL1895" s="13">
        <f>IF($D1895="",0,IF($E1895="",0,IF(VLOOKUP($E1895,paramètres!$E$33:$F$44,2,FALSE)&lt;=VLOOKUP($AL$18,paramètres!$E$33:$F$44,2,FALSE),Z1895*$D1895,0)))</f>
        <v>0</v>
      </c>
      <c r="AM1895" s="126">
        <f>IF($D1895="",0,IF($E1895="",0,IF(VLOOKUP($E1895,paramètres!$E$33:$F$44,2,FALSE)&lt;=VLOOKUP($AM$18,paramètres!$E$33:$F$44,2,FALSE),AA1895*$D1895,0)))</f>
        <v>0</v>
      </c>
      <c r="AN1895" s="121" t="str">
        <f>IF(paramètres!$B$28=1,((SUM(P1895:Y1895)/1.02)+SUM(Z1895:AA1895))*0.0303/9*COUNT(P1895:X1895),IF(paramètres!$B$28=2,(SUM(P1895:AA1895))*0.0303/9*COUNT(P1895:X1895),"Missing Delta option"))</f>
        <v>Missing Delta option</v>
      </c>
      <c r="AO1895" s="13" t="str">
        <f>IF(paramètres!$B$28=1,(((SUM(P1895:Y1895)/1.02)+SUM(Z1895:AA1895))+((SUM(AB1895:AK1895)/1.02)+SUM(AL1895:AN1895)))*cotpatr,IF(paramètres!$B$28=2,(SUM(P1895:AN1895)*cotpatr),"Missing Delta Option"))</f>
        <v>Missing Delta Option</v>
      </c>
      <c r="AP1895" s="13" t="str" cm="1">
        <f t="array" ref="AP1895">IF(paramètres!$B$28=1,(((SUM(P1895:Y1895)/1.02)+SUM(Z1895:AA1895))+((SUM(AB1895:AM1895)/1.02)+SUM(AL1895:AM1895)))/12*pécule,IF(paramètres!$B$28=2,SUM(P1895:AM1895)/12*pécule,"Missing Delta Option"))</f>
        <v>Missing Delta Option</v>
      </c>
      <c r="AQ1895" s="105" t="e">
        <f>IF(paramètres!$B$28=1,(((SUM(P1895:Y1895)/1.02)+SUM(Z1895:AA1895))+((SUM(AB1895:AM1895)/1.02)+SUM(AL1895:AM1895)))+AN1895+AO1895+AP1895,SUM(P1895:AM1895)+AN1895+AO1895+AP1895)</f>
        <v>#VALUE!</v>
      </c>
    </row>
    <row r="1896" spans="1:43" x14ac:dyDescent="0.25">
      <c r="A1896" s="104"/>
      <c r="B1896" s="39"/>
      <c r="C1896" s="39"/>
      <c r="D1896" s="70"/>
      <c r="E1896" s="49"/>
      <c r="F1896" s="40"/>
      <c r="G1896" s="38"/>
      <c r="H1896" s="71"/>
      <c r="I1896" s="40"/>
      <c r="J1896" s="38"/>
      <c r="K1896" s="71"/>
      <c r="L1896" s="40"/>
      <c r="M1896" s="38"/>
      <c r="N1896" s="71"/>
      <c r="O1896" s="49"/>
      <c r="P1896" s="177"/>
      <c r="Q1896" s="178"/>
      <c r="R1896" s="178"/>
      <c r="S1896" s="178"/>
      <c r="T1896" s="178"/>
      <c r="U1896" s="178"/>
      <c r="V1896" s="178"/>
      <c r="W1896" s="178"/>
      <c r="X1896" s="178"/>
      <c r="Y1896" s="178"/>
      <c r="Z1896" s="178"/>
      <c r="AA1896" s="179"/>
      <c r="AB1896" s="121">
        <f>IF($D1896="",0,IF($E1896="",0,IF(VLOOKUP($E1896,paramètres!$E$33:$F$44,2,FALSE)&lt;=VLOOKUP($AB$18,paramètres!$E$33:$F$44,2,FALSE),P1896*$D1896,0)))</f>
        <v>0</v>
      </c>
      <c r="AC1896" s="13">
        <f>IF($D1896="",0,IF($E1896="",0,IF(VLOOKUP($E1896,paramètres!$E$33:$F$44,2,FALSE)&lt;=VLOOKUP($AC$18,paramètres!$E$33:$F$44,2,FALSE),Q1896*$D1896,0)))</f>
        <v>0</v>
      </c>
      <c r="AD1896" s="13">
        <f>IF($D1896="",0,IF($E1896="",0,IF(VLOOKUP($E1896,paramètres!$E$33:$F$44,2,FALSE)&lt;=VLOOKUP($AD$18,paramètres!$E$33:$F$44,2,FALSE),R1896*$D1896,0)))</f>
        <v>0</v>
      </c>
      <c r="AE1896" s="13">
        <f>IF($D1896="",0,IF($E1896="",0,IF(VLOOKUP($E1896,paramètres!$E$33:$F$44,2,FALSE)&lt;=VLOOKUP($AE$18,paramètres!$E$33:$F$44,2,FALSE),S1896*$D1896,0)))</f>
        <v>0</v>
      </c>
      <c r="AF1896" s="13">
        <f>IF($D1896="",0,IF($E1896="",0,IF(VLOOKUP($E1896,paramètres!$E$33:$F$44,2,FALSE)&lt;=VLOOKUP($AF$18,paramètres!$E$33:$F$44,2,FALSE),T1896*$D1896,0)))</f>
        <v>0</v>
      </c>
      <c r="AG1896" s="13">
        <f>IF($D1896="",0,IF($E1896="",0,IF(VLOOKUP($E1896,paramètres!$E$33:$F$44,2,FALSE)&lt;=VLOOKUP($AG$18,paramètres!$E$33:$F$44,2,FALSE),U1896*$D1896,0)))</f>
        <v>0</v>
      </c>
      <c r="AH1896" s="13">
        <f>IF($D1896="",0,IF($E1896="",0,IF(VLOOKUP($E1896,paramètres!$E$33:$F$44,2,FALSE)&lt;=VLOOKUP($AH$18,paramètres!$E$33:$F$44,2,FALSE),V1896*$D1896,0)))</f>
        <v>0</v>
      </c>
      <c r="AI1896" s="13">
        <f>IF($D1896="",0,IF($E1896="",0,IF(VLOOKUP($E1896,paramètres!$E$33:$F$44,2,FALSE)&lt;=VLOOKUP($AI$18,paramètres!$E$33:$F$44,2,FALSE),W1896*$D1896,0)))</f>
        <v>0</v>
      </c>
      <c r="AJ1896" s="13">
        <f>IF($D1896="",0,IF($E1896="",0,IF(VLOOKUP($E1896,paramètres!$E$33:$F$44,2,FALSE)&lt;=VLOOKUP($AJ$18,paramètres!$E$33:$F$44,2,FALSE),X1896*$D1896,0)))</f>
        <v>0</v>
      </c>
      <c r="AK1896" s="13">
        <f>IF($D1896="",0,IF($E1896="",0,IF(VLOOKUP($E1896,paramètres!$E$33:$F$44,2,FALSE)&lt;=VLOOKUP($AK$18,paramètres!$E$33:$F$44,2,FALSE),Y1896*$D1896,0)))</f>
        <v>0</v>
      </c>
      <c r="AL1896" s="13">
        <f>IF($D1896="",0,IF($E1896="",0,IF(VLOOKUP($E1896,paramètres!$E$33:$F$44,2,FALSE)&lt;=VLOOKUP($AL$18,paramètres!$E$33:$F$44,2,FALSE),Z1896*$D1896,0)))</f>
        <v>0</v>
      </c>
      <c r="AM1896" s="126">
        <f>IF($D1896="",0,IF($E1896="",0,IF(VLOOKUP($E1896,paramètres!$E$33:$F$44,2,FALSE)&lt;=VLOOKUP($AM$18,paramètres!$E$33:$F$44,2,FALSE),AA1896*$D1896,0)))</f>
        <v>0</v>
      </c>
      <c r="AN1896" s="121" t="str">
        <f>IF(paramètres!$B$28=1,((SUM(P1896:Y1896)/1.02)+SUM(Z1896:AA1896))*0.0303/9*COUNT(P1896:X1896),IF(paramètres!$B$28=2,(SUM(P1896:AA1896))*0.0303/9*COUNT(P1896:X1896),"Missing Delta option"))</f>
        <v>Missing Delta option</v>
      </c>
      <c r="AO1896" s="13" t="str">
        <f>IF(paramètres!$B$28=1,(((SUM(P1896:Y1896)/1.02)+SUM(Z1896:AA1896))+((SUM(AB1896:AK1896)/1.02)+SUM(AL1896:AN1896)))*cotpatr,IF(paramètres!$B$28=2,(SUM(P1896:AN1896)*cotpatr),"Missing Delta Option"))</f>
        <v>Missing Delta Option</v>
      </c>
      <c r="AP1896" s="13" t="str" cm="1">
        <f t="array" ref="AP1896">IF(paramètres!$B$28=1,(((SUM(P1896:Y1896)/1.02)+SUM(Z1896:AA1896))+((SUM(AB1896:AM1896)/1.02)+SUM(AL1896:AM1896)))/12*pécule,IF(paramètres!$B$28=2,SUM(P1896:AM1896)/12*pécule,"Missing Delta Option"))</f>
        <v>Missing Delta Option</v>
      </c>
      <c r="AQ1896" s="105" t="e">
        <f>IF(paramètres!$B$28=1,(((SUM(P1896:Y1896)/1.02)+SUM(Z1896:AA1896))+((SUM(AB1896:AM1896)/1.02)+SUM(AL1896:AM1896)))+AN1896+AO1896+AP1896,SUM(P1896:AM1896)+AN1896+AO1896+AP1896)</f>
        <v>#VALUE!</v>
      </c>
    </row>
    <row r="1897" spans="1:43" x14ac:dyDescent="0.25">
      <c r="A1897" s="104"/>
      <c r="B1897" s="39"/>
      <c r="C1897" s="39"/>
      <c r="D1897" s="70"/>
      <c r="E1897" s="49"/>
      <c r="F1897" s="40"/>
      <c r="G1897" s="38"/>
      <c r="H1897" s="71"/>
      <c r="I1897" s="40"/>
      <c r="J1897" s="38"/>
      <c r="K1897" s="71"/>
      <c r="L1897" s="40"/>
      <c r="M1897" s="38"/>
      <c r="N1897" s="71"/>
      <c r="O1897" s="49"/>
      <c r="P1897" s="177"/>
      <c r="Q1897" s="178"/>
      <c r="R1897" s="178"/>
      <c r="S1897" s="178"/>
      <c r="T1897" s="178"/>
      <c r="U1897" s="178"/>
      <c r="V1897" s="178"/>
      <c r="W1897" s="178"/>
      <c r="X1897" s="178"/>
      <c r="Y1897" s="178"/>
      <c r="Z1897" s="178"/>
      <c r="AA1897" s="179"/>
      <c r="AB1897" s="121">
        <f>IF($D1897="",0,IF($E1897="",0,IF(VLOOKUP($E1897,paramètres!$E$33:$F$44,2,FALSE)&lt;=VLOOKUP($AB$18,paramètres!$E$33:$F$44,2,FALSE),P1897*$D1897,0)))</f>
        <v>0</v>
      </c>
      <c r="AC1897" s="13">
        <f>IF($D1897="",0,IF($E1897="",0,IF(VLOOKUP($E1897,paramètres!$E$33:$F$44,2,FALSE)&lt;=VLOOKUP($AC$18,paramètres!$E$33:$F$44,2,FALSE),Q1897*$D1897,0)))</f>
        <v>0</v>
      </c>
      <c r="AD1897" s="13">
        <f>IF($D1897="",0,IF($E1897="",0,IF(VLOOKUP($E1897,paramètres!$E$33:$F$44,2,FALSE)&lt;=VLOOKUP($AD$18,paramètres!$E$33:$F$44,2,FALSE),R1897*$D1897,0)))</f>
        <v>0</v>
      </c>
      <c r="AE1897" s="13">
        <f>IF($D1897="",0,IF($E1897="",0,IF(VLOOKUP($E1897,paramètres!$E$33:$F$44,2,FALSE)&lt;=VLOOKUP($AE$18,paramètres!$E$33:$F$44,2,FALSE),S1897*$D1897,0)))</f>
        <v>0</v>
      </c>
      <c r="AF1897" s="13">
        <f>IF($D1897="",0,IF($E1897="",0,IF(VLOOKUP($E1897,paramètres!$E$33:$F$44,2,FALSE)&lt;=VLOOKUP($AF$18,paramètres!$E$33:$F$44,2,FALSE),T1897*$D1897,0)))</f>
        <v>0</v>
      </c>
      <c r="AG1897" s="13">
        <f>IF($D1897="",0,IF($E1897="",0,IF(VLOOKUP($E1897,paramètres!$E$33:$F$44,2,FALSE)&lt;=VLOOKUP($AG$18,paramètres!$E$33:$F$44,2,FALSE),U1897*$D1897,0)))</f>
        <v>0</v>
      </c>
      <c r="AH1897" s="13">
        <f>IF($D1897="",0,IF($E1897="",0,IF(VLOOKUP($E1897,paramètres!$E$33:$F$44,2,FALSE)&lt;=VLOOKUP($AH$18,paramètres!$E$33:$F$44,2,FALSE),V1897*$D1897,0)))</f>
        <v>0</v>
      </c>
      <c r="AI1897" s="13">
        <f>IF($D1897="",0,IF($E1897="",0,IF(VLOOKUP($E1897,paramètres!$E$33:$F$44,2,FALSE)&lt;=VLOOKUP($AI$18,paramètres!$E$33:$F$44,2,FALSE),W1897*$D1897,0)))</f>
        <v>0</v>
      </c>
      <c r="AJ1897" s="13">
        <f>IF($D1897="",0,IF($E1897="",0,IF(VLOOKUP($E1897,paramètres!$E$33:$F$44,2,FALSE)&lt;=VLOOKUP($AJ$18,paramètres!$E$33:$F$44,2,FALSE),X1897*$D1897,0)))</f>
        <v>0</v>
      </c>
      <c r="AK1897" s="13">
        <f>IF($D1897="",0,IF($E1897="",0,IF(VLOOKUP($E1897,paramètres!$E$33:$F$44,2,FALSE)&lt;=VLOOKUP($AK$18,paramètres!$E$33:$F$44,2,FALSE),Y1897*$D1897,0)))</f>
        <v>0</v>
      </c>
      <c r="AL1897" s="13">
        <f>IF($D1897="",0,IF($E1897="",0,IF(VLOOKUP($E1897,paramètres!$E$33:$F$44,2,FALSE)&lt;=VLOOKUP($AL$18,paramètres!$E$33:$F$44,2,FALSE),Z1897*$D1897,0)))</f>
        <v>0</v>
      </c>
      <c r="AM1897" s="126">
        <f>IF($D1897="",0,IF($E1897="",0,IF(VLOOKUP($E1897,paramètres!$E$33:$F$44,2,FALSE)&lt;=VLOOKUP($AM$18,paramètres!$E$33:$F$44,2,FALSE),AA1897*$D1897,0)))</f>
        <v>0</v>
      </c>
      <c r="AN1897" s="121" t="str">
        <f>IF(paramètres!$B$28=1,((SUM(P1897:Y1897)/1.02)+SUM(Z1897:AA1897))*0.0303/9*COUNT(P1897:X1897),IF(paramètres!$B$28=2,(SUM(P1897:AA1897))*0.0303/9*COUNT(P1897:X1897),"Missing Delta option"))</f>
        <v>Missing Delta option</v>
      </c>
      <c r="AO1897" s="13" t="str">
        <f>IF(paramètres!$B$28=1,(((SUM(P1897:Y1897)/1.02)+SUM(Z1897:AA1897))+((SUM(AB1897:AK1897)/1.02)+SUM(AL1897:AN1897)))*cotpatr,IF(paramètres!$B$28=2,(SUM(P1897:AN1897)*cotpatr),"Missing Delta Option"))</f>
        <v>Missing Delta Option</v>
      </c>
      <c r="AP1897" s="13" t="str" cm="1">
        <f t="array" ref="AP1897">IF(paramètres!$B$28=1,(((SUM(P1897:Y1897)/1.02)+SUM(Z1897:AA1897))+((SUM(AB1897:AM1897)/1.02)+SUM(AL1897:AM1897)))/12*pécule,IF(paramètres!$B$28=2,SUM(P1897:AM1897)/12*pécule,"Missing Delta Option"))</f>
        <v>Missing Delta Option</v>
      </c>
      <c r="AQ1897" s="105" t="e">
        <f>IF(paramètres!$B$28=1,(((SUM(P1897:Y1897)/1.02)+SUM(Z1897:AA1897))+((SUM(AB1897:AM1897)/1.02)+SUM(AL1897:AM1897)))+AN1897+AO1897+AP1897,SUM(P1897:AM1897)+AN1897+AO1897+AP1897)</f>
        <v>#VALUE!</v>
      </c>
    </row>
    <row r="1898" spans="1:43" x14ac:dyDescent="0.25">
      <c r="A1898" s="104"/>
      <c r="B1898" s="39"/>
      <c r="C1898" s="39"/>
      <c r="D1898" s="70"/>
      <c r="E1898" s="49"/>
      <c r="F1898" s="40"/>
      <c r="G1898" s="38"/>
      <c r="H1898" s="71"/>
      <c r="I1898" s="40"/>
      <c r="J1898" s="38"/>
      <c r="K1898" s="71"/>
      <c r="L1898" s="40"/>
      <c r="M1898" s="38"/>
      <c r="N1898" s="71"/>
      <c r="O1898" s="49"/>
      <c r="P1898" s="177"/>
      <c r="Q1898" s="178"/>
      <c r="R1898" s="178"/>
      <c r="S1898" s="178"/>
      <c r="T1898" s="178"/>
      <c r="U1898" s="178"/>
      <c r="V1898" s="178"/>
      <c r="W1898" s="178"/>
      <c r="X1898" s="178"/>
      <c r="Y1898" s="178"/>
      <c r="Z1898" s="178"/>
      <c r="AA1898" s="179"/>
      <c r="AB1898" s="121">
        <f>IF($D1898="",0,IF($E1898="",0,IF(VLOOKUP($E1898,paramètres!$E$33:$F$44,2,FALSE)&lt;=VLOOKUP($AB$18,paramètres!$E$33:$F$44,2,FALSE),P1898*$D1898,0)))</f>
        <v>0</v>
      </c>
      <c r="AC1898" s="13">
        <f>IF($D1898="",0,IF($E1898="",0,IF(VLOOKUP($E1898,paramètres!$E$33:$F$44,2,FALSE)&lt;=VLOOKUP($AC$18,paramètres!$E$33:$F$44,2,FALSE),Q1898*$D1898,0)))</f>
        <v>0</v>
      </c>
      <c r="AD1898" s="13">
        <f>IF($D1898="",0,IF($E1898="",0,IF(VLOOKUP($E1898,paramètres!$E$33:$F$44,2,FALSE)&lt;=VLOOKUP($AD$18,paramètres!$E$33:$F$44,2,FALSE),R1898*$D1898,0)))</f>
        <v>0</v>
      </c>
      <c r="AE1898" s="13">
        <f>IF($D1898="",0,IF($E1898="",0,IF(VLOOKUP($E1898,paramètres!$E$33:$F$44,2,FALSE)&lt;=VLOOKUP($AE$18,paramètres!$E$33:$F$44,2,FALSE),S1898*$D1898,0)))</f>
        <v>0</v>
      </c>
      <c r="AF1898" s="13">
        <f>IF($D1898="",0,IF($E1898="",0,IF(VLOOKUP($E1898,paramètres!$E$33:$F$44,2,FALSE)&lt;=VLOOKUP($AF$18,paramètres!$E$33:$F$44,2,FALSE),T1898*$D1898,0)))</f>
        <v>0</v>
      </c>
      <c r="AG1898" s="13">
        <f>IF($D1898="",0,IF($E1898="",0,IF(VLOOKUP($E1898,paramètres!$E$33:$F$44,2,FALSE)&lt;=VLOOKUP($AG$18,paramètres!$E$33:$F$44,2,FALSE),U1898*$D1898,0)))</f>
        <v>0</v>
      </c>
      <c r="AH1898" s="13">
        <f>IF($D1898="",0,IF($E1898="",0,IF(VLOOKUP($E1898,paramètres!$E$33:$F$44,2,FALSE)&lt;=VLOOKUP($AH$18,paramètres!$E$33:$F$44,2,FALSE),V1898*$D1898,0)))</f>
        <v>0</v>
      </c>
      <c r="AI1898" s="13">
        <f>IF($D1898="",0,IF($E1898="",0,IF(VLOOKUP($E1898,paramètres!$E$33:$F$44,2,FALSE)&lt;=VLOOKUP($AI$18,paramètres!$E$33:$F$44,2,FALSE),W1898*$D1898,0)))</f>
        <v>0</v>
      </c>
      <c r="AJ1898" s="13">
        <f>IF($D1898="",0,IF($E1898="",0,IF(VLOOKUP($E1898,paramètres!$E$33:$F$44,2,FALSE)&lt;=VLOOKUP($AJ$18,paramètres!$E$33:$F$44,2,FALSE),X1898*$D1898,0)))</f>
        <v>0</v>
      </c>
      <c r="AK1898" s="13">
        <f>IF($D1898="",0,IF($E1898="",0,IF(VLOOKUP($E1898,paramètres!$E$33:$F$44,2,FALSE)&lt;=VLOOKUP($AK$18,paramètres!$E$33:$F$44,2,FALSE),Y1898*$D1898,0)))</f>
        <v>0</v>
      </c>
      <c r="AL1898" s="13">
        <f>IF($D1898="",0,IF($E1898="",0,IF(VLOOKUP($E1898,paramètres!$E$33:$F$44,2,FALSE)&lt;=VLOOKUP($AL$18,paramètres!$E$33:$F$44,2,FALSE),Z1898*$D1898,0)))</f>
        <v>0</v>
      </c>
      <c r="AM1898" s="126">
        <f>IF($D1898="",0,IF($E1898="",0,IF(VLOOKUP($E1898,paramètres!$E$33:$F$44,2,FALSE)&lt;=VLOOKUP($AM$18,paramètres!$E$33:$F$44,2,FALSE),AA1898*$D1898,0)))</f>
        <v>0</v>
      </c>
      <c r="AN1898" s="121" t="str">
        <f>IF(paramètres!$B$28=1,((SUM(P1898:Y1898)/1.02)+SUM(Z1898:AA1898))*0.0303/9*COUNT(P1898:X1898),IF(paramètres!$B$28=2,(SUM(P1898:AA1898))*0.0303/9*COUNT(P1898:X1898),"Missing Delta option"))</f>
        <v>Missing Delta option</v>
      </c>
      <c r="AO1898" s="13" t="str">
        <f>IF(paramètres!$B$28=1,(((SUM(P1898:Y1898)/1.02)+SUM(Z1898:AA1898))+((SUM(AB1898:AK1898)/1.02)+SUM(AL1898:AN1898)))*cotpatr,IF(paramètres!$B$28=2,(SUM(P1898:AN1898)*cotpatr),"Missing Delta Option"))</f>
        <v>Missing Delta Option</v>
      </c>
      <c r="AP1898" s="13" t="str" cm="1">
        <f t="array" ref="AP1898">IF(paramètres!$B$28=1,(((SUM(P1898:Y1898)/1.02)+SUM(Z1898:AA1898))+((SUM(AB1898:AM1898)/1.02)+SUM(AL1898:AM1898)))/12*pécule,IF(paramètres!$B$28=2,SUM(P1898:AM1898)/12*pécule,"Missing Delta Option"))</f>
        <v>Missing Delta Option</v>
      </c>
      <c r="AQ1898" s="105" t="e">
        <f>IF(paramètres!$B$28=1,(((SUM(P1898:Y1898)/1.02)+SUM(Z1898:AA1898))+((SUM(AB1898:AM1898)/1.02)+SUM(AL1898:AM1898)))+AN1898+AO1898+AP1898,SUM(P1898:AM1898)+AN1898+AO1898+AP1898)</f>
        <v>#VALUE!</v>
      </c>
    </row>
    <row r="1899" spans="1:43" x14ac:dyDescent="0.25">
      <c r="A1899" s="104"/>
      <c r="B1899" s="39"/>
      <c r="C1899" s="39"/>
      <c r="D1899" s="70"/>
      <c r="E1899" s="49"/>
      <c r="F1899" s="40"/>
      <c r="G1899" s="38"/>
      <c r="H1899" s="71"/>
      <c r="I1899" s="40"/>
      <c r="J1899" s="38"/>
      <c r="K1899" s="71"/>
      <c r="L1899" s="40"/>
      <c r="M1899" s="38"/>
      <c r="N1899" s="71"/>
      <c r="O1899" s="49"/>
      <c r="P1899" s="177"/>
      <c r="Q1899" s="178"/>
      <c r="R1899" s="178"/>
      <c r="S1899" s="178"/>
      <c r="T1899" s="178"/>
      <c r="U1899" s="178"/>
      <c r="V1899" s="178"/>
      <c r="W1899" s="178"/>
      <c r="X1899" s="178"/>
      <c r="Y1899" s="178"/>
      <c r="Z1899" s="178"/>
      <c r="AA1899" s="179"/>
      <c r="AB1899" s="121">
        <f>IF($D1899="",0,IF($E1899="",0,IF(VLOOKUP($E1899,paramètres!$E$33:$F$44,2,FALSE)&lt;=VLOOKUP($AB$18,paramètres!$E$33:$F$44,2,FALSE),P1899*$D1899,0)))</f>
        <v>0</v>
      </c>
      <c r="AC1899" s="13">
        <f>IF($D1899="",0,IF($E1899="",0,IF(VLOOKUP($E1899,paramètres!$E$33:$F$44,2,FALSE)&lt;=VLOOKUP($AC$18,paramètres!$E$33:$F$44,2,FALSE),Q1899*$D1899,0)))</f>
        <v>0</v>
      </c>
      <c r="AD1899" s="13">
        <f>IF($D1899="",0,IF($E1899="",0,IF(VLOOKUP($E1899,paramètres!$E$33:$F$44,2,FALSE)&lt;=VLOOKUP($AD$18,paramètres!$E$33:$F$44,2,FALSE),R1899*$D1899,0)))</f>
        <v>0</v>
      </c>
      <c r="AE1899" s="13">
        <f>IF($D1899="",0,IF($E1899="",0,IF(VLOOKUP($E1899,paramètres!$E$33:$F$44,2,FALSE)&lt;=VLOOKUP($AE$18,paramètres!$E$33:$F$44,2,FALSE),S1899*$D1899,0)))</f>
        <v>0</v>
      </c>
      <c r="AF1899" s="13">
        <f>IF($D1899="",0,IF($E1899="",0,IF(VLOOKUP($E1899,paramètres!$E$33:$F$44,2,FALSE)&lt;=VLOOKUP($AF$18,paramètres!$E$33:$F$44,2,FALSE),T1899*$D1899,0)))</f>
        <v>0</v>
      </c>
      <c r="AG1899" s="13">
        <f>IF($D1899="",0,IF($E1899="",0,IF(VLOOKUP($E1899,paramètres!$E$33:$F$44,2,FALSE)&lt;=VLOOKUP($AG$18,paramètres!$E$33:$F$44,2,FALSE),U1899*$D1899,0)))</f>
        <v>0</v>
      </c>
      <c r="AH1899" s="13">
        <f>IF($D1899="",0,IF($E1899="",0,IF(VLOOKUP($E1899,paramètres!$E$33:$F$44,2,FALSE)&lt;=VLOOKUP($AH$18,paramètres!$E$33:$F$44,2,FALSE),V1899*$D1899,0)))</f>
        <v>0</v>
      </c>
      <c r="AI1899" s="13">
        <f>IF($D1899="",0,IF($E1899="",0,IF(VLOOKUP($E1899,paramètres!$E$33:$F$44,2,FALSE)&lt;=VLOOKUP($AI$18,paramètres!$E$33:$F$44,2,FALSE),W1899*$D1899,0)))</f>
        <v>0</v>
      </c>
      <c r="AJ1899" s="13">
        <f>IF($D1899="",0,IF($E1899="",0,IF(VLOOKUP($E1899,paramètres!$E$33:$F$44,2,FALSE)&lt;=VLOOKUP($AJ$18,paramètres!$E$33:$F$44,2,FALSE),X1899*$D1899,0)))</f>
        <v>0</v>
      </c>
      <c r="AK1899" s="13">
        <f>IF($D1899="",0,IF($E1899="",0,IF(VLOOKUP($E1899,paramètres!$E$33:$F$44,2,FALSE)&lt;=VLOOKUP($AK$18,paramètres!$E$33:$F$44,2,FALSE),Y1899*$D1899,0)))</f>
        <v>0</v>
      </c>
      <c r="AL1899" s="13">
        <f>IF($D1899="",0,IF($E1899="",0,IF(VLOOKUP($E1899,paramètres!$E$33:$F$44,2,FALSE)&lt;=VLOOKUP($AL$18,paramètres!$E$33:$F$44,2,FALSE),Z1899*$D1899,0)))</f>
        <v>0</v>
      </c>
      <c r="AM1899" s="126">
        <f>IF($D1899="",0,IF($E1899="",0,IF(VLOOKUP($E1899,paramètres!$E$33:$F$44,2,FALSE)&lt;=VLOOKUP($AM$18,paramètres!$E$33:$F$44,2,FALSE),AA1899*$D1899,0)))</f>
        <v>0</v>
      </c>
      <c r="AN1899" s="121" t="str">
        <f>IF(paramètres!$B$28=1,((SUM(P1899:Y1899)/1.02)+SUM(Z1899:AA1899))*0.0303/9*COUNT(P1899:X1899),IF(paramètres!$B$28=2,(SUM(P1899:AA1899))*0.0303/9*COUNT(P1899:X1899),"Missing Delta option"))</f>
        <v>Missing Delta option</v>
      </c>
      <c r="AO1899" s="13" t="str">
        <f>IF(paramètres!$B$28=1,(((SUM(P1899:Y1899)/1.02)+SUM(Z1899:AA1899))+((SUM(AB1899:AK1899)/1.02)+SUM(AL1899:AN1899)))*cotpatr,IF(paramètres!$B$28=2,(SUM(P1899:AN1899)*cotpatr),"Missing Delta Option"))</f>
        <v>Missing Delta Option</v>
      </c>
      <c r="AP1899" s="13" t="str" cm="1">
        <f t="array" ref="AP1899">IF(paramètres!$B$28=1,(((SUM(P1899:Y1899)/1.02)+SUM(Z1899:AA1899))+((SUM(AB1899:AM1899)/1.02)+SUM(AL1899:AM1899)))/12*pécule,IF(paramètres!$B$28=2,SUM(P1899:AM1899)/12*pécule,"Missing Delta Option"))</f>
        <v>Missing Delta Option</v>
      </c>
      <c r="AQ1899" s="105" t="e">
        <f>IF(paramètres!$B$28=1,(((SUM(P1899:Y1899)/1.02)+SUM(Z1899:AA1899))+((SUM(AB1899:AM1899)/1.02)+SUM(AL1899:AM1899)))+AN1899+AO1899+AP1899,SUM(P1899:AM1899)+AN1899+AO1899+AP1899)</f>
        <v>#VALUE!</v>
      </c>
    </row>
    <row r="1900" spans="1:43" x14ac:dyDescent="0.25">
      <c r="A1900" s="104"/>
      <c r="B1900" s="39"/>
      <c r="C1900" s="39"/>
      <c r="D1900" s="70"/>
      <c r="E1900" s="49"/>
      <c r="F1900" s="40"/>
      <c r="G1900" s="38"/>
      <c r="H1900" s="71"/>
      <c r="I1900" s="40"/>
      <c r="J1900" s="38"/>
      <c r="K1900" s="71"/>
      <c r="L1900" s="40"/>
      <c r="M1900" s="38"/>
      <c r="N1900" s="71"/>
      <c r="O1900" s="49"/>
      <c r="P1900" s="177"/>
      <c r="Q1900" s="178"/>
      <c r="R1900" s="178"/>
      <c r="S1900" s="178"/>
      <c r="T1900" s="178"/>
      <c r="U1900" s="178"/>
      <c r="V1900" s="178"/>
      <c r="W1900" s="178"/>
      <c r="X1900" s="178"/>
      <c r="Y1900" s="178"/>
      <c r="Z1900" s="178"/>
      <c r="AA1900" s="179"/>
      <c r="AB1900" s="121">
        <f>IF($D1900="",0,IF($E1900="",0,IF(VLOOKUP($E1900,paramètres!$E$33:$F$44,2,FALSE)&lt;=VLOOKUP($AB$18,paramètres!$E$33:$F$44,2,FALSE),P1900*$D1900,0)))</f>
        <v>0</v>
      </c>
      <c r="AC1900" s="13">
        <f>IF($D1900="",0,IF($E1900="",0,IF(VLOOKUP($E1900,paramètres!$E$33:$F$44,2,FALSE)&lt;=VLOOKUP($AC$18,paramètres!$E$33:$F$44,2,FALSE),Q1900*$D1900,0)))</f>
        <v>0</v>
      </c>
      <c r="AD1900" s="13">
        <f>IF($D1900="",0,IF($E1900="",0,IF(VLOOKUP($E1900,paramètres!$E$33:$F$44,2,FALSE)&lt;=VLOOKUP($AD$18,paramètres!$E$33:$F$44,2,FALSE),R1900*$D1900,0)))</f>
        <v>0</v>
      </c>
      <c r="AE1900" s="13">
        <f>IF($D1900="",0,IF($E1900="",0,IF(VLOOKUP($E1900,paramètres!$E$33:$F$44,2,FALSE)&lt;=VLOOKUP($AE$18,paramètres!$E$33:$F$44,2,FALSE),S1900*$D1900,0)))</f>
        <v>0</v>
      </c>
      <c r="AF1900" s="13">
        <f>IF($D1900="",0,IF($E1900="",0,IF(VLOOKUP($E1900,paramètres!$E$33:$F$44,2,FALSE)&lt;=VLOOKUP($AF$18,paramètres!$E$33:$F$44,2,FALSE),T1900*$D1900,0)))</f>
        <v>0</v>
      </c>
      <c r="AG1900" s="13">
        <f>IF($D1900="",0,IF($E1900="",0,IF(VLOOKUP($E1900,paramètres!$E$33:$F$44,2,FALSE)&lt;=VLOOKUP($AG$18,paramètres!$E$33:$F$44,2,FALSE),U1900*$D1900,0)))</f>
        <v>0</v>
      </c>
      <c r="AH1900" s="13">
        <f>IF($D1900="",0,IF($E1900="",0,IF(VLOOKUP($E1900,paramètres!$E$33:$F$44,2,FALSE)&lt;=VLOOKUP($AH$18,paramètres!$E$33:$F$44,2,FALSE),V1900*$D1900,0)))</f>
        <v>0</v>
      </c>
      <c r="AI1900" s="13">
        <f>IF($D1900="",0,IF($E1900="",0,IF(VLOOKUP($E1900,paramètres!$E$33:$F$44,2,FALSE)&lt;=VLOOKUP($AI$18,paramètres!$E$33:$F$44,2,FALSE),W1900*$D1900,0)))</f>
        <v>0</v>
      </c>
      <c r="AJ1900" s="13">
        <f>IF($D1900="",0,IF($E1900="",0,IF(VLOOKUP($E1900,paramètres!$E$33:$F$44,2,FALSE)&lt;=VLOOKUP($AJ$18,paramètres!$E$33:$F$44,2,FALSE),X1900*$D1900,0)))</f>
        <v>0</v>
      </c>
      <c r="AK1900" s="13">
        <f>IF($D1900="",0,IF($E1900="",0,IF(VLOOKUP($E1900,paramètres!$E$33:$F$44,2,FALSE)&lt;=VLOOKUP($AK$18,paramètres!$E$33:$F$44,2,FALSE),Y1900*$D1900,0)))</f>
        <v>0</v>
      </c>
      <c r="AL1900" s="13">
        <f>IF($D1900="",0,IF($E1900="",0,IF(VLOOKUP($E1900,paramètres!$E$33:$F$44,2,FALSE)&lt;=VLOOKUP($AL$18,paramètres!$E$33:$F$44,2,FALSE),Z1900*$D1900,0)))</f>
        <v>0</v>
      </c>
      <c r="AM1900" s="126">
        <f>IF($D1900="",0,IF($E1900="",0,IF(VLOOKUP($E1900,paramètres!$E$33:$F$44,2,FALSE)&lt;=VLOOKUP($AM$18,paramètres!$E$33:$F$44,2,FALSE),AA1900*$D1900,0)))</f>
        <v>0</v>
      </c>
      <c r="AN1900" s="121" t="str">
        <f>IF(paramètres!$B$28=1,((SUM(P1900:Y1900)/1.02)+SUM(Z1900:AA1900))*0.0303/9*COUNT(P1900:X1900),IF(paramètres!$B$28=2,(SUM(P1900:AA1900))*0.0303/9*COUNT(P1900:X1900),"Missing Delta option"))</f>
        <v>Missing Delta option</v>
      </c>
      <c r="AO1900" s="13" t="str">
        <f>IF(paramètres!$B$28=1,(((SUM(P1900:Y1900)/1.02)+SUM(Z1900:AA1900))+((SUM(AB1900:AK1900)/1.02)+SUM(AL1900:AN1900)))*cotpatr,IF(paramètres!$B$28=2,(SUM(P1900:AN1900)*cotpatr),"Missing Delta Option"))</f>
        <v>Missing Delta Option</v>
      </c>
      <c r="AP1900" s="13" t="str" cm="1">
        <f t="array" ref="AP1900">IF(paramètres!$B$28=1,(((SUM(P1900:Y1900)/1.02)+SUM(Z1900:AA1900))+((SUM(AB1900:AM1900)/1.02)+SUM(AL1900:AM1900)))/12*pécule,IF(paramètres!$B$28=2,SUM(P1900:AM1900)/12*pécule,"Missing Delta Option"))</f>
        <v>Missing Delta Option</v>
      </c>
      <c r="AQ1900" s="105" t="e">
        <f>IF(paramètres!$B$28=1,(((SUM(P1900:Y1900)/1.02)+SUM(Z1900:AA1900))+((SUM(AB1900:AM1900)/1.02)+SUM(AL1900:AM1900)))+AN1900+AO1900+AP1900,SUM(P1900:AM1900)+AN1900+AO1900+AP1900)</f>
        <v>#VALUE!</v>
      </c>
    </row>
    <row r="1901" spans="1:43" x14ac:dyDescent="0.25">
      <c r="A1901" s="104"/>
      <c r="B1901" s="39"/>
      <c r="C1901" s="39"/>
      <c r="D1901" s="70"/>
      <c r="E1901" s="49"/>
      <c r="F1901" s="40"/>
      <c r="G1901" s="38"/>
      <c r="H1901" s="71"/>
      <c r="I1901" s="40"/>
      <c r="J1901" s="38"/>
      <c r="K1901" s="71"/>
      <c r="L1901" s="40"/>
      <c r="M1901" s="38"/>
      <c r="N1901" s="71"/>
      <c r="O1901" s="49"/>
      <c r="P1901" s="177"/>
      <c r="Q1901" s="178"/>
      <c r="R1901" s="178"/>
      <c r="S1901" s="178"/>
      <c r="T1901" s="178"/>
      <c r="U1901" s="178"/>
      <c r="V1901" s="178"/>
      <c r="W1901" s="178"/>
      <c r="X1901" s="178"/>
      <c r="Y1901" s="178"/>
      <c r="Z1901" s="178"/>
      <c r="AA1901" s="179"/>
      <c r="AB1901" s="121">
        <f>IF($D1901="",0,IF($E1901="",0,IF(VLOOKUP($E1901,paramètres!$E$33:$F$44,2,FALSE)&lt;=VLOOKUP($AB$18,paramètres!$E$33:$F$44,2,FALSE),P1901*$D1901,0)))</f>
        <v>0</v>
      </c>
      <c r="AC1901" s="13">
        <f>IF($D1901="",0,IF($E1901="",0,IF(VLOOKUP($E1901,paramètres!$E$33:$F$44,2,FALSE)&lt;=VLOOKUP($AC$18,paramètres!$E$33:$F$44,2,FALSE),Q1901*$D1901,0)))</f>
        <v>0</v>
      </c>
      <c r="AD1901" s="13">
        <f>IF($D1901="",0,IF($E1901="",0,IF(VLOOKUP($E1901,paramètres!$E$33:$F$44,2,FALSE)&lt;=VLOOKUP($AD$18,paramètres!$E$33:$F$44,2,FALSE),R1901*$D1901,0)))</f>
        <v>0</v>
      </c>
      <c r="AE1901" s="13">
        <f>IF($D1901="",0,IF($E1901="",0,IF(VLOOKUP($E1901,paramètres!$E$33:$F$44,2,FALSE)&lt;=VLOOKUP($AE$18,paramètres!$E$33:$F$44,2,FALSE),S1901*$D1901,0)))</f>
        <v>0</v>
      </c>
      <c r="AF1901" s="13">
        <f>IF($D1901="",0,IF($E1901="",0,IF(VLOOKUP($E1901,paramètres!$E$33:$F$44,2,FALSE)&lt;=VLOOKUP($AF$18,paramètres!$E$33:$F$44,2,FALSE),T1901*$D1901,0)))</f>
        <v>0</v>
      </c>
      <c r="AG1901" s="13">
        <f>IF($D1901="",0,IF($E1901="",0,IF(VLOOKUP($E1901,paramètres!$E$33:$F$44,2,FALSE)&lt;=VLOOKUP($AG$18,paramètres!$E$33:$F$44,2,FALSE),U1901*$D1901,0)))</f>
        <v>0</v>
      </c>
      <c r="AH1901" s="13">
        <f>IF($D1901="",0,IF($E1901="",0,IF(VLOOKUP($E1901,paramètres!$E$33:$F$44,2,FALSE)&lt;=VLOOKUP($AH$18,paramètres!$E$33:$F$44,2,FALSE),V1901*$D1901,0)))</f>
        <v>0</v>
      </c>
      <c r="AI1901" s="13">
        <f>IF($D1901="",0,IF($E1901="",0,IF(VLOOKUP($E1901,paramètres!$E$33:$F$44,2,FALSE)&lt;=VLOOKUP($AI$18,paramètres!$E$33:$F$44,2,FALSE),W1901*$D1901,0)))</f>
        <v>0</v>
      </c>
      <c r="AJ1901" s="13">
        <f>IF($D1901="",0,IF($E1901="",0,IF(VLOOKUP($E1901,paramètres!$E$33:$F$44,2,FALSE)&lt;=VLOOKUP($AJ$18,paramètres!$E$33:$F$44,2,FALSE),X1901*$D1901,0)))</f>
        <v>0</v>
      </c>
      <c r="AK1901" s="13">
        <f>IF($D1901="",0,IF($E1901="",0,IF(VLOOKUP($E1901,paramètres!$E$33:$F$44,2,FALSE)&lt;=VLOOKUP($AK$18,paramètres!$E$33:$F$44,2,FALSE),Y1901*$D1901,0)))</f>
        <v>0</v>
      </c>
      <c r="AL1901" s="13">
        <f>IF($D1901="",0,IF($E1901="",0,IF(VLOOKUP($E1901,paramètres!$E$33:$F$44,2,FALSE)&lt;=VLOOKUP($AL$18,paramètres!$E$33:$F$44,2,FALSE),Z1901*$D1901,0)))</f>
        <v>0</v>
      </c>
      <c r="AM1901" s="126">
        <f>IF($D1901="",0,IF($E1901="",0,IF(VLOOKUP($E1901,paramètres!$E$33:$F$44,2,FALSE)&lt;=VLOOKUP($AM$18,paramètres!$E$33:$F$44,2,FALSE),AA1901*$D1901,0)))</f>
        <v>0</v>
      </c>
      <c r="AN1901" s="121" t="str">
        <f>IF(paramètres!$B$28=1,((SUM(P1901:Y1901)/1.02)+SUM(Z1901:AA1901))*0.0303/9*COUNT(P1901:X1901),IF(paramètres!$B$28=2,(SUM(P1901:AA1901))*0.0303/9*COUNT(P1901:X1901),"Missing Delta option"))</f>
        <v>Missing Delta option</v>
      </c>
      <c r="AO1901" s="13" t="str">
        <f>IF(paramètres!$B$28=1,(((SUM(P1901:Y1901)/1.02)+SUM(Z1901:AA1901))+((SUM(AB1901:AK1901)/1.02)+SUM(AL1901:AN1901)))*cotpatr,IF(paramètres!$B$28=2,(SUM(P1901:AN1901)*cotpatr),"Missing Delta Option"))</f>
        <v>Missing Delta Option</v>
      </c>
      <c r="AP1901" s="13" t="str" cm="1">
        <f t="array" ref="AP1901">IF(paramètres!$B$28=1,(((SUM(P1901:Y1901)/1.02)+SUM(Z1901:AA1901))+((SUM(AB1901:AM1901)/1.02)+SUM(AL1901:AM1901)))/12*pécule,IF(paramètres!$B$28=2,SUM(P1901:AM1901)/12*pécule,"Missing Delta Option"))</f>
        <v>Missing Delta Option</v>
      </c>
      <c r="AQ1901" s="105" t="e">
        <f>IF(paramètres!$B$28=1,(((SUM(P1901:Y1901)/1.02)+SUM(Z1901:AA1901))+((SUM(AB1901:AM1901)/1.02)+SUM(AL1901:AM1901)))+AN1901+AO1901+AP1901,SUM(P1901:AM1901)+AN1901+AO1901+AP1901)</f>
        <v>#VALUE!</v>
      </c>
    </row>
    <row r="1902" spans="1:43" x14ac:dyDescent="0.25">
      <c r="A1902" s="104"/>
      <c r="B1902" s="39"/>
      <c r="C1902" s="39"/>
      <c r="D1902" s="70"/>
      <c r="E1902" s="49"/>
      <c r="F1902" s="40"/>
      <c r="G1902" s="38"/>
      <c r="H1902" s="71"/>
      <c r="I1902" s="40"/>
      <c r="J1902" s="38"/>
      <c r="K1902" s="71"/>
      <c r="L1902" s="40"/>
      <c r="M1902" s="38"/>
      <c r="N1902" s="71"/>
      <c r="O1902" s="49"/>
      <c r="P1902" s="177"/>
      <c r="Q1902" s="178"/>
      <c r="R1902" s="178"/>
      <c r="S1902" s="178"/>
      <c r="T1902" s="178"/>
      <c r="U1902" s="178"/>
      <c r="V1902" s="178"/>
      <c r="W1902" s="178"/>
      <c r="X1902" s="178"/>
      <c r="Y1902" s="178"/>
      <c r="Z1902" s="178"/>
      <c r="AA1902" s="179"/>
      <c r="AB1902" s="121">
        <f>IF($D1902="",0,IF($E1902="",0,IF(VLOOKUP($E1902,paramètres!$E$33:$F$44,2,FALSE)&lt;=VLOOKUP($AB$18,paramètres!$E$33:$F$44,2,FALSE),P1902*$D1902,0)))</f>
        <v>0</v>
      </c>
      <c r="AC1902" s="13">
        <f>IF($D1902="",0,IF($E1902="",0,IF(VLOOKUP($E1902,paramètres!$E$33:$F$44,2,FALSE)&lt;=VLOOKUP($AC$18,paramètres!$E$33:$F$44,2,FALSE),Q1902*$D1902,0)))</f>
        <v>0</v>
      </c>
      <c r="AD1902" s="13">
        <f>IF($D1902="",0,IF($E1902="",0,IF(VLOOKUP($E1902,paramètres!$E$33:$F$44,2,FALSE)&lt;=VLOOKUP($AD$18,paramètres!$E$33:$F$44,2,FALSE),R1902*$D1902,0)))</f>
        <v>0</v>
      </c>
      <c r="AE1902" s="13">
        <f>IF($D1902="",0,IF($E1902="",0,IF(VLOOKUP($E1902,paramètres!$E$33:$F$44,2,FALSE)&lt;=VLOOKUP($AE$18,paramètres!$E$33:$F$44,2,FALSE),S1902*$D1902,0)))</f>
        <v>0</v>
      </c>
      <c r="AF1902" s="13">
        <f>IF($D1902="",0,IF($E1902="",0,IF(VLOOKUP($E1902,paramètres!$E$33:$F$44,2,FALSE)&lt;=VLOOKUP($AF$18,paramètres!$E$33:$F$44,2,FALSE),T1902*$D1902,0)))</f>
        <v>0</v>
      </c>
      <c r="AG1902" s="13">
        <f>IF($D1902="",0,IF($E1902="",0,IF(VLOOKUP($E1902,paramètres!$E$33:$F$44,2,FALSE)&lt;=VLOOKUP($AG$18,paramètres!$E$33:$F$44,2,FALSE),U1902*$D1902,0)))</f>
        <v>0</v>
      </c>
      <c r="AH1902" s="13">
        <f>IF($D1902="",0,IF($E1902="",0,IF(VLOOKUP($E1902,paramètres!$E$33:$F$44,2,FALSE)&lt;=VLOOKUP($AH$18,paramètres!$E$33:$F$44,2,FALSE),V1902*$D1902,0)))</f>
        <v>0</v>
      </c>
      <c r="AI1902" s="13">
        <f>IF($D1902="",0,IF($E1902="",0,IF(VLOOKUP($E1902,paramètres!$E$33:$F$44,2,FALSE)&lt;=VLOOKUP($AI$18,paramètres!$E$33:$F$44,2,FALSE),W1902*$D1902,0)))</f>
        <v>0</v>
      </c>
      <c r="AJ1902" s="13">
        <f>IF($D1902="",0,IF($E1902="",0,IF(VLOOKUP($E1902,paramètres!$E$33:$F$44,2,FALSE)&lt;=VLOOKUP($AJ$18,paramètres!$E$33:$F$44,2,FALSE),X1902*$D1902,0)))</f>
        <v>0</v>
      </c>
      <c r="AK1902" s="13">
        <f>IF($D1902="",0,IF($E1902="",0,IF(VLOOKUP($E1902,paramètres!$E$33:$F$44,2,FALSE)&lt;=VLOOKUP($AK$18,paramètres!$E$33:$F$44,2,FALSE),Y1902*$D1902,0)))</f>
        <v>0</v>
      </c>
      <c r="AL1902" s="13">
        <f>IF($D1902="",0,IF($E1902="",0,IF(VLOOKUP($E1902,paramètres!$E$33:$F$44,2,FALSE)&lt;=VLOOKUP($AL$18,paramètres!$E$33:$F$44,2,FALSE),Z1902*$D1902,0)))</f>
        <v>0</v>
      </c>
      <c r="AM1902" s="126">
        <f>IF($D1902="",0,IF($E1902="",0,IF(VLOOKUP($E1902,paramètres!$E$33:$F$44,2,FALSE)&lt;=VLOOKUP($AM$18,paramètres!$E$33:$F$44,2,FALSE),AA1902*$D1902,0)))</f>
        <v>0</v>
      </c>
      <c r="AN1902" s="121" t="str">
        <f>IF(paramètres!$B$28=1,((SUM(P1902:Y1902)/1.02)+SUM(Z1902:AA1902))*0.0303/9*COUNT(P1902:X1902),IF(paramètres!$B$28=2,(SUM(P1902:AA1902))*0.0303/9*COUNT(P1902:X1902),"Missing Delta option"))</f>
        <v>Missing Delta option</v>
      </c>
      <c r="AO1902" s="13" t="str">
        <f>IF(paramètres!$B$28=1,(((SUM(P1902:Y1902)/1.02)+SUM(Z1902:AA1902))+((SUM(AB1902:AK1902)/1.02)+SUM(AL1902:AN1902)))*cotpatr,IF(paramètres!$B$28=2,(SUM(P1902:AN1902)*cotpatr),"Missing Delta Option"))</f>
        <v>Missing Delta Option</v>
      </c>
      <c r="AP1902" s="13" t="str" cm="1">
        <f t="array" ref="AP1902">IF(paramètres!$B$28=1,(((SUM(P1902:Y1902)/1.02)+SUM(Z1902:AA1902))+((SUM(AB1902:AM1902)/1.02)+SUM(AL1902:AM1902)))/12*pécule,IF(paramètres!$B$28=2,SUM(P1902:AM1902)/12*pécule,"Missing Delta Option"))</f>
        <v>Missing Delta Option</v>
      </c>
      <c r="AQ1902" s="105" t="e">
        <f>IF(paramètres!$B$28=1,(((SUM(P1902:Y1902)/1.02)+SUM(Z1902:AA1902))+((SUM(AB1902:AM1902)/1.02)+SUM(AL1902:AM1902)))+AN1902+AO1902+AP1902,SUM(P1902:AM1902)+AN1902+AO1902+AP1902)</f>
        <v>#VALUE!</v>
      </c>
    </row>
    <row r="1903" spans="1:43" x14ac:dyDescent="0.25">
      <c r="A1903" s="104"/>
      <c r="B1903" s="39"/>
      <c r="C1903" s="39"/>
      <c r="D1903" s="70"/>
      <c r="E1903" s="49"/>
      <c r="F1903" s="40"/>
      <c r="G1903" s="38"/>
      <c r="H1903" s="71"/>
      <c r="I1903" s="40"/>
      <c r="J1903" s="38"/>
      <c r="K1903" s="71"/>
      <c r="L1903" s="40"/>
      <c r="M1903" s="38"/>
      <c r="N1903" s="71"/>
      <c r="O1903" s="49"/>
      <c r="P1903" s="177"/>
      <c r="Q1903" s="178"/>
      <c r="R1903" s="178"/>
      <c r="S1903" s="178"/>
      <c r="T1903" s="178"/>
      <c r="U1903" s="178"/>
      <c r="V1903" s="178"/>
      <c r="W1903" s="178"/>
      <c r="X1903" s="178"/>
      <c r="Y1903" s="178"/>
      <c r="Z1903" s="178"/>
      <c r="AA1903" s="179"/>
      <c r="AB1903" s="121">
        <f>IF($D1903="",0,IF($E1903="",0,IF(VLOOKUP($E1903,paramètres!$E$33:$F$44,2,FALSE)&lt;=VLOOKUP($AB$18,paramètres!$E$33:$F$44,2,FALSE),P1903*$D1903,0)))</f>
        <v>0</v>
      </c>
      <c r="AC1903" s="13">
        <f>IF($D1903="",0,IF($E1903="",0,IF(VLOOKUP($E1903,paramètres!$E$33:$F$44,2,FALSE)&lt;=VLOOKUP($AC$18,paramètres!$E$33:$F$44,2,FALSE),Q1903*$D1903,0)))</f>
        <v>0</v>
      </c>
      <c r="AD1903" s="13">
        <f>IF($D1903="",0,IF($E1903="",0,IF(VLOOKUP($E1903,paramètres!$E$33:$F$44,2,FALSE)&lt;=VLOOKUP($AD$18,paramètres!$E$33:$F$44,2,FALSE),R1903*$D1903,0)))</f>
        <v>0</v>
      </c>
      <c r="AE1903" s="13">
        <f>IF($D1903="",0,IF($E1903="",0,IF(VLOOKUP($E1903,paramètres!$E$33:$F$44,2,FALSE)&lt;=VLOOKUP($AE$18,paramètres!$E$33:$F$44,2,FALSE),S1903*$D1903,0)))</f>
        <v>0</v>
      </c>
      <c r="AF1903" s="13">
        <f>IF($D1903="",0,IF($E1903="",0,IF(VLOOKUP($E1903,paramètres!$E$33:$F$44,2,FALSE)&lt;=VLOOKUP($AF$18,paramètres!$E$33:$F$44,2,FALSE),T1903*$D1903,0)))</f>
        <v>0</v>
      </c>
      <c r="AG1903" s="13">
        <f>IF($D1903="",0,IF($E1903="",0,IF(VLOOKUP($E1903,paramètres!$E$33:$F$44,2,FALSE)&lt;=VLOOKUP($AG$18,paramètres!$E$33:$F$44,2,FALSE),U1903*$D1903,0)))</f>
        <v>0</v>
      </c>
      <c r="AH1903" s="13">
        <f>IF($D1903="",0,IF($E1903="",0,IF(VLOOKUP($E1903,paramètres!$E$33:$F$44,2,FALSE)&lt;=VLOOKUP($AH$18,paramètres!$E$33:$F$44,2,FALSE),V1903*$D1903,0)))</f>
        <v>0</v>
      </c>
      <c r="AI1903" s="13">
        <f>IF($D1903="",0,IF($E1903="",0,IF(VLOOKUP($E1903,paramètres!$E$33:$F$44,2,FALSE)&lt;=VLOOKUP($AI$18,paramètres!$E$33:$F$44,2,FALSE),W1903*$D1903,0)))</f>
        <v>0</v>
      </c>
      <c r="AJ1903" s="13">
        <f>IF($D1903="",0,IF($E1903="",0,IF(VLOOKUP($E1903,paramètres!$E$33:$F$44,2,FALSE)&lt;=VLOOKUP($AJ$18,paramètres!$E$33:$F$44,2,FALSE),X1903*$D1903,0)))</f>
        <v>0</v>
      </c>
      <c r="AK1903" s="13">
        <f>IF($D1903="",0,IF($E1903="",0,IF(VLOOKUP($E1903,paramètres!$E$33:$F$44,2,FALSE)&lt;=VLOOKUP($AK$18,paramètres!$E$33:$F$44,2,FALSE),Y1903*$D1903,0)))</f>
        <v>0</v>
      </c>
      <c r="AL1903" s="13">
        <f>IF($D1903="",0,IF($E1903="",0,IF(VLOOKUP($E1903,paramètres!$E$33:$F$44,2,FALSE)&lt;=VLOOKUP($AL$18,paramètres!$E$33:$F$44,2,FALSE),Z1903*$D1903,0)))</f>
        <v>0</v>
      </c>
      <c r="AM1903" s="126">
        <f>IF($D1903="",0,IF($E1903="",0,IF(VLOOKUP($E1903,paramètres!$E$33:$F$44,2,FALSE)&lt;=VLOOKUP($AM$18,paramètres!$E$33:$F$44,2,FALSE),AA1903*$D1903,0)))</f>
        <v>0</v>
      </c>
      <c r="AN1903" s="121" t="str">
        <f>IF(paramètres!$B$28=1,((SUM(P1903:Y1903)/1.02)+SUM(Z1903:AA1903))*0.0303/9*COUNT(P1903:X1903),IF(paramètres!$B$28=2,(SUM(P1903:AA1903))*0.0303/9*COUNT(P1903:X1903),"Missing Delta option"))</f>
        <v>Missing Delta option</v>
      </c>
      <c r="AO1903" s="13" t="str">
        <f>IF(paramètres!$B$28=1,(((SUM(P1903:Y1903)/1.02)+SUM(Z1903:AA1903))+((SUM(AB1903:AK1903)/1.02)+SUM(AL1903:AN1903)))*cotpatr,IF(paramètres!$B$28=2,(SUM(P1903:AN1903)*cotpatr),"Missing Delta Option"))</f>
        <v>Missing Delta Option</v>
      </c>
      <c r="AP1903" s="13" t="str" cm="1">
        <f t="array" ref="AP1903">IF(paramètres!$B$28=1,(((SUM(P1903:Y1903)/1.02)+SUM(Z1903:AA1903))+((SUM(AB1903:AM1903)/1.02)+SUM(AL1903:AM1903)))/12*pécule,IF(paramètres!$B$28=2,SUM(P1903:AM1903)/12*pécule,"Missing Delta Option"))</f>
        <v>Missing Delta Option</v>
      </c>
      <c r="AQ1903" s="105" t="e">
        <f>IF(paramètres!$B$28=1,(((SUM(P1903:Y1903)/1.02)+SUM(Z1903:AA1903))+((SUM(AB1903:AM1903)/1.02)+SUM(AL1903:AM1903)))+AN1903+AO1903+AP1903,SUM(P1903:AM1903)+AN1903+AO1903+AP1903)</f>
        <v>#VALUE!</v>
      </c>
    </row>
    <row r="1904" spans="1:43" x14ac:dyDescent="0.25">
      <c r="A1904" s="104"/>
      <c r="B1904" s="39"/>
      <c r="C1904" s="39"/>
      <c r="D1904" s="70"/>
      <c r="E1904" s="49"/>
      <c r="F1904" s="40"/>
      <c r="G1904" s="38"/>
      <c r="H1904" s="71"/>
      <c r="I1904" s="40"/>
      <c r="J1904" s="38"/>
      <c r="K1904" s="71"/>
      <c r="L1904" s="40"/>
      <c r="M1904" s="38"/>
      <c r="N1904" s="71"/>
      <c r="O1904" s="49"/>
      <c r="P1904" s="177"/>
      <c r="Q1904" s="178"/>
      <c r="R1904" s="178"/>
      <c r="S1904" s="178"/>
      <c r="T1904" s="178"/>
      <c r="U1904" s="178"/>
      <c r="V1904" s="178"/>
      <c r="W1904" s="178"/>
      <c r="X1904" s="178"/>
      <c r="Y1904" s="178"/>
      <c r="Z1904" s="178"/>
      <c r="AA1904" s="179"/>
      <c r="AB1904" s="121">
        <f>IF($D1904="",0,IF($E1904="",0,IF(VLOOKUP($E1904,paramètres!$E$33:$F$44,2,FALSE)&lt;=VLOOKUP($AB$18,paramètres!$E$33:$F$44,2,FALSE),P1904*$D1904,0)))</f>
        <v>0</v>
      </c>
      <c r="AC1904" s="13">
        <f>IF($D1904="",0,IF($E1904="",0,IF(VLOOKUP($E1904,paramètres!$E$33:$F$44,2,FALSE)&lt;=VLOOKUP($AC$18,paramètres!$E$33:$F$44,2,FALSE),Q1904*$D1904,0)))</f>
        <v>0</v>
      </c>
      <c r="AD1904" s="13">
        <f>IF($D1904="",0,IF($E1904="",0,IF(VLOOKUP($E1904,paramètres!$E$33:$F$44,2,FALSE)&lt;=VLOOKUP($AD$18,paramètres!$E$33:$F$44,2,FALSE),R1904*$D1904,0)))</f>
        <v>0</v>
      </c>
      <c r="AE1904" s="13">
        <f>IF($D1904="",0,IF($E1904="",0,IF(VLOOKUP($E1904,paramètres!$E$33:$F$44,2,FALSE)&lt;=VLOOKUP($AE$18,paramètres!$E$33:$F$44,2,FALSE),S1904*$D1904,0)))</f>
        <v>0</v>
      </c>
      <c r="AF1904" s="13">
        <f>IF($D1904="",0,IF($E1904="",0,IF(VLOOKUP($E1904,paramètres!$E$33:$F$44,2,FALSE)&lt;=VLOOKUP($AF$18,paramètres!$E$33:$F$44,2,FALSE),T1904*$D1904,0)))</f>
        <v>0</v>
      </c>
      <c r="AG1904" s="13">
        <f>IF($D1904="",0,IF($E1904="",0,IF(VLOOKUP($E1904,paramètres!$E$33:$F$44,2,FALSE)&lt;=VLOOKUP($AG$18,paramètres!$E$33:$F$44,2,FALSE),U1904*$D1904,0)))</f>
        <v>0</v>
      </c>
      <c r="AH1904" s="13">
        <f>IF($D1904="",0,IF($E1904="",0,IF(VLOOKUP($E1904,paramètres!$E$33:$F$44,2,FALSE)&lt;=VLOOKUP($AH$18,paramètres!$E$33:$F$44,2,FALSE),V1904*$D1904,0)))</f>
        <v>0</v>
      </c>
      <c r="AI1904" s="13">
        <f>IF($D1904="",0,IF($E1904="",0,IF(VLOOKUP($E1904,paramètres!$E$33:$F$44,2,FALSE)&lt;=VLOOKUP($AI$18,paramètres!$E$33:$F$44,2,FALSE),W1904*$D1904,0)))</f>
        <v>0</v>
      </c>
      <c r="AJ1904" s="13">
        <f>IF($D1904="",0,IF($E1904="",0,IF(VLOOKUP($E1904,paramètres!$E$33:$F$44,2,FALSE)&lt;=VLOOKUP($AJ$18,paramètres!$E$33:$F$44,2,FALSE),X1904*$D1904,0)))</f>
        <v>0</v>
      </c>
      <c r="AK1904" s="13">
        <f>IF($D1904="",0,IF($E1904="",0,IF(VLOOKUP($E1904,paramètres!$E$33:$F$44,2,FALSE)&lt;=VLOOKUP($AK$18,paramètres!$E$33:$F$44,2,FALSE),Y1904*$D1904,0)))</f>
        <v>0</v>
      </c>
      <c r="AL1904" s="13">
        <f>IF($D1904="",0,IF($E1904="",0,IF(VLOOKUP($E1904,paramètres!$E$33:$F$44,2,FALSE)&lt;=VLOOKUP($AL$18,paramètres!$E$33:$F$44,2,FALSE),Z1904*$D1904,0)))</f>
        <v>0</v>
      </c>
      <c r="AM1904" s="126">
        <f>IF($D1904="",0,IF($E1904="",0,IF(VLOOKUP($E1904,paramètres!$E$33:$F$44,2,FALSE)&lt;=VLOOKUP($AM$18,paramètres!$E$33:$F$44,2,FALSE),AA1904*$D1904,0)))</f>
        <v>0</v>
      </c>
      <c r="AN1904" s="121" t="str">
        <f>IF(paramètres!$B$28=1,((SUM(P1904:Y1904)/1.02)+SUM(Z1904:AA1904))*0.0303/9*COUNT(P1904:X1904),IF(paramètres!$B$28=2,(SUM(P1904:AA1904))*0.0303/9*COUNT(P1904:X1904),"Missing Delta option"))</f>
        <v>Missing Delta option</v>
      </c>
      <c r="AO1904" s="13" t="str">
        <f>IF(paramètres!$B$28=1,(((SUM(P1904:Y1904)/1.02)+SUM(Z1904:AA1904))+((SUM(AB1904:AK1904)/1.02)+SUM(AL1904:AN1904)))*cotpatr,IF(paramètres!$B$28=2,(SUM(P1904:AN1904)*cotpatr),"Missing Delta Option"))</f>
        <v>Missing Delta Option</v>
      </c>
      <c r="AP1904" s="13" t="str" cm="1">
        <f t="array" ref="AP1904">IF(paramètres!$B$28=1,(((SUM(P1904:Y1904)/1.02)+SUM(Z1904:AA1904))+((SUM(AB1904:AM1904)/1.02)+SUM(AL1904:AM1904)))/12*pécule,IF(paramètres!$B$28=2,SUM(P1904:AM1904)/12*pécule,"Missing Delta Option"))</f>
        <v>Missing Delta Option</v>
      </c>
      <c r="AQ1904" s="105" t="e">
        <f>IF(paramètres!$B$28=1,(((SUM(P1904:Y1904)/1.02)+SUM(Z1904:AA1904))+((SUM(AB1904:AM1904)/1.02)+SUM(AL1904:AM1904)))+AN1904+AO1904+AP1904,SUM(P1904:AM1904)+AN1904+AO1904+AP1904)</f>
        <v>#VALUE!</v>
      </c>
    </row>
    <row r="1905" spans="1:43" x14ac:dyDescent="0.25">
      <c r="A1905" s="104"/>
      <c r="B1905" s="39"/>
      <c r="C1905" s="39"/>
      <c r="D1905" s="70"/>
      <c r="E1905" s="49"/>
      <c r="F1905" s="40"/>
      <c r="G1905" s="38"/>
      <c r="H1905" s="71"/>
      <c r="I1905" s="40"/>
      <c r="J1905" s="38"/>
      <c r="K1905" s="71"/>
      <c r="L1905" s="40"/>
      <c r="M1905" s="38"/>
      <c r="N1905" s="71"/>
      <c r="O1905" s="49"/>
      <c r="P1905" s="177"/>
      <c r="Q1905" s="178"/>
      <c r="R1905" s="178"/>
      <c r="S1905" s="178"/>
      <c r="T1905" s="178"/>
      <c r="U1905" s="178"/>
      <c r="V1905" s="178"/>
      <c r="W1905" s="178"/>
      <c r="X1905" s="178"/>
      <c r="Y1905" s="178"/>
      <c r="Z1905" s="178"/>
      <c r="AA1905" s="179"/>
      <c r="AB1905" s="121">
        <f>IF($D1905="",0,IF($E1905="",0,IF(VLOOKUP($E1905,paramètres!$E$33:$F$44,2,FALSE)&lt;=VLOOKUP($AB$18,paramètres!$E$33:$F$44,2,FALSE),P1905*$D1905,0)))</f>
        <v>0</v>
      </c>
      <c r="AC1905" s="13">
        <f>IF($D1905="",0,IF($E1905="",0,IF(VLOOKUP($E1905,paramètres!$E$33:$F$44,2,FALSE)&lt;=VLOOKUP($AC$18,paramètres!$E$33:$F$44,2,FALSE),Q1905*$D1905,0)))</f>
        <v>0</v>
      </c>
      <c r="AD1905" s="13">
        <f>IF($D1905="",0,IF($E1905="",0,IF(VLOOKUP($E1905,paramètres!$E$33:$F$44,2,FALSE)&lt;=VLOOKUP($AD$18,paramètres!$E$33:$F$44,2,FALSE),R1905*$D1905,0)))</f>
        <v>0</v>
      </c>
      <c r="AE1905" s="13">
        <f>IF($D1905="",0,IF($E1905="",0,IF(VLOOKUP($E1905,paramètres!$E$33:$F$44,2,FALSE)&lt;=VLOOKUP($AE$18,paramètres!$E$33:$F$44,2,FALSE),S1905*$D1905,0)))</f>
        <v>0</v>
      </c>
      <c r="AF1905" s="13">
        <f>IF($D1905="",0,IF($E1905="",0,IF(VLOOKUP($E1905,paramètres!$E$33:$F$44,2,FALSE)&lt;=VLOOKUP($AF$18,paramètres!$E$33:$F$44,2,FALSE),T1905*$D1905,0)))</f>
        <v>0</v>
      </c>
      <c r="AG1905" s="13">
        <f>IF($D1905="",0,IF($E1905="",0,IF(VLOOKUP($E1905,paramètres!$E$33:$F$44,2,FALSE)&lt;=VLOOKUP($AG$18,paramètres!$E$33:$F$44,2,FALSE),U1905*$D1905,0)))</f>
        <v>0</v>
      </c>
      <c r="AH1905" s="13">
        <f>IF($D1905="",0,IF($E1905="",0,IF(VLOOKUP($E1905,paramètres!$E$33:$F$44,2,FALSE)&lt;=VLOOKUP($AH$18,paramètres!$E$33:$F$44,2,FALSE),V1905*$D1905,0)))</f>
        <v>0</v>
      </c>
      <c r="AI1905" s="13">
        <f>IF($D1905="",0,IF($E1905="",0,IF(VLOOKUP($E1905,paramètres!$E$33:$F$44,2,FALSE)&lt;=VLOOKUP($AI$18,paramètres!$E$33:$F$44,2,FALSE),W1905*$D1905,0)))</f>
        <v>0</v>
      </c>
      <c r="AJ1905" s="13">
        <f>IF($D1905="",0,IF($E1905="",0,IF(VLOOKUP($E1905,paramètres!$E$33:$F$44,2,FALSE)&lt;=VLOOKUP($AJ$18,paramètres!$E$33:$F$44,2,FALSE),X1905*$D1905,0)))</f>
        <v>0</v>
      </c>
      <c r="AK1905" s="13">
        <f>IF($D1905="",0,IF($E1905="",0,IF(VLOOKUP($E1905,paramètres!$E$33:$F$44,2,FALSE)&lt;=VLOOKUP($AK$18,paramètres!$E$33:$F$44,2,FALSE),Y1905*$D1905,0)))</f>
        <v>0</v>
      </c>
      <c r="AL1905" s="13">
        <f>IF($D1905="",0,IF($E1905="",0,IF(VLOOKUP($E1905,paramètres!$E$33:$F$44,2,FALSE)&lt;=VLOOKUP($AL$18,paramètres!$E$33:$F$44,2,FALSE),Z1905*$D1905,0)))</f>
        <v>0</v>
      </c>
      <c r="AM1905" s="126">
        <f>IF($D1905="",0,IF($E1905="",0,IF(VLOOKUP($E1905,paramètres!$E$33:$F$44,2,FALSE)&lt;=VLOOKUP($AM$18,paramètres!$E$33:$F$44,2,FALSE),AA1905*$D1905,0)))</f>
        <v>0</v>
      </c>
      <c r="AN1905" s="121" t="str">
        <f>IF(paramètres!$B$28=1,((SUM(P1905:Y1905)/1.02)+SUM(Z1905:AA1905))*0.0303/9*COUNT(P1905:X1905),IF(paramètres!$B$28=2,(SUM(P1905:AA1905))*0.0303/9*COUNT(P1905:X1905),"Missing Delta option"))</f>
        <v>Missing Delta option</v>
      </c>
      <c r="AO1905" s="13" t="str">
        <f>IF(paramètres!$B$28=1,(((SUM(P1905:Y1905)/1.02)+SUM(Z1905:AA1905))+((SUM(AB1905:AK1905)/1.02)+SUM(AL1905:AN1905)))*cotpatr,IF(paramètres!$B$28=2,(SUM(P1905:AN1905)*cotpatr),"Missing Delta Option"))</f>
        <v>Missing Delta Option</v>
      </c>
      <c r="AP1905" s="13" t="str" cm="1">
        <f t="array" ref="AP1905">IF(paramètres!$B$28=1,(((SUM(P1905:Y1905)/1.02)+SUM(Z1905:AA1905))+((SUM(AB1905:AM1905)/1.02)+SUM(AL1905:AM1905)))/12*pécule,IF(paramètres!$B$28=2,SUM(P1905:AM1905)/12*pécule,"Missing Delta Option"))</f>
        <v>Missing Delta Option</v>
      </c>
      <c r="AQ1905" s="105" t="e">
        <f>IF(paramètres!$B$28=1,(((SUM(P1905:Y1905)/1.02)+SUM(Z1905:AA1905))+((SUM(AB1905:AM1905)/1.02)+SUM(AL1905:AM1905)))+AN1905+AO1905+AP1905,SUM(P1905:AM1905)+AN1905+AO1905+AP1905)</f>
        <v>#VALUE!</v>
      </c>
    </row>
    <row r="1906" spans="1:43" x14ac:dyDescent="0.25">
      <c r="A1906" s="104"/>
      <c r="B1906" s="39"/>
      <c r="C1906" s="39"/>
      <c r="D1906" s="70"/>
      <c r="E1906" s="49"/>
      <c r="F1906" s="40"/>
      <c r="G1906" s="38"/>
      <c r="H1906" s="71"/>
      <c r="I1906" s="40"/>
      <c r="J1906" s="38"/>
      <c r="K1906" s="71"/>
      <c r="L1906" s="40"/>
      <c r="M1906" s="38"/>
      <c r="N1906" s="71"/>
      <c r="O1906" s="49"/>
      <c r="P1906" s="177"/>
      <c r="Q1906" s="178"/>
      <c r="R1906" s="178"/>
      <c r="S1906" s="178"/>
      <c r="T1906" s="178"/>
      <c r="U1906" s="178"/>
      <c r="V1906" s="178"/>
      <c r="W1906" s="178"/>
      <c r="X1906" s="178"/>
      <c r="Y1906" s="178"/>
      <c r="Z1906" s="178"/>
      <c r="AA1906" s="179"/>
      <c r="AB1906" s="121">
        <f>IF($D1906="",0,IF($E1906="",0,IF(VLOOKUP($E1906,paramètres!$E$33:$F$44,2,FALSE)&lt;=VLOOKUP($AB$18,paramètres!$E$33:$F$44,2,FALSE),P1906*$D1906,0)))</f>
        <v>0</v>
      </c>
      <c r="AC1906" s="13">
        <f>IF($D1906="",0,IF($E1906="",0,IF(VLOOKUP($E1906,paramètres!$E$33:$F$44,2,FALSE)&lt;=VLOOKUP($AC$18,paramètres!$E$33:$F$44,2,FALSE),Q1906*$D1906,0)))</f>
        <v>0</v>
      </c>
      <c r="AD1906" s="13">
        <f>IF($D1906="",0,IF($E1906="",0,IF(VLOOKUP($E1906,paramètres!$E$33:$F$44,2,FALSE)&lt;=VLOOKUP($AD$18,paramètres!$E$33:$F$44,2,FALSE),R1906*$D1906,0)))</f>
        <v>0</v>
      </c>
      <c r="AE1906" s="13">
        <f>IF($D1906="",0,IF($E1906="",0,IF(VLOOKUP($E1906,paramètres!$E$33:$F$44,2,FALSE)&lt;=VLOOKUP($AE$18,paramètres!$E$33:$F$44,2,FALSE),S1906*$D1906,0)))</f>
        <v>0</v>
      </c>
      <c r="AF1906" s="13">
        <f>IF($D1906="",0,IF($E1906="",0,IF(VLOOKUP($E1906,paramètres!$E$33:$F$44,2,FALSE)&lt;=VLOOKUP($AF$18,paramètres!$E$33:$F$44,2,FALSE),T1906*$D1906,0)))</f>
        <v>0</v>
      </c>
      <c r="AG1906" s="13">
        <f>IF($D1906="",0,IF($E1906="",0,IF(VLOOKUP($E1906,paramètres!$E$33:$F$44,2,FALSE)&lt;=VLOOKUP($AG$18,paramètres!$E$33:$F$44,2,FALSE),U1906*$D1906,0)))</f>
        <v>0</v>
      </c>
      <c r="AH1906" s="13">
        <f>IF($D1906="",0,IF($E1906="",0,IF(VLOOKUP($E1906,paramètres!$E$33:$F$44,2,FALSE)&lt;=VLOOKUP($AH$18,paramètres!$E$33:$F$44,2,FALSE),V1906*$D1906,0)))</f>
        <v>0</v>
      </c>
      <c r="AI1906" s="13">
        <f>IF($D1906="",0,IF($E1906="",0,IF(VLOOKUP($E1906,paramètres!$E$33:$F$44,2,FALSE)&lt;=VLOOKUP($AI$18,paramètres!$E$33:$F$44,2,FALSE),W1906*$D1906,0)))</f>
        <v>0</v>
      </c>
      <c r="AJ1906" s="13">
        <f>IF($D1906="",0,IF($E1906="",0,IF(VLOOKUP($E1906,paramètres!$E$33:$F$44,2,FALSE)&lt;=VLOOKUP($AJ$18,paramètres!$E$33:$F$44,2,FALSE),X1906*$D1906,0)))</f>
        <v>0</v>
      </c>
      <c r="AK1906" s="13">
        <f>IF($D1906="",0,IF($E1906="",0,IF(VLOOKUP($E1906,paramètres!$E$33:$F$44,2,FALSE)&lt;=VLOOKUP($AK$18,paramètres!$E$33:$F$44,2,FALSE),Y1906*$D1906,0)))</f>
        <v>0</v>
      </c>
      <c r="AL1906" s="13">
        <f>IF($D1906="",0,IF($E1906="",0,IF(VLOOKUP($E1906,paramètres!$E$33:$F$44,2,FALSE)&lt;=VLOOKUP($AL$18,paramètres!$E$33:$F$44,2,FALSE),Z1906*$D1906,0)))</f>
        <v>0</v>
      </c>
      <c r="AM1906" s="126">
        <f>IF($D1906="",0,IF($E1906="",0,IF(VLOOKUP($E1906,paramètres!$E$33:$F$44,2,FALSE)&lt;=VLOOKUP($AM$18,paramètres!$E$33:$F$44,2,FALSE),AA1906*$D1906,0)))</f>
        <v>0</v>
      </c>
      <c r="AN1906" s="121" t="str">
        <f>IF(paramètres!$B$28=1,((SUM(P1906:Y1906)/1.02)+SUM(Z1906:AA1906))*0.0303/9*COUNT(P1906:X1906),IF(paramètres!$B$28=2,(SUM(P1906:AA1906))*0.0303/9*COUNT(P1906:X1906),"Missing Delta option"))</f>
        <v>Missing Delta option</v>
      </c>
      <c r="AO1906" s="13" t="str">
        <f>IF(paramètres!$B$28=1,(((SUM(P1906:Y1906)/1.02)+SUM(Z1906:AA1906))+((SUM(AB1906:AK1906)/1.02)+SUM(AL1906:AN1906)))*cotpatr,IF(paramètres!$B$28=2,(SUM(P1906:AN1906)*cotpatr),"Missing Delta Option"))</f>
        <v>Missing Delta Option</v>
      </c>
      <c r="AP1906" s="13" t="str" cm="1">
        <f t="array" ref="AP1906">IF(paramètres!$B$28=1,(((SUM(P1906:Y1906)/1.02)+SUM(Z1906:AA1906))+((SUM(AB1906:AM1906)/1.02)+SUM(AL1906:AM1906)))/12*pécule,IF(paramètres!$B$28=2,SUM(P1906:AM1906)/12*pécule,"Missing Delta Option"))</f>
        <v>Missing Delta Option</v>
      </c>
      <c r="AQ1906" s="105" t="e">
        <f>IF(paramètres!$B$28=1,(((SUM(P1906:Y1906)/1.02)+SUM(Z1906:AA1906))+((SUM(AB1906:AM1906)/1.02)+SUM(AL1906:AM1906)))+AN1906+AO1906+AP1906,SUM(P1906:AM1906)+AN1906+AO1906+AP1906)</f>
        <v>#VALUE!</v>
      </c>
    </row>
    <row r="1907" spans="1:43" x14ac:dyDescent="0.25">
      <c r="A1907" s="104"/>
      <c r="B1907" s="39"/>
      <c r="C1907" s="39"/>
      <c r="D1907" s="70"/>
      <c r="E1907" s="49"/>
      <c r="F1907" s="40"/>
      <c r="G1907" s="38"/>
      <c r="H1907" s="71"/>
      <c r="I1907" s="40"/>
      <c r="J1907" s="38"/>
      <c r="K1907" s="71"/>
      <c r="L1907" s="40"/>
      <c r="M1907" s="38"/>
      <c r="N1907" s="71"/>
      <c r="O1907" s="49"/>
      <c r="P1907" s="177"/>
      <c r="Q1907" s="178"/>
      <c r="R1907" s="178"/>
      <c r="S1907" s="178"/>
      <c r="T1907" s="178"/>
      <c r="U1907" s="178"/>
      <c r="V1907" s="178"/>
      <c r="W1907" s="178"/>
      <c r="X1907" s="178"/>
      <c r="Y1907" s="178"/>
      <c r="Z1907" s="178"/>
      <c r="AA1907" s="179"/>
      <c r="AB1907" s="121">
        <f>IF($D1907="",0,IF($E1907="",0,IF(VLOOKUP($E1907,paramètres!$E$33:$F$44,2,FALSE)&lt;=VLOOKUP($AB$18,paramètres!$E$33:$F$44,2,FALSE),P1907*$D1907,0)))</f>
        <v>0</v>
      </c>
      <c r="AC1907" s="13">
        <f>IF($D1907="",0,IF($E1907="",0,IF(VLOOKUP($E1907,paramètres!$E$33:$F$44,2,FALSE)&lt;=VLOOKUP($AC$18,paramètres!$E$33:$F$44,2,FALSE),Q1907*$D1907,0)))</f>
        <v>0</v>
      </c>
      <c r="AD1907" s="13">
        <f>IF($D1907="",0,IF($E1907="",0,IF(VLOOKUP($E1907,paramètres!$E$33:$F$44,2,FALSE)&lt;=VLOOKUP($AD$18,paramètres!$E$33:$F$44,2,FALSE),R1907*$D1907,0)))</f>
        <v>0</v>
      </c>
      <c r="AE1907" s="13">
        <f>IF($D1907="",0,IF($E1907="",0,IF(VLOOKUP($E1907,paramètres!$E$33:$F$44,2,FALSE)&lt;=VLOOKUP($AE$18,paramètres!$E$33:$F$44,2,FALSE),S1907*$D1907,0)))</f>
        <v>0</v>
      </c>
      <c r="AF1907" s="13">
        <f>IF($D1907="",0,IF($E1907="",0,IF(VLOOKUP($E1907,paramètres!$E$33:$F$44,2,FALSE)&lt;=VLOOKUP($AF$18,paramètres!$E$33:$F$44,2,FALSE),T1907*$D1907,0)))</f>
        <v>0</v>
      </c>
      <c r="AG1907" s="13">
        <f>IF($D1907="",0,IF($E1907="",0,IF(VLOOKUP($E1907,paramètres!$E$33:$F$44,2,FALSE)&lt;=VLOOKUP($AG$18,paramètres!$E$33:$F$44,2,FALSE),U1907*$D1907,0)))</f>
        <v>0</v>
      </c>
      <c r="AH1907" s="13">
        <f>IF($D1907="",0,IF($E1907="",0,IF(VLOOKUP($E1907,paramètres!$E$33:$F$44,2,FALSE)&lt;=VLOOKUP($AH$18,paramètres!$E$33:$F$44,2,FALSE),V1907*$D1907,0)))</f>
        <v>0</v>
      </c>
      <c r="AI1907" s="13">
        <f>IF($D1907="",0,IF($E1907="",0,IF(VLOOKUP($E1907,paramètres!$E$33:$F$44,2,FALSE)&lt;=VLOOKUP($AI$18,paramètres!$E$33:$F$44,2,FALSE),W1907*$D1907,0)))</f>
        <v>0</v>
      </c>
      <c r="AJ1907" s="13">
        <f>IF($D1907="",0,IF($E1907="",0,IF(VLOOKUP($E1907,paramètres!$E$33:$F$44,2,FALSE)&lt;=VLOOKUP($AJ$18,paramètres!$E$33:$F$44,2,FALSE),X1907*$D1907,0)))</f>
        <v>0</v>
      </c>
      <c r="AK1907" s="13">
        <f>IF($D1907="",0,IF($E1907="",0,IF(VLOOKUP($E1907,paramètres!$E$33:$F$44,2,FALSE)&lt;=VLOOKUP($AK$18,paramètres!$E$33:$F$44,2,FALSE),Y1907*$D1907,0)))</f>
        <v>0</v>
      </c>
      <c r="AL1907" s="13">
        <f>IF($D1907="",0,IF($E1907="",0,IF(VLOOKUP($E1907,paramètres!$E$33:$F$44,2,FALSE)&lt;=VLOOKUP($AL$18,paramètres!$E$33:$F$44,2,FALSE),Z1907*$D1907,0)))</f>
        <v>0</v>
      </c>
      <c r="AM1907" s="126">
        <f>IF($D1907="",0,IF($E1907="",0,IF(VLOOKUP($E1907,paramètres!$E$33:$F$44,2,FALSE)&lt;=VLOOKUP($AM$18,paramètres!$E$33:$F$44,2,FALSE),AA1907*$D1907,0)))</f>
        <v>0</v>
      </c>
      <c r="AN1907" s="121" t="str">
        <f>IF(paramètres!$B$28=1,((SUM(P1907:Y1907)/1.02)+SUM(Z1907:AA1907))*0.0303/9*COUNT(P1907:X1907),IF(paramètres!$B$28=2,(SUM(P1907:AA1907))*0.0303/9*COUNT(P1907:X1907),"Missing Delta option"))</f>
        <v>Missing Delta option</v>
      </c>
      <c r="AO1907" s="13" t="str">
        <f>IF(paramètres!$B$28=1,(((SUM(P1907:Y1907)/1.02)+SUM(Z1907:AA1907))+((SUM(AB1907:AK1907)/1.02)+SUM(AL1907:AN1907)))*cotpatr,IF(paramètres!$B$28=2,(SUM(P1907:AN1907)*cotpatr),"Missing Delta Option"))</f>
        <v>Missing Delta Option</v>
      </c>
      <c r="AP1907" s="13" t="str" cm="1">
        <f t="array" ref="AP1907">IF(paramètres!$B$28=1,(((SUM(P1907:Y1907)/1.02)+SUM(Z1907:AA1907))+((SUM(AB1907:AM1907)/1.02)+SUM(AL1907:AM1907)))/12*pécule,IF(paramètres!$B$28=2,SUM(P1907:AM1907)/12*pécule,"Missing Delta Option"))</f>
        <v>Missing Delta Option</v>
      </c>
      <c r="AQ1907" s="105" t="e">
        <f>IF(paramètres!$B$28=1,(((SUM(P1907:Y1907)/1.02)+SUM(Z1907:AA1907))+((SUM(AB1907:AM1907)/1.02)+SUM(AL1907:AM1907)))+AN1907+AO1907+AP1907,SUM(P1907:AM1907)+AN1907+AO1907+AP1907)</f>
        <v>#VALUE!</v>
      </c>
    </row>
    <row r="1908" spans="1:43" x14ac:dyDescent="0.25">
      <c r="A1908" s="104"/>
      <c r="B1908" s="39"/>
      <c r="C1908" s="39"/>
      <c r="D1908" s="70"/>
      <c r="E1908" s="49"/>
      <c r="F1908" s="40"/>
      <c r="G1908" s="38"/>
      <c r="H1908" s="71"/>
      <c r="I1908" s="40"/>
      <c r="J1908" s="38"/>
      <c r="K1908" s="71"/>
      <c r="L1908" s="40"/>
      <c r="M1908" s="38"/>
      <c r="N1908" s="71"/>
      <c r="O1908" s="49"/>
      <c r="P1908" s="177"/>
      <c r="Q1908" s="178"/>
      <c r="R1908" s="178"/>
      <c r="S1908" s="178"/>
      <c r="T1908" s="178"/>
      <c r="U1908" s="178"/>
      <c r="V1908" s="178"/>
      <c r="W1908" s="178"/>
      <c r="X1908" s="178"/>
      <c r="Y1908" s="178"/>
      <c r="Z1908" s="178"/>
      <c r="AA1908" s="179"/>
      <c r="AB1908" s="121">
        <f>IF($D1908="",0,IF($E1908="",0,IF(VLOOKUP($E1908,paramètres!$E$33:$F$44,2,FALSE)&lt;=VLOOKUP($AB$18,paramètres!$E$33:$F$44,2,FALSE),P1908*$D1908,0)))</f>
        <v>0</v>
      </c>
      <c r="AC1908" s="13">
        <f>IF($D1908="",0,IF($E1908="",0,IF(VLOOKUP($E1908,paramètres!$E$33:$F$44,2,FALSE)&lt;=VLOOKUP($AC$18,paramètres!$E$33:$F$44,2,FALSE),Q1908*$D1908,0)))</f>
        <v>0</v>
      </c>
      <c r="AD1908" s="13">
        <f>IF($D1908="",0,IF($E1908="",0,IF(VLOOKUP($E1908,paramètres!$E$33:$F$44,2,FALSE)&lt;=VLOOKUP($AD$18,paramètres!$E$33:$F$44,2,FALSE),R1908*$D1908,0)))</f>
        <v>0</v>
      </c>
      <c r="AE1908" s="13">
        <f>IF($D1908="",0,IF($E1908="",0,IF(VLOOKUP($E1908,paramètres!$E$33:$F$44,2,FALSE)&lt;=VLOOKUP($AE$18,paramètres!$E$33:$F$44,2,FALSE),S1908*$D1908,0)))</f>
        <v>0</v>
      </c>
      <c r="AF1908" s="13">
        <f>IF($D1908="",0,IF($E1908="",0,IF(VLOOKUP($E1908,paramètres!$E$33:$F$44,2,FALSE)&lt;=VLOOKUP($AF$18,paramètres!$E$33:$F$44,2,FALSE),T1908*$D1908,0)))</f>
        <v>0</v>
      </c>
      <c r="AG1908" s="13">
        <f>IF($D1908="",0,IF($E1908="",0,IF(VLOOKUP($E1908,paramètres!$E$33:$F$44,2,FALSE)&lt;=VLOOKUP($AG$18,paramètres!$E$33:$F$44,2,FALSE),U1908*$D1908,0)))</f>
        <v>0</v>
      </c>
      <c r="AH1908" s="13">
        <f>IF($D1908="",0,IF($E1908="",0,IF(VLOOKUP($E1908,paramètres!$E$33:$F$44,2,FALSE)&lt;=VLOOKUP($AH$18,paramètres!$E$33:$F$44,2,FALSE),V1908*$D1908,0)))</f>
        <v>0</v>
      </c>
      <c r="AI1908" s="13">
        <f>IF($D1908="",0,IF($E1908="",0,IF(VLOOKUP($E1908,paramètres!$E$33:$F$44,2,FALSE)&lt;=VLOOKUP($AI$18,paramètres!$E$33:$F$44,2,FALSE),W1908*$D1908,0)))</f>
        <v>0</v>
      </c>
      <c r="AJ1908" s="13">
        <f>IF($D1908="",0,IF($E1908="",0,IF(VLOOKUP($E1908,paramètres!$E$33:$F$44,2,FALSE)&lt;=VLOOKUP($AJ$18,paramètres!$E$33:$F$44,2,FALSE),X1908*$D1908,0)))</f>
        <v>0</v>
      </c>
      <c r="AK1908" s="13">
        <f>IF($D1908="",0,IF($E1908="",0,IF(VLOOKUP($E1908,paramètres!$E$33:$F$44,2,FALSE)&lt;=VLOOKUP($AK$18,paramètres!$E$33:$F$44,2,FALSE),Y1908*$D1908,0)))</f>
        <v>0</v>
      </c>
      <c r="AL1908" s="13">
        <f>IF($D1908="",0,IF($E1908="",0,IF(VLOOKUP($E1908,paramètres!$E$33:$F$44,2,FALSE)&lt;=VLOOKUP($AL$18,paramètres!$E$33:$F$44,2,FALSE),Z1908*$D1908,0)))</f>
        <v>0</v>
      </c>
      <c r="AM1908" s="126">
        <f>IF($D1908="",0,IF($E1908="",0,IF(VLOOKUP($E1908,paramètres!$E$33:$F$44,2,FALSE)&lt;=VLOOKUP($AM$18,paramètres!$E$33:$F$44,2,FALSE),AA1908*$D1908,0)))</f>
        <v>0</v>
      </c>
      <c r="AN1908" s="121" t="str">
        <f>IF(paramètres!$B$28=1,((SUM(P1908:Y1908)/1.02)+SUM(Z1908:AA1908))*0.0303/9*COUNT(P1908:X1908),IF(paramètres!$B$28=2,(SUM(P1908:AA1908))*0.0303/9*COUNT(P1908:X1908),"Missing Delta option"))</f>
        <v>Missing Delta option</v>
      </c>
      <c r="AO1908" s="13" t="str">
        <f>IF(paramètres!$B$28=1,(((SUM(P1908:Y1908)/1.02)+SUM(Z1908:AA1908))+((SUM(AB1908:AK1908)/1.02)+SUM(AL1908:AN1908)))*cotpatr,IF(paramètres!$B$28=2,(SUM(P1908:AN1908)*cotpatr),"Missing Delta Option"))</f>
        <v>Missing Delta Option</v>
      </c>
      <c r="AP1908" s="13" t="str" cm="1">
        <f t="array" ref="AP1908">IF(paramètres!$B$28=1,(((SUM(P1908:Y1908)/1.02)+SUM(Z1908:AA1908))+((SUM(AB1908:AM1908)/1.02)+SUM(AL1908:AM1908)))/12*pécule,IF(paramètres!$B$28=2,SUM(P1908:AM1908)/12*pécule,"Missing Delta Option"))</f>
        <v>Missing Delta Option</v>
      </c>
      <c r="AQ1908" s="105" t="e">
        <f>IF(paramètres!$B$28=1,(((SUM(P1908:Y1908)/1.02)+SUM(Z1908:AA1908))+((SUM(AB1908:AM1908)/1.02)+SUM(AL1908:AM1908)))+AN1908+AO1908+AP1908,SUM(P1908:AM1908)+AN1908+AO1908+AP1908)</f>
        <v>#VALUE!</v>
      </c>
    </row>
    <row r="1909" spans="1:43" x14ac:dyDescent="0.25">
      <c r="A1909" s="104"/>
      <c r="B1909" s="39"/>
      <c r="C1909" s="39"/>
      <c r="D1909" s="70"/>
      <c r="E1909" s="49"/>
      <c r="F1909" s="40"/>
      <c r="G1909" s="38"/>
      <c r="H1909" s="71"/>
      <c r="I1909" s="40"/>
      <c r="J1909" s="38"/>
      <c r="K1909" s="71"/>
      <c r="L1909" s="40"/>
      <c r="M1909" s="38"/>
      <c r="N1909" s="71"/>
      <c r="O1909" s="49"/>
      <c r="P1909" s="177"/>
      <c r="Q1909" s="178"/>
      <c r="R1909" s="178"/>
      <c r="S1909" s="178"/>
      <c r="T1909" s="178"/>
      <c r="U1909" s="178"/>
      <c r="V1909" s="178"/>
      <c r="W1909" s="178"/>
      <c r="X1909" s="178"/>
      <c r="Y1909" s="178"/>
      <c r="Z1909" s="178"/>
      <c r="AA1909" s="179"/>
      <c r="AB1909" s="121">
        <f>IF($D1909="",0,IF($E1909="",0,IF(VLOOKUP($E1909,paramètres!$E$33:$F$44,2,FALSE)&lt;=VLOOKUP($AB$18,paramètres!$E$33:$F$44,2,FALSE),P1909*$D1909,0)))</f>
        <v>0</v>
      </c>
      <c r="AC1909" s="13">
        <f>IF($D1909="",0,IF($E1909="",0,IF(VLOOKUP($E1909,paramètres!$E$33:$F$44,2,FALSE)&lt;=VLOOKUP($AC$18,paramètres!$E$33:$F$44,2,FALSE),Q1909*$D1909,0)))</f>
        <v>0</v>
      </c>
      <c r="AD1909" s="13">
        <f>IF($D1909="",0,IF($E1909="",0,IF(VLOOKUP($E1909,paramètres!$E$33:$F$44,2,FALSE)&lt;=VLOOKUP($AD$18,paramètres!$E$33:$F$44,2,FALSE),R1909*$D1909,0)))</f>
        <v>0</v>
      </c>
      <c r="AE1909" s="13">
        <f>IF($D1909="",0,IF($E1909="",0,IF(VLOOKUP($E1909,paramètres!$E$33:$F$44,2,FALSE)&lt;=VLOOKUP($AE$18,paramètres!$E$33:$F$44,2,FALSE),S1909*$D1909,0)))</f>
        <v>0</v>
      </c>
      <c r="AF1909" s="13">
        <f>IF($D1909="",0,IF($E1909="",0,IF(VLOOKUP($E1909,paramètres!$E$33:$F$44,2,FALSE)&lt;=VLOOKUP($AF$18,paramètres!$E$33:$F$44,2,FALSE),T1909*$D1909,0)))</f>
        <v>0</v>
      </c>
      <c r="AG1909" s="13">
        <f>IF($D1909="",0,IF($E1909="",0,IF(VLOOKUP($E1909,paramètres!$E$33:$F$44,2,FALSE)&lt;=VLOOKUP($AG$18,paramètres!$E$33:$F$44,2,FALSE),U1909*$D1909,0)))</f>
        <v>0</v>
      </c>
      <c r="AH1909" s="13">
        <f>IF($D1909="",0,IF($E1909="",0,IF(VLOOKUP($E1909,paramètres!$E$33:$F$44,2,FALSE)&lt;=VLOOKUP($AH$18,paramètres!$E$33:$F$44,2,FALSE),V1909*$D1909,0)))</f>
        <v>0</v>
      </c>
      <c r="AI1909" s="13">
        <f>IF($D1909="",0,IF($E1909="",0,IF(VLOOKUP($E1909,paramètres!$E$33:$F$44,2,FALSE)&lt;=VLOOKUP($AI$18,paramètres!$E$33:$F$44,2,FALSE),W1909*$D1909,0)))</f>
        <v>0</v>
      </c>
      <c r="AJ1909" s="13">
        <f>IF($D1909="",0,IF($E1909="",0,IF(VLOOKUP($E1909,paramètres!$E$33:$F$44,2,FALSE)&lt;=VLOOKUP($AJ$18,paramètres!$E$33:$F$44,2,FALSE),X1909*$D1909,0)))</f>
        <v>0</v>
      </c>
      <c r="AK1909" s="13">
        <f>IF($D1909="",0,IF($E1909="",0,IF(VLOOKUP($E1909,paramètres!$E$33:$F$44,2,FALSE)&lt;=VLOOKUP($AK$18,paramètres!$E$33:$F$44,2,FALSE),Y1909*$D1909,0)))</f>
        <v>0</v>
      </c>
      <c r="AL1909" s="13">
        <f>IF($D1909="",0,IF($E1909="",0,IF(VLOOKUP($E1909,paramètres!$E$33:$F$44,2,FALSE)&lt;=VLOOKUP($AL$18,paramètres!$E$33:$F$44,2,FALSE),Z1909*$D1909,0)))</f>
        <v>0</v>
      </c>
      <c r="AM1909" s="126">
        <f>IF($D1909="",0,IF($E1909="",0,IF(VLOOKUP($E1909,paramètres!$E$33:$F$44,2,FALSE)&lt;=VLOOKUP($AM$18,paramètres!$E$33:$F$44,2,FALSE),AA1909*$D1909,0)))</f>
        <v>0</v>
      </c>
      <c r="AN1909" s="121" t="str">
        <f>IF(paramètres!$B$28=1,((SUM(P1909:Y1909)/1.02)+SUM(Z1909:AA1909))*0.0303/9*COUNT(P1909:X1909),IF(paramètres!$B$28=2,(SUM(P1909:AA1909))*0.0303/9*COUNT(P1909:X1909),"Missing Delta option"))</f>
        <v>Missing Delta option</v>
      </c>
      <c r="AO1909" s="13" t="str">
        <f>IF(paramètres!$B$28=1,(((SUM(P1909:Y1909)/1.02)+SUM(Z1909:AA1909))+((SUM(AB1909:AK1909)/1.02)+SUM(AL1909:AN1909)))*cotpatr,IF(paramètres!$B$28=2,(SUM(P1909:AN1909)*cotpatr),"Missing Delta Option"))</f>
        <v>Missing Delta Option</v>
      </c>
      <c r="AP1909" s="13" t="str" cm="1">
        <f t="array" ref="AP1909">IF(paramètres!$B$28=1,(((SUM(P1909:Y1909)/1.02)+SUM(Z1909:AA1909))+((SUM(AB1909:AM1909)/1.02)+SUM(AL1909:AM1909)))/12*pécule,IF(paramètres!$B$28=2,SUM(P1909:AM1909)/12*pécule,"Missing Delta Option"))</f>
        <v>Missing Delta Option</v>
      </c>
      <c r="AQ1909" s="105" t="e">
        <f>IF(paramètres!$B$28=1,(((SUM(P1909:Y1909)/1.02)+SUM(Z1909:AA1909))+((SUM(AB1909:AM1909)/1.02)+SUM(AL1909:AM1909)))+AN1909+AO1909+AP1909,SUM(P1909:AM1909)+AN1909+AO1909+AP1909)</f>
        <v>#VALUE!</v>
      </c>
    </row>
    <row r="1910" spans="1:43" x14ac:dyDescent="0.25">
      <c r="A1910" s="104"/>
      <c r="B1910" s="39"/>
      <c r="C1910" s="39"/>
      <c r="D1910" s="70"/>
      <c r="E1910" s="49"/>
      <c r="F1910" s="40"/>
      <c r="G1910" s="38"/>
      <c r="H1910" s="71"/>
      <c r="I1910" s="40"/>
      <c r="J1910" s="38"/>
      <c r="K1910" s="71"/>
      <c r="L1910" s="40"/>
      <c r="M1910" s="38"/>
      <c r="N1910" s="71"/>
      <c r="O1910" s="49"/>
      <c r="P1910" s="177"/>
      <c r="Q1910" s="178"/>
      <c r="R1910" s="178"/>
      <c r="S1910" s="178"/>
      <c r="T1910" s="178"/>
      <c r="U1910" s="178"/>
      <c r="V1910" s="178"/>
      <c r="W1910" s="178"/>
      <c r="X1910" s="178"/>
      <c r="Y1910" s="178"/>
      <c r="Z1910" s="178"/>
      <c r="AA1910" s="179"/>
      <c r="AB1910" s="121">
        <f>IF($D1910="",0,IF($E1910="",0,IF(VLOOKUP($E1910,paramètres!$E$33:$F$44,2,FALSE)&lt;=VLOOKUP($AB$18,paramètres!$E$33:$F$44,2,FALSE),P1910*$D1910,0)))</f>
        <v>0</v>
      </c>
      <c r="AC1910" s="13">
        <f>IF($D1910="",0,IF($E1910="",0,IF(VLOOKUP($E1910,paramètres!$E$33:$F$44,2,FALSE)&lt;=VLOOKUP($AC$18,paramètres!$E$33:$F$44,2,FALSE),Q1910*$D1910,0)))</f>
        <v>0</v>
      </c>
      <c r="AD1910" s="13">
        <f>IF($D1910="",0,IF($E1910="",0,IF(VLOOKUP($E1910,paramètres!$E$33:$F$44,2,FALSE)&lt;=VLOOKUP($AD$18,paramètres!$E$33:$F$44,2,FALSE),R1910*$D1910,0)))</f>
        <v>0</v>
      </c>
      <c r="AE1910" s="13">
        <f>IF($D1910="",0,IF($E1910="",0,IF(VLOOKUP($E1910,paramètres!$E$33:$F$44,2,FALSE)&lt;=VLOOKUP($AE$18,paramètres!$E$33:$F$44,2,FALSE),S1910*$D1910,0)))</f>
        <v>0</v>
      </c>
      <c r="AF1910" s="13">
        <f>IF($D1910="",0,IF($E1910="",0,IF(VLOOKUP($E1910,paramètres!$E$33:$F$44,2,FALSE)&lt;=VLOOKUP($AF$18,paramètres!$E$33:$F$44,2,FALSE),T1910*$D1910,0)))</f>
        <v>0</v>
      </c>
      <c r="AG1910" s="13">
        <f>IF($D1910="",0,IF($E1910="",0,IF(VLOOKUP($E1910,paramètres!$E$33:$F$44,2,FALSE)&lt;=VLOOKUP($AG$18,paramètres!$E$33:$F$44,2,FALSE),U1910*$D1910,0)))</f>
        <v>0</v>
      </c>
      <c r="AH1910" s="13">
        <f>IF($D1910="",0,IF($E1910="",0,IF(VLOOKUP($E1910,paramètres!$E$33:$F$44,2,FALSE)&lt;=VLOOKUP($AH$18,paramètres!$E$33:$F$44,2,FALSE),V1910*$D1910,0)))</f>
        <v>0</v>
      </c>
      <c r="AI1910" s="13">
        <f>IF($D1910="",0,IF($E1910="",0,IF(VLOOKUP($E1910,paramètres!$E$33:$F$44,2,FALSE)&lt;=VLOOKUP($AI$18,paramètres!$E$33:$F$44,2,FALSE),W1910*$D1910,0)))</f>
        <v>0</v>
      </c>
      <c r="AJ1910" s="13">
        <f>IF($D1910="",0,IF($E1910="",0,IF(VLOOKUP($E1910,paramètres!$E$33:$F$44,2,FALSE)&lt;=VLOOKUP($AJ$18,paramètres!$E$33:$F$44,2,FALSE),X1910*$D1910,0)))</f>
        <v>0</v>
      </c>
      <c r="AK1910" s="13">
        <f>IF($D1910="",0,IF($E1910="",0,IF(VLOOKUP($E1910,paramètres!$E$33:$F$44,2,FALSE)&lt;=VLOOKUP($AK$18,paramètres!$E$33:$F$44,2,FALSE),Y1910*$D1910,0)))</f>
        <v>0</v>
      </c>
      <c r="AL1910" s="13">
        <f>IF($D1910="",0,IF($E1910="",0,IF(VLOOKUP($E1910,paramètres!$E$33:$F$44,2,FALSE)&lt;=VLOOKUP($AL$18,paramètres!$E$33:$F$44,2,FALSE),Z1910*$D1910,0)))</f>
        <v>0</v>
      </c>
      <c r="AM1910" s="126">
        <f>IF($D1910="",0,IF($E1910="",0,IF(VLOOKUP($E1910,paramètres!$E$33:$F$44,2,FALSE)&lt;=VLOOKUP($AM$18,paramètres!$E$33:$F$44,2,FALSE),AA1910*$D1910,0)))</f>
        <v>0</v>
      </c>
      <c r="AN1910" s="121" t="str">
        <f>IF(paramètres!$B$28=1,((SUM(P1910:Y1910)/1.02)+SUM(Z1910:AA1910))*0.0303/9*COUNT(P1910:X1910),IF(paramètres!$B$28=2,(SUM(P1910:AA1910))*0.0303/9*COUNT(P1910:X1910),"Missing Delta option"))</f>
        <v>Missing Delta option</v>
      </c>
      <c r="AO1910" s="13" t="str">
        <f>IF(paramètres!$B$28=1,(((SUM(P1910:Y1910)/1.02)+SUM(Z1910:AA1910))+((SUM(AB1910:AK1910)/1.02)+SUM(AL1910:AN1910)))*cotpatr,IF(paramètres!$B$28=2,(SUM(P1910:AN1910)*cotpatr),"Missing Delta Option"))</f>
        <v>Missing Delta Option</v>
      </c>
      <c r="AP1910" s="13" t="str" cm="1">
        <f t="array" ref="AP1910">IF(paramètres!$B$28=1,(((SUM(P1910:Y1910)/1.02)+SUM(Z1910:AA1910))+((SUM(AB1910:AM1910)/1.02)+SUM(AL1910:AM1910)))/12*pécule,IF(paramètres!$B$28=2,SUM(P1910:AM1910)/12*pécule,"Missing Delta Option"))</f>
        <v>Missing Delta Option</v>
      </c>
      <c r="AQ1910" s="105" t="e">
        <f>IF(paramètres!$B$28=1,(((SUM(P1910:Y1910)/1.02)+SUM(Z1910:AA1910))+((SUM(AB1910:AM1910)/1.02)+SUM(AL1910:AM1910)))+AN1910+AO1910+AP1910,SUM(P1910:AM1910)+AN1910+AO1910+AP1910)</f>
        <v>#VALUE!</v>
      </c>
    </row>
    <row r="1911" spans="1:43" x14ac:dyDescent="0.25">
      <c r="A1911" s="104"/>
      <c r="B1911" s="39"/>
      <c r="C1911" s="39"/>
      <c r="D1911" s="70"/>
      <c r="E1911" s="49"/>
      <c r="F1911" s="40"/>
      <c r="G1911" s="38"/>
      <c r="H1911" s="71"/>
      <c r="I1911" s="40"/>
      <c r="J1911" s="38"/>
      <c r="K1911" s="71"/>
      <c r="L1911" s="40"/>
      <c r="M1911" s="38"/>
      <c r="N1911" s="71"/>
      <c r="O1911" s="49"/>
      <c r="P1911" s="177"/>
      <c r="Q1911" s="178"/>
      <c r="R1911" s="178"/>
      <c r="S1911" s="178"/>
      <c r="T1911" s="178"/>
      <c r="U1911" s="178"/>
      <c r="V1911" s="178"/>
      <c r="W1911" s="178"/>
      <c r="X1911" s="178"/>
      <c r="Y1911" s="178"/>
      <c r="Z1911" s="178"/>
      <c r="AA1911" s="179"/>
      <c r="AB1911" s="121">
        <f>IF($D1911="",0,IF($E1911="",0,IF(VLOOKUP($E1911,paramètres!$E$33:$F$44,2,FALSE)&lt;=VLOOKUP($AB$18,paramètres!$E$33:$F$44,2,FALSE),P1911*$D1911,0)))</f>
        <v>0</v>
      </c>
      <c r="AC1911" s="13">
        <f>IF($D1911="",0,IF($E1911="",0,IF(VLOOKUP($E1911,paramètres!$E$33:$F$44,2,FALSE)&lt;=VLOOKUP($AC$18,paramètres!$E$33:$F$44,2,FALSE),Q1911*$D1911,0)))</f>
        <v>0</v>
      </c>
      <c r="AD1911" s="13">
        <f>IF($D1911="",0,IF($E1911="",0,IF(VLOOKUP($E1911,paramètres!$E$33:$F$44,2,FALSE)&lt;=VLOOKUP($AD$18,paramètres!$E$33:$F$44,2,FALSE),R1911*$D1911,0)))</f>
        <v>0</v>
      </c>
      <c r="AE1911" s="13">
        <f>IF($D1911="",0,IF($E1911="",0,IF(VLOOKUP($E1911,paramètres!$E$33:$F$44,2,FALSE)&lt;=VLOOKUP($AE$18,paramètres!$E$33:$F$44,2,FALSE),S1911*$D1911,0)))</f>
        <v>0</v>
      </c>
      <c r="AF1911" s="13">
        <f>IF($D1911="",0,IF($E1911="",0,IF(VLOOKUP($E1911,paramètres!$E$33:$F$44,2,FALSE)&lt;=VLOOKUP($AF$18,paramètres!$E$33:$F$44,2,FALSE),T1911*$D1911,0)))</f>
        <v>0</v>
      </c>
      <c r="AG1911" s="13">
        <f>IF($D1911="",0,IF($E1911="",0,IF(VLOOKUP($E1911,paramètres!$E$33:$F$44,2,FALSE)&lt;=VLOOKUP($AG$18,paramètres!$E$33:$F$44,2,FALSE),U1911*$D1911,0)))</f>
        <v>0</v>
      </c>
      <c r="AH1911" s="13">
        <f>IF($D1911="",0,IF($E1911="",0,IF(VLOOKUP($E1911,paramètres!$E$33:$F$44,2,FALSE)&lt;=VLOOKUP($AH$18,paramètres!$E$33:$F$44,2,FALSE),V1911*$D1911,0)))</f>
        <v>0</v>
      </c>
      <c r="AI1911" s="13">
        <f>IF($D1911="",0,IF($E1911="",0,IF(VLOOKUP($E1911,paramètres!$E$33:$F$44,2,FALSE)&lt;=VLOOKUP($AI$18,paramètres!$E$33:$F$44,2,FALSE),W1911*$D1911,0)))</f>
        <v>0</v>
      </c>
      <c r="AJ1911" s="13">
        <f>IF($D1911="",0,IF($E1911="",0,IF(VLOOKUP($E1911,paramètres!$E$33:$F$44,2,FALSE)&lt;=VLOOKUP($AJ$18,paramètres!$E$33:$F$44,2,FALSE),X1911*$D1911,0)))</f>
        <v>0</v>
      </c>
      <c r="AK1911" s="13">
        <f>IF($D1911="",0,IF($E1911="",0,IF(VLOOKUP($E1911,paramètres!$E$33:$F$44,2,FALSE)&lt;=VLOOKUP($AK$18,paramètres!$E$33:$F$44,2,FALSE),Y1911*$D1911,0)))</f>
        <v>0</v>
      </c>
      <c r="AL1911" s="13">
        <f>IF($D1911="",0,IF($E1911="",0,IF(VLOOKUP($E1911,paramètres!$E$33:$F$44,2,FALSE)&lt;=VLOOKUP($AL$18,paramètres!$E$33:$F$44,2,FALSE),Z1911*$D1911,0)))</f>
        <v>0</v>
      </c>
      <c r="AM1911" s="126">
        <f>IF($D1911="",0,IF($E1911="",0,IF(VLOOKUP($E1911,paramètres!$E$33:$F$44,2,FALSE)&lt;=VLOOKUP($AM$18,paramètres!$E$33:$F$44,2,FALSE),AA1911*$D1911,0)))</f>
        <v>0</v>
      </c>
      <c r="AN1911" s="121" t="str">
        <f>IF(paramètres!$B$28=1,((SUM(P1911:Y1911)/1.02)+SUM(Z1911:AA1911))*0.0303/9*COUNT(P1911:X1911),IF(paramètres!$B$28=2,(SUM(P1911:AA1911))*0.0303/9*COUNT(P1911:X1911),"Missing Delta option"))</f>
        <v>Missing Delta option</v>
      </c>
      <c r="AO1911" s="13" t="str">
        <f>IF(paramètres!$B$28=1,(((SUM(P1911:Y1911)/1.02)+SUM(Z1911:AA1911))+((SUM(AB1911:AK1911)/1.02)+SUM(AL1911:AN1911)))*cotpatr,IF(paramètres!$B$28=2,(SUM(P1911:AN1911)*cotpatr),"Missing Delta Option"))</f>
        <v>Missing Delta Option</v>
      </c>
      <c r="AP1911" s="13" t="str" cm="1">
        <f t="array" ref="AP1911">IF(paramètres!$B$28=1,(((SUM(P1911:Y1911)/1.02)+SUM(Z1911:AA1911))+((SUM(AB1911:AM1911)/1.02)+SUM(AL1911:AM1911)))/12*pécule,IF(paramètres!$B$28=2,SUM(P1911:AM1911)/12*pécule,"Missing Delta Option"))</f>
        <v>Missing Delta Option</v>
      </c>
      <c r="AQ1911" s="105" t="e">
        <f>IF(paramètres!$B$28=1,(((SUM(P1911:Y1911)/1.02)+SUM(Z1911:AA1911))+((SUM(AB1911:AM1911)/1.02)+SUM(AL1911:AM1911)))+AN1911+AO1911+AP1911,SUM(P1911:AM1911)+AN1911+AO1911+AP1911)</f>
        <v>#VALUE!</v>
      </c>
    </row>
    <row r="1912" spans="1:43" x14ac:dyDescent="0.25">
      <c r="A1912" s="104"/>
      <c r="B1912" s="39"/>
      <c r="C1912" s="39"/>
      <c r="D1912" s="70"/>
      <c r="E1912" s="49"/>
      <c r="F1912" s="40"/>
      <c r="G1912" s="38"/>
      <c r="H1912" s="71"/>
      <c r="I1912" s="40"/>
      <c r="J1912" s="38"/>
      <c r="K1912" s="71"/>
      <c r="L1912" s="40"/>
      <c r="M1912" s="38"/>
      <c r="N1912" s="71"/>
      <c r="O1912" s="49"/>
      <c r="P1912" s="177"/>
      <c r="Q1912" s="178"/>
      <c r="R1912" s="178"/>
      <c r="S1912" s="178"/>
      <c r="T1912" s="178"/>
      <c r="U1912" s="178"/>
      <c r="V1912" s="178"/>
      <c r="W1912" s="178"/>
      <c r="X1912" s="178"/>
      <c r="Y1912" s="178"/>
      <c r="Z1912" s="178"/>
      <c r="AA1912" s="179"/>
      <c r="AB1912" s="121">
        <f>IF($D1912="",0,IF($E1912="",0,IF(VLOOKUP($E1912,paramètres!$E$33:$F$44,2,FALSE)&lt;=VLOOKUP($AB$18,paramètres!$E$33:$F$44,2,FALSE),P1912*$D1912,0)))</f>
        <v>0</v>
      </c>
      <c r="AC1912" s="13">
        <f>IF($D1912="",0,IF($E1912="",0,IF(VLOOKUP($E1912,paramètres!$E$33:$F$44,2,FALSE)&lt;=VLOOKUP($AC$18,paramètres!$E$33:$F$44,2,FALSE),Q1912*$D1912,0)))</f>
        <v>0</v>
      </c>
      <c r="AD1912" s="13">
        <f>IF($D1912="",0,IF($E1912="",0,IF(VLOOKUP($E1912,paramètres!$E$33:$F$44,2,FALSE)&lt;=VLOOKUP($AD$18,paramètres!$E$33:$F$44,2,FALSE),R1912*$D1912,0)))</f>
        <v>0</v>
      </c>
      <c r="AE1912" s="13">
        <f>IF($D1912="",0,IF($E1912="",0,IF(VLOOKUP($E1912,paramètres!$E$33:$F$44,2,FALSE)&lt;=VLOOKUP($AE$18,paramètres!$E$33:$F$44,2,FALSE),S1912*$D1912,0)))</f>
        <v>0</v>
      </c>
      <c r="AF1912" s="13">
        <f>IF($D1912="",0,IF($E1912="",0,IF(VLOOKUP($E1912,paramètres!$E$33:$F$44,2,FALSE)&lt;=VLOOKUP($AF$18,paramètres!$E$33:$F$44,2,FALSE),T1912*$D1912,0)))</f>
        <v>0</v>
      </c>
      <c r="AG1912" s="13">
        <f>IF($D1912="",0,IF($E1912="",0,IF(VLOOKUP($E1912,paramètres!$E$33:$F$44,2,FALSE)&lt;=VLOOKUP($AG$18,paramètres!$E$33:$F$44,2,FALSE),U1912*$D1912,0)))</f>
        <v>0</v>
      </c>
      <c r="AH1912" s="13">
        <f>IF($D1912="",0,IF($E1912="",0,IF(VLOOKUP($E1912,paramètres!$E$33:$F$44,2,FALSE)&lt;=VLOOKUP($AH$18,paramètres!$E$33:$F$44,2,FALSE),V1912*$D1912,0)))</f>
        <v>0</v>
      </c>
      <c r="AI1912" s="13">
        <f>IF($D1912="",0,IF($E1912="",0,IF(VLOOKUP($E1912,paramètres!$E$33:$F$44,2,FALSE)&lt;=VLOOKUP($AI$18,paramètres!$E$33:$F$44,2,FALSE),W1912*$D1912,0)))</f>
        <v>0</v>
      </c>
      <c r="AJ1912" s="13">
        <f>IF($D1912="",0,IF($E1912="",0,IF(VLOOKUP($E1912,paramètres!$E$33:$F$44,2,FALSE)&lt;=VLOOKUP($AJ$18,paramètres!$E$33:$F$44,2,FALSE),X1912*$D1912,0)))</f>
        <v>0</v>
      </c>
      <c r="AK1912" s="13">
        <f>IF($D1912="",0,IF($E1912="",0,IF(VLOOKUP($E1912,paramètres!$E$33:$F$44,2,FALSE)&lt;=VLOOKUP($AK$18,paramètres!$E$33:$F$44,2,FALSE),Y1912*$D1912,0)))</f>
        <v>0</v>
      </c>
      <c r="AL1912" s="13">
        <f>IF($D1912="",0,IF($E1912="",0,IF(VLOOKUP($E1912,paramètres!$E$33:$F$44,2,FALSE)&lt;=VLOOKUP($AL$18,paramètres!$E$33:$F$44,2,FALSE),Z1912*$D1912,0)))</f>
        <v>0</v>
      </c>
      <c r="AM1912" s="126">
        <f>IF($D1912="",0,IF($E1912="",0,IF(VLOOKUP($E1912,paramètres!$E$33:$F$44,2,FALSE)&lt;=VLOOKUP($AM$18,paramètres!$E$33:$F$44,2,FALSE),AA1912*$D1912,0)))</f>
        <v>0</v>
      </c>
      <c r="AN1912" s="121" t="str">
        <f>IF(paramètres!$B$28=1,((SUM(P1912:Y1912)/1.02)+SUM(Z1912:AA1912))*0.0303/9*COUNT(P1912:X1912),IF(paramètres!$B$28=2,(SUM(P1912:AA1912))*0.0303/9*COUNT(P1912:X1912),"Missing Delta option"))</f>
        <v>Missing Delta option</v>
      </c>
      <c r="AO1912" s="13" t="str">
        <f>IF(paramètres!$B$28=1,(((SUM(P1912:Y1912)/1.02)+SUM(Z1912:AA1912))+((SUM(AB1912:AK1912)/1.02)+SUM(AL1912:AN1912)))*cotpatr,IF(paramètres!$B$28=2,(SUM(P1912:AN1912)*cotpatr),"Missing Delta Option"))</f>
        <v>Missing Delta Option</v>
      </c>
      <c r="AP1912" s="13" t="str" cm="1">
        <f t="array" ref="AP1912">IF(paramètres!$B$28=1,(((SUM(P1912:Y1912)/1.02)+SUM(Z1912:AA1912))+((SUM(AB1912:AM1912)/1.02)+SUM(AL1912:AM1912)))/12*pécule,IF(paramètres!$B$28=2,SUM(P1912:AM1912)/12*pécule,"Missing Delta Option"))</f>
        <v>Missing Delta Option</v>
      </c>
      <c r="AQ1912" s="105" t="e">
        <f>IF(paramètres!$B$28=1,(((SUM(P1912:Y1912)/1.02)+SUM(Z1912:AA1912))+((SUM(AB1912:AM1912)/1.02)+SUM(AL1912:AM1912)))+AN1912+AO1912+AP1912,SUM(P1912:AM1912)+AN1912+AO1912+AP1912)</f>
        <v>#VALUE!</v>
      </c>
    </row>
    <row r="1913" spans="1:43" x14ac:dyDescent="0.25">
      <c r="A1913" s="104"/>
      <c r="B1913" s="39"/>
      <c r="C1913" s="39"/>
      <c r="D1913" s="70"/>
      <c r="E1913" s="49"/>
      <c r="F1913" s="40"/>
      <c r="G1913" s="38"/>
      <c r="H1913" s="71"/>
      <c r="I1913" s="40"/>
      <c r="J1913" s="38"/>
      <c r="K1913" s="71"/>
      <c r="L1913" s="40"/>
      <c r="M1913" s="38"/>
      <c r="N1913" s="71"/>
      <c r="O1913" s="49"/>
      <c r="P1913" s="177"/>
      <c r="Q1913" s="178"/>
      <c r="R1913" s="178"/>
      <c r="S1913" s="178"/>
      <c r="T1913" s="178"/>
      <c r="U1913" s="178"/>
      <c r="V1913" s="178"/>
      <c r="W1913" s="178"/>
      <c r="X1913" s="178"/>
      <c r="Y1913" s="178"/>
      <c r="Z1913" s="178"/>
      <c r="AA1913" s="179"/>
      <c r="AB1913" s="121">
        <f>IF($D1913="",0,IF($E1913="",0,IF(VLOOKUP($E1913,paramètres!$E$33:$F$44,2,FALSE)&lt;=VLOOKUP($AB$18,paramètres!$E$33:$F$44,2,FALSE),P1913*$D1913,0)))</f>
        <v>0</v>
      </c>
      <c r="AC1913" s="13">
        <f>IF($D1913="",0,IF($E1913="",0,IF(VLOOKUP($E1913,paramètres!$E$33:$F$44,2,FALSE)&lt;=VLOOKUP($AC$18,paramètres!$E$33:$F$44,2,FALSE),Q1913*$D1913,0)))</f>
        <v>0</v>
      </c>
      <c r="AD1913" s="13">
        <f>IF($D1913="",0,IF($E1913="",0,IF(VLOOKUP($E1913,paramètres!$E$33:$F$44,2,FALSE)&lt;=VLOOKUP($AD$18,paramètres!$E$33:$F$44,2,FALSE),R1913*$D1913,0)))</f>
        <v>0</v>
      </c>
      <c r="AE1913" s="13">
        <f>IF($D1913="",0,IF($E1913="",0,IF(VLOOKUP($E1913,paramètres!$E$33:$F$44,2,FALSE)&lt;=VLOOKUP($AE$18,paramètres!$E$33:$F$44,2,FALSE),S1913*$D1913,0)))</f>
        <v>0</v>
      </c>
      <c r="AF1913" s="13">
        <f>IF($D1913="",0,IF($E1913="",0,IF(VLOOKUP($E1913,paramètres!$E$33:$F$44,2,FALSE)&lt;=VLOOKUP($AF$18,paramètres!$E$33:$F$44,2,FALSE),T1913*$D1913,0)))</f>
        <v>0</v>
      </c>
      <c r="AG1913" s="13">
        <f>IF($D1913="",0,IF($E1913="",0,IF(VLOOKUP($E1913,paramètres!$E$33:$F$44,2,FALSE)&lt;=VLOOKUP($AG$18,paramètres!$E$33:$F$44,2,FALSE),U1913*$D1913,0)))</f>
        <v>0</v>
      </c>
      <c r="AH1913" s="13">
        <f>IF($D1913="",0,IF($E1913="",0,IF(VLOOKUP($E1913,paramètres!$E$33:$F$44,2,FALSE)&lt;=VLOOKUP($AH$18,paramètres!$E$33:$F$44,2,FALSE),V1913*$D1913,0)))</f>
        <v>0</v>
      </c>
      <c r="AI1913" s="13">
        <f>IF($D1913="",0,IF($E1913="",0,IF(VLOOKUP($E1913,paramètres!$E$33:$F$44,2,FALSE)&lt;=VLOOKUP($AI$18,paramètres!$E$33:$F$44,2,FALSE),W1913*$D1913,0)))</f>
        <v>0</v>
      </c>
      <c r="AJ1913" s="13">
        <f>IF($D1913="",0,IF($E1913="",0,IF(VLOOKUP($E1913,paramètres!$E$33:$F$44,2,FALSE)&lt;=VLOOKUP($AJ$18,paramètres!$E$33:$F$44,2,FALSE),X1913*$D1913,0)))</f>
        <v>0</v>
      </c>
      <c r="AK1913" s="13">
        <f>IF($D1913="",0,IF($E1913="",0,IF(VLOOKUP($E1913,paramètres!$E$33:$F$44,2,FALSE)&lt;=VLOOKUP($AK$18,paramètres!$E$33:$F$44,2,FALSE),Y1913*$D1913,0)))</f>
        <v>0</v>
      </c>
      <c r="AL1913" s="13">
        <f>IF($D1913="",0,IF($E1913="",0,IF(VLOOKUP($E1913,paramètres!$E$33:$F$44,2,FALSE)&lt;=VLOOKUP($AL$18,paramètres!$E$33:$F$44,2,FALSE),Z1913*$D1913,0)))</f>
        <v>0</v>
      </c>
      <c r="AM1913" s="126">
        <f>IF($D1913="",0,IF($E1913="",0,IF(VLOOKUP($E1913,paramètres!$E$33:$F$44,2,FALSE)&lt;=VLOOKUP($AM$18,paramètres!$E$33:$F$44,2,FALSE),AA1913*$D1913,0)))</f>
        <v>0</v>
      </c>
      <c r="AN1913" s="121" t="str">
        <f>IF(paramètres!$B$28=1,((SUM(P1913:Y1913)/1.02)+SUM(Z1913:AA1913))*0.0303/9*COUNT(P1913:X1913),IF(paramètres!$B$28=2,(SUM(P1913:AA1913))*0.0303/9*COUNT(P1913:X1913),"Missing Delta option"))</f>
        <v>Missing Delta option</v>
      </c>
      <c r="AO1913" s="13" t="str">
        <f>IF(paramètres!$B$28=1,(((SUM(P1913:Y1913)/1.02)+SUM(Z1913:AA1913))+((SUM(AB1913:AK1913)/1.02)+SUM(AL1913:AN1913)))*cotpatr,IF(paramètres!$B$28=2,(SUM(P1913:AN1913)*cotpatr),"Missing Delta Option"))</f>
        <v>Missing Delta Option</v>
      </c>
      <c r="AP1913" s="13" t="str" cm="1">
        <f t="array" ref="AP1913">IF(paramètres!$B$28=1,(((SUM(P1913:Y1913)/1.02)+SUM(Z1913:AA1913))+((SUM(AB1913:AM1913)/1.02)+SUM(AL1913:AM1913)))/12*pécule,IF(paramètres!$B$28=2,SUM(P1913:AM1913)/12*pécule,"Missing Delta Option"))</f>
        <v>Missing Delta Option</v>
      </c>
      <c r="AQ1913" s="105" t="e">
        <f>IF(paramètres!$B$28=1,(((SUM(P1913:Y1913)/1.02)+SUM(Z1913:AA1913))+((SUM(AB1913:AM1913)/1.02)+SUM(AL1913:AM1913)))+AN1913+AO1913+AP1913,SUM(P1913:AM1913)+AN1913+AO1913+AP1913)</f>
        <v>#VALUE!</v>
      </c>
    </row>
    <row r="1914" spans="1:43" x14ac:dyDescent="0.25">
      <c r="A1914" s="104"/>
      <c r="B1914" s="39"/>
      <c r="C1914" s="39"/>
      <c r="D1914" s="70"/>
      <c r="E1914" s="49"/>
      <c r="F1914" s="40"/>
      <c r="G1914" s="38"/>
      <c r="H1914" s="71"/>
      <c r="I1914" s="40"/>
      <c r="J1914" s="38"/>
      <c r="K1914" s="71"/>
      <c r="L1914" s="40"/>
      <c r="M1914" s="38"/>
      <c r="N1914" s="71"/>
      <c r="O1914" s="49"/>
      <c r="P1914" s="177"/>
      <c r="Q1914" s="178"/>
      <c r="R1914" s="178"/>
      <c r="S1914" s="178"/>
      <c r="T1914" s="178"/>
      <c r="U1914" s="178"/>
      <c r="V1914" s="178"/>
      <c r="W1914" s="178"/>
      <c r="X1914" s="178"/>
      <c r="Y1914" s="178"/>
      <c r="Z1914" s="178"/>
      <c r="AA1914" s="179"/>
      <c r="AB1914" s="121">
        <f>IF($D1914="",0,IF($E1914="",0,IF(VLOOKUP($E1914,paramètres!$E$33:$F$44,2,FALSE)&lt;=VLOOKUP($AB$18,paramètres!$E$33:$F$44,2,FALSE),P1914*$D1914,0)))</f>
        <v>0</v>
      </c>
      <c r="AC1914" s="13">
        <f>IF($D1914="",0,IF($E1914="",0,IF(VLOOKUP($E1914,paramètres!$E$33:$F$44,2,FALSE)&lt;=VLOOKUP($AC$18,paramètres!$E$33:$F$44,2,FALSE),Q1914*$D1914,0)))</f>
        <v>0</v>
      </c>
      <c r="AD1914" s="13">
        <f>IF($D1914="",0,IF($E1914="",0,IF(VLOOKUP($E1914,paramètres!$E$33:$F$44,2,FALSE)&lt;=VLOOKUP($AD$18,paramètres!$E$33:$F$44,2,FALSE),R1914*$D1914,0)))</f>
        <v>0</v>
      </c>
      <c r="AE1914" s="13">
        <f>IF($D1914="",0,IF($E1914="",0,IF(VLOOKUP($E1914,paramètres!$E$33:$F$44,2,FALSE)&lt;=VLOOKUP($AE$18,paramètres!$E$33:$F$44,2,FALSE),S1914*$D1914,0)))</f>
        <v>0</v>
      </c>
      <c r="AF1914" s="13">
        <f>IF($D1914="",0,IF($E1914="",0,IF(VLOOKUP($E1914,paramètres!$E$33:$F$44,2,FALSE)&lt;=VLOOKUP($AF$18,paramètres!$E$33:$F$44,2,FALSE),T1914*$D1914,0)))</f>
        <v>0</v>
      </c>
      <c r="AG1914" s="13">
        <f>IF($D1914="",0,IF($E1914="",0,IF(VLOOKUP($E1914,paramètres!$E$33:$F$44,2,FALSE)&lt;=VLOOKUP($AG$18,paramètres!$E$33:$F$44,2,FALSE),U1914*$D1914,0)))</f>
        <v>0</v>
      </c>
      <c r="AH1914" s="13">
        <f>IF($D1914="",0,IF($E1914="",0,IF(VLOOKUP($E1914,paramètres!$E$33:$F$44,2,FALSE)&lt;=VLOOKUP($AH$18,paramètres!$E$33:$F$44,2,FALSE),V1914*$D1914,0)))</f>
        <v>0</v>
      </c>
      <c r="AI1914" s="13">
        <f>IF($D1914="",0,IF($E1914="",0,IF(VLOOKUP($E1914,paramètres!$E$33:$F$44,2,FALSE)&lt;=VLOOKUP($AI$18,paramètres!$E$33:$F$44,2,FALSE),W1914*$D1914,0)))</f>
        <v>0</v>
      </c>
      <c r="AJ1914" s="13">
        <f>IF($D1914="",0,IF($E1914="",0,IF(VLOOKUP($E1914,paramètres!$E$33:$F$44,2,FALSE)&lt;=VLOOKUP($AJ$18,paramètres!$E$33:$F$44,2,FALSE),X1914*$D1914,0)))</f>
        <v>0</v>
      </c>
      <c r="AK1914" s="13">
        <f>IF($D1914="",0,IF($E1914="",0,IF(VLOOKUP($E1914,paramètres!$E$33:$F$44,2,FALSE)&lt;=VLOOKUP($AK$18,paramètres!$E$33:$F$44,2,FALSE),Y1914*$D1914,0)))</f>
        <v>0</v>
      </c>
      <c r="AL1914" s="13">
        <f>IF($D1914="",0,IF($E1914="",0,IF(VLOOKUP($E1914,paramètres!$E$33:$F$44,2,FALSE)&lt;=VLOOKUP($AL$18,paramètres!$E$33:$F$44,2,FALSE),Z1914*$D1914,0)))</f>
        <v>0</v>
      </c>
      <c r="AM1914" s="126">
        <f>IF($D1914="",0,IF($E1914="",0,IF(VLOOKUP($E1914,paramètres!$E$33:$F$44,2,FALSE)&lt;=VLOOKUP($AM$18,paramètres!$E$33:$F$44,2,FALSE),AA1914*$D1914,0)))</f>
        <v>0</v>
      </c>
      <c r="AN1914" s="121" t="str">
        <f>IF(paramètres!$B$28=1,((SUM(P1914:Y1914)/1.02)+SUM(Z1914:AA1914))*0.0303/9*COUNT(P1914:X1914),IF(paramètres!$B$28=2,(SUM(P1914:AA1914))*0.0303/9*COUNT(P1914:X1914),"Missing Delta option"))</f>
        <v>Missing Delta option</v>
      </c>
      <c r="AO1914" s="13" t="str">
        <f>IF(paramètres!$B$28=1,(((SUM(P1914:Y1914)/1.02)+SUM(Z1914:AA1914))+((SUM(AB1914:AK1914)/1.02)+SUM(AL1914:AN1914)))*cotpatr,IF(paramètres!$B$28=2,(SUM(P1914:AN1914)*cotpatr),"Missing Delta Option"))</f>
        <v>Missing Delta Option</v>
      </c>
      <c r="AP1914" s="13" t="str" cm="1">
        <f t="array" ref="AP1914">IF(paramètres!$B$28=1,(((SUM(P1914:Y1914)/1.02)+SUM(Z1914:AA1914))+((SUM(AB1914:AM1914)/1.02)+SUM(AL1914:AM1914)))/12*pécule,IF(paramètres!$B$28=2,SUM(P1914:AM1914)/12*pécule,"Missing Delta Option"))</f>
        <v>Missing Delta Option</v>
      </c>
      <c r="AQ1914" s="105" t="e">
        <f>IF(paramètres!$B$28=1,(((SUM(P1914:Y1914)/1.02)+SUM(Z1914:AA1914))+((SUM(AB1914:AM1914)/1.02)+SUM(AL1914:AM1914)))+AN1914+AO1914+AP1914,SUM(P1914:AM1914)+AN1914+AO1914+AP1914)</f>
        <v>#VALUE!</v>
      </c>
    </row>
    <row r="1915" spans="1:43" x14ac:dyDescent="0.25">
      <c r="A1915" s="104"/>
      <c r="B1915" s="39"/>
      <c r="C1915" s="39"/>
      <c r="D1915" s="70"/>
      <c r="E1915" s="49"/>
      <c r="F1915" s="40"/>
      <c r="G1915" s="38"/>
      <c r="H1915" s="71"/>
      <c r="I1915" s="40"/>
      <c r="J1915" s="38"/>
      <c r="K1915" s="71"/>
      <c r="L1915" s="40"/>
      <c r="M1915" s="38"/>
      <c r="N1915" s="71"/>
      <c r="O1915" s="49"/>
      <c r="P1915" s="177"/>
      <c r="Q1915" s="178"/>
      <c r="R1915" s="178"/>
      <c r="S1915" s="178"/>
      <c r="T1915" s="178"/>
      <c r="U1915" s="178"/>
      <c r="V1915" s="178"/>
      <c r="W1915" s="178"/>
      <c r="X1915" s="178"/>
      <c r="Y1915" s="178"/>
      <c r="Z1915" s="178"/>
      <c r="AA1915" s="179"/>
      <c r="AB1915" s="121">
        <f>IF($D1915="",0,IF($E1915="",0,IF(VLOOKUP($E1915,paramètres!$E$33:$F$44,2,FALSE)&lt;=VLOOKUP($AB$18,paramètres!$E$33:$F$44,2,FALSE),P1915*$D1915,0)))</f>
        <v>0</v>
      </c>
      <c r="AC1915" s="13">
        <f>IF($D1915="",0,IF($E1915="",0,IF(VLOOKUP($E1915,paramètres!$E$33:$F$44,2,FALSE)&lt;=VLOOKUP($AC$18,paramètres!$E$33:$F$44,2,FALSE),Q1915*$D1915,0)))</f>
        <v>0</v>
      </c>
      <c r="AD1915" s="13">
        <f>IF($D1915="",0,IF($E1915="",0,IF(VLOOKUP($E1915,paramètres!$E$33:$F$44,2,FALSE)&lt;=VLOOKUP($AD$18,paramètres!$E$33:$F$44,2,FALSE),R1915*$D1915,0)))</f>
        <v>0</v>
      </c>
      <c r="AE1915" s="13">
        <f>IF($D1915="",0,IF($E1915="",0,IF(VLOOKUP($E1915,paramètres!$E$33:$F$44,2,FALSE)&lt;=VLOOKUP($AE$18,paramètres!$E$33:$F$44,2,FALSE),S1915*$D1915,0)))</f>
        <v>0</v>
      </c>
      <c r="AF1915" s="13">
        <f>IF($D1915="",0,IF($E1915="",0,IF(VLOOKUP($E1915,paramètres!$E$33:$F$44,2,FALSE)&lt;=VLOOKUP($AF$18,paramètres!$E$33:$F$44,2,FALSE),T1915*$D1915,0)))</f>
        <v>0</v>
      </c>
      <c r="AG1915" s="13">
        <f>IF($D1915="",0,IF($E1915="",0,IF(VLOOKUP($E1915,paramètres!$E$33:$F$44,2,FALSE)&lt;=VLOOKUP($AG$18,paramètres!$E$33:$F$44,2,FALSE),U1915*$D1915,0)))</f>
        <v>0</v>
      </c>
      <c r="AH1915" s="13">
        <f>IF($D1915="",0,IF($E1915="",0,IF(VLOOKUP($E1915,paramètres!$E$33:$F$44,2,FALSE)&lt;=VLOOKUP($AH$18,paramètres!$E$33:$F$44,2,FALSE),V1915*$D1915,0)))</f>
        <v>0</v>
      </c>
      <c r="AI1915" s="13">
        <f>IF($D1915="",0,IF($E1915="",0,IF(VLOOKUP($E1915,paramètres!$E$33:$F$44,2,FALSE)&lt;=VLOOKUP($AI$18,paramètres!$E$33:$F$44,2,FALSE),W1915*$D1915,0)))</f>
        <v>0</v>
      </c>
      <c r="AJ1915" s="13">
        <f>IF($D1915="",0,IF($E1915="",0,IF(VLOOKUP($E1915,paramètres!$E$33:$F$44,2,FALSE)&lt;=VLOOKUP($AJ$18,paramètres!$E$33:$F$44,2,FALSE),X1915*$D1915,0)))</f>
        <v>0</v>
      </c>
      <c r="AK1915" s="13">
        <f>IF($D1915="",0,IF($E1915="",0,IF(VLOOKUP($E1915,paramètres!$E$33:$F$44,2,FALSE)&lt;=VLOOKUP($AK$18,paramètres!$E$33:$F$44,2,FALSE),Y1915*$D1915,0)))</f>
        <v>0</v>
      </c>
      <c r="AL1915" s="13">
        <f>IF($D1915="",0,IF($E1915="",0,IF(VLOOKUP($E1915,paramètres!$E$33:$F$44,2,FALSE)&lt;=VLOOKUP($AL$18,paramètres!$E$33:$F$44,2,FALSE),Z1915*$D1915,0)))</f>
        <v>0</v>
      </c>
      <c r="AM1915" s="126">
        <f>IF($D1915="",0,IF($E1915="",0,IF(VLOOKUP($E1915,paramètres!$E$33:$F$44,2,FALSE)&lt;=VLOOKUP($AM$18,paramètres!$E$33:$F$44,2,FALSE),AA1915*$D1915,0)))</f>
        <v>0</v>
      </c>
      <c r="AN1915" s="121" t="str">
        <f>IF(paramètres!$B$28=1,((SUM(P1915:Y1915)/1.02)+SUM(Z1915:AA1915))*0.0303/9*COUNT(P1915:X1915),IF(paramètres!$B$28=2,(SUM(P1915:AA1915))*0.0303/9*COUNT(P1915:X1915),"Missing Delta option"))</f>
        <v>Missing Delta option</v>
      </c>
      <c r="AO1915" s="13" t="str">
        <f>IF(paramètres!$B$28=1,(((SUM(P1915:Y1915)/1.02)+SUM(Z1915:AA1915))+((SUM(AB1915:AK1915)/1.02)+SUM(AL1915:AN1915)))*cotpatr,IF(paramètres!$B$28=2,(SUM(P1915:AN1915)*cotpatr),"Missing Delta Option"))</f>
        <v>Missing Delta Option</v>
      </c>
      <c r="AP1915" s="13" t="str" cm="1">
        <f t="array" ref="AP1915">IF(paramètres!$B$28=1,(((SUM(P1915:Y1915)/1.02)+SUM(Z1915:AA1915))+((SUM(AB1915:AM1915)/1.02)+SUM(AL1915:AM1915)))/12*pécule,IF(paramètres!$B$28=2,SUM(P1915:AM1915)/12*pécule,"Missing Delta Option"))</f>
        <v>Missing Delta Option</v>
      </c>
      <c r="AQ1915" s="105" t="e">
        <f>IF(paramètres!$B$28=1,(((SUM(P1915:Y1915)/1.02)+SUM(Z1915:AA1915))+((SUM(AB1915:AM1915)/1.02)+SUM(AL1915:AM1915)))+AN1915+AO1915+AP1915,SUM(P1915:AM1915)+AN1915+AO1915+AP1915)</f>
        <v>#VALUE!</v>
      </c>
    </row>
    <row r="1916" spans="1:43" x14ac:dyDescent="0.25">
      <c r="A1916" s="104"/>
      <c r="B1916" s="39"/>
      <c r="C1916" s="39"/>
      <c r="D1916" s="70"/>
      <c r="E1916" s="49"/>
      <c r="F1916" s="40"/>
      <c r="G1916" s="38"/>
      <c r="H1916" s="71"/>
      <c r="I1916" s="40"/>
      <c r="J1916" s="38"/>
      <c r="K1916" s="71"/>
      <c r="L1916" s="40"/>
      <c r="M1916" s="38"/>
      <c r="N1916" s="71"/>
      <c r="O1916" s="49"/>
      <c r="P1916" s="177"/>
      <c r="Q1916" s="178"/>
      <c r="R1916" s="178"/>
      <c r="S1916" s="178"/>
      <c r="T1916" s="178"/>
      <c r="U1916" s="178"/>
      <c r="V1916" s="178"/>
      <c r="W1916" s="178"/>
      <c r="X1916" s="178"/>
      <c r="Y1916" s="178"/>
      <c r="Z1916" s="178"/>
      <c r="AA1916" s="179"/>
      <c r="AB1916" s="121">
        <f>IF($D1916="",0,IF($E1916="",0,IF(VLOOKUP($E1916,paramètres!$E$33:$F$44,2,FALSE)&lt;=VLOOKUP($AB$18,paramètres!$E$33:$F$44,2,FALSE),P1916*$D1916,0)))</f>
        <v>0</v>
      </c>
      <c r="AC1916" s="13">
        <f>IF($D1916="",0,IF($E1916="",0,IF(VLOOKUP($E1916,paramètres!$E$33:$F$44,2,FALSE)&lt;=VLOOKUP($AC$18,paramètres!$E$33:$F$44,2,FALSE),Q1916*$D1916,0)))</f>
        <v>0</v>
      </c>
      <c r="AD1916" s="13">
        <f>IF($D1916="",0,IF($E1916="",0,IF(VLOOKUP($E1916,paramètres!$E$33:$F$44,2,FALSE)&lt;=VLOOKUP($AD$18,paramètres!$E$33:$F$44,2,FALSE),R1916*$D1916,0)))</f>
        <v>0</v>
      </c>
      <c r="AE1916" s="13">
        <f>IF($D1916="",0,IF($E1916="",0,IF(VLOOKUP($E1916,paramètres!$E$33:$F$44,2,FALSE)&lt;=VLOOKUP($AE$18,paramètres!$E$33:$F$44,2,FALSE),S1916*$D1916,0)))</f>
        <v>0</v>
      </c>
      <c r="AF1916" s="13">
        <f>IF($D1916="",0,IF($E1916="",0,IF(VLOOKUP($E1916,paramètres!$E$33:$F$44,2,FALSE)&lt;=VLOOKUP($AF$18,paramètres!$E$33:$F$44,2,FALSE),T1916*$D1916,0)))</f>
        <v>0</v>
      </c>
      <c r="AG1916" s="13">
        <f>IF($D1916="",0,IF($E1916="",0,IF(VLOOKUP($E1916,paramètres!$E$33:$F$44,2,FALSE)&lt;=VLOOKUP($AG$18,paramètres!$E$33:$F$44,2,FALSE),U1916*$D1916,0)))</f>
        <v>0</v>
      </c>
      <c r="AH1916" s="13">
        <f>IF($D1916="",0,IF($E1916="",0,IF(VLOOKUP($E1916,paramètres!$E$33:$F$44,2,FALSE)&lt;=VLOOKUP($AH$18,paramètres!$E$33:$F$44,2,FALSE),V1916*$D1916,0)))</f>
        <v>0</v>
      </c>
      <c r="AI1916" s="13">
        <f>IF($D1916="",0,IF($E1916="",0,IF(VLOOKUP($E1916,paramètres!$E$33:$F$44,2,FALSE)&lt;=VLOOKUP($AI$18,paramètres!$E$33:$F$44,2,FALSE),W1916*$D1916,0)))</f>
        <v>0</v>
      </c>
      <c r="AJ1916" s="13">
        <f>IF($D1916="",0,IF($E1916="",0,IF(VLOOKUP($E1916,paramètres!$E$33:$F$44,2,FALSE)&lt;=VLOOKUP($AJ$18,paramètres!$E$33:$F$44,2,FALSE),X1916*$D1916,0)))</f>
        <v>0</v>
      </c>
      <c r="AK1916" s="13">
        <f>IF($D1916="",0,IF($E1916="",0,IF(VLOOKUP($E1916,paramètres!$E$33:$F$44,2,FALSE)&lt;=VLOOKUP($AK$18,paramètres!$E$33:$F$44,2,FALSE),Y1916*$D1916,0)))</f>
        <v>0</v>
      </c>
      <c r="AL1916" s="13">
        <f>IF($D1916="",0,IF($E1916="",0,IF(VLOOKUP($E1916,paramètres!$E$33:$F$44,2,FALSE)&lt;=VLOOKUP($AL$18,paramètres!$E$33:$F$44,2,FALSE),Z1916*$D1916,0)))</f>
        <v>0</v>
      </c>
      <c r="AM1916" s="126">
        <f>IF($D1916="",0,IF($E1916="",0,IF(VLOOKUP($E1916,paramètres!$E$33:$F$44,2,FALSE)&lt;=VLOOKUP($AM$18,paramètres!$E$33:$F$44,2,FALSE),AA1916*$D1916,0)))</f>
        <v>0</v>
      </c>
      <c r="AN1916" s="121" t="str">
        <f>IF(paramètres!$B$28=1,((SUM(P1916:Y1916)/1.02)+SUM(Z1916:AA1916))*0.0303/9*COUNT(P1916:X1916),IF(paramètres!$B$28=2,(SUM(P1916:AA1916))*0.0303/9*COUNT(P1916:X1916),"Missing Delta option"))</f>
        <v>Missing Delta option</v>
      </c>
      <c r="AO1916" s="13" t="str">
        <f>IF(paramètres!$B$28=1,(((SUM(P1916:Y1916)/1.02)+SUM(Z1916:AA1916))+((SUM(AB1916:AK1916)/1.02)+SUM(AL1916:AN1916)))*cotpatr,IF(paramètres!$B$28=2,(SUM(P1916:AN1916)*cotpatr),"Missing Delta Option"))</f>
        <v>Missing Delta Option</v>
      </c>
      <c r="AP1916" s="13" t="str" cm="1">
        <f t="array" ref="AP1916">IF(paramètres!$B$28=1,(((SUM(P1916:Y1916)/1.02)+SUM(Z1916:AA1916))+((SUM(AB1916:AM1916)/1.02)+SUM(AL1916:AM1916)))/12*pécule,IF(paramètres!$B$28=2,SUM(P1916:AM1916)/12*pécule,"Missing Delta Option"))</f>
        <v>Missing Delta Option</v>
      </c>
      <c r="AQ1916" s="105" t="e">
        <f>IF(paramètres!$B$28=1,(((SUM(P1916:Y1916)/1.02)+SUM(Z1916:AA1916))+((SUM(AB1916:AM1916)/1.02)+SUM(AL1916:AM1916)))+AN1916+AO1916+AP1916,SUM(P1916:AM1916)+AN1916+AO1916+AP1916)</f>
        <v>#VALUE!</v>
      </c>
    </row>
    <row r="1917" spans="1:43" x14ac:dyDescent="0.25">
      <c r="A1917" s="104"/>
      <c r="B1917" s="39"/>
      <c r="C1917" s="39"/>
      <c r="D1917" s="70"/>
      <c r="E1917" s="49"/>
      <c r="F1917" s="40"/>
      <c r="G1917" s="38"/>
      <c r="H1917" s="71"/>
      <c r="I1917" s="40"/>
      <c r="J1917" s="38"/>
      <c r="K1917" s="71"/>
      <c r="L1917" s="40"/>
      <c r="M1917" s="38"/>
      <c r="N1917" s="71"/>
      <c r="O1917" s="49"/>
      <c r="P1917" s="177"/>
      <c r="Q1917" s="178"/>
      <c r="R1917" s="178"/>
      <c r="S1917" s="178"/>
      <c r="T1917" s="178"/>
      <c r="U1917" s="178"/>
      <c r="V1917" s="178"/>
      <c r="W1917" s="178"/>
      <c r="X1917" s="178"/>
      <c r="Y1917" s="178"/>
      <c r="Z1917" s="178"/>
      <c r="AA1917" s="179"/>
      <c r="AB1917" s="121">
        <f>IF($D1917="",0,IF($E1917="",0,IF(VLOOKUP($E1917,paramètres!$E$33:$F$44,2,FALSE)&lt;=VLOOKUP($AB$18,paramètres!$E$33:$F$44,2,FALSE),P1917*$D1917,0)))</f>
        <v>0</v>
      </c>
      <c r="AC1917" s="13">
        <f>IF($D1917="",0,IF($E1917="",0,IF(VLOOKUP($E1917,paramètres!$E$33:$F$44,2,FALSE)&lt;=VLOOKUP($AC$18,paramètres!$E$33:$F$44,2,FALSE),Q1917*$D1917,0)))</f>
        <v>0</v>
      </c>
      <c r="AD1917" s="13">
        <f>IF($D1917="",0,IF($E1917="",0,IF(VLOOKUP($E1917,paramètres!$E$33:$F$44,2,FALSE)&lt;=VLOOKUP($AD$18,paramètres!$E$33:$F$44,2,FALSE),R1917*$D1917,0)))</f>
        <v>0</v>
      </c>
      <c r="AE1917" s="13">
        <f>IF($D1917="",0,IF($E1917="",0,IF(VLOOKUP($E1917,paramètres!$E$33:$F$44,2,FALSE)&lt;=VLOOKUP($AE$18,paramètres!$E$33:$F$44,2,FALSE),S1917*$D1917,0)))</f>
        <v>0</v>
      </c>
      <c r="AF1917" s="13">
        <f>IF($D1917="",0,IF($E1917="",0,IF(VLOOKUP($E1917,paramètres!$E$33:$F$44,2,FALSE)&lt;=VLOOKUP($AF$18,paramètres!$E$33:$F$44,2,FALSE),T1917*$D1917,0)))</f>
        <v>0</v>
      </c>
      <c r="AG1917" s="13">
        <f>IF($D1917="",0,IF($E1917="",0,IF(VLOOKUP($E1917,paramètres!$E$33:$F$44,2,FALSE)&lt;=VLOOKUP($AG$18,paramètres!$E$33:$F$44,2,FALSE),U1917*$D1917,0)))</f>
        <v>0</v>
      </c>
      <c r="AH1917" s="13">
        <f>IF($D1917="",0,IF($E1917="",0,IF(VLOOKUP($E1917,paramètres!$E$33:$F$44,2,FALSE)&lt;=VLOOKUP($AH$18,paramètres!$E$33:$F$44,2,FALSE),V1917*$D1917,0)))</f>
        <v>0</v>
      </c>
      <c r="AI1917" s="13">
        <f>IF($D1917="",0,IF($E1917="",0,IF(VLOOKUP($E1917,paramètres!$E$33:$F$44,2,FALSE)&lt;=VLOOKUP($AI$18,paramètres!$E$33:$F$44,2,FALSE),W1917*$D1917,0)))</f>
        <v>0</v>
      </c>
      <c r="AJ1917" s="13">
        <f>IF($D1917="",0,IF($E1917="",0,IF(VLOOKUP($E1917,paramètres!$E$33:$F$44,2,FALSE)&lt;=VLOOKUP($AJ$18,paramètres!$E$33:$F$44,2,FALSE),X1917*$D1917,0)))</f>
        <v>0</v>
      </c>
      <c r="AK1917" s="13">
        <f>IF($D1917="",0,IF($E1917="",0,IF(VLOOKUP($E1917,paramètres!$E$33:$F$44,2,FALSE)&lt;=VLOOKUP($AK$18,paramètres!$E$33:$F$44,2,FALSE),Y1917*$D1917,0)))</f>
        <v>0</v>
      </c>
      <c r="AL1917" s="13">
        <f>IF($D1917="",0,IF($E1917="",0,IF(VLOOKUP($E1917,paramètres!$E$33:$F$44,2,FALSE)&lt;=VLOOKUP($AL$18,paramètres!$E$33:$F$44,2,FALSE),Z1917*$D1917,0)))</f>
        <v>0</v>
      </c>
      <c r="AM1917" s="126">
        <f>IF($D1917="",0,IF($E1917="",0,IF(VLOOKUP($E1917,paramètres!$E$33:$F$44,2,FALSE)&lt;=VLOOKUP($AM$18,paramètres!$E$33:$F$44,2,FALSE),AA1917*$D1917,0)))</f>
        <v>0</v>
      </c>
      <c r="AN1917" s="121" t="str">
        <f>IF(paramètres!$B$28=1,((SUM(P1917:Y1917)/1.02)+SUM(Z1917:AA1917))*0.0303/9*COUNT(P1917:X1917),IF(paramètres!$B$28=2,(SUM(P1917:AA1917))*0.0303/9*COUNT(P1917:X1917),"Missing Delta option"))</f>
        <v>Missing Delta option</v>
      </c>
      <c r="AO1917" s="13" t="str">
        <f>IF(paramètres!$B$28=1,(((SUM(P1917:Y1917)/1.02)+SUM(Z1917:AA1917))+((SUM(AB1917:AK1917)/1.02)+SUM(AL1917:AN1917)))*cotpatr,IF(paramètres!$B$28=2,(SUM(P1917:AN1917)*cotpatr),"Missing Delta Option"))</f>
        <v>Missing Delta Option</v>
      </c>
      <c r="AP1917" s="13" t="str" cm="1">
        <f t="array" ref="AP1917">IF(paramètres!$B$28=1,(((SUM(P1917:Y1917)/1.02)+SUM(Z1917:AA1917))+((SUM(AB1917:AM1917)/1.02)+SUM(AL1917:AM1917)))/12*pécule,IF(paramètres!$B$28=2,SUM(P1917:AM1917)/12*pécule,"Missing Delta Option"))</f>
        <v>Missing Delta Option</v>
      </c>
      <c r="AQ1917" s="105" t="e">
        <f>IF(paramètres!$B$28=1,(((SUM(P1917:Y1917)/1.02)+SUM(Z1917:AA1917))+((SUM(AB1917:AM1917)/1.02)+SUM(AL1917:AM1917)))+AN1917+AO1917+AP1917,SUM(P1917:AM1917)+AN1917+AO1917+AP1917)</f>
        <v>#VALUE!</v>
      </c>
    </row>
    <row r="1918" spans="1:43" x14ac:dyDescent="0.25">
      <c r="A1918" s="104"/>
      <c r="B1918" s="39"/>
      <c r="C1918" s="39"/>
      <c r="D1918" s="70"/>
      <c r="E1918" s="49"/>
      <c r="F1918" s="40"/>
      <c r="G1918" s="38"/>
      <c r="H1918" s="71"/>
      <c r="I1918" s="40"/>
      <c r="J1918" s="38"/>
      <c r="K1918" s="71"/>
      <c r="L1918" s="40"/>
      <c r="M1918" s="38"/>
      <c r="N1918" s="71"/>
      <c r="O1918" s="49"/>
      <c r="P1918" s="177"/>
      <c r="Q1918" s="178"/>
      <c r="R1918" s="178"/>
      <c r="S1918" s="178"/>
      <c r="T1918" s="178"/>
      <c r="U1918" s="178"/>
      <c r="V1918" s="178"/>
      <c r="W1918" s="178"/>
      <c r="X1918" s="178"/>
      <c r="Y1918" s="178"/>
      <c r="Z1918" s="178"/>
      <c r="AA1918" s="179"/>
      <c r="AB1918" s="121">
        <f>IF($D1918="",0,IF($E1918="",0,IF(VLOOKUP($E1918,paramètres!$E$33:$F$44,2,FALSE)&lt;=VLOOKUP($AB$18,paramètres!$E$33:$F$44,2,FALSE),P1918*$D1918,0)))</f>
        <v>0</v>
      </c>
      <c r="AC1918" s="13">
        <f>IF($D1918="",0,IF($E1918="",0,IF(VLOOKUP($E1918,paramètres!$E$33:$F$44,2,FALSE)&lt;=VLOOKUP($AC$18,paramètres!$E$33:$F$44,2,FALSE),Q1918*$D1918,0)))</f>
        <v>0</v>
      </c>
      <c r="AD1918" s="13">
        <f>IF($D1918="",0,IF($E1918="",0,IF(VLOOKUP($E1918,paramètres!$E$33:$F$44,2,FALSE)&lt;=VLOOKUP($AD$18,paramètres!$E$33:$F$44,2,FALSE),R1918*$D1918,0)))</f>
        <v>0</v>
      </c>
      <c r="AE1918" s="13">
        <f>IF($D1918="",0,IF($E1918="",0,IF(VLOOKUP($E1918,paramètres!$E$33:$F$44,2,FALSE)&lt;=VLOOKUP($AE$18,paramètres!$E$33:$F$44,2,FALSE),S1918*$D1918,0)))</f>
        <v>0</v>
      </c>
      <c r="AF1918" s="13">
        <f>IF($D1918="",0,IF($E1918="",0,IF(VLOOKUP($E1918,paramètres!$E$33:$F$44,2,FALSE)&lt;=VLOOKUP($AF$18,paramètres!$E$33:$F$44,2,FALSE),T1918*$D1918,0)))</f>
        <v>0</v>
      </c>
      <c r="AG1918" s="13">
        <f>IF($D1918="",0,IF($E1918="",0,IF(VLOOKUP($E1918,paramètres!$E$33:$F$44,2,FALSE)&lt;=VLOOKUP($AG$18,paramètres!$E$33:$F$44,2,FALSE),U1918*$D1918,0)))</f>
        <v>0</v>
      </c>
      <c r="AH1918" s="13">
        <f>IF($D1918="",0,IF($E1918="",0,IF(VLOOKUP($E1918,paramètres!$E$33:$F$44,2,FALSE)&lt;=VLOOKUP($AH$18,paramètres!$E$33:$F$44,2,FALSE),V1918*$D1918,0)))</f>
        <v>0</v>
      </c>
      <c r="AI1918" s="13">
        <f>IF($D1918="",0,IF($E1918="",0,IF(VLOOKUP($E1918,paramètres!$E$33:$F$44,2,FALSE)&lt;=VLOOKUP($AI$18,paramètres!$E$33:$F$44,2,FALSE),W1918*$D1918,0)))</f>
        <v>0</v>
      </c>
      <c r="AJ1918" s="13">
        <f>IF($D1918="",0,IF($E1918="",0,IF(VLOOKUP($E1918,paramètres!$E$33:$F$44,2,FALSE)&lt;=VLOOKUP($AJ$18,paramètres!$E$33:$F$44,2,FALSE),X1918*$D1918,0)))</f>
        <v>0</v>
      </c>
      <c r="AK1918" s="13">
        <f>IF($D1918="",0,IF($E1918="",0,IF(VLOOKUP($E1918,paramètres!$E$33:$F$44,2,FALSE)&lt;=VLOOKUP($AK$18,paramètres!$E$33:$F$44,2,FALSE),Y1918*$D1918,0)))</f>
        <v>0</v>
      </c>
      <c r="AL1918" s="13">
        <f>IF($D1918="",0,IF($E1918="",0,IF(VLOOKUP($E1918,paramètres!$E$33:$F$44,2,FALSE)&lt;=VLOOKUP($AL$18,paramètres!$E$33:$F$44,2,FALSE),Z1918*$D1918,0)))</f>
        <v>0</v>
      </c>
      <c r="AM1918" s="126">
        <f>IF($D1918="",0,IF($E1918="",0,IF(VLOOKUP($E1918,paramètres!$E$33:$F$44,2,FALSE)&lt;=VLOOKUP($AM$18,paramètres!$E$33:$F$44,2,FALSE),AA1918*$D1918,0)))</f>
        <v>0</v>
      </c>
      <c r="AN1918" s="121" t="str">
        <f>IF(paramètres!$B$28=1,((SUM(P1918:Y1918)/1.02)+SUM(Z1918:AA1918))*0.0303/9*COUNT(P1918:X1918),IF(paramètres!$B$28=2,(SUM(P1918:AA1918))*0.0303/9*COUNT(P1918:X1918),"Missing Delta option"))</f>
        <v>Missing Delta option</v>
      </c>
      <c r="AO1918" s="13" t="str">
        <f>IF(paramètres!$B$28=1,(((SUM(P1918:Y1918)/1.02)+SUM(Z1918:AA1918))+((SUM(AB1918:AK1918)/1.02)+SUM(AL1918:AN1918)))*cotpatr,IF(paramètres!$B$28=2,(SUM(P1918:AN1918)*cotpatr),"Missing Delta Option"))</f>
        <v>Missing Delta Option</v>
      </c>
      <c r="AP1918" s="13" t="str" cm="1">
        <f t="array" ref="AP1918">IF(paramètres!$B$28=1,(((SUM(P1918:Y1918)/1.02)+SUM(Z1918:AA1918))+((SUM(AB1918:AM1918)/1.02)+SUM(AL1918:AM1918)))/12*pécule,IF(paramètres!$B$28=2,SUM(P1918:AM1918)/12*pécule,"Missing Delta Option"))</f>
        <v>Missing Delta Option</v>
      </c>
      <c r="AQ1918" s="105" t="e">
        <f>IF(paramètres!$B$28=1,(((SUM(P1918:Y1918)/1.02)+SUM(Z1918:AA1918))+((SUM(AB1918:AM1918)/1.02)+SUM(AL1918:AM1918)))+AN1918+AO1918+AP1918,SUM(P1918:AM1918)+AN1918+AO1918+AP1918)</f>
        <v>#VALUE!</v>
      </c>
    </row>
    <row r="1919" spans="1:43" x14ac:dyDescent="0.25">
      <c r="A1919" s="104"/>
      <c r="B1919" s="39"/>
      <c r="C1919" s="39"/>
      <c r="D1919" s="70"/>
      <c r="E1919" s="49"/>
      <c r="F1919" s="40"/>
      <c r="G1919" s="38"/>
      <c r="H1919" s="71"/>
      <c r="I1919" s="40"/>
      <c r="J1919" s="38"/>
      <c r="K1919" s="71"/>
      <c r="L1919" s="40"/>
      <c r="M1919" s="38"/>
      <c r="N1919" s="71"/>
      <c r="O1919" s="49"/>
      <c r="P1919" s="177"/>
      <c r="Q1919" s="178"/>
      <c r="R1919" s="178"/>
      <c r="S1919" s="178"/>
      <c r="T1919" s="178"/>
      <c r="U1919" s="178"/>
      <c r="V1919" s="178"/>
      <c r="W1919" s="178"/>
      <c r="X1919" s="178"/>
      <c r="Y1919" s="178"/>
      <c r="Z1919" s="178"/>
      <c r="AA1919" s="179"/>
      <c r="AB1919" s="121">
        <f>IF($D1919="",0,IF($E1919="",0,IF(VLOOKUP($E1919,paramètres!$E$33:$F$44,2,FALSE)&lt;=VLOOKUP($AB$18,paramètres!$E$33:$F$44,2,FALSE),P1919*$D1919,0)))</f>
        <v>0</v>
      </c>
      <c r="AC1919" s="13">
        <f>IF($D1919="",0,IF($E1919="",0,IF(VLOOKUP($E1919,paramètres!$E$33:$F$44,2,FALSE)&lt;=VLOOKUP($AC$18,paramètres!$E$33:$F$44,2,FALSE),Q1919*$D1919,0)))</f>
        <v>0</v>
      </c>
      <c r="AD1919" s="13">
        <f>IF($D1919="",0,IF($E1919="",0,IF(VLOOKUP($E1919,paramètres!$E$33:$F$44,2,FALSE)&lt;=VLOOKUP($AD$18,paramètres!$E$33:$F$44,2,FALSE),R1919*$D1919,0)))</f>
        <v>0</v>
      </c>
      <c r="AE1919" s="13">
        <f>IF($D1919="",0,IF($E1919="",0,IF(VLOOKUP($E1919,paramètres!$E$33:$F$44,2,FALSE)&lt;=VLOOKUP($AE$18,paramètres!$E$33:$F$44,2,FALSE),S1919*$D1919,0)))</f>
        <v>0</v>
      </c>
      <c r="AF1919" s="13">
        <f>IF($D1919="",0,IF($E1919="",0,IF(VLOOKUP($E1919,paramètres!$E$33:$F$44,2,FALSE)&lt;=VLOOKUP($AF$18,paramètres!$E$33:$F$44,2,FALSE),T1919*$D1919,0)))</f>
        <v>0</v>
      </c>
      <c r="AG1919" s="13">
        <f>IF($D1919="",0,IF($E1919="",0,IF(VLOOKUP($E1919,paramètres!$E$33:$F$44,2,FALSE)&lt;=VLOOKUP($AG$18,paramètres!$E$33:$F$44,2,FALSE),U1919*$D1919,0)))</f>
        <v>0</v>
      </c>
      <c r="AH1919" s="13">
        <f>IF($D1919="",0,IF($E1919="",0,IF(VLOOKUP($E1919,paramètres!$E$33:$F$44,2,FALSE)&lt;=VLOOKUP($AH$18,paramètres!$E$33:$F$44,2,FALSE),V1919*$D1919,0)))</f>
        <v>0</v>
      </c>
      <c r="AI1919" s="13">
        <f>IF($D1919="",0,IF($E1919="",0,IF(VLOOKUP($E1919,paramètres!$E$33:$F$44,2,FALSE)&lt;=VLOOKUP($AI$18,paramètres!$E$33:$F$44,2,FALSE),W1919*$D1919,0)))</f>
        <v>0</v>
      </c>
      <c r="AJ1919" s="13">
        <f>IF($D1919="",0,IF($E1919="",0,IF(VLOOKUP($E1919,paramètres!$E$33:$F$44,2,FALSE)&lt;=VLOOKUP($AJ$18,paramètres!$E$33:$F$44,2,FALSE),X1919*$D1919,0)))</f>
        <v>0</v>
      </c>
      <c r="AK1919" s="13">
        <f>IF($D1919="",0,IF($E1919="",0,IF(VLOOKUP($E1919,paramètres!$E$33:$F$44,2,FALSE)&lt;=VLOOKUP($AK$18,paramètres!$E$33:$F$44,2,FALSE),Y1919*$D1919,0)))</f>
        <v>0</v>
      </c>
      <c r="AL1919" s="13">
        <f>IF($D1919="",0,IF($E1919="",0,IF(VLOOKUP($E1919,paramètres!$E$33:$F$44,2,FALSE)&lt;=VLOOKUP($AL$18,paramètres!$E$33:$F$44,2,FALSE),Z1919*$D1919,0)))</f>
        <v>0</v>
      </c>
      <c r="AM1919" s="126">
        <f>IF($D1919="",0,IF($E1919="",0,IF(VLOOKUP($E1919,paramètres!$E$33:$F$44,2,FALSE)&lt;=VLOOKUP($AM$18,paramètres!$E$33:$F$44,2,FALSE),AA1919*$D1919,0)))</f>
        <v>0</v>
      </c>
      <c r="AN1919" s="121" t="str">
        <f>IF(paramètres!$B$28=1,((SUM(P1919:Y1919)/1.02)+SUM(Z1919:AA1919))*0.0303/9*COUNT(P1919:X1919),IF(paramètres!$B$28=2,(SUM(P1919:AA1919))*0.0303/9*COUNT(P1919:X1919),"Missing Delta option"))</f>
        <v>Missing Delta option</v>
      </c>
      <c r="AO1919" s="13" t="str">
        <f>IF(paramètres!$B$28=1,(((SUM(P1919:Y1919)/1.02)+SUM(Z1919:AA1919))+((SUM(AB1919:AK1919)/1.02)+SUM(AL1919:AN1919)))*cotpatr,IF(paramètres!$B$28=2,(SUM(P1919:AN1919)*cotpatr),"Missing Delta Option"))</f>
        <v>Missing Delta Option</v>
      </c>
      <c r="AP1919" s="13" t="str" cm="1">
        <f t="array" ref="AP1919">IF(paramètres!$B$28=1,(((SUM(P1919:Y1919)/1.02)+SUM(Z1919:AA1919))+((SUM(AB1919:AM1919)/1.02)+SUM(AL1919:AM1919)))/12*pécule,IF(paramètres!$B$28=2,SUM(P1919:AM1919)/12*pécule,"Missing Delta Option"))</f>
        <v>Missing Delta Option</v>
      </c>
      <c r="AQ1919" s="105" t="e">
        <f>IF(paramètres!$B$28=1,(((SUM(P1919:Y1919)/1.02)+SUM(Z1919:AA1919))+((SUM(AB1919:AM1919)/1.02)+SUM(AL1919:AM1919)))+AN1919+AO1919+AP1919,SUM(P1919:AM1919)+AN1919+AO1919+AP1919)</f>
        <v>#VALUE!</v>
      </c>
    </row>
    <row r="1920" spans="1:43" x14ac:dyDescent="0.25">
      <c r="A1920" s="104"/>
      <c r="B1920" s="39"/>
      <c r="C1920" s="39"/>
      <c r="D1920" s="70"/>
      <c r="E1920" s="49"/>
      <c r="F1920" s="40"/>
      <c r="G1920" s="38"/>
      <c r="H1920" s="71"/>
      <c r="I1920" s="40"/>
      <c r="J1920" s="38"/>
      <c r="K1920" s="71"/>
      <c r="L1920" s="40"/>
      <c r="M1920" s="38"/>
      <c r="N1920" s="71"/>
      <c r="O1920" s="49"/>
      <c r="P1920" s="177"/>
      <c r="Q1920" s="178"/>
      <c r="R1920" s="178"/>
      <c r="S1920" s="178"/>
      <c r="T1920" s="178"/>
      <c r="U1920" s="178"/>
      <c r="V1920" s="178"/>
      <c r="W1920" s="178"/>
      <c r="X1920" s="178"/>
      <c r="Y1920" s="178"/>
      <c r="Z1920" s="178"/>
      <c r="AA1920" s="179"/>
      <c r="AB1920" s="121">
        <f>IF($D1920="",0,IF($E1920="",0,IF(VLOOKUP($E1920,paramètres!$E$33:$F$44,2,FALSE)&lt;=VLOOKUP($AB$18,paramètres!$E$33:$F$44,2,FALSE),P1920*$D1920,0)))</f>
        <v>0</v>
      </c>
      <c r="AC1920" s="13">
        <f>IF($D1920="",0,IF($E1920="",0,IF(VLOOKUP($E1920,paramètres!$E$33:$F$44,2,FALSE)&lt;=VLOOKUP($AC$18,paramètres!$E$33:$F$44,2,FALSE),Q1920*$D1920,0)))</f>
        <v>0</v>
      </c>
      <c r="AD1920" s="13">
        <f>IF($D1920="",0,IF($E1920="",0,IF(VLOOKUP($E1920,paramètres!$E$33:$F$44,2,FALSE)&lt;=VLOOKUP($AD$18,paramètres!$E$33:$F$44,2,FALSE),R1920*$D1920,0)))</f>
        <v>0</v>
      </c>
      <c r="AE1920" s="13">
        <f>IF($D1920="",0,IF($E1920="",0,IF(VLOOKUP($E1920,paramètres!$E$33:$F$44,2,FALSE)&lt;=VLOOKUP($AE$18,paramètres!$E$33:$F$44,2,FALSE),S1920*$D1920,0)))</f>
        <v>0</v>
      </c>
      <c r="AF1920" s="13">
        <f>IF($D1920="",0,IF($E1920="",0,IF(VLOOKUP($E1920,paramètres!$E$33:$F$44,2,FALSE)&lt;=VLOOKUP($AF$18,paramètres!$E$33:$F$44,2,FALSE),T1920*$D1920,0)))</f>
        <v>0</v>
      </c>
      <c r="AG1920" s="13">
        <f>IF($D1920="",0,IF($E1920="",0,IF(VLOOKUP($E1920,paramètres!$E$33:$F$44,2,FALSE)&lt;=VLOOKUP($AG$18,paramètres!$E$33:$F$44,2,FALSE),U1920*$D1920,0)))</f>
        <v>0</v>
      </c>
      <c r="AH1920" s="13">
        <f>IF($D1920="",0,IF($E1920="",0,IF(VLOOKUP($E1920,paramètres!$E$33:$F$44,2,FALSE)&lt;=VLOOKUP($AH$18,paramètres!$E$33:$F$44,2,FALSE),V1920*$D1920,0)))</f>
        <v>0</v>
      </c>
      <c r="AI1920" s="13">
        <f>IF($D1920="",0,IF($E1920="",0,IF(VLOOKUP($E1920,paramètres!$E$33:$F$44,2,FALSE)&lt;=VLOOKUP($AI$18,paramètres!$E$33:$F$44,2,FALSE),W1920*$D1920,0)))</f>
        <v>0</v>
      </c>
      <c r="AJ1920" s="13">
        <f>IF($D1920="",0,IF($E1920="",0,IF(VLOOKUP($E1920,paramètres!$E$33:$F$44,2,FALSE)&lt;=VLOOKUP($AJ$18,paramètres!$E$33:$F$44,2,FALSE),X1920*$D1920,0)))</f>
        <v>0</v>
      </c>
      <c r="AK1920" s="13">
        <f>IF($D1920="",0,IF($E1920="",0,IF(VLOOKUP($E1920,paramètres!$E$33:$F$44,2,FALSE)&lt;=VLOOKUP($AK$18,paramètres!$E$33:$F$44,2,FALSE),Y1920*$D1920,0)))</f>
        <v>0</v>
      </c>
      <c r="AL1920" s="13">
        <f>IF($D1920="",0,IF($E1920="",0,IF(VLOOKUP($E1920,paramètres!$E$33:$F$44,2,FALSE)&lt;=VLOOKUP($AL$18,paramètres!$E$33:$F$44,2,FALSE),Z1920*$D1920,0)))</f>
        <v>0</v>
      </c>
      <c r="AM1920" s="126">
        <f>IF($D1920="",0,IF($E1920="",0,IF(VLOOKUP($E1920,paramètres!$E$33:$F$44,2,FALSE)&lt;=VLOOKUP($AM$18,paramètres!$E$33:$F$44,2,FALSE),AA1920*$D1920,0)))</f>
        <v>0</v>
      </c>
      <c r="AN1920" s="121" t="str">
        <f>IF(paramètres!$B$28=1,((SUM(P1920:Y1920)/1.02)+SUM(Z1920:AA1920))*0.0303/9*COUNT(P1920:X1920),IF(paramètres!$B$28=2,(SUM(P1920:AA1920))*0.0303/9*COUNT(P1920:X1920),"Missing Delta option"))</f>
        <v>Missing Delta option</v>
      </c>
      <c r="AO1920" s="13" t="str">
        <f>IF(paramètres!$B$28=1,(((SUM(P1920:Y1920)/1.02)+SUM(Z1920:AA1920))+((SUM(AB1920:AK1920)/1.02)+SUM(AL1920:AN1920)))*cotpatr,IF(paramètres!$B$28=2,(SUM(P1920:AN1920)*cotpatr),"Missing Delta Option"))</f>
        <v>Missing Delta Option</v>
      </c>
      <c r="AP1920" s="13" t="str" cm="1">
        <f t="array" ref="AP1920">IF(paramètres!$B$28=1,(((SUM(P1920:Y1920)/1.02)+SUM(Z1920:AA1920))+((SUM(AB1920:AM1920)/1.02)+SUM(AL1920:AM1920)))/12*pécule,IF(paramètres!$B$28=2,SUM(P1920:AM1920)/12*pécule,"Missing Delta Option"))</f>
        <v>Missing Delta Option</v>
      </c>
      <c r="AQ1920" s="105" t="e">
        <f>IF(paramètres!$B$28=1,(((SUM(P1920:Y1920)/1.02)+SUM(Z1920:AA1920))+((SUM(AB1920:AM1920)/1.02)+SUM(AL1920:AM1920)))+AN1920+AO1920+AP1920,SUM(P1920:AM1920)+AN1920+AO1920+AP1920)</f>
        <v>#VALUE!</v>
      </c>
    </row>
    <row r="1921" spans="1:43" x14ac:dyDescent="0.25">
      <c r="A1921" s="104"/>
      <c r="B1921" s="39"/>
      <c r="C1921" s="39"/>
      <c r="D1921" s="70"/>
      <c r="E1921" s="49"/>
      <c r="F1921" s="40"/>
      <c r="G1921" s="38"/>
      <c r="H1921" s="71"/>
      <c r="I1921" s="40"/>
      <c r="J1921" s="38"/>
      <c r="K1921" s="71"/>
      <c r="L1921" s="40"/>
      <c r="M1921" s="38"/>
      <c r="N1921" s="71"/>
      <c r="O1921" s="49"/>
      <c r="P1921" s="177"/>
      <c r="Q1921" s="178"/>
      <c r="R1921" s="178"/>
      <c r="S1921" s="178"/>
      <c r="T1921" s="178"/>
      <c r="U1921" s="178"/>
      <c r="V1921" s="178"/>
      <c r="W1921" s="178"/>
      <c r="X1921" s="178"/>
      <c r="Y1921" s="178"/>
      <c r="Z1921" s="178"/>
      <c r="AA1921" s="179"/>
      <c r="AB1921" s="121">
        <f>IF($D1921="",0,IF($E1921="",0,IF(VLOOKUP($E1921,paramètres!$E$33:$F$44,2,FALSE)&lt;=VLOOKUP($AB$18,paramètres!$E$33:$F$44,2,FALSE),P1921*$D1921,0)))</f>
        <v>0</v>
      </c>
      <c r="AC1921" s="13">
        <f>IF($D1921="",0,IF($E1921="",0,IF(VLOOKUP($E1921,paramètres!$E$33:$F$44,2,FALSE)&lt;=VLOOKUP($AC$18,paramètres!$E$33:$F$44,2,FALSE),Q1921*$D1921,0)))</f>
        <v>0</v>
      </c>
      <c r="AD1921" s="13">
        <f>IF($D1921="",0,IF($E1921="",0,IF(VLOOKUP($E1921,paramètres!$E$33:$F$44,2,FALSE)&lt;=VLOOKUP($AD$18,paramètres!$E$33:$F$44,2,FALSE),R1921*$D1921,0)))</f>
        <v>0</v>
      </c>
      <c r="AE1921" s="13">
        <f>IF($D1921="",0,IF($E1921="",0,IF(VLOOKUP($E1921,paramètres!$E$33:$F$44,2,FALSE)&lt;=VLOOKUP($AE$18,paramètres!$E$33:$F$44,2,FALSE),S1921*$D1921,0)))</f>
        <v>0</v>
      </c>
      <c r="AF1921" s="13">
        <f>IF($D1921="",0,IF($E1921="",0,IF(VLOOKUP($E1921,paramètres!$E$33:$F$44,2,FALSE)&lt;=VLOOKUP($AF$18,paramètres!$E$33:$F$44,2,FALSE),T1921*$D1921,0)))</f>
        <v>0</v>
      </c>
      <c r="AG1921" s="13">
        <f>IF($D1921="",0,IF($E1921="",0,IF(VLOOKUP($E1921,paramètres!$E$33:$F$44,2,FALSE)&lt;=VLOOKUP($AG$18,paramètres!$E$33:$F$44,2,FALSE),U1921*$D1921,0)))</f>
        <v>0</v>
      </c>
      <c r="AH1921" s="13">
        <f>IF($D1921="",0,IF($E1921="",0,IF(VLOOKUP($E1921,paramètres!$E$33:$F$44,2,FALSE)&lt;=VLOOKUP($AH$18,paramètres!$E$33:$F$44,2,FALSE),V1921*$D1921,0)))</f>
        <v>0</v>
      </c>
      <c r="AI1921" s="13">
        <f>IF($D1921="",0,IF($E1921="",0,IF(VLOOKUP($E1921,paramètres!$E$33:$F$44,2,FALSE)&lt;=VLOOKUP($AI$18,paramètres!$E$33:$F$44,2,FALSE),W1921*$D1921,0)))</f>
        <v>0</v>
      </c>
      <c r="AJ1921" s="13">
        <f>IF($D1921="",0,IF($E1921="",0,IF(VLOOKUP($E1921,paramètres!$E$33:$F$44,2,FALSE)&lt;=VLOOKUP($AJ$18,paramètres!$E$33:$F$44,2,FALSE),X1921*$D1921,0)))</f>
        <v>0</v>
      </c>
      <c r="AK1921" s="13">
        <f>IF($D1921="",0,IF($E1921="",0,IF(VLOOKUP($E1921,paramètres!$E$33:$F$44,2,FALSE)&lt;=VLOOKUP($AK$18,paramètres!$E$33:$F$44,2,FALSE),Y1921*$D1921,0)))</f>
        <v>0</v>
      </c>
      <c r="AL1921" s="13">
        <f>IF($D1921="",0,IF($E1921="",0,IF(VLOOKUP($E1921,paramètres!$E$33:$F$44,2,FALSE)&lt;=VLOOKUP($AL$18,paramètres!$E$33:$F$44,2,FALSE),Z1921*$D1921,0)))</f>
        <v>0</v>
      </c>
      <c r="AM1921" s="126">
        <f>IF($D1921="",0,IF($E1921="",0,IF(VLOOKUP($E1921,paramètres!$E$33:$F$44,2,FALSE)&lt;=VLOOKUP($AM$18,paramètres!$E$33:$F$44,2,FALSE),AA1921*$D1921,0)))</f>
        <v>0</v>
      </c>
      <c r="AN1921" s="121" t="str">
        <f>IF(paramètres!$B$28=1,((SUM(P1921:Y1921)/1.02)+SUM(Z1921:AA1921))*0.0303/9*COUNT(P1921:X1921),IF(paramètres!$B$28=2,(SUM(P1921:AA1921))*0.0303/9*COUNT(P1921:X1921),"Missing Delta option"))</f>
        <v>Missing Delta option</v>
      </c>
      <c r="AO1921" s="13" t="str">
        <f>IF(paramètres!$B$28=1,(((SUM(P1921:Y1921)/1.02)+SUM(Z1921:AA1921))+((SUM(AB1921:AK1921)/1.02)+SUM(AL1921:AN1921)))*cotpatr,IF(paramètres!$B$28=2,(SUM(P1921:AN1921)*cotpatr),"Missing Delta Option"))</f>
        <v>Missing Delta Option</v>
      </c>
      <c r="AP1921" s="13" t="str" cm="1">
        <f t="array" ref="AP1921">IF(paramètres!$B$28=1,(((SUM(P1921:Y1921)/1.02)+SUM(Z1921:AA1921))+((SUM(AB1921:AM1921)/1.02)+SUM(AL1921:AM1921)))/12*pécule,IF(paramètres!$B$28=2,SUM(P1921:AM1921)/12*pécule,"Missing Delta Option"))</f>
        <v>Missing Delta Option</v>
      </c>
      <c r="AQ1921" s="105" t="e">
        <f>IF(paramètres!$B$28=1,(((SUM(P1921:Y1921)/1.02)+SUM(Z1921:AA1921))+((SUM(AB1921:AM1921)/1.02)+SUM(AL1921:AM1921)))+AN1921+AO1921+AP1921,SUM(P1921:AM1921)+AN1921+AO1921+AP1921)</f>
        <v>#VALUE!</v>
      </c>
    </row>
    <row r="1922" spans="1:43" x14ac:dyDescent="0.25">
      <c r="A1922" s="104"/>
      <c r="B1922" s="39"/>
      <c r="C1922" s="39"/>
      <c r="D1922" s="70"/>
      <c r="E1922" s="49"/>
      <c r="F1922" s="40"/>
      <c r="G1922" s="38"/>
      <c r="H1922" s="71"/>
      <c r="I1922" s="40"/>
      <c r="J1922" s="38"/>
      <c r="K1922" s="71"/>
      <c r="L1922" s="40"/>
      <c r="M1922" s="38"/>
      <c r="N1922" s="71"/>
      <c r="O1922" s="49"/>
      <c r="P1922" s="177"/>
      <c r="Q1922" s="178"/>
      <c r="R1922" s="178"/>
      <c r="S1922" s="178"/>
      <c r="T1922" s="178"/>
      <c r="U1922" s="178"/>
      <c r="V1922" s="178"/>
      <c r="W1922" s="178"/>
      <c r="X1922" s="178"/>
      <c r="Y1922" s="178"/>
      <c r="Z1922" s="178"/>
      <c r="AA1922" s="179"/>
      <c r="AB1922" s="121">
        <f>IF($D1922="",0,IF($E1922="",0,IF(VLOOKUP($E1922,paramètres!$E$33:$F$44,2,FALSE)&lt;=VLOOKUP($AB$18,paramètres!$E$33:$F$44,2,FALSE),P1922*$D1922,0)))</f>
        <v>0</v>
      </c>
      <c r="AC1922" s="13">
        <f>IF($D1922="",0,IF($E1922="",0,IF(VLOOKUP($E1922,paramètres!$E$33:$F$44,2,FALSE)&lt;=VLOOKUP($AC$18,paramètres!$E$33:$F$44,2,FALSE),Q1922*$D1922,0)))</f>
        <v>0</v>
      </c>
      <c r="AD1922" s="13">
        <f>IF($D1922="",0,IF($E1922="",0,IF(VLOOKUP($E1922,paramètres!$E$33:$F$44,2,FALSE)&lt;=VLOOKUP($AD$18,paramètres!$E$33:$F$44,2,FALSE),R1922*$D1922,0)))</f>
        <v>0</v>
      </c>
      <c r="AE1922" s="13">
        <f>IF($D1922="",0,IF($E1922="",0,IF(VLOOKUP($E1922,paramètres!$E$33:$F$44,2,FALSE)&lt;=VLOOKUP($AE$18,paramètres!$E$33:$F$44,2,FALSE),S1922*$D1922,0)))</f>
        <v>0</v>
      </c>
      <c r="AF1922" s="13">
        <f>IF($D1922="",0,IF($E1922="",0,IF(VLOOKUP($E1922,paramètres!$E$33:$F$44,2,FALSE)&lt;=VLOOKUP($AF$18,paramètres!$E$33:$F$44,2,FALSE),T1922*$D1922,0)))</f>
        <v>0</v>
      </c>
      <c r="AG1922" s="13">
        <f>IF($D1922="",0,IF($E1922="",0,IF(VLOOKUP($E1922,paramètres!$E$33:$F$44,2,FALSE)&lt;=VLOOKUP($AG$18,paramètres!$E$33:$F$44,2,FALSE),U1922*$D1922,0)))</f>
        <v>0</v>
      </c>
      <c r="AH1922" s="13">
        <f>IF($D1922="",0,IF($E1922="",0,IF(VLOOKUP($E1922,paramètres!$E$33:$F$44,2,FALSE)&lt;=VLOOKUP($AH$18,paramètres!$E$33:$F$44,2,FALSE),V1922*$D1922,0)))</f>
        <v>0</v>
      </c>
      <c r="AI1922" s="13">
        <f>IF($D1922="",0,IF($E1922="",0,IF(VLOOKUP($E1922,paramètres!$E$33:$F$44,2,FALSE)&lt;=VLOOKUP($AI$18,paramètres!$E$33:$F$44,2,FALSE),W1922*$D1922,0)))</f>
        <v>0</v>
      </c>
      <c r="AJ1922" s="13">
        <f>IF($D1922="",0,IF($E1922="",0,IF(VLOOKUP($E1922,paramètres!$E$33:$F$44,2,FALSE)&lt;=VLOOKUP($AJ$18,paramètres!$E$33:$F$44,2,FALSE),X1922*$D1922,0)))</f>
        <v>0</v>
      </c>
      <c r="AK1922" s="13">
        <f>IF($D1922="",0,IF($E1922="",0,IF(VLOOKUP($E1922,paramètres!$E$33:$F$44,2,FALSE)&lt;=VLOOKUP($AK$18,paramètres!$E$33:$F$44,2,FALSE),Y1922*$D1922,0)))</f>
        <v>0</v>
      </c>
      <c r="AL1922" s="13">
        <f>IF($D1922="",0,IF($E1922="",0,IF(VLOOKUP($E1922,paramètres!$E$33:$F$44,2,FALSE)&lt;=VLOOKUP($AL$18,paramètres!$E$33:$F$44,2,FALSE),Z1922*$D1922,0)))</f>
        <v>0</v>
      </c>
      <c r="AM1922" s="126">
        <f>IF($D1922="",0,IF($E1922="",0,IF(VLOOKUP($E1922,paramètres!$E$33:$F$44,2,FALSE)&lt;=VLOOKUP($AM$18,paramètres!$E$33:$F$44,2,FALSE),AA1922*$D1922,0)))</f>
        <v>0</v>
      </c>
      <c r="AN1922" s="121" t="str">
        <f>IF(paramètres!$B$28=1,((SUM(P1922:Y1922)/1.02)+SUM(Z1922:AA1922))*0.0303/9*COUNT(P1922:X1922),IF(paramètres!$B$28=2,(SUM(P1922:AA1922))*0.0303/9*COUNT(P1922:X1922),"Missing Delta option"))</f>
        <v>Missing Delta option</v>
      </c>
      <c r="AO1922" s="13" t="str">
        <f>IF(paramètres!$B$28=1,(((SUM(P1922:Y1922)/1.02)+SUM(Z1922:AA1922))+((SUM(AB1922:AK1922)/1.02)+SUM(AL1922:AN1922)))*cotpatr,IF(paramètres!$B$28=2,(SUM(P1922:AN1922)*cotpatr),"Missing Delta Option"))</f>
        <v>Missing Delta Option</v>
      </c>
      <c r="AP1922" s="13" t="str" cm="1">
        <f t="array" ref="AP1922">IF(paramètres!$B$28=1,(((SUM(P1922:Y1922)/1.02)+SUM(Z1922:AA1922))+((SUM(AB1922:AM1922)/1.02)+SUM(AL1922:AM1922)))/12*pécule,IF(paramètres!$B$28=2,SUM(P1922:AM1922)/12*pécule,"Missing Delta Option"))</f>
        <v>Missing Delta Option</v>
      </c>
      <c r="AQ1922" s="105" t="e">
        <f>IF(paramètres!$B$28=1,(((SUM(P1922:Y1922)/1.02)+SUM(Z1922:AA1922))+((SUM(AB1922:AM1922)/1.02)+SUM(AL1922:AM1922)))+AN1922+AO1922+AP1922,SUM(P1922:AM1922)+AN1922+AO1922+AP1922)</f>
        <v>#VALUE!</v>
      </c>
    </row>
    <row r="1923" spans="1:43" x14ac:dyDescent="0.25">
      <c r="A1923" s="104"/>
      <c r="B1923" s="39"/>
      <c r="C1923" s="39"/>
      <c r="D1923" s="70"/>
      <c r="E1923" s="49"/>
      <c r="F1923" s="40"/>
      <c r="G1923" s="38"/>
      <c r="H1923" s="71"/>
      <c r="I1923" s="40"/>
      <c r="J1923" s="38"/>
      <c r="K1923" s="71"/>
      <c r="L1923" s="40"/>
      <c r="M1923" s="38"/>
      <c r="N1923" s="71"/>
      <c r="O1923" s="49"/>
      <c r="P1923" s="177"/>
      <c r="Q1923" s="178"/>
      <c r="R1923" s="178"/>
      <c r="S1923" s="178"/>
      <c r="T1923" s="178"/>
      <c r="U1923" s="178"/>
      <c r="V1923" s="178"/>
      <c r="W1923" s="178"/>
      <c r="X1923" s="178"/>
      <c r="Y1923" s="178"/>
      <c r="Z1923" s="178"/>
      <c r="AA1923" s="179"/>
      <c r="AB1923" s="121">
        <f>IF($D1923="",0,IF($E1923="",0,IF(VLOOKUP($E1923,paramètres!$E$33:$F$44,2,FALSE)&lt;=VLOOKUP($AB$18,paramètres!$E$33:$F$44,2,FALSE),P1923*$D1923,0)))</f>
        <v>0</v>
      </c>
      <c r="AC1923" s="13">
        <f>IF($D1923="",0,IF($E1923="",0,IF(VLOOKUP($E1923,paramètres!$E$33:$F$44,2,FALSE)&lt;=VLOOKUP($AC$18,paramètres!$E$33:$F$44,2,FALSE),Q1923*$D1923,0)))</f>
        <v>0</v>
      </c>
      <c r="AD1923" s="13">
        <f>IF($D1923="",0,IF($E1923="",0,IF(VLOOKUP($E1923,paramètres!$E$33:$F$44,2,FALSE)&lt;=VLOOKUP($AD$18,paramètres!$E$33:$F$44,2,FALSE),R1923*$D1923,0)))</f>
        <v>0</v>
      </c>
      <c r="AE1923" s="13">
        <f>IF($D1923="",0,IF($E1923="",0,IF(VLOOKUP($E1923,paramètres!$E$33:$F$44,2,FALSE)&lt;=VLOOKUP($AE$18,paramètres!$E$33:$F$44,2,FALSE),S1923*$D1923,0)))</f>
        <v>0</v>
      </c>
      <c r="AF1923" s="13">
        <f>IF($D1923="",0,IF($E1923="",0,IF(VLOOKUP($E1923,paramètres!$E$33:$F$44,2,FALSE)&lt;=VLOOKUP($AF$18,paramètres!$E$33:$F$44,2,FALSE),T1923*$D1923,0)))</f>
        <v>0</v>
      </c>
      <c r="AG1923" s="13">
        <f>IF($D1923="",0,IF($E1923="",0,IF(VLOOKUP($E1923,paramètres!$E$33:$F$44,2,FALSE)&lt;=VLOOKUP($AG$18,paramètres!$E$33:$F$44,2,FALSE),U1923*$D1923,0)))</f>
        <v>0</v>
      </c>
      <c r="AH1923" s="13">
        <f>IF($D1923="",0,IF($E1923="",0,IF(VLOOKUP($E1923,paramètres!$E$33:$F$44,2,FALSE)&lt;=VLOOKUP($AH$18,paramètres!$E$33:$F$44,2,FALSE),V1923*$D1923,0)))</f>
        <v>0</v>
      </c>
      <c r="AI1923" s="13">
        <f>IF($D1923="",0,IF($E1923="",0,IF(VLOOKUP($E1923,paramètres!$E$33:$F$44,2,FALSE)&lt;=VLOOKUP($AI$18,paramètres!$E$33:$F$44,2,FALSE),W1923*$D1923,0)))</f>
        <v>0</v>
      </c>
      <c r="AJ1923" s="13">
        <f>IF($D1923="",0,IF($E1923="",0,IF(VLOOKUP($E1923,paramètres!$E$33:$F$44,2,FALSE)&lt;=VLOOKUP($AJ$18,paramètres!$E$33:$F$44,2,FALSE),X1923*$D1923,0)))</f>
        <v>0</v>
      </c>
      <c r="AK1923" s="13">
        <f>IF($D1923="",0,IF($E1923="",0,IF(VLOOKUP($E1923,paramètres!$E$33:$F$44,2,FALSE)&lt;=VLOOKUP($AK$18,paramètres!$E$33:$F$44,2,FALSE),Y1923*$D1923,0)))</f>
        <v>0</v>
      </c>
      <c r="AL1923" s="13">
        <f>IF($D1923="",0,IF($E1923="",0,IF(VLOOKUP($E1923,paramètres!$E$33:$F$44,2,FALSE)&lt;=VLOOKUP($AL$18,paramètres!$E$33:$F$44,2,FALSE),Z1923*$D1923,0)))</f>
        <v>0</v>
      </c>
      <c r="AM1923" s="126">
        <f>IF($D1923="",0,IF($E1923="",0,IF(VLOOKUP($E1923,paramètres!$E$33:$F$44,2,FALSE)&lt;=VLOOKUP($AM$18,paramètres!$E$33:$F$44,2,FALSE),AA1923*$D1923,0)))</f>
        <v>0</v>
      </c>
      <c r="AN1923" s="121" t="str">
        <f>IF(paramètres!$B$28=1,((SUM(P1923:Y1923)/1.02)+SUM(Z1923:AA1923))*0.0303/9*COUNT(P1923:X1923),IF(paramètres!$B$28=2,(SUM(P1923:AA1923))*0.0303/9*COUNT(P1923:X1923),"Missing Delta option"))</f>
        <v>Missing Delta option</v>
      </c>
      <c r="AO1923" s="13" t="str">
        <f>IF(paramètres!$B$28=1,(((SUM(P1923:Y1923)/1.02)+SUM(Z1923:AA1923))+((SUM(AB1923:AK1923)/1.02)+SUM(AL1923:AN1923)))*cotpatr,IF(paramètres!$B$28=2,(SUM(P1923:AN1923)*cotpatr),"Missing Delta Option"))</f>
        <v>Missing Delta Option</v>
      </c>
      <c r="AP1923" s="13" t="str" cm="1">
        <f t="array" ref="AP1923">IF(paramètres!$B$28=1,(((SUM(P1923:Y1923)/1.02)+SUM(Z1923:AA1923))+((SUM(AB1923:AM1923)/1.02)+SUM(AL1923:AM1923)))/12*pécule,IF(paramètres!$B$28=2,SUM(P1923:AM1923)/12*pécule,"Missing Delta Option"))</f>
        <v>Missing Delta Option</v>
      </c>
      <c r="AQ1923" s="105" t="e">
        <f>IF(paramètres!$B$28=1,(((SUM(P1923:Y1923)/1.02)+SUM(Z1923:AA1923))+((SUM(AB1923:AM1923)/1.02)+SUM(AL1923:AM1923)))+AN1923+AO1923+AP1923,SUM(P1923:AM1923)+AN1923+AO1923+AP1923)</f>
        <v>#VALUE!</v>
      </c>
    </row>
    <row r="1924" spans="1:43" x14ac:dyDescent="0.25">
      <c r="A1924" s="104"/>
      <c r="B1924" s="39"/>
      <c r="C1924" s="39"/>
      <c r="D1924" s="70"/>
      <c r="E1924" s="49"/>
      <c r="F1924" s="40"/>
      <c r="G1924" s="38"/>
      <c r="H1924" s="71"/>
      <c r="I1924" s="40"/>
      <c r="J1924" s="38"/>
      <c r="K1924" s="71"/>
      <c r="L1924" s="40"/>
      <c r="M1924" s="38"/>
      <c r="N1924" s="71"/>
      <c r="O1924" s="49"/>
      <c r="P1924" s="177"/>
      <c r="Q1924" s="178"/>
      <c r="R1924" s="178"/>
      <c r="S1924" s="178"/>
      <c r="T1924" s="178"/>
      <c r="U1924" s="178"/>
      <c r="V1924" s="178"/>
      <c r="W1924" s="178"/>
      <c r="X1924" s="178"/>
      <c r="Y1924" s="178"/>
      <c r="Z1924" s="178"/>
      <c r="AA1924" s="179"/>
      <c r="AB1924" s="121">
        <f>IF($D1924="",0,IF($E1924="",0,IF(VLOOKUP($E1924,paramètres!$E$33:$F$44,2,FALSE)&lt;=VLOOKUP($AB$18,paramètres!$E$33:$F$44,2,FALSE),P1924*$D1924,0)))</f>
        <v>0</v>
      </c>
      <c r="AC1924" s="13">
        <f>IF($D1924="",0,IF($E1924="",0,IF(VLOOKUP($E1924,paramètres!$E$33:$F$44,2,FALSE)&lt;=VLOOKUP($AC$18,paramètres!$E$33:$F$44,2,FALSE),Q1924*$D1924,0)))</f>
        <v>0</v>
      </c>
      <c r="AD1924" s="13">
        <f>IF($D1924="",0,IF($E1924="",0,IF(VLOOKUP($E1924,paramètres!$E$33:$F$44,2,FALSE)&lt;=VLOOKUP($AD$18,paramètres!$E$33:$F$44,2,FALSE),R1924*$D1924,0)))</f>
        <v>0</v>
      </c>
      <c r="AE1924" s="13">
        <f>IF($D1924="",0,IF($E1924="",0,IF(VLOOKUP($E1924,paramètres!$E$33:$F$44,2,FALSE)&lt;=VLOOKUP($AE$18,paramètres!$E$33:$F$44,2,FALSE),S1924*$D1924,0)))</f>
        <v>0</v>
      </c>
      <c r="AF1924" s="13">
        <f>IF($D1924="",0,IF($E1924="",0,IF(VLOOKUP($E1924,paramètres!$E$33:$F$44,2,FALSE)&lt;=VLOOKUP($AF$18,paramètres!$E$33:$F$44,2,FALSE),T1924*$D1924,0)))</f>
        <v>0</v>
      </c>
      <c r="AG1924" s="13">
        <f>IF($D1924="",0,IF($E1924="",0,IF(VLOOKUP($E1924,paramètres!$E$33:$F$44,2,FALSE)&lt;=VLOOKUP($AG$18,paramètres!$E$33:$F$44,2,FALSE),U1924*$D1924,0)))</f>
        <v>0</v>
      </c>
      <c r="AH1924" s="13">
        <f>IF($D1924="",0,IF($E1924="",0,IF(VLOOKUP($E1924,paramètres!$E$33:$F$44,2,FALSE)&lt;=VLOOKUP($AH$18,paramètres!$E$33:$F$44,2,FALSE),V1924*$D1924,0)))</f>
        <v>0</v>
      </c>
      <c r="AI1924" s="13">
        <f>IF($D1924="",0,IF($E1924="",0,IF(VLOOKUP($E1924,paramètres!$E$33:$F$44,2,FALSE)&lt;=VLOOKUP($AI$18,paramètres!$E$33:$F$44,2,FALSE),W1924*$D1924,0)))</f>
        <v>0</v>
      </c>
      <c r="AJ1924" s="13">
        <f>IF($D1924="",0,IF($E1924="",0,IF(VLOOKUP($E1924,paramètres!$E$33:$F$44,2,FALSE)&lt;=VLOOKUP($AJ$18,paramètres!$E$33:$F$44,2,FALSE),X1924*$D1924,0)))</f>
        <v>0</v>
      </c>
      <c r="AK1924" s="13">
        <f>IF($D1924="",0,IF($E1924="",0,IF(VLOOKUP($E1924,paramètres!$E$33:$F$44,2,FALSE)&lt;=VLOOKUP($AK$18,paramètres!$E$33:$F$44,2,FALSE),Y1924*$D1924,0)))</f>
        <v>0</v>
      </c>
      <c r="AL1924" s="13">
        <f>IF($D1924="",0,IF($E1924="",0,IF(VLOOKUP($E1924,paramètres!$E$33:$F$44,2,FALSE)&lt;=VLOOKUP($AL$18,paramètres!$E$33:$F$44,2,FALSE),Z1924*$D1924,0)))</f>
        <v>0</v>
      </c>
      <c r="AM1924" s="126">
        <f>IF($D1924="",0,IF($E1924="",0,IF(VLOOKUP($E1924,paramètres!$E$33:$F$44,2,FALSE)&lt;=VLOOKUP($AM$18,paramètres!$E$33:$F$44,2,FALSE),AA1924*$D1924,0)))</f>
        <v>0</v>
      </c>
      <c r="AN1924" s="121" t="str">
        <f>IF(paramètres!$B$28=1,((SUM(P1924:Y1924)/1.02)+SUM(Z1924:AA1924))*0.0303/9*COUNT(P1924:X1924),IF(paramètres!$B$28=2,(SUM(P1924:AA1924))*0.0303/9*COUNT(P1924:X1924),"Missing Delta option"))</f>
        <v>Missing Delta option</v>
      </c>
      <c r="AO1924" s="13" t="str">
        <f>IF(paramètres!$B$28=1,(((SUM(P1924:Y1924)/1.02)+SUM(Z1924:AA1924))+((SUM(AB1924:AK1924)/1.02)+SUM(AL1924:AN1924)))*cotpatr,IF(paramètres!$B$28=2,(SUM(P1924:AN1924)*cotpatr),"Missing Delta Option"))</f>
        <v>Missing Delta Option</v>
      </c>
      <c r="AP1924" s="13" t="str" cm="1">
        <f t="array" ref="AP1924">IF(paramètres!$B$28=1,(((SUM(P1924:Y1924)/1.02)+SUM(Z1924:AA1924))+((SUM(AB1924:AM1924)/1.02)+SUM(AL1924:AM1924)))/12*pécule,IF(paramètres!$B$28=2,SUM(P1924:AM1924)/12*pécule,"Missing Delta Option"))</f>
        <v>Missing Delta Option</v>
      </c>
      <c r="AQ1924" s="105" t="e">
        <f>IF(paramètres!$B$28=1,(((SUM(P1924:Y1924)/1.02)+SUM(Z1924:AA1924))+((SUM(AB1924:AM1924)/1.02)+SUM(AL1924:AM1924)))+AN1924+AO1924+AP1924,SUM(P1924:AM1924)+AN1924+AO1924+AP1924)</f>
        <v>#VALUE!</v>
      </c>
    </row>
    <row r="1925" spans="1:43" x14ac:dyDescent="0.25">
      <c r="A1925" s="104"/>
      <c r="B1925" s="39"/>
      <c r="C1925" s="39"/>
      <c r="D1925" s="70"/>
      <c r="E1925" s="49"/>
      <c r="F1925" s="40"/>
      <c r="G1925" s="38"/>
      <c r="H1925" s="71"/>
      <c r="I1925" s="40"/>
      <c r="J1925" s="38"/>
      <c r="K1925" s="71"/>
      <c r="L1925" s="40"/>
      <c r="M1925" s="38"/>
      <c r="N1925" s="71"/>
      <c r="O1925" s="49"/>
      <c r="P1925" s="177"/>
      <c r="Q1925" s="178"/>
      <c r="R1925" s="178"/>
      <c r="S1925" s="178"/>
      <c r="T1925" s="178"/>
      <c r="U1925" s="178"/>
      <c r="V1925" s="178"/>
      <c r="W1925" s="178"/>
      <c r="X1925" s="178"/>
      <c r="Y1925" s="178"/>
      <c r="Z1925" s="178"/>
      <c r="AA1925" s="179"/>
      <c r="AB1925" s="121">
        <f>IF($D1925="",0,IF($E1925="",0,IF(VLOOKUP($E1925,paramètres!$E$33:$F$44,2,FALSE)&lt;=VLOOKUP($AB$18,paramètres!$E$33:$F$44,2,FALSE),P1925*$D1925,0)))</f>
        <v>0</v>
      </c>
      <c r="AC1925" s="13">
        <f>IF($D1925="",0,IF($E1925="",0,IF(VLOOKUP($E1925,paramètres!$E$33:$F$44,2,FALSE)&lt;=VLOOKUP($AC$18,paramètres!$E$33:$F$44,2,FALSE),Q1925*$D1925,0)))</f>
        <v>0</v>
      </c>
      <c r="AD1925" s="13">
        <f>IF($D1925="",0,IF($E1925="",0,IF(VLOOKUP($E1925,paramètres!$E$33:$F$44,2,FALSE)&lt;=VLOOKUP($AD$18,paramètres!$E$33:$F$44,2,FALSE),R1925*$D1925,0)))</f>
        <v>0</v>
      </c>
      <c r="AE1925" s="13">
        <f>IF($D1925="",0,IF($E1925="",0,IF(VLOOKUP($E1925,paramètres!$E$33:$F$44,2,FALSE)&lt;=VLOOKUP($AE$18,paramètres!$E$33:$F$44,2,FALSE),S1925*$D1925,0)))</f>
        <v>0</v>
      </c>
      <c r="AF1925" s="13">
        <f>IF($D1925="",0,IF($E1925="",0,IF(VLOOKUP($E1925,paramètres!$E$33:$F$44,2,FALSE)&lt;=VLOOKUP($AF$18,paramètres!$E$33:$F$44,2,FALSE),T1925*$D1925,0)))</f>
        <v>0</v>
      </c>
      <c r="AG1925" s="13">
        <f>IF($D1925="",0,IF($E1925="",0,IF(VLOOKUP($E1925,paramètres!$E$33:$F$44,2,FALSE)&lt;=VLOOKUP($AG$18,paramètres!$E$33:$F$44,2,FALSE),U1925*$D1925,0)))</f>
        <v>0</v>
      </c>
      <c r="AH1925" s="13">
        <f>IF($D1925="",0,IF($E1925="",0,IF(VLOOKUP($E1925,paramètres!$E$33:$F$44,2,FALSE)&lt;=VLOOKUP($AH$18,paramètres!$E$33:$F$44,2,FALSE),V1925*$D1925,0)))</f>
        <v>0</v>
      </c>
      <c r="AI1925" s="13">
        <f>IF($D1925="",0,IF($E1925="",0,IF(VLOOKUP($E1925,paramètres!$E$33:$F$44,2,FALSE)&lt;=VLOOKUP($AI$18,paramètres!$E$33:$F$44,2,FALSE),W1925*$D1925,0)))</f>
        <v>0</v>
      </c>
      <c r="AJ1925" s="13">
        <f>IF($D1925="",0,IF($E1925="",0,IF(VLOOKUP($E1925,paramètres!$E$33:$F$44,2,FALSE)&lt;=VLOOKUP($AJ$18,paramètres!$E$33:$F$44,2,FALSE),X1925*$D1925,0)))</f>
        <v>0</v>
      </c>
      <c r="AK1925" s="13">
        <f>IF($D1925="",0,IF($E1925="",0,IF(VLOOKUP($E1925,paramètres!$E$33:$F$44,2,FALSE)&lt;=VLOOKUP($AK$18,paramètres!$E$33:$F$44,2,FALSE),Y1925*$D1925,0)))</f>
        <v>0</v>
      </c>
      <c r="AL1925" s="13">
        <f>IF($D1925="",0,IF($E1925="",0,IF(VLOOKUP($E1925,paramètres!$E$33:$F$44,2,FALSE)&lt;=VLOOKUP($AL$18,paramètres!$E$33:$F$44,2,FALSE),Z1925*$D1925,0)))</f>
        <v>0</v>
      </c>
      <c r="AM1925" s="126">
        <f>IF($D1925="",0,IF($E1925="",0,IF(VLOOKUP($E1925,paramètres!$E$33:$F$44,2,FALSE)&lt;=VLOOKUP($AM$18,paramètres!$E$33:$F$44,2,FALSE),AA1925*$D1925,0)))</f>
        <v>0</v>
      </c>
      <c r="AN1925" s="121" t="str">
        <f>IF(paramètres!$B$28=1,((SUM(P1925:Y1925)/1.02)+SUM(Z1925:AA1925))*0.0303/9*COUNT(P1925:X1925),IF(paramètres!$B$28=2,(SUM(P1925:AA1925))*0.0303/9*COUNT(P1925:X1925),"Missing Delta option"))</f>
        <v>Missing Delta option</v>
      </c>
      <c r="AO1925" s="13" t="str">
        <f>IF(paramètres!$B$28=1,(((SUM(P1925:Y1925)/1.02)+SUM(Z1925:AA1925))+((SUM(AB1925:AK1925)/1.02)+SUM(AL1925:AN1925)))*cotpatr,IF(paramètres!$B$28=2,(SUM(P1925:AN1925)*cotpatr),"Missing Delta Option"))</f>
        <v>Missing Delta Option</v>
      </c>
      <c r="AP1925" s="13" t="str" cm="1">
        <f t="array" ref="AP1925">IF(paramètres!$B$28=1,(((SUM(P1925:Y1925)/1.02)+SUM(Z1925:AA1925))+((SUM(AB1925:AM1925)/1.02)+SUM(AL1925:AM1925)))/12*pécule,IF(paramètres!$B$28=2,SUM(P1925:AM1925)/12*pécule,"Missing Delta Option"))</f>
        <v>Missing Delta Option</v>
      </c>
      <c r="AQ1925" s="105" t="e">
        <f>IF(paramètres!$B$28=1,(((SUM(P1925:Y1925)/1.02)+SUM(Z1925:AA1925))+((SUM(AB1925:AM1925)/1.02)+SUM(AL1925:AM1925)))+AN1925+AO1925+AP1925,SUM(P1925:AM1925)+AN1925+AO1925+AP1925)</f>
        <v>#VALUE!</v>
      </c>
    </row>
    <row r="1926" spans="1:43" x14ac:dyDescent="0.25">
      <c r="A1926" s="104"/>
      <c r="B1926" s="39"/>
      <c r="C1926" s="39"/>
      <c r="D1926" s="70"/>
      <c r="E1926" s="49"/>
      <c r="F1926" s="40"/>
      <c r="G1926" s="38"/>
      <c r="H1926" s="71"/>
      <c r="I1926" s="40"/>
      <c r="J1926" s="38"/>
      <c r="K1926" s="71"/>
      <c r="L1926" s="40"/>
      <c r="M1926" s="38"/>
      <c r="N1926" s="71"/>
      <c r="O1926" s="49"/>
      <c r="P1926" s="177"/>
      <c r="Q1926" s="178"/>
      <c r="R1926" s="178"/>
      <c r="S1926" s="178"/>
      <c r="T1926" s="178"/>
      <c r="U1926" s="178"/>
      <c r="V1926" s="178"/>
      <c r="W1926" s="178"/>
      <c r="X1926" s="178"/>
      <c r="Y1926" s="178"/>
      <c r="Z1926" s="178"/>
      <c r="AA1926" s="179"/>
      <c r="AB1926" s="121">
        <f>IF($D1926="",0,IF($E1926="",0,IF(VLOOKUP($E1926,paramètres!$E$33:$F$44,2,FALSE)&lt;=VLOOKUP($AB$18,paramètres!$E$33:$F$44,2,FALSE),P1926*$D1926,0)))</f>
        <v>0</v>
      </c>
      <c r="AC1926" s="13">
        <f>IF($D1926="",0,IF($E1926="",0,IF(VLOOKUP($E1926,paramètres!$E$33:$F$44,2,FALSE)&lt;=VLOOKUP($AC$18,paramètres!$E$33:$F$44,2,FALSE),Q1926*$D1926,0)))</f>
        <v>0</v>
      </c>
      <c r="AD1926" s="13">
        <f>IF($D1926="",0,IF($E1926="",0,IF(VLOOKUP($E1926,paramètres!$E$33:$F$44,2,FALSE)&lt;=VLOOKUP($AD$18,paramètres!$E$33:$F$44,2,FALSE),R1926*$D1926,0)))</f>
        <v>0</v>
      </c>
      <c r="AE1926" s="13">
        <f>IF($D1926="",0,IF($E1926="",0,IF(VLOOKUP($E1926,paramètres!$E$33:$F$44,2,FALSE)&lt;=VLOOKUP($AE$18,paramètres!$E$33:$F$44,2,FALSE),S1926*$D1926,0)))</f>
        <v>0</v>
      </c>
      <c r="AF1926" s="13">
        <f>IF($D1926="",0,IF($E1926="",0,IF(VLOOKUP($E1926,paramètres!$E$33:$F$44,2,FALSE)&lt;=VLOOKUP($AF$18,paramètres!$E$33:$F$44,2,FALSE),T1926*$D1926,0)))</f>
        <v>0</v>
      </c>
      <c r="AG1926" s="13">
        <f>IF($D1926="",0,IF($E1926="",0,IF(VLOOKUP($E1926,paramètres!$E$33:$F$44,2,FALSE)&lt;=VLOOKUP($AG$18,paramètres!$E$33:$F$44,2,FALSE),U1926*$D1926,0)))</f>
        <v>0</v>
      </c>
      <c r="AH1926" s="13">
        <f>IF($D1926="",0,IF($E1926="",0,IF(VLOOKUP($E1926,paramètres!$E$33:$F$44,2,FALSE)&lt;=VLOOKUP($AH$18,paramètres!$E$33:$F$44,2,FALSE),V1926*$D1926,0)))</f>
        <v>0</v>
      </c>
      <c r="AI1926" s="13">
        <f>IF($D1926="",0,IF($E1926="",0,IF(VLOOKUP($E1926,paramètres!$E$33:$F$44,2,FALSE)&lt;=VLOOKUP($AI$18,paramètres!$E$33:$F$44,2,FALSE),W1926*$D1926,0)))</f>
        <v>0</v>
      </c>
      <c r="AJ1926" s="13">
        <f>IF($D1926="",0,IF($E1926="",0,IF(VLOOKUP($E1926,paramètres!$E$33:$F$44,2,FALSE)&lt;=VLOOKUP($AJ$18,paramètres!$E$33:$F$44,2,FALSE),X1926*$D1926,0)))</f>
        <v>0</v>
      </c>
      <c r="AK1926" s="13">
        <f>IF($D1926="",0,IF($E1926="",0,IF(VLOOKUP($E1926,paramètres!$E$33:$F$44,2,FALSE)&lt;=VLOOKUP($AK$18,paramètres!$E$33:$F$44,2,FALSE),Y1926*$D1926,0)))</f>
        <v>0</v>
      </c>
      <c r="AL1926" s="13">
        <f>IF($D1926="",0,IF($E1926="",0,IF(VLOOKUP($E1926,paramètres!$E$33:$F$44,2,FALSE)&lt;=VLOOKUP($AL$18,paramètres!$E$33:$F$44,2,FALSE),Z1926*$D1926,0)))</f>
        <v>0</v>
      </c>
      <c r="AM1926" s="126">
        <f>IF($D1926="",0,IF($E1926="",0,IF(VLOOKUP($E1926,paramètres!$E$33:$F$44,2,FALSE)&lt;=VLOOKUP($AM$18,paramètres!$E$33:$F$44,2,FALSE),AA1926*$D1926,0)))</f>
        <v>0</v>
      </c>
      <c r="AN1926" s="121" t="str">
        <f>IF(paramètres!$B$28=1,((SUM(P1926:Y1926)/1.02)+SUM(Z1926:AA1926))*0.0303/9*COUNT(P1926:X1926),IF(paramètres!$B$28=2,(SUM(P1926:AA1926))*0.0303/9*COUNT(P1926:X1926),"Missing Delta option"))</f>
        <v>Missing Delta option</v>
      </c>
      <c r="AO1926" s="13" t="str">
        <f>IF(paramètres!$B$28=1,(((SUM(P1926:Y1926)/1.02)+SUM(Z1926:AA1926))+((SUM(AB1926:AK1926)/1.02)+SUM(AL1926:AN1926)))*cotpatr,IF(paramètres!$B$28=2,(SUM(P1926:AN1926)*cotpatr),"Missing Delta Option"))</f>
        <v>Missing Delta Option</v>
      </c>
      <c r="AP1926" s="13" t="str" cm="1">
        <f t="array" ref="AP1926">IF(paramètres!$B$28=1,(((SUM(P1926:Y1926)/1.02)+SUM(Z1926:AA1926))+((SUM(AB1926:AM1926)/1.02)+SUM(AL1926:AM1926)))/12*pécule,IF(paramètres!$B$28=2,SUM(P1926:AM1926)/12*pécule,"Missing Delta Option"))</f>
        <v>Missing Delta Option</v>
      </c>
      <c r="AQ1926" s="105" t="e">
        <f>IF(paramètres!$B$28=1,(((SUM(P1926:Y1926)/1.02)+SUM(Z1926:AA1926))+((SUM(AB1926:AM1926)/1.02)+SUM(AL1926:AM1926)))+AN1926+AO1926+AP1926,SUM(P1926:AM1926)+AN1926+AO1926+AP1926)</f>
        <v>#VALUE!</v>
      </c>
    </row>
    <row r="1927" spans="1:43" x14ac:dyDescent="0.25">
      <c r="A1927" s="104"/>
      <c r="B1927" s="39"/>
      <c r="C1927" s="39"/>
      <c r="D1927" s="70"/>
      <c r="E1927" s="49"/>
      <c r="F1927" s="40"/>
      <c r="G1927" s="38"/>
      <c r="H1927" s="71"/>
      <c r="I1927" s="40"/>
      <c r="J1927" s="38"/>
      <c r="K1927" s="71"/>
      <c r="L1927" s="40"/>
      <c r="M1927" s="38"/>
      <c r="N1927" s="71"/>
      <c r="O1927" s="49"/>
      <c r="P1927" s="177"/>
      <c r="Q1927" s="178"/>
      <c r="R1927" s="178"/>
      <c r="S1927" s="178"/>
      <c r="T1927" s="178"/>
      <c r="U1927" s="178"/>
      <c r="V1927" s="178"/>
      <c r="W1927" s="178"/>
      <c r="X1927" s="178"/>
      <c r="Y1927" s="178"/>
      <c r="Z1927" s="178"/>
      <c r="AA1927" s="179"/>
      <c r="AB1927" s="121">
        <f>IF($D1927="",0,IF($E1927="",0,IF(VLOOKUP($E1927,paramètres!$E$33:$F$44,2,FALSE)&lt;=VLOOKUP($AB$18,paramètres!$E$33:$F$44,2,FALSE),P1927*$D1927,0)))</f>
        <v>0</v>
      </c>
      <c r="AC1927" s="13">
        <f>IF($D1927="",0,IF($E1927="",0,IF(VLOOKUP($E1927,paramètres!$E$33:$F$44,2,FALSE)&lt;=VLOOKUP($AC$18,paramètres!$E$33:$F$44,2,FALSE),Q1927*$D1927,0)))</f>
        <v>0</v>
      </c>
      <c r="AD1927" s="13">
        <f>IF($D1927="",0,IF($E1927="",0,IF(VLOOKUP($E1927,paramètres!$E$33:$F$44,2,FALSE)&lt;=VLOOKUP($AD$18,paramètres!$E$33:$F$44,2,FALSE),R1927*$D1927,0)))</f>
        <v>0</v>
      </c>
      <c r="AE1927" s="13">
        <f>IF($D1927="",0,IF($E1927="",0,IF(VLOOKUP($E1927,paramètres!$E$33:$F$44,2,FALSE)&lt;=VLOOKUP($AE$18,paramètres!$E$33:$F$44,2,FALSE),S1927*$D1927,0)))</f>
        <v>0</v>
      </c>
      <c r="AF1927" s="13">
        <f>IF($D1927="",0,IF($E1927="",0,IF(VLOOKUP($E1927,paramètres!$E$33:$F$44,2,FALSE)&lt;=VLOOKUP($AF$18,paramètres!$E$33:$F$44,2,FALSE),T1927*$D1927,0)))</f>
        <v>0</v>
      </c>
      <c r="AG1927" s="13">
        <f>IF($D1927="",0,IF($E1927="",0,IF(VLOOKUP($E1927,paramètres!$E$33:$F$44,2,FALSE)&lt;=VLOOKUP($AG$18,paramètres!$E$33:$F$44,2,FALSE),U1927*$D1927,0)))</f>
        <v>0</v>
      </c>
      <c r="AH1927" s="13">
        <f>IF($D1927="",0,IF($E1927="",0,IF(VLOOKUP($E1927,paramètres!$E$33:$F$44,2,FALSE)&lt;=VLOOKUP($AH$18,paramètres!$E$33:$F$44,2,FALSE),V1927*$D1927,0)))</f>
        <v>0</v>
      </c>
      <c r="AI1927" s="13">
        <f>IF($D1927="",0,IF($E1927="",0,IF(VLOOKUP($E1927,paramètres!$E$33:$F$44,2,FALSE)&lt;=VLOOKUP($AI$18,paramètres!$E$33:$F$44,2,FALSE),W1927*$D1927,0)))</f>
        <v>0</v>
      </c>
      <c r="AJ1927" s="13">
        <f>IF($D1927="",0,IF($E1927="",0,IF(VLOOKUP($E1927,paramètres!$E$33:$F$44,2,FALSE)&lt;=VLOOKUP($AJ$18,paramètres!$E$33:$F$44,2,FALSE),X1927*$D1927,0)))</f>
        <v>0</v>
      </c>
      <c r="AK1927" s="13">
        <f>IF($D1927="",0,IF($E1927="",0,IF(VLOOKUP($E1927,paramètres!$E$33:$F$44,2,FALSE)&lt;=VLOOKUP($AK$18,paramètres!$E$33:$F$44,2,FALSE),Y1927*$D1927,0)))</f>
        <v>0</v>
      </c>
      <c r="AL1927" s="13">
        <f>IF($D1927="",0,IF($E1927="",0,IF(VLOOKUP($E1927,paramètres!$E$33:$F$44,2,FALSE)&lt;=VLOOKUP($AL$18,paramètres!$E$33:$F$44,2,FALSE),Z1927*$D1927,0)))</f>
        <v>0</v>
      </c>
      <c r="AM1927" s="126">
        <f>IF($D1927="",0,IF($E1927="",0,IF(VLOOKUP($E1927,paramètres!$E$33:$F$44,2,FALSE)&lt;=VLOOKUP($AM$18,paramètres!$E$33:$F$44,2,FALSE),AA1927*$D1927,0)))</f>
        <v>0</v>
      </c>
      <c r="AN1927" s="121" t="str">
        <f>IF(paramètres!$B$28=1,((SUM(P1927:Y1927)/1.02)+SUM(Z1927:AA1927))*0.0303/9*COUNT(P1927:X1927),IF(paramètres!$B$28=2,(SUM(P1927:AA1927))*0.0303/9*COUNT(P1927:X1927),"Missing Delta option"))</f>
        <v>Missing Delta option</v>
      </c>
      <c r="AO1927" s="13" t="str">
        <f>IF(paramètres!$B$28=1,(((SUM(P1927:Y1927)/1.02)+SUM(Z1927:AA1927))+((SUM(AB1927:AK1927)/1.02)+SUM(AL1927:AN1927)))*cotpatr,IF(paramètres!$B$28=2,(SUM(P1927:AN1927)*cotpatr),"Missing Delta Option"))</f>
        <v>Missing Delta Option</v>
      </c>
      <c r="AP1927" s="13" t="str" cm="1">
        <f t="array" ref="AP1927">IF(paramètres!$B$28=1,(((SUM(P1927:Y1927)/1.02)+SUM(Z1927:AA1927))+((SUM(AB1927:AM1927)/1.02)+SUM(AL1927:AM1927)))/12*pécule,IF(paramètres!$B$28=2,SUM(P1927:AM1927)/12*pécule,"Missing Delta Option"))</f>
        <v>Missing Delta Option</v>
      </c>
      <c r="AQ1927" s="105" t="e">
        <f>IF(paramètres!$B$28=1,(((SUM(P1927:Y1927)/1.02)+SUM(Z1927:AA1927))+((SUM(AB1927:AM1927)/1.02)+SUM(AL1927:AM1927)))+AN1927+AO1927+AP1927,SUM(P1927:AM1927)+AN1927+AO1927+AP1927)</f>
        <v>#VALUE!</v>
      </c>
    </row>
    <row r="1928" spans="1:43" x14ac:dyDescent="0.25">
      <c r="A1928" s="104"/>
      <c r="B1928" s="39"/>
      <c r="C1928" s="39"/>
      <c r="D1928" s="70"/>
      <c r="E1928" s="49"/>
      <c r="F1928" s="40"/>
      <c r="G1928" s="38"/>
      <c r="H1928" s="71"/>
      <c r="I1928" s="40"/>
      <c r="J1928" s="38"/>
      <c r="K1928" s="71"/>
      <c r="L1928" s="40"/>
      <c r="M1928" s="38"/>
      <c r="N1928" s="71"/>
      <c r="O1928" s="49"/>
      <c r="P1928" s="177"/>
      <c r="Q1928" s="178"/>
      <c r="R1928" s="178"/>
      <c r="S1928" s="178"/>
      <c r="T1928" s="178"/>
      <c r="U1928" s="178"/>
      <c r="V1928" s="178"/>
      <c r="W1928" s="178"/>
      <c r="X1928" s="178"/>
      <c r="Y1928" s="178"/>
      <c r="Z1928" s="178"/>
      <c r="AA1928" s="179"/>
      <c r="AB1928" s="121">
        <f>IF($D1928="",0,IF($E1928="",0,IF(VLOOKUP($E1928,paramètres!$E$33:$F$44,2,FALSE)&lt;=VLOOKUP($AB$18,paramètres!$E$33:$F$44,2,FALSE),P1928*$D1928,0)))</f>
        <v>0</v>
      </c>
      <c r="AC1928" s="13">
        <f>IF($D1928="",0,IF($E1928="",0,IF(VLOOKUP($E1928,paramètres!$E$33:$F$44,2,FALSE)&lt;=VLOOKUP($AC$18,paramètres!$E$33:$F$44,2,FALSE),Q1928*$D1928,0)))</f>
        <v>0</v>
      </c>
      <c r="AD1928" s="13">
        <f>IF($D1928="",0,IF($E1928="",0,IF(VLOOKUP($E1928,paramètres!$E$33:$F$44,2,FALSE)&lt;=VLOOKUP($AD$18,paramètres!$E$33:$F$44,2,FALSE),R1928*$D1928,0)))</f>
        <v>0</v>
      </c>
      <c r="AE1928" s="13">
        <f>IF($D1928="",0,IF($E1928="",0,IF(VLOOKUP($E1928,paramètres!$E$33:$F$44,2,FALSE)&lt;=VLOOKUP($AE$18,paramètres!$E$33:$F$44,2,FALSE),S1928*$D1928,0)))</f>
        <v>0</v>
      </c>
      <c r="AF1928" s="13">
        <f>IF($D1928="",0,IF($E1928="",0,IF(VLOOKUP($E1928,paramètres!$E$33:$F$44,2,FALSE)&lt;=VLOOKUP($AF$18,paramètres!$E$33:$F$44,2,FALSE),T1928*$D1928,0)))</f>
        <v>0</v>
      </c>
      <c r="AG1928" s="13">
        <f>IF($D1928="",0,IF($E1928="",0,IF(VLOOKUP($E1928,paramètres!$E$33:$F$44,2,FALSE)&lt;=VLOOKUP($AG$18,paramètres!$E$33:$F$44,2,FALSE),U1928*$D1928,0)))</f>
        <v>0</v>
      </c>
      <c r="AH1928" s="13">
        <f>IF($D1928="",0,IF($E1928="",0,IF(VLOOKUP($E1928,paramètres!$E$33:$F$44,2,FALSE)&lt;=VLOOKUP($AH$18,paramètres!$E$33:$F$44,2,FALSE),V1928*$D1928,0)))</f>
        <v>0</v>
      </c>
      <c r="AI1928" s="13">
        <f>IF($D1928="",0,IF($E1928="",0,IF(VLOOKUP($E1928,paramètres!$E$33:$F$44,2,FALSE)&lt;=VLOOKUP($AI$18,paramètres!$E$33:$F$44,2,FALSE),W1928*$D1928,0)))</f>
        <v>0</v>
      </c>
      <c r="AJ1928" s="13">
        <f>IF($D1928="",0,IF($E1928="",0,IF(VLOOKUP($E1928,paramètres!$E$33:$F$44,2,FALSE)&lt;=VLOOKUP($AJ$18,paramètres!$E$33:$F$44,2,FALSE),X1928*$D1928,0)))</f>
        <v>0</v>
      </c>
      <c r="AK1928" s="13">
        <f>IF($D1928="",0,IF($E1928="",0,IF(VLOOKUP($E1928,paramètres!$E$33:$F$44,2,FALSE)&lt;=VLOOKUP($AK$18,paramètres!$E$33:$F$44,2,FALSE),Y1928*$D1928,0)))</f>
        <v>0</v>
      </c>
      <c r="AL1928" s="13">
        <f>IF($D1928="",0,IF($E1928="",0,IF(VLOOKUP($E1928,paramètres!$E$33:$F$44,2,FALSE)&lt;=VLOOKUP($AL$18,paramètres!$E$33:$F$44,2,FALSE),Z1928*$D1928,0)))</f>
        <v>0</v>
      </c>
      <c r="AM1928" s="126">
        <f>IF($D1928="",0,IF($E1928="",0,IF(VLOOKUP($E1928,paramètres!$E$33:$F$44,2,FALSE)&lt;=VLOOKUP($AM$18,paramètres!$E$33:$F$44,2,FALSE),AA1928*$D1928,0)))</f>
        <v>0</v>
      </c>
      <c r="AN1928" s="121" t="str">
        <f>IF(paramètres!$B$28=1,((SUM(P1928:Y1928)/1.02)+SUM(Z1928:AA1928))*0.0303/9*COUNT(P1928:X1928),IF(paramètres!$B$28=2,(SUM(P1928:AA1928))*0.0303/9*COUNT(P1928:X1928),"Missing Delta option"))</f>
        <v>Missing Delta option</v>
      </c>
      <c r="AO1928" s="13" t="str">
        <f>IF(paramètres!$B$28=1,(((SUM(P1928:Y1928)/1.02)+SUM(Z1928:AA1928))+((SUM(AB1928:AK1928)/1.02)+SUM(AL1928:AN1928)))*cotpatr,IF(paramètres!$B$28=2,(SUM(P1928:AN1928)*cotpatr),"Missing Delta Option"))</f>
        <v>Missing Delta Option</v>
      </c>
      <c r="AP1928" s="13" t="str" cm="1">
        <f t="array" ref="AP1928">IF(paramètres!$B$28=1,(((SUM(P1928:Y1928)/1.02)+SUM(Z1928:AA1928))+((SUM(AB1928:AM1928)/1.02)+SUM(AL1928:AM1928)))/12*pécule,IF(paramètres!$B$28=2,SUM(P1928:AM1928)/12*pécule,"Missing Delta Option"))</f>
        <v>Missing Delta Option</v>
      </c>
      <c r="AQ1928" s="105" t="e">
        <f>IF(paramètres!$B$28=1,(((SUM(P1928:Y1928)/1.02)+SUM(Z1928:AA1928))+((SUM(AB1928:AM1928)/1.02)+SUM(AL1928:AM1928)))+AN1928+AO1928+AP1928,SUM(P1928:AM1928)+AN1928+AO1928+AP1928)</f>
        <v>#VALUE!</v>
      </c>
    </row>
    <row r="1929" spans="1:43" x14ac:dyDescent="0.25">
      <c r="A1929" s="104"/>
      <c r="B1929" s="39"/>
      <c r="C1929" s="39"/>
      <c r="D1929" s="70"/>
      <c r="E1929" s="49"/>
      <c r="F1929" s="40"/>
      <c r="G1929" s="38"/>
      <c r="H1929" s="71"/>
      <c r="I1929" s="40"/>
      <c r="J1929" s="38"/>
      <c r="K1929" s="71"/>
      <c r="L1929" s="40"/>
      <c r="M1929" s="38"/>
      <c r="N1929" s="71"/>
      <c r="O1929" s="49"/>
      <c r="P1929" s="177"/>
      <c r="Q1929" s="178"/>
      <c r="R1929" s="178"/>
      <c r="S1929" s="178"/>
      <c r="T1929" s="178"/>
      <c r="U1929" s="178"/>
      <c r="V1929" s="178"/>
      <c r="W1929" s="178"/>
      <c r="X1929" s="178"/>
      <c r="Y1929" s="178"/>
      <c r="Z1929" s="178"/>
      <c r="AA1929" s="179"/>
      <c r="AB1929" s="121">
        <f>IF($D1929="",0,IF($E1929="",0,IF(VLOOKUP($E1929,paramètres!$E$33:$F$44,2,FALSE)&lt;=VLOOKUP($AB$18,paramètres!$E$33:$F$44,2,FALSE),P1929*$D1929,0)))</f>
        <v>0</v>
      </c>
      <c r="AC1929" s="13">
        <f>IF($D1929="",0,IF($E1929="",0,IF(VLOOKUP($E1929,paramètres!$E$33:$F$44,2,FALSE)&lt;=VLOOKUP($AC$18,paramètres!$E$33:$F$44,2,FALSE),Q1929*$D1929,0)))</f>
        <v>0</v>
      </c>
      <c r="AD1929" s="13">
        <f>IF($D1929="",0,IF($E1929="",0,IF(VLOOKUP($E1929,paramètres!$E$33:$F$44,2,FALSE)&lt;=VLOOKUP($AD$18,paramètres!$E$33:$F$44,2,FALSE),R1929*$D1929,0)))</f>
        <v>0</v>
      </c>
      <c r="AE1929" s="13">
        <f>IF($D1929="",0,IF($E1929="",0,IF(VLOOKUP($E1929,paramètres!$E$33:$F$44,2,FALSE)&lt;=VLOOKUP($AE$18,paramètres!$E$33:$F$44,2,FALSE),S1929*$D1929,0)))</f>
        <v>0</v>
      </c>
      <c r="AF1929" s="13">
        <f>IF($D1929="",0,IF($E1929="",0,IF(VLOOKUP($E1929,paramètres!$E$33:$F$44,2,FALSE)&lt;=VLOOKUP($AF$18,paramètres!$E$33:$F$44,2,FALSE),T1929*$D1929,0)))</f>
        <v>0</v>
      </c>
      <c r="AG1929" s="13">
        <f>IF($D1929="",0,IF($E1929="",0,IF(VLOOKUP($E1929,paramètres!$E$33:$F$44,2,FALSE)&lt;=VLOOKUP($AG$18,paramètres!$E$33:$F$44,2,FALSE),U1929*$D1929,0)))</f>
        <v>0</v>
      </c>
      <c r="AH1929" s="13">
        <f>IF($D1929="",0,IF($E1929="",0,IF(VLOOKUP($E1929,paramètres!$E$33:$F$44,2,FALSE)&lt;=VLOOKUP($AH$18,paramètres!$E$33:$F$44,2,FALSE),V1929*$D1929,0)))</f>
        <v>0</v>
      </c>
      <c r="AI1929" s="13">
        <f>IF($D1929="",0,IF($E1929="",0,IF(VLOOKUP($E1929,paramètres!$E$33:$F$44,2,FALSE)&lt;=VLOOKUP($AI$18,paramètres!$E$33:$F$44,2,FALSE),W1929*$D1929,0)))</f>
        <v>0</v>
      </c>
      <c r="AJ1929" s="13">
        <f>IF($D1929="",0,IF($E1929="",0,IF(VLOOKUP($E1929,paramètres!$E$33:$F$44,2,FALSE)&lt;=VLOOKUP($AJ$18,paramètres!$E$33:$F$44,2,FALSE),X1929*$D1929,0)))</f>
        <v>0</v>
      </c>
      <c r="AK1929" s="13">
        <f>IF($D1929="",0,IF($E1929="",0,IF(VLOOKUP($E1929,paramètres!$E$33:$F$44,2,FALSE)&lt;=VLOOKUP($AK$18,paramètres!$E$33:$F$44,2,FALSE),Y1929*$D1929,0)))</f>
        <v>0</v>
      </c>
      <c r="AL1929" s="13">
        <f>IF($D1929="",0,IF($E1929="",0,IF(VLOOKUP($E1929,paramètres!$E$33:$F$44,2,FALSE)&lt;=VLOOKUP($AL$18,paramètres!$E$33:$F$44,2,FALSE),Z1929*$D1929,0)))</f>
        <v>0</v>
      </c>
      <c r="AM1929" s="126">
        <f>IF($D1929="",0,IF($E1929="",0,IF(VLOOKUP($E1929,paramètres!$E$33:$F$44,2,FALSE)&lt;=VLOOKUP($AM$18,paramètres!$E$33:$F$44,2,FALSE),AA1929*$D1929,0)))</f>
        <v>0</v>
      </c>
      <c r="AN1929" s="121" t="str">
        <f>IF(paramètres!$B$28=1,((SUM(P1929:Y1929)/1.02)+SUM(Z1929:AA1929))*0.0303/9*COUNT(P1929:X1929),IF(paramètres!$B$28=2,(SUM(P1929:AA1929))*0.0303/9*COUNT(P1929:X1929),"Missing Delta option"))</f>
        <v>Missing Delta option</v>
      </c>
      <c r="AO1929" s="13" t="str">
        <f>IF(paramètres!$B$28=1,(((SUM(P1929:Y1929)/1.02)+SUM(Z1929:AA1929))+((SUM(AB1929:AK1929)/1.02)+SUM(AL1929:AN1929)))*cotpatr,IF(paramètres!$B$28=2,(SUM(P1929:AN1929)*cotpatr),"Missing Delta Option"))</f>
        <v>Missing Delta Option</v>
      </c>
      <c r="AP1929" s="13" t="str" cm="1">
        <f t="array" ref="AP1929">IF(paramètres!$B$28=1,(((SUM(P1929:Y1929)/1.02)+SUM(Z1929:AA1929))+((SUM(AB1929:AM1929)/1.02)+SUM(AL1929:AM1929)))/12*pécule,IF(paramètres!$B$28=2,SUM(P1929:AM1929)/12*pécule,"Missing Delta Option"))</f>
        <v>Missing Delta Option</v>
      </c>
      <c r="AQ1929" s="105" t="e">
        <f>IF(paramètres!$B$28=1,(((SUM(P1929:Y1929)/1.02)+SUM(Z1929:AA1929))+((SUM(AB1929:AM1929)/1.02)+SUM(AL1929:AM1929)))+AN1929+AO1929+AP1929,SUM(P1929:AM1929)+AN1929+AO1929+AP1929)</f>
        <v>#VALUE!</v>
      </c>
    </row>
    <row r="1930" spans="1:43" x14ac:dyDescent="0.25">
      <c r="A1930" s="104"/>
      <c r="B1930" s="39"/>
      <c r="C1930" s="39"/>
      <c r="D1930" s="70"/>
      <c r="E1930" s="49"/>
      <c r="F1930" s="40"/>
      <c r="G1930" s="38"/>
      <c r="H1930" s="71"/>
      <c r="I1930" s="40"/>
      <c r="J1930" s="38"/>
      <c r="K1930" s="71"/>
      <c r="L1930" s="40"/>
      <c r="M1930" s="38"/>
      <c r="N1930" s="71"/>
      <c r="O1930" s="49"/>
      <c r="P1930" s="177"/>
      <c r="Q1930" s="178"/>
      <c r="R1930" s="178"/>
      <c r="S1930" s="178"/>
      <c r="T1930" s="178"/>
      <c r="U1930" s="178"/>
      <c r="V1930" s="178"/>
      <c r="W1930" s="178"/>
      <c r="X1930" s="178"/>
      <c r="Y1930" s="178"/>
      <c r="Z1930" s="178"/>
      <c r="AA1930" s="179"/>
      <c r="AB1930" s="121">
        <f>IF($D1930="",0,IF($E1930="",0,IF(VLOOKUP($E1930,paramètres!$E$33:$F$44,2,FALSE)&lt;=VLOOKUP($AB$18,paramètres!$E$33:$F$44,2,FALSE),P1930*$D1930,0)))</f>
        <v>0</v>
      </c>
      <c r="AC1930" s="13">
        <f>IF($D1930="",0,IF($E1930="",0,IF(VLOOKUP($E1930,paramètres!$E$33:$F$44,2,FALSE)&lt;=VLOOKUP($AC$18,paramètres!$E$33:$F$44,2,FALSE),Q1930*$D1930,0)))</f>
        <v>0</v>
      </c>
      <c r="AD1930" s="13">
        <f>IF($D1930="",0,IF($E1930="",0,IF(VLOOKUP($E1930,paramètres!$E$33:$F$44,2,FALSE)&lt;=VLOOKUP($AD$18,paramètres!$E$33:$F$44,2,FALSE),R1930*$D1930,0)))</f>
        <v>0</v>
      </c>
      <c r="AE1930" s="13">
        <f>IF($D1930="",0,IF($E1930="",0,IF(VLOOKUP($E1930,paramètres!$E$33:$F$44,2,FALSE)&lt;=VLOOKUP($AE$18,paramètres!$E$33:$F$44,2,FALSE),S1930*$D1930,0)))</f>
        <v>0</v>
      </c>
      <c r="AF1930" s="13">
        <f>IF($D1930="",0,IF($E1930="",0,IF(VLOOKUP($E1930,paramètres!$E$33:$F$44,2,FALSE)&lt;=VLOOKUP($AF$18,paramètres!$E$33:$F$44,2,FALSE),T1930*$D1930,0)))</f>
        <v>0</v>
      </c>
      <c r="AG1930" s="13">
        <f>IF($D1930="",0,IF($E1930="",0,IF(VLOOKUP($E1930,paramètres!$E$33:$F$44,2,FALSE)&lt;=VLOOKUP($AG$18,paramètres!$E$33:$F$44,2,FALSE),U1930*$D1930,0)))</f>
        <v>0</v>
      </c>
      <c r="AH1930" s="13">
        <f>IF($D1930="",0,IF($E1930="",0,IF(VLOOKUP($E1930,paramètres!$E$33:$F$44,2,FALSE)&lt;=VLOOKUP($AH$18,paramètres!$E$33:$F$44,2,FALSE),V1930*$D1930,0)))</f>
        <v>0</v>
      </c>
      <c r="AI1930" s="13">
        <f>IF($D1930="",0,IF($E1930="",0,IF(VLOOKUP($E1930,paramètres!$E$33:$F$44,2,FALSE)&lt;=VLOOKUP($AI$18,paramètres!$E$33:$F$44,2,FALSE),W1930*$D1930,0)))</f>
        <v>0</v>
      </c>
      <c r="AJ1930" s="13">
        <f>IF($D1930="",0,IF($E1930="",0,IF(VLOOKUP($E1930,paramètres!$E$33:$F$44,2,FALSE)&lt;=VLOOKUP($AJ$18,paramètres!$E$33:$F$44,2,FALSE),X1930*$D1930,0)))</f>
        <v>0</v>
      </c>
      <c r="AK1930" s="13">
        <f>IF($D1930="",0,IF($E1930="",0,IF(VLOOKUP($E1930,paramètres!$E$33:$F$44,2,FALSE)&lt;=VLOOKUP($AK$18,paramètres!$E$33:$F$44,2,FALSE),Y1930*$D1930,0)))</f>
        <v>0</v>
      </c>
      <c r="AL1930" s="13">
        <f>IF($D1930="",0,IF($E1930="",0,IF(VLOOKUP($E1930,paramètres!$E$33:$F$44,2,FALSE)&lt;=VLOOKUP($AL$18,paramètres!$E$33:$F$44,2,FALSE),Z1930*$D1930,0)))</f>
        <v>0</v>
      </c>
      <c r="AM1930" s="126">
        <f>IF($D1930="",0,IF($E1930="",0,IF(VLOOKUP($E1930,paramètres!$E$33:$F$44,2,FALSE)&lt;=VLOOKUP($AM$18,paramètres!$E$33:$F$44,2,FALSE),AA1930*$D1930,0)))</f>
        <v>0</v>
      </c>
      <c r="AN1930" s="121" t="str">
        <f>IF(paramètres!$B$28=1,((SUM(P1930:Y1930)/1.02)+SUM(Z1930:AA1930))*0.0303/9*COUNT(P1930:X1930),IF(paramètres!$B$28=2,(SUM(P1930:AA1930))*0.0303/9*COUNT(P1930:X1930),"Missing Delta option"))</f>
        <v>Missing Delta option</v>
      </c>
      <c r="AO1930" s="13" t="str">
        <f>IF(paramètres!$B$28=1,(((SUM(P1930:Y1930)/1.02)+SUM(Z1930:AA1930))+((SUM(AB1930:AK1930)/1.02)+SUM(AL1930:AN1930)))*cotpatr,IF(paramètres!$B$28=2,(SUM(P1930:AN1930)*cotpatr),"Missing Delta Option"))</f>
        <v>Missing Delta Option</v>
      </c>
      <c r="AP1930" s="13" t="str" cm="1">
        <f t="array" ref="AP1930">IF(paramètres!$B$28=1,(((SUM(P1930:Y1930)/1.02)+SUM(Z1930:AA1930))+((SUM(AB1930:AM1930)/1.02)+SUM(AL1930:AM1930)))/12*pécule,IF(paramètres!$B$28=2,SUM(P1930:AM1930)/12*pécule,"Missing Delta Option"))</f>
        <v>Missing Delta Option</v>
      </c>
      <c r="AQ1930" s="105" t="e">
        <f>IF(paramètres!$B$28=1,(((SUM(P1930:Y1930)/1.02)+SUM(Z1930:AA1930))+((SUM(AB1930:AM1930)/1.02)+SUM(AL1930:AM1930)))+AN1930+AO1930+AP1930,SUM(P1930:AM1930)+AN1930+AO1930+AP1930)</f>
        <v>#VALUE!</v>
      </c>
    </row>
    <row r="1931" spans="1:43" x14ac:dyDescent="0.25">
      <c r="A1931" s="104"/>
      <c r="B1931" s="39"/>
      <c r="C1931" s="39"/>
      <c r="D1931" s="70"/>
      <c r="E1931" s="49"/>
      <c r="F1931" s="40"/>
      <c r="G1931" s="38"/>
      <c r="H1931" s="71"/>
      <c r="I1931" s="40"/>
      <c r="J1931" s="38"/>
      <c r="K1931" s="71"/>
      <c r="L1931" s="40"/>
      <c r="M1931" s="38"/>
      <c r="N1931" s="71"/>
      <c r="O1931" s="49"/>
      <c r="P1931" s="177"/>
      <c r="Q1931" s="178"/>
      <c r="R1931" s="178"/>
      <c r="S1931" s="178"/>
      <c r="T1931" s="178"/>
      <c r="U1931" s="178"/>
      <c r="V1931" s="178"/>
      <c r="W1931" s="178"/>
      <c r="X1931" s="178"/>
      <c r="Y1931" s="178"/>
      <c r="Z1931" s="178"/>
      <c r="AA1931" s="179"/>
      <c r="AB1931" s="121">
        <f>IF($D1931="",0,IF($E1931="",0,IF(VLOOKUP($E1931,paramètres!$E$33:$F$44,2,FALSE)&lt;=VLOOKUP($AB$18,paramètres!$E$33:$F$44,2,FALSE),P1931*$D1931,0)))</f>
        <v>0</v>
      </c>
      <c r="AC1931" s="13">
        <f>IF($D1931="",0,IF($E1931="",0,IF(VLOOKUP($E1931,paramètres!$E$33:$F$44,2,FALSE)&lt;=VLOOKUP($AC$18,paramètres!$E$33:$F$44,2,FALSE),Q1931*$D1931,0)))</f>
        <v>0</v>
      </c>
      <c r="AD1931" s="13">
        <f>IF($D1931="",0,IF($E1931="",0,IF(VLOOKUP($E1931,paramètres!$E$33:$F$44,2,FALSE)&lt;=VLOOKUP($AD$18,paramètres!$E$33:$F$44,2,FALSE),R1931*$D1931,0)))</f>
        <v>0</v>
      </c>
      <c r="AE1931" s="13">
        <f>IF($D1931="",0,IF($E1931="",0,IF(VLOOKUP($E1931,paramètres!$E$33:$F$44,2,FALSE)&lt;=VLOOKUP($AE$18,paramètres!$E$33:$F$44,2,FALSE),S1931*$D1931,0)))</f>
        <v>0</v>
      </c>
      <c r="AF1931" s="13">
        <f>IF($D1931="",0,IF($E1931="",0,IF(VLOOKUP($E1931,paramètres!$E$33:$F$44,2,FALSE)&lt;=VLOOKUP($AF$18,paramètres!$E$33:$F$44,2,FALSE),T1931*$D1931,0)))</f>
        <v>0</v>
      </c>
      <c r="AG1931" s="13">
        <f>IF($D1931="",0,IF($E1931="",0,IF(VLOOKUP($E1931,paramètres!$E$33:$F$44,2,FALSE)&lt;=VLOOKUP($AG$18,paramètres!$E$33:$F$44,2,FALSE),U1931*$D1931,0)))</f>
        <v>0</v>
      </c>
      <c r="AH1931" s="13">
        <f>IF($D1931="",0,IF($E1931="",0,IF(VLOOKUP($E1931,paramètres!$E$33:$F$44,2,FALSE)&lt;=VLOOKUP($AH$18,paramètres!$E$33:$F$44,2,FALSE),V1931*$D1931,0)))</f>
        <v>0</v>
      </c>
      <c r="AI1931" s="13">
        <f>IF($D1931="",0,IF($E1931="",0,IF(VLOOKUP($E1931,paramètres!$E$33:$F$44,2,FALSE)&lt;=VLOOKUP($AI$18,paramètres!$E$33:$F$44,2,FALSE),W1931*$D1931,0)))</f>
        <v>0</v>
      </c>
      <c r="AJ1931" s="13">
        <f>IF($D1931="",0,IF($E1931="",0,IF(VLOOKUP($E1931,paramètres!$E$33:$F$44,2,FALSE)&lt;=VLOOKUP($AJ$18,paramètres!$E$33:$F$44,2,FALSE),X1931*$D1931,0)))</f>
        <v>0</v>
      </c>
      <c r="AK1931" s="13">
        <f>IF($D1931="",0,IF($E1931="",0,IF(VLOOKUP($E1931,paramètres!$E$33:$F$44,2,FALSE)&lt;=VLOOKUP($AK$18,paramètres!$E$33:$F$44,2,FALSE),Y1931*$D1931,0)))</f>
        <v>0</v>
      </c>
      <c r="AL1931" s="13">
        <f>IF($D1931="",0,IF($E1931="",0,IF(VLOOKUP($E1931,paramètres!$E$33:$F$44,2,FALSE)&lt;=VLOOKUP($AL$18,paramètres!$E$33:$F$44,2,FALSE),Z1931*$D1931,0)))</f>
        <v>0</v>
      </c>
      <c r="AM1931" s="126">
        <f>IF($D1931="",0,IF($E1931="",0,IF(VLOOKUP($E1931,paramètres!$E$33:$F$44,2,FALSE)&lt;=VLOOKUP($AM$18,paramètres!$E$33:$F$44,2,FALSE),AA1931*$D1931,0)))</f>
        <v>0</v>
      </c>
      <c r="AN1931" s="121" t="str">
        <f>IF(paramètres!$B$28=1,((SUM(P1931:Y1931)/1.02)+SUM(Z1931:AA1931))*0.0303/9*COUNT(P1931:X1931),IF(paramètres!$B$28=2,(SUM(P1931:AA1931))*0.0303/9*COUNT(P1931:X1931),"Missing Delta option"))</f>
        <v>Missing Delta option</v>
      </c>
      <c r="AO1931" s="13" t="str">
        <f>IF(paramètres!$B$28=1,(((SUM(P1931:Y1931)/1.02)+SUM(Z1931:AA1931))+((SUM(AB1931:AK1931)/1.02)+SUM(AL1931:AN1931)))*cotpatr,IF(paramètres!$B$28=2,(SUM(P1931:AN1931)*cotpatr),"Missing Delta Option"))</f>
        <v>Missing Delta Option</v>
      </c>
      <c r="AP1931" s="13" t="str" cm="1">
        <f t="array" ref="AP1931">IF(paramètres!$B$28=1,(((SUM(P1931:Y1931)/1.02)+SUM(Z1931:AA1931))+((SUM(AB1931:AM1931)/1.02)+SUM(AL1931:AM1931)))/12*pécule,IF(paramètres!$B$28=2,SUM(P1931:AM1931)/12*pécule,"Missing Delta Option"))</f>
        <v>Missing Delta Option</v>
      </c>
      <c r="AQ1931" s="105" t="e">
        <f>IF(paramètres!$B$28=1,(((SUM(P1931:Y1931)/1.02)+SUM(Z1931:AA1931))+((SUM(AB1931:AM1931)/1.02)+SUM(AL1931:AM1931)))+AN1931+AO1931+AP1931,SUM(P1931:AM1931)+AN1931+AO1931+AP1931)</f>
        <v>#VALUE!</v>
      </c>
    </row>
    <row r="1932" spans="1:43" x14ac:dyDescent="0.25">
      <c r="A1932" s="104"/>
      <c r="B1932" s="39"/>
      <c r="C1932" s="39"/>
      <c r="D1932" s="70"/>
      <c r="E1932" s="49"/>
      <c r="F1932" s="40"/>
      <c r="G1932" s="38"/>
      <c r="H1932" s="71"/>
      <c r="I1932" s="40"/>
      <c r="J1932" s="38"/>
      <c r="K1932" s="71"/>
      <c r="L1932" s="40"/>
      <c r="M1932" s="38"/>
      <c r="N1932" s="71"/>
      <c r="O1932" s="49"/>
      <c r="P1932" s="177"/>
      <c r="Q1932" s="178"/>
      <c r="R1932" s="178"/>
      <c r="S1932" s="178"/>
      <c r="T1932" s="178"/>
      <c r="U1932" s="178"/>
      <c r="V1932" s="178"/>
      <c r="W1932" s="178"/>
      <c r="X1932" s="178"/>
      <c r="Y1932" s="178"/>
      <c r="Z1932" s="178"/>
      <c r="AA1932" s="179"/>
      <c r="AB1932" s="121">
        <f>IF($D1932="",0,IF($E1932="",0,IF(VLOOKUP($E1932,paramètres!$E$33:$F$44,2,FALSE)&lt;=VLOOKUP($AB$18,paramètres!$E$33:$F$44,2,FALSE),P1932*$D1932,0)))</f>
        <v>0</v>
      </c>
      <c r="AC1932" s="13">
        <f>IF($D1932="",0,IF($E1932="",0,IF(VLOOKUP($E1932,paramètres!$E$33:$F$44,2,FALSE)&lt;=VLOOKUP($AC$18,paramètres!$E$33:$F$44,2,FALSE),Q1932*$D1932,0)))</f>
        <v>0</v>
      </c>
      <c r="AD1932" s="13">
        <f>IF($D1932="",0,IF($E1932="",0,IF(VLOOKUP($E1932,paramètres!$E$33:$F$44,2,FALSE)&lt;=VLOOKUP($AD$18,paramètres!$E$33:$F$44,2,FALSE),R1932*$D1932,0)))</f>
        <v>0</v>
      </c>
      <c r="AE1932" s="13">
        <f>IF($D1932="",0,IF($E1932="",0,IF(VLOOKUP($E1932,paramètres!$E$33:$F$44,2,FALSE)&lt;=VLOOKUP($AE$18,paramètres!$E$33:$F$44,2,FALSE),S1932*$D1932,0)))</f>
        <v>0</v>
      </c>
      <c r="AF1932" s="13">
        <f>IF($D1932="",0,IF($E1932="",0,IF(VLOOKUP($E1932,paramètres!$E$33:$F$44,2,FALSE)&lt;=VLOOKUP($AF$18,paramètres!$E$33:$F$44,2,FALSE),T1932*$D1932,0)))</f>
        <v>0</v>
      </c>
      <c r="AG1932" s="13">
        <f>IF($D1932="",0,IF($E1932="",0,IF(VLOOKUP($E1932,paramètres!$E$33:$F$44,2,FALSE)&lt;=VLOOKUP($AG$18,paramètres!$E$33:$F$44,2,FALSE),U1932*$D1932,0)))</f>
        <v>0</v>
      </c>
      <c r="AH1932" s="13">
        <f>IF($D1932="",0,IF($E1932="",0,IF(VLOOKUP($E1932,paramètres!$E$33:$F$44,2,FALSE)&lt;=VLOOKUP($AH$18,paramètres!$E$33:$F$44,2,FALSE),V1932*$D1932,0)))</f>
        <v>0</v>
      </c>
      <c r="AI1932" s="13">
        <f>IF($D1932="",0,IF($E1932="",0,IF(VLOOKUP($E1932,paramètres!$E$33:$F$44,2,FALSE)&lt;=VLOOKUP($AI$18,paramètres!$E$33:$F$44,2,FALSE),W1932*$D1932,0)))</f>
        <v>0</v>
      </c>
      <c r="AJ1932" s="13">
        <f>IF($D1932="",0,IF($E1932="",0,IF(VLOOKUP($E1932,paramètres!$E$33:$F$44,2,FALSE)&lt;=VLOOKUP($AJ$18,paramètres!$E$33:$F$44,2,FALSE),X1932*$D1932,0)))</f>
        <v>0</v>
      </c>
      <c r="AK1932" s="13">
        <f>IF($D1932="",0,IF($E1932="",0,IF(VLOOKUP($E1932,paramètres!$E$33:$F$44,2,FALSE)&lt;=VLOOKUP($AK$18,paramètres!$E$33:$F$44,2,FALSE),Y1932*$D1932,0)))</f>
        <v>0</v>
      </c>
      <c r="AL1932" s="13">
        <f>IF($D1932="",0,IF($E1932="",0,IF(VLOOKUP($E1932,paramètres!$E$33:$F$44,2,FALSE)&lt;=VLOOKUP($AL$18,paramètres!$E$33:$F$44,2,FALSE),Z1932*$D1932,0)))</f>
        <v>0</v>
      </c>
      <c r="AM1932" s="126">
        <f>IF($D1932="",0,IF($E1932="",0,IF(VLOOKUP($E1932,paramètres!$E$33:$F$44,2,FALSE)&lt;=VLOOKUP($AM$18,paramètres!$E$33:$F$44,2,FALSE),AA1932*$D1932,0)))</f>
        <v>0</v>
      </c>
      <c r="AN1932" s="121" t="str">
        <f>IF(paramètres!$B$28=1,((SUM(P1932:Y1932)/1.02)+SUM(Z1932:AA1932))*0.0303/9*COUNT(P1932:X1932),IF(paramètres!$B$28=2,(SUM(P1932:AA1932))*0.0303/9*COUNT(P1932:X1932),"Missing Delta option"))</f>
        <v>Missing Delta option</v>
      </c>
      <c r="AO1932" s="13" t="str">
        <f>IF(paramètres!$B$28=1,(((SUM(P1932:Y1932)/1.02)+SUM(Z1932:AA1932))+((SUM(AB1932:AK1932)/1.02)+SUM(AL1932:AN1932)))*cotpatr,IF(paramètres!$B$28=2,(SUM(P1932:AN1932)*cotpatr),"Missing Delta Option"))</f>
        <v>Missing Delta Option</v>
      </c>
      <c r="AP1932" s="13" t="str" cm="1">
        <f t="array" ref="AP1932">IF(paramètres!$B$28=1,(((SUM(P1932:Y1932)/1.02)+SUM(Z1932:AA1932))+((SUM(AB1932:AM1932)/1.02)+SUM(AL1932:AM1932)))/12*pécule,IF(paramètres!$B$28=2,SUM(P1932:AM1932)/12*pécule,"Missing Delta Option"))</f>
        <v>Missing Delta Option</v>
      </c>
      <c r="AQ1932" s="105" t="e">
        <f>IF(paramètres!$B$28=1,(((SUM(P1932:Y1932)/1.02)+SUM(Z1932:AA1932))+((SUM(AB1932:AM1932)/1.02)+SUM(AL1932:AM1932)))+AN1932+AO1932+AP1932,SUM(P1932:AM1932)+AN1932+AO1932+AP1932)</f>
        <v>#VALUE!</v>
      </c>
    </row>
    <row r="1933" spans="1:43" x14ac:dyDescent="0.25">
      <c r="A1933" s="104"/>
      <c r="B1933" s="39"/>
      <c r="C1933" s="39"/>
      <c r="D1933" s="70"/>
      <c r="E1933" s="49"/>
      <c r="F1933" s="40"/>
      <c r="G1933" s="38"/>
      <c r="H1933" s="71"/>
      <c r="I1933" s="40"/>
      <c r="J1933" s="38"/>
      <c r="K1933" s="71"/>
      <c r="L1933" s="40"/>
      <c r="M1933" s="38"/>
      <c r="N1933" s="71"/>
      <c r="O1933" s="49"/>
      <c r="P1933" s="177"/>
      <c r="Q1933" s="178"/>
      <c r="R1933" s="178"/>
      <c r="S1933" s="178"/>
      <c r="T1933" s="178"/>
      <c r="U1933" s="178"/>
      <c r="V1933" s="178"/>
      <c r="W1933" s="178"/>
      <c r="X1933" s="178"/>
      <c r="Y1933" s="178"/>
      <c r="Z1933" s="178"/>
      <c r="AA1933" s="179"/>
      <c r="AB1933" s="121">
        <f>IF($D1933="",0,IF($E1933="",0,IF(VLOOKUP($E1933,paramètres!$E$33:$F$44,2,FALSE)&lt;=VLOOKUP($AB$18,paramètres!$E$33:$F$44,2,FALSE),P1933*$D1933,0)))</f>
        <v>0</v>
      </c>
      <c r="AC1933" s="13">
        <f>IF($D1933="",0,IF($E1933="",0,IF(VLOOKUP($E1933,paramètres!$E$33:$F$44,2,FALSE)&lt;=VLOOKUP($AC$18,paramètres!$E$33:$F$44,2,FALSE),Q1933*$D1933,0)))</f>
        <v>0</v>
      </c>
      <c r="AD1933" s="13">
        <f>IF($D1933="",0,IF($E1933="",0,IF(VLOOKUP($E1933,paramètres!$E$33:$F$44,2,FALSE)&lt;=VLOOKUP($AD$18,paramètres!$E$33:$F$44,2,FALSE),R1933*$D1933,0)))</f>
        <v>0</v>
      </c>
      <c r="AE1933" s="13">
        <f>IF($D1933="",0,IF($E1933="",0,IF(VLOOKUP($E1933,paramètres!$E$33:$F$44,2,FALSE)&lt;=VLOOKUP($AE$18,paramètres!$E$33:$F$44,2,FALSE),S1933*$D1933,0)))</f>
        <v>0</v>
      </c>
      <c r="AF1933" s="13">
        <f>IF($D1933="",0,IF($E1933="",0,IF(VLOOKUP($E1933,paramètres!$E$33:$F$44,2,FALSE)&lt;=VLOOKUP($AF$18,paramètres!$E$33:$F$44,2,FALSE),T1933*$D1933,0)))</f>
        <v>0</v>
      </c>
      <c r="AG1933" s="13">
        <f>IF($D1933="",0,IF($E1933="",0,IF(VLOOKUP($E1933,paramètres!$E$33:$F$44,2,FALSE)&lt;=VLOOKUP($AG$18,paramètres!$E$33:$F$44,2,FALSE),U1933*$D1933,0)))</f>
        <v>0</v>
      </c>
      <c r="AH1933" s="13">
        <f>IF($D1933="",0,IF($E1933="",0,IF(VLOOKUP($E1933,paramètres!$E$33:$F$44,2,FALSE)&lt;=VLOOKUP($AH$18,paramètres!$E$33:$F$44,2,FALSE),V1933*$D1933,0)))</f>
        <v>0</v>
      </c>
      <c r="AI1933" s="13">
        <f>IF($D1933="",0,IF($E1933="",0,IF(VLOOKUP($E1933,paramètres!$E$33:$F$44,2,FALSE)&lt;=VLOOKUP($AI$18,paramètres!$E$33:$F$44,2,FALSE),W1933*$D1933,0)))</f>
        <v>0</v>
      </c>
      <c r="AJ1933" s="13">
        <f>IF($D1933="",0,IF($E1933="",0,IF(VLOOKUP($E1933,paramètres!$E$33:$F$44,2,FALSE)&lt;=VLOOKUP($AJ$18,paramètres!$E$33:$F$44,2,FALSE),X1933*$D1933,0)))</f>
        <v>0</v>
      </c>
      <c r="AK1933" s="13">
        <f>IF($D1933="",0,IF($E1933="",0,IF(VLOOKUP($E1933,paramètres!$E$33:$F$44,2,FALSE)&lt;=VLOOKUP($AK$18,paramètres!$E$33:$F$44,2,FALSE),Y1933*$D1933,0)))</f>
        <v>0</v>
      </c>
      <c r="AL1933" s="13">
        <f>IF($D1933="",0,IF($E1933="",0,IF(VLOOKUP($E1933,paramètres!$E$33:$F$44,2,FALSE)&lt;=VLOOKUP($AL$18,paramètres!$E$33:$F$44,2,FALSE),Z1933*$D1933,0)))</f>
        <v>0</v>
      </c>
      <c r="AM1933" s="126">
        <f>IF($D1933="",0,IF($E1933="",0,IF(VLOOKUP($E1933,paramètres!$E$33:$F$44,2,FALSE)&lt;=VLOOKUP($AM$18,paramètres!$E$33:$F$44,2,FALSE),AA1933*$D1933,0)))</f>
        <v>0</v>
      </c>
      <c r="AN1933" s="121" t="str">
        <f>IF(paramètres!$B$28=1,((SUM(P1933:Y1933)/1.02)+SUM(Z1933:AA1933))*0.0303/9*COUNT(P1933:X1933),IF(paramètres!$B$28=2,(SUM(P1933:AA1933))*0.0303/9*COUNT(P1933:X1933),"Missing Delta option"))</f>
        <v>Missing Delta option</v>
      </c>
      <c r="AO1933" s="13" t="str">
        <f>IF(paramètres!$B$28=1,(((SUM(P1933:Y1933)/1.02)+SUM(Z1933:AA1933))+((SUM(AB1933:AK1933)/1.02)+SUM(AL1933:AN1933)))*cotpatr,IF(paramètres!$B$28=2,(SUM(P1933:AN1933)*cotpatr),"Missing Delta Option"))</f>
        <v>Missing Delta Option</v>
      </c>
      <c r="AP1933" s="13" t="str" cm="1">
        <f t="array" ref="AP1933">IF(paramètres!$B$28=1,(((SUM(P1933:Y1933)/1.02)+SUM(Z1933:AA1933))+((SUM(AB1933:AM1933)/1.02)+SUM(AL1933:AM1933)))/12*pécule,IF(paramètres!$B$28=2,SUM(P1933:AM1933)/12*pécule,"Missing Delta Option"))</f>
        <v>Missing Delta Option</v>
      </c>
      <c r="AQ1933" s="105" t="e">
        <f>IF(paramètres!$B$28=1,(((SUM(P1933:Y1933)/1.02)+SUM(Z1933:AA1933))+((SUM(AB1933:AM1933)/1.02)+SUM(AL1933:AM1933)))+AN1933+AO1933+AP1933,SUM(P1933:AM1933)+AN1933+AO1933+AP1933)</f>
        <v>#VALUE!</v>
      </c>
    </row>
    <row r="1934" spans="1:43" x14ac:dyDescent="0.25">
      <c r="A1934" s="104"/>
      <c r="B1934" s="39"/>
      <c r="C1934" s="39"/>
      <c r="D1934" s="70"/>
      <c r="E1934" s="49"/>
      <c r="F1934" s="40"/>
      <c r="G1934" s="38"/>
      <c r="H1934" s="71"/>
      <c r="I1934" s="40"/>
      <c r="J1934" s="38"/>
      <c r="K1934" s="71"/>
      <c r="L1934" s="40"/>
      <c r="M1934" s="38"/>
      <c r="N1934" s="71"/>
      <c r="O1934" s="49"/>
      <c r="P1934" s="177"/>
      <c r="Q1934" s="178"/>
      <c r="R1934" s="178"/>
      <c r="S1934" s="178"/>
      <c r="T1934" s="178"/>
      <c r="U1934" s="178"/>
      <c r="V1934" s="178"/>
      <c r="W1934" s="178"/>
      <c r="X1934" s="178"/>
      <c r="Y1934" s="178"/>
      <c r="Z1934" s="178"/>
      <c r="AA1934" s="179"/>
      <c r="AB1934" s="121">
        <f>IF($D1934="",0,IF($E1934="",0,IF(VLOOKUP($E1934,paramètres!$E$33:$F$44,2,FALSE)&lt;=VLOOKUP($AB$18,paramètres!$E$33:$F$44,2,FALSE),P1934*$D1934,0)))</f>
        <v>0</v>
      </c>
      <c r="AC1934" s="13">
        <f>IF($D1934="",0,IF($E1934="",0,IF(VLOOKUP($E1934,paramètres!$E$33:$F$44,2,FALSE)&lt;=VLOOKUP($AC$18,paramètres!$E$33:$F$44,2,FALSE),Q1934*$D1934,0)))</f>
        <v>0</v>
      </c>
      <c r="AD1934" s="13">
        <f>IF($D1934="",0,IF($E1934="",0,IF(VLOOKUP($E1934,paramètres!$E$33:$F$44,2,FALSE)&lt;=VLOOKUP($AD$18,paramètres!$E$33:$F$44,2,FALSE),R1934*$D1934,0)))</f>
        <v>0</v>
      </c>
      <c r="AE1934" s="13">
        <f>IF($D1934="",0,IF($E1934="",0,IF(VLOOKUP($E1934,paramètres!$E$33:$F$44,2,FALSE)&lt;=VLOOKUP($AE$18,paramètres!$E$33:$F$44,2,FALSE),S1934*$D1934,0)))</f>
        <v>0</v>
      </c>
      <c r="AF1934" s="13">
        <f>IF($D1934="",0,IF($E1934="",0,IF(VLOOKUP($E1934,paramètres!$E$33:$F$44,2,FALSE)&lt;=VLOOKUP($AF$18,paramètres!$E$33:$F$44,2,FALSE),T1934*$D1934,0)))</f>
        <v>0</v>
      </c>
      <c r="AG1934" s="13">
        <f>IF($D1934="",0,IF($E1934="",0,IF(VLOOKUP($E1934,paramètres!$E$33:$F$44,2,FALSE)&lt;=VLOOKUP($AG$18,paramètres!$E$33:$F$44,2,FALSE),U1934*$D1934,0)))</f>
        <v>0</v>
      </c>
      <c r="AH1934" s="13">
        <f>IF($D1934="",0,IF($E1934="",0,IF(VLOOKUP($E1934,paramètres!$E$33:$F$44,2,FALSE)&lt;=VLOOKUP($AH$18,paramètres!$E$33:$F$44,2,FALSE),V1934*$D1934,0)))</f>
        <v>0</v>
      </c>
      <c r="AI1934" s="13">
        <f>IF($D1934="",0,IF($E1934="",0,IF(VLOOKUP($E1934,paramètres!$E$33:$F$44,2,FALSE)&lt;=VLOOKUP($AI$18,paramètres!$E$33:$F$44,2,FALSE),W1934*$D1934,0)))</f>
        <v>0</v>
      </c>
      <c r="AJ1934" s="13">
        <f>IF($D1934="",0,IF($E1934="",0,IF(VLOOKUP($E1934,paramètres!$E$33:$F$44,2,FALSE)&lt;=VLOOKUP($AJ$18,paramètres!$E$33:$F$44,2,FALSE),X1934*$D1934,0)))</f>
        <v>0</v>
      </c>
      <c r="AK1934" s="13">
        <f>IF($D1934="",0,IF($E1934="",0,IF(VLOOKUP($E1934,paramètres!$E$33:$F$44,2,FALSE)&lt;=VLOOKUP($AK$18,paramètres!$E$33:$F$44,2,FALSE),Y1934*$D1934,0)))</f>
        <v>0</v>
      </c>
      <c r="AL1934" s="13">
        <f>IF($D1934="",0,IF($E1934="",0,IF(VLOOKUP($E1934,paramètres!$E$33:$F$44,2,FALSE)&lt;=VLOOKUP($AL$18,paramètres!$E$33:$F$44,2,FALSE),Z1934*$D1934,0)))</f>
        <v>0</v>
      </c>
      <c r="AM1934" s="126">
        <f>IF($D1934="",0,IF($E1934="",0,IF(VLOOKUP($E1934,paramètres!$E$33:$F$44,2,FALSE)&lt;=VLOOKUP($AM$18,paramètres!$E$33:$F$44,2,FALSE),AA1934*$D1934,0)))</f>
        <v>0</v>
      </c>
      <c r="AN1934" s="121" t="str">
        <f>IF(paramètres!$B$28=1,((SUM(P1934:Y1934)/1.02)+SUM(Z1934:AA1934))*0.0303/9*COUNT(P1934:X1934),IF(paramètres!$B$28=2,(SUM(P1934:AA1934))*0.0303/9*COUNT(P1934:X1934),"Missing Delta option"))</f>
        <v>Missing Delta option</v>
      </c>
      <c r="AO1934" s="13" t="str">
        <f>IF(paramètres!$B$28=1,(((SUM(P1934:Y1934)/1.02)+SUM(Z1934:AA1934))+((SUM(AB1934:AK1934)/1.02)+SUM(AL1934:AN1934)))*cotpatr,IF(paramètres!$B$28=2,(SUM(P1934:AN1934)*cotpatr),"Missing Delta Option"))</f>
        <v>Missing Delta Option</v>
      </c>
      <c r="AP1934" s="13" t="str" cm="1">
        <f t="array" ref="AP1934">IF(paramètres!$B$28=1,(((SUM(P1934:Y1934)/1.02)+SUM(Z1934:AA1934))+((SUM(AB1934:AM1934)/1.02)+SUM(AL1934:AM1934)))/12*pécule,IF(paramètres!$B$28=2,SUM(P1934:AM1934)/12*pécule,"Missing Delta Option"))</f>
        <v>Missing Delta Option</v>
      </c>
      <c r="AQ1934" s="105" t="e">
        <f>IF(paramètres!$B$28=1,(((SUM(P1934:Y1934)/1.02)+SUM(Z1934:AA1934))+((SUM(AB1934:AM1934)/1.02)+SUM(AL1934:AM1934)))+AN1934+AO1934+AP1934,SUM(P1934:AM1934)+AN1934+AO1934+AP1934)</f>
        <v>#VALUE!</v>
      </c>
    </row>
    <row r="1935" spans="1:43" x14ac:dyDescent="0.25">
      <c r="A1935" s="104"/>
      <c r="B1935" s="39"/>
      <c r="C1935" s="39"/>
      <c r="D1935" s="70"/>
      <c r="E1935" s="49"/>
      <c r="F1935" s="40"/>
      <c r="G1935" s="38"/>
      <c r="H1935" s="71"/>
      <c r="I1935" s="40"/>
      <c r="J1935" s="38"/>
      <c r="K1935" s="71"/>
      <c r="L1935" s="40"/>
      <c r="M1935" s="38"/>
      <c r="N1935" s="71"/>
      <c r="O1935" s="49"/>
      <c r="P1935" s="177"/>
      <c r="Q1935" s="178"/>
      <c r="R1935" s="178"/>
      <c r="S1935" s="178"/>
      <c r="T1935" s="178"/>
      <c r="U1935" s="178"/>
      <c r="V1935" s="178"/>
      <c r="W1935" s="178"/>
      <c r="X1935" s="178"/>
      <c r="Y1935" s="178"/>
      <c r="Z1935" s="178"/>
      <c r="AA1935" s="179"/>
      <c r="AB1935" s="121">
        <f>IF($D1935="",0,IF($E1935="",0,IF(VLOOKUP($E1935,paramètres!$E$33:$F$44,2,FALSE)&lt;=VLOOKUP($AB$18,paramètres!$E$33:$F$44,2,FALSE),P1935*$D1935,0)))</f>
        <v>0</v>
      </c>
      <c r="AC1935" s="13">
        <f>IF($D1935="",0,IF($E1935="",0,IF(VLOOKUP($E1935,paramètres!$E$33:$F$44,2,FALSE)&lt;=VLOOKUP($AC$18,paramètres!$E$33:$F$44,2,FALSE),Q1935*$D1935,0)))</f>
        <v>0</v>
      </c>
      <c r="AD1935" s="13">
        <f>IF($D1935="",0,IF($E1935="",0,IF(VLOOKUP($E1935,paramètres!$E$33:$F$44,2,FALSE)&lt;=VLOOKUP($AD$18,paramètres!$E$33:$F$44,2,FALSE),R1935*$D1935,0)))</f>
        <v>0</v>
      </c>
      <c r="AE1935" s="13">
        <f>IF($D1935="",0,IF($E1935="",0,IF(VLOOKUP($E1935,paramètres!$E$33:$F$44,2,FALSE)&lt;=VLOOKUP($AE$18,paramètres!$E$33:$F$44,2,FALSE),S1935*$D1935,0)))</f>
        <v>0</v>
      </c>
      <c r="AF1935" s="13">
        <f>IF($D1935="",0,IF($E1935="",0,IF(VLOOKUP($E1935,paramètres!$E$33:$F$44,2,FALSE)&lt;=VLOOKUP($AF$18,paramètres!$E$33:$F$44,2,FALSE),T1935*$D1935,0)))</f>
        <v>0</v>
      </c>
      <c r="AG1935" s="13">
        <f>IF($D1935="",0,IF($E1935="",0,IF(VLOOKUP($E1935,paramètres!$E$33:$F$44,2,FALSE)&lt;=VLOOKUP($AG$18,paramètres!$E$33:$F$44,2,FALSE),U1935*$D1935,0)))</f>
        <v>0</v>
      </c>
      <c r="AH1935" s="13">
        <f>IF($D1935="",0,IF($E1935="",0,IF(VLOOKUP($E1935,paramètres!$E$33:$F$44,2,FALSE)&lt;=VLOOKUP($AH$18,paramètres!$E$33:$F$44,2,FALSE),V1935*$D1935,0)))</f>
        <v>0</v>
      </c>
      <c r="AI1935" s="13">
        <f>IF($D1935="",0,IF($E1935="",0,IF(VLOOKUP($E1935,paramètres!$E$33:$F$44,2,FALSE)&lt;=VLOOKUP($AI$18,paramètres!$E$33:$F$44,2,FALSE),W1935*$D1935,0)))</f>
        <v>0</v>
      </c>
      <c r="AJ1935" s="13">
        <f>IF($D1935="",0,IF($E1935="",0,IF(VLOOKUP($E1935,paramètres!$E$33:$F$44,2,FALSE)&lt;=VLOOKUP($AJ$18,paramètres!$E$33:$F$44,2,FALSE),X1935*$D1935,0)))</f>
        <v>0</v>
      </c>
      <c r="AK1935" s="13">
        <f>IF($D1935="",0,IF($E1935="",0,IF(VLOOKUP($E1935,paramètres!$E$33:$F$44,2,FALSE)&lt;=VLOOKUP($AK$18,paramètres!$E$33:$F$44,2,FALSE),Y1935*$D1935,0)))</f>
        <v>0</v>
      </c>
      <c r="AL1935" s="13">
        <f>IF($D1935="",0,IF($E1935="",0,IF(VLOOKUP($E1935,paramètres!$E$33:$F$44,2,FALSE)&lt;=VLOOKUP($AL$18,paramètres!$E$33:$F$44,2,FALSE),Z1935*$D1935,0)))</f>
        <v>0</v>
      </c>
      <c r="AM1935" s="126">
        <f>IF($D1935="",0,IF($E1935="",0,IF(VLOOKUP($E1935,paramètres!$E$33:$F$44,2,FALSE)&lt;=VLOOKUP($AM$18,paramètres!$E$33:$F$44,2,FALSE),AA1935*$D1935,0)))</f>
        <v>0</v>
      </c>
      <c r="AN1935" s="121" t="str">
        <f>IF(paramètres!$B$28=1,((SUM(P1935:Y1935)/1.02)+SUM(Z1935:AA1935))*0.0303/9*COUNT(P1935:X1935),IF(paramètres!$B$28=2,(SUM(P1935:AA1935))*0.0303/9*COUNT(P1935:X1935),"Missing Delta option"))</f>
        <v>Missing Delta option</v>
      </c>
      <c r="AO1935" s="13" t="str">
        <f>IF(paramètres!$B$28=1,(((SUM(P1935:Y1935)/1.02)+SUM(Z1935:AA1935))+((SUM(AB1935:AK1935)/1.02)+SUM(AL1935:AN1935)))*cotpatr,IF(paramètres!$B$28=2,(SUM(P1935:AN1935)*cotpatr),"Missing Delta Option"))</f>
        <v>Missing Delta Option</v>
      </c>
      <c r="AP1935" s="13" t="str" cm="1">
        <f t="array" ref="AP1935">IF(paramètres!$B$28=1,(((SUM(P1935:Y1935)/1.02)+SUM(Z1935:AA1935))+((SUM(AB1935:AM1935)/1.02)+SUM(AL1935:AM1935)))/12*pécule,IF(paramètres!$B$28=2,SUM(P1935:AM1935)/12*pécule,"Missing Delta Option"))</f>
        <v>Missing Delta Option</v>
      </c>
      <c r="AQ1935" s="105" t="e">
        <f>IF(paramètres!$B$28=1,(((SUM(P1935:Y1935)/1.02)+SUM(Z1935:AA1935))+((SUM(AB1935:AM1935)/1.02)+SUM(AL1935:AM1935)))+AN1935+AO1935+AP1935,SUM(P1935:AM1935)+AN1935+AO1935+AP1935)</f>
        <v>#VALUE!</v>
      </c>
    </row>
    <row r="1936" spans="1:43" x14ac:dyDescent="0.25">
      <c r="A1936" s="104"/>
      <c r="B1936" s="39"/>
      <c r="C1936" s="39"/>
      <c r="D1936" s="70"/>
      <c r="E1936" s="49"/>
      <c r="F1936" s="40"/>
      <c r="G1936" s="38"/>
      <c r="H1936" s="71"/>
      <c r="I1936" s="40"/>
      <c r="J1936" s="38"/>
      <c r="K1936" s="71"/>
      <c r="L1936" s="40"/>
      <c r="M1936" s="38"/>
      <c r="N1936" s="71"/>
      <c r="O1936" s="49"/>
      <c r="P1936" s="177"/>
      <c r="Q1936" s="178"/>
      <c r="R1936" s="178"/>
      <c r="S1936" s="178"/>
      <c r="T1936" s="178"/>
      <c r="U1936" s="178"/>
      <c r="V1936" s="178"/>
      <c r="W1936" s="178"/>
      <c r="X1936" s="178"/>
      <c r="Y1936" s="178"/>
      <c r="Z1936" s="178"/>
      <c r="AA1936" s="179"/>
      <c r="AB1936" s="121">
        <f>IF($D1936="",0,IF($E1936="",0,IF(VLOOKUP($E1936,paramètres!$E$33:$F$44,2,FALSE)&lt;=VLOOKUP($AB$18,paramètres!$E$33:$F$44,2,FALSE),P1936*$D1936,0)))</f>
        <v>0</v>
      </c>
      <c r="AC1936" s="13">
        <f>IF($D1936="",0,IF($E1936="",0,IF(VLOOKUP($E1936,paramètres!$E$33:$F$44,2,FALSE)&lt;=VLOOKUP($AC$18,paramètres!$E$33:$F$44,2,FALSE),Q1936*$D1936,0)))</f>
        <v>0</v>
      </c>
      <c r="AD1936" s="13">
        <f>IF($D1936="",0,IF($E1936="",0,IF(VLOOKUP($E1936,paramètres!$E$33:$F$44,2,FALSE)&lt;=VLOOKUP($AD$18,paramètres!$E$33:$F$44,2,FALSE),R1936*$D1936,0)))</f>
        <v>0</v>
      </c>
      <c r="AE1936" s="13">
        <f>IF($D1936="",0,IF($E1936="",0,IF(VLOOKUP($E1936,paramètres!$E$33:$F$44,2,FALSE)&lt;=VLOOKUP($AE$18,paramètres!$E$33:$F$44,2,FALSE),S1936*$D1936,0)))</f>
        <v>0</v>
      </c>
      <c r="AF1936" s="13">
        <f>IF($D1936="",0,IF($E1936="",0,IF(VLOOKUP($E1936,paramètres!$E$33:$F$44,2,FALSE)&lt;=VLOOKUP($AF$18,paramètres!$E$33:$F$44,2,FALSE),T1936*$D1936,0)))</f>
        <v>0</v>
      </c>
      <c r="AG1936" s="13">
        <f>IF($D1936="",0,IF($E1936="",0,IF(VLOOKUP($E1936,paramètres!$E$33:$F$44,2,FALSE)&lt;=VLOOKUP($AG$18,paramètres!$E$33:$F$44,2,FALSE),U1936*$D1936,0)))</f>
        <v>0</v>
      </c>
      <c r="AH1936" s="13">
        <f>IF($D1936="",0,IF($E1936="",0,IF(VLOOKUP($E1936,paramètres!$E$33:$F$44,2,FALSE)&lt;=VLOOKUP($AH$18,paramètres!$E$33:$F$44,2,FALSE),V1936*$D1936,0)))</f>
        <v>0</v>
      </c>
      <c r="AI1936" s="13">
        <f>IF($D1936="",0,IF($E1936="",0,IF(VLOOKUP($E1936,paramètres!$E$33:$F$44,2,FALSE)&lt;=VLOOKUP($AI$18,paramètres!$E$33:$F$44,2,FALSE),W1936*$D1936,0)))</f>
        <v>0</v>
      </c>
      <c r="AJ1936" s="13">
        <f>IF($D1936="",0,IF($E1936="",0,IF(VLOOKUP($E1936,paramètres!$E$33:$F$44,2,FALSE)&lt;=VLOOKUP($AJ$18,paramètres!$E$33:$F$44,2,FALSE),X1936*$D1936,0)))</f>
        <v>0</v>
      </c>
      <c r="AK1936" s="13">
        <f>IF($D1936="",0,IF($E1936="",0,IF(VLOOKUP($E1936,paramètres!$E$33:$F$44,2,FALSE)&lt;=VLOOKUP($AK$18,paramètres!$E$33:$F$44,2,FALSE),Y1936*$D1936,0)))</f>
        <v>0</v>
      </c>
      <c r="AL1936" s="13">
        <f>IF($D1936="",0,IF($E1936="",0,IF(VLOOKUP($E1936,paramètres!$E$33:$F$44,2,FALSE)&lt;=VLOOKUP($AL$18,paramètres!$E$33:$F$44,2,FALSE),Z1936*$D1936,0)))</f>
        <v>0</v>
      </c>
      <c r="AM1936" s="126">
        <f>IF($D1936="",0,IF($E1936="",0,IF(VLOOKUP($E1936,paramètres!$E$33:$F$44,2,FALSE)&lt;=VLOOKUP($AM$18,paramètres!$E$33:$F$44,2,FALSE),AA1936*$D1936,0)))</f>
        <v>0</v>
      </c>
      <c r="AN1936" s="121" t="str">
        <f>IF(paramètres!$B$28=1,((SUM(P1936:Y1936)/1.02)+SUM(Z1936:AA1936))*0.0303/9*COUNT(P1936:X1936),IF(paramètres!$B$28=2,(SUM(P1936:AA1936))*0.0303/9*COUNT(P1936:X1936),"Missing Delta option"))</f>
        <v>Missing Delta option</v>
      </c>
      <c r="AO1936" s="13" t="str">
        <f>IF(paramètres!$B$28=1,(((SUM(P1936:Y1936)/1.02)+SUM(Z1936:AA1936))+((SUM(AB1936:AK1936)/1.02)+SUM(AL1936:AN1936)))*cotpatr,IF(paramètres!$B$28=2,(SUM(P1936:AN1936)*cotpatr),"Missing Delta Option"))</f>
        <v>Missing Delta Option</v>
      </c>
      <c r="AP1936" s="13" t="str" cm="1">
        <f t="array" ref="AP1936">IF(paramètres!$B$28=1,(((SUM(P1936:Y1936)/1.02)+SUM(Z1936:AA1936))+((SUM(AB1936:AM1936)/1.02)+SUM(AL1936:AM1936)))/12*pécule,IF(paramètres!$B$28=2,SUM(P1936:AM1936)/12*pécule,"Missing Delta Option"))</f>
        <v>Missing Delta Option</v>
      </c>
      <c r="AQ1936" s="105" t="e">
        <f>IF(paramètres!$B$28=1,(((SUM(P1936:Y1936)/1.02)+SUM(Z1936:AA1936))+((SUM(AB1936:AM1936)/1.02)+SUM(AL1936:AM1936)))+AN1936+AO1936+AP1936,SUM(P1936:AM1936)+AN1936+AO1936+AP1936)</f>
        <v>#VALUE!</v>
      </c>
    </row>
    <row r="1937" spans="1:43" x14ac:dyDescent="0.25">
      <c r="A1937" s="104"/>
      <c r="B1937" s="39"/>
      <c r="C1937" s="39"/>
      <c r="D1937" s="70"/>
      <c r="E1937" s="49"/>
      <c r="F1937" s="40"/>
      <c r="G1937" s="38"/>
      <c r="H1937" s="71"/>
      <c r="I1937" s="40"/>
      <c r="J1937" s="38"/>
      <c r="K1937" s="71"/>
      <c r="L1937" s="40"/>
      <c r="M1937" s="38"/>
      <c r="N1937" s="71"/>
      <c r="O1937" s="49"/>
      <c r="P1937" s="177"/>
      <c r="Q1937" s="178"/>
      <c r="R1937" s="178"/>
      <c r="S1937" s="178"/>
      <c r="T1937" s="178"/>
      <c r="U1937" s="178"/>
      <c r="V1937" s="178"/>
      <c r="W1937" s="178"/>
      <c r="X1937" s="178"/>
      <c r="Y1937" s="178"/>
      <c r="Z1937" s="178"/>
      <c r="AA1937" s="179"/>
      <c r="AB1937" s="121">
        <f>IF($D1937="",0,IF($E1937="",0,IF(VLOOKUP($E1937,paramètres!$E$33:$F$44,2,FALSE)&lt;=VLOOKUP($AB$18,paramètres!$E$33:$F$44,2,FALSE),P1937*$D1937,0)))</f>
        <v>0</v>
      </c>
      <c r="AC1937" s="13">
        <f>IF($D1937="",0,IF($E1937="",0,IF(VLOOKUP($E1937,paramètres!$E$33:$F$44,2,FALSE)&lt;=VLOOKUP($AC$18,paramètres!$E$33:$F$44,2,FALSE),Q1937*$D1937,0)))</f>
        <v>0</v>
      </c>
      <c r="AD1937" s="13">
        <f>IF($D1937="",0,IF($E1937="",0,IF(VLOOKUP($E1937,paramètres!$E$33:$F$44,2,FALSE)&lt;=VLOOKUP($AD$18,paramètres!$E$33:$F$44,2,FALSE),R1937*$D1937,0)))</f>
        <v>0</v>
      </c>
      <c r="AE1937" s="13">
        <f>IF($D1937="",0,IF($E1937="",0,IF(VLOOKUP($E1937,paramètres!$E$33:$F$44,2,FALSE)&lt;=VLOOKUP($AE$18,paramètres!$E$33:$F$44,2,FALSE),S1937*$D1937,0)))</f>
        <v>0</v>
      </c>
      <c r="AF1937" s="13">
        <f>IF($D1937="",0,IF($E1937="",0,IF(VLOOKUP($E1937,paramètres!$E$33:$F$44,2,FALSE)&lt;=VLOOKUP($AF$18,paramètres!$E$33:$F$44,2,FALSE),T1937*$D1937,0)))</f>
        <v>0</v>
      </c>
      <c r="AG1937" s="13">
        <f>IF($D1937="",0,IF($E1937="",0,IF(VLOOKUP($E1937,paramètres!$E$33:$F$44,2,FALSE)&lt;=VLOOKUP($AG$18,paramètres!$E$33:$F$44,2,FALSE),U1937*$D1937,0)))</f>
        <v>0</v>
      </c>
      <c r="AH1937" s="13">
        <f>IF($D1937="",0,IF($E1937="",0,IF(VLOOKUP($E1937,paramètres!$E$33:$F$44,2,FALSE)&lt;=VLOOKUP($AH$18,paramètres!$E$33:$F$44,2,FALSE),V1937*$D1937,0)))</f>
        <v>0</v>
      </c>
      <c r="AI1937" s="13">
        <f>IF($D1937="",0,IF($E1937="",0,IF(VLOOKUP($E1937,paramètres!$E$33:$F$44,2,FALSE)&lt;=VLOOKUP($AI$18,paramètres!$E$33:$F$44,2,FALSE),W1937*$D1937,0)))</f>
        <v>0</v>
      </c>
      <c r="AJ1937" s="13">
        <f>IF($D1937="",0,IF($E1937="",0,IF(VLOOKUP($E1937,paramètres!$E$33:$F$44,2,FALSE)&lt;=VLOOKUP($AJ$18,paramètres!$E$33:$F$44,2,FALSE),X1937*$D1937,0)))</f>
        <v>0</v>
      </c>
      <c r="AK1937" s="13">
        <f>IF($D1937="",0,IF($E1937="",0,IF(VLOOKUP($E1937,paramètres!$E$33:$F$44,2,FALSE)&lt;=VLOOKUP($AK$18,paramètres!$E$33:$F$44,2,FALSE),Y1937*$D1937,0)))</f>
        <v>0</v>
      </c>
      <c r="AL1937" s="13">
        <f>IF($D1937="",0,IF($E1937="",0,IF(VLOOKUP($E1937,paramètres!$E$33:$F$44,2,FALSE)&lt;=VLOOKUP($AL$18,paramètres!$E$33:$F$44,2,FALSE),Z1937*$D1937,0)))</f>
        <v>0</v>
      </c>
      <c r="AM1937" s="126">
        <f>IF($D1937="",0,IF($E1937="",0,IF(VLOOKUP($E1937,paramètres!$E$33:$F$44,2,FALSE)&lt;=VLOOKUP($AM$18,paramètres!$E$33:$F$44,2,FALSE),AA1937*$D1937,0)))</f>
        <v>0</v>
      </c>
      <c r="AN1937" s="121" t="str">
        <f>IF(paramètres!$B$28=1,((SUM(P1937:Y1937)/1.02)+SUM(Z1937:AA1937))*0.0303/9*COUNT(P1937:X1937),IF(paramètres!$B$28=2,(SUM(P1937:AA1937))*0.0303/9*COUNT(P1937:X1937),"Missing Delta option"))</f>
        <v>Missing Delta option</v>
      </c>
      <c r="AO1937" s="13" t="str">
        <f>IF(paramètres!$B$28=1,(((SUM(P1937:Y1937)/1.02)+SUM(Z1937:AA1937))+((SUM(AB1937:AK1937)/1.02)+SUM(AL1937:AN1937)))*cotpatr,IF(paramètres!$B$28=2,(SUM(P1937:AN1937)*cotpatr),"Missing Delta Option"))</f>
        <v>Missing Delta Option</v>
      </c>
      <c r="AP1937" s="13" t="str" cm="1">
        <f t="array" ref="AP1937">IF(paramètres!$B$28=1,(((SUM(P1937:Y1937)/1.02)+SUM(Z1937:AA1937))+((SUM(AB1937:AM1937)/1.02)+SUM(AL1937:AM1937)))/12*pécule,IF(paramètres!$B$28=2,SUM(P1937:AM1937)/12*pécule,"Missing Delta Option"))</f>
        <v>Missing Delta Option</v>
      </c>
      <c r="AQ1937" s="105" t="e">
        <f>IF(paramètres!$B$28=1,(((SUM(P1937:Y1937)/1.02)+SUM(Z1937:AA1937))+((SUM(AB1937:AM1937)/1.02)+SUM(AL1937:AM1937)))+AN1937+AO1937+AP1937,SUM(P1937:AM1937)+AN1937+AO1937+AP1937)</f>
        <v>#VALUE!</v>
      </c>
    </row>
    <row r="1938" spans="1:43" x14ac:dyDescent="0.25">
      <c r="A1938" s="104"/>
      <c r="B1938" s="39"/>
      <c r="C1938" s="39"/>
      <c r="D1938" s="70"/>
      <c r="E1938" s="49"/>
      <c r="F1938" s="40"/>
      <c r="G1938" s="38"/>
      <c r="H1938" s="71"/>
      <c r="I1938" s="40"/>
      <c r="J1938" s="38"/>
      <c r="K1938" s="71"/>
      <c r="L1938" s="40"/>
      <c r="M1938" s="38"/>
      <c r="N1938" s="71"/>
      <c r="O1938" s="49"/>
      <c r="P1938" s="177"/>
      <c r="Q1938" s="178"/>
      <c r="R1938" s="178"/>
      <c r="S1938" s="178"/>
      <c r="T1938" s="178"/>
      <c r="U1938" s="178"/>
      <c r="V1938" s="178"/>
      <c r="W1938" s="178"/>
      <c r="X1938" s="178"/>
      <c r="Y1938" s="178"/>
      <c r="Z1938" s="178"/>
      <c r="AA1938" s="179"/>
      <c r="AB1938" s="121">
        <f>IF($D1938="",0,IF($E1938="",0,IF(VLOOKUP($E1938,paramètres!$E$33:$F$44,2,FALSE)&lt;=VLOOKUP($AB$18,paramètres!$E$33:$F$44,2,FALSE),P1938*$D1938,0)))</f>
        <v>0</v>
      </c>
      <c r="AC1938" s="13">
        <f>IF($D1938="",0,IF($E1938="",0,IF(VLOOKUP($E1938,paramètres!$E$33:$F$44,2,FALSE)&lt;=VLOOKUP($AC$18,paramètres!$E$33:$F$44,2,FALSE),Q1938*$D1938,0)))</f>
        <v>0</v>
      </c>
      <c r="AD1938" s="13">
        <f>IF($D1938="",0,IF($E1938="",0,IF(VLOOKUP($E1938,paramètres!$E$33:$F$44,2,FALSE)&lt;=VLOOKUP($AD$18,paramètres!$E$33:$F$44,2,FALSE),R1938*$D1938,0)))</f>
        <v>0</v>
      </c>
      <c r="AE1938" s="13">
        <f>IF($D1938="",0,IF($E1938="",0,IF(VLOOKUP($E1938,paramètres!$E$33:$F$44,2,FALSE)&lt;=VLOOKUP($AE$18,paramètres!$E$33:$F$44,2,FALSE),S1938*$D1938,0)))</f>
        <v>0</v>
      </c>
      <c r="AF1938" s="13">
        <f>IF($D1938="",0,IF($E1938="",0,IF(VLOOKUP($E1938,paramètres!$E$33:$F$44,2,FALSE)&lt;=VLOOKUP($AF$18,paramètres!$E$33:$F$44,2,FALSE),T1938*$D1938,0)))</f>
        <v>0</v>
      </c>
      <c r="AG1938" s="13">
        <f>IF($D1938="",0,IF($E1938="",0,IF(VLOOKUP($E1938,paramètres!$E$33:$F$44,2,FALSE)&lt;=VLOOKUP($AG$18,paramètres!$E$33:$F$44,2,FALSE),U1938*$D1938,0)))</f>
        <v>0</v>
      </c>
      <c r="AH1938" s="13">
        <f>IF($D1938="",0,IF($E1938="",0,IF(VLOOKUP($E1938,paramètres!$E$33:$F$44,2,FALSE)&lt;=VLOOKUP($AH$18,paramètres!$E$33:$F$44,2,FALSE),V1938*$D1938,0)))</f>
        <v>0</v>
      </c>
      <c r="AI1938" s="13">
        <f>IF($D1938="",0,IF($E1938="",0,IF(VLOOKUP($E1938,paramètres!$E$33:$F$44,2,FALSE)&lt;=VLOOKUP($AI$18,paramètres!$E$33:$F$44,2,FALSE),W1938*$D1938,0)))</f>
        <v>0</v>
      </c>
      <c r="AJ1938" s="13">
        <f>IF($D1938="",0,IF($E1938="",0,IF(VLOOKUP($E1938,paramètres!$E$33:$F$44,2,FALSE)&lt;=VLOOKUP($AJ$18,paramètres!$E$33:$F$44,2,FALSE),X1938*$D1938,0)))</f>
        <v>0</v>
      </c>
      <c r="AK1938" s="13">
        <f>IF($D1938="",0,IF($E1938="",0,IF(VLOOKUP($E1938,paramètres!$E$33:$F$44,2,FALSE)&lt;=VLOOKUP($AK$18,paramètres!$E$33:$F$44,2,FALSE),Y1938*$D1938,0)))</f>
        <v>0</v>
      </c>
      <c r="AL1938" s="13">
        <f>IF($D1938="",0,IF($E1938="",0,IF(VLOOKUP($E1938,paramètres!$E$33:$F$44,2,FALSE)&lt;=VLOOKUP($AL$18,paramètres!$E$33:$F$44,2,FALSE),Z1938*$D1938,0)))</f>
        <v>0</v>
      </c>
      <c r="AM1938" s="126">
        <f>IF($D1938="",0,IF($E1938="",0,IF(VLOOKUP($E1938,paramètres!$E$33:$F$44,2,FALSE)&lt;=VLOOKUP($AM$18,paramètres!$E$33:$F$44,2,FALSE),AA1938*$D1938,0)))</f>
        <v>0</v>
      </c>
      <c r="AN1938" s="121" t="str">
        <f>IF(paramètres!$B$28=1,((SUM(P1938:Y1938)/1.02)+SUM(Z1938:AA1938))*0.0303/9*COUNT(P1938:X1938),IF(paramètres!$B$28=2,(SUM(P1938:AA1938))*0.0303/9*COUNT(P1938:X1938),"Missing Delta option"))</f>
        <v>Missing Delta option</v>
      </c>
      <c r="AO1938" s="13" t="str">
        <f>IF(paramètres!$B$28=1,(((SUM(P1938:Y1938)/1.02)+SUM(Z1938:AA1938))+((SUM(AB1938:AK1938)/1.02)+SUM(AL1938:AN1938)))*cotpatr,IF(paramètres!$B$28=2,(SUM(P1938:AN1938)*cotpatr),"Missing Delta Option"))</f>
        <v>Missing Delta Option</v>
      </c>
      <c r="AP1938" s="13" t="str" cm="1">
        <f t="array" ref="AP1938">IF(paramètres!$B$28=1,(((SUM(P1938:Y1938)/1.02)+SUM(Z1938:AA1938))+((SUM(AB1938:AM1938)/1.02)+SUM(AL1938:AM1938)))/12*pécule,IF(paramètres!$B$28=2,SUM(P1938:AM1938)/12*pécule,"Missing Delta Option"))</f>
        <v>Missing Delta Option</v>
      </c>
      <c r="AQ1938" s="105" t="e">
        <f>IF(paramètres!$B$28=1,(((SUM(P1938:Y1938)/1.02)+SUM(Z1938:AA1938))+((SUM(AB1938:AM1938)/1.02)+SUM(AL1938:AM1938)))+AN1938+AO1938+AP1938,SUM(P1938:AM1938)+AN1938+AO1938+AP1938)</f>
        <v>#VALUE!</v>
      </c>
    </row>
    <row r="1939" spans="1:43" x14ac:dyDescent="0.25">
      <c r="A1939" s="104"/>
      <c r="B1939" s="39"/>
      <c r="C1939" s="39"/>
      <c r="D1939" s="70"/>
      <c r="E1939" s="49"/>
      <c r="F1939" s="40"/>
      <c r="G1939" s="38"/>
      <c r="H1939" s="71"/>
      <c r="I1939" s="40"/>
      <c r="J1939" s="38"/>
      <c r="K1939" s="71"/>
      <c r="L1939" s="40"/>
      <c r="M1939" s="38"/>
      <c r="N1939" s="71"/>
      <c r="O1939" s="49"/>
      <c r="P1939" s="177"/>
      <c r="Q1939" s="178"/>
      <c r="R1939" s="178"/>
      <c r="S1939" s="178"/>
      <c r="T1939" s="178"/>
      <c r="U1939" s="178"/>
      <c r="V1939" s="178"/>
      <c r="W1939" s="178"/>
      <c r="X1939" s="178"/>
      <c r="Y1939" s="178"/>
      <c r="Z1939" s="178"/>
      <c r="AA1939" s="179"/>
      <c r="AB1939" s="121">
        <f>IF($D1939="",0,IF($E1939="",0,IF(VLOOKUP($E1939,paramètres!$E$33:$F$44,2,FALSE)&lt;=VLOOKUP($AB$18,paramètres!$E$33:$F$44,2,FALSE),P1939*$D1939,0)))</f>
        <v>0</v>
      </c>
      <c r="AC1939" s="13">
        <f>IF($D1939="",0,IF($E1939="",0,IF(VLOOKUP($E1939,paramètres!$E$33:$F$44,2,FALSE)&lt;=VLOOKUP($AC$18,paramètres!$E$33:$F$44,2,FALSE),Q1939*$D1939,0)))</f>
        <v>0</v>
      </c>
      <c r="AD1939" s="13">
        <f>IF($D1939="",0,IF($E1939="",0,IF(VLOOKUP($E1939,paramètres!$E$33:$F$44,2,FALSE)&lt;=VLOOKUP($AD$18,paramètres!$E$33:$F$44,2,FALSE),R1939*$D1939,0)))</f>
        <v>0</v>
      </c>
      <c r="AE1939" s="13">
        <f>IF($D1939="",0,IF($E1939="",0,IF(VLOOKUP($E1939,paramètres!$E$33:$F$44,2,FALSE)&lt;=VLOOKUP($AE$18,paramètres!$E$33:$F$44,2,FALSE),S1939*$D1939,0)))</f>
        <v>0</v>
      </c>
      <c r="AF1939" s="13">
        <f>IF($D1939="",0,IF($E1939="",0,IF(VLOOKUP($E1939,paramètres!$E$33:$F$44,2,FALSE)&lt;=VLOOKUP($AF$18,paramètres!$E$33:$F$44,2,FALSE),T1939*$D1939,0)))</f>
        <v>0</v>
      </c>
      <c r="AG1939" s="13">
        <f>IF($D1939="",0,IF($E1939="",0,IF(VLOOKUP($E1939,paramètres!$E$33:$F$44,2,FALSE)&lt;=VLOOKUP($AG$18,paramètres!$E$33:$F$44,2,FALSE),U1939*$D1939,0)))</f>
        <v>0</v>
      </c>
      <c r="AH1939" s="13">
        <f>IF($D1939="",0,IF($E1939="",0,IF(VLOOKUP($E1939,paramètres!$E$33:$F$44,2,FALSE)&lt;=VLOOKUP($AH$18,paramètres!$E$33:$F$44,2,FALSE),V1939*$D1939,0)))</f>
        <v>0</v>
      </c>
      <c r="AI1939" s="13">
        <f>IF($D1939="",0,IF($E1939="",0,IF(VLOOKUP($E1939,paramètres!$E$33:$F$44,2,FALSE)&lt;=VLOOKUP($AI$18,paramètres!$E$33:$F$44,2,FALSE),W1939*$D1939,0)))</f>
        <v>0</v>
      </c>
      <c r="AJ1939" s="13">
        <f>IF($D1939="",0,IF($E1939="",0,IF(VLOOKUP($E1939,paramètres!$E$33:$F$44,2,FALSE)&lt;=VLOOKUP($AJ$18,paramètres!$E$33:$F$44,2,FALSE),X1939*$D1939,0)))</f>
        <v>0</v>
      </c>
      <c r="AK1939" s="13">
        <f>IF($D1939="",0,IF($E1939="",0,IF(VLOOKUP($E1939,paramètres!$E$33:$F$44,2,FALSE)&lt;=VLOOKUP($AK$18,paramètres!$E$33:$F$44,2,FALSE),Y1939*$D1939,0)))</f>
        <v>0</v>
      </c>
      <c r="AL1939" s="13">
        <f>IF($D1939="",0,IF($E1939="",0,IF(VLOOKUP($E1939,paramètres!$E$33:$F$44,2,FALSE)&lt;=VLOOKUP($AL$18,paramètres!$E$33:$F$44,2,FALSE),Z1939*$D1939,0)))</f>
        <v>0</v>
      </c>
      <c r="AM1939" s="126">
        <f>IF($D1939="",0,IF($E1939="",0,IF(VLOOKUP($E1939,paramètres!$E$33:$F$44,2,FALSE)&lt;=VLOOKUP($AM$18,paramètres!$E$33:$F$44,2,FALSE),AA1939*$D1939,0)))</f>
        <v>0</v>
      </c>
      <c r="AN1939" s="121" t="str">
        <f>IF(paramètres!$B$28=1,((SUM(P1939:Y1939)/1.02)+SUM(Z1939:AA1939))*0.0303/9*COUNT(P1939:X1939),IF(paramètres!$B$28=2,(SUM(P1939:AA1939))*0.0303/9*COUNT(P1939:X1939),"Missing Delta option"))</f>
        <v>Missing Delta option</v>
      </c>
      <c r="AO1939" s="13" t="str">
        <f>IF(paramètres!$B$28=1,(((SUM(P1939:Y1939)/1.02)+SUM(Z1939:AA1939))+((SUM(AB1939:AK1939)/1.02)+SUM(AL1939:AN1939)))*cotpatr,IF(paramètres!$B$28=2,(SUM(P1939:AN1939)*cotpatr),"Missing Delta Option"))</f>
        <v>Missing Delta Option</v>
      </c>
      <c r="AP1939" s="13" t="str" cm="1">
        <f t="array" ref="AP1939">IF(paramètres!$B$28=1,(((SUM(P1939:Y1939)/1.02)+SUM(Z1939:AA1939))+((SUM(AB1939:AM1939)/1.02)+SUM(AL1939:AM1939)))/12*pécule,IF(paramètres!$B$28=2,SUM(P1939:AM1939)/12*pécule,"Missing Delta Option"))</f>
        <v>Missing Delta Option</v>
      </c>
      <c r="AQ1939" s="105" t="e">
        <f>IF(paramètres!$B$28=1,(((SUM(P1939:Y1939)/1.02)+SUM(Z1939:AA1939))+((SUM(AB1939:AM1939)/1.02)+SUM(AL1939:AM1939)))+AN1939+AO1939+AP1939,SUM(P1939:AM1939)+AN1939+AO1939+AP1939)</f>
        <v>#VALUE!</v>
      </c>
    </row>
    <row r="1940" spans="1:43" x14ac:dyDescent="0.25">
      <c r="A1940" s="104"/>
      <c r="B1940" s="39"/>
      <c r="C1940" s="39"/>
      <c r="D1940" s="70"/>
      <c r="E1940" s="49"/>
      <c r="F1940" s="40"/>
      <c r="G1940" s="38"/>
      <c r="H1940" s="71"/>
      <c r="I1940" s="40"/>
      <c r="J1940" s="38"/>
      <c r="K1940" s="71"/>
      <c r="L1940" s="40"/>
      <c r="M1940" s="38"/>
      <c r="N1940" s="71"/>
      <c r="O1940" s="49"/>
      <c r="P1940" s="177"/>
      <c r="Q1940" s="178"/>
      <c r="R1940" s="178"/>
      <c r="S1940" s="178"/>
      <c r="T1940" s="178"/>
      <c r="U1940" s="178"/>
      <c r="V1940" s="178"/>
      <c r="W1940" s="178"/>
      <c r="X1940" s="178"/>
      <c r="Y1940" s="178"/>
      <c r="Z1940" s="178"/>
      <c r="AA1940" s="179"/>
      <c r="AB1940" s="121">
        <f>IF($D1940="",0,IF($E1940="",0,IF(VLOOKUP($E1940,paramètres!$E$33:$F$44,2,FALSE)&lt;=VLOOKUP($AB$18,paramètres!$E$33:$F$44,2,FALSE),P1940*$D1940,0)))</f>
        <v>0</v>
      </c>
      <c r="AC1940" s="13">
        <f>IF($D1940="",0,IF($E1940="",0,IF(VLOOKUP($E1940,paramètres!$E$33:$F$44,2,FALSE)&lt;=VLOOKUP($AC$18,paramètres!$E$33:$F$44,2,FALSE),Q1940*$D1940,0)))</f>
        <v>0</v>
      </c>
      <c r="AD1940" s="13">
        <f>IF($D1940="",0,IF($E1940="",0,IF(VLOOKUP($E1940,paramètres!$E$33:$F$44,2,FALSE)&lt;=VLOOKUP($AD$18,paramètres!$E$33:$F$44,2,FALSE),R1940*$D1940,0)))</f>
        <v>0</v>
      </c>
      <c r="AE1940" s="13">
        <f>IF($D1940="",0,IF($E1940="",0,IF(VLOOKUP($E1940,paramètres!$E$33:$F$44,2,FALSE)&lt;=VLOOKUP($AE$18,paramètres!$E$33:$F$44,2,FALSE),S1940*$D1940,0)))</f>
        <v>0</v>
      </c>
      <c r="AF1940" s="13">
        <f>IF($D1940="",0,IF($E1940="",0,IF(VLOOKUP($E1940,paramètres!$E$33:$F$44,2,FALSE)&lt;=VLOOKUP($AF$18,paramètres!$E$33:$F$44,2,FALSE),T1940*$D1940,0)))</f>
        <v>0</v>
      </c>
      <c r="AG1940" s="13">
        <f>IF($D1940="",0,IF($E1940="",0,IF(VLOOKUP($E1940,paramètres!$E$33:$F$44,2,FALSE)&lt;=VLOOKUP($AG$18,paramètres!$E$33:$F$44,2,FALSE),U1940*$D1940,0)))</f>
        <v>0</v>
      </c>
      <c r="AH1940" s="13">
        <f>IF($D1940="",0,IF($E1940="",0,IF(VLOOKUP($E1940,paramètres!$E$33:$F$44,2,FALSE)&lt;=VLOOKUP($AH$18,paramètres!$E$33:$F$44,2,FALSE),V1940*$D1940,0)))</f>
        <v>0</v>
      </c>
      <c r="AI1940" s="13">
        <f>IF($D1940="",0,IF($E1940="",0,IF(VLOOKUP($E1940,paramètres!$E$33:$F$44,2,FALSE)&lt;=VLOOKUP($AI$18,paramètres!$E$33:$F$44,2,FALSE),W1940*$D1940,0)))</f>
        <v>0</v>
      </c>
      <c r="AJ1940" s="13">
        <f>IF($D1940="",0,IF($E1940="",0,IF(VLOOKUP($E1940,paramètres!$E$33:$F$44,2,FALSE)&lt;=VLOOKUP($AJ$18,paramètres!$E$33:$F$44,2,FALSE),X1940*$D1940,0)))</f>
        <v>0</v>
      </c>
      <c r="AK1940" s="13">
        <f>IF($D1940="",0,IF($E1940="",0,IF(VLOOKUP($E1940,paramètres!$E$33:$F$44,2,FALSE)&lt;=VLOOKUP($AK$18,paramètres!$E$33:$F$44,2,FALSE),Y1940*$D1940,0)))</f>
        <v>0</v>
      </c>
      <c r="AL1940" s="13">
        <f>IF($D1940="",0,IF($E1940="",0,IF(VLOOKUP($E1940,paramètres!$E$33:$F$44,2,FALSE)&lt;=VLOOKUP($AL$18,paramètres!$E$33:$F$44,2,FALSE),Z1940*$D1940,0)))</f>
        <v>0</v>
      </c>
      <c r="AM1940" s="126">
        <f>IF($D1940="",0,IF($E1940="",0,IF(VLOOKUP($E1940,paramètres!$E$33:$F$44,2,FALSE)&lt;=VLOOKUP($AM$18,paramètres!$E$33:$F$44,2,FALSE),AA1940*$D1940,0)))</f>
        <v>0</v>
      </c>
      <c r="AN1940" s="121" t="str">
        <f>IF(paramètres!$B$28=1,((SUM(P1940:Y1940)/1.02)+SUM(Z1940:AA1940))*0.0303/9*COUNT(P1940:X1940),IF(paramètres!$B$28=2,(SUM(P1940:AA1940))*0.0303/9*COUNT(P1940:X1940),"Missing Delta option"))</f>
        <v>Missing Delta option</v>
      </c>
      <c r="AO1940" s="13" t="str">
        <f>IF(paramètres!$B$28=1,(((SUM(P1940:Y1940)/1.02)+SUM(Z1940:AA1940))+((SUM(AB1940:AK1940)/1.02)+SUM(AL1940:AN1940)))*cotpatr,IF(paramètres!$B$28=2,(SUM(P1940:AN1940)*cotpatr),"Missing Delta Option"))</f>
        <v>Missing Delta Option</v>
      </c>
      <c r="AP1940" s="13" t="str" cm="1">
        <f t="array" ref="AP1940">IF(paramètres!$B$28=1,(((SUM(P1940:Y1940)/1.02)+SUM(Z1940:AA1940))+((SUM(AB1940:AM1940)/1.02)+SUM(AL1940:AM1940)))/12*pécule,IF(paramètres!$B$28=2,SUM(P1940:AM1940)/12*pécule,"Missing Delta Option"))</f>
        <v>Missing Delta Option</v>
      </c>
      <c r="AQ1940" s="105" t="e">
        <f>IF(paramètres!$B$28=1,(((SUM(P1940:Y1940)/1.02)+SUM(Z1940:AA1940))+((SUM(AB1940:AM1940)/1.02)+SUM(AL1940:AM1940)))+AN1940+AO1940+AP1940,SUM(P1940:AM1940)+AN1940+AO1940+AP1940)</f>
        <v>#VALUE!</v>
      </c>
    </row>
    <row r="1941" spans="1:43" x14ac:dyDescent="0.25">
      <c r="A1941" s="104"/>
      <c r="B1941" s="39"/>
      <c r="C1941" s="39"/>
      <c r="D1941" s="70"/>
      <c r="E1941" s="49"/>
      <c r="F1941" s="40"/>
      <c r="G1941" s="38"/>
      <c r="H1941" s="71"/>
      <c r="I1941" s="40"/>
      <c r="J1941" s="38"/>
      <c r="K1941" s="71"/>
      <c r="L1941" s="40"/>
      <c r="M1941" s="38"/>
      <c r="N1941" s="71"/>
      <c r="O1941" s="49"/>
      <c r="P1941" s="177"/>
      <c r="Q1941" s="178"/>
      <c r="R1941" s="178"/>
      <c r="S1941" s="178"/>
      <c r="T1941" s="178"/>
      <c r="U1941" s="178"/>
      <c r="V1941" s="178"/>
      <c r="W1941" s="178"/>
      <c r="X1941" s="178"/>
      <c r="Y1941" s="178"/>
      <c r="Z1941" s="178"/>
      <c r="AA1941" s="179"/>
      <c r="AB1941" s="121">
        <f>IF($D1941="",0,IF($E1941="",0,IF(VLOOKUP($E1941,paramètres!$E$33:$F$44,2,FALSE)&lt;=VLOOKUP($AB$18,paramètres!$E$33:$F$44,2,FALSE),P1941*$D1941,0)))</f>
        <v>0</v>
      </c>
      <c r="AC1941" s="13">
        <f>IF($D1941="",0,IF($E1941="",0,IF(VLOOKUP($E1941,paramètres!$E$33:$F$44,2,FALSE)&lt;=VLOOKUP($AC$18,paramètres!$E$33:$F$44,2,FALSE),Q1941*$D1941,0)))</f>
        <v>0</v>
      </c>
      <c r="AD1941" s="13">
        <f>IF($D1941="",0,IF($E1941="",0,IF(VLOOKUP($E1941,paramètres!$E$33:$F$44,2,FALSE)&lt;=VLOOKUP($AD$18,paramètres!$E$33:$F$44,2,FALSE),R1941*$D1941,0)))</f>
        <v>0</v>
      </c>
      <c r="AE1941" s="13">
        <f>IF($D1941="",0,IF($E1941="",0,IF(VLOOKUP($E1941,paramètres!$E$33:$F$44,2,FALSE)&lt;=VLOOKUP($AE$18,paramètres!$E$33:$F$44,2,FALSE),S1941*$D1941,0)))</f>
        <v>0</v>
      </c>
      <c r="AF1941" s="13">
        <f>IF($D1941="",0,IF($E1941="",0,IF(VLOOKUP($E1941,paramètres!$E$33:$F$44,2,FALSE)&lt;=VLOOKUP($AF$18,paramètres!$E$33:$F$44,2,FALSE),T1941*$D1941,0)))</f>
        <v>0</v>
      </c>
      <c r="AG1941" s="13">
        <f>IF($D1941="",0,IF($E1941="",0,IF(VLOOKUP($E1941,paramètres!$E$33:$F$44,2,FALSE)&lt;=VLOOKUP($AG$18,paramètres!$E$33:$F$44,2,FALSE),U1941*$D1941,0)))</f>
        <v>0</v>
      </c>
      <c r="AH1941" s="13">
        <f>IF($D1941="",0,IF($E1941="",0,IF(VLOOKUP($E1941,paramètres!$E$33:$F$44,2,FALSE)&lt;=VLOOKUP($AH$18,paramètres!$E$33:$F$44,2,FALSE),V1941*$D1941,0)))</f>
        <v>0</v>
      </c>
      <c r="AI1941" s="13">
        <f>IF($D1941="",0,IF($E1941="",0,IF(VLOOKUP($E1941,paramètres!$E$33:$F$44,2,FALSE)&lt;=VLOOKUP($AI$18,paramètres!$E$33:$F$44,2,FALSE),W1941*$D1941,0)))</f>
        <v>0</v>
      </c>
      <c r="AJ1941" s="13">
        <f>IF($D1941="",0,IF($E1941="",0,IF(VLOOKUP($E1941,paramètres!$E$33:$F$44,2,FALSE)&lt;=VLOOKUP($AJ$18,paramètres!$E$33:$F$44,2,FALSE),X1941*$D1941,0)))</f>
        <v>0</v>
      </c>
      <c r="AK1941" s="13">
        <f>IF($D1941="",0,IF($E1941="",0,IF(VLOOKUP($E1941,paramètres!$E$33:$F$44,2,FALSE)&lt;=VLOOKUP($AK$18,paramètres!$E$33:$F$44,2,FALSE),Y1941*$D1941,0)))</f>
        <v>0</v>
      </c>
      <c r="AL1941" s="13">
        <f>IF($D1941="",0,IF($E1941="",0,IF(VLOOKUP($E1941,paramètres!$E$33:$F$44,2,FALSE)&lt;=VLOOKUP($AL$18,paramètres!$E$33:$F$44,2,FALSE),Z1941*$D1941,0)))</f>
        <v>0</v>
      </c>
      <c r="AM1941" s="126">
        <f>IF($D1941="",0,IF($E1941="",0,IF(VLOOKUP($E1941,paramètres!$E$33:$F$44,2,FALSE)&lt;=VLOOKUP($AM$18,paramètres!$E$33:$F$44,2,FALSE),AA1941*$D1941,0)))</f>
        <v>0</v>
      </c>
      <c r="AN1941" s="121" t="str">
        <f>IF(paramètres!$B$28=1,((SUM(P1941:Y1941)/1.02)+SUM(Z1941:AA1941))*0.0303/9*COUNT(P1941:X1941),IF(paramètres!$B$28=2,(SUM(P1941:AA1941))*0.0303/9*COUNT(P1941:X1941),"Missing Delta option"))</f>
        <v>Missing Delta option</v>
      </c>
      <c r="AO1941" s="13" t="str">
        <f>IF(paramètres!$B$28=1,(((SUM(P1941:Y1941)/1.02)+SUM(Z1941:AA1941))+((SUM(AB1941:AK1941)/1.02)+SUM(AL1941:AN1941)))*cotpatr,IF(paramètres!$B$28=2,(SUM(P1941:AN1941)*cotpatr),"Missing Delta Option"))</f>
        <v>Missing Delta Option</v>
      </c>
      <c r="AP1941" s="13" t="str" cm="1">
        <f t="array" ref="AP1941">IF(paramètres!$B$28=1,(((SUM(P1941:Y1941)/1.02)+SUM(Z1941:AA1941))+((SUM(AB1941:AM1941)/1.02)+SUM(AL1941:AM1941)))/12*pécule,IF(paramètres!$B$28=2,SUM(P1941:AM1941)/12*pécule,"Missing Delta Option"))</f>
        <v>Missing Delta Option</v>
      </c>
      <c r="AQ1941" s="105" t="e">
        <f>IF(paramètres!$B$28=1,(((SUM(P1941:Y1941)/1.02)+SUM(Z1941:AA1941))+((SUM(AB1941:AM1941)/1.02)+SUM(AL1941:AM1941)))+AN1941+AO1941+AP1941,SUM(P1941:AM1941)+AN1941+AO1941+AP1941)</f>
        <v>#VALUE!</v>
      </c>
    </row>
    <row r="1942" spans="1:43" x14ac:dyDescent="0.25">
      <c r="A1942" s="104"/>
      <c r="B1942" s="39"/>
      <c r="C1942" s="39"/>
      <c r="D1942" s="70"/>
      <c r="E1942" s="49"/>
      <c r="F1942" s="40"/>
      <c r="G1942" s="38"/>
      <c r="H1942" s="71"/>
      <c r="I1942" s="40"/>
      <c r="J1942" s="38"/>
      <c r="K1942" s="71"/>
      <c r="L1942" s="40"/>
      <c r="M1942" s="38"/>
      <c r="N1942" s="71"/>
      <c r="O1942" s="49"/>
      <c r="P1942" s="177"/>
      <c r="Q1942" s="178"/>
      <c r="R1942" s="178"/>
      <c r="S1942" s="178"/>
      <c r="T1942" s="178"/>
      <c r="U1942" s="178"/>
      <c r="V1942" s="178"/>
      <c r="W1942" s="178"/>
      <c r="X1942" s="178"/>
      <c r="Y1942" s="178"/>
      <c r="Z1942" s="178"/>
      <c r="AA1942" s="179"/>
      <c r="AB1942" s="121">
        <f>IF($D1942="",0,IF($E1942="",0,IF(VLOOKUP($E1942,paramètres!$E$33:$F$44,2,FALSE)&lt;=VLOOKUP($AB$18,paramètres!$E$33:$F$44,2,FALSE),P1942*$D1942,0)))</f>
        <v>0</v>
      </c>
      <c r="AC1942" s="13">
        <f>IF($D1942="",0,IF($E1942="",0,IF(VLOOKUP($E1942,paramètres!$E$33:$F$44,2,FALSE)&lt;=VLOOKUP($AC$18,paramètres!$E$33:$F$44,2,FALSE),Q1942*$D1942,0)))</f>
        <v>0</v>
      </c>
      <c r="AD1942" s="13">
        <f>IF($D1942="",0,IF($E1942="",0,IF(VLOOKUP($E1942,paramètres!$E$33:$F$44,2,FALSE)&lt;=VLOOKUP($AD$18,paramètres!$E$33:$F$44,2,FALSE),R1942*$D1942,0)))</f>
        <v>0</v>
      </c>
      <c r="AE1942" s="13">
        <f>IF($D1942="",0,IF($E1942="",0,IF(VLOOKUP($E1942,paramètres!$E$33:$F$44,2,FALSE)&lt;=VLOOKUP($AE$18,paramètres!$E$33:$F$44,2,FALSE),S1942*$D1942,0)))</f>
        <v>0</v>
      </c>
      <c r="AF1942" s="13">
        <f>IF($D1942="",0,IF($E1942="",0,IF(VLOOKUP($E1942,paramètres!$E$33:$F$44,2,FALSE)&lt;=VLOOKUP($AF$18,paramètres!$E$33:$F$44,2,FALSE),T1942*$D1942,0)))</f>
        <v>0</v>
      </c>
      <c r="AG1942" s="13">
        <f>IF($D1942="",0,IF($E1942="",0,IF(VLOOKUP($E1942,paramètres!$E$33:$F$44,2,FALSE)&lt;=VLOOKUP($AG$18,paramètres!$E$33:$F$44,2,FALSE),U1942*$D1942,0)))</f>
        <v>0</v>
      </c>
      <c r="AH1942" s="13">
        <f>IF($D1942="",0,IF($E1942="",0,IF(VLOOKUP($E1942,paramètres!$E$33:$F$44,2,FALSE)&lt;=VLOOKUP($AH$18,paramètres!$E$33:$F$44,2,FALSE),V1942*$D1942,0)))</f>
        <v>0</v>
      </c>
      <c r="AI1942" s="13">
        <f>IF($D1942="",0,IF($E1942="",0,IF(VLOOKUP($E1942,paramètres!$E$33:$F$44,2,FALSE)&lt;=VLOOKUP($AI$18,paramètres!$E$33:$F$44,2,FALSE),W1942*$D1942,0)))</f>
        <v>0</v>
      </c>
      <c r="AJ1942" s="13">
        <f>IF($D1942="",0,IF($E1942="",0,IF(VLOOKUP($E1942,paramètres!$E$33:$F$44,2,FALSE)&lt;=VLOOKUP($AJ$18,paramètres!$E$33:$F$44,2,FALSE),X1942*$D1942,0)))</f>
        <v>0</v>
      </c>
      <c r="AK1942" s="13">
        <f>IF($D1942="",0,IF($E1942="",0,IF(VLOOKUP($E1942,paramètres!$E$33:$F$44,2,FALSE)&lt;=VLOOKUP($AK$18,paramètres!$E$33:$F$44,2,FALSE),Y1942*$D1942,0)))</f>
        <v>0</v>
      </c>
      <c r="AL1942" s="13">
        <f>IF($D1942="",0,IF($E1942="",0,IF(VLOOKUP($E1942,paramètres!$E$33:$F$44,2,FALSE)&lt;=VLOOKUP($AL$18,paramètres!$E$33:$F$44,2,FALSE),Z1942*$D1942,0)))</f>
        <v>0</v>
      </c>
      <c r="AM1942" s="126">
        <f>IF($D1942="",0,IF($E1942="",0,IF(VLOOKUP($E1942,paramètres!$E$33:$F$44,2,FALSE)&lt;=VLOOKUP($AM$18,paramètres!$E$33:$F$44,2,FALSE),AA1942*$D1942,0)))</f>
        <v>0</v>
      </c>
      <c r="AN1942" s="121" t="str">
        <f>IF(paramètres!$B$28=1,((SUM(P1942:Y1942)/1.02)+SUM(Z1942:AA1942))*0.0303/9*COUNT(P1942:X1942),IF(paramètres!$B$28=2,(SUM(P1942:AA1942))*0.0303/9*COUNT(P1942:X1942),"Missing Delta option"))</f>
        <v>Missing Delta option</v>
      </c>
      <c r="AO1942" s="13" t="str">
        <f>IF(paramètres!$B$28=1,(((SUM(P1942:Y1942)/1.02)+SUM(Z1942:AA1942))+((SUM(AB1942:AK1942)/1.02)+SUM(AL1942:AN1942)))*cotpatr,IF(paramètres!$B$28=2,(SUM(P1942:AN1942)*cotpatr),"Missing Delta Option"))</f>
        <v>Missing Delta Option</v>
      </c>
      <c r="AP1942" s="13" t="str" cm="1">
        <f t="array" ref="AP1942">IF(paramètres!$B$28=1,(((SUM(P1942:Y1942)/1.02)+SUM(Z1942:AA1942))+((SUM(AB1942:AM1942)/1.02)+SUM(AL1942:AM1942)))/12*pécule,IF(paramètres!$B$28=2,SUM(P1942:AM1942)/12*pécule,"Missing Delta Option"))</f>
        <v>Missing Delta Option</v>
      </c>
      <c r="AQ1942" s="105" t="e">
        <f>IF(paramètres!$B$28=1,(((SUM(P1942:Y1942)/1.02)+SUM(Z1942:AA1942))+((SUM(AB1942:AM1942)/1.02)+SUM(AL1942:AM1942)))+AN1942+AO1942+AP1942,SUM(P1942:AM1942)+AN1942+AO1942+AP1942)</f>
        <v>#VALUE!</v>
      </c>
    </row>
    <row r="1943" spans="1:43" x14ac:dyDescent="0.25">
      <c r="A1943" s="104"/>
      <c r="B1943" s="39"/>
      <c r="C1943" s="39"/>
      <c r="D1943" s="70"/>
      <c r="E1943" s="49"/>
      <c r="F1943" s="40"/>
      <c r="G1943" s="38"/>
      <c r="H1943" s="71"/>
      <c r="I1943" s="40"/>
      <c r="J1943" s="38"/>
      <c r="K1943" s="71"/>
      <c r="L1943" s="40"/>
      <c r="M1943" s="38"/>
      <c r="N1943" s="71"/>
      <c r="O1943" s="49"/>
      <c r="P1943" s="177"/>
      <c r="Q1943" s="178"/>
      <c r="R1943" s="178"/>
      <c r="S1943" s="178"/>
      <c r="T1943" s="178"/>
      <c r="U1943" s="178"/>
      <c r="V1943" s="178"/>
      <c r="W1943" s="178"/>
      <c r="X1943" s="178"/>
      <c r="Y1943" s="178"/>
      <c r="Z1943" s="178"/>
      <c r="AA1943" s="179"/>
      <c r="AB1943" s="121">
        <f>IF($D1943="",0,IF($E1943="",0,IF(VLOOKUP($E1943,paramètres!$E$33:$F$44,2,FALSE)&lt;=VLOOKUP($AB$18,paramètres!$E$33:$F$44,2,FALSE),P1943*$D1943,0)))</f>
        <v>0</v>
      </c>
      <c r="AC1943" s="13">
        <f>IF($D1943="",0,IF($E1943="",0,IF(VLOOKUP($E1943,paramètres!$E$33:$F$44,2,FALSE)&lt;=VLOOKUP($AC$18,paramètres!$E$33:$F$44,2,FALSE),Q1943*$D1943,0)))</f>
        <v>0</v>
      </c>
      <c r="AD1943" s="13">
        <f>IF($D1943="",0,IF($E1943="",0,IF(VLOOKUP($E1943,paramètres!$E$33:$F$44,2,FALSE)&lt;=VLOOKUP($AD$18,paramètres!$E$33:$F$44,2,FALSE),R1943*$D1943,0)))</f>
        <v>0</v>
      </c>
      <c r="AE1943" s="13">
        <f>IF($D1943="",0,IF($E1943="",0,IF(VLOOKUP($E1943,paramètres!$E$33:$F$44,2,FALSE)&lt;=VLOOKUP($AE$18,paramètres!$E$33:$F$44,2,FALSE),S1943*$D1943,0)))</f>
        <v>0</v>
      </c>
      <c r="AF1943" s="13">
        <f>IF($D1943="",0,IF($E1943="",0,IF(VLOOKUP($E1943,paramètres!$E$33:$F$44,2,FALSE)&lt;=VLOOKUP($AF$18,paramètres!$E$33:$F$44,2,FALSE),T1943*$D1943,0)))</f>
        <v>0</v>
      </c>
      <c r="AG1943" s="13">
        <f>IF($D1943="",0,IF($E1943="",0,IF(VLOOKUP($E1943,paramètres!$E$33:$F$44,2,FALSE)&lt;=VLOOKUP($AG$18,paramètres!$E$33:$F$44,2,FALSE),U1943*$D1943,0)))</f>
        <v>0</v>
      </c>
      <c r="AH1943" s="13">
        <f>IF($D1943="",0,IF($E1943="",0,IF(VLOOKUP($E1943,paramètres!$E$33:$F$44,2,FALSE)&lt;=VLOOKUP($AH$18,paramètres!$E$33:$F$44,2,FALSE),V1943*$D1943,0)))</f>
        <v>0</v>
      </c>
      <c r="AI1943" s="13">
        <f>IF($D1943="",0,IF($E1943="",0,IF(VLOOKUP($E1943,paramètres!$E$33:$F$44,2,FALSE)&lt;=VLOOKUP($AI$18,paramètres!$E$33:$F$44,2,FALSE),W1943*$D1943,0)))</f>
        <v>0</v>
      </c>
      <c r="AJ1943" s="13">
        <f>IF($D1943="",0,IF($E1943="",0,IF(VLOOKUP($E1943,paramètres!$E$33:$F$44,2,FALSE)&lt;=VLOOKUP($AJ$18,paramètres!$E$33:$F$44,2,FALSE),X1943*$D1943,0)))</f>
        <v>0</v>
      </c>
      <c r="AK1943" s="13">
        <f>IF($D1943="",0,IF($E1943="",0,IF(VLOOKUP($E1943,paramètres!$E$33:$F$44,2,FALSE)&lt;=VLOOKUP($AK$18,paramètres!$E$33:$F$44,2,FALSE),Y1943*$D1943,0)))</f>
        <v>0</v>
      </c>
      <c r="AL1943" s="13">
        <f>IF($D1943="",0,IF($E1943="",0,IF(VLOOKUP($E1943,paramètres!$E$33:$F$44,2,FALSE)&lt;=VLOOKUP($AL$18,paramètres!$E$33:$F$44,2,FALSE),Z1943*$D1943,0)))</f>
        <v>0</v>
      </c>
      <c r="AM1943" s="126">
        <f>IF($D1943="",0,IF($E1943="",0,IF(VLOOKUP($E1943,paramètres!$E$33:$F$44,2,FALSE)&lt;=VLOOKUP($AM$18,paramètres!$E$33:$F$44,2,FALSE),AA1943*$D1943,0)))</f>
        <v>0</v>
      </c>
      <c r="AN1943" s="121" t="str">
        <f>IF(paramètres!$B$28=1,((SUM(P1943:Y1943)/1.02)+SUM(Z1943:AA1943))*0.0303/9*COUNT(P1943:X1943),IF(paramètres!$B$28=2,(SUM(P1943:AA1943))*0.0303/9*COUNT(P1943:X1943),"Missing Delta option"))</f>
        <v>Missing Delta option</v>
      </c>
      <c r="AO1943" s="13" t="str">
        <f>IF(paramètres!$B$28=1,(((SUM(P1943:Y1943)/1.02)+SUM(Z1943:AA1943))+((SUM(AB1943:AK1943)/1.02)+SUM(AL1943:AN1943)))*cotpatr,IF(paramètres!$B$28=2,(SUM(P1943:AN1943)*cotpatr),"Missing Delta Option"))</f>
        <v>Missing Delta Option</v>
      </c>
      <c r="AP1943" s="13" t="str" cm="1">
        <f t="array" ref="AP1943">IF(paramètres!$B$28=1,(((SUM(P1943:Y1943)/1.02)+SUM(Z1943:AA1943))+((SUM(AB1943:AM1943)/1.02)+SUM(AL1943:AM1943)))/12*pécule,IF(paramètres!$B$28=2,SUM(P1943:AM1943)/12*pécule,"Missing Delta Option"))</f>
        <v>Missing Delta Option</v>
      </c>
      <c r="AQ1943" s="105" t="e">
        <f>IF(paramètres!$B$28=1,(((SUM(P1943:Y1943)/1.02)+SUM(Z1943:AA1943))+((SUM(AB1943:AM1943)/1.02)+SUM(AL1943:AM1943)))+AN1943+AO1943+AP1943,SUM(P1943:AM1943)+AN1943+AO1943+AP1943)</f>
        <v>#VALUE!</v>
      </c>
    </row>
    <row r="1944" spans="1:43" x14ac:dyDescent="0.25">
      <c r="A1944" s="104"/>
      <c r="B1944" s="39"/>
      <c r="C1944" s="39"/>
      <c r="D1944" s="70"/>
      <c r="E1944" s="49"/>
      <c r="F1944" s="40"/>
      <c r="G1944" s="38"/>
      <c r="H1944" s="71"/>
      <c r="I1944" s="40"/>
      <c r="J1944" s="38"/>
      <c r="K1944" s="71"/>
      <c r="L1944" s="40"/>
      <c r="M1944" s="38"/>
      <c r="N1944" s="71"/>
      <c r="O1944" s="49"/>
      <c r="P1944" s="177"/>
      <c r="Q1944" s="178"/>
      <c r="R1944" s="178"/>
      <c r="S1944" s="178"/>
      <c r="T1944" s="178"/>
      <c r="U1944" s="178"/>
      <c r="V1944" s="178"/>
      <c r="W1944" s="178"/>
      <c r="X1944" s="178"/>
      <c r="Y1944" s="178"/>
      <c r="Z1944" s="178"/>
      <c r="AA1944" s="179"/>
      <c r="AB1944" s="121">
        <f>IF($D1944="",0,IF($E1944="",0,IF(VLOOKUP($E1944,paramètres!$E$33:$F$44,2,FALSE)&lt;=VLOOKUP($AB$18,paramètres!$E$33:$F$44,2,FALSE),P1944*$D1944,0)))</f>
        <v>0</v>
      </c>
      <c r="AC1944" s="13">
        <f>IF($D1944="",0,IF($E1944="",0,IF(VLOOKUP($E1944,paramètres!$E$33:$F$44,2,FALSE)&lt;=VLOOKUP($AC$18,paramètres!$E$33:$F$44,2,FALSE),Q1944*$D1944,0)))</f>
        <v>0</v>
      </c>
      <c r="AD1944" s="13">
        <f>IF($D1944="",0,IF($E1944="",0,IF(VLOOKUP($E1944,paramètres!$E$33:$F$44,2,FALSE)&lt;=VLOOKUP($AD$18,paramètres!$E$33:$F$44,2,FALSE),R1944*$D1944,0)))</f>
        <v>0</v>
      </c>
      <c r="AE1944" s="13">
        <f>IF($D1944="",0,IF($E1944="",0,IF(VLOOKUP($E1944,paramètres!$E$33:$F$44,2,FALSE)&lt;=VLOOKUP($AE$18,paramètres!$E$33:$F$44,2,FALSE),S1944*$D1944,0)))</f>
        <v>0</v>
      </c>
      <c r="AF1944" s="13">
        <f>IF($D1944="",0,IF($E1944="",0,IF(VLOOKUP($E1944,paramètres!$E$33:$F$44,2,FALSE)&lt;=VLOOKUP($AF$18,paramètres!$E$33:$F$44,2,FALSE),T1944*$D1944,0)))</f>
        <v>0</v>
      </c>
      <c r="AG1944" s="13">
        <f>IF($D1944="",0,IF($E1944="",0,IF(VLOOKUP($E1944,paramètres!$E$33:$F$44,2,FALSE)&lt;=VLOOKUP($AG$18,paramètres!$E$33:$F$44,2,FALSE),U1944*$D1944,0)))</f>
        <v>0</v>
      </c>
      <c r="AH1944" s="13">
        <f>IF($D1944="",0,IF($E1944="",0,IF(VLOOKUP($E1944,paramètres!$E$33:$F$44,2,FALSE)&lt;=VLOOKUP($AH$18,paramètres!$E$33:$F$44,2,FALSE),V1944*$D1944,0)))</f>
        <v>0</v>
      </c>
      <c r="AI1944" s="13">
        <f>IF($D1944="",0,IF($E1944="",0,IF(VLOOKUP($E1944,paramètres!$E$33:$F$44,2,FALSE)&lt;=VLOOKUP($AI$18,paramètres!$E$33:$F$44,2,FALSE),W1944*$D1944,0)))</f>
        <v>0</v>
      </c>
      <c r="AJ1944" s="13">
        <f>IF($D1944="",0,IF($E1944="",0,IF(VLOOKUP($E1944,paramètres!$E$33:$F$44,2,FALSE)&lt;=VLOOKUP($AJ$18,paramètres!$E$33:$F$44,2,FALSE),X1944*$D1944,0)))</f>
        <v>0</v>
      </c>
      <c r="AK1944" s="13">
        <f>IF($D1944="",0,IF($E1944="",0,IF(VLOOKUP($E1944,paramètres!$E$33:$F$44,2,FALSE)&lt;=VLOOKUP($AK$18,paramètres!$E$33:$F$44,2,FALSE),Y1944*$D1944,0)))</f>
        <v>0</v>
      </c>
      <c r="AL1944" s="13">
        <f>IF($D1944="",0,IF($E1944="",0,IF(VLOOKUP($E1944,paramètres!$E$33:$F$44,2,FALSE)&lt;=VLOOKUP($AL$18,paramètres!$E$33:$F$44,2,FALSE),Z1944*$D1944,0)))</f>
        <v>0</v>
      </c>
      <c r="AM1944" s="126">
        <f>IF($D1944="",0,IF($E1944="",0,IF(VLOOKUP($E1944,paramètres!$E$33:$F$44,2,FALSE)&lt;=VLOOKUP($AM$18,paramètres!$E$33:$F$44,2,FALSE),AA1944*$D1944,0)))</f>
        <v>0</v>
      </c>
      <c r="AN1944" s="121" t="str">
        <f>IF(paramètres!$B$28=1,((SUM(P1944:Y1944)/1.02)+SUM(Z1944:AA1944))*0.0303/9*COUNT(P1944:X1944),IF(paramètres!$B$28=2,(SUM(P1944:AA1944))*0.0303/9*COUNT(P1944:X1944),"Missing Delta option"))</f>
        <v>Missing Delta option</v>
      </c>
      <c r="AO1944" s="13" t="str">
        <f>IF(paramètres!$B$28=1,(((SUM(P1944:Y1944)/1.02)+SUM(Z1944:AA1944))+((SUM(AB1944:AK1944)/1.02)+SUM(AL1944:AN1944)))*cotpatr,IF(paramètres!$B$28=2,(SUM(P1944:AN1944)*cotpatr),"Missing Delta Option"))</f>
        <v>Missing Delta Option</v>
      </c>
      <c r="AP1944" s="13" t="str" cm="1">
        <f t="array" ref="AP1944">IF(paramètres!$B$28=1,(((SUM(P1944:Y1944)/1.02)+SUM(Z1944:AA1944))+((SUM(AB1944:AM1944)/1.02)+SUM(AL1944:AM1944)))/12*pécule,IF(paramètres!$B$28=2,SUM(P1944:AM1944)/12*pécule,"Missing Delta Option"))</f>
        <v>Missing Delta Option</v>
      </c>
      <c r="AQ1944" s="105" t="e">
        <f>IF(paramètres!$B$28=1,(((SUM(P1944:Y1944)/1.02)+SUM(Z1944:AA1944))+((SUM(AB1944:AM1944)/1.02)+SUM(AL1944:AM1944)))+AN1944+AO1944+AP1944,SUM(P1944:AM1944)+AN1944+AO1944+AP1944)</f>
        <v>#VALUE!</v>
      </c>
    </row>
    <row r="1945" spans="1:43" x14ac:dyDescent="0.25">
      <c r="A1945" s="104"/>
      <c r="B1945" s="39"/>
      <c r="C1945" s="39"/>
      <c r="D1945" s="70"/>
      <c r="E1945" s="49"/>
      <c r="F1945" s="40"/>
      <c r="G1945" s="38"/>
      <c r="H1945" s="71"/>
      <c r="I1945" s="40"/>
      <c r="J1945" s="38"/>
      <c r="K1945" s="71"/>
      <c r="L1945" s="40"/>
      <c r="M1945" s="38"/>
      <c r="N1945" s="71"/>
      <c r="O1945" s="49"/>
      <c r="P1945" s="177"/>
      <c r="Q1945" s="178"/>
      <c r="R1945" s="178"/>
      <c r="S1945" s="178"/>
      <c r="T1945" s="178"/>
      <c r="U1945" s="178"/>
      <c r="V1945" s="178"/>
      <c r="W1945" s="178"/>
      <c r="X1945" s="178"/>
      <c r="Y1945" s="178"/>
      <c r="Z1945" s="178"/>
      <c r="AA1945" s="179"/>
      <c r="AB1945" s="121">
        <f>IF($D1945="",0,IF($E1945="",0,IF(VLOOKUP($E1945,paramètres!$E$33:$F$44,2,FALSE)&lt;=VLOOKUP($AB$18,paramètres!$E$33:$F$44,2,FALSE),P1945*$D1945,0)))</f>
        <v>0</v>
      </c>
      <c r="AC1945" s="13">
        <f>IF($D1945="",0,IF($E1945="",0,IF(VLOOKUP($E1945,paramètres!$E$33:$F$44,2,FALSE)&lt;=VLOOKUP($AC$18,paramètres!$E$33:$F$44,2,FALSE),Q1945*$D1945,0)))</f>
        <v>0</v>
      </c>
      <c r="AD1945" s="13">
        <f>IF($D1945="",0,IF($E1945="",0,IF(VLOOKUP($E1945,paramètres!$E$33:$F$44,2,FALSE)&lt;=VLOOKUP($AD$18,paramètres!$E$33:$F$44,2,FALSE),R1945*$D1945,0)))</f>
        <v>0</v>
      </c>
      <c r="AE1945" s="13">
        <f>IF($D1945="",0,IF($E1945="",0,IF(VLOOKUP($E1945,paramètres!$E$33:$F$44,2,FALSE)&lt;=VLOOKUP($AE$18,paramètres!$E$33:$F$44,2,FALSE),S1945*$D1945,0)))</f>
        <v>0</v>
      </c>
      <c r="AF1945" s="13">
        <f>IF($D1945="",0,IF($E1945="",0,IF(VLOOKUP($E1945,paramètres!$E$33:$F$44,2,FALSE)&lt;=VLOOKUP($AF$18,paramètres!$E$33:$F$44,2,FALSE),T1945*$D1945,0)))</f>
        <v>0</v>
      </c>
      <c r="AG1945" s="13">
        <f>IF($D1945="",0,IF($E1945="",0,IF(VLOOKUP($E1945,paramètres!$E$33:$F$44,2,FALSE)&lt;=VLOOKUP($AG$18,paramètres!$E$33:$F$44,2,FALSE),U1945*$D1945,0)))</f>
        <v>0</v>
      </c>
      <c r="AH1945" s="13">
        <f>IF($D1945="",0,IF($E1945="",0,IF(VLOOKUP($E1945,paramètres!$E$33:$F$44,2,FALSE)&lt;=VLOOKUP($AH$18,paramètres!$E$33:$F$44,2,FALSE),V1945*$D1945,0)))</f>
        <v>0</v>
      </c>
      <c r="AI1945" s="13">
        <f>IF($D1945="",0,IF($E1945="",0,IF(VLOOKUP($E1945,paramètres!$E$33:$F$44,2,FALSE)&lt;=VLOOKUP($AI$18,paramètres!$E$33:$F$44,2,FALSE),W1945*$D1945,0)))</f>
        <v>0</v>
      </c>
      <c r="AJ1945" s="13">
        <f>IF($D1945="",0,IF($E1945="",0,IF(VLOOKUP($E1945,paramètres!$E$33:$F$44,2,FALSE)&lt;=VLOOKUP($AJ$18,paramètres!$E$33:$F$44,2,FALSE),X1945*$D1945,0)))</f>
        <v>0</v>
      </c>
      <c r="AK1945" s="13">
        <f>IF($D1945="",0,IF($E1945="",0,IF(VLOOKUP($E1945,paramètres!$E$33:$F$44,2,FALSE)&lt;=VLOOKUP($AK$18,paramètres!$E$33:$F$44,2,FALSE),Y1945*$D1945,0)))</f>
        <v>0</v>
      </c>
      <c r="AL1945" s="13">
        <f>IF($D1945="",0,IF($E1945="",0,IF(VLOOKUP($E1945,paramètres!$E$33:$F$44,2,FALSE)&lt;=VLOOKUP($AL$18,paramètres!$E$33:$F$44,2,FALSE),Z1945*$D1945,0)))</f>
        <v>0</v>
      </c>
      <c r="AM1945" s="126">
        <f>IF($D1945="",0,IF($E1945="",0,IF(VLOOKUP($E1945,paramètres!$E$33:$F$44,2,FALSE)&lt;=VLOOKUP($AM$18,paramètres!$E$33:$F$44,2,FALSE),AA1945*$D1945,0)))</f>
        <v>0</v>
      </c>
      <c r="AN1945" s="121" t="str">
        <f>IF(paramètres!$B$28=1,((SUM(P1945:Y1945)/1.02)+SUM(Z1945:AA1945))*0.0303/9*COUNT(P1945:X1945),IF(paramètres!$B$28=2,(SUM(P1945:AA1945))*0.0303/9*COUNT(P1945:X1945),"Missing Delta option"))</f>
        <v>Missing Delta option</v>
      </c>
      <c r="AO1945" s="13" t="str">
        <f>IF(paramètres!$B$28=1,(((SUM(P1945:Y1945)/1.02)+SUM(Z1945:AA1945))+((SUM(AB1945:AK1945)/1.02)+SUM(AL1945:AN1945)))*cotpatr,IF(paramètres!$B$28=2,(SUM(P1945:AN1945)*cotpatr),"Missing Delta Option"))</f>
        <v>Missing Delta Option</v>
      </c>
      <c r="AP1945" s="13" t="str" cm="1">
        <f t="array" ref="AP1945">IF(paramètres!$B$28=1,(((SUM(P1945:Y1945)/1.02)+SUM(Z1945:AA1945))+((SUM(AB1945:AM1945)/1.02)+SUM(AL1945:AM1945)))/12*pécule,IF(paramètres!$B$28=2,SUM(P1945:AM1945)/12*pécule,"Missing Delta Option"))</f>
        <v>Missing Delta Option</v>
      </c>
      <c r="AQ1945" s="105" t="e">
        <f>IF(paramètres!$B$28=1,(((SUM(P1945:Y1945)/1.02)+SUM(Z1945:AA1945))+((SUM(AB1945:AM1945)/1.02)+SUM(AL1945:AM1945)))+AN1945+AO1945+AP1945,SUM(P1945:AM1945)+AN1945+AO1945+AP1945)</f>
        <v>#VALUE!</v>
      </c>
    </row>
    <row r="1946" spans="1:43" x14ac:dyDescent="0.25">
      <c r="A1946" s="104"/>
      <c r="B1946" s="39"/>
      <c r="C1946" s="39"/>
      <c r="D1946" s="70"/>
      <c r="E1946" s="49"/>
      <c r="F1946" s="40"/>
      <c r="G1946" s="38"/>
      <c r="H1946" s="71"/>
      <c r="I1946" s="40"/>
      <c r="J1946" s="38"/>
      <c r="K1946" s="71"/>
      <c r="L1946" s="40"/>
      <c r="M1946" s="38"/>
      <c r="N1946" s="71"/>
      <c r="O1946" s="49"/>
      <c r="P1946" s="177"/>
      <c r="Q1946" s="178"/>
      <c r="R1946" s="178"/>
      <c r="S1946" s="178"/>
      <c r="T1946" s="178"/>
      <c r="U1946" s="178"/>
      <c r="V1946" s="178"/>
      <c r="W1946" s="178"/>
      <c r="X1946" s="178"/>
      <c r="Y1946" s="178"/>
      <c r="Z1946" s="178"/>
      <c r="AA1946" s="179"/>
      <c r="AB1946" s="121">
        <f>IF($D1946="",0,IF($E1946="",0,IF(VLOOKUP($E1946,paramètres!$E$33:$F$44,2,FALSE)&lt;=VLOOKUP($AB$18,paramètres!$E$33:$F$44,2,FALSE),P1946*$D1946,0)))</f>
        <v>0</v>
      </c>
      <c r="AC1946" s="13">
        <f>IF($D1946="",0,IF($E1946="",0,IF(VLOOKUP($E1946,paramètres!$E$33:$F$44,2,FALSE)&lt;=VLOOKUP($AC$18,paramètres!$E$33:$F$44,2,FALSE),Q1946*$D1946,0)))</f>
        <v>0</v>
      </c>
      <c r="AD1946" s="13">
        <f>IF($D1946="",0,IF($E1946="",0,IF(VLOOKUP($E1946,paramètres!$E$33:$F$44,2,FALSE)&lt;=VLOOKUP($AD$18,paramètres!$E$33:$F$44,2,FALSE),R1946*$D1946,0)))</f>
        <v>0</v>
      </c>
      <c r="AE1946" s="13">
        <f>IF($D1946="",0,IF($E1946="",0,IF(VLOOKUP($E1946,paramètres!$E$33:$F$44,2,FALSE)&lt;=VLOOKUP($AE$18,paramètres!$E$33:$F$44,2,FALSE),S1946*$D1946,0)))</f>
        <v>0</v>
      </c>
      <c r="AF1946" s="13">
        <f>IF($D1946="",0,IF($E1946="",0,IF(VLOOKUP($E1946,paramètres!$E$33:$F$44,2,FALSE)&lt;=VLOOKUP($AF$18,paramètres!$E$33:$F$44,2,FALSE),T1946*$D1946,0)))</f>
        <v>0</v>
      </c>
      <c r="AG1946" s="13">
        <f>IF($D1946="",0,IF($E1946="",0,IF(VLOOKUP($E1946,paramètres!$E$33:$F$44,2,FALSE)&lt;=VLOOKUP($AG$18,paramètres!$E$33:$F$44,2,FALSE),U1946*$D1946,0)))</f>
        <v>0</v>
      </c>
      <c r="AH1946" s="13">
        <f>IF($D1946="",0,IF($E1946="",0,IF(VLOOKUP($E1946,paramètres!$E$33:$F$44,2,FALSE)&lt;=VLOOKUP($AH$18,paramètres!$E$33:$F$44,2,FALSE),V1946*$D1946,0)))</f>
        <v>0</v>
      </c>
      <c r="AI1946" s="13">
        <f>IF($D1946="",0,IF($E1946="",0,IF(VLOOKUP($E1946,paramètres!$E$33:$F$44,2,FALSE)&lt;=VLOOKUP($AI$18,paramètres!$E$33:$F$44,2,FALSE),W1946*$D1946,0)))</f>
        <v>0</v>
      </c>
      <c r="AJ1946" s="13">
        <f>IF($D1946="",0,IF($E1946="",0,IF(VLOOKUP($E1946,paramètres!$E$33:$F$44,2,FALSE)&lt;=VLOOKUP($AJ$18,paramètres!$E$33:$F$44,2,FALSE),X1946*$D1946,0)))</f>
        <v>0</v>
      </c>
      <c r="AK1946" s="13">
        <f>IF($D1946="",0,IF($E1946="",0,IF(VLOOKUP($E1946,paramètres!$E$33:$F$44,2,FALSE)&lt;=VLOOKUP($AK$18,paramètres!$E$33:$F$44,2,FALSE),Y1946*$D1946,0)))</f>
        <v>0</v>
      </c>
      <c r="AL1946" s="13">
        <f>IF($D1946="",0,IF($E1946="",0,IF(VLOOKUP($E1946,paramètres!$E$33:$F$44,2,FALSE)&lt;=VLOOKUP($AL$18,paramètres!$E$33:$F$44,2,FALSE),Z1946*$D1946,0)))</f>
        <v>0</v>
      </c>
      <c r="AM1946" s="126">
        <f>IF($D1946="",0,IF($E1946="",0,IF(VLOOKUP($E1946,paramètres!$E$33:$F$44,2,FALSE)&lt;=VLOOKUP($AM$18,paramètres!$E$33:$F$44,2,FALSE),AA1946*$D1946,0)))</f>
        <v>0</v>
      </c>
      <c r="AN1946" s="121" t="str">
        <f>IF(paramètres!$B$28=1,((SUM(P1946:Y1946)/1.02)+SUM(Z1946:AA1946))*0.0303/9*COUNT(P1946:X1946),IF(paramètres!$B$28=2,(SUM(P1946:AA1946))*0.0303/9*COUNT(P1946:X1946),"Missing Delta option"))</f>
        <v>Missing Delta option</v>
      </c>
      <c r="AO1946" s="13" t="str">
        <f>IF(paramètres!$B$28=1,(((SUM(P1946:Y1946)/1.02)+SUM(Z1946:AA1946))+((SUM(AB1946:AK1946)/1.02)+SUM(AL1946:AN1946)))*cotpatr,IF(paramètres!$B$28=2,(SUM(P1946:AN1946)*cotpatr),"Missing Delta Option"))</f>
        <v>Missing Delta Option</v>
      </c>
      <c r="AP1946" s="13" t="str" cm="1">
        <f t="array" ref="AP1946">IF(paramètres!$B$28=1,(((SUM(P1946:Y1946)/1.02)+SUM(Z1946:AA1946))+((SUM(AB1946:AM1946)/1.02)+SUM(AL1946:AM1946)))/12*pécule,IF(paramètres!$B$28=2,SUM(P1946:AM1946)/12*pécule,"Missing Delta Option"))</f>
        <v>Missing Delta Option</v>
      </c>
      <c r="AQ1946" s="105" t="e">
        <f>IF(paramètres!$B$28=1,(((SUM(P1946:Y1946)/1.02)+SUM(Z1946:AA1946))+((SUM(AB1946:AM1946)/1.02)+SUM(AL1946:AM1946)))+AN1946+AO1946+AP1946,SUM(P1946:AM1946)+AN1946+AO1946+AP1946)</f>
        <v>#VALUE!</v>
      </c>
    </row>
    <row r="1947" spans="1:43" x14ac:dyDescent="0.25">
      <c r="A1947" s="104"/>
      <c r="B1947" s="39"/>
      <c r="C1947" s="39"/>
      <c r="D1947" s="70"/>
      <c r="E1947" s="49"/>
      <c r="F1947" s="40"/>
      <c r="G1947" s="38"/>
      <c r="H1947" s="71"/>
      <c r="I1947" s="40"/>
      <c r="J1947" s="38"/>
      <c r="K1947" s="71"/>
      <c r="L1947" s="40"/>
      <c r="M1947" s="38"/>
      <c r="N1947" s="71"/>
      <c r="O1947" s="49"/>
      <c r="P1947" s="177"/>
      <c r="Q1947" s="178"/>
      <c r="R1947" s="178"/>
      <c r="S1947" s="178"/>
      <c r="T1947" s="178"/>
      <c r="U1947" s="178"/>
      <c r="V1947" s="178"/>
      <c r="W1947" s="178"/>
      <c r="X1947" s="178"/>
      <c r="Y1947" s="178"/>
      <c r="Z1947" s="178"/>
      <c r="AA1947" s="179"/>
      <c r="AB1947" s="121">
        <f>IF($D1947="",0,IF($E1947="",0,IF(VLOOKUP($E1947,paramètres!$E$33:$F$44,2,FALSE)&lt;=VLOOKUP($AB$18,paramètres!$E$33:$F$44,2,FALSE),P1947*$D1947,0)))</f>
        <v>0</v>
      </c>
      <c r="AC1947" s="13">
        <f>IF($D1947="",0,IF($E1947="",0,IF(VLOOKUP($E1947,paramètres!$E$33:$F$44,2,FALSE)&lt;=VLOOKUP($AC$18,paramètres!$E$33:$F$44,2,FALSE),Q1947*$D1947,0)))</f>
        <v>0</v>
      </c>
      <c r="AD1947" s="13">
        <f>IF($D1947="",0,IF($E1947="",0,IF(VLOOKUP($E1947,paramètres!$E$33:$F$44,2,FALSE)&lt;=VLOOKUP($AD$18,paramètres!$E$33:$F$44,2,FALSE),R1947*$D1947,0)))</f>
        <v>0</v>
      </c>
      <c r="AE1947" s="13">
        <f>IF($D1947="",0,IF($E1947="",0,IF(VLOOKUP($E1947,paramètres!$E$33:$F$44,2,FALSE)&lt;=VLOOKUP($AE$18,paramètres!$E$33:$F$44,2,FALSE),S1947*$D1947,0)))</f>
        <v>0</v>
      </c>
      <c r="AF1947" s="13">
        <f>IF($D1947="",0,IF($E1947="",0,IF(VLOOKUP($E1947,paramètres!$E$33:$F$44,2,FALSE)&lt;=VLOOKUP($AF$18,paramètres!$E$33:$F$44,2,FALSE),T1947*$D1947,0)))</f>
        <v>0</v>
      </c>
      <c r="AG1947" s="13">
        <f>IF($D1947="",0,IF($E1947="",0,IF(VLOOKUP($E1947,paramètres!$E$33:$F$44,2,FALSE)&lt;=VLOOKUP($AG$18,paramètres!$E$33:$F$44,2,FALSE),U1947*$D1947,0)))</f>
        <v>0</v>
      </c>
      <c r="AH1947" s="13">
        <f>IF($D1947="",0,IF($E1947="",0,IF(VLOOKUP($E1947,paramètres!$E$33:$F$44,2,FALSE)&lt;=VLOOKUP($AH$18,paramètres!$E$33:$F$44,2,FALSE),V1947*$D1947,0)))</f>
        <v>0</v>
      </c>
      <c r="AI1947" s="13">
        <f>IF($D1947="",0,IF($E1947="",0,IF(VLOOKUP($E1947,paramètres!$E$33:$F$44,2,FALSE)&lt;=VLOOKUP($AI$18,paramètres!$E$33:$F$44,2,FALSE),W1947*$D1947,0)))</f>
        <v>0</v>
      </c>
      <c r="AJ1947" s="13">
        <f>IF($D1947="",0,IF($E1947="",0,IF(VLOOKUP($E1947,paramètres!$E$33:$F$44,2,FALSE)&lt;=VLOOKUP($AJ$18,paramètres!$E$33:$F$44,2,FALSE),X1947*$D1947,0)))</f>
        <v>0</v>
      </c>
      <c r="AK1947" s="13">
        <f>IF($D1947="",0,IF($E1947="",0,IF(VLOOKUP($E1947,paramètres!$E$33:$F$44,2,FALSE)&lt;=VLOOKUP($AK$18,paramètres!$E$33:$F$44,2,FALSE),Y1947*$D1947,0)))</f>
        <v>0</v>
      </c>
      <c r="AL1947" s="13">
        <f>IF($D1947="",0,IF($E1947="",0,IF(VLOOKUP($E1947,paramètres!$E$33:$F$44,2,FALSE)&lt;=VLOOKUP($AL$18,paramètres!$E$33:$F$44,2,FALSE),Z1947*$D1947,0)))</f>
        <v>0</v>
      </c>
      <c r="AM1947" s="126">
        <f>IF($D1947="",0,IF($E1947="",0,IF(VLOOKUP($E1947,paramètres!$E$33:$F$44,2,FALSE)&lt;=VLOOKUP($AM$18,paramètres!$E$33:$F$44,2,FALSE),AA1947*$D1947,0)))</f>
        <v>0</v>
      </c>
      <c r="AN1947" s="121" t="str">
        <f>IF(paramètres!$B$28=1,((SUM(P1947:Y1947)/1.02)+SUM(Z1947:AA1947))*0.0303/9*COUNT(P1947:X1947),IF(paramètres!$B$28=2,(SUM(P1947:AA1947))*0.0303/9*COUNT(P1947:X1947),"Missing Delta option"))</f>
        <v>Missing Delta option</v>
      </c>
      <c r="AO1947" s="13" t="str">
        <f>IF(paramètres!$B$28=1,(((SUM(P1947:Y1947)/1.02)+SUM(Z1947:AA1947))+((SUM(AB1947:AK1947)/1.02)+SUM(AL1947:AN1947)))*cotpatr,IF(paramètres!$B$28=2,(SUM(P1947:AN1947)*cotpatr),"Missing Delta Option"))</f>
        <v>Missing Delta Option</v>
      </c>
      <c r="AP1947" s="13" t="str" cm="1">
        <f t="array" ref="AP1947">IF(paramètres!$B$28=1,(((SUM(P1947:Y1947)/1.02)+SUM(Z1947:AA1947))+((SUM(AB1947:AM1947)/1.02)+SUM(AL1947:AM1947)))/12*pécule,IF(paramètres!$B$28=2,SUM(P1947:AM1947)/12*pécule,"Missing Delta Option"))</f>
        <v>Missing Delta Option</v>
      </c>
      <c r="AQ1947" s="105" t="e">
        <f>IF(paramètres!$B$28=1,(((SUM(P1947:Y1947)/1.02)+SUM(Z1947:AA1947))+((SUM(AB1947:AM1947)/1.02)+SUM(AL1947:AM1947)))+AN1947+AO1947+AP1947,SUM(P1947:AM1947)+AN1947+AO1947+AP1947)</f>
        <v>#VALUE!</v>
      </c>
    </row>
    <row r="1948" spans="1:43" x14ac:dyDescent="0.25">
      <c r="A1948" s="104"/>
      <c r="B1948" s="39"/>
      <c r="C1948" s="39"/>
      <c r="D1948" s="70"/>
      <c r="E1948" s="49"/>
      <c r="F1948" s="40"/>
      <c r="G1948" s="38"/>
      <c r="H1948" s="71"/>
      <c r="I1948" s="40"/>
      <c r="J1948" s="38"/>
      <c r="K1948" s="71"/>
      <c r="L1948" s="40"/>
      <c r="M1948" s="38"/>
      <c r="N1948" s="71"/>
      <c r="O1948" s="49"/>
      <c r="P1948" s="177"/>
      <c r="Q1948" s="178"/>
      <c r="R1948" s="178"/>
      <c r="S1948" s="178"/>
      <c r="T1948" s="178"/>
      <c r="U1948" s="178"/>
      <c r="V1948" s="178"/>
      <c r="W1948" s="178"/>
      <c r="X1948" s="178"/>
      <c r="Y1948" s="178"/>
      <c r="Z1948" s="178"/>
      <c r="AA1948" s="179"/>
      <c r="AB1948" s="121">
        <f>IF($D1948="",0,IF($E1948="",0,IF(VLOOKUP($E1948,paramètres!$E$33:$F$44,2,FALSE)&lt;=VLOOKUP($AB$18,paramètres!$E$33:$F$44,2,FALSE),P1948*$D1948,0)))</f>
        <v>0</v>
      </c>
      <c r="AC1948" s="13">
        <f>IF($D1948="",0,IF($E1948="",0,IF(VLOOKUP($E1948,paramètres!$E$33:$F$44,2,FALSE)&lt;=VLOOKUP($AC$18,paramètres!$E$33:$F$44,2,FALSE),Q1948*$D1948,0)))</f>
        <v>0</v>
      </c>
      <c r="AD1948" s="13">
        <f>IF($D1948="",0,IF($E1948="",0,IF(VLOOKUP($E1948,paramètres!$E$33:$F$44,2,FALSE)&lt;=VLOOKUP($AD$18,paramètres!$E$33:$F$44,2,FALSE),R1948*$D1948,0)))</f>
        <v>0</v>
      </c>
      <c r="AE1948" s="13">
        <f>IF($D1948="",0,IF($E1948="",0,IF(VLOOKUP($E1948,paramètres!$E$33:$F$44,2,FALSE)&lt;=VLOOKUP($AE$18,paramètres!$E$33:$F$44,2,FALSE),S1948*$D1948,0)))</f>
        <v>0</v>
      </c>
      <c r="AF1948" s="13">
        <f>IF($D1948="",0,IF($E1948="",0,IF(VLOOKUP($E1948,paramètres!$E$33:$F$44,2,FALSE)&lt;=VLOOKUP($AF$18,paramètres!$E$33:$F$44,2,FALSE),T1948*$D1948,0)))</f>
        <v>0</v>
      </c>
      <c r="AG1948" s="13">
        <f>IF($D1948="",0,IF($E1948="",0,IF(VLOOKUP($E1948,paramètres!$E$33:$F$44,2,FALSE)&lt;=VLOOKUP($AG$18,paramètres!$E$33:$F$44,2,FALSE),U1948*$D1948,0)))</f>
        <v>0</v>
      </c>
      <c r="AH1948" s="13">
        <f>IF($D1948="",0,IF($E1948="",0,IF(VLOOKUP($E1948,paramètres!$E$33:$F$44,2,FALSE)&lt;=VLOOKUP($AH$18,paramètres!$E$33:$F$44,2,FALSE),V1948*$D1948,0)))</f>
        <v>0</v>
      </c>
      <c r="AI1948" s="13">
        <f>IF($D1948="",0,IF($E1948="",0,IF(VLOOKUP($E1948,paramètres!$E$33:$F$44,2,FALSE)&lt;=VLOOKUP($AI$18,paramètres!$E$33:$F$44,2,FALSE),W1948*$D1948,0)))</f>
        <v>0</v>
      </c>
      <c r="AJ1948" s="13">
        <f>IF($D1948="",0,IF($E1948="",0,IF(VLOOKUP($E1948,paramètres!$E$33:$F$44,2,FALSE)&lt;=VLOOKUP($AJ$18,paramètres!$E$33:$F$44,2,FALSE),X1948*$D1948,0)))</f>
        <v>0</v>
      </c>
      <c r="AK1948" s="13">
        <f>IF($D1948="",0,IF($E1948="",0,IF(VLOOKUP($E1948,paramètres!$E$33:$F$44,2,FALSE)&lt;=VLOOKUP($AK$18,paramètres!$E$33:$F$44,2,FALSE),Y1948*$D1948,0)))</f>
        <v>0</v>
      </c>
      <c r="AL1948" s="13">
        <f>IF($D1948="",0,IF($E1948="",0,IF(VLOOKUP($E1948,paramètres!$E$33:$F$44,2,FALSE)&lt;=VLOOKUP($AL$18,paramètres!$E$33:$F$44,2,FALSE),Z1948*$D1948,0)))</f>
        <v>0</v>
      </c>
      <c r="AM1948" s="126">
        <f>IF($D1948="",0,IF($E1948="",0,IF(VLOOKUP($E1948,paramètres!$E$33:$F$44,2,FALSE)&lt;=VLOOKUP($AM$18,paramètres!$E$33:$F$44,2,FALSE),AA1948*$D1948,0)))</f>
        <v>0</v>
      </c>
      <c r="AN1948" s="121" t="str">
        <f>IF(paramètres!$B$28=1,((SUM(P1948:Y1948)/1.02)+SUM(Z1948:AA1948))*0.0303/9*COUNT(P1948:X1948),IF(paramètres!$B$28=2,(SUM(P1948:AA1948))*0.0303/9*COUNT(P1948:X1948),"Missing Delta option"))</f>
        <v>Missing Delta option</v>
      </c>
      <c r="AO1948" s="13" t="str">
        <f>IF(paramètres!$B$28=1,(((SUM(P1948:Y1948)/1.02)+SUM(Z1948:AA1948))+((SUM(AB1948:AK1948)/1.02)+SUM(AL1948:AN1948)))*cotpatr,IF(paramètres!$B$28=2,(SUM(P1948:AN1948)*cotpatr),"Missing Delta Option"))</f>
        <v>Missing Delta Option</v>
      </c>
      <c r="AP1948" s="13" t="str" cm="1">
        <f t="array" ref="AP1948">IF(paramètres!$B$28=1,(((SUM(P1948:Y1948)/1.02)+SUM(Z1948:AA1948))+((SUM(AB1948:AM1948)/1.02)+SUM(AL1948:AM1948)))/12*pécule,IF(paramètres!$B$28=2,SUM(P1948:AM1948)/12*pécule,"Missing Delta Option"))</f>
        <v>Missing Delta Option</v>
      </c>
      <c r="AQ1948" s="105" t="e">
        <f>IF(paramètres!$B$28=1,(((SUM(P1948:Y1948)/1.02)+SUM(Z1948:AA1948))+((SUM(AB1948:AM1948)/1.02)+SUM(AL1948:AM1948)))+AN1948+AO1948+AP1948,SUM(P1948:AM1948)+AN1948+AO1948+AP1948)</f>
        <v>#VALUE!</v>
      </c>
    </row>
    <row r="1949" spans="1:43" x14ac:dyDescent="0.25">
      <c r="A1949" s="104"/>
      <c r="B1949" s="39"/>
      <c r="C1949" s="39"/>
      <c r="D1949" s="70"/>
      <c r="E1949" s="49"/>
      <c r="F1949" s="40"/>
      <c r="G1949" s="38"/>
      <c r="H1949" s="71"/>
      <c r="I1949" s="40"/>
      <c r="J1949" s="38"/>
      <c r="K1949" s="71"/>
      <c r="L1949" s="40"/>
      <c r="M1949" s="38"/>
      <c r="N1949" s="71"/>
      <c r="O1949" s="49"/>
      <c r="P1949" s="177"/>
      <c r="Q1949" s="178"/>
      <c r="R1949" s="178"/>
      <c r="S1949" s="178"/>
      <c r="T1949" s="178"/>
      <c r="U1949" s="178"/>
      <c r="V1949" s="178"/>
      <c r="W1949" s="178"/>
      <c r="X1949" s="178"/>
      <c r="Y1949" s="178"/>
      <c r="Z1949" s="178"/>
      <c r="AA1949" s="179"/>
      <c r="AB1949" s="121">
        <f>IF($D1949="",0,IF($E1949="",0,IF(VLOOKUP($E1949,paramètres!$E$33:$F$44,2,FALSE)&lt;=VLOOKUP($AB$18,paramètres!$E$33:$F$44,2,FALSE),P1949*$D1949,0)))</f>
        <v>0</v>
      </c>
      <c r="AC1949" s="13">
        <f>IF($D1949="",0,IF($E1949="",0,IF(VLOOKUP($E1949,paramètres!$E$33:$F$44,2,FALSE)&lt;=VLOOKUP($AC$18,paramètres!$E$33:$F$44,2,FALSE),Q1949*$D1949,0)))</f>
        <v>0</v>
      </c>
      <c r="AD1949" s="13">
        <f>IF($D1949="",0,IF($E1949="",0,IF(VLOOKUP($E1949,paramètres!$E$33:$F$44,2,FALSE)&lt;=VLOOKUP($AD$18,paramètres!$E$33:$F$44,2,FALSE),R1949*$D1949,0)))</f>
        <v>0</v>
      </c>
      <c r="AE1949" s="13">
        <f>IF($D1949="",0,IF($E1949="",0,IF(VLOOKUP($E1949,paramètres!$E$33:$F$44,2,FALSE)&lt;=VLOOKUP($AE$18,paramètres!$E$33:$F$44,2,FALSE),S1949*$D1949,0)))</f>
        <v>0</v>
      </c>
      <c r="AF1949" s="13">
        <f>IF($D1949="",0,IF($E1949="",0,IF(VLOOKUP($E1949,paramètres!$E$33:$F$44,2,FALSE)&lt;=VLOOKUP($AF$18,paramètres!$E$33:$F$44,2,FALSE),T1949*$D1949,0)))</f>
        <v>0</v>
      </c>
      <c r="AG1949" s="13">
        <f>IF($D1949="",0,IF($E1949="",0,IF(VLOOKUP($E1949,paramètres!$E$33:$F$44,2,FALSE)&lt;=VLOOKUP($AG$18,paramètres!$E$33:$F$44,2,FALSE),U1949*$D1949,0)))</f>
        <v>0</v>
      </c>
      <c r="AH1949" s="13">
        <f>IF($D1949="",0,IF($E1949="",0,IF(VLOOKUP($E1949,paramètres!$E$33:$F$44,2,FALSE)&lt;=VLOOKUP($AH$18,paramètres!$E$33:$F$44,2,FALSE),V1949*$D1949,0)))</f>
        <v>0</v>
      </c>
      <c r="AI1949" s="13">
        <f>IF($D1949="",0,IF($E1949="",0,IF(VLOOKUP($E1949,paramètres!$E$33:$F$44,2,FALSE)&lt;=VLOOKUP($AI$18,paramètres!$E$33:$F$44,2,FALSE),W1949*$D1949,0)))</f>
        <v>0</v>
      </c>
      <c r="AJ1949" s="13">
        <f>IF($D1949="",0,IF($E1949="",0,IF(VLOOKUP($E1949,paramètres!$E$33:$F$44,2,FALSE)&lt;=VLOOKUP($AJ$18,paramètres!$E$33:$F$44,2,FALSE),X1949*$D1949,0)))</f>
        <v>0</v>
      </c>
      <c r="AK1949" s="13">
        <f>IF($D1949="",0,IF($E1949="",0,IF(VLOOKUP($E1949,paramètres!$E$33:$F$44,2,FALSE)&lt;=VLOOKUP($AK$18,paramètres!$E$33:$F$44,2,FALSE),Y1949*$D1949,0)))</f>
        <v>0</v>
      </c>
      <c r="AL1949" s="13">
        <f>IF($D1949="",0,IF($E1949="",0,IF(VLOOKUP($E1949,paramètres!$E$33:$F$44,2,FALSE)&lt;=VLOOKUP($AL$18,paramètres!$E$33:$F$44,2,FALSE),Z1949*$D1949,0)))</f>
        <v>0</v>
      </c>
      <c r="AM1949" s="126">
        <f>IF($D1949="",0,IF($E1949="",0,IF(VLOOKUP($E1949,paramètres!$E$33:$F$44,2,FALSE)&lt;=VLOOKUP($AM$18,paramètres!$E$33:$F$44,2,FALSE),AA1949*$D1949,0)))</f>
        <v>0</v>
      </c>
      <c r="AN1949" s="121" t="str">
        <f>IF(paramètres!$B$28=1,((SUM(P1949:Y1949)/1.02)+SUM(Z1949:AA1949))*0.0303/9*COUNT(P1949:X1949),IF(paramètres!$B$28=2,(SUM(P1949:AA1949))*0.0303/9*COUNT(P1949:X1949),"Missing Delta option"))</f>
        <v>Missing Delta option</v>
      </c>
      <c r="AO1949" s="13" t="str">
        <f>IF(paramètres!$B$28=1,(((SUM(P1949:Y1949)/1.02)+SUM(Z1949:AA1949))+((SUM(AB1949:AK1949)/1.02)+SUM(AL1949:AN1949)))*cotpatr,IF(paramètres!$B$28=2,(SUM(P1949:AN1949)*cotpatr),"Missing Delta Option"))</f>
        <v>Missing Delta Option</v>
      </c>
      <c r="AP1949" s="13" t="str" cm="1">
        <f t="array" ref="AP1949">IF(paramètres!$B$28=1,(((SUM(P1949:Y1949)/1.02)+SUM(Z1949:AA1949))+((SUM(AB1949:AM1949)/1.02)+SUM(AL1949:AM1949)))/12*pécule,IF(paramètres!$B$28=2,SUM(P1949:AM1949)/12*pécule,"Missing Delta Option"))</f>
        <v>Missing Delta Option</v>
      </c>
      <c r="AQ1949" s="105" t="e">
        <f>IF(paramètres!$B$28=1,(((SUM(P1949:Y1949)/1.02)+SUM(Z1949:AA1949))+((SUM(AB1949:AM1949)/1.02)+SUM(AL1949:AM1949)))+AN1949+AO1949+AP1949,SUM(P1949:AM1949)+AN1949+AO1949+AP1949)</f>
        <v>#VALUE!</v>
      </c>
    </row>
    <row r="1950" spans="1:43" x14ac:dyDescent="0.25">
      <c r="A1950" s="104"/>
      <c r="B1950" s="39"/>
      <c r="C1950" s="39"/>
      <c r="D1950" s="70"/>
      <c r="E1950" s="49"/>
      <c r="F1950" s="40"/>
      <c r="G1950" s="38"/>
      <c r="H1950" s="71"/>
      <c r="I1950" s="40"/>
      <c r="J1950" s="38"/>
      <c r="K1950" s="71"/>
      <c r="L1950" s="40"/>
      <c r="M1950" s="38"/>
      <c r="N1950" s="71"/>
      <c r="O1950" s="49"/>
      <c r="P1950" s="177"/>
      <c r="Q1950" s="178"/>
      <c r="R1950" s="178"/>
      <c r="S1950" s="178"/>
      <c r="T1950" s="178"/>
      <c r="U1950" s="178"/>
      <c r="V1950" s="178"/>
      <c r="W1950" s="178"/>
      <c r="X1950" s="178"/>
      <c r="Y1950" s="178"/>
      <c r="Z1950" s="178"/>
      <c r="AA1950" s="179"/>
      <c r="AB1950" s="121">
        <f>IF($D1950="",0,IF($E1950="",0,IF(VLOOKUP($E1950,paramètres!$E$33:$F$44,2,FALSE)&lt;=VLOOKUP($AB$18,paramètres!$E$33:$F$44,2,FALSE),P1950*$D1950,0)))</f>
        <v>0</v>
      </c>
      <c r="AC1950" s="13">
        <f>IF($D1950="",0,IF($E1950="",0,IF(VLOOKUP($E1950,paramètres!$E$33:$F$44,2,FALSE)&lt;=VLOOKUP($AC$18,paramètres!$E$33:$F$44,2,FALSE),Q1950*$D1950,0)))</f>
        <v>0</v>
      </c>
      <c r="AD1950" s="13">
        <f>IF($D1950="",0,IF($E1950="",0,IF(VLOOKUP($E1950,paramètres!$E$33:$F$44,2,FALSE)&lt;=VLOOKUP($AD$18,paramètres!$E$33:$F$44,2,FALSE),R1950*$D1950,0)))</f>
        <v>0</v>
      </c>
      <c r="AE1950" s="13">
        <f>IF($D1950="",0,IF($E1950="",0,IF(VLOOKUP($E1950,paramètres!$E$33:$F$44,2,FALSE)&lt;=VLOOKUP($AE$18,paramètres!$E$33:$F$44,2,FALSE),S1950*$D1950,0)))</f>
        <v>0</v>
      </c>
      <c r="AF1950" s="13">
        <f>IF($D1950="",0,IF($E1950="",0,IF(VLOOKUP($E1950,paramètres!$E$33:$F$44,2,FALSE)&lt;=VLOOKUP($AF$18,paramètres!$E$33:$F$44,2,FALSE),T1950*$D1950,0)))</f>
        <v>0</v>
      </c>
      <c r="AG1950" s="13">
        <f>IF($D1950="",0,IF($E1950="",0,IF(VLOOKUP($E1950,paramètres!$E$33:$F$44,2,FALSE)&lt;=VLOOKUP($AG$18,paramètres!$E$33:$F$44,2,FALSE),U1950*$D1950,0)))</f>
        <v>0</v>
      </c>
      <c r="AH1950" s="13">
        <f>IF($D1950="",0,IF($E1950="",0,IF(VLOOKUP($E1950,paramètres!$E$33:$F$44,2,FALSE)&lt;=VLOOKUP($AH$18,paramètres!$E$33:$F$44,2,FALSE),V1950*$D1950,0)))</f>
        <v>0</v>
      </c>
      <c r="AI1950" s="13">
        <f>IF($D1950="",0,IF($E1950="",0,IF(VLOOKUP($E1950,paramètres!$E$33:$F$44,2,FALSE)&lt;=VLOOKUP($AI$18,paramètres!$E$33:$F$44,2,FALSE),W1950*$D1950,0)))</f>
        <v>0</v>
      </c>
      <c r="AJ1950" s="13">
        <f>IF($D1950="",0,IF($E1950="",0,IF(VLOOKUP($E1950,paramètres!$E$33:$F$44,2,FALSE)&lt;=VLOOKUP($AJ$18,paramètres!$E$33:$F$44,2,FALSE),X1950*$D1950,0)))</f>
        <v>0</v>
      </c>
      <c r="AK1950" s="13">
        <f>IF($D1950="",0,IF($E1950="",0,IF(VLOOKUP($E1950,paramètres!$E$33:$F$44,2,FALSE)&lt;=VLOOKUP($AK$18,paramètres!$E$33:$F$44,2,FALSE),Y1950*$D1950,0)))</f>
        <v>0</v>
      </c>
      <c r="AL1950" s="13">
        <f>IF($D1950="",0,IF($E1950="",0,IF(VLOOKUP($E1950,paramètres!$E$33:$F$44,2,FALSE)&lt;=VLOOKUP($AL$18,paramètres!$E$33:$F$44,2,FALSE),Z1950*$D1950,0)))</f>
        <v>0</v>
      </c>
      <c r="AM1950" s="126">
        <f>IF($D1950="",0,IF($E1950="",0,IF(VLOOKUP($E1950,paramètres!$E$33:$F$44,2,FALSE)&lt;=VLOOKUP($AM$18,paramètres!$E$33:$F$44,2,FALSE),AA1950*$D1950,0)))</f>
        <v>0</v>
      </c>
      <c r="AN1950" s="121" t="str">
        <f>IF(paramètres!$B$28=1,((SUM(P1950:Y1950)/1.02)+SUM(Z1950:AA1950))*0.0303/9*COUNT(P1950:X1950),IF(paramètres!$B$28=2,(SUM(P1950:AA1950))*0.0303/9*COUNT(P1950:X1950),"Missing Delta option"))</f>
        <v>Missing Delta option</v>
      </c>
      <c r="AO1950" s="13" t="str">
        <f>IF(paramètres!$B$28=1,(((SUM(P1950:Y1950)/1.02)+SUM(Z1950:AA1950))+((SUM(AB1950:AK1950)/1.02)+SUM(AL1950:AN1950)))*cotpatr,IF(paramètres!$B$28=2,(SUM(P1950:AN1950)*cotpatr),"Missing Delta Option"))</f>
        <v>Missing Delta Option</v>
      </c>
      <c r="AP1950" s="13" t="str" cm="1">
        <f t="array" ref="AP1950">IF(paramètres!$B$28=1,(((SUM(P1950:Y1950)/1.02)+SUM(Z1950:AA1950))+((SUM(AB1950:AM1950)/1.02)+SUM(AL1950:AM1950)))/12*pécule,IF(paramètres!$B$28=2,SUM(P1950:AM1950)/12*pécule,"Missing Delta Option"))</f>
        <v>Missing Delta Option</v>
      </c>
      <c r="AQ1950" s="105" t="e">
        <f>IF(paramètres!$B$28=1,(((SUM(P1950:Y1950)/1.02)+SUM(Z1950:AA1950))+((SUM(AB1950:AM1950)/1.02)+SUM(AL1950:AM1950)))+AN1950+AO1950+AP1950,SUM(P1950:AM1950)+AN1950+AO1950+AP1950)</f>
        <v>#VALUE!</v>
      </c>
    </row>
    <row r="1951" spans="1:43" x14ac:dyDescent="0.25">
      <c r="A1951" s="104"/>
      <c r="B1951" s="39"/>
      <c r="C1951" s="39"/>
      <c r="D1951" s="70"/>
      <c r="E1951" s="49"/>
      <c r="F1951" s="40"/>
      <c r="G1951" s="38"/>
      <c r="H1951" s="71"/>
      <c r="I1951" s="40"/>
      <c r="J1951" s="38"/>
      <c r="K1951" s="71"/>
      <c r="L1951" s="40"/>
      <c r="M1951" s="38"/>
      <c r="N1951" s="71"/>
      <c r="O1951" s="49"/>
      <c r="P1951" s="177"/>
      <c r="Q1951" s="178"/>
      <c r="R1951" s="178"/>
      <c r="S1951" s="178"/>
      <c r="T1951" s="178"/>
      <c r="U1951" s="178"/>
      <c r="V1951" s="178"/>
      <c r="W1951" s="178"/>
      <c r="X1951" s="178"/>
      <c r="Y1951" s="178"/>
      <c r="Z1951" s="178"/>
      <c r="AA1951" s="179"/>
      <c r="AB1951" s="121">
        <f>IF($D1951="",0,IF($E1951="",0,IF(VLOOKUP($E1951,paramètres!$E$33:$F$44,2,FALSE)&lt;=VLOOKUP($AB$18,paramètres!$E$33:$F$44,2,FALSE),P1951*$D1951,0)))</f>
        <v>0</v>
      </c>
      <c r="AC1951" s="13">
        <f>IF($D1951="",0,IF($E1951="",0,IF(VLOOKUP($E1951,paramètres!$E$33:$F$44,2,FALSE)&lt;=VLOOKUP($AC$18,paramètres!$E$33:$F$44,2,FALSE),Q1951*$D1951,0)))</f>
        <v>0</v>
      </c>
      <c r="AD1951" s="13">
        <f>IF($D1951="",0,IF($E1951="",0,IF(VLOOKUP($E1951,paramètres!$E$33:$F$44,2,FALSE)&lt;=VLOOKUP($AD$18,paramètres!$E$33:$F$44,2,FALSE),R1951*$D1951,0)))</f>
        <v>0</v>
      </c>
      <c r="AE1951" s="13">
        <f>IF($D1951="",0,IF($E1951="",0,IF(VLOOKUP($E1951,paramètres!$E$33:$F$44,2,FALSE)&lt;=VLOOKUP($AE$18,paramètres!$E$33:$F$44,2,FALSE),S1951*$D1951,0)))</f>
        <v>0</v>
      </c>
      <c r="AF1951" s="13">
        <f>IF($D1951="",0,IF($E1951="",0,IF(VLOOKUP($E1951,paramètres!$E$33:$F$44,2,FALSE)&lt;=VLOOKUP($AF$18,paramètres!$E$33:$F$44,2,FALSE),T1951*$D1951,0)))</f>
        <v>0</v>
      </c>
      <c r="AG1951" s="13">
        <f>IF($D1951="",0,IF($E1951="",0,IF(VLOOKUP($E1951,paramètres!$E$33:$F$44,2,FALSE)&lt;=VLOOKUP($AG$18,paramètres!$E$33:$F$44,2,FALSE),U1951*$D1951,0)))</f>
        <v>0</v>
      </c>
      <c r="AH1951" s="13">
        <f>IF($D1951="",0,IF($E1951="",0,IF(VLOOKUP($E1951,paramètres!$E$33:$F$44,2,FALSE)&lt;=VLOOKUP($AH$18,paramètres!$E$33:$F$44,2,FALSE),V1951*$D1951,0)))</f>
        <v>0</v>
      </c>
      <c r="AI1951" s="13">
        <f>IF($D1951="",0,IF($E1951="",0,IF(VLOOKUP($E1951,paramètres!$E$33:$F$44,2,FALSE)&lt;=VLOOKUP($AI$18,paramètres!$E$33:$F$44,2,FALSE),W1951*$D1951,0)))</f>
        <v>0</v>
      </c>
      <c r="AJ1951" s="13">
        <f>IF($D1951="",0,IF($E1951="",0,IF(VLOOKUP($E1951,paramètres!$E$33:$F$44,2,FALSE)&lt;=VLOOKUP($AJ$18,paramètres!$E$33:$F$44,2,FALSE),X1951*$D1951,0)))</f>
        <v>0</v>
      </c>
      <c r="AK1951" s="13">
        <f>IF($D1951="",0,IF($E1951="",0,IF(VLOOKUP($E1951,paramètres!$E$33:$F$44,2,FALSE)&lt;=VLOOKUP($AK$18,paramètres!$E$33:$F$44,2,FALSE),Y1951*$D1951,0)))</f>
        <v>0</v>
      </c>
      <c r="AL1951" s="13">
        <f>IF($D1951="",0,IF($E1951="",0,IF(VLOOKUP($E1951,paramètres!$E$33:$F$44,2,FALSE)&lt;=VLOOKUP($AL$18,paramètres!$E$33:$F$44,2,FALSE),Z1951*$D1951,0)))</f>
        <v>0</v>
      </c>
      <c r="AM1951" s="126">
        <f>IF($D1951="",0,IF($E1951="",0,IF(VLOOKUP($E1951,paramètres!$E$33:$F$44,2,FALSE)&lt;=VLOOKUP($AM$18,paramètres!$E$33:$F$44,2,FALSE),AA1951*$D1951,0)))</f>
        <v>0</v>
      </c>
      <c r="AN1951" s="121" t="str">
        <f>IF(paramètres!$B$28=1,((SUM(P1951:Y1951)/1.02)+SUM(Z1951:AA1951))*0.0303/9*COUNT(P1951:X1951),IF(paramètres!$B$28=2,(SUM(P1951:AA1951))*0.0303/9*COUNT(P1951:X1951),"Missing Delta option"))</f>
        <v>Missing Delta option</v>
      </c>
      <c r="AO1951" s="13" t="str">
        <f>IF(paramètres!$B$28=1,(((SUM(P1951:Y1951)/1.02)+SUM(Z1951:AA1951))+((SUM(AB1951:AK1951)/1.02)+SUM(AL1951:AN1951)))*cotpatr,IF(paramètres!$B$28=2,(SUM(P1951:AN1951)*cotpatr),"Missing Delta Option"))</f>
        <v>Missing Delta Option</v>
      </c>
      <c r="AP1951" s="13" t="str" cm="1">
        <f t="array" ref="AP1951">IF(paramètres!$B$28=1,(((SUM(P1951:Y1951)/1.02)+SUM(Z1951:AA1951))+((SUM(AB1951:AM1951)/1.02)+SUM(AL1951:AM1951)))/12*pécule,IF(paramètres!$B$28=2,SUM(P1951:AM1951)/12*pécule,"Missing Delta Option"))</f>
        <v>Missing Delta Option</v>
      </c>
      <c r="AQ1951" s="105" t="e">
        <f>IF(paramètres!$B$28=1,(((SUM(P1951:Y1951)/1.02)+SUM(Z1951:AA1951))+((SUM(AB1951:AM1951)/1.02)+SUM(AL1951:AM1951)))+AN1951+AO1951+AP1951,SUM(P1951:AM1951)+AN1951+AO1951+AP1951)</f>
        <v>#VALUE!</v>
      </c>
    </row>
    <row r="1952" spans="1:43" x14ac:dyDescent="0.25">
      <c r="A1952" s="104"/>
      <c r="B1952" s="39"/>
      <c r="C1952" s="39"/>
      <c r="D1952" s="70"/>
      <c r="E1952" s="49"/>
      <c r="F1952" s="40"/>
      <c r="G1952" s="38"/>
      <c r="H1952" s="71"/>
      <c r="I1952" s="40"/>
      <c r="J1952" s="38"/>
      <c r="K1952" s="71"/>
      <c r="L1952" s="40"/>
      <c r="M1952" s="38"/>
      <c r="N1952" s="71"/>
      <c r="O1952" s="49"/>
      <c r="P1952" s="177"/>
      <c r="Q1952" s="178"/>
      <c r="R1952" s="178"/>
      <c r="S1952" s="178"/>
      <c r="T1952" s="178"/>
      <c r="U1952" s="178"/>
      <c r="V1952" s="178"/>
      <c r="W1952" s="178"/>
      <c r="X1952" s="178"/>
      <c r="Y1952" s="178"/>
      <c r="Z1952" s="178"/>
      <c r="AA1952" s="179"/>
      <c r="AB1952" s="121">
        <f>IF($D1952="",0,IF($E1952="",0,IF(VLOOKUP($E1952,paramètres!$E$33:$F$44,2,FALSE)&lt;=VLOOKUP($AB$18,paramètres!$E$33:$F$44,2,FALSE),P1952*$D1952,0)))</f>
        <v>0</v>
      </c>
      <c r="AC1952" s="13">
        <f>IF($D1952="",0,IF($E1952="",0,IF(VLOOKUP($E1952,paramètres!$E$33:$F$44,2,FALSE)&lt;=VLOOKUP($AC$18,paramètres!$E$33:$F$44,2,FALSE),Q1952*$D1952,0)))</f>
        <v>0</v>
      </c>
      <c r="AD1952" s="13">
        <f>IF($D1952="",0,IF($E1952="",0,IF(VLOOKUP($E1952,paramètres!$E$33:$F$44,2,FALSE)&lt;=VLOOKUP($AD$18,paramètres!$E$33:$F$44,2,FALSE),R1952*$D1952,0)))</f>
        <v>0</v>
      </c>
      <c r="AE1952" s="13">
        <f>IF($D1952="",0,IF($E1952="",0,IF(VLOOKUP($E1952,paramètres!$E$33:$F$44,2,FALSE)&lt;=VLOOKUP($AE$18,paramètres!$E$33:$F$44,2,FALSE),S1952*$D1952,0)))</f>
        <v>0</v>
      </c>
      <c r="AF1952" s="13">
        <f>IF($D1952="",0,IF($E1952="",0,IF(VLOOKUP($E1952,paramètres!$E$33:$F$44,2,FALSE)&lt;=VLOOKUP($AF$18,paramètres!$E$33:$F$44,2,FALSE),T1952*$D1952,0)))</f>
        <v>0</v>
      </c>
      <c r="AG1952" s="13">
        <f>IF($D1952="",0,IF($E1952="",0,IF(VLOOKUP($E1952,paramètres!$E$33:$F$44,2,FALSE)&lt;=VLOOKUP($AG$18,paramètres!$E$33:$F$44,2,FALSE),U1952*$D1952,0)))</f>
        <v>0</v>
      </c>
      <c r="AH1952" s="13">
        <f>IF($D1952="",0,IF($E1952="",0,IF(VLOOKUP($E1952,paramètres!$E$33:$F$44,2,FALSE)&lt;=VLOOKUP($AH$18,paramètres!$E$33:$F$44,2,FALSE),V1952*$D1952,0)))</f>
        <v>0</v>
      </c>
      <c r="AI1952" s="13">
        <f>IF($D1952="",0,IF($E1952="",0,IF(VLOOKUP($E1952,paramètres!$E$33:$F$44,2,FALSE)&lt;=VLOOKUP($AI$18,paramètres!$E$33:$F$44,2,FALSE),W1952*$D1952,0)))</f>
        <v>0</v>
      </c>
      <c r="AJ1952" s="13">
        <f>IF($D1952="",0,IF($E1952="",0,IF(VLOOKUP($E1952,paramètres!$E$33:$F$44,2,FALSE)&lt;=VLOOKUP($AJ$18,paramètres!$E$33:$F$44,2,FALSE),X1952*$D1952,0)))</f>
        <v>0</v>
      </c>
      <c r="AK1952" s="13">
        <f>IF($D1952="",0,IF($E1952="",0,IF(VLOOKUP($E1952,paramètres!$E$33:$F$44,2,FALSE)&lt;=VLOOKUP($AK$18,paramètres!$E$33:$F$44,2,FALSE),Y1952*$D1952,0)))</f>
        <v>0</v>
      </c>
      <c r="AL1952" s="13">
        <f>IF($D1952="",0,IF($E1952="",0,IF(VLOOKUP($E1952,paramètres!$E$33:$F$44,2,FALSE)&lt;=VLOOKUP($AL$18,paramètres!$E$33:$F$44,2,FALSE),Z1952*$D1952,0)))</f>
        <v>0</v>
      </c>
      <c r="AM1952" s="126">
        <f>IF($D1952="",0,IF($E1952="",0,IF(VLOOKUP($E1952,paramètres!$E$33:$F$44,2,FALSE)&lt;=VLOOKUP($AM$18,paramètres!$E$33:$F$44,2,FALSE),AA1952*$D1952,0)))</f>
        <v>0</v>
      </c>
      <c r="AN1952" s="121" t="str">
        <f>IF(paramètres!$B$28=1,((SUM(P1952:Y1952)/1.02)+SUM(Z1952:AA1952))*0.0303/9*COUNT(P1952:X1952),IF(paramètres!$B$28=2,(SUM(P1952:AA1952))*0.0303/9*COUNT(P1952:X1952),"Missing Delta option"))</f>
        <v>Missing Delta option</v>
      </c>
      <c r="AO1952" s="13" t="str">
        <f>IF(paramètres!$B$28=1,(((SUM(P1952:Y1952)/1.02)+SUM(Z1952:AA1952))+((SUM(AB1952:AK1952)/1.02)+SUM(AL1952:AN1952)))*cotpatr,IF(paramètres!$B$28=2,(SUM(P1952:AN1952)*cotpatr),"Missing Delta Option"))</f>
        <v>Missing Delta Option</v>
      </c>
      <c r="AP1952" s="13" t="str" cm="1">
        <f t="array" ref="AP1952">IF(paramètres!$B$28=1,(((SUM(P1952:Y1952)/1.02)+SUM(Z1952:AA1952))+((SUM(AB1952:AM1952)/1.02)+SUM(AL1952:AM1952)))/12*pécule,IF(paramètres!$B$28=2,SUM(P1952:AM1952)/12*pécule,"Missing Delta Option"))</f>
        <v>Missing Delta Option</v>
      </c>
      <c r="AQ1952" s="105" t="e">
        <f>IF(paramètres!$B$28=1,(((SUM(P1952:Y1952)/1.02)+SUM(Z1952:AA1952))+((SUM(AB1952:AM1952)/1.02)+SUM(AL1952:AM1952)))+AN1952+AO1952+AP1952,SUM(P1952:AM1952)+AN1952+AO1952+AP1952)</f>
        <v>#VALUE!</v>
      </c>
    </row>
    <row r="1953" spans="1:43" x14ac:dyDescent="0.25">
      <c r="A1953" s="104"/>
      <c r="B1953" s="39"/>
      <c r="C1953" s="39"/>
      <c r="D1953" s="70"/>
      <c r="E1953" s="49"/>
      <c r="F1953" s="40"/>
      <c r="G1953" s="38"/>
      <c r="H1953" s="71"/>
      <c r="I1953" s="40"/>
      <c r="J1953" s="38"/>
      <c r="K1953" s="71"/>
      <c r="L1953" s="40"/>
      <c r="M1953" s="38"/>
      <c r="N1953" s="71"/>
      <c r="O1953" s="49"/>
      <c r="P1953" s="177"/>
      <c r="Q1953" s="178"/>
      <c r="R1953" s="178"/>
      <c r="S1953" s="178"/>
      <c r="T1953" s="178"/>
      <c r="U1953" s="178"/>
      <c r="V1953" s="178"/>
      <c r="W1953" s="178"/>
      <c r="X1953" s="178"/>
      <c r="Y1953" s="178"/>
      <c r="Z1953" s="178"/>
      <c r="AA1953" s="179"/>
      <c r="AB1953" s="121">
        <f>IF($D1953="",0,IF($E1953="",0,IF(VLOOKUP($E1953,paramètres!$E$33:$F$44,2,FALSE)&lt;=VLOOKUP($AB$18,paramètres!$E$33:$F$44,2,FALSE),P1953*$D1953,0)))</f>
        <v>0</v>
      </c>
      <c r="AC1953" s="13">
        <f>IF($D1953="",0,IF($E1953="",0,IF(VLOOKUP($E1953,paramètres!$E$33:$F$44,2,FALSE)&lt;=VLOOKUP($AC$18,paramètres!$E$33:$F$44,2,FALSE),Q1953*$D1953,0)))</f>
        <v>0</v>
      </c>
      <c r="AD1953" s="13">
        <f>IF($D1953="",0,IF($E1953="",0,IF(VLOOKUP($E1953,paramètres!$E$33:$F$44,2,FALSE)&lt;=VLOOKUP($AD$18,paramètres!$E$33:$F$44,2,FALSE),R1953*$D1953,0)))</f>
        <v>0</v>
      </c>
      <c r="AE1953" s="13">
        <f>IF($D1953="",0,IF($E1953="",0,IF(VLOOKUP($E1953,paramètres!$E$33:$F$44,2,FALSE)&lt;=VLOOKUP($AE$18,paramètres!$E$33:$F$44,2,FALSE),S1953*$D1953,0)))</f>
        <v>0</v>
      </c>
      <c r="AF1953" s="13">
        <f>IF($D1953="",0,IF($E1953="",0,IF(VLOOKUP($E1953,paramètres!$E$33:$F$44,2,FALSE)&lt;=VLOOKUP($AF$18,paramètres!$E$33:$F$44,2,FALSE),T1953*$D1953,0)))</f>
        <v>0</v>
      </c>
      <c r="AG1953" s="13">
        <f>IF($D1953="",0,IF($E1953="",0,IF(VLOOKUP($E1953,paramètres!$E$33:$F$44,2,FALSE)&lt;=VLOOKUP($AG$18,paramètres!$E$33:$F$44,2,FALSE),U1953*$D1953,0)))</f>
        <v>0</v>
      </c>
      <c r="AH1953" s="13">
        <f>IF($D1953="",0,IF($E1953="",0,IF(VLOOKUP($E1953,paramètres!$E$33:$F$44,2,FALSE)&lt;=VLOOKUP($AH$18,paramètres!$E$33:$F$44,2,FALSE),V1953*$D1953,0)))</f>
        <v>0</v>
      </c>
      <c r="AI1953" s="13">
        <f>IF($D1953="",0,IF($E1953="",0,IF(VLOOKUP($E1953,paramètres!$E$33:$F$44,2,FALSE)&lt;=VLOOKUP($AI$18,paramètres!$E$33:$F$44,2,FALSE),W1953*$D1953,0)))</f>
        <v>0</v>
      </c>
      <c r="AJ1953" s="13">
        <f>IF($D1953="",0,IF($E1953="",0,IF(VLOOKUP($E1953,paramètres!$E$33:$F$44,2,FALSE)&lt;=VLOOKUP($AJ$18,paramètres!$E$33:$F$44,2,FALSE),X1953*$D1953,0)))</f>
        <v>0</v>
      </c>
      <c r="AK1953" s="13">
        <f>IF($D1953="",0,IF($E1953="",0,IF(VLOOKUP($E1953,paramètres!$E$33:$F$44,2,FALSE)&lt;=VLOOKUP($AK$18,paramètres!$E$33:$F$44,2,FALSE),Y1953*$D1953,0)))</f>
        <v>0</v>
      </c>
      <c r="AL1953" s="13">
        <f>IF($D1953="",0,IF($E1953="",0,IF(VLOOKUP($E1953,paramètres!$E$33:$F$44,2,FALSE)&lt;=VLOOKUP($AL$18,paramètres!$E$33:$F$44,2,FALSE),Z1953*$D1953,0)))</f>
        <v>0</v>
      </c>
      <c r="AM1953" s="126">
        <f>IF($D1953="",0,IF($E1953="",0,IF(VLOOKUP($E1953,paramètres!$E$33:$F$44,2,FALSE)&lt;=VLOOKUP($AM$18,paramètres!$E$33:$F$44,2,FALSE),AA1953*$D1953,0)))</f>
        <v>0</v>
      </c>
      <c r="AN1953" s="121" t="str">
        <f>IF(paramètres!$B$28=1,((SUM(P1953:Y1953)/1.02)+SUM(Z1953:AA1953))*0.0303/9*COUNT(P1953:X1953),IF(paramètres!$B$28=2,(SUM(P1953:AA1953))*0.0303/9*COUNT(P1953:X1953),"Missing Delta option"))</f>
        <v>Missing Delta option</v>
      </c>
      <c r="AO1953" s="13" t="str">
        <f>IF(paramètres!$B$28=1,(((SUM(P1953:Y1953)/1.02)+SUM(Z1953:AA1953))+((SUM(AB1953:AK1953)/1.02)+SUM(AL1953:AN1953)))*cotpatr,IF(paramètres!$B$28=2,(SUM(P1953:AN1953)*cotpatr),"Missing Delta Option"))</f>
        <v>Missing Delta Option</v>
      </c>
      <c r="AP1953" s="13" t="str" cm="1">
        <f t="array" ref="AP1953">IF(paramètres!$B$28=1,(((SUM(P1953:Y1953)/1.02)+SUM(Z1953:AA1953))+((SUM(AB1953:AM1953)/1.02)+SUM(AL1953:AM1953)))/12*pécule,IF(paramètres!$B$28=2,SUM(P1953:AM1953)/12*pécule,"Missing Delta Option"))</f>
        <v>Missing Delta Option</v>
      </c>
      <c r="AQ1953" s="105" t="e">
        <f>IF(paramètres!$B$28=1,(((SUM(P1953:Y1953)/1.02)+SUM(Z1953:AA1953))+((SUM(AB1953:AM1953)/1.02)+SUM(AL1953:AM1953)))+AN1953+AO1953+AP1953,SUM(P1953:AM1953)+AN1953+AO1953+AP1953)</f>
        <v>#VALUE!</v>
      </c>
    </row>
    <row r="1954" spans="1:43" x14ac:dyDescent="0.25">
      <c r="A1954" s="104"/>
      <c r="B1954" s="39"/>
      <c r="C1954" s="39"/>
      <c r="D1954" s="70"/>
      <c r="E1954" s="49"/>
      <c r="F1954" s="40"/>
      <c r="G1954" s="38"/>
      <c r="H1954" s="71"/>
      <c r="I1954" s="40"/>
      <c r="J1954" s="38"/>
      <c r="K1954" s="71"/>
      <c r="L1954" s="40"/>
      <c r="M1954" s="38"/>
      <c r="N1954" s="71"/>
      <c r="O1954" s="49"/>
      <c r="P1954" s="177"/>
      <c r="Q1954" s="178"/>
      <c r="R1954" s="178"/>
      <c r="S1954" s="178"/>
      <c r="T1954" s="178"/>
      <c r="U1954" s="178"/>
      <c r="V1954" s="178"/>
      <c r="W1954" s="178"/>
      <c r="X1954" s="178"/>
      <c r="Y1954" s="178"/>
      <c r="Z1954" s="178"/>
      <c r="AA1954" s="179"/>
      <c r="AB1954" s="121">
        <f>IF($D1954="",0,IF($E1954="",0,IF(VLOOKUP($E1954,paramètres!$E$33:$F$44,2,FALSE)&lt;=VLOOKUP($AB$18,paramètres!$E$33:$F$44,2,FALSE),P1954*$D1954,0)))</f>
        <v>0</v>
      </c>
      <c r="AC1954" s="13">
        <f>IF($D1954="",0,IF($E1954="",0,IF(VLOOKUP($E1954,paramètres!$E$33:$F$44,2,FALSE)&lt;=VLOOKUP($AC$18,paramètres!$E$33:$F$44,2,FALSE),Q1954*$D1954,0)))</f>
        <v>0</v>
      </c>
      <c r="AD1954" s="13">
        <f>IF($D1954="",0,IF($E1954="",0,IF(VLOOKUP($E1954,paramètres!$E$33:$F$44,2,FALSE)&lt;=VLOOKUP($AD$18,paramètres!$E$33:$F$44,2,FALSE),R1954*$D1954,0)))</f>
        <v>0</v>
      </c>
      <c r="AE1954" s="13">
        <f>IF($D1954="",0,IF($E1954="",0,IF(VLOOKUP($E1954,paramètres!$E$33:$F$44,2,FALSE)&lt;=VLOOKUP($AE$18,paramètres!$E$33:$F$44,2,FALSE),S1954*$D1954,0)))</f>
        <v>0</v>
      </c>
      <c r="AF1954" s="13">
        <f>IF($D1954="",0,IF($E1954="",0,IF(VLOOKUP($E1954,paramètres!$E$33:$F$44,2,FALSE)&lt;=VLOOKUP($AF$18,paramètres!$E$33:$F$44,2,FALSE),T1954*$D1954,0)))</f>
        <v>0</v>
      </c>
      <c r="AG1954" s="13">
        <f>IF($D1954="",0,IF($E1954="",0,IF(VLOOKUP($E1954,paramètres!$E$33:$F$44,2,FALSE)&lt;=VLOOKUP($AG$18,paramètres!$E$33:$F$44,2,FALSE),U1954*$D1954,0)))</f>
        <v>0</v>
      </c>
      <c r="AH1954" s="13">
        <f>IF($D1954="",0,IF($E1954="",0,IF(VLOOKUP($E1954,paramètres!$E$33:$F$44,2,FALSE)&lt;=VLOOKUP($AH$18,paramètres!$E$33:$F$44,2,FALSE),V1954*$D1954,0)))</f>
        <v>0</v>
      </c>
      <c r="AI1954" s="13">
        <f>IF($D1954="",0,IF($E1954="",0,IF(VLOOKUP($E1954,paramètres!$E$33:$F$44,2,FALSE)&lt;=VLOOKUP($AI$18,paramètres!$E$33:$F$44,2,FALSE),W1954*$D1954,0)))</f>
        <v>0</v>
      </c>
      <c r="AJ1954" s="13">
        <f>IF($D1954="",0,IF($E1954="",0,IF(VLOOKUP($E1954,paramètres!$E$33:$F$44,2,FALSE)&lt;=VLOOKUP($AJ$18,paramètres!$E$33:$F$44,2,FALSE),X1954*$D1954,0)))</f>
        <v>0</v>
      </c>
      <c r="AK1954" s="13">
        <f>IF($D1954="",0,IF($E1954="",0,IF(VLOOKUP($E1954,paramètres!$E$33:$F$44,2,FALSE)&lt;=VLOOKUP($AK$18,paramètres!$E$33:$F$44,2,FALSE),Y1954*$D1954,0)))</f>
        <v>0</v>
      </c>
      <c r="AL1954" s="13">
        <f>IF($D1954="",0,IF($E1954="",0,IF(VLOOKUP($E1954,paramètres!$E$33:$F$44,2,FALSE)&lt;=VLOOKUP($AL$18,paramètres!$E$33:$F$44,2,FALSE),Z1954*$D1954,0)))</f>
        <v>0</v>
      </c>
      <c r="AM1954" s="126">
        <f>IF($D1954="",0,IF($E1954="",0,IF(VLOOKUP($E1954,paramètres!$E$33:$F$44,2,FALSE)&lt;=VLOOKUP($AM$18,paramètres!$E$33:$F$44,2,FALSE),AA1954*$D1954,0)))</f>
        <v>0</v>
      </c>
      <c r="AN1954" s="121" t="str">
        <f>IF(paramètres!$B$28=1,((SUM(P1954:Y1954)/1.02)+SUM(Z1954:AA1954))*0.0303/9*COUNT(P1954:X1954),IF(paramètres!$B$28=2,(SUM(P1954:AA1954))*0.0303/9*COUNT(P1954:X1954),"Missing Delta option"))</f>
        <v>Missing Delta option</v>
      </c>
      <c r="AO1954" s="13" t="str">
        <f>IF(paramètres!$B$28=1,(((SUM(P1954:Y1954)/1.02)+SUM(Z1954:AA1954))+((SUM(AB1954:AK1954)/1.02)+SUM(AL1954:AN1954)))*cotpatr,IF(paramètres!$B$28=2,(SUM(P1954:AN1954)*cotpatr),"Missing Delta Option"))</f>
        <v>Missing Delta Option</v>
      </c>
      <c r="AP1954" s="13" t="str" cm="1">
        <f t="array" ref="AP1954">IF(paramètres!$B$28=1,(((SUM(P1954:Y1954)/1.02)+SUM(Z1954:AA1954))+((SUM(AB1954:AM1954)/1.02)+SUM(AL1954:AM1954)))/12*pécule,IF(paramètres!$B$28=2,SUM(P1954:AM1954)/12*pécule,"Missing Delta Option"))</f>
        <v>Missing Delta Option</v>
      </c>
      <c r="AQ1954" s="105" t="e">
        <f>IF(paramètres!$B$28=1,(((SUM(P1954:Y1954)/1.02)+SUM(Z1954:AA1954))+((SUM(AB1954:AM1954)/1.02)+SUM(AL1954:AM1954)))+AN1954+AO1954+AP1954,SUM(P1954:AM1954)+AN1954+AO1954+AP1954)</f>
        <v>#VALUE!</v>
      </c>
    </row>
    <row r="1955" spans="1:43" x14ac:dyDescent="0.25">
      <c r="A1955" s="104"/>
      <c r="B1955" s="39"/>
      <c r="C1955" s="39"/>
      <c r="D1955" s="70"/>
      <c r="E1955" s="49"/>
      <c r="F1955" s="40"/>
      <c r="G1955" s="38"/>
      <c r="H1955" s="71"/>
      <c r="I1955" s="40"/>
      <c r="J1955" s="38"/>
      <c r="K1955" s="71"/>
      <c r="L1955" s="40"/>
      <c r="M1955" s="38"/>
      <c r="N1955" s="71"/>
      <c r="O1955" s="49"/>
      <c r="P1955" s="177"/>
      <c r="Q1955" s="178"/>
      <c r="R1955" s="178"/>
      <c r="S1955" s="178"/>
      <c r="T1955" s="178"/>
      <c r="U1955" s="178"/>
      <c r="V1955" s="178"/>
      <c r="W1955" s="178"/>
      <c r="X1955" s="178"/>
      <c r="Y1955" s="178"/>
      <c r="Z1955" s="178"/>
      <c r="AA1955" s="179"/>
      <c r="AB1955" s="121">
        <f>IF($D1955="",0,IF($E1955="",0,IF(VLOOKUP($E1955,paramètres!$E$33:$F$44,2,FALSE)&lt;=VLOOKUP($AB$18,paramètres!$E$33:$F$44,2,FALSE),P1955*$D1955,0)))</f>
        <v>0</v>
      </c>
      <c r="AC1955" s="13">
        <f>IF($D1955="",0,IF($E1955="",0,IF(VLOOKUP($E1955,paramètres!$E$33:$F$44,2,FALSE)&lt;=VLOOKUP($AC$18,paramètres!$E$33:$F$44,2,FALSE),Q1955*$D1955,0)))</f>
        <v>0</v>
      </c>
      <c r="AD1955" s="13">
        <f>IF($D1955="",0,IF($E1955="",0,IF(VLOOKUP($E1955,paramètres!$E$33:$F$44,2,FALSE)&lt;=VLOOKUP($AD$18,paramètres!$E$33:$F$44,2,FALSE),R1955*$D1955,0)))</f>
        <v>0</v>
      </c>
      <c r="AE1955" s="13">
        <f>IF($D1955="",0,IF($E1955="",0,IF(VLOOKUP($E1955,paramètres!$E$33:$F$44,2,FALSE)&lt;=VLOOKUP($AE$18,paramètres!$E$33:$F$44,2,FALSE),S1955*$D1955,0)))</f>
        <v>0</v>
      </c>
      <c r="AF1955" s="13">
        <f>IF($D1955="",0,IF($E1955="",0,IF(VLOOKUP($E1955,paramètres!$E$33:$F$44,2,FALSE)&lt;=VLOOKUP($AF$18,paramètres!$E$33:$F$44,2,FALSE),T1955*$D1955,0)))</f>
        <v>0</v>
      </c>
      <c r="AG1955" s="13">
        <f>IF($D1955="",0,IF($E1955="",0,IF(VLOOKUP($E1955,paramètres!$E$33:$F$44,2,FALSE)&lt;=VLOOKUP($AG$18,paramètres!$E$33:$F$44,2,FALSE),U1955*$D1955,0)))</f>
        <v>0</v>
      </c>
      <c r="AH1955" s="13">
        <f>IF($D1955="",0,IF($E1955="",0,IF(VLOOKUP($E1955,paramètres!$E$33:$F$44,2,FALSE)&lt;=VLOOKUP($AH$18,paramètres!$E$33:$F$44,2,FALSE),V1955*$D1955,0)))</f>
        <v>0</v>
      </c>
      <c r="AI1955" s="13">
        <f>IF($D1955="",0,IF($E1955="",0,IF(VLOOKUP($E1955,paramètres!$E$33:$F$44,2,FALSE)&lt;=VLOOKUP($AI$18,paramètres!$E$33:$F$44,2,FALSE),W1955*$D1955,0)))</f>
        <v>0</v>
      </c>
      <c r="AJ1955" s="13">
        <f>IF($D1955="",0,IF($E1955="",0,IF(VLOOKUP($E1955,paramètres!$E$33:$F$44,2,FALSE)&lt;=VLOOKUP($AJ$18,paramètres!$E$33:$F$44,2,FALSE),X1955*$D1955,0)))</f>
        <v>0</v>
      </c>
      <c r="AK1955" s="13">
        <f>IF($D1955="",0,IF($E1955="",0,IF(VLOOKUP($E1955,paramètres!$E$33:$F$44,2,FALSE)&lt;=VLOOKUP($AK$18,paramètres!$E$33:$F$44,2,FALSE),Y1955*$D1955,0)))</f>
        <v>0</v>
      </c>
      <c r="AL1955" s="13">
        <f>IF($D1955="",0,IF($E1955="",0,IF(VLOOKUP($E1955,paramètres!$E$33:$F$44,2,FALSE)&lt;=VLOOKUP($AL$18,paramètres!$E$33:$F$44,2,FALSE),Z1955*$D1955,0)))</f>
        <v>0</v>
      </c>
      <c r="AM1955" s="126">
        <f>IF($D1955="",0,IF($E1955="",0,IF(VLOOKUP($E1955,paramètres!$E$33:$F$44,2,FALSE)&lt;=VLOOKUP($AM$18,paramètres!$E$33:$F$44,2,FALSE),AA1955*$D1955,0)))</f>
        <v>0</v>
      </c>
      <c r="AN1955" s="121" t="str">
        <f>IF(paramètres!$B$28=1,((SUM(P1955:Y1955)/1.02)+SUM(Z1955:AA1955))*0.0303/9*COUNT(P1955:X1955),IF(paramètres!$B$28=2,(SUM(P1955:AA1955))*0.0303/9*COUNT(P1955:X1955),"Missing Delta option"))</f>
        <v>Missing Delta option</v>
      </c>
      <c r="AO1955" s="13" t="str">
        <f>IF(paramètres!$B$28=1,(((SUM(P1955:Y1955)/1.02)+SUM(Z1955:AA1955))+((SUM(AB1955:AK1955)/1.02)+SUM(AL1955:AN1955)))*cotpatr,IF(paramètres!$B$28=2,(SUM(P1955:AN1955)*cotpatr),"Missing Delta Option"))</f>
        <v>Missing Delta Option</v>
      </c>
      <c r="AP1955" s="13" t="str" cm="1">
        <f t="array" ref="AP1955">IF(paramètres!$B$28=1,(((SUM(P1955:Y1955)/1.02)+SUM(Z1955:AA1955))+((SUM(AB1955:AM1955)/1.02)+SUM(AL1955:AM1955)))/12*pécule,IF(paramètres!$B$28=2,SUM(P1955:AM1955)/12*pécule,"Missing Delta Option"))</f>
        <v>Missing Delta Option</v>
      </c>
      <c r="AQ1955" s="105" t="e">
        <f>IF(paramètres!$B$28=1,(((SUM(P1955:Y1955)/1.02)+SUM(Z1955:AA1955))+((SUM(AB1955:AM1955)/1.02)+SUM(AL1955:AM1955)))+AN1955+AO1955+AP1955,SUM(P1955:AM1955)+AN1955+AO1955+AP1955)</f>
        <v>#VALUE!</v>
      </c>
    </row>
    <row r="1956" spans="1:43" x14ac:dyDescent="0.25">
      <c r="A1956" s="104"/>
      <c r="B1956" s="39"/>
      <c r="C1956" s="39"/>
      <c r="D1956" s="70"/>
      <c r="E1956" s="49"/>
      <c r="F1956" s="40"/>
      <c r="G1956" s="38"/>
      <c r="H1956" s="71"/>
      <c r="I1956" s="40"/>
      <c r="J1956" s="38"/>
      <c r="K1956" s="71"/>
      <c r="L1956" s="40"/>
      <c r="M1956" s="38"/>
      <c r="N1956" s="71"/>
      <c r="O1956" s="49"/>
      <c r="P1956" s="177"/>
      <c r="Q1956" s="178"/>
      <c r="R1956" s="178"/>
      <c r="S1956" s="178"/>
      <c r="T1956" s="178"/>
      <c r="U1956" s="178"/>
      <c r="V1956" s="178"/>
      <c r="W1956" s="178"/>
      <c r="X1956" s="178"/>
      <c r="Y1956" s="178"/>
      <c r="Z1956" s="178"/>
      <c r="AA1956" s="179"/>
      <c r="AB1956" s="121">
        <f>IF($D1956="",0,IF($E1956="",0,IF(VLOOKUP($E1956,paramètres!$E$33:$F$44,2,FALSE)&lt;=VLOOKUP($AB$18,paramètres!$E$33:$F$44,2,FALSE),P1956*$D1956,0)))</f>
        <v>0</v>
      </c>
      <c r="AC1956" s="13">
        <f>IF($D1956="",0,IF($E1956="",0,IF(VLOOKUP($E1956,paramètres!$E$33:$F$44,2,FALSE)&lt;=VLOOKUP($AC$18,paramètres!$E$33:$F$44,2,FALSE),Q1956*$D1956,0)))</f>
        <v>0</v>
      </c>
      <c r="AD1956" s="13">
        <f>IF($D1956="",0,IF($E1956="",0,IF(VLOOKUP($E1956,paramètres!$E$33:$F$44,2,FALSE)&lt;=VLOOKUP($AD$18,paramètres!$E$33:$F$44,2,FALSE),R1956*$D1956,0)))</f>
        <v>0</v>
      </c>
      <c r="AE1956" s="13">
        <f>IF($D1956="",0,IF($E1956="",0,IF(VLOOKUP($E1956,paramètres!$E$33:$F$44,2,FALSE)&lt;=VLOOKUP($AE$18,paramètres!$E$33:$F$44,2,FALSE),S1956*$D1956,0)))</f>
        <v>0</v>
      </c>
      <c r="AF1956" s="13">
        <f>IF($D1956="",0,IF($E1956="",0,IF(VLOOKUP($E1956,paramètres!$E$33:$F$44,2,FALSE)&lt;=VLOOKUP($AF$18,paramètres!$E$33:$F$44,2,FALSE),T1956*$D1956,0)))</f>
        <v>0</v>
      </c>
      <c r="AG1956" s="13">
        <f>IF($D1956="",0,IF($E1956="",0,IF(VLOOKUP($E1956,paramètres!$E$33:$F$44,2,FALSE)&lt;=VLOOKUP($AG$18,paramètres!$E$33:$F$44,2,FALSE),U1956*$D1956,0)))</f>
        <v>0</v>
      </c>
      <c r="AH1956" s="13">
        <f>IF($D1956="",0,IF($E1956="",0,IF(VLOOKUP($E1956,paramètres!$E$33:$F$44,2,FALSE)&lt;=VLOOKUP($AH$18,paramètres!$E$33:$F$44,2,FALSE),V1956*$D1956,0)))</f>
        <v>0</v>
      </c>
      <c r="AI1956" s="13">
        <f>IF($D1956="",0,IF($E1956="",0,IF(VLOOKUP($E1956,paramètres!$E$33:$F$44,2,FALSE)&lt;=VLOOKUP($AI$18,paramètres!$E$33:$F$44,2,FALSE),W1956*$D1956,0)))</f>
        <v>0</v>
      </c>
      <c r="AJ1956" s="13">
        <f>IF($D1956="",0,IF($E1956="",0,IF(VLOOKUP($E1956,paramètres!$E$33:$F$44,2,FALSE)&lt;=VLOOKUP($AJ$18,paramètres!$E$33:$F$44,2,FALSE),X1956*$D1956,0)))</f>
        <v>0</v>
      </c>
      <c r="AK1956" s="13">
        <f>IF($D1956="",0,IF($E1956="",0,IF(VLOOKUP($E1956,paramètres!$E$33:$F$44,2,FALSE)&lt;=VLOOKUP($AK$18,paramètres!$E$33:$F$44,2,FALSE),Y1956*$D1956,0)))</f>
        <v>0</v>
      </c>
      <c r="AL1956" s="13">
        <f>IF($D1956="",0,IF($E1956="",0,IF(VLOOKUP($E1956,paramètres!$E$33:$F$44,2,FALSE)&lt;=VLOOKUP($AL$18,paramètres!$E$33:$F$44,2,FALSE),Z1956*$D1956,0)))</f>
        <v>0</v>
      </c>
      <c r="AM1956" s="126">
        <f>IF($D1956="",0,IF($E1956="",0,IF(VLOOKUP($E1956,paramètres!$E$33:$F$44,2,FALSE)&lt;=VLOOKUP($AM$18,paramètres!$E$33:$F$44,2,FALSE),AA1956*$D1956,0)))</f>
        <v>0</v>
      </c>
      <c r="AN1956" s="121" t="str">
        <f>IF(paramètres!$B$28=1,((SUM(P1956:Y1956)/1.02)+SUM(Z1956:AA1956))*0.0303/9*COUNT(P1956:X1956),IF(paramètres!$B$28=2,(SUM(P1956:AA1956))*0.0303/9*COUNT(P1956:X1956),"Missing Delta option"))</f>
        <v>Missing Delta option</v>
      </c>
      <c r="AO1956" s="13" t="str">
        <f>IF(paramètres!$B$28=1,(((SUM(P1956:Y1956)/1.02)+SUM(Z1956:AA1956))+((SUM(AB1956:AK1956)/1.02)+SUM(AL1956:AN1956)))*cotpatr,IF(paramètres!$B$28=2,(SUM(P1956:AN1956)*cotpatr),"Missing Delta Option"))</f>
        <v>Missing Delta Option</v>
      </c>
      <c r="AP1956" s="13" t="str" cm="1">
        <f t="array" ref="AP1956">IF(paramètres!$B$28=1,(((SUM(P1956:Y1956)/1.02)+SUM(Z1956:AA1956))+((SUM(AB1956:AM1956)/1.02)+SUM(AL1956:AM1956)))/12*pécule,IF(paramètres!$B$28=2,SUM(P1956:AM1956)/12*pécule,"Missing Delta Option"))</f>
        <v>Missing Delta Option</v>
      </c>
      <c r="AQ1956" s="105" t="e">
        <f>IF(paramètres!$B$28=1,(((SUM(P1956:Y1956)/1.02)+SUM(Z1956:AA1956))+((SUM(AB1956:AM1956)/1.02)+SUM(AL1956:AM1956)))+AN1956+AO1956+AP1956,SUM(P1956:AM1956)+AN1956+AO1956+AP1956)</f>
        <v>#VALUE!</v>
      </c>
    </row>
    <row r="1957" spans="1:43" x14ac:dyDescent="0.25">
      <c r="A1957" s="104"/>
      <c r="B1957" s="39"/>
      <c r="C1957" s="39"/>
      <c r="D1957" s="70"/>
      <c r="E1957" s="49"/>
      <c r="F1957" s="40"/>
      <c r="G1957" s="38"/>
      <c r="H1957" s="71"/>
      <c r="I1957" s="40"/>
      <c r="J1957" s="38"/>
      <c r="K1957" s="71"/>
      <c r="L1957" s="40"/>
      <c r="M1957" s="38"/>
      <c r="N1957" s="71"/>
      <c r="O1957" s="49"/>
      <c r="P1957" s="177"/>
      <c r="Q1957" s="178"/>
      <c r="R1957" s="178"/>
      <c r="S1957" s="178"/>
      <c r="T1957" s="178"/>
      <c r="U1957" s="178"/>
      <c r="V1957" s="178"/>
      <c r="W1957" s="178"/>
      <c r="X1957" s="178"/>
      <c r="Y1957" s="178"/>
      <c r="Z1957" s="178"/>
      <c r="AA1957" s="179"/>
      <c r="AB1957" s="121">
        <f>IF($D1957="",0,IF($E1957="",0,IF(VLOOKUP($E1957,paramètres!$E$33:$F$44,2,FALSE)&lt;=VLOOKUP($AB$18,paramètres!$E$33:$F$44,2,FALSE),P1957*$D1957,0)))</f>
        <v>0</v>
      </c>
      <c r="AC1957" s="13">
        <f>IF($D1957="",0,IF($E1957="",0,IF(VLOOKUP($E1957,paramètres!$E$33:$F$44,2,FALSE)&lt;=VLOOKUP($AC$18,paramètres!$E$33:$F$44,2,FALSE),Q1957*$D1957,0)))</f>
        <v>0</v>
      </c>
      <c r="AD1957" s="13">
        <f>IF($D1957="",0,IF($E1957="",0,IF(VLOOKUP($E1957,paramètres!$E$33:$F$44,2,FALSE)&lt;=VLOOKUP($AD$18,paramètres!$E$33:$F$44,2,FALSE),R1957*$D1957,0)))</f>
        <v>0</v>
      </c>
      <c r="AE1957" s="13">
        <f>IF($D1957="",0,IF($E1957="",0,IF(VLOOKUP($E1957,paramètres!$E$33:$F$44,2,FALSE)&lt;=VLOOKUP($AE$18,paramètres!$E$33:$F$44,2,FALSE),S1957*$D1957,0)))</f>
        <v>0</v>
      </c>
      <c r="AF1957" s="13">
        <f>IF($D1957="",0,IF($E1957="",0,IF(VLOOKUP($E1957,paramètres!$E$33:$F$44,2,FALSE)&lt;=VLOOKUP($AF$18,paramètres!$E$33:$F$44,2,FALSE),T1957*$D1957,0)))</f>
        <v>0</v>
      </c>
      <c r="AG1957" s="13">
        <f>IF($D1957="",0,IF($E1957="",0,IF(VLOOKUP($E1957,paramètres!$E$33:$F$44,2,FALSE)&lt;=VLOOKUP($AG$18,paramètres!$E$33:$F$44,2,FALSE),U1957*$D1957,0)))</f>
        <v>0</v>
      </c>
      <c r="AH1957" s="13">
        <f>IF($D1957="",0,IF($E1957="",0,IF(VLOOKUP($E1957,paramètres!$E$33:$F$44,2,FALSE)&lt;=VLOOKUP($AH$18,paramètres!$E$33:$F$44,2,FALSE),V1957*$D1957,0)))</f>
        <v>0</v>
      </c>
      <c r="AI1957" s="13">
        <f>IF($D1957="",0,IF($E1957="",0,IF(VLOOKUP($E1957,paramètres!$E$33:$F$44,2,FALSE)&lt;=VLOOKUP($AI$18,paramètres!$E$33:$F$44,2,FALSE),W1957*$D1957,0)))</f>
        <v>0</v>
      </c>
      <c r="AJ1957" s="13">
        <f>IF($D1957="",0,IF($E1957="",0,IF(VLOOKUP($E1957,paramètres!$E$33:$F$44,2,FALSE)&lt;=VLOOKUP($AJ$18,paramètres!$E$33:$F$44,2,FALSE),X1957*$D1957,0)))</f>
        <v>0</v>
      </c>
      <c r="AK1957" s="13">
        <f>IF($D1957="",0,IF($E1957="",0,IF(VLOOKUP($E1957,paramètres!$E$33:$F$44,2,FALSE)&lt;=VLOOKUP($AK$18,paramètres!$E$33:$F$44,2,FALSE),Y1957*$D1957,0)))</f>
        <v>0</v>
      </c>
      <c r="AL1957" s="13">
        <f>IF($D1957="",0,IF($E1957="",0,IF(VLOOKUP($E1957,paramètres!$E$33:$F$44,2,FALSE)&lt;=VLOOKUP($AL$18,paramètres!$E$33:$F$44,2,FALSE),Z1957*$D1957,0)))</f>
        <v>0</v>
      </c>
      <c r="AM1957" s="126">
        <f>IF($D1957="",0,IF($E1957="",0,IF(VLOOKUP($E1957,paramètres!$E$33:$F$44,2,FALSE)&lt;=VLOOKUP($AM$18,paramètres!$E$33:$F$44,2,FALSE),AA1957*$D1957,0)))</f>
        <v>0</v>
      </c>
      <c r="AN1957" s="121" t="str">
        <f>IF(paramètres!$B$28=1,((SUM(P1957:Y1957)/1.02)+SUM(Z1957:AA1957))*0.0303/9*COUNT(P1957:X1957),IF(paramètres!$B$28=2,(SUM(P1957:AA1957))*0.0303/9*COUNT(P1957:X1957),"Missing Delta option"))</f>
        <v>Missing Delta option</v>
      </c>
      <c r="AO1957" s="13" t="str">
        <f>IF(paramètres!$B$28=1,(((SUM(P1957:Y1957)/1.02)+SUM(Z1957:AA1957))+((SUM(AB1957:AK1957)/1.02)+SUM(AL1957:AN1957)))*cotpatr,IF(paramètres!$B$28=2,(SUM(P1957:AN1957)*cotpatr),"Missing Delta Option"))</f>
        <v>Missing Delta Option</v>
      </c>
      <c r="AP1957" s="13" t="str" cm="1">
        <f t="array" ref="AP1957">IF(paramètres!$B$28=1,(((SUM(P1957:Y1957)/1.02)+SUM(Z1957:AA1957))+((SUM(AB1957:AM1957)/1.02)+SUM(AL1957:AM1957)))/12*pécule,IF(paramètres!$B$28=2,SUM(P1957:AM1957)/12*pécule,"Missing Delta Option"))</f>
        <v>Missing Delta Option</v>
      </c>
      <c r="AQ1957" s="105" t="e">
        <f>IF(paramètres!$B$28=1,(((SUM(P1957:Y1957)/1.02)+SUM(Z1957:AA1957))+((SUM(AB1957:AM1957)/1.02)+SUM(AL1957:AM1957)))+AN1957+AO1957+AP1957,SUM(P1957:AM1957)+AN1957+AO1957+AP1957)</f>
        <v>#VALUE!</v>
      </c>
    </row>
    <row r="1958" spans="1:43" x14ac:dyDescent="0.25">
      <c r="A1958" s="104"/>
      <c r="B1958" s="39"/>
      <c r="C1958" s="39"/>
      <c r="D1958" s="70"/>
      <c r="E1958" s="49"/>
      <c r="F1958" s="40"/>
      <c r="G1958" s="38"/>
      <c r="H1958" s="71"/>
      <c r="I1958" s="40"/>
      <c r="J1958" s="38"/>
      <c r="K1958" s="71"/>
      <c r="L1958" s="40"/>
      <c r="M1958" s="38"/>
      <c r="N1958" s="71"/>
      <c r="O1958" s="49"/>
      <c r="P1958" s="177"/>
      <c r="Q1958" s="178"/>
      <c r="R1958" s="178"/>
      <c r="S1958" s="178"/>
      <c r="T1958" s="178"/>
      <c r="U1958" s="178"/>
      <c r="V1958" s="178"/>
      <c r="W1958" s="178"/>
      <c r="X1958" s="178"/>
      <c r="Y1958" s="178"/>
      <c r="Z1958" s="178"/>
      <c r="AA1958" s="179"/>
      <c r="AB1958" s="121">
        <f>IF($D1958="",0,IF($E1958="",0,IF(VLOOKUP($E1958,paramètres!$E$33:$F$44,2,FALSE)&lt;=VLOOKUP($AB$18,paramètres!$E$33:$F$44,2,FALSE),P1958*$D1958,0)))</f>
        <v>0</v>
      </c>
      <c r="AC1958" s="13">
        <f>IF($D1958="",0,IF($E1958="",0,IF(VLOOKUP($E1958,paramètres!$E$33:$F$44,2,FALSE)&lt;=VLOOKUP($AC$18,paramètres!$E$33:$F$44,2,FALSE),Q1958*$D1958,0)))</f>
        <v>0</v>
      </c>
      <c r="AD1958" s="13">
        <f>IF($D1958="",0,IF($E1958="",0,IF(VLOOKUP($E1958,paramètres!$E$33:$F$44,2,FALSE)&lt;=VLOOKUP($AD$18,paramètres!$E$33:$F$44,2,FALSE),R1958*$D1958,0)))</f>
        <v>0</v>
      </c>
      <c r="AE1958" s="13">
        <f>IF($D1958="",0,IF($E1958="",0,IF(VLOOKUP($E1958,paramètres!$E$33:$F$44,2,FALSE)&lt;=VLOOKUP($AE$18,paramètres!$E$33:$F$44,2,FALSE),S1958*$D1958,0)))</f>
        <v>0</v>
      </c>
      <c r="AF1958" s="13">
        <f>IF($D1958="",0,IF($E1958="",0,IF(VLOOKUP($E1958,paramètres!$E$33:$F$44,2,FALSE)&lt;=VLOOKUP($AF$18,paramètres!$E$33:$F$44,2,FALSE),T1958*$D1958,0)))</f>
        <v>0</v>
      </c>
      <c r="AG1958" s="13">
        <f>IF($D1958="",0,IF($E1958="",0,IF(VLOOKUP($E1958,paramètres!$E$33:$F$44,2,FALSE)&lt;=VLOOKUP($AG$18,paramètres!$E$33:$F$44,2,FALSE),U1958*$D1958,0)))</f>
        <v>0</v>
      </c>
      <c r="AH1958" s="13">
        <f>IF($D1958="",0,IF($E1958="",0,IF(VLOOKUP($E1958,paramètres!$E$33:$F$44,2,FALSE)&lt;=VLOOKUP($AH$18,paramètres!$E$33:$F$44,2,FALSE),V1958*$D1958,0)))</f>
        <v>0</v>
      </c>
      <c r="AI1958" s="13">
        <f>IF($D1958="",0,IF($E1958="",0,IF(VLOOKUP($E1958,paramètres!$E$33:$F$44,2,FALSE)&lt;=VLOOKUP($AI$18,paramètres!$E$33:$F$44,2,FALSE),W1958*$D1958,0)))</f>
        <v>0</v>
      </c>
      <c r="AJ1958" s="13">
        <f>IF($D1958="",0,IF($E1958="",0,IF(VLOOKUP($E1958,paramètres!$E$33:$F$44,2,FALSE)&lt;=VLOOKUP($AJ$18,paramètres!$E$33:$F$44,2,FALSE),X1958*$D1958,0)))</f>
        <v>0</v>
      </c>
      <c r="AK1958" s="13">
        <f>IF($D1958="",0,IF($E1958="",0,IF(VLOOKUP($E1958,paramètres!$E$33:$F$44,2,FALSE)&lt;=VLOOKUP($AK$18,paramètres!$E$33:$F$44,2,FALSE),Y1958*$D1958,0)))</f>
        <v>0</v>
      </c>
      <c r="AL1958" s="13">
        <f>IF($D1958="",0,IF($E1958="",0,IF(VLOOKUP($E1958,paramètres!$E$33:$F$44,2,FALSE)&lt;=VLOOKUP($AL$18,paramètres!$E$33:$F$44,2,FALSE),Z1958*$D1958,0)))</f>
        <v>0</v>
      </c>
      <c r="AM1958" s="126">
        <f>IF($D1958="",0,IF($E1958="",0,IF(VLOOKUP($E1958,paramètres!$E$33:$F$44,2,FALSE)&lt;=VLOOKUP($AM$18,paramètres!$E$33:$F$44,2,FALSE),AA1958*$D1958,0)))</f>
        <v>0</v>
      </c>
      <c r="AN1958" s="121" t="str">
        <f>IF(paramètres!$B$28=1,((SUM(P1958:Y1958)/1.02)+SUM(Z1958:AA1958))*0.0303/9*COUNT(P1958:X1958),IF(paramètres!$B$28=2,(SUM(P1958:AA1958))*0.0303/9*COUNT(P1958:X1958),"Missing Delta option"))</f>
        <v>Missing Delta option</v>
      </c>
      <c r="AO1958" s="13" t="str">
        <f>IF(paramètres!$B$28=1,(((SUM(P1958:Y1958)/1.02)+SUM(Z1958:AA1958))+((SUM(AB1958:AK1958)/1.02)+SUM(AL1958:AN1958)))*cotpatr,IF(paramètres!$B$28=2,(SUM(P1958:AN1958)*cotpatr),"Missing Delta Option"))</f>
        <v>Missing Delta Option</v>
      </c>
      <c r="AP1958" s="13" t="str" cm="1">
        <f t="array" ref="AP1958">IF(paramètres!$B$28=1,(((SUM(P1958:Y1958)/1.02)+SUM(Z1958:AA1958))+((SUM(AB1958:AM1958)/1.02)+SUM(AL1958:AM1958)))/12*pécule,IF(paramètres!$B$28=2,SUM(P1958:AM1958)/12*pécule,"Missing Delta Option"))</f>
        <v>Missing Delta Option</v>
      </c>
      <c r="AQ1958" s="105" t="e">
        <f>IF(paramètres!$B$28=1,(((SUM(P1958:Y1958)/1.02)+SUM(Z1958:AA1958))+((SUM(AB1958:AM1958)/1.02)+SUM(AL1958:AM1958)))+AN1958+AO1958+AP1958,SUM(P1958:AM1958)+AN1958+AO1958+AP1958)</f>
        <v>#VALUE!</v>
      </c>
    </row>
    <row r="1959" spans="1:43" x14ac:dyDescent="0.25">
      <c r="A1959" s="104"/>
      <c r="B1959" s="39"/>
      <c r="C1959" s="39"/>
      <c r="D1959" s="70"/>
      <c r="E1959" s="49"/>
      <c r="F1959" s="40"/>
      <c r="G1959" s="38"/>
      <c r="H1959" s="71"/>
      <c r="I1959" s="40"/>
      <c r="J1959" s="38"/>
      <c r="K1959" s="71"/>
      <c r="L1959" s="40"/>
      <c r="M1959" s="38"/>
      <c r="N1959" s="71"/>
      <c r="O1959" s="49"/>
      <c r="P1959" s="177"/>
      <c r="Q1959" s="178"/>
      <c r="R1959" s="178"/>
      <c r="S1959" s="178"/>
      <c r="T1959" s="178"/>
      <c r="U1959" s="178"/>
      <c r="V1959" s="178"/>
      <c r="W1959" s="178"/>
      <c r="X1959" s="178"/>
      <c r="Y1959" s="178"/>
      <c r="Z1959" s="178"/>
      <c r="AA1959" s="179"/>
      <c r="AB1959" s="121">
        <f>IF($D1959="",0,IF($E1959="",0,IF(VLOOKUP($E1959,paramètres!$E$33:$F$44,2,FALSE)&lt;=VLOOKUP($AB$18,paramètres!$E$33:$F$44,2,FALSE),P1959*$D1959,0)))</f>
        <v>0</v>
      </c>
      <c r="AC1959" s="13">
        <f>IF($D1959="",0,IF($E1959="",0,IF(VLOOKUP($E1959,paramètres!$E$33:$F$44,2,FALSE)&lt;=VLOOKUP($AC$18,paramètres!$E$33:$F$44,2,FALSE),Q1959*$D1959,0)))</f>
        <v>0</v>
      </c>
      <c r="AD1959" s="13">
        <f>IF($D1959="",0,IF($E1959="",0,IF(VLOOKUP($E1959,paramètres!$E$33:$F$44,2,FALSE)&lt;=VLOOKUP($AD$18,paramètres!$E$33:$F$44,2,FALSE),R1959*$D1959,0)))</f>
        <v>0</v>
      </c>
      <c r="AE1959" s="13">
        <f>IF($D1959="",0,IF($E1959="",0,IF(VLOOKUP($E1959,paramètres!$E$33:$F$44,2,FALSE)&lt;=VLOOKUP($AE$18,paramètres!$E$33:$F$44,2,FALSE),S1959*$D1959,0)))</f>
        <v>0</v>
      </c>
      <c r="AF1959" s="13">
        <f>IF($D1959="",0,IF($E1959="",0,IF(VLOOKUP($E1959,paramètres!$E$33:$F$44,2,FALSE)&lt;=VLOOKUP($AF$18,paramètres!$E$33:$F$44,2,FALSE),T1959*$D1959,0)))</f>
        <v>0</v>
      </c>
      <c r="AG1959" s="13">
        <f>IF($D1959="",0,IF($E1959="",0,IF(VLOOKUP($E1959,paramètres!$E$33:$F$44,2,FALSE)&lt;=VLOOKUP($AG$18,paramètres!$E$33:$F$44,2,FALSE),U1959*$D1959,0)))</f>
        <v>0</v>
      </c>
      <c r="AH1959" s="13">
        <f>IF($D1959="",0,IF($E1959="",0,IF(VLOOKUP($E1959,paramètres!$E$33:$F$44,2,FALSE)&lt;=VLOOKUP($AH$18,paramètres!$E$33:$F$44,2,FALSE),V1959*$D1959,0)))</f>
        <v>0</v>
      </c>
      <c r="AI1959" s="13">
        <f>IF($D1959="",0,IF($E1959="",0,IF(VLOOKUP($E1959,paramètres!$E$33:$F$44,2,FALSE)&lt;=VLOOKUP($AI$18,paramètres!$E$33:$F$44,2,FALSE),W1959*$D1959,0)))</f>
        <v>0</v>
      </c>
      <c r="AJ1959" s="13">
        <f>IF($D1959="",0,IF($E1959="",0,IF(VLOOKUP($E1959,paramètres!$E$33:$F$44,2,FALSE)&lt;=VLOOKUP($AJ$18,paramètres!$E$33:$F$44,2,FALSE),X1959*$D1959,0)))</f>
        <v>0</v>
      </c>
      <c r="AK1959" s="13">
        <f>IF($D1959="",0,IF($E1959="",0,IF(VLOOKUP($E1959,paramètres!$E$33:$F$44,2,FALSE)&lt;=VLOOKUP($AK$18,paramètres!$E$33:$F$44,2,FALSE),Y1959*$D1959,0)))</f>
        <v>0</v>
      </c>
      <c r="AL1959" s="13">
        <f>IF($D1959="",0,IF($E1959="",0,IF(VLOOKUP($E1959,paramètres!$E$33:$F$44,2,FALSE)&lt;=VLOOKUP($AL$18,paramètres!$E$33:$F$44,2,FALSE),Z1959*$D1959,0)))</f>
        <v>0</v>
      </c>
      <c r="AM1959" s="126">
        <f>IF($D1959="",0,IF($E1959="",0,IF(VLOOKUP($E1959,paramètres!$E$33:$F$44,2,FALSE)&lt;=VLOOKUP($AM$18,paramètres!$E$33:$F$44,2,FALSE),AA1959*$D1959,0)))</f>
        <v>0</v>
      </c>
      <c r="AN1959" s="121" t="str">
        <f>IF(paramètres!$B$28=1,((SUM(P1959:Y1959)/1.02)+SUM(Z1959:AA1959))*0.0303/9*COUNT(P1959:X1959),IF(paramètres!$B$28=2,(SUM(P1959:AA1959))*0.0303/9*COUNT(P1959:X1959),"Missing Delta option"))</f>
        <v>Missing Delta option</v>
      </c>
      <c r="AO1959" s="13" t="str">
        <f>IF(paramètres!$B$28=1,(((SUM(P1959:Y1959)/1.02)+SUM(Z1959:AA1959))+((SUM(AB1959:AK1959)/1.02)+SUM(AL1959:AN1959)))*cotpatr,IF(paramètres!$B$28=2,(SUM(P1959:AN1959)*cotpatr),"Missing Delta Option"))</f>
        <v>Missing Delta Option</v>
      </c>
      <c r="AP1959" s="13" t="str" cm="1">
        <f t="array" ref="AP1959">IF(paramètres!$B$28=1,(((SUM(P1959:Y1959)/1.02)+SUM(Z1959:AA1959))+((SUM(AB1959:AM1959)/1.02)+SUM(AL1959:AM1959)))/12*pécule,IF(paramètres!$B$28=2,SUM(P1959:AM1959)/12*pécule,"Missing Delta Option"))</f>
        <v>Missing Delta Option</v>
      </c>
      <c r="AQ1959" s="105" t="e">
        <f>IF(paramètres!$B$28=1,(((SUM(P1959:Y1959)/1.02)+SUM(Z1959:AA1959))+((SUM(AB1959:AM1959)/1.02)+SUM(AL1959:AM1959)))+AN1959+AO1959+AP1959,SUM(P1959:AM1959)+AN1959+AO1959+AP1959)</f>
        <v>#VALUE!</v>
      </c>
    </row>
    <row r="1960" spans="1:43" x14ac:dyDescent="0.25">
      <c r="A1960" s="104"/>
      <c r="B1960" s="39"/>
      <c r="C1960" s="39"/>
      <c r="D1960" s="70"/>
      <c r="E1960" s="49"/>
      <c r="F1960" s="40"/>
      <c r="G1960" s="38"/>
      <c r="H1960" s="71"/>
      <c r="I1960" s="40"/>
      <c r="J1960" s="38"/>
      <c r="K1960" s="71"/>
      <c r="L1960" s="40"/>
      <c r="M1960" s="38"/>
      <c r="N1960" s="71"/>
      <c r="O1960" s="49"/>
      <c r="P1960" s="177"/>
      <c r="Q1960" s="178"/>
      <c r="R1960" s="178"/>
      <c r="S1960" s="178"/>
      <c r="T1960" s="178"/>
      <c r="U1960" s="178"/>
      <c r="V1960" s="178"/>
      <c r="W1960" s="178"/>
      <c r="X1960" s="178"/>
      <c r="Y1960" s="178"/>
      <c r="Z1960" s="178"/>
      <c r="AA1960" s="179"/>
      <c r="AB1960" s="121">
        <f>IF($D1960="",0,IF($E1960="",0,IF(VLOOKUP($E1960,paramètres!$E$33:$F$44,2,FALSE)&lt;=VLOOKUP($AB$18,paramètres!$E$33:$F$44,2,FALSE),P1960*$D1960,0)))</f>
        <v>0</v>
      </c>
      <c r="AC1960" s="13">
        <f>IF($D1960="",0,IF($E1960="",0,IF(VLOOKUP($E1960,paramètres!$E$33:$F$44,2,FALSE)&lt;=VLOOKUP($AC$18,paramètres!$E$33:$F$44,2,FALSE),Q1960*$D1960,0)))</f>
        <v>0</v>
      </c>
      <c r="AD1960" s="13">
        <f>IF($D1960="",0,IF($E1960="",0,IF(VLOOKUP($E1960,paramètres!$E$33:$F$44,2,FALSE)&lt;=VLOOKUP($AD$18,paramètres!$E$33:$F$44,2,FALSE),R1960*$D1960,0)))</f>
        <v>0</v>
      </c>
      <c r="AE1960" s="13">
        <f>IF($D1960="",0,IF($E1960="",0,IF(VLOOKUP($E1960,paramètres!$E$33:$F$44,2,FALSE)&lt;=VLOOKUP($AE$18,paramètres!$E$33:$F$44,2,FALSE),S1960*$D1960,0)))</f>
        <v>0</v>
      </c>
      <c r="AF1960" s="13">
        <f>IF($D1960="",0,IF($E1960="",0,IF(VLOOKUP($E1960,paramètres!$E$33:$F$44,2,FALSE)&lt;=VLOOKUP($AF$18,paramètres!$E$33:$F$44,2,FALSE),T1960*$D1960,0)))</f>
        <v>0</v>
      </c>
      <c r="AG1960" s="13">
        <f>IF($D1960="",0,IF($E1960="",0,IF(VLOOKUP($E1960,paramètres!$E$33:$F$44,2,FALSE)&lt;=VLOOKUP($AG$18,paramètres!$E$33:$F$44,2,FALSE),U1960*$D1960,0)))</f>
        <v>0</v>
      </c>
      <c r="AH1960" s="13">
        <f>IF($D1960="",0,IF($E1960="",0,IF(VLOOKUP($E1960,paramètres!$E$33:$F$44,2,FALSE)&lt;=VLOOKUP($AH$18,paramètres!$E$33:$F$44,2,FALSE),V1960*$D1960,0)))</f>
        <v>0</v>
      </c>
      <c r="AI1960" s="13">
        <f>IF($D1960="",0,IF($E1960="",0,IF(VLOOKUP($E1960,paramètres!$E$33:$F$44,2,FALSE)&lt;=VLOOKUP($AI$18,paramètres!$E$33:$F$44,2,FALSE),W1960*$D1960,0)))</f>
        <v>0</v>
      </c>
      <c r="AJ1960" s="13">
        <f>IF($D1960="",0,IF($E1960="",0,IF(VLOOKUP($E1960,paramètres!$E$33:$F$44,2,FALSE)&lt;=VLOOKUP($AJ$18,paramètres!$E$33:$F$44,2,FALSE),X1960*$D1960,0)))</f>
        <v>0</v>
      </c>
      <c r="AK1960" s="13">
        <f>IF($D1960="",0,IF($E1960="",0,IF(VLOOKUP($E1960,paramètres!$E$33:$F$44,2,FALSE)&lt;=VLOOKUP($AK$18,paramètres!$E$33:$F$44,2,FALSE),Y1960*$D1960,0)))</f>
        <v>0</v>
      </c>
      <c r="AL1960" s="13">
        <f>IF($D1960="",0,IF($E1960="",0,IF(VLOOKUP($E1960,paramètres!$E$33:$F$44,2,FALSE)&lt;=VLOOKUP($AL$18,paramètres!$E$33:$F$44,2,FALSE),Z1960*$D1960,0)))</f>
        <v>0</v>
      </c>
      <c r="AM1960" s="126">
        <f>IF($D1960="",0,IF($E1960="",0,IF(VLOOKUP($E1960,paramètres!$E$33:$F$44,2,FALSE)&lt;=VLOOKUP($AM$18,paramètres!$E$33:$F$44,2,FALSE),AA1960*$D1960,0)))</f>
        <v>0</v>
      </c>
      <c r="AN1960" s="121" t="str">
        <f>IF(paramètres!$B$28=1,((SUM(P1960:Y1960)/1.02)+SUM(Z1960:AA1960))*0.0303/9*COUNT(P1960:X1960),IF(paramètres!$B$28=2,(SUM(P1960:AA1960))*0.0303/9*COUNT(P1960:X1960),"Missing Delta option"))</f>
        <v>Missing Delta option</v>
      </c>
      <c r="AO1960" s="13" t="str">
        <f>IF(paramètres!$B$28=1,(((SUM(P1960:Y1960)/1.02)+SUM(Z1960:AA1960))+((SUM(AB1960:AK1960)/1.02)+SUM(AL1960:AN1960)))*cotpatr,IF(paramètres!$B$28=2,(SUM(P1960:AN1960)*cotpatr),"Missing Delta Option"))</f>
        <v>Missing Delta Option</v>
      </c>
      <c r="AP1960" s="13" t="str" cm="1">
        <f t="array" ref="AP1960">IF(paramètres!$B$28=1,(((SUM(P1960:Y1960)/1.02)+SUM(Z1960:AA1960))+((SUM(AB1960:AM1960)/1.02)+SUM(AL1960:AM1960)))/12*pécule,IF(paramètres!$B$28=2,SUM(P1960:AM1960)/12*pécule,"Missing Delta Option"))</f>
        <v>Missing Delta Option</v>
      </c>
      <c r="AQ1960" s="105" t="e">
        <f>IF(paramètres!$B$28=1,(((SUM(P1960:Y1960)/1.02)+SUM(Z1960:AA1960))+((SUM(AB1960:AM1960)/1.02)+SUM(AL1960:AM1960)))+AN1960+AO1960+AP1960,SUM(P1960:AM1960)+AN1960+AO1960+AP1960)</f>
        <v>#VALUE!</v>
      </c>
    </row>
    <row r="1961" spans="1:43" x14ac:dyDescent="0.25">
      <c r="A1961" s="104"/>
      <c r="B1961" s="39"/>
      <c r="C1961" s="39"/>
      <c r="D1961" s="70"/>
      <c r="E1961" s="49"/>
      <c r="F1961" s="40"/>
      <c r="G1961" s="38"/>
      <c r="H1961" s="71"/>
      <c r="I1961" s="40"/>
      <c r="J1961" s="38"/>
      <c r="K1961" s="71"/>
      <c r="L1961" s="40"/>
      <c r="M1961" s="38"/>
      <c r="N1961" s="71"/>
      <c r="O1961" s="49"/>
      <c r="P1961" s="177"/>
      <c r="Q1961" s="178"/>
      <c r="R1961" s="178"/>
      <c r="S1961" s="178"/>
      <c r="T1961" s="178"/>
      <c r="U1961" s="178"/>
      <c r="V1961" s="178"/>
      <c r="W1961" s="178"/>
      <c r="X1961" s="178"/>
      <c r="Y1961" s="178"/>
      <c r="Z1961" s="178"/>
      <c r="AA1961" s="179"/>
      <c r="AB1961" s="121">
        <f>IF($D1961="",0,IF($E1961="",0,IF(VLOOKUP($E1961,paramètres!$E$33:$F$44,2,FALSE)&lt;=VLOOKUP($AB$18,paramètres!$E$33:$F$44,2,FALSE),P1961*$D1961,0)))</f>
        <v>0</v>
      </c>
      <c r="AC1961" s="13">
        <f>IF($D1961="",0,IF($E1961="",0,IF(VLOOKUP($E1961,paramètres!$E$33:$F$44,2,FALSE)&lt;=VLOOKUP($AC$18,paramètres!$E$33:$F$44,2,FALSE),Q1961*$D1961,0)))</f>
        <v>0</v>
      </c>
      <c r="AD1961" s="13">
        <f>IF($D1961="",0,IF($E1961="",0,IF(VLOOKUP($E1961,paramètres!$E$33:$F$44,2,FALSE)&lt;=VLOOKUP($AD$18,paramètres!$E$33:$F$44,2,FALSE),R1961*$D1961,0)))</f>
        <v>0</v>
      </c>
      <c r="AE1961" s="13">
        <f>IF($D1961="",0,IF($E1961="",0,IF(VLOOKUP($E1961,paramètres!$E$33:$F$44,2,FALSE)&lt;=VLOOKUP($AE$18,paramètres!$E$33:$F$44,2,FALSE),S1961*$D1961,0)))</f>
        <v>0</v>
      </c>
      <c r="AF1961" s="13">
        <f>IF($D1961="",0,IF($E1961="",0,IF(VLOOKUP($E1961,paramètres!$E$33:$F$44,2,FALSE)&lt;=VLOOKUP($AF$18,paramètres!$E$33:$F$44,2,FALSE),T1961*$D1961,0)))</f>
        <v>0</v>
      </c>
      <c r="AG1961" s="13">
        <f>IF($D1961="",0,IF($E1961="",0,IF(VLOOKUP($E1961,paramètres!$E$33:$F$44,2,FALSE)&lt;=VLOOKUP($AG$18,paramètres!$E$33:$F$44,2,FALSE),U1961*$D1961,0)))</f>
        <v>0</v>
      </c>
      <c r="AH1961" s="13">
        <f>IF($D1961="",0,IF($E1961="",0,IF(VLOOKUP($E1961,paramètres!$E$33:$F$44,2,FALSE)&lt;=VLOOKUP($AH$18,paramètres!$E$33:$F$44,2,FALSE),V1961*$D1961,0)))</f>
        <v>0</v>
      </c>
      <c r="AI1961" s="13">
        <f>IF($D1961="",0,IF($E1961="",0,IF(VLOOKUP($E1961,paramètres!$E$33:$F$44,2,FALSE)&lt;=VLOOKUP($AI$18,paramètres!$E$33:$F$44,2,FALSE),W1961*$D1961,0)))</f>
        <v>0</v>
      </c>
      <c r="AJ1961" s="13">
        <f>IF($D1961="",0,IF($E1961="",0,IF(VLOOKUP($E1961,paramètres!$E$33:$F$44,2,FALSE)&lt;=VLOOKUP($AJ$18,paramètres!$E$33:$F$44,2,FALSE),X1961*$D1961,0)))</f>
        <v>0</v>
      </c>
      <c r="AK1961" s="13">
        <f>IF($D1961="",0,IF($E1961="",0,IF(VLOOKUP($E1961,paramètres!$E$33:$F$44,2,FALSE)&lt;=VLOOKUP($AK$18,paramètres!$E$33:$F$44,2,FALSE),Y1961*$D1961,0)))</f>
        <v>0</v>
      </c>
      <c r="AL1961" s="13">
        <f>IF($D1961="",0,IF($E1961="",0,IF(VLOOKUP($E1961,paramètres!$E$33:$F$44,2,FALSE)&lt;=VLOOKUP($AL$18,paramètres!$E$33:$F$44,2,FALSE),Z1961*$D1961,0)))</f>
        <v>0</v>
      </c>
      <c r="AM1961" s="126">
        <f>IF($D1961="",0,IF($E1961="",0,IF(VLOOKUP($E1961,paramètres!$E$33:$F$44,2,FALSE)&lt;=VLOOKUP($AM$18,paramètres!$E$33:$F$44,2,FALSE),AA1961*$D1961,0)))</f>
        <v>0</v>
      </c>
      <c r="AN1961" s="121" t="str">
        <f>IF(paramètres!$B$28=1,((SUM(P1961:Y1961)/1.02)+SUM(Z1961:AA1961))*0.0303/9*COUNT(P1961:X1961),IF(paramètres!$B$28=2,(SUM(P1961:AA1961))*0.0303/9*COUNT(P1961:X1961),"Missing Delta option"))</f>
        <v>Missing Delta option</v>
      </c>
      <c r="AO1961" s="13" t="str">
        <f>IF(paramètres!$B$28=1,(((SUM(P1961:Y1961)/1.02)+SUM(Z1961:AA1961))+((SUM(AB1961:AK1961)/1.02)+SUM(AL1961:AN1961)))*cotpatr,IF(paramètres!$B$28=2,(SUM(P1961:AN1961)*cotpatr),"Missing Delta Option"))</f>
        <v>Missing Delta Option</v>
      </c>
      <c r="AP1961" s="13" t="str" cm="1">
        <f t="array" ref="AP1961">IF(paramètres!$B$28=1,(((SUM(P1961:Y1961)/1.02)+SUM(Z1961:AA1961))+((SUM(AB1961:AM1961)/1.02)+SUM(AL1961:AM1961)))/12*pécule,IF(paramètres!$B$28=2,SUM(P1961:AM1961)/12*pécule,"Missing Delta Option"))</f>
        <v>Missing Delta Option</v>
      </c>
      <c r="AQ1961" s="105" t="e">
        <f>IF(paramètres!$B$28=1,(((SUM(P1961:Y1961)/1.02)+SUM(Z1961:AA1961))+((SUM(AB1961:AM1961)/1.02)+SUM(AL1961:AM1961)))+AN1961+AO1961+AP1961,SUM(P1961:AM1961)+AN1961+AO1961+AP1961)</f>
        <v>#VALUE!</v>
      </c>
    </row>
    <row r="1962" spans="1:43" x14ac:dyDescent="0.25">
      <c r="A1962" s="104"/>
      <c r="B1962" s="39"/>
      <c r="C1962" s="39"/>
      <c r="D1962" s="70"/>
      <c r="E1962" s="49"/>
      <c r="F1962" s="40"/>
      <c r="G1962" s="38"/>
      <c r="H1962" s="71"/>
      <c r="I1962" s="40"/>
      <c r="J1962" s="38"/>
      <c r="K1962" s="71"/>
      <c r="L1962" s="40"/>
      <c r="M1962" s="38"/>
      <c r="N1962" s="71"/>
      <c r="O1962" s="49"/>
      <c r="P1962" s="177"/>
      <c r="Q1962" s="178"/>
      <c r="R1962" s="178"/>
      <c r="S1962" s="178"/>
      <c r="T1962" s="178"/>
      <c r="U1962" s="178"/>
      <c r="V1962" s="178"/>
      <c r="W1962" s="178"/>
      <c r="X1962" s="178"/>
      <c r="Y1962" s="178"/>
      <c r="Z1962" s="178"/>
      <c r="AA1962" s="179"/>
      <c r="AB1962" s="121">
        <f>IF($D1962="",0,IF($E1962="",0,IF(VLOOKUP($E1962,paramètres!$E$33:$F$44,2,FALSE)&lt;=VLOOKUP($AB$18,paramètres!$E$33:$F$44,2,FALSE),P1962*$D1962,0)))</f>
        <v>0</v>
      </c>
      <c r="AC1962" s="13">
        <f>IF($D1962="",0,IF($E1962="",0,IF(VLOOKUP($E1962,paramètres!$E$33:$F$44,2,FALSE)&lt;=VLOOKUP($AC$18,paramètres!$E$33:$F$44,2,FALSE),Q1962*$D1962,0)))</f>
        <v>0</v>
      </c>
      <c r="AD1962" s="13">
        <f>IF($D1962="",0,IF($E1962="",0,IF(VLOOKUP($E1962,paramètres!$E$33:$F$44,2,FALSE)&lt;=VLOOKUP($AD$18,paramètres!$E$33:$F$44,2,FALSE),R1962*$D1962,0)))</f>
        <v>0</v>
      </c>
      <c r="AE1962" s="13">
        <f>IF($D1962="",0,IF($E1962="",0,IF(VLOOKUP($E1962,paramètres!$E$33:$F$44,2,FALSE)&lt;=VLOOKUP($AE$18,paramètres!$E$33:$F$44,2,FALSE),S1962*$D1962,0)))</f>
        <v>0</v>
      </c>
      <c r="AF1962" s="13">
        <f>IF($D1962="",0,IF($E1962="",0,IF(VLOOKUP($E1962,paramètres!$E$33:$F$44,2,FALSE)&lt;=VLOOKUP($AF$18,paramètres!$E$33:$F$44,2,FALSE),T1962*$D1962,0)))</f>
        <v>0</v>
      </c>
      <c r="AG1962" s="13">
        <f>IF($D1962="",0,IF($E1962="",0,IF(VLOOKUP($E1962,paramètres!$E$33:$F$44,2,FALSE)&lt;=VLOOKUP($AG$18,paramètres!$E$33:$F$44,2,FALSE),U1962*$D1962,0)))</f>
        <v>0</v>
      </c>
      <c r="AH1962" s="13">
        <f>IF($D1962="",0,IF($E1962="",0,IF(VLOOKUP($E1962,paramètres!$E$33:$F$44,2,FALSE)&lt;=VLOOKUP($AH$18,paramètres!$E$33:$F$44,2,FALSE),V1962*$D1962,0)))</f>
        <v>0</v>
      </c>
      <c r="AI1962" s="13">
        <f>IF($D1962="",0,IF($E1962="",0,IF(VLOOKUP($E1962,paramètres!$E$33:$F$44,2,FALSE)&lt;=VLOOKUP($AI$18,paramètres!$E$33:$F$44,2,FALSE),W1962*$D1962,0)))</f>
        <v>0</v>
      </c>
      <c r="AJ1962" s="13">
        <f>IF($D1962="",0,IF($E1962="",0,IF(VLOOKUP($E1962,paramètres!$E$33:$F$44,2,FALSE)&lt;=VLOOKUP($AJ$18,paramètres!$E$33:$F$44,2,FALSE),X1962*$D1962,0)))</f>
        <v>0</v>
      </c>
      <c r="AK1962" s="13">
        <f>IF($D1962="",0,IF($E1962="",0,IF(VLOOKUP($E1962,paramètres!$E$33:$F$44,2,FALSE)&lt;=VLOOKUP($AK$18,paramètres!$E$33:$F$44,2,FALSE),Y1962*$D1962,0)))</f>
        <v>0</v>
      </c>
      <c r="AL1962" s="13">
        <f>IF($D1962="",0,IF($E1962="",0,IF(VLOOKUP($E1962,paramètres!$E$33:$F$44,2,FALSE)&lt;=VLOOKUP($AL$18,paramètres!$E$33:$F$44,2,FALSE),Z1962*$D1962,0)))</f>
        <v>0</v>
      </c>
      <c r="AM1962" s="126">
        <f>IF($D1962="",0,IF($E1962="",0,IF(VLOOKUP($E1962,paramètres!$E$33:$F$44,2,FALSE)&lt;=VLOOKUP($AM$18,paramètres!$E$33:$F$44,2,FALSE),AA1962*$D1962,0)))</f>
        <v>0</v>
      </c>
      <c r="AN1962" s="121" t="str">
        <f>IF(paramètres!$B$28=1,((SUM(P1962:Y1962)/1.02)+SUM(Z1962:AA1962))*0.0303/9*COUNT(P1962:X1962),IF(paramètres!$B$28=2,(SUM(P1962:AA1962))*0.0303/9*COUNT(P1962:X1962),"Missing Delta option"))</f>
        <v>Missing Delta option</v>
      </c>
      <c r="AO1962" s="13" t="str">
        <f>IF(paramètres!$B$28=1,(((SUM(P1962:Y1962)/1.02)+SUM(Z1962:AA1962))+((SUM(AB1962:AK1962)/1.02)+SUM(AL1962:AN1962)))*cotpatr,IF(paramètres!$B$28=2,(SUM(P1962:AN1962)*cotpatr),"Missing Delta Option"))</f>
        <v>Missing Delta Option</v>
      </c>
      <c r="AP1962" s="13" t="str" cm="1">
        <f t="array" ref="AP1962">IF(paramètres!$B$28=1,(((SUM(P1962:Y1962)/1.02)+SUM(Z1962:AA1962))+((SUM(AB1962:AM1962)/1.02)+SUM(AL1962:AM1962)))/12*pécule,IF(paramètres!$B$28=2,SUM(P1962:AM1962)/12*pécule,"Missing Delta Option"))</f>
        <v>Missing Delta Option</v>
      </c>
      <c r="AQ1962" s="105" t="e">
        <f>IF(paramètres!$B$28=1,(((SUM(P1962:Y1962)/1.02)+SUM(Z1962:AA1962))+((SUM(AB1962:AM1962)/1.02)+SUM(AL1962:AM1962)))+AN1962+AO1962+AP1962,SUM(P1962:AM1962)+AN1962+AO1962+AP1962)</f>
        <v>#VALUE!</v>
      </c>
    </row>
    <row r="1963" spans="1:43" x14ac:dyDescent="0.25">
      <c r="A1963" s="104"/>
      <c r="B1963" s="39"/>
      <c r="C1963" s="39"/>
      <c r="D1963" s="70"/>
      <c r="E1963" s="49"/>
      <c r="F1963" s="40"/>
      <c r="G1963" s="38"/>
      <c r="H1963" s="71"/>
      <c r="I1963" s="40"/>
      <c r="J1963" s="38"/>
      <c r="K1963" s="71"/>
      <c r="L1963" s="40"/>
      <c r="M1963" s="38"/>
      <c r="N1963" s="71"/>
      <c r="O1963" s="49"/>
      <c r="P1963" s="177"/>
      <c r="Q1963" s="178"/>
      <c r="R1963" s="178"/>
      <c r="S1963" s="178"/>
      <c r="T1963" s="178"/>
      <c r="U1963" s="178"/>
      <c r="V1963" s="178"/>
      <c r="W1963" s="178"/>
      <c r="X1963" s="178"/>
      <c r="Y1963" s="178"/>
      <c r="Z1963" s="178"/>
      <c r="AA1963" s="179"/>
      <c r="AB1963" s="121">
        <f>IF($D1963="",0,IF($E1963="",0,IF(VLOOKUP($E1963,paramètres!$E$33:$F$44,2,FALSE)&lt;=VLOOKUP($AB$18,paramètres!$E$33:$F$44,2,FALSE),P1963*$D1963,0)))</f>
        <v>0</v>
      </c>
      <c r="AC1963" s="13">
        <f>IF($D1963="",0,IF($E1963="",0,IF(VLOOKUP($E1963,paramètres!$E$33:$F$44,2,FALSE)&lt;=VLOOKUP($AC$18,paramètres!$E$33:$F$44,2,FALSE),Q1963*$D1963,0)))</f>
        <v>0</v>
      </c>
      <c r="AD1963" s="13">
        <f>IF($D1963="",0,IF($E1963="",0,IF(VLOOKUP($E1963,paramètres!$E$33:$F$44,2,FALSE)&lt;=VLOOKUP($AD$18,paramètres!$E$33:$F$44,2,FALSE),R1963*$D1963,0)))</f>
        <v>0</v>
      </c>
      <c r="AE1963" s="13">
        <f>IF($D1963="",0,IF($E1963="",0,IF(VLOOKUP($E1963,paramètres!$E$33:$F$44,2,FALSE)&lt;=VLOOKUP($AE$18,paramètres!$E$33:$F$44,2,FALSE),S1963*$D1963,0)))</f>
        <v>0</v>
      </c>
      <c r="AF1963" s="13">
        <f>IF($D1963="",0,IF($E1963="",0,IF(VLOOKUP($E1963,paramètres!$E$33:$F$44,2,FALSE)&lt;=VLOOKUP($AF$18,paramètres!$E$33:$F$44,2,FALSE),T1963*$D1963,0)))</f>
        <v>0</v>
      </c>
      <c r="AG1963" s="13">
        <f>IF($D1963="",0,IF($E1963="",0,IF(VLOOKUP($E1963,paramètres!$E$33:$F$44,2,FALSE)&lt;=VLOOKUP($AG$18,paramètres!$E$33:$F$44,2,FALSE),U1963*$D1963,0)))</f>
        <v>0</v>
      </c>
      <c r="AH1963" s="13">
        <f>IF($D1963="",0,IF($E1963="",0,IF(VLOOKUP($E1963,paramètres!$E$33:$F$44,2,FALSE)&lt;=VLOOKUP($AH$18,paramètres!$E$33:$F$44,2,FALSE),V1963*$D1963,0)))</f>
        <v>0</v>
      </c>
      <c r="AI1963" s="13">
        <f>IF($D1963="",0,IF($E1963="",0,IF(VLOOKUP($E1963,paramètres!$E$33:$F$44,2,FALSE)&lt;=VLOOKUP($AI$18,paramètres!$E$33:$F$44,2,FALSE),W1963*$D1963,0)))</f>
        <v>0</v>
      </c>
      <c r="AJ1963" s="13">
        <f>IF($D1963="",0,IF($E1963="",0,IF(VLOOKUP($E1963,paramètres!$E$33:$F$44,2,FALSE)&lt;=VLOOKUP($AJ$18,paramètres!$E$33:$F$44,2,FALSE),X1963*$D1963,0)))</f>
        <v>0</v>
      </c>
      <c r="AK1963" s="13">
        <f>IF($D1963="",0,IF($E1963="",0,IF(VLOOKUP($E1963,paramètres!$E$33:$F$44,2,FALSE)&lt;=VLOOKUP($AK$18,paramètres!$E$33:$F$44,2,FALSE),Y1963*$D1963,0)))</f>
        <v>0</v>
      </c>
      <c r="AL1963" s="13">
        <f>IF($D1963="",0,IF($E1963="",0,IF(VLOOKUP($E1963,paramètres!$E$33:$F$44,2,FALSE)&lt;=VLOOKUP($AL$18,paramètres!$E$33:$F$44,2,FALSE),Z1963*$D1963,0)))</f>
        <v>0</v>
      </c>
      <c r="AM1963" s="126">
        <f>IF($D1963="",0,IF($E1963="",0,IF(VLOOKUP($E1963,paramètres!$E$33:$F$44,2,FALSE)&lt;=VLOOKUP($AM$18,paramètres!$E$33:$F$44,2,FALSE),AA1963*$D1963,0)))</f>
        <v>0</v>
      </c>
      <c r="AN1963" s="121" t="str">
        <f>IF(paramètres!$B$28=1,((SUM(P1963:Y1963)/1.02)+SUM(Z1963:AA1963))*0.0303/9*COUNT(P1963:X1963),IF(paramètres!$B$28=2,(SUM(P1963:AA1963))*0.0303/9*COUNT(P1963:X1963),"Missing Delta option"))</f>
        <v>Missing Delta option</v>
      </c>
      <c r="AO1963" s="13" t="str">
        <f>IF(paramètres!$B$28=1,(((SUM(P1963:Y1963)/1.02)+SUM(Z1963:AA1963))+((SUM(AB1963:AK1963)/1.02)+SUM(AL1963:AN1963)))*cotpatr,IF(paramètres!$B$28=2,(SUM(P1963:AN1963)*cotpatr),"Missing Delta Option"))</f>
        <v>Missing Delta Option</v>
      </c>
      <c r="AP1963" s="13" t="str" cm="1">
        <f t="array" ref="AP1963">IF(paramètres!$B$28=1,(((SUM(P1963:Y1963)/1.02)+SUM(Z1963:AA1963))+((SUM(AB1963:AM1963)/1.02)+SUM(AL1963:AM1963)))/12*pécule,IF(paramètres!$B$28=2,SUM(P1963:AM1963)/12*pécule,"Missing Delta Option"))</f>
        <v>Missing Delta Option</v>
      </c>
      <c r="AQ1963" s="105" t="e">
        <f>IF(paramètres!$B$28=1,(((SUM(P1963:Y1963)/1.02)+SUM(Z1963:AA1963))+((SUM(AB1963:AM1963)/1.02)+SUM(AL1963:AM1963)))+AN1963+AO1963+AP1963,SUM(P1963:AM1963)+AN1963+AO1963+AP1963)</f>
        <v>#VALUE!</v>
      </c>
    </row>
    <row r="1964" spans="1:43" x14ac:dyDescent="0.25">
      <c r="A1964" s="104"/>
      <c r="B1964" s="39"/>
      <c r="C1964" s="39"/>
      <c r="D1964" s="70"/>
      <c r="E1964" s="49"/>
      <c r="F1964" s="40"/>
      <c r="G1964" s="38"/>
      <c r="H1964" s="71"/>
      <c r="I1964" s="40"/>
      <c r="J1964" s="38"/>
      <c r="K1964" s="71"/>
      <c r="L1964" s="40"/>
      <c r="M1964" s="38"/>
      <c r="N1964" s="71"/>
      <c r="O1964" s="49"/>
      <c r="P1964" s="177"/>
      <c r="Q1964" s="178"/>
      <c r="R1964" s="178"/>
      <c r="S1964" s="178"/>
      <c r="T1964" s="178"/>
      <c r="U1964" s="178"/>
      <c r="V1964" s="178"/>
      <c r="W1964" s="178"/>
      <c r="X1964" s="178"/>
      <c r="Y1964" s="178"/>
      <c r="Z1964" s="178"/>
      <c r="AA1964" s="179"/>
      <c r="AB1964" s="121">
        <f>IF($D1964="",0,IF($E1964="",0,IF(VLOOKUP($E1964,paramètres!$E$33:$F$44,2,FALSE)&lt;=VLOOKUP($AB$18,paramètres!$E$33:$F$44,2,FALSE),P1964*$D1964,0)))</f>
        <v>0</v>
      </c>
      <c r="AC1964" s="13">
        <f>IF($D1964="",0,IF($E1964="",0,IF(VLOOKUP($E1964,paramètres!$E$33:$F$44,2,FALSE)&lt;=VLOOKUP($AC$18,paramètres!$E$33:$F$44,2,FALSE),Q1964*$D1964,0)))</f>
        <v>0</v>
      </c>
      <c r="AD1964" s="13">
        <f>IF($D1964="",0,IF($E1964="",0,IF(VLOOKUP($E1964,paramètres!$E$33:$F$44,2,FALSE)&lt;=VLOOKUP($AD$18,paramètres!$E$33:$F$44,2,FALSE),R1964*$D1964,0)))</f>
        <v>0</v>
      </c>
      <c r="AE1964" s="13">
        <f>IF($D1964="",0,IF($E1964="",0,IF(VLOOKUP($E1964,paramètres!$E$33:$F$44,2,FALSE)&lt;=VLOOKUP($AE$18,paramètres!$E$33:$F$44,2,FALSE),S1964*$D1964,0)))</f>
        <v>0</v>
      </c>
      <c r="AF1964" s="13">
        <f>IF($D1964="",0,IF($E1964="",0,IF(VLOOKUP($E1964,paramètres!$E$33:$F$44,2,FALSE)&lt;=VLOOKUP($AF$18,paramètres!$E$33:$F$44,2,FALSE),T1964*$D1964,0)))</f>
        <v>0</v>
      </c>
      <c r="AG1964" s="13">
        <f>IF($D1964="",0,IF($E1964="",0,IF(VLOOKUP($E1964,paramètres!$E$33:$F$44,2,FALSE)&lt;=VLOOKUP($AG$18,paramètres!$E$33:$F$44,2,FALSE),U1964*$D1964,0)))</f>
        <v>0</v>
      </c>
      <c r="AH1964" s="13">
        <f>IF($D1964="",0,IF($E1964="",0,IF(VLOOKUP($E1964,paramètres!$E$33:$F$44,2,FALSE)&lt;=VLOOKUP($AH$18,paramètres!$E$33:$F$44,2,FALSE),V1964*$D1964,0)))</f>
        <v>0</v>
      </c>
      <c r="AI1964" s="13">
        <f>IF($D1964="",0,IF($E1964="",0,IF(VLOOKUP($E1964,paramètres!$E$33:$F$44,2,FALSE)&lt;=VLOOKUP($AI$18,paramètres!$E$33:$F$44,2,FALSE),W1964*$D1964,0)))</f>
        <v>0</v>
      </c>
      <c r="AJ1964" s="13">
        <f>IF($D1964="",0,IF($E1964="",0,IF(VLOOKUP($E1964,paramètres!$E$33:$F$44,2,FALSE)&lt;=VLOOKUP($AJ$18,paramètres!$E$33:$F$44,2,FALSE),X1964*$D1964,0)))</f>
        <v>0</v>
      </c>
      <c r="AK1964" s="13">
        <f>IF($D1964="",0,IF($E1964="",0,IF(VLOOKUP($E1964,paramètres!$E$33:$F$44,2,FALSE)&lt;=VLOOKUP($AK$18,paramètres!$E$33:$F$44,2,FALSE),Y1964*$D1964,0)))</f>
        <v>0</v>
      </c>
      <c r="AL1964" s="13">
        <f>IF($D1964="",0,IF($E1964="",0,IF(VLOOKUP($E1964,paramètres!$E$33:$F$44,2,FALSE)&lt;=VLOOKUP($AL$18,paramètres!$E$33:$F$44,2,FALSE),Z1964*$D1964,0)))</f>
        <v>0</v>
      </c>
      <c r="AM1964" s="126">
        <f>IF($D1964="",0,IF($E1964="",0,IF(VLOOKUP($E1964,paramètres!$E$33:$F$44,2,FALSE)&lt;=VLOOKUP($AM$18,paramètres!$E$33:$F$44,2,FALSE),AA1964*$D1964,0)))</f>
        <v>0</v>
      </c>
      <c r="AN1964" s="121" t="str">
        <f>IF(paramètres!$B$28=1,((SUM(P1964:Y1964)/1.02)+SUM(Z1964:AA1964))*0.0303/9*COUNT(P1964:X1964),IF(paramètres!$B$28=2,(SUM(P1964:AA1964))*0.0303/9*COUNT(P1964:X1964),"Missing Delta option"))</f>
        <v>Missing Delta option</v>
      </c>
      <c r="AO1964" s="13" t="str">
        <f>IF(paramètres!$B$28=1,(((SUM(P1964:Y1964)/1.02)+SUM(Z1964:AA1964))+((SUM(AB1964:AK1964)/1.02)+SUM(AL1964:AN1964)))*cotpatr,IF(paramètres!$B$28=2,(SUM(P1964:AN1964)*cotpatr),"Missing Delta Option"))</f>
        <v>Missing Delta Option</v>
      </c>
      <c r="AP1964" s="13" t="str" cm="1">
        <f t="array" ref="AP1964">IF(paramètres!$B$28=1,(((SUM(P1964:Y1964)/1.02)+SUM(Z1964:AA1964))+((SUM(AB1964:AM1964)/1.02)+SUM(AL1964:AM1964)))/12*pécule,IF(paramètres!$B$28=2,SUM(P1964:AM1964)/12*pécule,"Missing Delta Option"))</f>
        <v>Missing Delta Option</v>
      </c>
      <c r="AQ1964" s="105" t="e">
        <f>IF(paramètres!$B$28=1,(((SUM(P1964:Y1964)/1.02)+SUM(Z1964:AA1964))+((SUM(AB1964:AM1964)/1.02)+SUM(AL1964:AM1964)))+AN1964+AO1964+AP1964,SUM(P1964:AM1964)+AN1964+AO1964+AP1964)</f>
        <v>#VALUE!</v>
      </c>
    </row>
    <row r="1965" spans="1:43" x14ac:dyDescent="0.25">
      <c r="A1965" s="104"/>
      <c r="B1965" s="39"/>
      <c r="C1965" s="39"/>
      <c r="D1965" s="70"/>
      <c r="E1965" s="49"/>
      <c r="F1965" s="40"/>
      <c r="G1965" s="38"/>
      <c r="H1965" s="71"/>
      <c r="I1965" s="40"/>
      <c r="J1965" s="38"/>
      <c r="K1965" s="71"/>
      <c r="L1965" s="40"/>
      <c r="M1965" s="38"/>
      <c r="N1965" s="71"/>
      <c r="O1965" s="49"/>
      <c r="P1965" s="177"/>
      <c r="Q1965" s="178"/>
      <c r="R1965" s="178"/>
      <c r="S1965" s="178"/>
      <c r="T1965" s="178"/>
      <c r="U1965" s="178"/>
      <c r="V1965" s="178"/>
      <c r="W1965" s="178"/>
      <c r="X1965" s="178"/>
      <c r="Y1965" s="178"/>
      <c r="Z1965" s="178"/>
      <c r="AA1965" s="179"/>
      <c r="AB1965" s="121">
        <f>IF($D1965="",0,IF($E1965="",0,IF(VLOOKUP($E1965,paramètres!$E$33:$F$44,2,FALSE)&lt;=VLOOKUP($AB$18,paramètres!$E$33:$F$44,2,FALSE),P1965*$D1965,0)))</f>
        <v>0</v>
      </c>
      <c r="AC1965" s="13">
        <f>IF($D1965="",0,IF($E1965="",0,IF(VLOOKUP($E1965,paramètres!$E$33:$F$44,2,FALSE)&lt;=VLOOKUP($AC$18,paramètres!$E$33:$F$44,2,FALSE),Q1965*$D1965,0)))</f>
        <v>0</v>
      </c>
      <c r="AD1965" s="13">
        <f>IF($D1965="",0,IF($E1965="",0,IF(VLOOKUP($E1965,paramètres!$E$33:$F$44,2,FALSE)&lt;=VLOOKUP($AD$18,paramètres!$E$33:$F$44,2,FALSE),R1965*$D1965,0)))</f>
        <v>0</v>
      </c>
      <c r="AE1965" s="13">
        <f>IF($D1965="",0,IF($E1965="",0,IF(VLOOKUP($E1965,paramètres!$E$33:$F$44,2,FALSE)&lt;=VLOOKUP($AE$18,paramètres!$E$33:$F$44,2,FALSE),S1965*$D1965,0)))</f>
        <v>0</v>
      </c>
      <c r="AF1965" s="13">
        <f>IF($D1965="",0,IF($E1965="",0,IF(VLOOKUP($E1965,paramètres!$E$33:$F$44,2,FALSE)&lt;=VLOOKUP($AF$18,paramètres!$E$33:$F$44,2,FALSE),T1965*$D1965,0)))</f>
        <v>0</v>
      </c>
      <c r="AG1965" s="13">
        <f>IF($D1965="",0,IF($E1965="",0,IF(VLOOKUP($E1965,paramètres!$E$33:$F$44,2,FALSE)&lt;=VLOOKUP($AG$18,paramètres!$E$33:$F$44,2,FALSE),U1965*$D1965,0)))</f>
        <v>0</v>
      </c>
      <c r="AH1965" s="13">
        <f>IF($D1965="",0,IF($E1965="",0,IF(VLOOKUP($E1965,paramètres!$E$33:$F$44,2,FALSE)&lt;=VLOOKUP($AH$18,paramètres!$E$33:$F$44,2,FALSE),V1965*$D1965,0)))</f>
        <v>0</v>
      </c>
      <c r="AI1965" s="13">
        <f>IF($D1965="",0,IF($E1965="",0,IF(VLOOKUP($E1965,paramètres!$E$33:$F$44,2,FALSE)&lt;=VLOOKUP($AI$18,paramètres!$E$33:$F$44,2,FALSE),W1965*$D1965,0)))</f>
        <v>0</v>
      </c>
      <c r="AJ1965" s="13">
        <f>IF($D1965="",0,IF($E1965="",0,IF(VLOOKUP($E1965,paramètres!$E$33:$F$44,2,FALSE)&lt;=VLOOKUP($AJ$18,paramètres!$E$33:$F$44,2,FALSE),X1965*$D1965,0)))</f>
        <v>0</v>
      </c>
      <c r="AK1965" s="13">
        <f>IF($D1965="",0,IF($E1965="",0,IF(VLOOKUP($E1965,paramètres!$E$33:$F$44,2,FALSE)&lt;=VLOOKUP($AK$18,paramètres!$E$33:$F$44,2,FALSE),Y1965*$D1965,0)))</f>
        <v>0</v>
      </c>
      <c r="AL1965" s="13">
        <f>IF($D1965="",0,IF($E1965="",0,IF(VLOOKUP($E1965,paramètres!$E$33:$F$44,2,FALSE)&lt;=VLOOKUP($AL$18,paramètres!$E$33:$F$44,2,FALSE),Z1965*$D1965,0)))</f>
        <v>0</v>
      </c>
      <c r="AM1965" s="126">
        <f>IF($D1965="",0,IF($E1965="",0,IF(VLOOKUP($E1965,paramètres!$E$33:$F$44,2,FALSE)&lt;=VLOOKUP($AM$18,paramètres!$E$33:$F$44,2,FALSE),AA1965*$D1965,0)))</f>
        <v>0</v>
      </c>
      <c r="AN1965" s="121" t="str">
        <f>IF(paramètres!$B$28=1,((SUM(P1965:Y1965)/1.02)+SUM(Z1965:AA1965))*0.0303/9*COUNT(P1965:X1965),IF(paramètres!$B$28=2,(SUM(P1965:AA1965))*0.0303/9*COUNT(P1965:X1965),"Missing Delta option"))</f>
        <v>Missing Delta option</v>
      </c>
      <c r="AO1965" s="13" t="str">
        <f>IF(paramètres!$B$28=1,(((SUM(P1965:Y1965)/1.02)+SUM(Z1965:AA1965))+((SUM(AB1965:AK1965)/1.02)+SUM(AL1965:AN1965)))*cotpatr,IF(paramètres!$B$28=2,(SUM(P1965:AN1965)*cotpatr),"Missing Delta Option"))</f>
        <v>Missing Delta Option</v>
      </c>
      <c r="AP1965" s="13" t="str" cm="1">
        <f t="array" ref="AP1965">IF(paramètres!$B$28=1,(((SUM(P1965:Y1965)/1.02)+SUM(Z1965:AA1965))+((SUM(AB1965:AM1965)/1.02)+SUM(AL1965:AM1965)))/12*pécule,IF(paramètres!$B$28=2,SUM(P1965:AM1965)/12*pécule,"Missing Delta Option"))</f>
        <v>Missing Delta Option</v>
      </c>
      <c r="AQ1965" s="105" t="e">
        <f>IF(paramètres!$B$28=1,(((SUM(P1965:Y1965)/1.02)+SUM(Z1965:AA1965))+((SUM(AB1965:AM1965)/1.02)+SUM(AL1965:AM1965)))+AN1965+AO1965+AP1965,SUM(P1965:AM1965)+AN1965+AO1965+AP1965)</f>
        <v>#VALUE!</v>
      </c>
    </row>
    <row r="1966" spans="1:43" x14ac:dyDescent="0.25">
      <c r="A1966" s="104"/>
      <c r="B1966" s="39"/>
      <c r="C1966" s="39"/>
      <c r="D1966" s="70"/>
      <c r="E1966" s="49"/>
      <c r="F1966" s="40"/>
      <c r="G1966" s="38"/>
      <c r="H1966" s="71"/>
      <c r="I1966" s="40"/>
      <c r="J1966" s="38"/>
      <c r="K1966" s="71"/>
      <c r="L1966" s="40"/>
      <c r="M1966" s="38"/>
      <c r="N1966" s="71"/>
      <c r="O1966" s="49"/>
      <c r="P1966" s="177"/>
      <c r="Q1966" s="178"/>
      <c r="R1966" s="178"/>
      <c r="S1966" s="178"/>
      <c r="T1966" s="178"/>
      <c r="U1966" s="178"/>
      <c r="V1966" s="178"/>
      <c r="W1966" s="178"/>
      <c r="X1966" s="178"/>
      <c r="Y1966" s="178"/>
      <c r="Z1966" s="178"/>
      <c r="AA1966" s="179"/>
      <c r="AB1966" s="121">
        <f>IF($D1966="",0,IF($E1966="",0,IF(VLOOKUP($E1966,paramètres!$E$33:$F$44,2,FALSE)&lt;=VLOOKUP($AB$18,paramètres!$E$33:$F$44,2,FALSE),P1966*$D1966,0)))</f>
        <v>0</v>
      </c>
      <c r="AC1966" s="13">
        <f>IF($D1966="",0,IF($E1966="",0,IF(VLOOKUP($E1966,paramètres!$E$33:$F$44,2,FALSE)&lt;=VLOOKUP($AC$18,paramètres!$E$33:$F$44,2,FALSE),Q1966*$D1966,0)))</f>
        <v>0</v>
      </c>
      <c r="AD1966" s="13">
        <f>IF($D1966="",0,IF($E1966="",0,IF(VLOOKUP($E1966,paramètres!$E$33:$F$44,2,FALSE)&lt;=VLOOKUP($AD$18,paramètres!$E$33:$F$44,2,FALSE),R1966*$D1966,0)))</f>
        <v>0</v>
      </c>
      <c r="AE1966" s="13">
        <f>IF($D1966="",0,IF($E1966="",0,IF(VLOOKUP($E1966,paramètres!$E$33:$F$44,2,FALSE)&lt;=VLOOKUP($AE$18,paramètres!$E$33:$F$44,2,FALSE),S1966*$D1966,0)))</f>
        <v>0</v>
      </c>
      <c r="AF1966" s="13">
        <f>IF($D1966="",0,IF($E1966="",0,IF(VLOOKUP($E1966,paramètres!$E$33:$F$44,2,FALSE)&lt;=VLOOKUP($AF$18,paramètres!$E$33:$F$44,2,FALSE),T1966*$D1966,0)))</f>
        <v>0</v>
      </c>
      <c r="AG1966" s="13">
        <f>IF($D1966="",0,IF($E1966="",0,IF(VLOOKUP($E1966,paramètres!$E$33:$F$44,2,FALSE)&lt;=VLOOKUP($AG$18,paramètres!$E$33:$F$44,2,FALSE),U1966*$D1966,0)))</f>
        <v>0</v>
      </c>
      <c r="AH1966" s="13">
        <f>IF($D1966="",0,IF($E1966="",0,IF(VLOOKUP($E1966,paramètres!$E$33:$F$44,2,FALSE)&lt;=VLOOKUP($AH$18,paramètres!$E$33:$F$44,2,FALSE),V1966*$D1966,0)))</f>
        <v>0</v>
      </c>
      <c r="AI1966" s="13">
        <f>IF($D1966="",0,IF($E1966="",0,IF(VLOOKUP($E1966,paramètres!$E$33:$F$44,2,FALSE)&lt;=VLOOKUP($AI$18,paramètres!$E$33:$F$44,2,FALSE),W1966*$D1966,0)))</f>
        <v>0</v>
      </c>
      <c r="AJ1966" s="13">
        <f>IF($D1966="",0,IF($E1966="",0,IF(VLOOKUP($E1966,paramètres!$E$33:$F$44,2,FALSE)&lt;=VLOOKUP($AJ$18,paramètres!$E$33:$F$44,2,FALSE),X1966*$D1966,0)))</f>
        <v>0</v>
      </c>
      <c r="AK1966" s="13">
        <f>IF($D1966="",0,IF($E1966="",0,IF(VLOOKUP($E1966,paramètres!$E$33:$F$44,2,FALSE)&lt;=VLOOKUP($AK$18,paramètres!$E$33:$F$44,2,FALSE),Y1966*$D1966,0)))</f>
        <v>0</v>
      </c>
      <c r="AL1966" s="13">
        <f>IF($D1966="",0,IF($E1966="",0,IF(VLOOKUP($E1966,paramètres!$E$33:$F$44,2,FALSE)&lt;=VLOOKUP($AL$18,paramètres!$E$33:$F$44,2,FALSE),Z1966*$D1966,0)))</f>
        <v>0</v>
      </c>
      <c r="AM1966" s="126">
        <f>IF($D1966="",0,IF($E1966="",0,IF(VLOOKUP($E1966,paramètres!$E$33:$F$44,2,FALSE)&lt;=VLOOKUP($AM$18,paramètres!$E$33:$F$44,2,FALSE),AA1966*$D1966,0)))</f>
        <v>0</v>
      </c>
      <c r="AN1966" s="121" t="str">
        <f>IF(paramètres!$B$28=1,((SUM(P1966:Y1966)/1.02)+SUM(Z1966:AA1966))*0.0303/9*COUNT(P1966:X1966),IF(paramètres!$B$28=2,(SUM(P1966:AA1966))*0.0303/9*COUNT(P1966:X1966),"Missing Delta option"))</f>
        <v>Missing Delta option</v>
      </c>
      <c r="AO1966" s="13" t="str">
        <f>IF(paramètres!$B$28=1,(((SUM(P1966:Y1966)/1.02)+SUM(Z1966:AA1966))+((SUM(AB1966:AK1966)/1.02)+SUM(AL1966:AN1966)))*cotpatr,IF(paramètres!$B$28=2,(SUM(P1966:AN1966)*cotpatr),"Missing Delta Option"))</f>
        <v>Missing Delta Option</v>
      </c>
      <c r="AP1966" s="13" t="str" cm="1">
        <f t="array" ref="AP1966">IF(paramètres!$B$28=1,(((SUM(P1966:Y1966)/1.02)+SUM(Z1966:AA1966))+((SUM(AB1966:AM1966)/1.02)+SUM(AL1966:AM1966)))/12*pécule,IF(paramètres!$B$28=2,SUM(P1966:AM1966)/12*pécule,"Missing Delta Option"))</f>
        <v>Missing Delta Option</v>
      </c>
      <c r="AQ1966" s="105" t="e">
        <f>IF(paramètres!$B$28=1,(((SUM(P1966:Y1966)/1.02)+SUM(Z1966:AA1966))+((SUM(AB1966:AM1966)/1.02)+SUM(AL1966:AM1966)))+AN1966+AO1966+AP1966,SUM(P1966:AM1966)+AN1966+AO1966+AP1966)</f>
        <v>#VALUE!</v>
      </c>
    </row>
    <row r="1967" spans="1:43" x14ac:dyDescent="0.25">
      <c r="A1967" s="104"/>
      <c r="B1967" s="39"/>
      <c r="C1967" s="39"/>
      <c r="D1967" s="70"/>
      <c r="E1967" s="49"/>
      <c r="F1967" s="40"/>
      <c r="G1967" s="38"/>
      <c r="H1967" s="71"/>
      <c r="I1967" s="40"/>
      <c r="J1967" s="38"/>
      <c r="K1967" s="71"/>
      <c r="L1967" s="40"/>
      <c r="M1967" s="38"/>
      <c r="N1967" s="71"/>
      <c r="O1967" s="49"/>
      <c r="P1967" s="177"/>
      <c r="Q1967" s="178"/>
      <c r="R1967" s="178"/>
      <c r="S1967" s="178"/>
      <c r="T1967" s="178"/>
      <c r="U1967" s="178"/>
      <c r="V1967" s="178"/>
      <c r="W1967" s="178"/>
      <c r="X1967" s="178"/>
      <c r="Y1967" s="178"/>
      <c r="Z1967" s="178"/>
      <c r="AA1967" s="179"/>
      <c r="AB1967" s="121">
        <f>IF($D1967="",0,IF($E1967="",0,IF(VLOOKUP($E1967,paramètres!$E$33:$F$44,2,FALSE)&lt;=VLOOKUP($AB$18,paramètres!$E$33:$F$44,2,FALSE),P1967*$D1967,0)))</f>
        <v>0</v>
      </c>
      <c r="AC1967" s="13">
        <f>IF($D1967="",0,IF($E1967="",0,IF(VLOOKUP($E1967,paramètres!$E$33:$F$44,2,FALSE)&lt;=VLOOKUP($AC$18,paramètres!$E$33:$F$44,2,FALSE),Q1967*$D1967,0)))</f>
        <v>0</v>
      </c>
      <c r="AD1967" s="13">
        <f>IF($D1967="",0,IF($E1967="",0,IF(VLOOKUP($E1967,paramètres!$E$33:$F$44,2,FALSE)&lt;=VLOOKUP($AD$18,paramètres!$E$33:$F$44,2,FALSE),R1967*$D1967,0)))</f>
        <v>0</v>
      </c>
      <c r="AE1967" s="13">
        <f>IF($D1967="",0,IF($E1967="",0,IF(VLOOKUP($E1967,paramètres!$E$33:$F$44,2,FALSE)&lt;=VLOOKUP($AE$18,paramètres!$E$33:$F$44,2,FALSE),S1967*$D1967,0)))</f>
        <v>0</v>
      </c>
      <c r="AF1967" s="13">
        <f>IF($D1967="",0,IF($E1967="",0,IF(VLOOKUP($E1967,paramètres!$E$33:$F$44,2,FALSE)&lt;=VLOOKUP($AF$18,paramètres!$E$33:$F$44,2,FALSE),T1967*$D1967,0)))</f>
        <v>0</v>
      </c>
      <c r="AG1967" s="13">
        <f>IF($D1967="",0,IF($E1967="",0,IF(VLOOKUP($E1967,paramètres!$E$33:$F$44,2,FALSE)&lt;=VLOOKUP($AG$18,paramètres!$E$33:$F$44,2,FALSE),U1967*$D1967,0)))</f>
        <v>0</v>
      </c>
      <c r="AH1967" s="13">
        <f>IF($D1967="",0,IF($E1967="",0,IF(VLOOKUP($E1967,paramètres!$E$33:$F$44,2,FALSE)&lt;=VLOOKUP($AH$18,paramètres!$E$33:$F$44,2,FALSE),V1967*$D1967,0)))</f>
        <v>0</v>
      </c>
      <c r="AI1967" s="13">
        <f>IF($D1967="",0,IF($E1967="",0,IF(VLOOKUP($E1967,paramètres!$E$33:$F$44,2,FALSE)&lt;=VLOOKUP($AI$18,paramètres!$E$33:$F$44,2,FALSE),W1967*$D1967,0)))</f>
        <v>0</v>
      </c>
      <c r="AJ1967" s="13">
        <f>IF($D1967="",0,IF($E1967="",0,IF(VLOOKUP($E1967,paramètres!$E$33:$F$44,2,FALSE)&lt;=VLOOKUP($AJ$18,paramètres!$E$33:$F$44,2,FALSE),X1967*$D1967,0)))</f>
        <v>0</v>
      </c>
      <c r="AK1967" s="13">
        <f>IF($D1967="",0,IF($E1967="",0,IF(VLOOKUP($E1967,paramètres!$E$33:$F$44,2,FALSE)&lt;=VLOOKUP($AK$18,paramètres!$E$33:$F$44,2,FALSE),Y1967*$D1967,0)))</f>
        <v>0</v>
      </c>
      <c r="AL1967" s="13">
        <f>IF($D1967="",0,IF($E1967="",0,IF(VLOOKUP($E1967,paramètres!$E$33:$F$44,2,FALSE)&lt;=VLOOKUP($AL$18,paramètres!$E$33:$F$44,2,FALSE),Z1967*$D1967,0)))</f>
        <v>0</v>
      </c>
      <c r="AM1967" s="126">
        <f>IF($D1967="",0,IF($E1967="",0,IF(VLOOKUP($E1967,paramètres!$E$33:$F$44,2,FALSE)&lt;=VLOOKUP($AM$18,paramètres!$E$33:$F$44,2,FALSE),AA1967*$D1967,0)))</f>
        <v>0</v>
      </c>
      <c r="AN1967" s="121" t="str">
        <f>IF(paramètres!$B$28=1,((SUM(P1967:Y1967)/1.02)+SUM(Z1967:AA1967))*0.0303/9*COUNT(P1967:X1967),IF(paramètres!$B$28=2,(SUM(P1967:AA1967))*0.0303/9*COUNT(P1967:X1967),"Missing Delta option"))</f>
        <v>Missing Delta option</v>
      </c>
      <c r="AO1967" s="13" t="str">
        <f>IF(paramètres!$B$28=1,(((SUM(P1967:Y1967)/1.02)+SUM(Z1967:AA1967))+((SUM(AB1967:AK1967)/1.02)+SUM(AL1967:AN1967)))*cotpatr,IF(paramètres!$B$28=2,(SUM(P1967:AN1967)*cotpatr),"Missing Delta Option"))</f>
        <v>Missing Delta Option</v>
      </c>
      <c r="AP1967" s="13" t="str" cm="1">
        <f t="array" ref="AP1967">IF(paramètres!$B$28=1,(((SUM(P1967:Y1967)/1.02)+SUM(Z1967:AA1967))+((SUM(AB1967:AM1967)/1.02)+SUM(AL1967:AM1967)))/12*pécule,IF(paramètres!$B$28=2,SUM(P1967:AM1967)/12*pécule,"Missing Delta Option"))</f>
        <v>Missing Delta Option</v>
      </c>
      <c r="AQ1967" s="105" t="e">
        <f>IF(paramètres!$B$28=1,(((SUM(P1967:Y1967)/1.02)+SUM(Z1967:AA1967))+((SUM(AB1967:AM1967)/1.02)+SUM(AL1967:AM1967)))+AN1967+AO1967+AP1967,SUM(P1967:AM1967)+AN1967+AO1967+AP1967)</f>
        <v>#VALUE!</v>
      </c>
    </row>
    <row r="1968" spans="1:43" x14ac:dyDescent="0.25">
      <c r="A1968" s="104"/>
      <c r="B1968" s="39"/>
      <c r="C1968" s="39"/>
      <c r="D1968" s="70"/>
      <c r="E1968" s="49"/>
      <c r="F1968" s="40"/>
      <c r="G1968" s="38"/>
      <c r="H1968" s="71"/>
      <c r="I1968" s="40"/>
      <c r="J1968" s="38"/>
      <c r="K1968" s="71"/>
      <c r="L1968" s="40"/>
      <c r="M1968" s="38"/>
      <c r="N1968" s="71"/>
      <c r="O1968" s="49"/>
      <c r="P1968" s="177"/>
      <c r="Q1968" s="178"/>
      <c r="R1968" s="178"/>
      <c r="S1968" s="178"/>
      <c r="T1968" s="178"/>
      <c r="U1968" s="178"/>
      <c r="V1968" s="178"/>
      <c r="W1968" s="178"/>
      <c r="X1968" s="178"/>
      <c r="Y1968" s="178"/>
      <c r="Z1968" s="178"/>
      <c r="AA1968" s="179"/>
      <c r="AB1968" s="121">
        <f>IF($D1968="",0,IF($E1968="",0,IF(VLOOKUP($E1968,paramètres!$E$33:$F$44,2,FALSE)&lt;=VLOOKUP($AB$18,paramètres!$E$33:$F$44,2,FALSE),P1968*$D1968,0)))</f>
        <v>0</v>
      </c>
      <c r="AC1968" s="13">
        <f>IF($D1968="",0,IF($E1968="",0,IF(VLOOKUP($E1968,paramètres!$E$33:$F$44,2,FALSE)&lt;=VLOOKUP($AC$18,paramètres!$E$33:$F$44,2,FALSE),Q1968*$D1968,0)))</f>
        <v>0</v>
      </c>
      <c r="AD1968" s="13">
        <f>IF($D1968="",0,IF($E1968="",0,IF(VLOOKUP($E1968,paramètres!$E$33:$F$44,2,FALSE)&lt;=VLOOKUP($AD$18,paramètres!$E$33:$F$44,2,FALSE),R1968*$D1968,0)))</f>
        <v>0</v>
      </c>
      <c r="AE1968" s="13">
        <f>IF($D1968="",0,IF($E1968="",0,IF(VLOOKUP($E1968,paramètres!$E$33:$F$44,2,FALSE)&lt;=VLOOKUP($AE$18,paramètres!$E$33:$F$44,2,FALSE),S1968*$D1968,0)))</f>
        <v>0</v>
      </c>
      <c r="AF1968" s="13">
        <f>IF($D1968="",0,IF($E1968="",0,IF(VLOOKUP($E1968,paramètres!$E$33:$F$44,2,FALSE)&lt;=VLOOKUP($AF$18,paramètres!$E$33:$F$44,2,FALSE),T1968*$D1968,0)))</f>
        <v>0</v>
      </c>
      <c r="AG1968" s="13">
        <f>IF($D1968="",0,IF($E1968="",0,IF(VLOOKUP($E1968,paramètres!$E$33:$F$44,2,FALSE)&lt;=VLOOKUP($AG$18,paramètres!$E$33:$F$44,2,FALSE),U1968*$D1968,0)))</f>
        <v>0</v>
      </c>
      <c r="AH1968" s="13">
        <f>IF($D1968="",0,IF($E1968="",0,IF(VLOOKUP($E1968,paramètres!$E$33:$F$44,2,FALSE)&lt;=VLOOKUP($AH$18,paramètres!$E$33:$F$44,2,FALSE),V1968*$D1968,0)))</f>
        <v>0</v>
      </c>
      <c r="AI1968" s="13">
        <f>IF($D1968="",0,IF($E1968="",0,IF(VLOOKUP($E1968,paramètres!$E$33:$F$44,2,FALSE)&lt;=VLOOKUP($AI$18,paramètres!$E$33:$F$44,2,FALSE),W1968*$D1968,0)))</f>
        <v>0</v>
      </c>
      <c r="AJ1968" s="13">
        <f>IF($D1968="",0,IF($E1968="",0,IF(VLOOKUP($E1968,paramètres!$E$33:$F$44,2,FALSE)&lt;=VLOOKUP($AJ$18,paramètres!$E$33:$F$44,2,FALSE),X1968*$D1968,0)))</f>
        <v>0</v>
      </c>
      <c r="AK1968" s="13">
        <f>IF($D1968="",0,IF($E1968="",0,IF(VLOOKUP($E1968,paramètres!$E$33:$F$44,2,FALSE)&lt;=VLOOKUP($AK$18,paramètres!$E$33:$F$44,2,FALSE),Y1968*$D1968,0)))</f>
        <v>0</v>
      </c>
      <c r="AL1968" s="13">
        <f>IF($D1968="",0,IF($E1968="",0,IF(VLOOKUP($E1968,paramètres!$E$33:$F$44,2,FALSE)&lt;=VLOOKUP($AL$18,paramètres!$E$33:$F$44,2,FALSE),Z1968*$D1968,0)))</f>
        <v>0</v>
      </c>
      <c r="AM1968" s="126">
        <f>IF($D1968="",0,IF($E1968="",0,IF(VLOOKUP($E1968,paramètres!$E$33:$F$44,2,FALSE)&lt;=VLOOKUP($AM$18,paramètres!$E$33:$F$44,2,FALSE),AA1968*$D1968,0)))</f>
        <v>0</v>
      </c>
      <c r="AN1968" s="121" t="str">
        <f>IF(paramètres!$B$28=1,((SUM(P1968:Y1968)/1.02)+SUM(Z1968:AA1968))*0.0303/9*COUNT(P1968:X1968),IF(paramètres!$B$28=2,(SUM(P1968:AA1968))*0.0303/9*COUNT(P1968:X1968),"Missing Delta option"))</f>
        <v>Missing Delta option</v>
      </c>
      <c r="AO1968" s="13" t="str">
        <f>IF(paramètres!$B$28=1,(((SUM(P1968:Y1968)/1.02)+SUM(Z1968:AA1968))+((SUM(AB1968:AK1968)/1.02)+SUM(AL1968:AN1968)))*cotpatr,IF(paramètres!$B$28=2,(SUM(P1968:AN1968)*cotpatr),"Missing Delta Option"))</f>
        <v>Missing Delta Option</v>
      </c>
      <c r="AP1968" s="13" t="str" cm="1">
        <f t="array" ref="AP1968">IF(paramètres!$B$28=1,(((SUM(P1968:Y1968)/1.02)+SUM(Z1968:AA1968))+((SUM(AB1968:AM1968)/1.02)+SUM(AL1968:AM1968)))/12*pécule,IF(paramètres!$B$28=2,SUM(P1968:AM1968)/12*pécule,"Missing Delta Option"))</f>
        <v>Missing Delta Option</v>
      </c>
      <c r="AQ1968" s="105" t="e">
        <f>IF(paramètres!$B$28=1,(((SUM(P1968:Y1968)/1.02)+SUM(Z1968:AA1968))+((SUM(AB1968:AM1968)/1.02)+SUM(AL1968:AM1968)))+AN1968+AO1968+AP1968,SUM(P1968:AM1968)+AN1968+AO1968+AP1968)</f>
        <v>#VALUE!</v>
      </c>
    </row>
    <row r="1969" spans="1:43" x14ac:dyDescent="0.25">
      <c r="A1969" s="104"/>
      <c r="B1969" s="39"/>
      <c r="C1969" s="39"/>
      <c r="D1969" s="70"/>
      <c r="E1969" s="49"/>
      <c r="F1969" s="40"/>
      <c r="G1969" s="38"/>
      <c r="H1969" s="71"/>
      <c r="I1969" s="40"/>
      <c r="J1969" s="38"/>
      <c r="K1969" s="71"/>
      <c r="L1969" s="40"/>
      <c r="M1969" s="38"/>
      <c r="N1969" s="71"/>
      <c r="O1969" s="49"/>
      <c r="P1969" s="177"/>
      <c r="Q1969" s="178"/>
      <c r="R1969" s="178"/>
      <c r="S1969" s="178"/>
      <c r="T1969" s="178"/>
      <c r="U1969" s="178"/>
      <c r="V1969" s="178"/>
      <c r="W1969" s="178"/>
      <c r="X1969" s="178"/>
      <c r="Y1969" s="178"/>
      <c r="Z1969" s="178"/>
      <c r="AA1969" s="179"/>
      <c r="AB1969" s="121">
        <f>IF($D1969="",0,IF($E1969="",0,IF(VLOOKUP($E1969,paramètres!$E$33:$F$44,2,FALSE)&lt;=VLOOKUP($AB$18,paramètres!$E$33:$F$44,2,FALSE),P1969*$D1969,0)))</f>
        <v>0</v>
      </c>
      <c r="AC1969" s="13">
        <f>IF($D1969="",0,IF($E1969="",0,IF(VLOOKUP($E1969,paramètres!$E$33:$F$44,2,FALSE)&lt;=VLOOKUP($AC$18,paramètres!$E$33:$F$44,2,FALSE),Q1969*$D1969,0)))</f>
        <v>0</v>
      </c>
      <c r="AD1969" s="13">
        <f>IF($D1969="",0,IF($E1969="",0,IF(VLOOKUP($E1969,paramètres!$E$33:$F$44,2,FALSE)&lt;=VLOOKUP($AD$18,paramètres!$E$33:$F$44,2,FALSE),R1969*$D1969,0)))</f>
        <v>0</v>
      </c>
      <c r="AE1969" s="13">
        <f>IF($D1969="",0,IF($E1969="",0,IF(VLOOKUP($E1969,paramètres!$E$33:$F$44,2,FALSE)&lt;=VLOOKUP($AE$18,paramètres!$E$33:$F$44,2,FALSE),S1969*$D1969,0)))</f>
        <v>0</v>
      </c>
      <c r="AF1969" s="13">
        <f>IF($D1969="",0,IF($E1969="",0,IF(VLOOKUP($E1969,paramètres!$E$33:$F$44,2,FALSE)&lt;=VLOOKUP($AF$18,paramètres!$E$33:$F$44,2,FALSE),T1969*$D1969,0)))</f>
        <v>0</v>
      </c>
      <c r="AG1969" s="13">
        <f>IF($D1969="",0,IF($E1969="",0,IF(VLOOKUP($E1969,paramètres!$E$33:$F$44,2,FALSE)&lt;=VLOOKUP($AG$18,paramètres!$E$33:$F$44,2,FALSE),U1969*$D1969,0)))</f>
        <v>0</v>
      </c>
      <c r="AH1969" s="13">
        <f>IF($D1969="",0,IF($E1969="",0,IF(VLOOKUP($E1969,paramètres!$E$33:$F$44,2,FALSE)&lt;=VLOOKUP($AH$18,paramètres!$E$33:$F$44,2,FALSE),V1969*$D1969,0)))</f>
        <v>0</v>
      </c>
      <c r="AI1969" s="13">
        <f>IF($D1969="",0,IF($E1969="",0,IF(VLOOKUP($E1969,paramètres!$E$33:$F$44,2,FALSE)&lt;=VLOOKUP($AI$18,paramètres!$E$33:$F$44,2,FALSE),W1969*$D1969,0)))</f>
        <v>0</v>
      </c>
      <c r="AJ1969" s="13">
        <f>IF($D1969="",0,IF($E1969="",0,IF(VLOOKUP($E1969,paramètres!$E$33:$F$44,2,FALSE)&lt;=VLOOKUP($AJ$18,paramètres!$E$33:$F$44,2,FALSE),X1969*$D1969,0)))</f>
        <v>0</v>
      </c>
      <c r="AK1969" s="13">
        <f>IF($D1969="",0,IF($E1969="",0,IF(VLOOKUP($E1969,paramètres!$E$33:$F$44,2,FALSE)&lt;=VLOOKUP($AK$18,paramètres!$E$33:$F$44,2,FALSE),Y1969*$D1969,0)))</f>
        <v>0</v>
      </c>
      <c r="AL1969" s="13">
        <f>IF($D1969="",0,IF($E1969="",0,IF(VLOOKUP($E1969,paramètres!$E$33:$F$44,2,FALSE)&lt;=VLOOKUP($AL$18,paramètres!$E$33:$F$44,2,FALSE),Z1969*$D1969,0)))</f>
        <v>0</v>
      </c>
      <c r="AM1969" s="126">
        <f>IF($D1969="",0,IF($E1969="",0,IF(VLOOKUP($E1969,paramètres!$E$33:$F$44,2,FALSE)&lt;=VLOOKUP($AM$18,paramètres!$E$33:$F$44,2,FALSE),AA1969*$D1969,0)))</f>
        <v>0</v>
      </c>
      <c r="AN1969" s="121" t="str">
        <f>IF(paramètres!$B$28=1,((SUM(P1969:Y1969)/1.02)+SUM(Z1969:AA1969))*0.0303/9*COUNT(P1969:X1969),IF(paramètres!$B$28=2,(SUM(P1969:AA1969))*0.0303/9*COUNT(P1969:X1969),"Missing Delta option"))</f>
        <v>Missing Delta option</v>
      </c>
      <c r="AO1969" s="13" t="str">
        <f>IF(paramètres!$B$28=1,(((SUM(P1969:Y1969)/1.02)+SUM(Z1969:AA1969))+((SUM(AB1969:AK1969)/1.02)+SUM(AL1969:AN1969)))*cotpatr,IF(paramètres!$B$28=2,(SUM(P1969:AN1969)*cotpatr),"Missing Delta Option"))</f>
        <v>Missing Delta Option</v>
      </c>
      <c r="AP1969" s="13" t="str" cm="1">
        <f t="array" ref="AP1969">IF(paramètres!$B$28=1,(((SUM(P1969:Y1969)/1.02)+SUM(Z1969:AA1969))+((SUM(AB1969:AM1969)/1.02)+SUM(AL1969:AM1969)))/12*pécule,IF(paramètres!$B$28=2,SUM(P1969:AM1969)/12*pécule,"Missing Delta Option"))</f>
        <v>Missing Delta Option</v>
      </c>
      <c r="AQ1969" s="105" t="e">
        <f>IF(paramètres!$B$28=1,(((SUM(P1969:Y1969)/1.02)+SUM(Z1969:AA1969))+((SUM(AB1969:AM1969)/1.02)+SUM(AL1969:AM1969)))+AN1969+AO1969+AP1969,SUM(P1969:AM1969)+AN1969+AO1969+AP1969)</f>
        <v>#VALUE!</v>
      </c>
    </row>
    <row r="1970" spans="1:43" x14ac:dyDescent="0.25">
      <c r="A1970" s="104"/>
      <c r="B1970" s="39"/>
      <c r="C1970" s="39"/>
      <c r="D1970" s="70"/>
      <c r="E1970" s="49"/>
      <c r="F1970" s="40"/>
      <c r="G1970" s="38"/>
      <c r="H1970" s="71"/>
      <c r="I1970" s="40"/>
      <c r="J1970" s="38"/>
      <c r="K1970" s="71"/>
      <c r="L1970" s="40"/>
      <c r="M1970" s="38"/>
      <c r="N1970" s="71"/>
      <c r="O1970" s="49"/>
      <c r="P1970" s="177"/>
      <c r="Q1970" s="178"/>
      <c r="R1970" s="178"/>
      <c r="S1970" s="178"/>
      <c r="T1970" s="178"/>
      <c r="U1970" s="178"/>
      <c r="V1970" s="178"/>
      <c r="W1970" s="178"/>
      <c r="X1970" s="178"/>
      <c r="Y1970" s="178"/>
      <c r="Z1970" s="178"/>
      <c r="AA1970" s="179"/>
      <c r="AB1970" s="121">
        <f>IF($D1970="",0,IF($E1970="",0,IF(VLOOKUP($E1970,paramètres!$E$33:$F$44,2,FALSE)&lt;=VLOOKUP($AB$18,paramètres!$E$33:$F$44,2,FALSE),P1970*$D1970,0)))</f>
        <v>0</v>
      </c>
      <c r="AC1970" s="13">
        <f>IF($D1970="",0,IF($E1970="",0,IF(VLOOKUP($E1970,paramètres!$E$33:$F$44,2,FALSE)&lt;=VLOOKUP($AC$18,paramètres!$E$33:$F$44,2,FALSE),Q1970*$D1970,0)))</f>
        <v>0</v>
      </c>
      <c r="AD1970" s="13">
        <f>IF($D1970="",0,IF($E1970="",0,IF(VLOOKUP($E1970,paramètres!$E$33:$F$44,2,FALSE)&lt;=VLOOKUP($AD$18,paramètres!$E$33:$F$44,2,FALSE),R1970*$D1970,0)))</f>
        <v>0</v>
      </c>
      <c r="AE1970" s="13">
        <f>IF($D1970="",0,IF($E1970="",0,IF(VLOOKUP($E1970,paramètres!$E$33:$F$44,2,FALSE)&lt;=VLOOKUP($AE$18,paramètres!$E$33:$F$44,2,FALSE),S1970*$D1970,0)))</f>
        <v>0</v>
      </c>
      <c r="AF1970" s="13">
        <f>IF($D1970="",0,IF($E1970="",0,IF(VLOOKUP($E1970,paramètres!$E$33:$F$44,2,FALSE)&lt;=VLOOKUP($AF$18,paramètres!$E$33:$F$44,2,FALSE),T1970*$D1970,0)))</f>
        <v>0</v>
      </c>
      <c r="AG1970" s="13">
        <f>IF($D1970="",0,IF($E1970="",0,IF(VLOOKUP($E1970,paramètres!$E$33:$F$44,2,FALSE)&lt;=VLOOKUP($AG$18,paramètres!$E$33:$F$44,2,FALSE),U1970*$D1970,0)))</f>
        <v>0</v>
      </c>
      <c r="AH1970" s="13">
        <f>IF($D1970="",0,IF($E1970="",0,IF(VLOOKUP($E1970,paramètres!$E$33:$F$44,2,FALSE)&lt;=VLOOKUP($AH$18,paramètres!$E$33:$F$44,2,FALSE),V1970*$D1970,0)))</f>
        <v>0</v>
      </c>
      <c r="AI1970" s="13">
        <f>IF($D1970="",0,IF($E1970="",0,IF(VLOOKUP($E1970,paramètres!$E$33:$F$44,2,FALSE)&lt;=VLOOKUP($AI$18,paramètres!$E$33:$F$44,2,FALSE),W1970*$D1970,0)))</f>
        <v>0</v>
      </c>
      <c r="AJ1970" s="13">
        <f>IF($D1970="",0,IF($E1970="",0,IF(VLOOKUP($E1970,paramètres!$E$33:$F$44,2,FALSE)&lt;=VLOOKUP($AJ$18,paramètres!$E$33:$F$44,2,FALSE),X1970*$D1970,0)))</f>
        <v>0</v>
      </c>
      <c r="AK1970" s="13">
        <f>IF($D1970="",0,IF($E1970="",0,IF(VLOOKUP($E1970,paramètres!$E$33:$F$44,2,FALSE)&lt;=VLOOKUP($AK$18,paramètres!$E$33:$F$44,2,FALSE),Y1970*$D1970,0)))</f>
        <v>0</v>
      </c>
      <c r="AL1970" s="13">
        <f>IF($D1970="",0,IF($E1970="",0,IF(VLOOKUP($E1970,paramètres!$E$33:$F$44,2,FALSE)&lt;=VLOOKUP($AL$18,paramètres!$E$33:$F$44,2,FALSE),Z1970*$D1970,0)))</f>
        <v>0</v>
      </c>
      <c r="AM1970" s="126">
        <f>IF($D1970="",0,IF($E1970="",0,IF(VLOOKUP($E1970,paramètres!$E$33:$F$44,2,FALSE)&lt;=VLOOKUP($AM$18,paramètres!$E$33:$F$44,2,FALSE),AA1970*$D1970,0)))</f>
        <v>0</v>
      </c>
      <c r="AN1970" s="121" t="str">
        <f>IF(paramètres!$B$28=1,((SUM(P1970:Y1970)/1.02)+SUM(Z1970:AA1970))*0.0303/9*COUNT(P1970:X1970),IF(paramètres!$B$28=2,(SUM(P1970:AA1970))*0.0303/9*COUNT(P1970:X1970),"Missing Delta option"))</f>
        <v>Missing Delta option</v>
      </c>
      <c r="AO1970" s="13" t="str">
        <f>IF(paramètres!$B$28=1,(((SUM(P1970:Y1970)/1.02)+SUM(Z1970:AA1970))+((SUM(AB1970:AK1970)/1.02)+SUM(AL1970:AN1970)))*cotpatr,IF(paramètres!$B$28=2,(SUM(P1970:AN1970)*cotpatr),"Missing Delta Option"))</f>
        <v>Missing Delta Option</v>
      </c>
      <c r="AP1970" s="13" t="str" cm="1">
        <f t="array" ref="AP1970">IF(paramètres!$B$28=1,(((SUM(P1970:Y1970)/1.02)+SUM(Z1970:AA1970))+((SUM(AB1970:AM1970)/1.02)+SUM(AL1970:AM1970)))/12*pécule,IF(paramètres!$B$28=2,SUM(P1970:AM1970)/12*pécule,"Missing Delta Option"))</f>
        <v>Missing Delta Option</v>
      </c>
      <c r="AQ1970" s="105" t="e">
        <f>IF(paramètres!$B$28=1,(((SUM(P1970:Y1970)/1.02)+SUM(Z1970:AA1970))+((SUM(AB1970:AM1970)/1.02)+SUM(AL1970:AM1970)))+AN1970+AO1970+AP1970,SUM(P1970:AM1970)+AN1970+AO1970+AP1970)</f>
        <v>#VALUE!</v>
      </c>
    </row>
    <row r="1971" spans="1:43" x14ac:dyDescent="0.25">
      <c r="A1971" s="104"/>
      <c r="B1971" s="39"/>
      <c r="C1971" s="39"/>
      <c r="D1971" s="70"/>
      <c r="E1971" s="49"/>
      <c r="F1971" s="40"/>
      <c r="G1971" s="38"/>
      <c r="H1971" s="71"/>
      <c r="I1971" s="40"/>
      <c r="J1971" s="38"/>
      <c r="K1971" s="71"/>
      <c r="L1971" s="40"/>
      <c r="M1971" s="38"/>
      <c r="N1971" s="71"/>
      <c r="O1971" s="49"/>
      <c r="P1971" s="177"/>
      <c r="Q1971" s="178"/>
      <c r="R1971" s="178"/>
      <c r="S1971" s="178"/>
      <c r="T1971" s="178"/>
      <c r="U1971" s="178"/>
      <c r="V1971" s="178"/>
      <c r="W1971" s="178"/>
      <c r="X1971" s="178"/>
      <c r="Y1971" s="178"/>
      <c r="Z1971" s="178"/>
      <c r="AA1971" s="179"/>
      <c r="AB1971" s="121">
        <f>IF($D1971="",0,IF($E1971="",0,IF(VLOOKUP($E1971,paramètres!$E$33:$F$44,2,FALSE)&lt;=VLOOKUP($AB$18,paramètres!$E$33:$F$44,2,FALSE),P1971*$D1971,0)))</f>
        <v>0</v>
      </c>
      <c r="AC1971" s="13">
        <f>IF($D1971="",0,IF($E1971="",0,IF(VLOOKUP($E1971,paramètres!$E$33:$F$44,2,FALSE)&lt;=VLOOKUP($AC$18,paramètres!$E$33:$F$44,2,FALSE),Q1971*$D1971,0)))</f>
        <v>0</v>
      </c>
      <c r="AD1971" s="13">
        <f>IF($D1971="",0,IF($E1971="",0,IF(VLOOKUP($E1971,paramètres!$E$33:$F$44,2,FALSE)&lt;=VLOOKUP($AD$18,paramètres!$E$33:$F$44,2,FALSE),R1971*$D1971,0)))</f>
        <v>0</v>
      </c>
      <c r="AE1971" s="13">
        <f>IF($D1971="",0,IF($E1971="",0,IF(VLOOKUP($E1971,paramètres!$E$33:$F$44,2,FALSE)&lt;=VLOOKUP($AE$18,paramètres!$E$33:$F$44,2,FALSE),S1971*$D1971,0)))</f>
        <v>0</v>
      </c>
      <c r="AF1971" s="13">
        <f>IF($D1971="",0,IF($E1971="",0,IF(VLOOKUP($E1971,paramètres!$E$33:$F$44,2,FALSE)&lt;=VLOOKUP($AF$18,paramètres!$E$33:$F$44,2,FALSE),T1971*$D1971,0)))</f>
        <v>0</v>
      </c>
      <c r="AG1971" s="13">
        <f>IF($D1971="",0,IF($E1971="",0,IF(VLOOKUP($E1971,paramètres!$E$33:$F$44,2,FALSE)&lt;=VLOOKUP($AG$18,paramètres!$E$33:$F$44,2,FALSE),U1971*$D1971,0)))</f>
        <v>0</v>
      </c>
      <c r="AH1971" s="13">
        <f>IF($D1971="",0,IF($E1971="",0,IF(VLOOKUP($E1971,paramètres!$E$33:$F$44,2,FALSE)&lt;=VLOOKUP($AH$18,paramètres!$E$33:$F$44,2,FALSE),V1971*$D1971,0)))</f>
        <v>0</v>
      </c>
      <c r="AI1971" s="13">
        <f>IF($D1971="",0,IF($E1971="",0,IF(VLOOKUP($E1971,paramètres!$E$33:$F$44,2,FALSE)&lt;=VLOOKUP($AI$18,paramètres!$E$33:$F$44,2,FALSE),W1971*$D1971,0)))</f>
        <v>0</v>
      </c>
      <c r="AJ1971" s="13">
        <f>IF($D1971="",0,IF($E1971="",0,IF(VLOOKUP($E1971,paramètres!$E$33:$F$44,2,FALSE)&lt;=VLOOKUP($AJ$18,paramètres!$E$33:$F$44,2,FALSE),X1971*$D1971,0)))</f>
        <v>0</v>
      </c>
      <c r="AK1971" s="13">
        <f>IF($D1971="",0,IF($E1971="",0,IF(VLOOKUP($E1971,paramètres!$E$33:$F$44,2,FALSE)&lt;=VLOOKUP($AK$18,paramètres!$E$33:$F$44,2,FALSE),Y1971*$D1971,0)))</f>
        <v>0</v>
      </c>
      <c r="AL1971" s="13">
        <f>IF($D1971="",0,IF($E1971="",0,IF(VLOOKUP($E1971,paramètres!$E$33:$F$44,2,FALSE)&lt;=VLOOKUP($AL$18,paramètres!$E$33:$F$44,2,FALSE),Z1971*$D1971,0)))</f>
        <v>0</v>
      </c>
      <c r="AM1971" s="126">
        <f>IF($D1971="",0,IF($E1971="",0,IF(VLOOKUP($E1971,paramètres!$E$33:$F$44,2,FALSE)&lt;=VLOOKUP($AM$18,paramètres!$E$33:$F$44,2,FALSE),AA1971*$D1971,0)))</f>
        <v>0</v>
      </c>
      <c r="AN1971" s="121" t="str">
        <f>IF(paramètres!$B$28=1,((SUM(P1971:Y1971)/1.02)+SUM(Z1971:AA1971))*0.0303/9*COUNT(P1971:X1971),IF(paramètres!$B$28=2,(SUM(P1971:AA1971))*0.0303/9*COUNT(P1971:X1971),"Missing Delta option"))</f>
        <v>Missing Delta option</v>
      </c>
      <c r="AO1971" s="13" t="str">
        <f>IF(paramètres!$B$28=1,(((SUM(P1971:Y1971)/1.02)+SUM(Z1971:AA1971))+((SUM(AB1971:AK1971)/1.02)+SUM(AL1971:AN1971)))*cotpatr,IF(paramètres!$B$28=2,(SUM(P1971:AN1971)*cotpatr),"Missing Delta Option"))</f>
        <v>Missing Delta Option</v>
      </c>
      <c r="AP1971" s="13" t="str" cm="1">
        <f t="array" ref="AP1971">IF(paramètres!$B$28=1,(((SUM(P1971:Y1971)/1.02)+SUM(Z1971:AA1971))+((SUM(AB1971:AM1971)/1.02)+SUM(AL1971:AM1971)))/12*pécule,IF(paramètres!$B$28=2,SUM(P1971:AM1971)/12*pécule,"Missing Delta Option"))</f>
        <v>Missing Delta Option</v>
      </c>
      <c r="AQ1971" s="105" t="e">
        <f>IF(paramètres!$B$28=1,(((SUM(P1971:Y1971)/1.02)+SUM(Z1971:AA1971))+((SUM(AB1971:AM1971)/1.02)+SUM(AL1971:AM1971)))+AN1971+AO1971+AP1971,SUM(P1971:AM1971)+AN1971+AO1971+AP1971)</f>
        <v>#VALUE!</v>
      </c>
    </row>
    <row r="1972" spans="1:43" x14ac:dyDescent="0.25">
      <c r="A1972" s="104"/>
      <c r="B1972" s="39"/>
      <c r="C1972" s="39"/>
      <c r="D1972" s="70"/>
      <c r="E1972" s="49"/>
      <c r="F1972" s="40"/>
      <c r="G1972" s="38"/>
      <c r="H1972" s="71"/>
      <c r="I1972" s="40"/>
      <c r="J1972" s="38"/>
      <c r="K1972" s="71"/>
      <c r="L1972" s="40"/>
      <c r="M1972" s="38"/>
      <c r="N1972" s="71"/>
      <c r="O1972" s="49"/>
      <c r="P1972" s="177"/>
      <c r="Q1972" s="178"/>
      <c r="R1972" s="178"/>
      <c r="S1972" s="178"/>
      <c r="T1972" s="178"/>
      <c r="U1972" s="178"/>
      <c r="V1972" s="178"/>
      <c r="W1972" s="178"/>
      <c r="X1972" s="178"/>
      <c r="Y1972" s="178"/>
      <c r="Z1972" s="178"/>
      <c r="AA1972" s="179"/>
      <c r="AB1972" s="121">
        <f>IF($D1972="",0,IF($E1972="",0,IF(VLOOKUP($E1972,paramètres!$E$33:$F$44,2,FALSE)&lt;=VLOOKUP($AB$18,paramètres!$E$33:$F$44,2,FALSE),P1972*$D1972,0)))</f>
        <v>0</v>
      </c>
      <c r="AC1972" s="13">
        <f>IF($D1972="",0,IF($E1972="",0,IF(VLOOKUP($E1972,paramètres!$E$33:$F$44,2,FALSE)&lt;=VLOOKUP($AC$18,paramètres!$E$33:$F$44,2,FALSE),Q1972*$D1972,0)))</f>
        <v>0</v>
      </c>
      <c r="AD1972" s="13">
        <f>IF($D1972="",0,IF($E1972="",0,IF(VLOOKUP($E1972,paramètres!$E$33:$F$44,2,FALSE)&lt;=VLOOKUP($AD$18,paramètres!$E$33:$F$44,2,FALSE),R1972*$D1972,0)))</f>
        <v>0</v>
      </c>
      <c r="AE1972" s="13">
        <f>IF($D1972="",0,IF($E1972="",0,IF(VLOOKUP($E1972,paramètres!$E$33:$F$44,2,FALSE)&lt;=VLOOKUP($AE$18,paramètres!$E$33:$F$44,2,FALSE),S1972*$D1972,0)))</f>
        <v>0</v>
      </c>
      <c r="AF1972" s="13">
        <f>IF($D1972="",0,IF($E1972="",0,IF(VLOOKUP($E1972,paramètres!$E$33:$F$44,2,FALSE)&lt;=VLOOKUP($AF$18,paramètres!$E$33:$F$44,2,FALSE),T1972*$D1972,0)))</f>
        <v>0</v>
      </c>
      <c r="AG1972" s="13">
        <f>IF($D1972="",0,IF($E1972="",0,IF(VLOOKUP($E1972,paramètres!$E$33:$F$44,2,FALSE)&lt;=VLOOKUP($AG$18,paramètres!$E$33:$F$44,2,FALSE),U1972*$D1972,0)))</f>
        <v>0</v>
      </c>
      <c r="AH1972" s="13">
        <f>IF($D1972="",0,IF($E1972="",0,IF(VLOOKUP($E1972,paramètres!$E$33:$F$44,2,FALSE)&lt;=VLOOKUP($AH$18,paramètres!$E$33:$F$44,2,FALSE),V1972*$D1972,0)))</f>
        <v>0</v>
      </c>
      <c r="AI1972" s="13">
        <f>IF($D1972="",0,IF($E1972="",0,IF(VLOOKUP($E1972,paramètres!$E$33:$F$44,2,FALSE)&lt;=VLOOKUP($AI$18,paramètres!$E$33:$F$44,2,FALSE),W1972*$D1972,0)))</f>
        <v>0</v>
      </c>
      <c r="AJ1972" s="13">
        <f>IF($D1972="",0,IF($E1972="",0,IF(VLOOKUP($E1972,paramètres!$E$33:$F$44,2,FALSE)&lt;=VLOOKUP($AJ$18,paramètres!$E$33:$F$44,2,FALSE),X1972*$D1972,0)))</f>
        <v>0</v>
      </c>
      <c r="AK1972" s="13">
        <f>IF($D1972="",0,IF($E1972="",0,IF(VLOOKUP($E1972,paramètres!$E$33:$F$44,2,FALSE)&lt;=VLOOKUP($AK$18,paramètres!$E$33:$F$44,2,FALSE),Y1972*$D1972,0)))</f>
        <v>0</v>
      </c>
      <c r="AL1972" s="13">
        <f>IF($D1972="",0,IF($E1972="",0,IF(VLOOKUP($E1972,paramètres!$E$33:$F$44,2,FALSE)&lt;=VLOOKUP($AL$18,paramètres!$E$33:$F$44,2,FALSE),Z1972*$D1972,0)))</f>
        <v>0</v>
      </c>
      <c r="AM1972" s="126">
        <f>IF($D1972="",0,IF($E1972="",0,IF(VLOOKUP($E1972,paramètres!$E$33:$F$44,2,FALSE)&lt;=VLOOKUP($AM$18,paramètres!$E$33:$F$44,2,FALSE),AA1972*$D1972,0)))</f>
        <v>0</v>
      </c>
      <c r="AN1972" s="121" t="str">
        <f>IF(paramètres!$B$28=1,((SUM(P1972:Y1972)/1.02)+SUM(Z1972:AA1972))*0.0303/9*COUNT(P1972:X1972),IF(paramètres!$B$28=2,(SUM(P1972:AA1972))*0.0303/9*COUNT(P1972:X1972),"Missing Delta option"))</f>
        <v>Missing Delta option</v>
      </c>
      <c r="AO1972" s="13" t="str">
        <f>IF(paramètres!$B$28=1,(((SUM(P1972:Y1972)/1.02)+SUM(Z1972:AA1972))+((SUM(AB1972:AK1972)/1.02)+SUM(AL1972:AN1972)))*cotpatr,IF(paramètres!$B$28=2,(SUM(P1972:AN1972)*cotpatr),"Missing Delta Option"))</f>
        <v>Missing Delta Option</v>
      </c>
      <c r="AP1972" s="13" t="str" cm="1">
        <f t="array" ref="AP1972">IF(paramètres!$B$28=1,(((SUM(P1972:Y1972)/1.02)+SUM(Z1972:AA1972))+((SUM(AB1972:AM1972)/1.02)+SUM(AL1972:AM1972)))/12*pécule,IF(paramètres!$B$28=2,SUM(P1972:AM1972)/12*pécule,"Missing Delta Option"))</f>
        <v>Missing Delta Option</v>
      </c>
      <c r="AQ1972" s="105" t="e">
        <f>IF(paramètres!$B$28=1,(((SUM(P1972:Y1972)/1.02)+SUM(Z1972:AA1972))+((SUM(AB1972:AM1972)/1.02)+SUM(AL1972:AM1972)))+AN1972+AO1972+AP1972,SUM(P1972:AM1972)+AN1972+AO1972+AP1972)</f>
        <v>#VALUE!</v>
      </c>
    </row>
    <row r="1973" spans="1:43" x14ac:dyDescent="0.25">
      <c r="A1973" s="104"/>
      <c r="B1973" s="39"/>
      <c r="C1973" s="39"/>
      <c r="D1973" s="70"/>
      <c r="E1973" s="49"/>
      <c r="F1973" s="40"/>
      <c r="G1973" s="38"/>
      <c r="H1973" s="71"/>
      <c r="I1973" s="40"/>
      <c r="J1973" s="38"/>
      <c r="K1973" s="71"/>
      <c r="L1973" s="40"/>
      <c r="M1973" s="38"/>
      <c r="N1973" s="71"/>
      <c r="O1973" s="49"/>
      <c r="P1973" s="177"/>
      <c r="Q1973" s="178"/>
      <c r="R1973" s="178"/>
      <c r="S1973" s="178"/>
      <c r="T1973" s="178"/>
      <c r="U1973" s="178"/>
      <c r="V1973" s="178"/>
      <c r="W1973" s="178"/>
      <c r="X1973" s="178"/>
      <c r="Y1973" s="178"/>
      <c r="Z1973" s="178"/>
      <c r="AA1973" s="179"/>
      <c r="AB1973" s="121">
        <f>IF($D1973="",0,IF($E1973="",0,IF(VLOOKUP($E1973,paramètres!$E$33:$F$44,2,FALSE)&lt;=VLOOKUP($AB$18,paramètres!$E$33:$F$44,2,FALSE),P1973*$D1973,0)))</f>
        <v>0</v>
      </c>
      <c r="AC1973" s="13">
        <f>IF($D1973="",0,IF($E1973="",0,IF(VLOOKUP($E1973,paramètres!$E$33:$F$44,2,FALSE)&lt;=VLOOKUP($AC$18,paramètres!$E$33:$F$44,2,FALSE),Q1973*$D1973,0)))</f>
        <v>0</v>
      </c>
      <c r="AD1973" s="13">
        <f>IF($D1973="",0,IF($E1973="",0,IF(VLOOKUP($E1973,paramètres!$E$33:$F$44,2,FALSE)&lt;=VLOOKUP($AD$18,paramètres!$E$33:$F$44,2,FALSE),R1973*$D1973,0)))</f>
        <v>0</v>
      </c>
      <c r="AE1973" s="13">
        <f>IF($D1973="",0,IF($E1973="",0,IF(VLOOKUP($E1973,paramètres!$E$33:$F$44,2,FALSE)&lt;=VLOOKUP($AE$18,paramètres!$E$33:$F$44,2,FALSE),S1973*$D1973,0)))</f>
        <v>0</v>
      </c>
      <c r="AF1973" s="13">
        <f>IF($D1973="",0,IF($E1973="",0,IF(VLOOKUP($E1973,paramètres!$E$33:$F$44,2,FALSE)&lt;=VLOOKUP($AF$18,paramètres!$E$33:$F$44,2,FALSE),T1973*$D1973,0)))</f>
        <v>0</v>
      </c>
      <c r="AG1973" s="13">
        <f>IF($D1973="",0,IF($E1973="",0,IF(VLOOKUP($E1973,paramètres!$E$33:$F$44,2,FALSE)&lt;=VLOOKUP($AG$18,paramètres!$E$33:$F$44,2,FALSE),U1973*$D1973,0)))</f>
        <v>0</v>
      </c>
      <c r="AH1973" s="13">
        <f>IF($D1973="",0,IF($E1973="",0,IF(VLOOKUP($E1973,paramètres!$E$33:$F$44,2,FALSE)&lt;=VLOOKUP($AH$18,paramètres!$E$33:$F$44,2,FALSE),V1973*$D1973,0)))</f>
        <v>0</v>
      </c>
      <c r="AI1973" s="13">
        <f>IF($D1973="",0,IF($E1973="",0,IF(VLOOKUP($E1973,paramètres!$E$33:$F$44,2,FALSE)&lt;=VLOOKUP($AI$18,paramètres!$E$33:$F$44,2,FALSE),W1973*$D1973,0)))</f>
        <v>0</v>
      </c>
      <c r="AJ1973" s="13">
        <f>IF($D1973="",0,IF($E1973="",0,IF(VLOOKUP($E1973,paramètres!$E$33:$F$44,2,FALSE)&lt;=VLOOKUP($AJ$18,paramètres!$E$33:$F$44,2,FALSE),X1973*$D1973,0)))</f>
        <v>0</v>
      </c>
      <c r="AK1973" s="13">
        <f>IF($D1973="",0,IF($E1973="",0,IF(VLOOKUP($E1973,paramètres!$E$33:$F$44,2,FALSE)&lt;=VLOOKUP($AK$18,paramètres!$E$33:$F$44,2,FALSE),Y1973*$D1973,0)))</f>
        <v>0</v>
      </c>
      <c r="AL1973" s="13">
        <f>IF($D1973="",0,IF($E1973="",0,IF(VLOOKUP($E1973,paramètres!$E$33:$F$44,2,FALSE)&lt;=VLOOKUP($AL$18,paramètres!$E$33:$F$44,2,FALSE),Z1973*$D1973,0)))</f>
        <v>0</v>
      </c>
      <c r="AM1973" s="126">
        <f>IF($D1973="",0,IF($E1973="",0,IF(VLOOKUP($E1973,paramètres!$E$33:$F$44,2,FALSE)&lt;=VLOOKUP($AM$18,paramètres!$E$33:$F$44,2,FALSE),AA1973*$D1973,0)))</f>
        <v>0</v>
      </c>
      <c r="AN1973" s="121" t="str">
        <f>IF(paramètres!$B$28=1,((SUM(P1973:Y1973)/1.02)+SUM(Z1973:AA1973))*0.0303/9*COUNT(P1973:X1973),IF(paramètres!$B$28=2,(SUM(P1973:AA1973))*0.0303/9*COUNT(P1973:X1973),"Missing Delta option"))</f>
        <v>Missing Delta option</v>
      </c>
      <c r="AO1973" s="13" t="str">
        <f>IF(paramètres!$B$28=1,(((SUM(P1973:Y1973)/1.02)+SUM(Z1973:AA1973))+((SUM(AB1973:AK1973)/1.02)+SUM(AL1973:AN1973)))*cotpatr,IF(paramètres!$B$28=2,(SUM(P1973:AN1973)*cotpatr),"Missing Delta Option"))</f>
        <v>Missing Delta Option</v>
      </c>
      <c r="AP1973" s="13" t="str" cm="1">
        <f t="array" ref="AP1973">IF(paramètres!$B$28=1,(((SUM(P1973:Y1973)/1.02)+SUM(Z1973:AA1973))+((SUM(AB1973:AM1973)/1.02)+SUM(AL1973:AM1973)))/12*pécule,IF(paramètres!$B$28=2,SUM(P1973:AM1973)/12*pécule,"Missing Delta Option"))</f>
        <v>Missing Delta Option</v>
      </c>
      <c r="AQ1973" s="105" t="e">
        <f>IF(paramètres!$B$28=1,(((SUM(P1973:Y1973)/1.02)+SUM(Z1973:AA1973))+((SUM(AB1973:AM1973)/1.02)+SUM(AL1973:AM1973)))+AN1973+AO1973+AP1973,SUM(P1973:AM1973)+AN1973+AO1973+AP1973)</f>
        <v>#VALUE!</v>
      </c>
    </row>
    <row r="1974" spans="1:43" x14ac:dyDescent="0.25">
      <c r="A1974" s="104"/>
      <c r="B1974" s="39"/>
      <c r="C1974" s="39"/>
      <c r="D1974" s="70"/>
      <c r="E1974" s="49"/>
      <c r="F1974" s="40"/>
      <c r="G1974" s="38"/>
      <c r="H1974" s="71"/>
      <c r="I1974" s="40"/>
      <c r="J1974" s="38"/>
      <c r="K1974" s="71"/>
      <c r="L1974" s="40"/>
      <c r="M1974" s="38"/>
      <c r="N1974" s="71"/>
      <c r="O1974" s="49"/>
      <c r="P1974" s="177"/>
      <c r="Q1974" s="178"/>
      <c r="R1974" s="178"/>
      <c r="S1974" s="178"/>
      <c r="T1974" s="178"/>
      <c r="U1974" s="178"/>
      <c r="V1974" s="178"/>
      <c r="W1974" s="178"/>
      <c r="X1974" s="178"/>
      <c r="Y1974" s="178"/>
      <c r="Z1974" s="178"/>
      <c r="AA1974" s="179"/>
      <c r="AB1974" s="121">
        <f>IF($D1974="",0,IF($E1974="",0,IF(VLOOKUP($E1974,paramètres!$E$33:$F$44,2,FALSE)&lt;=VLOOKUP($AB$18,paramètres!$E$33:$F$44,2,FALSE),P1974*$D1974,0)))</f>
        <v>0</v>
      </c>
      <c r="AC1974" s="13">
        <f>IF($D1974="",0,IF($E1974="",0,IF(VLOOKUP($E1974,paramètres!$E$33:$F$44,2,FALSE)&lt;=VLOOKUP($AC$18,paramètres!$E$33:$F$44,2,FALSE),Q1974*$D1974,0)))</f>
        <v>0</v>
      </c>
      <c r="AD1974" s="13">
        <f>IF($D1974="",0,IF($E1974="",0,IF(VLOOKUP($E1974,paramètres!$E$33:$F$44,2,FALSE)&lt;=VLOOKUP($AD$18,paramètres!$E$33:$F$44,2,FALSE),R1974*$D1974,0)))</f>
        <v>0</v>
      </c>
      <c r="AE1974" s="13">
        <f>IF($D1974="",0,IF($E1974="",0,IF(VLOOKUP($E1974,paramètres!$E$33:$F$44,2,FALSE)&lt;=VLOOKUP($AE$18,paramètres!$E$33:$F$44,2,FALSE),S1974*$D1974,0)))</f>
        <v>0</v>
      </c>
      <c r="AF1974" s="13">
        <f>IF($D1974="",0,IF($E1974="",0,IF(VLOOKUP($E1974,paramètres!$E$33:$F$44,2,FALSE)&lt;=VLOOKUP($AF$18,paramètres!$E$33:$F$44,2,FALSE),T1974*$D1974,0)))</f>
        <v>0</v>
      </c>
      <c r="AG1974" s="13">
        <f>IF($D1974="",0,IF($E1974="",0,IF(VLOOKUP($E1974,paramètres!$E$33:$F$44,2,FALSE)&lt;=VLOOKUP($AG$18,paramètres!$E$33:$F$44,2,FALSE),U1974*$D1974,0)))</f>
        <v>0</v>
      </c>
      <c r="AH1974" s="13">
        <f>IF($D1974="",0,IF($E1974="",0,IF(VLOOKUP($E1974,paramètres!$E$33:$F$44,2,FALSE)&lt;=VLOOKUP($AH$18,paramètres!$E$33:$F$44,2,FALSE),V1974*$D1974,0)))</f>
        <v>0</v>
      </c>
      <c r="AI1974" s="13">
        <f>IF($D1974="",0,IF($E1974="",0,IF(VLOOKUP($E1974,paramètres!$E$33:$F$44,2,FALSE)&lt;=VLOOKUP($AI$18,paramètres!$E$33:$F$44,2,FALSE),W1974*$D1974,0)))</f>
        <v>0</v>
      </c>
      <c r="AJ1974" s="13">
        <f>IF($D1974="",0,IF($E1974="",0,IF(VLOOKUP($E1974,paramètres!$E$33:$F$44,2,FALSE)&lt;=VLOOKUP($AJ$18,paramètres!$E$33:$F$44,2,FALSE),X1974*$D1974,0)))</f>
        <v>0</v>
      </c>
      <c r="AK1974" s="13">
        <f>IF($D1974="",0,IF($E1974="",0,IF(VLOOKUP($E1974,paramètres!$E$33:$F$44,2,FALSE)&lt;=VLOOKUP($AK$18,paramètres!$E$33:$F$44,2,FALSE),Y1974*$D1974,0)))</f>
        <v>0</v>
      </c>
      <c r="AL1974" s="13">
        <f>IF($D1974="",0,IF($E1974="",0,IF(VLOOKUP($E1974,paramètres!$E$33:$F$44,2,FALSE)&lt;=VLOOKUP($AL$18,paramètres!$E$33:$F$44,2,FALSE),Z1974*$D1974,0)))</f>
        <v>0</v>
      </c>
      <c r="AM1974" s="126">
        <f>IF($D1974="",0,IF($E1974="",0,IF(VLOOKUP($E1974,paramètres!$E$33:$F$44,2,FALSE)&lt;=VLOOKUP($AM$18,paramètres!$E$33:$F$44,2,FALSE),AA1974*$D1974,0)))</f>
        <v>0</v>
      </c>
      <c r="AN1974" s="121" t="str">
        <f>IF(paramètres!$B$28=1,((SUM(P1974:Y1974)/1.02)+SUM(Z1974:AA1974))*0.0303/9*COUNT(P1974:X1974),IF(paramètres!$B$28=2,(SUM(P1974:AA1974))*0.0303/9*COUNT(P1974:X1974),"Missing Delta option"))</f>
        <v>Missing Delta option</v>
      </c>
      <c r="AO1974" s="13" t="str">
        <f>IF(paramètres!$B$28=1,(((SUM(P1974:Y1974)/1.02)+SUM(Z1974:AA1974))+((SUM(AB1974:AK1974)/1.02)+SUM(AL1974:AN1974)))*cotpatr,IF(paramètres!$B$28=2,(SUM(P1974:AN1974)*cotpatr),"Missing Delta Option"))</f>
        <v>Missing Delta Option</v>
      </c>
      <c r="AP1974" s="13" t="str" cm="1">
        <f t="array" ref="AP1974">IF(paramètres!$B$28=1,(((SUM(P1974:Y1974)/1.02)+SUM(Z1974:AA1974))+((SUM(AB1974:AM1974)/1.02)+SUM(AL1974:AM1974)))/12*pécule,IF(paramètres!$B$28=2,SUM(P1974:AM1974)/12*pécule,"Missing Delta Option"))</f>
        <v>Missing Delta Option</v>
      </c>
      <c r="AQ1974" s="105" t="e">
        <f>IF(paramètres!$B$28=1,(((SUM(P1974:Y1974)/1.02)+SUM(Z1974:AA1974))+((SUM(AB1974:AM1974)/1.02)+SUM(AL1974:AM1974)))+AN1974+AO1974+AP1974,SUM(P1974:AM1974)+AN1974+AO1974+AP1974)</f>
        <v>#VALUE!</v>
      </c>
    </row>
    <row r="1975" spans="1:43" x14ac:dyDescent="0.25">
      <c r="A1975" s="104"/>
      <c r="B1975" s="39"/>
      <c r="C1975" s="39"/>
      <c r="D1975" s="70"/>
      <c r="E1975" s="49"/>
      <c r="F1975" s="40"/>
      <c r="G1975" s="38"/>
      <c r="H1975" s="71"/>
      <c r="I1975" s="40"/>
      <c r="J1975" s="38"/>
      <c r="K1975" s="71"/>
      <c r="L1975" s="40"/>
      <c r="M1975" s="38"/>
      <c r="N1975" s="71"/>
      <c r="O1975" s="49"/>
      <c r="P1975" s="177"/>
      <c r="Q1975" s="178"/>
      <c r="R1975" s="178"/>
      <c r="S1975" s="178"/>
      <c r="T1975" s="178"/>
      <c r="U1975" s="178"/>
      <c r="V1975" s="178"/>
      <c r="W1975" s="178"/>
      <c r="X1975" s="178"/>
      <c r="Y1975" s="178"/>
      <c r="Z1975" s="178"/>
      <c r="AA1975" s="179"/>
      <c r="AB1975" s="121">
        <f>IF($D1975="",0,IF($E1975="",0,IF(VLOOKUP($E1975,paramètres!$E$33:$F$44,2,FALSE)&lt;=VLOOKUP($AB$18,paramètres!$E$33:$F$44,2,FALSE),P1975*$D1975,0)))</f>
        <v>0</v>
      </c>
      <c r="AC1975" s="13">
        <f>IF($D1975="",0,IF($E1975="",0,IF(VLOOKUP($E1975,paramètres!$E$33:$F$44,2,FALSE)&lt;=VLOOKUP($AC$18,paramètres!$E$33:$F$44,2,FALSE),Q1975*$D1975,0)))</f>
        <v>0</v>
      </c>
      <c r="AD1975" s="13">
        <f>IF($D1975="",0,IF($E1975="",0,IF(VLOOKUP($E1975,paramètres!$E$33:$F$44,2,FALSE)&lt;=VLOOKUP($AD$18,paramètres!$E$33:$F$44,2,FALSE),R1975*$D1975,0)))</f>
        <v>0</v>
      </c>
      <c r="AE1975" s="13">
        <f>IF($D1975="",0,IF($E1975="",0,IF(VLOOKUP($E1975,paramètres!$E$33:$F$44,2,FALSE)&lt;=VLOOKUP($AE$18,paramètres!$E$33:$F$44,2,FALSE),S1975*$D1975,0)))</f>
        <v>0</v>
      </c>
      <c r="AF1975" s="13">
        <f>IF($D1975="",0,IF($E1975="",0,IF(VLOOKUP($E1975,paramètres!$E$33:$F$44,2,FALSE)&lt;=VLOOKUP($AF$18,paramètres!$E$33:$F$44,2,FALSE),T1975*$D1975,0)))</f>
        <v>0</v>
      </c>
      <c r="AG1975" s="13">
        <f>IF($D1975="",0,IF($E1975="",0,IF(VLOOKUP($E1975,paramètres!$E$33:$F$44,2,FALSE)&lt;=VLOOKUP($AG$18,paramètres!$E$33:$F$44,2,FALSE),U1975*$D1975,0)))</f>
        <v>0</v>
      </c>
      <c r="AH1975" s="13">
        <f>IF($D1975="",0,IF($E1975="",0,IF(VLOOKUP($E1975,paramètres!$E$33:$F$44,2,FALSE)&lt;=VLOOKUP($AH$18,paramètres!$E$33:$F$44,2,FALSE),V1975*$D1975,0)))</f>
        <v>0</v>
      </c>
      <c r="AI1975" s="13">
        <f>IF($D1975="",0,IF($E1975="",0,IF(VLOOKUP($E1975,paramètres!$E$33:$F$44,2,FALSE)&lt;=VLOOKUP($AI$18,paramètres!$E$33:$F$44,2,FALSE),W1975*$D1975,0)))</f>
        <v>0</v>
      </c>
      <c r="AJ1975" s="13">
        <f>IF($D1975="",0,IF($E1975="",0,IF(VLOOKUP($E1975,paramètres!$E$33:$F$44,2,FALSE)&lt;=VLOOKUP($AJ$18,paramètres!$E$33:$F$44,2,FALSE),X1975*$D1975,0)))</f>
        <v>0</v>
      </c>
      <c r="AK1975" s="13">
        <f>IF($D1975="",0,IF($E1975="",0,IF(VLOOKUP($E1975,paramètres!$E$33:$F$44,2,FALSE)&lt;=VLOOKUP($AK$18,paramètres!$E$33:$F$44,2,FALSE),Y1975*$D1975,0)))</f>
        <v>0</v>
      </c>
      <c r="AL1975" s="13">
        <f>IF($D1975="",0,IF($E1975="",0,IF(VLOOKUP($E1975,paramètres!$E$33:$F$44,2,FALSE)&lt;=VLOOKUP($AL$18,paramètres!$E$33:$F$44,2,FALSE),Z1975*$D1975,0)))</f>
        <v>0</v>
      </c>
      <c r="AM1975" s="126">
        <f>IF($D1975="",0,IF($E1975="",0,IF(VLOOKUP($E1975,paramètres!$E$33:$F$44,2,FALSE)&lt;=VLOOKUP($AM$18,paramètres!$E$33:$F$44,2,FALSE),AA1975*$D1975,0)))</f>
        <v>0</v>
      </c>
      <c r="AN1975" s="121" t="str">
        <f>IF(paramètres!$B$28=1,((SUM(P1975:Y1975)/1.02)+SUM(Z1975:AA1975))*0.0303/9*COUNT(P1975:X1975),IF(paramètres!$B$28=2,(SUM(P1975:AA1975))*0.0303/9*COUNT(P1975:X1975),"Missing Delta option"))</f>
        <v>Missing Delta option</v>
      </c>
      <c r="AO1975" s="13" t="str">
        <f>IF(paramètres!$B$28=1,(((SUM(P1975:Y1975)/1.02)+SUM(Z1975:AA1975))+((SUM(AB1975:AK1975)/1.02)+SUM(AL1975:AN1975)))*cotpatr,IF(paramètres!$B$28=2,(SUM(P1975:AN1975)*cotpatr),"Missing Delta Option"))</f>
        <v>Missing Delta Option</v>
      </c>
      <c r="AP1975" s="13" t="str" cm="1">
        <f t="array" ref="AP1975">IF(paramètres!$B$28=1,(((SUM(P1975:Y1975)/1.02)+SUM(Z1975:AA1975))+((SUM(AB1975:AM1975)/1.02)+SUM(AL1975:AM1975)))/12*pécule,IF(paramètres!$B$28=2,SUM(P1975:AM1975)/12*pécule,"Missing Delta Option"))</f>
        <v>Missing Delta Option</v>
      </c>
      <c r="AQ1975" s="105" t="e">
        <f>IF(paramètres!$B$28=1,(((SUM(P1975:Y1975)/1.02)+SUM(Z1975:AA1975))+((SUM(AB1975:AM1975)/1.02)+SUM(AL1975:AM1975)))+AN1975+AO1975+AP1975,SUM(P1975:AM1975)+AN1975+AO1975+AP1975)</f>
        <v>#VALUE!</v>
      </c>
    </row>
    <row r="1976" spans="1:43" x14ac:dyDescent="0.25">
      <c r="A1976" s="104"/>
      <c r="B1976" s="39"/>
      <c r="C1976" s="39"/>
      <c r="D1976" s="70"/>
      <c r="E1976" s="49"/>
      <c r="F1976" s="40"/>
      <c r="G1976" s="38"/>
      <c r="H1976" s="71"/>
      <c r="I1976" s="40"/>
      <c r="J1976" s="38"/>
      <c r="K1976" s="71"/>
      <c r="L1976" s="40"/>
      <c r="M1976" s="38"/>
      <c r="N1976" s="71"/>
      <c r="O1976" s="49"/>
      <c r="P1976" s="177"/>
      <c r="Q1976" s="178"/>
      <c r="R1976" s="178"/>
      <c r="S1976" s="178"/>
      <c r="T1976" s="178"/>
      <c r="U1976" s="178"/>
      <c r="V1976" s="178"/>
      <c r="W1976" s="178"/>
      <c r="X1976" s="178"/>
      <c r="Y1976" s="178"/>
      <c r="Z1976" s="178"/>
      <c r="AA1976" s="179"/>
      <c r="AB1976" s="121">
        <f>IF($D1976="",0,IF($E1976="",0,IF(VLOOKUP($E1976,paramètres!$E$33:$F$44,2,FALSE)&lt;=VLOOKUP($AB$18,paramètres!$E$33:$F$44,2,FALSE),P1976*$D1976,0)))</f>
        <v>0</v>
      </c>
      <c r="AC1976" s="13">
        <f>IF($D1976="",0,IF($E1976="",0,IF(VLOOKUP($E1976,paramètres!$E$33:$F$44,2,FALSE)&lt;=VLOOKUP($AC$18,paramètres!$E$33:$F$44,2,FALSE),Q1976*$D1976,0)))</f>
        <v>0</v>
      </c>
      <c r="AD1976" s="13">
        <f>IF($D1976="",0,IF($E1976="",0,IF(VLOOKUP($E1976,paramètres!$E$33:$F$44,2,FALSE)&lt;=VLOOKUP($AD$18,paramètres!$E$33:$F$44,2,FALSE),R1976*$D1976,0)))</f>
        <v>0</v>
      </c>
      <c r="AE1976" s="13">
        <f>IF($D1976="",0,IF($E1976="",0,IF(VLOOKUP($E1976,paramètres!$E$33:$F$44,2,FALSE)&lt;=VLOOKUP($AE$18,paramètres!$E$33:$F$44,2,FALSE),S1976*$D1976,0)))</f>
        <v>0</v>
      </c>
      <c r="AF1976" s="13">
        <f>IF($D1976="",0,IF($E1976="",0,IF(VLOOKUP($E1976,paramètres!$E$33:$F$44,2,FALSE)&lt;=VLOOKUP($AF$18,paramètres!$E$33:$F$44,2,FALSE),T1976*$D1976,0)))</f>
        <v>0</v>
      </c>
      <c r="AG1976" s="13">
        <f>IF($D1976="",0,IF($E1976="",0,IF(VLOOKUP($E1976,paramètres!$E$33:$F$44,2,FALSE)&lt;=VLOOKUP($AG$18,paramètres!$E$33:$F$44,2,FALSE),U1976*$D1976,0)))</f>
        <v>0</v>
      </c>
      <c r="AH1976" s="13">
        <f>IF($D1976="",0,IF($E1976="",0,IF(VLOOKUP($E1976,paramètres!$E$33:$F$44,2,FALSE)&lt;=VLOOKUP($AH$18,paramètres!$E$33:$F$44,2,FALSE),V1976*$D1976,0)))</f>
        <v>0</v>
      </c>
      <c r="AI1976" s="13">
        <f>IF($D1976="",0,IF($E1976="",0,IF(VLOOKUP($E1976,paramètres!$E$33:$F$44,2,FALSE)&lt;=VLOOKUP($AI$18,paramètres!$E$33:$F$44,2,FALSE),W1976*$D1976,0)))</f>
        <v>0</v>
      </c>
      <c r="AJ1976" s="13">
        <f>IF($D1976="",0,IF($E1976="",0,IF(VLOOKUP($E1976,paramètres!$E$33:$F$44,2,FALSE)&lt;=VLOOKUP($AJ$18,paramètres!$E$33:$F$44,2,FALSE),X1976*$D1976,0)))</f>
        <v>0</v>
      </c>
      <c r="AK1976" s="13">
        <f>IF($D1976="",0,IF($E1976="",0,IF(VLOOKUP($E1976,paramètres!$E$33:$F$44,2,FALSE)&lt;=VLOOKUP($AK$18,paramètres!$E$33:$F$44,2,FALSE),Y1976*$D1976,0)))</f>
        <v>0</v>
      </c>
      <c r="AL1976" s="13">
        <f>IF($D1976="",0,IF($E1976="",0,IF(VLOOKUP($E1976,paramètres!$E$33:$F$44,2,FALSE)&lt;=VLOOKUP($AL$18,paramètres!$E$33:$F$44,2,FALSE),Z1976*$D1976,0)))</f>
        <v>0</v>
      </c>
      <c r="AM1976" s="126">
        <f>IF($D1976="",0,IF($E1976="",0,IF(VLOOKUP($E1976,paramètres!$E$33:$F$44,2,FALSE)&lt;=VLOOKUP($AM$18,paramètres!$E$33:$F$44,2,FALSE),AA1976*$D1976,0)))</f>
        <v>0</v>
      </c>
      <c r="AN1976" s="121" t="str">
        <f>IF(paramètres!$B$28=1,((SUM(P1976:Y1976)/1.02)+SUM(Z1976:AA1976))*0.0303/9*COUNT(P1976:X1976),IF(paramètres!$B$28=2,(SUM(P1976:AA1976))*0.0303/9*COUNT(P1976:X1976),"Missing Delta option"))</f>
        <v>Missing Delta option</v>
      </c>
      <c r="AO1976" s="13" t="str">
        <f>IF(paramètres!$B$28=1,(((SUM(P1976:Y1976)/1.02)+SUM(Z1976:AA1976))+((SUM(AB1976:AK1976)/1.02)+SUM(AL1976:AN1976)))*cotpatr,IF(paramètres!$B$28=2,(SUM(P1976:AN1976)*cotpatr),"Missing Delta Option"))</f>
        <v>Missing Delta Option</v>
      </c>
      <c r="AP1976" s="13" t="str" cm="1">
        <f t="array" ref="AP1976">IF(paramètres!$B$28=1,(((SUM(P1976:Y1976)/1.02)+SUM(Z1976:AA1976))+((SUM(AB1976:AM1976)/1.02)+SUM(AL1976:AM1976)))/12*pécule,IF(paramètres!$B$28=2,SUM(P1976:AM1976)/12*pécule,"Missing Delta Option"))</f>
        <v>Missing Delta Option</v>
      </c>
      <c r="AQ1976" s="105" t="e">
        <f>IF(paramètres!$B$28=1,(((SUM(P1976:Y1976)/1.02)+SUM(Z1976:AA1976))+((SUM(AB1976:AM1976)/1.02)+SUM(AL1976:AM1976)))+AN1976+AO1976+AP1976,SUM(P1976:AM1976)+AN1976+AO1976+AP1976)</f>
        <v>#VALUE!</v>
      </c>
    </row>
    <row r="1977" spans="1:43" x14ac:dyDescent="0.25">
      <c r="A1977" s="104"/>
      <c r="B1977" s="39"/>
      <c r="C1977" s="39"/>
      <c r="D1977" s="70"/>
      <c r="E1977" s="49"/>
      <c r="F1977" s="40"/>
      <c r="G1977" s="38"/>
      <c r="H1977" s="71"/>
      <c r="I1977" s="40"/>
      <c r="J1977" s="38"/>
      <c r="K1977" s="71"/>
      <c r="L1977" s="40"/>
      <c r="M1977" s="38"/>
      <c r="N1977" s="71"/>
      <c r="O1977" s="49"/>
      <c r="P1977" s="177"/>
      <c r="Q1977" s="178"/>
      <c r="R1977" s="178"/>
      <c r="S1977" s="178"/>
      <c r="T1977" s="178"/>
      <c r="U1977" s="178"/>
      <c r="V1977" s="178"/>
      <c r="W1977" s="178"/>
      <c r="X1977" s="178"/>
      <c r="Y1977" s="178"/>
      <c r="Z1977" s="178"/>
      <c r="AA1977" s="179"/>
      <c r="AB1977" s="121">
        <f>IF($D1977="",0,IF($E1977="",0,IF(VLOOKUP($E1977,paramètres!$E$33:$F$44,2,FALSE)&lt;=VLOOKUP($AB$18,paramètres!$E$33:$F$44,2,FALSE),P1977*$D1977,0)))</f>
        <v>0</v>
      </c>
      <c r="AC1977" s="13">
        <f>IF($D1977="",0,IF($E1977="",0,IF(VLOOKUP($E1977,paramètres!$E$33:$F$44,2,FALSE)&lt;=VLOOKUP($AC$18,paramètres!$E$33:$F$44,2,FALSE),Q1977*$D1977,0)))</f>
        <v>0</v>
      </c>
      <c r="AD1977" s="13">
        <f>IF($D1977="",0,IF($E1977="",0,IF(VLOOKUP($E1977,paramètres!$E$33:$F$44,2,FALSE)&lt;=VLOOKUP($AD$18,paramètres!$E$33:$F$44,2,FALSE),R1977*$D1977,0)))</f>
        <v>0</v>
      </c>
      <c r="AE1977" s="13">
        <f>IF($D1977="",0,IF($E1977="",0,IF(VLOOKUP($E1977,paramètres!$E$33:$F$44,2,FALSE)&lt;=VLOOKUP($AE$18,paramètres!$E$33:$F$44,2,FALSE),S1977*$D1977,0)))</f>
        <v>0</v>
      </c>
      <c r="AF1977" s="13">
        <f>IF($D1977="",0,IF($E1977="",0,IF(VLOOKUP($E1977,paramètres!$E$33:$F$44,2,FALSE)&lt;=VLOOKUP($AF$18,paramètres!$E$33:$F$44,2,FALSE),T1977*$D1977,0)))</f>
        <v>0</v>
      </c>
      <c r="AG1977" s="13">
        <f>IF($D1977="",0,IF($E1977="",0,IF(VLOOKUP($E1977,paramètres!$E$33:$F$44,2,FALSE)&lt;=VLOOKUP($AG$18,paramètres!$E$33:$F$44,2,FALSE),U1977*$D1977,0)))</f>
        <v>0</v>
      </c>
      <c r="AH1977" s="13">
        <f>IF($D1977="",0,IF($E1977="",0,IF(VLOOKUP($E1977,paramètres!$E$33:$F$44,2,FALSE)&lt;=VLOOKUP($AH$18,paramètres!$E$33:$F$44,2,FALSE),V1977*$D1977,0)))</f>
        <v>0</v>
      </c>
      <c r="AI1977" s="13">
        <f>IF($D1977="",0,IF($E1977="",0,IF(VLOOKUP($E1977,paramètres!$E$33:$F$44,2,FALSE)&lt;=VLOOKUP($AI$18,paramètres!$E$33:$F$44,2,FALSE),W1977*$D1977,0)))</f>
        <v>0</v>
      </c>
      <c r="AJ1977" s="13">
        <f>IF($D1977="",0,IF($E1977="",0,IF(VLOOKUP($E1977,paramètres!$E$33:$F$44,2,FALSE)&lt;=VLOOKUP($AJ$18,paramètres!$E$33:$F$44,2,FALSE),X1977*$D1977,0)))</f>
        <v>0</v>
      </c>
      <c r="AK1977" s="13">
        <f>IF($D1977="",0,IF($E1977="",0,IF(VLOOKUP($E1977,paramètres!$E$33:$F$44,2,FALSE)&lt;=VLOOKUP($AK$18,paramètres!$E$33:$F$44,2,FALSE),Y1977*$D1977,0)))</f>
        <v>0</v>
      </c>
      <c r="AL1977" s="13">
        <f>IF($D1977="",0,IF($E1977="",0,IF(VLOOKUP($E1977,paramètres!$E$33:$F$44,2,FALSE)&lt;=VLOOKUP($AL$18,paramètres!$E$33:$F$44,2,FALSE),Z1977*$D1977,0)))</f>
        <v>0</v>
      </c>
      <c r="AM1977" s="126">
        <f>IF($D1977="",0,IF($E1977="",0,IF(VLOOKUP($E1977,paramètres!$E$33:$F$44,2,FALSE)&lt;=VLOOKUP($AM$18,paramètres!$E$33:$F$44,2,FALSE),AA1977*$D1977,0)))</f>
        <v>0</v>
      </c>
      <c r="AN1977" s="121" t="str">
        <f>IF(paramètres!$B$28=1,((SUM(P1977:Y1977)/1.02)+SUM(Z1977:AA1977))*0.0303/9*COUNT(P1977:X1977),IF(paramètres!$B$28=2,(SUM(P1977:AA1977))*0.0303/9*COUNT(P1977:X1977),"Missing Delta option"))</f>
        <v>Missing Delta option</v>
      </c>
      <c r="AO1977" s="13" t="str">
        <f>IF(paramètres!$B$28=1,(((SUM(P1977:Y1977)/1.02)+SUM(Z1977:AA1977))+((SUM(AB1977:AK1977)/1.02)+SUM(AL1977:AN1977)))*cotpatr,IF(paramètres!$B$28=2,(SUM(P1977:AN1977)*cotpatr),"Missing Delta Option"))</f>
        <v>Missing Delta Option</v>
      </c>
      <c r="AP1977" s="13" t="str" cm="1">
        <f t="array" ref="AP1977">IF(paramètres!$B$28=1,(((SUM(P1977:Y1977)/1.02)+SUM(Z1977:AA1977))+((SUM(AB1977:AM1977)/1.02)+SUM(AL1977:AM1977)))/12*pécule,IF(paramètres!$B$28=2,SUM(P1977:AM1977)/12*pécule,"Missing Delta Option"))</f>
        <v>Missing Delta Option</v>
      </c>
      <c r="AQ1977" s="105" t="e">
        <f>IF(paramètres!$B$28=1,(((SUM(P1977:Y1977)/1.02)+SUM(Z1977:AA1977))+((SUM(AB1977:AM1977)/1.02)+SUM(AL1977:AM1977)))+AN1977+AO1977+AP1977,SUM(P1977:AM1977)+AN1977+AO1977+AP1977)</f>
        <v>#VALUE!</v>
      </c>
    </row>
    <row r="1978" spans="1:43" x14ac:dyDescent="0.25">
      <c r="A1978" s="104"/>
      <c r="B1978" s="39"/>
      <c r="C1978" s="39"/>
      <c r="D1978" s="70"/>
      <c r="E1978" s="49"/>
      <c r="F1978" s="40"/>
      <c r="G1978" s="38"/>
      <c r="H1978" s="71"/>
      <c r="I1978" s="40"/>
      <c r="J1978" s="38"/>
      <c r="K1978" s="71"/>
      <c r="L1978" s="40"/>
      <c r="M1978" s="38"/>
      <c r="N1978" s="71"/>
      <c r="O1978" s="49"/>
      <c r="P1978" s="177"/>
      <c r="Q1978" s="178"/>
      <c r="R1978" s="178"/>
      <c r="S1978" s="178"/>
      <c r="T1978" s="178"/>
      <c r="U1978" s="178"/>
      <c r="V1978" s="178"/>
      <c r="W1978" s="178"/>
      <c r="X1978" s="178"/>
      <c r="Y1978" s="178"/>
      <c r="Z1978" s="178"/>
      <c r="AA1978" s="179"/>
      <c r="AB1978" s="121">
        <f>IF($D1978="",0,IF($E1978="",0,IF(VLOOKUP($E1978,paramètres!$E$33:$F$44,2,FALSE)&lt;=VLOOKUP($AB$18,paramètres!$E$33:$F$44,2,FALSE),P1978*$D1978,0)))</f>
        <v>0</v>
      </c>
      <c r="AC1978" s="13">
        <f>IF($D1978="",0,IF($E1978="",0,IF(VLOOKUP($E1978,paramètres!$E$33:$F$44,2,FALSE)&lt;=VLOOKUP($AC$18,paramètres!$E$33:$F$44,2,FALSE),Q1978*$D1978,0)))</f>
        <v>0</v>
      </c>
      <c r="AD1978" s="13">
        <f>IF($D1978="",0,IF($E1978="",0,IF(VLOOKUP($E1978,paramètres!$E$33:$F$44,2,FALSE)&lt;=VLOOKUP($AD$18,paramètres!$E$33:$F$44,2,FALSE),R1978*$D1978,0)))</f>
        <v>0</v>
      </c>
      <c r="AE1978" s="13">
        <f>IF($D1978="",0,IF($E1978="",0,IF(VLOOKUP($E1978,paramètres!$E$33:$F$44,2,FALSE)&lt;=VLOOKUP($AE$18,paramètres!$E$33:$F$44,2,FALSE),S1978*$D1978,0)))</f>
        <v>0</v>
      </c>
      <c r="AF1978" s="13">
        <f>IF($D1978="",0,IF($E1978="",0,IF(VLOOKUP($E1978,paramètres!$E$33:$F$44,2,FALSE)&lt;=VLOOKUP($AF$18,paramètres!$E$33:$F$44,2,FALSE),T1978*$D1978,0)))</f>
        <v>0</v>
      </c>
      <c r="AG1978" s="13">
        <f>IF($D1978="",0,IF($E1978="",0,IF(VLOOKUP($E1978,paramètres!$E$33:$F$44,2,FALSE)&lt;=VLOOKUP($AG$18,paramètres!$E$33:$F$44,2,FALSE),U1978*$D1978,0)))</f>
        <v>0</v>
      </c>
      <c r="AH1978" s="13">
        <f>IF($D1978="",0,IF($E1978="",0,IF(VLOOKUP($E1978,paramètres!$E$33:$F$44,2,FALSE)&lt;=VLOOKUP($AH$18,paramètres!$E$33:$F$44,2,FALSE),V1978*$D1978,0)))</f>
        <v>0</v>
      </c>
      <c r="AI1978" s="13">
        <f>IF($D1978="",0,IF($E1978="",0,IF(VLOOKUP($E1978,paramètres!$E$33:$F$44,2,FALSE)&lt;=VLOOKUP($AI$18,paramètres!$E$33:$F$44,2,FALSE),W1978*$D1978,0)))</f>
        <v>0</v>
      </c>
      <c r="AJ1978" s="13">
        <f>IF($D1978="",0,IF($E1978="",0,IF(VLOOKUP($E1978,paramètres!$E$33:$F$44,2,FALSE)&lt;=VLOOKUP($AJ$18,paramètres!$E$33:$F$44,2,FALSE),X1978*$D1978,0)))</f>
        <v>0</v>
      </c>
      <c r="AK1978" s="13">
        <f>IF($D1978="",0,IF($E1978="",0,IF(VLOOKUP($E1978,paramètres!$E$33:$F$44,2,FALSE)&lt;=VLOOKUP($AK$18,paramètres!$E$33:$F$44,2,FALSE),Y1978*$D1978,0)))</f>
        <v>0</v>
      </c>
      <c r="AL1978" s="13">
        <f>IF($D1978="",0,IF($E1978="",0,IF(VLOOKUP($E1978,paramètres!$E$33:$F$44,2,FALSE)&lt;=VLOOKUP($AL$18,paramètres!$E$33:$F$44,2,FALSE),Z1978*$D1978,0)))</f>
        <v>0</v>
      </c>
      <c r="AM1978" s="126">
        <f>IF($D1978="",0,IF($E1978="",0,IF(VLOOKUP($E1978,paramètres!$E$33:$F$44,2,FALSE)&lt;=VLOOKUP($AM$18,paramètres!$E$33:$F$44,2,FALSE),AA1978*$D1978,0)))</f>
        <v>0</v>
      </c>
      <c r="AN1978" s="121" t="str">
        <f>IF(paramètres!$B$28=1,((SUM(P1978:Y1978)/1.02)+SUM(Z1978:AA1978))*0.0303/9*COUNT(P1978:X1978),IF(paramètres!$B$28=2,(SUM(P1978:AA1978))*0.0303/9*COUNT(P1978:X1978),"Missing Delta option"))</f>
        <v>Missing Delta option</v>
      </c>
      <c r="AO1978" s="13" t="str">
        <f>IF(paramètres!$B$28=1,(((SUM(P1978:Y1978)/1.02)+SUM(Z1978:AA1978))+((SUM(AB1978:AK1978)/1.02)+SUM(AL1978:AN1978)))*cotpatr,IF(paramètres!$B$28=2,(SUM(P1978:AN1978)*cotpatr),"Missing Delta Option"))</f>
        <v>Missing Delta Option</v>
      </c>
      <c r="AP1978" s="13" t="str" cm="1">
        <f t="array" ref="AP1978">IF(paramètres!$B$28=1,(((SUM(P1978:Y1978)/1.02)+SUM(Z1978:AA1978))+((SUM(AB1978:AM1978)/1.02)+SUM(AL1978:AM1978)))/12*pécule,IF(paramètres!$B$28=2,SUM(P1978:AM1978)/12*pécule,"Missing Delta Option"))</f>
        <v>Missing Delta Option</v>
      </c>
      <c r="AQ1978" s="105" t="e">
        <f>IF(paramètres!$B$28=1,(((SUM(P1978:Y1978)/1.02)+SUM(Z1978:AA1978))+((SUM(AB1978:AM1978)/1.02)+SUM(AL1978:AM1978)))+AN1978+AO1978+AP1978,SUM(P1978:AM1978)+AN1978+AO1978+AP1978)</f>
        <v>#VALUE!</v>
      </c>
    </row>
    <row r="1979" spans="1:43" x14ac:dyDescent="0.25">
      <c r="A1979" s="104"/>
      <c r="B1979" s="39"/>
      <c r="C1979" s="39"/>
      <c r="D1979" s="70"/>
      <c r="E1979" s="49"/>
      <c r="F1979" s="40"/>
      <c r="G1979" s="38"/>
      <c r="H1979" s="71"/>
      <c r="I1979" s="40"/>
      <c r="J1979" s="38"/>
      <c r="K1979" s="71"/>
      <c r="L1979" s="40"/>
      <c r="M1979" s="38"/>
      <c r="N1979" s="71"/>
      <c r="O1979" s="49"/>
      <c r="P1979" s="177"/>
      <c r="Q1979" s="178"/>
      <c r="R1979" s="178"/>
      <c r="S1979" s="178"/>
      <c r="T1979" s="178"/>
      <c r="U1979" s="178"/>
      <c r="V1979" s="178"/>
      <c r="W1979" s="178"/>
      <c r="X1979" s="178"/>
      <c r="Y1979" s="178"/>
      <c r="Z1979" s="178"/>
      <c r="AA1979" s="179"/>
      <c r="AB1979" s="121">
        <f>IF($D1979="",0,IF($E1979="",0,IF(VLOOKUP($E1979,paramètres!$E$33:$F$44,2,FALSE)&lt;=VLOOKUP($AB$18,paramètres!$E$33:$F$44,2,FALSE),P1979*$D1979,0)))</f>
        <v>0</v>
      </c>
      <c r="AC1979" s="13">
        <f>IF($D1979="",0,IF($E1979="",0,IF(VLOOKUP($E1979,paramètres!$E$33:$F$44,2,FALSE)&lt;=VLOOKUP($AC$18,paramètres!$E$33:$F$44,2,FALSE),Q1979*$D1979,0)))</f>
        <v>0</v>
      </c>
      <c r="AD1979" s="13">
        <f>IF($D1979="",0,IF($E1979="",0,IF(VLOOKUP($E1979,paramètres!$E$33:$F$44,2,FALSE)&lt;=VLOOKUP($AD$18,paramètres!$E$33:$F$44,2,FALSE),R1979*$D1979,0)))</f>
        <v>0</v>
      </c>
      <c r="AE1979" s="13">
        <f>IF($D1979="",0,IF($E1979="",0,IF(VLOOKUP($E1979,paramètres!$E$33:$F$44,2,FALSE)&lt;=VLOOKUP($AE$18,paramètres!$E$33:$F$44,2,FALSE),S1979*$D1979,0)))</f>
        <v>0</v>
      </c>
      <c r="AF1979" s="13">
        <f>IF($D1979="",0,IF($E1979="",0,IF(VLOOKUP($E1979,paramètres!$E$33:$F$44,2,FALSE)&lt;=VLOOKUP($AF$18,paramètres!$E$33:$F$44,2,FALSE),T1979*$D1979,0)))</f>
        <v>0</v>
      </c>
      <c r="AG1979" s="13">
        <f>IF($D1979="",0,IF($E1979="",0,IF(VLOOKUP($E1979,paramètres!$E$33:$F$44,2,FALSE)&lt;=VLOOKUP($AG$18,paramètres!$E$33:$F$44,2,FALSE),U1979*$D1979,0)))</f>
        <v>0</v>
      </c>
      <c r="AH1979" s="13">
        <f>IF($D1979="",0,IF($E1979="",0,IF(VLOOKUP($E1979,paramètres!$E$33:$F$44,2,FALSE)&lt;=VLOOKUP($AH$18,paramètres!$E$33:$F$44,2,FALSE),V1979*$D1979,0)))</f>
        <v>0</v>
      </c>
      <c r="AI1979" s="13">
        <f>IF($D1979="",0,IF($E1979="",0,IF(VLOOKUP($E1979,paramètres!$E$33:$F$44,2,FALSE)&lt;=VLOOKUP($AI$18,paramètres!$E$33:$F$44,2,FALSE),W1979*$D1979,0)))</f>
        <v>0</v>
      </c>
      <c r="AJ1979" s="13">
        <f>IF($D1979="",0,IF($E1979="",0,IF(VLOOKUP($E1979,paramètres!$E$33:$F$44,2,FALSE)&lt;=VLOOKUP($AJ$18,paramètres!$E$33:$F$44,2,FALSE),X1979*$D1979,0)))</f>
        <v>0</v>
      </c>
      <c r="AK1979" s="13">
        <f>IF($D1979="",0,IF($E1979="",0,IF(VLOOKUP($E1979,paramètres!$E$33:$F$44,2,FALSE)&lt;=VLOOKUP($AK$18,paramètres!$E$33:$F$44,2,FALSE),Y1979*$D1979,0)))</f>
        <v>0</v>
      </c>
      <c r="AL1979" s="13">
        <f>IF($D1979="",0,IF($E1979="",0,IF(VLOOKUP($E1979,paramètres!$E$33:$F$44,2,FALSE)&lt;=VLOOKUP($AL$18,paramètres!$E$33:$F$44,2,FALSE),Z1979*$D1979,0)))</f>
        <v>0</v>
      </c>
      <c r="AM1979" s="126">
        <f>IF($D1979="",0,IF($E1979="",0,IF(VLOOKUP($E1979,paramètres!$E$33:$F$44,2,FALSE)&lt;=VLOOKUP($AM$18,paramètres!$E$33:$F$44,2,FALSE),AA1979*$D1979,0)))</f>
        <v>0</v>
      </c>
      <c r="AN1979" s="121" t="str">
        <f>IF(paramètres!$B$28=1,((SUM(P1979:Y1979)/1.02)+SUM(Z1979:AA1979))*0.0303/9*COUNT(P1979:X1979),IF(paramètres!$B$28=2,(SUM(P1979:AA1979))*0.0303/9*COUNT(P1979:X1979),"Missing Delta option"))</f>
        <v>Missing Delta option</v>
      </c>
      <c r="AO1979" s="13" t="str">
        <f>IF(paramètres!$B$28=1,(((SUM(P1979:Y1979)/1.02)+SUM(Z1979:AA1979))+((SUM(AB1979:AK1979)/1.02)+SUM(AL1979:AN1979)))*cotpatr,IF(paramètres!$B$28=2,(SUM(P1979:AN1979)*cotpatr),"Missing Delta Option"))</f>
        <v>Missing Delta Option</v>
      </c>
      <c r="AP1979" s="13" t="str" cm="1">
        <f t="array" ref="AP1979">IF(paramètres!$B$28=1,(((SUM(P1979:Y1979)/1.02)+SUM(Z1979:AA1979))+((SUM(AB1979:AM1979)/1.02)+SUM(AL1979:AM1979)))/12*pécule,IF(paramètres!$B$28=2,SUM(P1979:AM1979)/12*pécule,"Missing Delta Option"))</f>
        <v>Missing Delta Option</v>
      </c>
      <c r="AQ1979" s="105" t="e">
        <f>IF(paramètres!$B$28=1,(((SUM(P1979:Y1979)/1.02)+SUM(Z1979:AA1979))+((SUM(AB1979:AM1979)/1.02)+SUM(AL1979:AM1979)))+AN1979+AO1979+AP1979,SUM(P1979:AM1979)+AN1979+AO1979+AP1979)</f>
        <v>#VALUE!</v>
      </c>
    </row>
    <row r="1980" spans="1:43" x14ac:dyDescent="0.25">
      <c r="A1980" s="104"/>
      <c r="B1980" s="39"/>
      <c r="C1980" s="39"/>
      <c r="D1980" s="70"/>
      <c r="E1980" s="49"/>
      <c r="F1980" s="40"/>
      <c r="G1980" s="38"/>
      <c r="H1980" s="71"/>
      <c r="I1980" s="40"/>
      <c r="J1980" s="38"/>
      <c r="K1980" s="71"/>
      <c r="L1980" s="40"/>
      <c r="M1980" s="38"/>
      <c r="N1980" s="71"/>
      <c r="O1980" s="49"/>
      <c r="P1980" s="177"/>
      <c r="Q1980" s="178"/>
      <c r="R1980" s="178"/>
      <c r="S1980" s="178"/>
      <c r="T1980" s="178"/>
      <c r="U1980" s="178"/>
      <c r="V1980" s="178"/>
      <c r="W1980" s="178"/>
      <c r="X1980" s="178"/>
      <c r="Y1980" s="178"/>
      <c r="Z1980" s="178"/>
      <c r="AA1980" s="179"/>
      <c r="AB1980" s="121">
        <f>IF($D1980="",0,IF($E1980="",0,IF(VLOOKUP($E1980,paramètres!$E$33:$F$44,2,FALSE)&lt;=VLOOKUP($AB$18,paramètres!$E$33:$F$44,2,FALSE),P1980*$D1980,0)))</f>
        <v>0</v>
      </c>
      <c r="AC1980" s="13">
        <f>IF($D1980="",0,IF($E1980="",0,IF(VLOOKUP($E1980,paramètres!$E$33:$F$44,2,FALSE)&lt;=VLOOKUP($AC$18,paramètres!$E$33:$F$44,2,FALSE),Q1980*$D1980,0)))</f>
        <v>0</v>
      </c>
      <c r="AD1980" s="13">
        <f>IF($D1980="",0,IF($E1980="",0,IF(VLOOKUP($E1980,paramètres!$E$33:$F$44,2,FALSE)&lt;=VLOOKUP($AD$18,paramètres!$E$33:$F$44,2,FALSE),R1980*$D1980,0)))</f>
        <v>0</v>
      </c>
      <c r="AE1980" s="13">
        <f>IF($D1980="",0,IF($E1980="",0,IF(VLOOKUP($E1980,paramètres!$E$33:$F$44,2,FALSE)&lt;=VLOOKUP($AE$18,paramètres!$E$33:$F$44,2,FALSE),S1980*$D1980,0)))</f>
        <v>0</v>
      </c>
      <c r="AF1980" s="13">
        <f>IF($D1980="",0,IF($E1980="",0,IF(VLOOKUP($E1980,paramètres!$E$33:$F$44,2,FALSE)&lt;=VLOOKUP($AF$18,paramètres!$E$33:$F$44,2,FALSE),T1980*$D1980,0)))</f>
        <v>0</v>
      </c>
      <c r="AG1980" s="13">
        <f>IF($D1980="",0,IF($E1980="",0,IF(VLOOKUP($E1980,paramètres!$E$33:$F$44,2,FALSE)&lt;=VLOOKUP($AG$18,paramètres!$E$33:$F$44,2,FALSE),U1980*$D1980,0)))</f>
        <v>0</v>
      </c>
      <c r="AH1980" s="13">
        <f>IF($D1980="",0,IF($E1980="",0,IF(VLOOKUP($E1980,paramètres!$E$33:$F$44,2,FALSE)&lt;=VLOOKUP($AH$18,paramètres!$E$33:$F$44,2,FALSE),V1980*$D1980,0)))</f>
        <v>0</v>
      </c>
      <c r="AI1980" s="13">
        <f>IF($D1980="",0,IF($E1980="",0,IF(VLOOKUP($E1980,paramètres!$E$33:$F$44,2,FALSE)&lt;=VLOOKUP($AI$18,paramètres!$E$33:$F$44,2,FALSE),W1980*$D1980,0)))</f>
        <v>0</v>
      </c>
      <c r="AJ1980" s="13">
        <f>IF($D1980="",0,IF($E1980="",0,IF(VLOOKUP($E1980,paramètres!$E$33:$F$44,2,FALSE)&lt;=VLOOKUP($AJ$18,paramètres!$E$33:$F$44,2,FALSE),X1980*$D1980,0)))</f>
        <v>0</v>
      </c>
      <c r="AK1980" s="13">
        <f>IF($D1980="",0,IF($E1980="",0,IF(VLOOKUP($E1980,paramètres!$E$33:$F$44,2,FALSE)&lt;=VLOOKUP($AK$18,paramètres!$E$33:$F$44,2,FALSE),Y1980*$D1980,0)))</f>
        <v>0</v>
      </c>
      <c r="AL1980" s="13">
        <f>IF($D1980="",0,IF($E1980="",0,IF(VLOOKUP($E1980,paramètres!$E$33:$F$44,2,FALSE)&lt;=VLOOKUP($AL$18,paramètres!$E$33:$F$44,2,FALSE),Z1980*$D1980,0)))</f>
        <v>0</v>
      </c>
      <c r="AM1980" s="126">
        <f>IF($D1980="",0,IF($E1980="",0,IF(VLOOKUP($E1980,paramètres!$E$33:$F$44,2,FALSE)&lt;=VLOOKUP($AM$18,paramètres!$E$33:$F$44,2,FALSE),AA1980*$D1980,0)))</f>
        <v>0</v>
      </c>
      <c r="AN1980" s="121" t="str">
        <f>IF(paramètres!$B$28=1,((SUM(P1980:Y1980)/1.02)+SUM(Z1980:AA1980))*0.0303/9*COUNT(P1980:X1980),IF(paramètres!$B$28=2,(SUM(P1980:AA1980))*0.0303/9*COUNT(P1980:X1980),"Missing Delta option"))</f>
        <v>Missing Delta option</v>
      </c>
      <c r="AO1980" s="13" t="str">
        <f>IF(paramètres!$B$28=1,(((SUM(P1980:Y1980)/1.02)+SUM(Z1980:AA1980))+((SUM(AB1980:AK1980)/1.02)+SUM(AL1980:AN1980)))*cotpatr,IF(paramètres!$B$28=2,(SUM(P1980:AN1980)*cotpatr),"Missing Delta Option"))</f>
        <v>Missing Delta Option</v>
      </c>
      <c r="AP1980" s="13" t="str" cm="1">
        <f t="array" ref="AP1980">IF(paramètres!$B$28=1,(((SUM(P1980:Y1980)/1.02)+SUM(Z1980:AA1980))+((SUM(AB1980:AM1980)/1.02)+SUM(AL1980:AM1980)))/12*pécule,IF(paramètres!$B$28=2,SUM(P1980:AM1980)/12*pécule,"Missing Delta Option"))</f>
        <v>Missing Delta Option</v>
      </c>
      <c r="AQ1980" s="105" t="e">
        <f>IF(paramètres!$B$28=1,(((SUM(P1980:Y1980)/1.02)+SUM(Z1980:AA1980))+((SUM(AB1980:AM1980)/1.02)+SUM(AL1980:AM1980)))+AN1980+AO1980+AP1980,SUM(P1980:AM1980)+AN1980+AO1980+AP1980)</f>
        <v>#VALUE!</v>
      </c>
    </row>
    <row r="1981" spans="1:43" x14ac:dyDescent="0.25">
      <c r="A1981" s="104"/>
      <c r="B1981" s="39"/>
      <c r="C1981" s="39"/>
      <c r="D1981" s="70"/>
      <c r="E1981" s="49"/>
      <c r="F1981" s="40"/>
      <c r="G1981" s="38"/>
      <c r="H1981" s="71"/>
      <c r="I1981" s="40"/>
      <c r="J1981" s="38"/>
      <c r="K1981" s="71"/>
      <c r="L1981" s="40"/>
      <c r="M1981" s="38"/>
      <c r="N1981" s="71"/>
      <c r="O1981" s="49"/>
      <c r="P1981" s="177"/>
      <c r="Q1981" s="178"/>
      <c r="R1981" s="178"/>
      <c r="S1981" s="178"/>
      <c r="T1981" s="178"/>
      <c r="U1981" s="178"/>
      <c r="V1981" s="178"/>
      <c r="W1981" s="178"/>
      <c r="X1981" s="178"/>
      <c r="Y1981" s="178"/>
      <c r="Z1981" s="178"/>
      <c r="AA1981" s="179"/>
      <c r="AB1981" s="121">
        <f>IF($D1981="",0,IF($E1981="",0,IF(VLOOKUP($E1981,paramètres!$E$33:$F$44,2,FALSE)&lt;=VLOOKUP($AB$18,paramètres!$E$33:$F$44,2,FALSE),P1981*$D1981,0)))</f>
        <v>0</v>
      </c>
      <c r="AC1981" s="13">
        <f>IF($D1981="",0,IF($E1981="",0,IF(VLOOKUP($E1981,paramètres!$E$33:$F$44,2,FALSE)&lt;=VLOOKUP($AC$18,paramètres!$E$33:$F$44,2,FALSE),Q1981*$D1981,0)))</f>
        <v>0</v>
      </c>
      <c r="AD1981" s="13">
        <f>IF($D1981="",0,IF($E1981="",0,IF(VLOOKUP($E1981,paramètres!$E$33:$F$44,2,FALSE)&lt;=VLOOKUP($AD$18,paramètres!$E$33:$F$44,2,FALSE),R1981*$D1981,0)))</f>
        <v>0</v>
      </c>
      <c r="AE1981" s="13">
        <f>IF($D1981="",0,IF($E1981="",0,IF(VLOOKUP($E1981,paramètres!$E$33:$F$44,2,FALSE)&lt;=VLOOKUP($AE$18,paramètres!$E$33:$F$44,2,FALSE),S1981*$D1981,0)))</f>
        <v>0</v>
      </c>
      <c r="AF1981" s="13">
        <f>IF($D1981="",0,IF($E1981="",0,IF(VLOOKUP($E1981,paramètres!$E$33:$F$44,2,FALSE)&lt;=VLOOKUP($AF$18,paramètres!$E$33:$F$44,2,FALSE),T1981*$D1981,0)))</f>
        <v>0</v>
      </c>
      <c r="AG1981" s="13">
        <f>IF($D1981="",0,IF($E1981="",0,IF(VLOOKUP($E1981,paramètres!$E$33:$F$44,2,FALSE)&lt;=VLOOKUP($AG$18,paramètres!$E$33:$F$44,2,FALSE),U1981*$D1981,0)))</f>
        <v>0</v>
      </c>
      <c r="AH1981" s="13">
        <f>IF($D1981="",0,IF($E1981="",0,IF(VLOOKUP($E1981,paramètres!$E$33:$F$44,2,FALSE)&lt;=VLOOKUP($AH$18,paramètres!$E$33:$F$44,2,FALSE),V1981*$D1981,0)))</f>
        <v>0</v>
      </c>
      <c r="AI1981" s="13">
        <f>IF($D1981="",0,IF($E1981="",0,IF(VLOOKUP($E1981,paramètres!$E$33:$F$44,2,FALSE)&lt;=VLOOKUP($AI$18,paramètres!$E$33:$F$44,2,FALSE),W1981*$D1981,0)))</f>
        <v>0</v>
      </c>
      <c r="AJ1981" s="13">
        <f>IF($D1981="",0,IF($E1981="",0,IF(VLOOKUP($E1981,paramètres!$E$33:$F$44,2,FALSE)&lt;=VLOOKUP($AJ$18,paramètres!$E$33:$F$44,2,FALSE),X1981*$D1981,0)))</f>
        <v>0</v>
      </c>
      <c r="AK1981" s="13">
        <f>IF($D1981="",0,IF($E1981="",0,IF(VLOOKUP($E1981,paramètres!$E$33:$F$44,2,FALSE)&lt;=VLOOKUP($AK$18,paramètres!$E$33:$F$44,2,FALSE),Y1981*$D1981,0)))</f>
        <v>0</v>
      </c>
      <c r="AL1981" s="13">
        <f>IF($D1981="",0,IF($E1981="",0,IF(VLOOKUP($E1981,paramètres!$E$33:$F$44,2,FALSE)&lt;=VLOOKUP($AL$18,paramètres!$E$33:$F$44,2,FALSE),Z1981*$D1981,0)))</f>
        <v>0</v>
      </c>
      <c r="AM1981" s="126">
        <f>IF($D1981="",0,IF($E1981="",0,IF(VLOOKUP($E1981,paramètres!$E$33:$F$44,2,FALSE)&lt;=VLOOKUP($AM$18,paramètres!$E$33:$F$44,2,FALSE),AA1981*$D1981,0)))</f>
        <v>0</v>
      </c>
      <c r="AN1981" s="121" t="str">
        <f>IF(paramètres!$B$28=1,((SUM(P1981:Y1981)/1.02)+SUM(Z1981:AA1981))*0.0303/9*COUNT(P1981:X1981),IF(paramètres!$B$28=2,(SUM(P1981:AA1981))*0.0303/9*COUNT(P1981:X1981),"Missing Delta option"))</f>
        <v>Missing Delta option</v>
      </c>
      <c r="AO1981" s="13" t="str">
        <f>IF(paramètres!$B$28=1,(((SUM(P1981:Y1981)/1.02)+SUM(Z1981:AA1981))+((SUM(AB1981:AK1981)/1.02)+SUM(AL1981:AN1981)))*cotpatr,IF(paramètres!$B$28=2,(SUM(P1981:AN1981)*cotpatr),"Missing Delta Option"))</f>
        <v>Missing Delta Option</v>
      </c>
      <c r="AP1981" s="13" t="str" cm="1">
        <f t="array" ref="AP1981">IF(paramètres!$B$28=1,(((SUM(P1981:Y1981)/1.02)+SUM(Z1981:AA1981))+((SUM(AB1981:AM1981)/1.02)+SUM(AL1981:AM1981)))/12*pécule,IF(paramètres!$B$28=2,SUM(P1981:AM1981)/12*pécule,"Missing Delta Option"))</f>
        <v>Missing Delta Option</v>
      </c>
      <c r="AQ1981" s="105" t="e">
        <f>IF(paramètres!$B$28=1,(((SUM(P1981:Y1981)/1.02)+SUM(Z1981:AA1981))+((SUM(AB1981:AM1981)/1.02)+SUM(AL1981:AM1981)))+AN1981+AO1981+AP1981,SUM(P1981:AM1981)+AN1981+AO1981+AP1981)</f>
        <v>#VALUE!</v>
      </c>
    </row>
    <row r="1982" spans="1:43" x14ac:dyDescent="0.25">
      <c r="A1982" s="104"/>
      <c r="B1982" s="39"/>
      <c r="C1982" s="39"/>
      <c r="D1982" s="70"/>
      <c r="E1982" s="49"/>
      <c r="F1982" s="40"/>
      <c r="G1982" s="38"/>
      <c r="H1982" s="71"/>
      <c r="I1982" s="40"/>
      <c r="J1982" s="38"/>
      <c r="K1982" s="71"/>
      <c r="L1982" s="40"/>
      <c r="M1982" s="38"/>
      <c r="N1982" s="71"/>
      <c r="O1982" s="49"/>
      <c r="P1982" s="177"/>
      <c r="Q1982" s="178"/>
      <c r="R1982" s="178"/>
      <c r="S1982" s="178"/>
      <c r="T1982" s="178"/>
      <c r="U1982" s="178"/>
      <c r="V1982" s="178"/>
      <c r="W1982" s="178"/>
      <c r="X1982" s="178"/>
      <c r="Y1982" s="178"/>
      <c r="Z1982" s="178"/>
      <c r="AA1982" s="179"/>
      <c r="AB1982" s="121">
        <f>IF($D1982="",0,IF($E1982="",0,IF(VLOOKUP($E1982,paramètres!$E$33:$F$44,2,FALSE)&lt;=VLOOKUP($AB$18,paramètres!$E$33:$F$44,2,FALSE),P1982*$D1982,0)))</f>
        <v>0</v>
      </c>
      <c r="AC1982" s="13">
        <f>IF($D1982="",0,IF($E1982="",0,IF(VLOOKUP($E1982,paramètres!$E$33:$F$44,2,FALSE)&lt;=VLOOKUP($AC$18,paramètres!$E$33:$F$44,2,FALSE),Q1982*$D1982,0)))</f>
        <v>0</v>
      </c>
      <c r="AD1982" s="13">
        <f>IF($D1982="",0,IF($E1982="",0,IF(VLOOKUP($E1982,paramètres!$E$33:$F$44,2,FALSE)&lt;=VLOOKUP($AD$18,paramètres!$E$33:$F$44,2,FALSE),R1982*$D1982,0)))</f>
        <v>0</v>
      </c>
      <c r="AE1982" s="13">
        <f>IF($D1982="",0,IF($E1982="",0,IF(VLOOKUP($E1982,paramètres!$E$33:$F$44,2,FALSE)&lt;=VLOOKUP($AE$18,paramètres!$E$33:$F$44,2,FALSE),S1982*$D1982,0)))</f>
        <v>0</v>
      </c>
      <c r="AF1982" s="13">
        <f>IF($D1982="",0,IF($E1982="",0,IF(VLOOKUP($E1982,paramètres!$E$33:$F$44,2,FALSE)&lt;=VLOOKUP($AF$18,paramètres!$E$33:$F$44,2,FALSE),T1982*$D1982,0)))</f>
        <v>0</v>
      </c>
      <c r="AG1982" s="13">
        <f>IF($D1982="",0,IF($E1982="",0,IF(VLOOKUP($E1982,paramètres!$E$33:$F$44,2,FALSE)&lt;=VLOOKUP($AG$18,paramètres!$E$33:$F$44,2,FALSE),U1982*$D1982,0)))</f>
        <v>0</v>
      </c>
      <c r="AH1982" s="13">
        <f>IF($D1982="",0,IF($E1982="",0,IF(VLOOKUP($E1982,paramètres!$E$33:$F$44,2,FALSE)&lt;=VLOOKUP($AH$18,paramètres!$E$33:$F$44,2,FALSE),V1982*$D1982,0)))</f>
        <v>0</v>
      </c>
      <c r="AI1982" s="13">
        <f>IF($D1982="",0,IF($E1982="",0,IF(VLOOKUP($E1982,paramètres!$E$33:$F$44,2,FALSE)&lt;=VLOOKUP($AI$18,paramètres!$E$33:$F$44,2,FALSE),W1982*$D1982,0)))</f>
        <v>0</v>
      </c>
      <c r="AJ1982" s="13">
        <f>IF($D1982="",0,IF($E1982="",0,IF(VLOOKUP($E1982,paramètres!$E$33:$F$44,2,FALSE)&lt;=VLOOKUP($AJ$18,paramètres!$E$33:$F$44,2,FALSE),X1982*$D1982,0)))</f>
        <v>0</v>
      </c>
      <c r="AK1982" s="13">
        <f>IF($D1982="",0,IF($E1982="",0,IF(VLOOKUP($E1982,paramètres!$E$33:$F$44,2,FALSE)&lt;=VLOOKUP($AK$18,paramètres!$E$33:$F$44,2,FALSE),Y1982*$D1982,0)))</f>
        <v>0</v>
      </c>
      <c r="AL1982" s="13">
        <f>IF($D1982="",0,IF($E1982="",0,IF(VLOOKUP($E1982,paramètres!$E$33:$F$44,2,FALSE)&lt;=VLOOKUP($AL$18,paramètres!$E$33:$F$44,2,FALSE),Z1982*$D1982,0)))</f>
        <v>0</v>
      </c>
      <c r="AM1982" s="126">
        <f>IF($D1982="",0,IF($E1982="",0,IF(VLOOKUP($E1982,paramètres!$E$33:$F$44,2,FALSE)&lt;=VLOOKUP($AM$18,paramètres!$E$33:$F$44,2,FALSE),AA1982*$D1982,0)))</f>
        <v>0</v>
      </c>
      <c r="AN1982" s="121" t="str">
        <f>IF(paramètres!$B$28=1,((SUM(P1982:Y1982)/1.02)+SUM(Z1982:AA1982))*0.0303/9*COUNT(P1982:X1982),IF(paramètres!$B$28=2,(SUM(P1982:AA1982))*0.0303/9*COUNT(P1982:X1982),"Missing Delta option"))</f>
        <v>Missing Delta option</v>
      </c>
      <c r="AO1982" s="13" t="str">
        <f>IF(paramètres!$B$28=1,(((SUM(P1982:Y1982)/1.02)+SUM(Z1982:AA1982))+((SUM(AB1982:AK1982)/1.02)+SUM(AL1982:AN1982)))*cotpatr,IF(paramètres!$B$28=2,(SUM(P1982:AN1982)*cotpatr),"Missing Delta Option"))</f>
        <v>Missing Delta Option</v>
      </c>
      <c r="AP1982" s="13" t="str" cm="1">
        <f t="array" ref="AP1982">IF(paramètres!$B$28=1,(((SUM(P1982:Y1982)/1.02)+SUM(Z1982:AA1982))+((SUM(AB1982:AM1982)/1.02)+SUM(AL1982:AM1982)))/12*pécule,IF(paramètres!$B$28=2,SUM(P1982:AM1982)/12*pécule,"Missing Delta Option"))</f>
        <v>Missing Delta Option</v>
      </c>
      <c r="AQ1982" s="105" t="e">
        <f>IF(paramètres!$B$28=1,(((SUM(P1982:Y1982)/1.02)+SUM(Z1982:AA1982))+((SUM(AB1982:AM1982)/1.02)+SUM(AL1982:AM1982)))+AN1982+AO1982+AP1982,SUM(P1982:AM1982)+AN1982+AO1982+AP1982)</f>
        <v>#VALUE!</v>
      </c>
    </row>
    <row r="1983" spans="1:43" x14ac:dyDescent="0.25">
      <c r="A1983" s="104"/>
      <c r="B1983" s="39"/>
      <c r="C1983" s="39"/>
      <c r="D1983" s="70"/>
      <c r="E1983" s="49"/>
      <c r="F1983" s="40"/>
      <c r="G1983" s="38"/>
      <c r="H1983" s="71"/>
      <c r="I1983" s="40"/>
      <c r="J1983" s="38"/>
      <c r="K1983" s="71"/>
      <c r="L1983" s="40"/>
      <c r="M1983" s="38"/>
      <c r="N1983" s="71"/>
      <c r="O1983" s="49"/>
      <c r="P1983" s="177"/>
      <c r="Q1983" s="178"/>
      <c r="R1983" s="178"/>
      <c r="S1983" s="178"/>
      <c r="T1983" s="178"/>
      <c r="U1983" s="178"/>
      <c r="V1983" s="178"/>
      <c r="W1983" s="178"/>
      <c r="X1983" s="178"/>
      <c r="Y1983" s="178"/>
      <c r="Z1983" s="178"/>
      <c r="AA1983" s="179"/>
      <c r="AB1983" s="121">
        <f>IF($D1983="",0,IF($E1983="",0,IF(VLOOKUP($E1983,paramètres!$E$33:$F$44,2,FALSE)&lt;=VLOOKUP($AB$18,paramètres!$E$33:$F$44,2,FALSE),P1983*$D1983,0)))</f>
        <v>0</v>
      </c>
      <c r="AC1983" s="13">
        <f>IF($D1983="",0,IF($E1983="",0,IF(VLOOKUP($E1983,paramètres!$E$33:$F$44,2,FALSE)&lt;=VLOOKUP($AC$18,paramètres!$E$33:$F$44,2,FALSE),Q1983*$D1983,0)))</f>
        <v>0</v>
      </c>
      <c r="AD1983" s="13">
        <f>IF($D1983="",0,IF($E1983="",0,IF(VLOOKUP($E1983,paramètres!$E$33:$F$44,2,FALSE)&lt;=VLOOKUP($AD$18,paramètres!$E$33:$F$44,2,FALSE),R1983*$D1983,0)))</f>
        <v>0</v>
      </c>
      <c r="AE1983" s="13">
        <f>IF($D1983="",0,IF($E1983="",0,IF(VLOOKUP($E1983,paramètres!$E$33:$F$44,2,FALSE)&lt;=VLOOKUP($AE$18,paramètres!$E$33:$F$44,2,FALSE),S1983*$D1983,0)))</f>
        <v>0</v>
      </c>
      <c r="AF1983" s="13">
        <f>IF($D1983="",0,IF($E1983="",0,IF(VLOOKUP($E1983,paramètres!$E$33:$F$44,2,FALSE)&lt;=VLOOKUP($AF$18,paramètres!$E$33:$F$44,2,FALSE),T1983*$D1983,0)))</f>
        <v>0</v>
      </c>
      <c r="AG1983" s="13">
        <f>IF($D1983="",0,IF($E1983="",0,IF(VLOOKUP($E1983,paramètres!$E$33:$F$44,2,FALSE)&lt;=VLOOKUP($AG$18,paramètres!$E$33:$F$44,2,FALSE),U1983*$D1983,0)))</f>
        <v>0</v>
      </c>
      <c r="AH1983" s="13">
        <f>IF($D1983="",0,IF($E1983="",0,IF(VLOOKUP($E1983,paramètres!$E$33:$F$44,2,FALSE)&lt;=VLOOKUP($AH$18,paramètres!$E$33:$F$44,2,FALSE),V1983*$D1983,0)))</f>
        <v>0</v>
      </c>
      <c r="AI1983" s="13">
        <f>IF($D1983="",0,IF($E1983="",0,IF(VLOOKUP($E1983,paramètres!$E$33:$F$44,2,FALSE)&lt;=VLOOKUP($AI$18,paramètres!$E$33:$F$44,2,FALSE),W1983*$D1983,0)))</f>
        <v>0</v>
      </c>
      <c r="AJ1983" s="13">
        <f>IF($D1983="",0,IF($E1983="",0,IF(VLOOKUP($E1983,paramètres!$E$33:$F$44,2,FALSE)&lt;=VLOOKUP($AJ$18,paramètres!$E$33:$F$44,2,FALSE),X1983*$D1983,0)))</f>
        <v>0</v>
      </c>
      <c r="AK1983" s="13">
        <f>IF($D1983="",0,IF($E1983="",0,IF(VLOOKUP($E1983,paramètres!$E$33:$F$44,2,FALSE)&lt;=VLOOKUP($AK$18,paramètres!$E$33:$F$44,2,FALSE),Y1983*$D1983,0)))</f>
        <v>0</v>
      </c>
      <c r="AL1983" s="13">
        <f>IF($D1983="",0,IF($E1983="",0,IF(VLOOKUP($E1983,paramètres!$E$33:$F$44,2,FALSE)&lt;=VLOOKUP($AL$18,paramètres!$E$33:$F$44,2,FALSE),Z1983*$D1983,0)))</f>
        <v>0</v>
      </c>
      <c r="AM1983" s="126">
        <f>IF($D1983="",0,IF($E1983="",0,IF(VLOOKUP($E1983,paramètres!$E$33:$F$44,2,FALSE)&lt;=VLOOKUP($AM$18,paramètres!$E$33:$F$44,2,FALSE),AA1983*$D1983,0)))</f>
        <v>0</v>
      </c>
      <c r="AN1983" s="121" t="str">
        <f>IF(paramètres!$B$28=1,((SUM(P1983:Y1983)/1.02)+SUM(Z1983:AA1983))*0.0303/9*COUNT(P1983:X1983),IF(paramètres!$B$28=2,(SUM(P1983:AA1983))*0.0303/9*COUNT(P1983:X1983),"Missing Delta option"))</f>
        <v>Missing Delta option</v>
      </c>
      <c r="AO1983" s="13" t="str">
        <f>IF(paramètres!$B$28=1,(((SUM(P1983:Y1983)/1.02)+SUM(Z1983:AA1983))+((SUM(AB1983:AK1983)/1.02)+SUM(AL1983:AN1983)))*cotpatr,IF(paramètres!$B$28=2,(SUM(P1983:AN1983)*cotpatr),"Missing Delta Option"))</f>
        <v>Missing Delta Option</v>
      </c>
      <c r="AP1983" s="13" t="str" cm="1">
        <f t="array" ref="AP1983">IF(paramètres!$B$28=1,(((SUM(P1983:Y1983)/1.02)+SUM(Z1983:AA1983))+((SUM(AB1983:AM1983)/1.02)+SUM(AL1983:AM1983)))/12*pécule,IF(paramètres!$B$28=2,SUM(P1983:AM1983)/12*pécule,"Missing Delta Option"))</f>
        <v>Missing Delta Option</v>
      </c>
      <c r="AQ1983" s="105" t="e">
        <f>IF(paramètres!$B$28=1,(((SUM(P1983:Y1983)/1.02)+SUM(Z1983:AA1983))+((SUM(AB1983:AM1983)/1.02)+SUM(AL1983:AM1983)))+AN1983+AO1983+AP1983,SUM(P1983:AM1983)+AN1983+AO1983+AP1983)</f>
        <v>#VALUE!</v>
      </c>
    </row>
    <row r="1984" spans="1:43" x14ac:dyDescent="0.25">
      <c r="A1984" s="104"/>
      <c r="B1984" s="39"/>
      <c r="C1984" s="39"/>
      <c r="D1984" s="70"/>
      <c r="E1984" s="49"/>
      <c r="F1984" s="40"/>
      <c r="G1984" s="38"/>
      <c r="H1984" s="71"/>
      <c r="I1984" s="40"/>
      <c r="J1984" s="38"/>
      <c r="K1984" s="71"/>
      <c r="L1984" s="40"/>
      <c r="M1984" s="38"/>
      <c r="N1984" s="71"/>
      <c r="O1984" s="49"/>
      <c r="P1984" s="177"/>
      <c r="Q1984" s="178"/>
      <c r="R1984" s="178"/>
      <c r="S1984" s="178"/>
      <c r="T1984" s="178"/>
      <c r="U1984" s="178"/>
      <c r="V1984" s="178"/>
      <c r="W1984" s="178"/>
      <c r="X1984" s="178"/>
      <c r="Y1984" s="178"/>
      <c r="Z1984" s="178"/>
      <c r="AA1984" s="179"/>
      <c r="AB1984" s="121">
        <f>IF($D1984="",0,IF($E1984="",0,IF(VLOOKUP($E1984,paramètres!$E$33:$F$44,2,FALSE)&lt;=VLOOKUP($AB$18,paramètres!$E$33:$F$44,2,FALSE),P1984*$D1984,0)))</f>
        <v>0</v>
      </c>
      <c r="AC1984" s="13">
        <f>IF($D1984="",0,IF($E1984="",0,IF(VLOOKUP($E1984,paramètres!$E$33:$F$44,2,FALSE)&lt;=VLOOKUP($AC$18,paramètres!$E$33:$F$44,2,FALSE),Q1984*$D1984,0)))</f>
        <v>0</v>
      </c>
      <c r="AD1984" s="13">
        <f>IF($D1984="",0,IF($E1984="",0,IF(VLOOKUP($E1984,paramètres!$E$33:$F$44,2,FALSE)&lt;=VLOOKUP($AD$18,paramètres!$E$33:$F$44,2,FALSE),R1984*$D1984,0)))</f>
        <v>0</v>
      </c>
      <c r="AE1984" s="13">
        <f>IF($D1984="",0,IF($E1984="",0,IF(VLOOKUP($E1984,paramètres!$E$33:$F$44,2,FALSE)&lt;=VLOOKUP($AE$18,paramètres!$E$33:$F$44,2,FALSE),S1984*$D1984,0)))</f>
        <v>0</v>
      </c>
      <c r="AF1984" s="13">
        <f>IF($D1984="",0,IF($E1984="",0,IF(VLOOKUP($E1984,paramètres!$E$33:$F$44,2,FALSE)&lt;=VLOOKUP($AF$18,paramètres!$E$33:$F$44,2,FALSE),T1984*$D1984,0)))</f>
        <v>0</v>
      </c>
      <c r="AG1984" s="13">
        <f>IF($D1984="",0,IF($E1984="",0,IF(VLOOKUP($E1984,paramètres!$E$33:$F$44,2,FALSE)&lt;=VLOOKUP($AG$18,paramètres!$E$33:$F$44,2,FALSE),U1984*$D1984,0)))</f>
        <v>0</v>
      </c>
      <c r="AH1984" s="13">
        <f>IF($D1984="",0,IF($E1984="",0,IF(VLOOKUP($E1984,paramètres!$E$33:$F$44,2,FALSE)&lt;=VLOOKUP($AH$18,paramètres!$E$33:$F$44,2,FALSE),V1984*$D1984,0)))</f>
        <v>0</v>
      </c>
      <c r="AI1984" s="13">
        <f>IF($D1984="",0,IF($E1984="",0,IF(VLOOKUP($E1984,paramètres!$E$33:$F$44,2,FALSE)&lt;=VLOOKUP($AI$18,paramètres!$E$33:$F$44,2,FALSE),W1984*$D1984,0)))</f>
        <v>0</v>
      </c>
      <c r="AJ1984" s="13">
        <f>IF($D1984="",0,IF($E1984="",0,IF(VLOOKUP($E1984,paramètres!$E$33:$F$44,2,FALSE)&lt;=VLOOKUP($AJ$18,paramètres!$E$33:$F$44,2,FALSE),X1984*$D1984,0)))</f>
        <v>0</v>
      </c>
      <c r="AK1984" s="13">
        <f>IF($D1984="",0,IF($E1984="",0,IF(VLOOKUP($E1984,paramètres!$E$33:$F$44,2,FALSE)&lt;=VLOOKUP($AK$18,paramètres!$E$33:$F$44,2,FALSE),Y1984*$D1984,0)))</f>
        <v>0</v>
      </c>
      <c r="AL1984" s="13">
        <f>IF($D1984="",0,IF($E1984="",0,IF(VLOOKUP($E1984,paramètres!$E$33:$F$44,2,FALSE)&lt;=VLOOKUP($AL$18,paramètres!$E$33:$F$44,2,FALSE),Z1984*$D1984,0)))</f>
        <v>0</v>
      </c>
      <c r="AM1984" s="126">
        <f>IF($D1984="",0,IF($E1984="",0,IF(VLOOKUP($E1984,paramètres!$E$33:$F$44,2,FALSE)&lt;=VLOOKUP($AM$18,paramètres!$E$33:$F$44,2,FALSE),AA1984*$D1984,0)))</f>
        <v>0</v>
      </c>
      <c r="AN1984" s="121" t="str">
        <f>IF(paramètres!$B$28=1,((SUM(P1984:Y1984)/1.02)+SUM(Z1984:AA1984))*0.0303/9*COUNT(P1984:X1984),IF(paramètres!$B$28=2,(SUM(P1984:AA1984))*0.0303/9*COUNT(P1984:X1984),"Missing Delta option"))</f>
        <v>Missing Delta option</v>
      </c>
      <c r="AO1984" s="13" t="str">
        <f>IF(paramètres!$B$28=1,(((SUM(P1984:Y1984)/1.02)+SUM(Z1984:AA1984))+((SUM(AB1984:AK1984)/1.02)+SUM(AL1984:AN1984)))*cotpatr,IF(paramètres!$B$28=2,(SUM(P1984:AN1984)*cotpatr),"Missing Delta Option"))</f>
        <v>Missing Delta Option</v>
      </c>
      <c r="AP1984" s="13" t="str" cm="1">
        <f t="array" ref="AP1984">IF(paramètres!$B$28=1,(((SUM(P1984:Y1984)/1.02)+SUM(Z1984:AA1984))+((SUM(AB1984:AM1984)/1.02)+SUM(AL1984:AM1984)))/12*pécule,IF(paramètres!$B$28=2,SUM(P1984:AM1984)/12*pécule,"Missing Delta Option"))</f>
        <v>Missing Delta Option</v>
      </c>
      <c r="AQ1984" s="105" t="e">
        <f>IF(paramètres!$B$28=1,(((SUM(P1984:Y1984)/1.02)+SUM(Z1984:AA1984))+((SUM(AB1984:AM1984)/1.02)+SUM(AL1984:AM1984)))+AN1984+AO1984+AP1984,SUM(P1984:AM1984)+AN1984+AO1984+AP1984)</f>
        <v>#VALUE!</v>
      </c>
    </row>
    <row r="1985" spans="1:43" x14ac:dyDescent="0.25">
      <c r="A1985" s="104"/>
      <c r="B1985" s="39"/>
      <c r="C1985" s="39"/>
      <c r="D1985" s="70"/>
      <c r="E1985" s="49"/>
      <c r="F1985" s="40"/>
      <c r="G1985" s="38"/>
      <c r="H1985" s="71"/>
      <c r="I1985" s="40"/>
      <c r="J1985" s="38"/>
      <c r="K1985" s="71"/>
      <c r="L1985" s="40"/>
      <c r="M1985" s="38"/>
      <c r="N1985" s="71"/>
      <c r="O1985" s="49"/>
      <c r="P1985" s="177"/>
      <c r="Q1985" s="178"/>
      <c r="R1985" s="178"/>
      <c r="S1985" s="178"/>
      <c r="T1985" s="178"/>
      <c r="U1985" s="178"/>
      <c r="V1985" s="178"/>
      <c r="W1985" s="178"/>
      <c r="X1985" s="178"/>
      <c r="Y1985" s="178"/>
      <c r="Z1985" s="178"/>
      <c r="AA1985" s="179"/>
      <c r="AB1985" s="121">
        <f>IF($D1985="",0,IF($E1985="",0,IF(VLOOKUP($E1985,paramètres!$E$33:$F$44,2,FALSE)&lt;=VLOOKUP($AB$18,paramètres!$E$33:$F$44,2,FALSE),P1985*$D1985,0)))</f>
        <v>0</v>
      </c>
      <c r="AC1985" s="13">
        <f>IF($D1985="",0,IF($E1985="",0,IF(VLOOKUP($E1985,paramètres!$E$33:$F$44,2,FALSE)&lt;=VLOOKUP($AC$18,paramètres!$E$33:$F$44,2,FALSE),Q1985*$D1985,0)))</f>
        <v>0</v>
      </c>
      <c r="AD1985" s="13">
        <f>IF($D1985="",0,IF($E1985="",0,IF(VLOOKUP($E1985,paramètres!$E$33:$F$44,2,FALSE)&lt;=VLOOKUP($AD$18,paramètres!$E$33:$F$44,2,FALSE),R1985*$D1985,0)))</f>
        <v>0</v>
      </c>
      <c r="AE1985" s="13">
        <f>IF($D1985="",0,IF($E1985="",0,IF(VLOOKUP($E1985,paramètres!$E$33:$F$44,2,FALSE)&lt;=VLOOKUP($AE$18,paramètres!$E$33:$F$44,2,FALSE),S1985*$D1985,0)))</f>
        <v>0</v>
      </c>
      <c r="AF1985" s="13">
        <f>IF($D1985="",0,IF($E1985="",0,IF(VLOOKUP($E1985,paramètres!$E$33:$F$44,2,FALSE)&lt;=VLOOKUP($AF$18,paramètres!$E$33:$F$44,2,FALSE),T1985*$D1985,0)))</f>
        <v>0</v>
      </c>
      <c r="AG1985" s="13">
        <f>IF($D1985="",0,IF($E1985="",0,IF(VLOOKUP($E1985,paramètres!$E$33:$F$44,2,FALSE)&lt;=VLOOKUP($AG$18,paramètres!$E$33:$F$44,2,FALSE),U1985*$D1985,0)))</f>
        <v>0</v>
      </c>
      <c r="AH1985" s="13">
        <f>IF($D1985="",0,IF($E1985="",0,IF(VLOOKUP($E1985,paramètres!$E$33:$F$44,2,FALSE)&lt;=VLOOKUP($AH$18,paramètres!$E$33:$F$44,2,FALSE),V1985*$D1985,0)))</f>
        <v>0</v>
      </c>
      <c r="AI1985" s="13">
        <f>IF($D1985="",0,IF($E1985="",0,IF(VLOOKUP($E1985,paramètres!$E$33:$F$44,2,FALSE)&lt;=VLOOKUP($AI$18,paramètres!$E$33:$F$44,2,FALSE),W1985*$D1985,0)))</f>
        <v>0</v>
      </c>
      <c r="AJ1985" s="13">
        <f>IF($D1985="",0,IF($E1985="",0,IF(VLOOKUP($E1985,paramètres!$E$33:$F$44,2,FALSE)&lt;=VLOOKUP($AJ$18,paramètres!$E$33:$F$44,2,FALSE),X1985*$D1985,0)))</f>
        <v>0</v>
      </c>
      <c r="AK1985" s="13">
        <f>IF($D1985="",0,IF($E1985="",0,IF(VLOOKUP($E1985,paramètres!$E$33:$F$44,2,FALSE)&lt;=VLOOKUP($AK$18,paramètres!$E$33:$F$44,2,FALSE),Y1985*$D1985,0)))</f>
        <v>0</v>
      </c>
      <c r="AL1985" s="13">
        <f>IF($D1985="",0,IF($E1985="",0,IF(VLOOKUP($E1985,paramètres!$E$33:$F$44,2,FALSE)&lt;=VLOOKUP($AL$18,paramètres!$E$33:$F$44,2,FALSE),Z1985*$D1985,0)))</f>
        <v>0</v>
      </c>
      <c r="AM1985" s="126">
        <f>IF($D1985="",0,IF($E1985="",0,IF(VLOOKUP($E1985,paramètres!$E$33:$F$44,2,FALSE)&lt;=VLOOKUP($AM$18,paramètres!$E$33:$F$44,2,FALSE),AA1985*$D1985,0)))</f>
        <v>0</v>
      </c>
      <c r="AN1985" s="121" t="str">
        <f>IF(paramètres!$B$28=1,((SUM(P1985:Y1985)/1.02)+SUM(Z1985:AA1985))*0.0303/9*COUNT(P1985:X1985),IF(paramètres!$B$28=2,(SUM(P1985:AA1985))*0.0303/9*COUNT(P1985:X1985),"Missing Delta option"))</f>
        <v>Missing Delta option</v>
      </c>
      <c r="AO1985" s="13" t="str">
        <f>IF(paramètres!$B$28=1,(((SUM(P1985:Y1985)/1.02)+SUM(Z1985:AA1985))+((SUM(AB1985:AK1985)/1.02)+SUM(AL1985:AN1985)))*cotpatr,IF(paramètres!$B$28=2,(SUM(P1985:AN1985)*cotpatr),"Missing Delta Option"))</f>
        <v>Missing Delta Option</v>
      </c>
      <c r="AP1985" s="13" t="str" cm="1">
        <f t="array" ref="AP1985">IF(paramètres!$B$28=1,(((SUM(P1985:Y1985)/1.02)+SUM(Z1985:AA1985))+((SUM(AB1985:AM1985)/1.02)+SUM(AL1985:AM1985)))/12*pécule,IF(paramètres!$B$28=2,SUM(P1985:AM1985)/12*pécule,"Missing Delta Option"))</f>
        <v>Missing Delta Option</v>
      </c>
      <c r="AQ1985" s="105" t="e">
        <f>IF(paramètres!$B$28=1,(((SUM(P1985:Y1985)/1.02)+SUM(Z1985:AA1985))+((SUM(AB1985:AM1985)/1.02)+SUM(AL1985:AM1985)))+AN1985+AO1985+AP1985,SUM(P1985:AM1985)+AN1985+AO1985+AP1985)</f>
        <v>#VALUE!</v>
      </c>
    </row>
    <row r="1986" spans="1:43" x14ac:dyDescent="0.25">
      <c r="A1986" s="104"/>
      <c r="B1986" s="39"/>
      <c r="C1986" s="39"/>
      <c r="D1986" s="70"/>
      <c r="E1986" s="49"/>
      <c r="F1986" s="40"/>
      <c r="G1986" s="38"/>
      <c r="H1986" s="71"/>
      <c r="I1986" s="40"/>
      <c r="J1986" s="38"/>
      <c r="K1986" s="71"/>
      <c r="L1986" s="40"/>
      <c r="M1986" s="38"/>
      <c r="N1986" s="71"/>
      <c r="O1986" s="49"/>
      <c r="P1986" s="177"/>
      <c r="Q1986" s="178"/>
      <c r="R1986" s="178"/>
      <c r="S1986" s="178"/>
      <c r="T1986" s="178"/>
      <c r="U1986" s="178"/>
      <c r="V1986" s="178"/>
      <c r="W1986" s="178"/>
      <c r="X1986" s="178"/>
      <c r="Y1986" s="178"/>
      <c r="Z1986" s="178"/>
      <c r="AA1986" s="179"/>
      <c r="AB1986" s="121">
        <f>IF($D1986="",0,IF($E1986="",0,IF(VLOOKUP($E1986,paramètres!$E$33:$F$44,2,FALSE)&lt;=VLOOKUP($AB$18,paramètres!$E$33:$F$44,2,FALSE),P1986*$D1986,0)))</f>
        <v>0</v>
      </c>
      <c r="AC1986" s="13">
        <f>IF($D1986="",0,IF($E1986="",0,IF(VLOOKUP($E1986,paramètres!$E$33:$F$44,2,FALSE)&lt;=VLOOKUP($AC$18,paramètres!$E$33:$F$44,2,FALSE),Q1986*$D1986,0)))</f>
        <v>0</v>
      </c>
      <c r="AD1986" s="13">
        <f>IF($D1986="",0,IF($E1986="",0,IF(VLOOKUP($E1986,paramètres!$E$33:$F$44,2,FALSE)&lt;=VLOOKUP($AD$18,paramètres!$E$33:$F$44,2,FALSE),R1986*$D1986,0)))</f>
        <v>0</v>
      </c>
      <c r="AE1986" s="13">
        <f>IF($D1986="",0,IF($E1986="",0,IF(VLOOKUP($E1986,paramètres!$E$33:$F$44,2,FALSE)&lt;=VLOOKUP($AE$18,paramètres!$E$33:$F$44,2,FALSE),S1986*$D1986,0)))</f>
        <v>0</v>
      </c>
      <c r="AF1986" s="13">
        <f>IF($D1986="",0,IF($E1986="",0,IF(VLOOKUP($E1986,paramètres!$E$33:$F$44,2,FALSE)&lt;=VLOOKUP($AF$18,paramètres!$E$33:$F$44,2,FALSE),T1986*$D1986,0)))</f>
        <v>0</v>
      </c>
      <c r="AG1986" s="13">
        <f>IF($D1986="",0,IF($E1986="",0,IF(VLOOKUP($E1986,paramètres!$E$33:$F$44,2,FALSE)&lt;=VLOOKUP($AG$18,paramètres!$E$33:$F$44,2,FALSE),U1986*$D1986,0)))</f>
        <v>0</v>
      </c>
      <c r="AH1986" s="13">
        <f>IF($D1986="",0,IF($E1986="",0,IF(VLOOKUP($E1986,paramètres!$E$33:$F$44,2,FALSE)&lt;=VLOOKUP($AH$18,paramètres!$E$33:$F$44,2,FALSE),V1986*$D1986,0)))</f>
        <v>0</v>
      </c>
      <c r="AI1986" s="13">
        <f>IF($D1986="",0,IF($E1986="",0,IF(VLOOKUP($E1986,paramètres!$E$33:$F$44,2,FALSE)&lt;=VLOOKUP($AI$18,paramètres!$E$33:$F$44,2,FALSE),W1986*$D1986,0)))</f>
        <v>0</v>
      </c>
      <c r="AJ1986" s="13">
        <f>IF($D1986="",0,IF($E1986="",0,IF(VLOOKUP($E1986,paramètres!$E$33:$F$44,2,FALSE)&lt;=VLOOKUP($AJ$18,paramètres!$E$33:$F$44,2,FALSE),X1986*$D1986,0)))</f>
        <v>0</v>
      </c>
      <c r="AK1986" s="13">
        <f>IF($D1986="",0,IF($E1986="",0,IF(VLOOKUP($E1986,paramètres!$E$33:$F$44,2,FALSE)&lt;=VLOOKUP($AK$18,paramètres!$E$33:$F$44,2,FALSE),Y1986*$D1986,0)))</f>
        <v>0</v>
      </c>
      <c r="AL1986" s="13">
        <f>IF($D1986="",0,IF($E1986="",0,IF(VLOOKUP($E1986,paramètres!$E$33:$F$44,2,FALSE)&lt;=VLOOKUP($AL$18,paramètres!$E$33:$F$44,2,FALSE),Z1986*$D1986,0)))</f>
        <v>0</v>
      </c>
      <c r="AM1986" s="126">
        <f>IF($D1986="",0,IF($E1986="",0,IF(VLOOKUP($E1986,paramètres!$E$33:$F$44,2,FALSE)&lt;=VLOOKUP($AM$18,paramètres!$E$33:$F$44,2,FALSE),AA1986*$D1986,0)))</f>
        <v>0</v>
      </c>
      <c r="AN1986" s="121" t="str">
        <f>IF(paramètres!$B$28=1,((SUM(P1986:Y1986)/1.02)+SUM(Z1986:AA1986))*0.0303/9*COUNT(P1986:X1986),IF(paramètres!$B$28=2,(SUM(P1986:AA1986))*0.0303/9*COUNT(P1986:X1986),"Missing Delta option"))</f>
        <v>Missing Delta option</v>
      </c>
      <c r="AO1986" s="13" t="str">
        <f>IF(paramètres!$B$28=1,(((SUM(P1986:Y1986)/1.02)+SUM(Z1986:AA1986))+((SUM(AB1986:AK1986)/1.02)+SUM(AL1986:AN1986)))*cotpatr,IF(paramètres!$B$28=2,(SUM(P1986:AN1986)*cotpatr),"Missing Delta Option"))</f>
        <v>Missing Delta Option</v>
      </c>
      <c r="AP1986" s="13" t="str" cm="1">
        <f t="array" ref="AP1986">IF(paramètres!$B$28=1,(((SUM(P1986:Y1986)/1.02)+SUM(Z1986:AA1986))+((SUM(AB1986:AM1986)/1.02)+SUM(AL1986:AM1986)))/12*pécule,IF(paramètres!$B$28=2,SUM(P1986:AM1986)/12*pécule,"Missing Delta Option"))</f>
        <v>Missing Delta Option</v>
      </c>
      <c r="AQ1986" s="105" t="e">
        <f>IF(paramètres!$B$28=1,(((SUM(P1986:Y1986)/1.02)+SUM(Z1986:AA1986))+((SUM(AB1986:AM1986)/1.02)+SUM(AL1986:AM1986)))+AN1986+AO1986+AP1986,SUM(P1986:AM1986)+AN1986+AO1986+AP1986)</f>
        <v>#VALUE!</v>
      </c>
    </row>
    <row r="1987" spans="1:43" x14ac:dyDescent="0.25">
      <c r="A1987" s="104"/>
      <c r="B1987" s="39"/>
      <c r="C1987" s="39"/>
      <c r="D1987" s="70"/>
      <c r="E1987" s="49"/>
      <c r="F1987" s="40"/>
      <c r="G1987" s="38"/>
      <c r="H1987" s="71"/>
      <c r="I1987" s="40"/>
      <c r="J1987" s="38"/>
      <c r="K1987" s="71"/>
      <c r="L1987" s="40"/>
      <c r="M1987" s="38"/>
      <c r="N1987" s="71"/>
      <c r="O1987" s="49"/>
      <c r="P1987" s="177"/>
      <c r="Q1987" s="178"/>
      <c r="R1987" s="178"/>
      <c r="S1987" s="178"/>
      <c r="T1987" s="178"/>
      <c r="U1987" s="178"/>
      <c r="V1987" s="178"/>
      <c r="W1987" s="178"/>
      <c r="X1987" s="178"/>
      <c r="Y1987" s="178"/>
      <c r="Z1987" s="178"/>
      <c r="AA1987" s="179"/>
      <c r="AB1987" s="121">
        <f>IF($D1987="",0,IF($E1987="",0,IF(VLOOKUP($E1987,paramètres!$E$33:$F$44,2,FALSE)&lt;=VLOOKUP($AB$18,paramètres!$E$33:$F$44,2,FALSE),P1987*$D1987,0)))</f>
        <v>0</v>
      </c>
      <c r="AC1987" s="13">
        <f>IF($D1987="",0,IF($E1987="",0,IF(VLOOKUP($E1987,paramètres!$E$33:$F$44,2,FALSE)&lt;=VLOOKUP($AC$18,paramètres!$E$33:$F$44,2,FALSE),Q1987*$D1987,0)))</f>
        <v>0</v>
      </c>
      <c r="AD1987" s="13">
        <f>IF($D1987="",0,IF($E1987="",0,IF(VLOOKUP($E1987,paramètres!$E$33:$F$44,2,FALSE)&lt;=VLOOKUP($AD$18,paramètres!$E$33:$F$44,2,FALSE),R1987*$D1987,0)))</f>
        <v>0</v>
      </c>
      <c r="AE1987" s="13">
        <f>IF($D1987="",0,IF($E1987="",0,IF(VLOOKUP($E1987,paramètres!$E$33:$F$44,2,FALSE)&lt;=VLOOKUP($AE$18,paramètres!$E$33:$F$44,2,FALSE),S1987*$D1987,0)))</f>
        <v>0</v>
      </c>
      <c r="AF1987" s="13">
        <f>IF($D1987="",0,IF($E1987="",0,IF(VLOOKUP($E1987,paramètres!$E$33:$F$44,2,FALSE)&lt;=VLOOKUP($AF$18,paramètres!$E$33:$F$44,2,FALSE),T1987*$D1987,0)))</f>
        <v>0</v>
      </c>
      <c r="AG1987" s="13">
        <f>IF($D1987="",0,IF($E1987="",0,IF(VLOOKUP($E1987,paramètres!$E$33:$F$44,2,FALSE)&lt;=VLOOKUP($AG$18,paramètres!$E$33:$F$44,2,FALSE),U1987*$D1987,0)))</f>
        <v>0</v>
      </c>
      <c r="AH1987" s="13">
        <f>IF($D1987="",0,IF($E1987="",0,IF(VLOOKUP($E1987,paramètres!$E$33:$F$44,2,FALSE)&lt;=VLOOKUP($AH$18,paramètres!$E$33:$F$44,2,FALSE),V1987*$D1987,0)))</f>
        <v>0</v>
      </c>
      <c r="AI1987" s="13">
        <f>IF($D1987="",0,IF($E1987="",0,IF(VLOOKUP($E1987,paramètres!$E$33:$F$44,2,FALSE)&lt;=VLOOKUP($AI$18,paramètres!$E$33:$F$44,2,FALSE),W1987*$D1987,0)))</f>
        <v>0</v>
      </c>
      <c r="AJ1987" s="13">
        <f>IF($D1987="",0,IF($E1987="",0,IF(VLOOKUP($E1987,paramètres!$E$33:$F$44,2,FALSE)&lt;=VLOOKUP($AJ$18,paramètres!$E$33:$F$44,2,FALSE),X1987*$D1987,0)))</f>
        <v>0</v>
      </c>
      <c r="AK1987" s="13">
        <f>IF($D1987="",0,IF($E1987="",0,IF(VLOOKUP($E1987,paramètres!$E$33:$F$44,2,FALSE)&lt;=VLOOKUP($AK$18,paramètres!$E$33:$F$44,2,FALSE),Y1987*$D1987,0)))</f>
        <v>0</v>
      </c>
      <c r="AL1987" s="13">
        <f>IF($D1987="",0,IF($E1987="",0,IF(VLOOKUP($E1987,paramètres!$E$33:$F$44,2,FALSE)&lt;=VLOOKUP($AL$18,paramètres!$E$33:$F$44,2,FALSE),Z1987*$D1987,0)))</f>
        <v>0</v>
      </c>
      <c r="AM1987" s="126">
        <f>IF($D1987="",0,IF($E1987="",0,IF(VLOOKUP($E1987,paramètres!$E$33:$F$44,2,FALSE)&lt;=VLOOKUP($AM$18,paramètres!$E$33:$F$44,2,FALSE),AA1987*$D1987,0)))</f>
        <v>0</v>
      </c>
      <c r="AN1987" s="121" t="str">
        <f>IF(paramètres!$B$28=1,((SUM(P1987:Y1987)/1.02)+SUM(Z1987:AA1987))*0.0303/9*COUNT(P1987:X1987),IF(paramètres!$B$28=2,(SUM(P1987:AA1987))*0.0303/9*COUNT(P1987:X1987),"Missing Delta option"))</f>
        <v>Missing Delta option</v>
      </c>
      <c r="AO1987" s="13" t="str">
        <f>IF(paramètres!$B$28=1,(((SUM(P1987:Y1987)/1.02)+SUM(Z1987:AA1987))+((SUM(AB1987:AK1987)/1.02)+SUM(AL1987:AN1987)))*cotpatr,IF(paramètres!$B$28=2,(SUM(P1987:AN1987)*cotpatr),"Missing Delta Option"))</f>
        <v>Missing Delta Option</v>
      </c>
      <c r="AP1987" s="13" t="str" cm="1">
        <f t="array" ref="AP1987">IF(paramètres!$B$28=1,(((SUM(P1987:Y1987)/1.02)+SUM(Z1987:AA1987))+((SUM(AB1987:AM1987)/1.02)+SUM(AL1987:AM1987)))/12*pécule,IF(paramètres!$B$28=2,SUM(P1987:AM1987)/12*pécule,"Missing Delta Option"))</f>
        <v>Missing Delta Option</v>
      </c>
      <c r="AQ1987" s="105" t="e">
        <f>IF(paramètres!$B$28=1,(((SUM(P1987:Y1987)/1.02)+SUM(Z1987:AA1987))+((SUM(AB1987:AM1987)/1.02)+SUM(AL1987:AM1987)))+AN1987+AO1987+AP1987,SUM(P1987:AM1987)+AN1987+AO1987+AP1987)</f>
        <v>#VALUE!</v>
      </c>
    </row>
    <row r="1988" spans="1:43" x14ac:dyDescent="0.25">
      <c r="A1988" s="104"/>
      <c r="B1988" s="39"/>
      <c r="C1988" s="39"/>
      <c r="D1988" s="70"/>
      <c r="E1988" s="49"/>
      <c r="F1988" s="40"/>
      <c r="G1988" s="38"/>
      <c r="H1988" s="71"/>
      <c r="I1988" s="40"/>
      <c r="J1988" s="38"/>
      <c r="K1988" s="71"/>
      <c r="L1988" s="40"/>
      <c r="M1988" s="38"/>
      <c r="N1988" s="71"/>
      <c r="O1988" s="49"/>
      <c r="P1988" s="177"/>
      <c r="Q1988" s="178"/>
      <c r="R1988" s="178"/>
      <c r="S1988" s="178"/>
      <c r="T1988" s="178"/>
      <c r="U1988" s="178"/>
      <c r="V1988" s="178"/>
      <c r="W1988" s="178"/>
      <c r="X1988" s="178"/>
      <c r="Y1988" s="178"/>
      <c r="Z1988" s="178"/>
      <c r="AA1988" s="179"/>
      <c r="AB1988" s="121">
        <f>IF($D1988="",0,IF($E1988="",0,IF(VLOOKUP($E1988,paramètres!$E$33:$F$44,2,FALSE)&lt;=VLOOKUP($AB$18,paramètres!$E$33:$F$44,2,FALSE),P1988*$D1988,0)))</f>
        <v>0</v>
      </c>
      <c r="AC1988" s="13">
        <f>IF($D1988="",0,IF($E1988="",0,IF(VLOOKUP($E1988,paramètres!$E$33:$F$44,2,FALSE)&lt;=VLOOKUP($AC$18,paramètres!$E$33:$F$44,2,FALSE),Q1988*$D1988,0)))</f>
        <v>0</v>
      </c>
      <c r="AD1988" s="13">
        <f>IF($D1988="",0,IF($E1988="",0,IF(VLOOKUP($E1988,paramètres!$E$33:$F$44,2,FALSE)&lt;=VLOOKUP($AD$18,paramètres!$E$33:$F$44,2,FALSE),R1988*$D1988,0)))</f>
        <v>0</v>
      </c>
      <c r="AE1988" s="13">
        <f>IF($D1988="",0,IF($E1988="",0,IF(VLOOKUP($E1988,paramètres!$E$33:$F$44,2,FALSE)&lt;=VLOOKUP($AE$18,paramètres!$E$33:$F$44,2,FALSE),S1988*$D1988,0)))</f>
        <v>0</v>
      </c>
      <c r="AF1988" s="13">
        <f>IF($D1988="",0,IF($E1988="",0,IF(VLOOKUP($E1988,paramètres!$E$33:$F$44,2,FALSE)&lt;=VLOOKUP($AF$18,paramètres!$E$33:$F$44,2,FALSE),T1988*$D1988,0)))</f>
        <v>0</v>
      </c>
      <c r="AG1988" s="13">
        <f>IF($D1988="",0,IF($E1988="",0,IF(VLOOKUP($E1988,paramètres!$E$33:$F$44,2,FALSE)&lt;=VLOOKUP($AG$18,paramètres!$E$33:$F$44,2,FALSE),U1988*$D1988,0)))</f>
        <v>0</v>
      </c>
      <c r="AH1988" s="13">
        <f>IF($D1988="",0,IF($E1988="",0,IF(VLOOKUP($E1988,paramètres!$E$33:$F$44,2,FALSE)&lt;=VLOOKUP($AH$18,paramètres!$E$33:$F$44,2,FALSE),V1988*$D1988,0)))</f>
        <v>0</v>
      </c>
      <c r="AI1988" s="13">
        <f>IF($D1988="",0,IF($E1988="",0,IF(VLOOKUP($E1988,paramètres!$E$33:$F$44,2,FALSE)&lt;=VLOOKUP($AI$18,paramètres!$E$33:$F$44,2,FALSE),W1988*$D1988,0)))</f>
        <v>0</v>
      </c>
      <c r="AJ1988" s="13">
        <f>IF($D1988="",0,IF($E1988="",0,IF(VLOOKUP($E1988,paramètres!$E$33:$F$44,2,FALSE)&lt;=VLOOKUP($AJ$18,paramètres!$E$33:$F$44,2,FALSE),X1988*$D1988,0)))</f>
        <v>0</v>
      </c>
      <c r="AK1988" s="13">
        <f>IF($D1988="",0,IF($E1988="",0,IF(VLOOKUP($E1988,paramètres!$E$33:$F$44,2,FALSE)&lt;=VLOOKUP($AK$18,paramètres!$E$33:$F$44,2,FALSE),Y1988*$D1988,0)))</f>
        <v>0</v>
      </c>
      <c r="AL1988" s="13">
        <f>IF($D1988="",0,IF($E1988="",0,IF(VLOOKUP($E1988,paramètres!$E$33:$F$44,2,FALSE)&lt;=VLOOKUP($AL$18,paramètres!$E$33:$F$44,2,FALSE),Z1988*$D1988,0)))</f>
        <v>0</v>
      </c>
      <c r="AM1988" s="126">
        <f>IF($D1988="",0,IF($E1988="",0,IF(VLOOKUP($E1988,paramètres!$E$33:$F$44,2,FALSE)&lt;=VLOOKUP($AM$18,paramètres!$E$33:$F$44,2,FALSE),AA1988*$D1988,0)))</f>
        <v>0</v>
      </c>
      <c r="AN1988" s="121" t="str">
        <f>IF(paramètres!$B$28=1,((SUM(P1988:Y1988)/1.02)+SUM(Z1988:AA1988))*0.0303/9*COUNT(P1988:X1988),IF(paramètres!$B$28=2,(SUM(P1988:AA1988))*0.0303/9*COUNT(P1988:X1988),"Missing Delta option"))</f>
        <v>Missing Delta option</v>
      </c>
      <c r="AO1988" s="13" t="str">
        <f>IF(paramètres!$B$28=1,(((SUM(P1988:Y1988)/1.02)+SUM(Z1988:AA1988))+((SUM(AB1988:AK1988)/1.02)+SUM(AL1988:AN1988)))*cotpatr,IF(paramètres!$B$28=2,(SUM(P1988:AN1988)*cotpatr),"Missing Delta Option"))</f>
        <v>Missing Delta Option</v>
      </c>
      <c r="AP1988" s="13" t="str" cm="1">
        <f t="array" ref="AP1988">IF(paramètres!$B$28=1,(((SUM(P1988:Y1988)/1.02)+SUM(Z1988:AA1988))+((SUM(AB1988:AM1988)/1.02)+SUM(AL1988:AM1988)))/12*pécule,IF(paramètres!$B$28=2,SUM(P1988:AM1988)/12*pécule,"Missing Delta Option"))</f>
        <v>Missing Delta Option</v>
      </c>
      <c r="AQ1988" s="105" t="e">
        <f>IF(paramètres!$B$28=1,(((SUM(P1988:Y1988)/1.02)+SUM(Z1988:AA1988))+((SUM(AB1988:AM1988)/1.02)+SUM(AL1988:AM1988)))+AN1988+AO1988+AP1988,SUM(P1988:AM1988)+AN1988+AO1988+AP1988)</f>
        <v>#VALUE!</v>
      </c>
    </row>
    <row r="1989" spans="1:43" x14ac:dyDescent="0.25">
      <c r="A1989" s="104"/>
      <c r="B1989" s="39"/>
      <c r="C1989" s="39"/>
      <c r="D1989" s="70"/>
      <c r="E1989" s="49"/>
      <c r="F1989" s="40"/>
      <c r="G1989" s="38"/>
      <c r="H1989" s="71"/>
      <c r="I1989" s="40"/>
      <c r="J1989" s="38"/>
      <c r="K1989" s="71"/>
      <c r="L1989" s="40"/>
      <c r="M1989" s="38"/>
      <c r="N1989" s="71"/>
      <c r="O1989" s="49"/>
      <c r="P1989" s="177"/>
      <c r="Q1989" s="178"/>
      <c r="R1989" s="178"/>
      <c r="S1989" s="178"/>
      <c r="T1989" s="178"/>
      <c r="U1989" s="178"/>
      <c r="V1989" s="178"/>
      <c r="W1989" s="178"/>
      <c r="X1989" s="178"/>
      <c r="Y1989" s="178"/>
      <c r="Z1989" s="178"/>
      <c r="AA1989" s="179"/>
      <c r="AB1989" s="121">
        <f>IF($D1989="",0,IF($E1989="",0,IF(VLOOKUP($E1989,paramètres!$E$33:$F$44,2,FALSE)&lt;=VLOOKUP($AB$18,paramètres!$E$33:$F$44,2,FALSE),P1989*$D1989,0)))</f>
        <v>0</v>
      </c>
      <c r="AC1989" s="13">
        <f>IF($D1989="",0,IF($E1989="",0,IF(VLOOKUP($E1989,paramètres!$E$33:$F$44,2,FALSE)&lt;=VLOOKUP($AC$18,paramètres!$E$33:$F$44,2,FALSE),Q1989*$D1989,0)))</f>
        <v>0</v>
      </c>
      <c r="AD1989" s="13">
        <f>IF($D1989="",0,IF($E1989="",0,IF(VLOOKUP($E1989,paramètres!$E$33:$F$44,2,FALSE)&lt;=VLOOKUP($AD$18,paramètres!$E$33:$F$44,2,FALSE),R1989*$D1989,0)))</f>
        <v>0</v>
      </c>
      <c r="AE1989" s="13">
        <f>IF($D1989="",0,IF($E1989="",0,IF(VLOOKUP($E1989,paramètres!$E$33:$F$44,2,FALSE)&lt;=VLOOKUP($AE$18,paramètres!$E$33:$F$44,2,FALSE),S1989*$D1989,0)))</f>
        <v>0</v>
      </c>
      <c r="AF1989" s="13">
        <f>IF($D1989="",0,IF($E1989="",0,IF(VLOOKUP($E1989,paramètres!$E$33:$F$44,2,FALSE)&lt;=VLOOKUP($AF$18,paramètres!$E$33:$F$44,2,FALSE),T1989*$D1989,0)))</f>
        <v>0</v>
      </c>
      <c r="AG1989" s="13">
        <f>IF($D1989="",0,IF($E1989="",0,IF(VLOOKUP($E1989,paramètres!$E$33:$F$44,2,FALSE)&lt;=VLOOKUP($AG$18,paramètres!$E$33:$F$44,2,FALSE),U1989*$D1989,0)))</f>
        <v>0</v>
      </c>
      <c r="AH1989" s="13">
        <f>IF($D1989="",0,IF($E1989="",0,IF(VLOOKUP($E1989,paramètres!$E$33:$F$44,2,FALSE)&lt;=VLOOKUP($AH$18,paramètres!$E$33:$F$44,2,FALSE),V1989*$D1989,0)))</f>
        <v>0</v>
      </c>
      <c r="AI1989" s="13">
        <f>IF($D1989="",0,IF($E1989="",0,IF(VLOOKUP($E1989,paramètres!$E$33:$F$44,2,FALSE)&lt;=VLOOKUP($AI$18,paramètres!$E$33:$F$44,2,FALSE),W1989*$D1989,0)))</f>
        <v>0</v>
      </c>
      <c r="AJ1989" s="13">
        <f>IF($D1989="",0,IF($E1989="",0,IF(VLOOKUP($E1989,paramètres!$E$33:$F$44,2,FALSE)&lt;=VLOOKUP($AJ$18,paramètres!$E$33:$F$44,2,FALSE),X1989*$D1989,0)))</f>
        <v>0</v>
      </c>
      <c r="AK1989" s="13">
        <f>IF($D1989="",0,IF($E1989="",0,IF(VLOOKUP($E1989,paramètres!$E$33:$F$44,2,FALSE)&lt;=VLOOKUP($AK$18,paramètres!$E$33:$F$44,2,FALSE),Y1989*$D1989,0)))</f>
        <v>0</v>
      </c>
      <c r="AL1989" s="13">
        <f>IF($D1989="",0,IF($E1989="",0,IF(VLOOKUP($E1989,paramètres!$E$33:$F$44,2,FALSE)&lt;=VLOOKUP($AL$18,paramètres!$E$33:$F$44,2,FALSE),Z1989*$D1989,0)))</f>
        <v>0</v>
      </c>
      <c r="AM1989" s="126">
        <f>IF($D1989="",0,IF($E1989="",0,IF(VLOOKUP($E1989,paramètres!$E$33:$F$44,2,FALSE)&lt;=VLOOKUP($AM$18,paramètres!$E$33:$F$44,2,FALSE),AA1989*$D1989,0)))</f>
        <v>0</v>
      </c>
      <c r="AN1989" s="121" t="str">
        <f>IF(paramètres!$B$28=1,((SUM(P1989:Y1989)/1.02)+SUM(Z1989:AA1989))*0.0303/9*COUNT(P1989:X1989),IF(paramètres!$B$28=2,(SUM(P1989:AA1989))*0.0303/9*COUNT(P1989:X1989),"Missing Delta option"))</f>
        <v>Missing Delta option</v>
      </c>
      <c r="AO1989" s="13" t="str">
        <f>IF(paramètres!$B$28=1,(((SUM(P1989:Y1989)/1.02)+SUM(Z1989:AA1989))+((SUM(AB1989:AK1989)/1.02)+SUM(AL1989:AN1989)))*cotpatr,IF(paramètres!$B$28=2,(SUM(P1989:AN1989)*cotpatr),"Missing Delta Option"))</f>
        <v>Missing Delta Option</v>
      </c>
      <c r="AP1989" s="13" t="str" cm="1">
        <f t="array" ref="AP1989">IF(paramètres!$B$28=1,(((SUM(P1989:Y1989)/1.02)+SUM(Z1989:AA1989))+((SUM(AB1989:AM1989)/1.02)+SUM(AL1989:AM1989)))/12*pécule,IF(paramètres!$B$28=2,SUM(P1989:AM1989)/12*pécule,"Missing Delta Option"))</f>
        <v>Missing Delta Option</v>
      </c>
      <c r="AQ1989" s="105" t="e">
        <f>IF(paramètres!$B$28=1,(((SUM(P1989:Y1989)/1.02)+SUM(Z1989:AA1989))+((SUM(AB1989:AM1989)/1.02)+SUM(AL1989:AM1989)))+AN1989+AO1989+AP1989,SUM(P1989:AM1989)+AN1989+AO1989+AP1989)</f>
        <v>#VALUE!</v>
      </c>
    </row>
    <row r="1990" spans="1:43" x14ac:dyDescent="0.25">
      <c r="A1990" s="104"/>
      <c r="B1990" s="39"/>
      <c r="C1990" s="39"/>
      <c r="D1990" s="70"/>
      <c r="E1990" s="49"/>
      <c r="F1990" s="40"/>
      <c r="G1990" s="38"/>
      <c r="H1990" s="71"/>
      <c r="I1990" s="40"/>
      <c r="J1990" s="38"/>
      <c r="K1990" s="71"/>
      <c r="L1990" s="40"/>
      <c r="M1990" s="38"/>
      <c r="N1990" s="71"/>
      <c r="O1990" s="49"/>
      <c r="P1990" s="177"/>
      <c r="Q1990" s="178"/>
      <c r="R1990" s="178"/>
      <c r="S1990" s="178"/>
      <c r="T1990" s="178"/>
      <c r="U1990" s="178"/>
      <c r="V1990" s="178"/>
      <c r="W1990" s="178"/>
      <c r="X1990" s="178"/>
      <c r="Y1990" s="178"/>
      <c r="Z1990" s="178"/>
      <c r="AA1990" s="179"/>
      <c r="AB1990" s="121">
        <f>IF($D1990="",0,IF($E1990="",0,IF(VLOOKUP($E1990,paramètres!$E$33:$F$44,2,FALSE)&lt;=VLOOKUP($AB$18,paramètres!$E$33:$F$44,2,FALSE),P1990*$D1990,0)))</f>
        <v>0</v>
      </c>
      <c r="AC1990" s="13">
        <f>IF($D1990="",0,IF($E1990="",0,IF(VLOOKUP($E1990,paramètres!$E$33:$F$44,2,FALSE)&lt;=VLOOKUP($AC$18,paramètres!$E$33:$F$44,2,FALSE),Q1990*$D1990,0)))</f>
        <v>0</v>
      </c>
      <c r="AD1990" s="13">
        <f>IF($D1990="",0,IF($E1990="",0,IF(VLOOKUP($E1990,paramètres!$E$33:$F$44,2,FALSE)&lt;=VLOOKUP($AD$18,paramètres!$E$33:$F$44,2,FALSE),R1990*$D1990,0)))</f>
        <v>0</v>
      </c>
      <c r="AE1990" s="13">
        <f>IF($D1990="",0,IF($E1990="",0,IF(VLOOKUP($E1990,paramètres!$E$33:$F$44,2,FALSE)&lt;=VLOOKUP($AE$18,paramètres!$E$33:$F$44,2,FALSE),S1990*$D1990,0)))</f>
        <v>0</v>
      </c>
      <c r="AF1990" s="13">
        <f>IF($D1990="",0,IF($E1990="",0,IF(VLOOKUP($E1990,paramètres!$E$33:$F$44,2,FALSE)&lt;=VLOOKUP($AF$18,paramètres!$E$33:$F$44,2,FALSE),T1990*$D1990,0)))</f>
        <v>0</v>
      </c>
      <c r="AG1990" s="13">
        <f>IF($D1990="",0,IF($E1990="",0,IF(VLOOKUP($E1990,paramètres!$E$33:$F$44,2,FALSE)&lt;=VLOOKUP($AG$18,paramètres!$E$33:$F$44,2,FALSE),U1990*$D1990,0)))</f>
        <v>0</v>
      </c>
      <c r="AH1990" s="13">
        <f>IF($D1990="",0,IF($E1990="",0,IF(VLOOKUP($E1990,paramètres!$E$33:$F$44,2,FALSE)&lt;=VLOOKUP($AH$18,paramètres!$E$33:$F$44,2,FALSE),V1990*$D1990,0)))</f>
        <v>0</v>
      </c>
      <c r="AI1990" s="13">
        <f>IF($D1990="",0,IF($E1990="",0,IF(VLOOKUP($E1990,paramètres!$E$33:$F$44,2,FALSE)&lt;=VLOOKUP($AI$18,paramètres!$E$33:$F$44,2,FALSE),W1990*$D1990,0)))</f>
        <v>0</v>
      </c>
      <c r="AJ1990" s="13">
        <f>IF($D1990="",0,IF($E1990="",0,IF(VLOOKUP($E1990,paramètres!$E$33:$F$44,2,FALSE)&lt;=VLOOKUP($AJ$18,paramètres!$E$33:$F$44,2,FALSE),X1990*$D1990,0)))</f>
        <v>0</v>
      </c>
      <c r="AK1990" s="13">
        <f>IF($D1990="",0,IF($E1990="",0,IF(VLOOKUP($E1990,paramètres!$E$33:$F$44,2,FALSE)&lt;=VLOOKUP($AK$18,paramètres!$E$33:$F$44,2,FALSE),Y1990*$D1990,0)))</f>
        <v>0</v>
      </c>
      <c r="AL1990" s="13">
        <f>IF($D1990="",0,IF($E1990="",0,IF(VLOOKUP($E1990,paramètres!$E$33:$F$44,2,FALSE)&lt;=VLOOKUP($AL$18,paramètres!$E$33:$F$44,2,FALSE),Z1990*$D1990,0)))</f>
        <v>0</v>
      </c>
      <c r="AM1990" s="126">
        <f>IF($D1990="",0,IF($E1990="",0,IF(VLOOKUP($E1990,paramètres!$E$33:$F$44,2,FALSE)&lt;=VLOOKUP($AM$18,paramètres!$E$33:$F$44,2,FALSE),AA1990*$D1990,0)))</f>
        <v>0</v>
      </c>
      <c r="AN1990" s="121" t="str">
        <f>IF(paramètres!$B$28=1,((SUM(P1990:Y1990)/1.02)+SUM(Z1990:AA1990))*0.0303/9*COUNT(P1990:X1990),IF(paramètres!$B$28=2,(SUM(P1990:AA1990))*0.0303/9*COUNT(P1990:X1990),"Missing Delta option"))</f>
        <v>Missing Delta option</v>
      </c>
      <c r="AO1990" s="13" t="str">
        <f>IF(paramètres!$B$28=1,(((SUM(P1990:Y1990)/1.02)+SUM(Z1990:AA1990))+((SUM(AB1990:AK1990)/1.02)+SUM(AL1990:AN1990)))*cotpatr,IF(paramètres!$B$28=2,(SUM(P1990:AN1990)*cotpatr),"Missing Delta Option"))</f>
        <v>Missing Delta Option</v>
      </c>
      <c r="AP1990" s="13" t="str" cm="1">
        <f t="array" ref="AP1990">IF(paramètres!$B$28=1,(((SUM(P1990:Y1990)/1.02)+SUM(Z1990:AA1990))+((SUM(AB1990:AM1990)/1.02)+SUM(AL1990:AM1990)))/12*pécule,IF(paramètres!$B$28=2,SUM(P1990:AM1990)/12*pécule,"Missing Delta Option"))</f>
        <v>Missing Delta Option</v>
      </c>
      <c r="AQ1990" s="105" t="e">
        <f>IF(paramètres!$B$28=1,(((SUM(P1990:Y1990)/1.02)+SUM(Z1990:AA1990))+((SUM(AB1990:AM1990)/1.02)+SUM(AL1990:AM1990)))+AN1990+AO1990+AP1990,SUM(P1990:AM1990)+AN1990+AO1990+AP1990)</f>
        <v>#VALUE!</v>
      </c>
    </row>
    <row r="1991" spans="1:43" x14ac:dyDescent="0.25">
      <c r="A1991" s="104"/>
      <c r="B1991" s="39"/>
      <c r="C1991" s="39"/>
      <c r="D1991" s="70"/>
      <c r="E1991" s="49"/>
      <c r="F1991" s="40"/>
      <c r="G1991" s="38"/>
      <c r="H1991" s="71"/>
      <c r="I1991" s="40"/>
      <c r="J1991" s="38"/>
      <c r="K1991" s="71"/>
      <c r="L1991" s="40"/>
      <c r="M1991" s="38"/>
      <c r="N1991" s="71"/>
      <c r="O1991" s="49"/>
      <c r="P1991" s="177"/>
      <c r="Q1991" s="178"/>
      <c r="R1991" s="178"/>
      <c r="S1991" s="178"/>
      <c r="T1991" s="178"/>
      <c r="U1991" s="178"/>
      <c r="V1991" s="178"/>
      <c r="W1991" s="178"/>
      <c r="X1991" s="178"/>
      <c r="Y1991" s="178"/>
      <c r="Z1991" s="178"/>
      <c r="AA1991" s="179"/>
      <c r="AB1991" s="121">
        <f>IF($D1991="",0,IF($E1991="",0,IF(VLOOKUP($E1991,paramètres!$E$33:$F$44,2,FALSE)&lt;=VLOOKUP($AB$18,paramètres!$E$33:$F$44,2,FALSE),P1991*$D1991,0)))</f>
        <v>0</v>
      </c>
      <c r="AC1991" s="13">
        <f>IF($D1991="",0,IF($E1991="",0,IF(VLOOKUP($E1991,paramètres!$E$33:$F$44,2,FALSE)&lt;=VLOOKUP($AC$18,paramètres!$E$33:$F$44,2,FALSE),Q1991*$D1991,0)))</f>
        <v>0</v>
      </c>
      <c r="AD1991" s="13">
        <f>IF($D1991="",0,IF($E1991="",0,IF(VLOOKUP($E1991,paramètres!$E$33:$F$44,2,FALSE)&lt;=VLOOKUP($AD$18,paramètres!$E$33:$F$44,2,FALSE),R1991*$D1991,0)))</f>
        <v>0</v>
      </c>
      <c r="AE1991" s="13">
        <f>IF($D1991="",0,IF($E1991="",0,IF(VLOOKUP($E1991,paramètres!$E$33:$F$44,2,FALSE)&lt;=VLOOKUP($AE$18,paramètres!$E$33:$F$44,2,FALSE),S1991*$D1991,0)))</f>
        <v>0</v>
      </c>
      <c r="AF1991" s="13">
        <f>IF($D1991="",0,IF($E1991="",0,IF(VLOOKUP($E1991,paramètres!$E$33:$F$44,2,FALSE)&lt;=VLOOKUP($AF$18,paramètres!$E$33:$F$44,2,FALSE),T1991*$D1991,0)))</f>
        <v>0</v>
      </c>
      <c r="AG1991" s="13">
        <f>IF($D1991="",0,IF($E1991="",0,IF(VLOOKUP($E1991,paramètres!$E$33:$F$44,2,FALSE)&lt;=VLOOKUP($AG$18,paramètres!$E$33:$F$44,2,FALSE),U1991*$D1991,0)))</f>
        <v>0</v>
      </c>
      <c r="AH1991" s="13">
        <f>IF($D1991="",0,IF($E1991="",0,IF(VLOOKUP($E1991,paramètres!$E$33:$F$44,2,FALSE)&lt;=VLOOKUP($AH$18,paramètres!$E$33:$F$44,2,FALSE),V1991*$D1991,0)))</f>
        <v>0</v>
      </c>
      <c r="AI1991" s="13">
        <f>IF($D1991="",0,IF($E1991="",0,IF(VLOOKUP($E1991,paramètres!$E$33:$F$44,2,FALSE)&lt;=VLOOKUP($AI$18,paramètres!$E$33:$F$44,2,FALSE),W1991*$D1991,0)))</f>
        <v>0</v>
      </c>
      <c r="AJ1991" s="13">
        <f>IF($D1991="",0,IF($E1991="",0,IF(VLOOKUP($E1991,paramètres!$E$33:$F$44,2,FALSE)&lt;=VLOOKUP($AJ$18,paramètres!$E$33:$F$44,2,FALSE),X1991*$D1991,0)))</f>
        <v>0</v>
      </c>
      <c r="AK1991" s="13">
        <f>IF($D1991="",0,IF($E1991="",0,IF(VLOOKUP($E1991,paramètres!$E$33:$F$44,2,FALSE)&lt;=VLOOKUP($AK$18,paramètres!$E$33:$F$44,2,FALSE),Y1991*$D1991,0)))</f>
        <v>0</v>
      </c>
      <c r="AL1991" s="13">
        <f>IF($D1991="",0,IF($E1991="",0,IF(VLOOKUP($E1991,paramètres!$E$33:$F$44,2,FALSE)&lt;=VLOOKUP($AL$18,paramètres!$E$33:$F$44,2,FALSE),Z1991*$D1991,0)))</f>
        <v>0</v>
      </c>
      <c r="AM1991" s="126">
        <f>IF($D1991="",0,IF($E1991="",0,IF(VLOOKUP($E1991,paramètres!$E$33:$F$44,2,FALSE)&lt;=VLOOKUP($AM$18,paramètres!$E$33:$F$44,2,FALSE),AA1991*$D1991,0)))</f>
        <v>0</v>
      </c>
      <c r="AN1991" s="121" t="str">
        <f>IF(paramètres!$B$28=1,((SUM(P1991:Y1991)/1.02)+SUM(Z1991:AA1991))*0.0303/9*COUNT(P1991:X1991),IF(paramètres!$B$28=2,(SUM(P1991:AA1991))*0.0303/9*COUNT(P1991:X1991),"Missing Delta option"))</f>
        <v>Missing Delta option</v>
      </c>
      <c r="AO1991" s="13" t="str">
        <f>IF(paramètres!$B$28=1,(((SUM(P1991:Y1991)/1.02)+SUM(Z1991:AA1991))+((SUM(AB1991:AK1991)/1.02)+SUM(AL1991:AN1991)))*cotpatr,IF(paramètres!$B$28=2,(SUM(P1991:AN1991)*cotpatr),"Missing Delta Option"))</f>
        <v>Missing Delta Option</v>
      </c>
      <c r="AP1991" s="13" t="str" cm="1">
        <f t="array" ref="AP1991">IF(paramètres!$B$28=1,(((SUM(P1991:Y1991)/1.02)+SUM(Z1991:AA1991))+((SUM(AB1991:AM1991)/1.02)+SUM(AL1991:AM1991)))/12*pécule,IF(paramètres!$B$28=2,SUM(P1991:AM1991)/12*pécule,"Missing Delta Option"))</f>
        <v>Missing Delta Option</v>
      </c>
      <c r="AQ1991" s="105" t="e">
        <f>IF(paramètres!$B$28=1,(((SUM(P1991:Y1991)/1.02)+SUM(Z1991:AA1991))+((SUM(AB1991:AM1991)/1.02)+SUM(AL1991:AM1991)))+AN1991+AO1991+AP1991,SUM(P1991:AM1991)+AN1991+AO1991+AP1991)</f>
        <v>#VALUE!</v>
      </c>
    </row>
    <row r="1992" spans="1:43" x14ac:dyDescent="0.25">
      <c r="A1992" s="104"/>
      <c r="B1992" s="39"/>
      <c r="C1992" s="39"/>
      <c r="D1992" s="70"/>
      <c r="E1992" s="49"/>
      <c r="F1992" s="40"/>
      <c r="G1992" s="38"/>
      <c r="H1992" s="71"/>
      <c r="I1992" s="40"/>
      <c r="J1992" s="38"/>
      <c r="K1992" s="71"/>
      <c r="L1992" s="40"/>
      <c r="M1992" s="38"/>
      <c r="N1992" s="71"/>
      <c r="O1992" s="49"/>
      <c r="P1992" s="177"/>
      <c r="Q1992" s="178"/>
      <c r="R1992" s="178"/>
      <c r="S1992" s="178"/>
      <c r="T1992" s="178"/>
      <c r="U1992" s="178"/>
      <c r="V1992" s="178"/>
      <c r="W1992" s="178"/>
      <c r="X1992" s="178"/>
      <c r="Y1992" s="178"/>
      <c r="Z1992" s="178"/>
      <c r="AA1992" s="179"/>
      <c r="AB1992" s="121">
        <f>IF($D1992="",0,IF($E1992="",0,IF(VLOOKUP($E1992,paramètres!$E$33:$F$44,2,FALSE)&lt;=VLOOKUP($AB$18,paramètres!$E$33:$F$44,2,FALSE),P1992*$D1992,0)))</f>
        <v>0</v>
      </c>
      <c r="AC1992" s="13">
        <f>IF($D1992="",0,IF($E1992="",0,IF(VLOOKUP($E1992,paramètres!$E$33:$F$44,2,FALSE)&lt;=VLOOKUP($AC$18,paramètres!$E$33:$F$44,2,FALSE),Q1992*$D1992,0)))</f>
        <v>0</v>
      </c>
      <c r="AD1992" s="13">
        <f>IF($D1992="",0,IF($E1992="",0,IF(VLOOKUP($E1992,paramètres!$E$33:$F$44,2,FALSE)&lt;=VLOOKUP($AD$18,paramètres!$E$33:$F$44,2,FALSE),R1992*$D1992,0)))</f>
        <v>0</v>
      </c>
      <c r="AE1992" s="13">
        <f>IF($D1992="",0,IF($E1992="",0,IF(VLOOKUP($E1992,paramètres!$E$33:$F$44,2,FALSE)&lt;=VLOOKUP($AE$18,paramètres!$E$33:$F$44,2,FALSE),S1992*$D1992,0)))</f>
        <v>0</v>
      </c>
      <c r="AF1992" s="13">
        <f>IF($D1992="",0,IF($E1992="",0,IF(VLOOKUP($E1992,paramètres!$E$33:$F$44,2,FALSE)&lt;=VLOOKUP($AF$18,paramètres!$E$33:$F$44,2,FALSE),T1992*$D1992,0)))</f>
        <v>0</v>
      </c>
      <c r="AG1992" s="13">
        <f>IF($D1992="",0,IF($E1992="",0,IF(VLOOKUP($E1992,paramètres!$E$33:$F$44,2,FALSE)&lt;=VLOOKUP($AG$18,paramètres!$E$33:$F$44,2,FALSE),U1992*$D1992,0)))</f>
        <v>0</v>
      </c>
      <c r="AH1992" s="13">
        <f>IF($D1992="",0,IF($E1992="",0,IF(VLOOKUP($E1992,paramètres!$E$33:$F$44,2,FALSE)&lt;=VLOOKUP($AH$18,paramètres!$E$33:$F$44,2,FALSE),V1992*$D1992,0)))</f>
        <v>0</v>
      </c>
      <c r="AI1992" s="13">
        <f>IF($D1992="",0,IF($E1992="",0,IF(VLOOKUP($E1992,paramètres!$E$33:$F$44,2,FALSE)&lt;=VLOOKUP($AI$18,paramètres!$E$33:$F$44,2,FALSE),W1992*$D1992,0)))</f>
        <v>0</v>
      </c>
      <c r="AJ1992" s="13">
        <f>IF($D1992="",0,IF($E1992="",0,IF(VLOOKUP($E1992,paramètres!$E$33:$F$44,2,FALSE)&lt;=VLOOKUP($AJ$18,paramètres!$E$33:$F$44,2,FALSE),X1992*$D1992,0)))</f>
        <v>0</v>
      </c>
      <c r="AK1992" s="13">
        <f>IF($D1992="",0,IF($E1992="",0,IF(VLOOKUP($E1992,paramètres!$E$33:$F$44,2,FALSE)&lt;=VLOOKUP($AK$18,paramètres!$E$33:$F$44,2,FALSE),Y1992*$D1992,0)))</f>
        <v>0</v>
      </c>
      <c r="AL1992" s="13">
        <f>IF($D1992="",0,IF($E1992="",0,IF(VLOOKUP($E1992,paramètres!$E$33:$F$44,2,FALSE)&lt;=VLOOKUP($AL$18,paramètres!$E$33:$F$44,2,FALSE),Z1992*$D1992,0)))</f>
        <v>0</v>
      </c>
      <c r="AM1992" s="126">
        <f>IF($D1992="",0,IF($E1992="",0,IF(VLOOKUP($E1992,paramètres!$E$33:$F$44,2,FALSE)&lt;=VLOOKUP($AM$18,paramètres!$E$33:$F$44,2,FALSE),AA1992*$D1992,0)))</f>
        <v>0</v>
      </c>
      <c r="AN1992" s="121" t="str">
        <f>IF(paramètres!$B$28=1,((SUM(P1992:Y1992)/1.02)+SUM(Z1992:AA1992))*0.0303/9*COUNT(P1992:X1992),IF(paramètres!$B$28=2,(SUM(P1992:AA1992))*0.0303/9*COUNT(P1992:X1992),"Missing Delta option"))</f>
        <v>Missing Delta option</v>
      </c>
      <c r="AO1992" s="13" t="str">
        <f>IF(paramètres!$B$28=1,(((SUM(P1992:Y1992)/1.02)+SUM(Z1992:AA1992))+((SUM(AB1992:AK1992)/1.02)+SUM(AL1992:AN1992)))*cotpatr,IF(paramètres!$B$28=2,(SUM(P1992:AN1992)*cotpatr),"Missing Delta Option"))</f>
        <v>Missing Delta Option</v>
      </c>
      <c r="AP1992" s="13" t="str" cm="1">
        <f t="array" ref="AP1992">IF(paramètres!$B$28=1,(((SUM(P1992:Y1992)/1.02)+SUM(Z1992:AA1992))+((SUM(AB1992:AM1992)/1.02)+SUM(AL1992:AM1992)))/12*pécule,IF(paramètres!$B$28=2,SUM(P1992:AM1992)/12*pécule,"Missing Delta Option"))</f>
        <v>Missing Delta Option</v>
      </c>
      <c r="AQ1992" s="105" t="e">
        <f>IF(paramètres!$B$28=1,(((SUM(P1992:Y1992)/1.02)+SUM(Z1992:AA1992))+((SUM(AB1992:AM1992)/1.02)+SUM(AL1992:AM1992)))+AN1992+AO1992+AP1992,SUM(P1992:AM1992)+AN1992+AO1992+AP1992)</f>
        <v>#VALUE!</v>
      </c>
    </row>
    <row r="1993" spans="1:43" x14ac:dyDescent="0.25">
      <c r="A1993" s="104"/>
      <c r="B1993" s="39"/>
      <c r="C1993" s="39"/>
      <c r="D1993" s="70"/>
      <c r="E1993" s="49"/>
      <c r="F1993" s="40"/>
      <c r="G1993" s="38"/>
      <c r="H1993" s="71"/>
      <c r="I1993" s="40"/>
      <c r="J1993" s="38"/>
      <c r="K1993" s="71"/>
      <c r="L1993" s="40"/>
      <c r="M1993" s="38"/>
      <c r="N1993" s="71"/>
      <c r="O1993" s="49"/>
      <c r="P1993" s="177"/>
      <c r="Q1993" s="178"/>
      <c r="R1993" s="178"/>
      <c r="S1993" s="178"/>
      <c r="T1993" s="178"/>
      <c r="U1993" s="178"/>
      <c r="V1993" s="178"/>
      <c r="W1993" s="178"/>
      <c r="X1993" s="178"/>
      <c r="Y1993" s="178"/>
      <c r="Z1993" s="178"/>
      <c r="AA1993" s="179"/>
      <c r="AB1993" s="121">
        <f>IF($D1993="",0,IF($E1993="",0,IF(VLOOKUP($E1993,paramètres!$E$33:$F$44,2,FALSE)&lt;=VLOOKUP($AB$18,paramètres!$E$33:$F$44,2,FALSE),P1993*$D1993,0)))</f>
        <v>0</v>
      </c>
      <c r="AC1993" s="13">
        <f>IF($D1993="",0,IF($E1993="",0,IF(VLOOKUP($E1993,paramètres!$E$33:$F$44,2,FALSE)&lt;=VLOOKUP($AC$18,paramètres!$E$33:$F$44,2,FALSE),Q1993*$D1993,0)))</f>
        <v>0</v>
      </c>
      <c r="AD1993" s="13">
        <f>IF($D1993="",0,IF($E1993="",0,IF(VLOOKUP($E1993,paramètres!$E$33:$F$44,2,FALSE)&lt;=VLOOKUP($AD$18,paramètres!$E$33:$F$44,2,FALSE),R1993*$D1993,0)))</f>
        <v>0</v>
      </c>
      <c r="AE1993" s="13">
        <f>IF($D1993="",0,IF($E1993="",0,IF(VLOOKUP($E1993,paramètres!$E$33:$F$44,2,FALSE)&lt;=VLOOKUP($AE$18,paramètres!$E$33:$F$44,2,FALSE),S1993*$D1993,0)))</f>
        <v>0</v>
      </c>
      <c r="AF1993" s="13">
        <f>IF($D1993="",0,IF($E1993="",0,IF(VLOOKUP($E1993,paramètres!$E$33:$F$44,2,FALSE)&lt;=VLOOKUP($AF$18,paramètres!$E$33:$F$44,2,FALSE),T1993*$D1993,0)))</f>
        <v>0</v>
      </c>
      <c r="AG1993" s="13">
        <f>IF($D1993="",0,IF($E1993="",0,IF(VLOOKUP($E1993,paramètres!$E$33:$F$44,2,FALSE)&lt;=VLOOKUP($AG$18,paramètres!$E$33:$F$44,2,FALSE),U1993*$D1993,0)))</f>
        <v>0</v>
      </c>
      <c r="AH1993" s="13">
        <f>IF($D1993="",0,IF($E1993="",0,IF(VLOOKUP($E1993,paramètres!$E$33:$F$44,2,FALSE)&lt;=VLOOKUP($AH$18,paramètres!$E$33:$F$44,2,FALSE),V1993*$D1993,0)))</f>
        <v>0</v>
      </c>
      <c r="AI1993" s="13">
        <f>IF($D1993="",0,IF($E1993="",0,IF(VLOOKUP($E1993,paramètres!$E$33:$F$44,2,FALSE)&lt;=VLOOKUP($AI$18,paramètres!$E$33:$F$44,2,FALSE),W1993*$D1993,0)))</f>
        <v>0</v>
      </c>
      <c r="AJ1993" s="13">
        <f>IF($D1993="",0,IF($E1993="",0,IF(VLOOKUP($E1993,paramètres!$E$33:$F$44,2,FALSE)&lt;=VLOOKUP($AJ$18,paramètres!$E$33:$F$44,2,FALSE),X1993*$D1993,0)))</f>
        <v>0</v>
      </c>
      <c r="AK1993" s="13">
        <f>IF($D1993="",0,IF($E1993="",0,IF(VLOOKUP($E1993,paramètres!$E$33:$F$44,2,FALSE)&lt;=VLOOKUP($AK$18,paramètres!$E$33:$F$44,2,FALSE),Y1993*$D1993,0)))</f>
        <v>0</v>
      </c>
      <c r="AL1993" s="13">
        <f>IF($D1993="",0,IF($E1993="",0,IF(VLOOKUP($E1993,paramètres!$E$33:$F$44,2,FALSE)&lt;=VLOOKUP($AL$18,paramètres!$E$33:$F$44,2,FALSE),Z1993*$D1993,0)))</f>
        <v>0</v>
      </c>
      <c r="AM1993" s="126">
        <f>IF($D1993="",0,IF($E1993="",0,IF(VLOOKUP($E1993,paramètres!$E$33:$F$44,2,FALSE)&lt;=VLOOKUP($AM$18,paramètres!$E$33:$F$44,2,FALSE),AA1993*$D1993,0)))</f>
        <v>0</v>
      </c>
      <c r="AN1993" s="121" t="str">
        <f>IF(paramètres!$B$28=1,((SUM(P1993:Y1993)/1.02)+SUM(Z1993:AA1993))*0.0303/9*COUNT(P1993:X1993),IF(paramètres!$B$28=2,(SUM(P1993:AA1993))*0.0303/9*COUNT(P1993:X1993),"Missing Delta option"))</f>
        <v>Missing Delta option</v>
      </c>
      <c r="AO1993" s="13" t="str">
        <f>IF(paramètres!$B$28=1,(((SUM(P1993:Y1993)/1.02)+SUM(Z1993:AA1993))+((SUM(AB1993:AK1993)/1.02)+SUM(AL1993:AN1993)))*cotpatr,IF(paramètres!$B$28=2,(SUM(P1993:AN1993)*cotpatr),"Missing Delta Option"))</f>
        <v>Missing Delta Option</v>
      </c>
      <c r="AP1993" s="13" t="str" cm="1">
        <f t="array" ref="AP1993">IF(paramètres!$B$28=1,(((SUM(P1993:Y1993)/1.02)+SUM(Z1993:AA1993))+((SUM(AB1993:AM1993)/1.02)+SUM(AL1993:AM1993)))/12*pécule,IF(paramètres!$B$28=2,SUM(P1993:AM1993)/12*pécule,"Missing Delta Option"))</f>
        <v>Missing Delta Option</v>
      </c>
      <c r="AQ1993" s="105" t="e">
        <f>IF(paramètres!$B$28=1,(((SUM(P1993:Y1993)/1.02)+SUM(Z1993:AA1993))+((SUM(AB1993:AM1993)/1.02)+SUM(AL1993:AM1993)))+AN1993+AO1993+AP1993,SUM(P1993:AM1993)+AN1993+AO1993+AP1993)</f>
        <v>#VALUE!</v>
      </c>
    </row>
    <row r="1994" spans="1:43" x14ac:dyDescent="0.25">
      <c r="A1994" s="104"/>
      <c r="B1994" s="39"/>
      <c r="C1994" s="39"/>
      <c r="D1994" s="70"/>
      <c r="E1994" s="49"/>
      <c r="F1994" s="40"/>
      <c r="G1994" s="38"/>
      <c r="H1994" s="71"/>
      <c r="I1994" s="40"/>
      <c r="J1994" s="38"/>
      <c r="K1994" s="71"/>
      <c r="L1994" s="40"/>
      <c r="M1994" s="38"/>
      <c r="N1994" s="71"/>
      <c r="O1994" s="49"/>
      <c r="P1994" s="177"/>
      <c r="Q1994" s="178"/>
      <c r="R1994" s="178"/>
      <c r="S1994" s="178"/>
      <c r="T1994" s="178"/>
      <c r="U1994" s="178"/>
      <c r="V1994" s="178"/>
      <c r="W1994" s="178"/>
      <c r="X1994" s="178"/>
      <c r="Y1994" s="178"/>
      <c r="Z1994" s="178"/>
      <c r="AA1994" s="179"/>
      <c r="AB1994" s="121">
        <f>IF($D1994="",0,IF($E1994="",0,IF(VLOOKUP($E1994,paramètres!$E$33:$F$44,2,FALSE)&lt;=VLOOKUP($AB$18,paramètres!$E$33:$F$44,2,FALSE),P1994*$D1994,0)))</f>
        <v>0</v>
      </c>
      <c r="AC1994" s="13">
        <f>IF($D1994="",0,IF($E1994="",0,IF(VLOOKUP($E1994,paramètres!$E$33:$F$44,2,FALSE)&lt;=VLOOKUP($AC$18,paramètres!$E$33:$F$44,2,FALSE),Q1994*$D1994,0)))</f>
        <v>0</v>
      </c>
      <c r="AD1994" s="13">
        <f>IF($D1994="",0,IF($E1994="",0,IF(VLOOKUP($E1994,paramètres!$E$33:$F$44,2,FALSE)&lt;=VLOOKUP($AD$18,paramètres!$E$33:$F$44,2,FALSE),R1994*$D1994,0)))</f>
        <v>0</v>
      </c>
      <c r="AE1994" s="13">
        <f>IF($D1994="",0,IF($E1994="",0,IF(VLOOKUP($E1994,paramètres!$E$33:$F$44,2,FALSE)&lt;=VLOOKUP($AE$18,paramètres!$E$33:$F$44,2,FALSE),S1994*$D1994,0)))</f>
        <v>0</v>
      </c>
      <c r="AF1994" s="13">
        <f>IF($D1994="",0,IF($E1994="",0,IF(VLOOKUP($E1994,paramètres!$E$33:$F$44,2,FALSE)&lt;=VLOOKUP($AF$18,paramètres!$E$33:$F$44,2,FALSE),T1994*$D1994,0)))</f>
        <v>0</v>
      </c>
      <c r="AG1994" s="13">
        <f>IF($D1994="",0,IF($E1994="",0,IF(VLOOKUP($E1994,paramètres!$E$33:$F$44,2,FALSE)&lt;=VLOOKUP($AG$18,paramètres!$E$33:$F$44,2,FALSE),U1994*$D1994,0)))</f>
        <v>0</v>
      </c>
      <c r="AH1994" s="13">
        <f>IF($D1994="",0,IF($E1994="",0,IF(VLOOKUP($E1994,paramètres!$E$33:$F$44,2,FALSE)&lt;=VLOOKUP($AH$18,paramètres!$E$33:$F$44,2,FALSE),V1994*$D1994,0)))</f>
        <v>0</v>
      </c>
      <c r="AI1994" s="13">
        <f>IF($D1994="",0,IF($E1994="",0,IF(VLOOKUP($E1994,paramètres!$E$33:$F$44,2,FALSE)&lt;=VLOOKUP($AI$18,paramètres!$E$33:$F$44,2,FALSE),W1994*$D1994,0)))</f>
        <v>0</v>
      </c>
      <c r="AJ1994" s="13">
        <f>IF($D1994="",0,IF($E1994="",0,IF(VLOOKUP($E1994,paramètres!$E$33:$F$44,2,FALSE)&lt;=VLOOKUP($AJ$18,paramètres!$E$33:$F$44,2,FALSE),X1994*$D1994,0)))</f>
        <v>0</v>
      </c>
      <c r="AK1994" s="13">
        <f>IF($D1994="",0,IF($E1994="",0,IF(VLOOKUP($E1994,paramètres!$E$33:$F$44,2,FALSE)&lt;=VLOOKUP($AK$18,paramètres!$E$33:$F$44,2,FALSE),Y1994*$D1994,0)))</f>
        <v>0</v>
      </c>
      <c r="AL1994" s="13">
        <f>IF($D1994="",0,IF($E1994="",0,IF(VLOOKUP($E1994,paramètres!$E$33:$F$44,2,FALSE)&lt;=VLOOKUP($AL$18,paramètres!$E$33:$F$44,2,FALSE),Z1994*$D1994,0)))</f>
        <v>0</v>
      </c>
      <c r="AM1994" s="126">
        <f>IF($D1994="",0,IF($E1994="",0,IF(VLOOKUP($E1994,paramètres!$E$33:$F$44,2,FALSE)&lt;=VLOOKUP($AM$18,paramètres!$E$33:$F$44,2,FALSE),AA1994*$D1994,0)))</f>
        <v>0</v>
      </c>
      <c r="AN1994" s="121" t="str">
        <f>IF(paramètres!$B$28=1,((SUM(P1994:Y1994)/1.02)+SUM(Z1994:AA1994))*0.0303/9*COUNT(P1994:X1994),IF(paramètres!$B$28=2,(SUM(P1994:AA1994))*0.0303/9*COUNT(P1994:X1994),"Missing Delta option"))</f>
        <v>Missing Delta option</v>
      </c>
      <c r="AO1994" s="13" t="str">
        <f>IF(paramètres!$B$28=1,(((SUM(P1994:Y1994)/1.02)+SUM(Z1994:AA1994))+((SUM(AB1994:AK1994)/1.02)+SUM(AL1994:AN1994)))*cotpatr,IF(paramètres!$B$28=2,(SUM(P1994:AN1994)*cotpatr),"Missing Delta Option"))</f>
        <v>Missing Delta Option</v>
      </c>
      <c r="AP1994" s="13" t="str" cm="1">
        <f t="array" ref="AP1994">IF(paramètres!$B$28=1,(((SUM(P1994:Y1994)/1.02)+SUM(Z1994:AA1994))+((SUM(AB1994:AM1994)/1.02)+SUM(AL1994:AM1994)))/12*pécule,IF(paramètres!$B$28=2,SUM(P1994:AM1994)/12*pécule,"Missing Delta Option"))</f>
        <v>Missing Delta Option</v>
      </c>
      <c r="AQ1994" s="105" t="e">
        <f>IF(paramètres!$B$28=1,(((SUM(P1994:Y1994)/1.02)+SUM(Z1994:AA1994))+((SUM(AB1994:AM1994)/1.02)+SUM(AL1994:AM1994)))+AN1994+AO1994+AP1994,SUM(P1994:AM1994)+AN1994+AO1994+AP1994)</f>
        <v>#VALUE!</v>
      </c>
    </row>
    <row r="1995" spans="1:43" x14ac:dyDescent="0.25">
      <c r="A1995" s="104"/>
      <c r="B1995" s="39"/>
      <c r="C1995" s="39"/>
      <c r="D1995" s="70"/>
      <c r="E1995" s="49"/>
      <c r="F1995" s="40"/>
      <c r="G1995" s="38"/>
      <c r="H1995" s="71"/>
      <c r="I1995" s="40"/>
      <c r="J1995" s="38"/>
      <c r="K1995" s="71"/>
      <c r="L1995" s="40"/>
      <c r="M1995" s="38"/>
      <c r="N1995" s="71"/>
      <c r="O1995" s="49"/>
      <c r="P1995" s="177"/>
      <c r="Q1995" s="178"/>
      <c r="R1995" s="178"/>
      <c r="S1995" s="178"/>
      <c r="T1995" s="178"/>
      <c r="U1995" s="178"/>
      <c r="V1995" s="178"/>
      <c r="W1995" s="178"/>
      <c r="X1995" s="178"/>
      <c r="Y1995" s="178"/>
      <c r="Z1995" s="178"/>
      <c r="AA1995" s="179"/>
      <c r="AB1995" s="121">
        <f>IF($D1995="",0,IF($E1995="",0,IF(VLOOKUP($E1995,paramètres!$E$33:$F$44,2,FALSE)&lt;=VLOOKUP($AB$18,paramètres!$E$33:$F$44,2,FALSE),P1995*$D1995,0)))</f>
        <v>0</v>
      </c>
      <c r="AC1995" s="13">
        <f>IF($D1995="",0,IF($E1995="",0,IF(VLOOKUP($E1995,paramètres!$E$33:$F$44,2,FALSE)&lt;=VLOOKUP($AC$18,paramètres!$E$33:$F$44,2,FALSE),Q1995*$D1995,0)))</f>
        <v>0</v>
      </c>
      <c r="AD1995" s="13">
        <f>IF($D1995="",0,IF($E1995="",0,IF(VLOOKUP($E1995,paramètres!$E$33:$F$44,2,FALSE)&lt;=VLOOKUP($AD$18,paramètres!$E$33:$F$44,2,FALSE),R1995*$D1995,0)))</f>
        <v>0</v>
      </c>
      <c r="AE1995" s="13">
        <f>IF($D1995="",0,IF($E1995="",0,IF(VLOOKUP($E1995,paramètres!$E$33:$F$44,2,FALSE)&lt;=VLOOKUP($AE$18,paramètres!$E$33:$F$44,2,FALSE),S1995*$D1995,0)))</f>
        <v>0</v>
      </c>
      <c r="AF1995" s="13">
        <f>IF($D1995="",0,IF($E1995="",0,IF(VLOOKUP($E1995,paramètres!$E$33:$F$44,2,FALSE)&lt;=VLOOKUP($AF$18,paramètres!$E$33:$F$44,2,FALSE),T1995*$D1995,0)))</f>
        <v>0</v>
      </c>
      <c r="AG1995" s="13">
        <f>IF($D1995="",0,IF($E1995="",0,IF(VLOOKUP($E1995,paramètres!$E$33:$F$44,2,FALSE)&lt;=VLOOKUP($AG$18,paramètres!$E$33:$F$44,2,FALSE),U1995*$D1995,0)))</f>
        <v>0</v>
      </c>
      <c r="AH1995" s="13">
        <f>IF($D1995="",0,IF($E1995="",0,IF(VLOOKUP($E1995,paramètres!$E$33:$F$44,2,FALSE)&lt;=VLOOKUP($AH$18,paramètres!$E$33:$F$44,2,FALSE),V1995*$D1995,0)))</f>
        <v>0</v>
      </c>
      <c r="AI1995" s="13">
        <f>IF($D1995="",0,IF($E1995="",0,IF(VLOOKUP($E1995,paramètres!$E$33:$F$44,2,FALSE)&lt;=VLOOKUP($AI$18,paramètres!$E$33:$F$44,2,FALSE),W1995*$D1995,0)))</f>
        <v>0</v>
      </c>
      <c r="AJ1995" s="13">
        <f>IF($D1995="",0,IF($E1995="",0,IF(VLOOKUP($E1995,paramètres!$E$33:$F$44,2,FALSE)&lt;=VLOOKUP($AJ$18,paramètres!$E$33:$F$44,2,FALSE),X1995*$D1995,0)))</f>
        <v>0</v>
      </c>
      <c r="AK1995" s="13">
        <f>IF($D1995="",0,IF($E1995="",0,IF(VLOOKUP($E1995,paramètres!$E$33:$F$44,2,FALSE)&lt;=VLOOKUP($AK$18,paramètres!$E$33:$F$44,2,FALSE),Y1995*$D1995,0)))</f>
        <v>0</v>
      </c>
      <c r="AL1995" s="13">
        <f>IF($D1995="",0,IF($E1995="",0,IF(VLOOKUP($E1995,paramètres!$E$33:$F$44,2,FALSE)&lt;=VLOOKUP($AL$18,paramètres!$E$33:$F$44,2,FALSE),Z1995*$D1995,0)))</f>
        <v>0</v>
      </c>
      <c r="AM1995" s="126">
        <f>IF($D1995="",0,IF($E1995="",0,IF(VLOOKUP($E1995,paramètres!$E$33:$F$44,2,FALSE)&lt;=VLOOKUP($AM$18,paramètres!$E$33:$F$44,2,FALSE),AA1995*$D1995,0)))</f>
        <v>0</v>
      </c>
      <c r="AN1995" s="121" t="str">
        <f>IF(paramètres!$B$28=1,((SUM(P1995:Y1995)/1.02)+SUM(Z1995:AA1995))*0.0303/9*COUNT(P1995:X1995),IF(paramètres!$B$28=2,(SUM(P1995:AA1995))*0.0303/9*COUNT(P1995:X1995),"Missing Delta option"))</f>
        <v>Missing Delta option</v>
      </c>
      <c r="AO1995" s="13" t="str">
        <f>IF(paramètres!$B$28=1,(((SUM(P1995:Y1995)/1.02)+SUM(Z1995:AA1995))+((SUM(AB1995:AK1995)/1.02)+SUM(AL1995:AN1995)))*cotpatr,IF(paramètres!$B$28=2,(SUM(P1995:AN1995)*cotpatr),"Missing Delta Option"))</f>
        <v>Missing Delta Option</v>
      </c>
      <c r="AP1995" s="13" t="str" cm="1">
        <f t="array" ref="AP1995">IF(paramètres!$B$28=1,(((SUM(P1995:Y1995)/1.02)+SUM(Z1995:AA1995))+((SUM(AB1995:AM1995)/1.02)+SUM(AL1995:AM1995)))/12*pécule,IF(paramètres!$B$28=2,SUM(P1995:AM1995)/12*pécule,"Missing Delta Option"))</f>
        <v>Missing Delta Option</v>
      </c>
      <c r="AQ1995" s="105" t="e">
        <f>IF(paramètres!$B$28=1,(((SUM(P1995:Y1995)/1.02)+SUM(Z1995:AA1995))+((SUM(AB1995:AM1995)/1.02)+SUM(AL1995:AM1995)))+AN1995+AO1995+AP1995,SUM(P1995:AM1995)+AN1995+AO1995+AP1995)</f>
        <v>#VALUE!</v>
      </c>
    </row>
    <row r="1996" spans="1:43" x14ac:dyDescent="0.25">
      <c r="A1996" s="104"/>
      <c r="B1996" s="39"/>
      <c r="C1996" s="39"/>
      <c r="D1996" s="70"/>
      <c r="E1996" s="49"/>
      <c r="F1996" s="40"/>
      <c r="G1996" s="38"/>
      <c r="H1996" s="71"/>
      <c r="I1996" s="40"/>
      <c r="J1996" s="38"/>
      <c r="K1996" s="71"/>
      <c r="L1996" s="40"/>
      <c r="M1996" s="38"/>
      <c r="N1996" s="71"/>
      <c r="O1996" s="49"/>
      <c r="P1996" s="177"/>
      <c r="Q1996" s="178"/>
      <c r="R1996" s="178"/>
      <c r="S1996" s="178"/>
      <c r="T1996" s="178"/>
      <c r="U1996" s="178"/>
      <c r="V1996" s="178"/>
      <c r="W1996" s="178"/>
      <c r="X1996" s="178"/>
      <c r="Y1996" s="178"/>
      <c r="Z1996" s="178"/>
      <c r="AA1996" s="179"/>
      <c r="AB1996" s="121">
        <f>IF($D1996="",0,IF($E1996="",0,IF(VLOOKUP($E1996,paramètres!$E$33:$F$44,2,FALSE)&lt;=VLOOKUP($AB$18,paramètres!$E$33:$F$44,2,FALSE),P1996*$D1996,0)))</f>
        <v>0</v>
      </c>
      <c r="AC1996" s="13">
        <f>IF($D1996="",0,IF($E1996="",0,IF(VLOOKUP($E1996,paramètres!$E$33:$F$44,2,FALSE)&lt;=VLOOKUP($AC$18,paramètres!$E$33:$F$44,2,FALSE),Q1996*$D1996,0)))</f>
        <v>0</v>
      </c>
      <c r="AD1996" s="13">
        <f>IF($D1996="",0,IF($E1996="",0,IF(VLOOKUP($E1996,paramètres!$E$33:$F$44,2,FALSE)&lt;=VLOOKUP($AD$18,paramètres!$E$33:$F$44,2,FALSE),R1996*$D1996,0)))</f>
        <v>0</v>
      </c>
      <c r="AE1996" s="13">
        <f>IF($D1996="",0,IF($E1996="",0,IF(VLOOKUP($E1996,paramètres!$E$33:$F$44,2,FALSE)&lt;=VLOOKUP($AE$18,paramètres!$E$33:$F$44,2,FALSE),S1996*$D1996,0)))</f>
        <v>0</v>
      </c>
      <c r="AF1996" s="13">
        <f>IF($D1996="",0,IF($E1996="",0,IF(VLOOKUP($E1996,paramètres!$E$33:$F$44,2,FALSE)&lt;=VLOOKUP($AF$18,paramètres!$E$33:$F$44,2,FALSE),T1996*$D1996,0)))</f>
        <v>0</v>
      </c>
      <c r="AG1996" s="13">
        <f>IF($D1996="",0,IF($E1996="",0,IF(VLOOKUP($E1996,paramètres!$E$33:$F$44,2,FALSE)&lt;=VLOOKUP($AG$18,paramètres!$E$33:$F$44,2,FALSE),U1996*$D1996,0)))</f>
        <v>0</v>
      </c>
      <c r="AH1996" s="13">
        <f>IF($D1996="",0,IF($E1996="",0,IF(VLOOKUP($E1996,paramètres!$E$33:$F$44,2,FALSE)&lt;=VLOOKUP($AH$18,paramètres!$E$33:$F$44,2,FALSE),V1996*$D1996,0)))</f>
        <v>0</v>
      </c>
      <c r="AI1996" s="13">
        <f>IF($D1996="",0,IF($E1996="",0,IF(VLOOKUP($E1996,paramètres!$E$33:$F$44,2,FALSE)&lt;=VLOOKUP($AI$18,paramètres!$E$33:$F$44,2,FALSE),W1996*$D1996,0)))</f>
        <v>0</v>
      </c>
      <c r="AJ1996" s="13">
        <f>IF($D1996="",0,IF($E1996="",0,IF(VLOOKUP($E1996,paramètres!$E$33:$F$44,2,FALSE)&lt;=VLOOKUP($AJ$18,paramètres!$E$33:$F$44,2,FALSE),X1996*$D1996,0)))</f>
        <v>0</v>
      </c>
      <c r="AK1996" s="13">
        <f>IF($D1996="",0,IF($E1996="",0,IF(VLOOKUP($E1996,paramètres!$E$33:$F$44,2,FALSE)&lt;=VLOOKUP($AK$18,paramètres!$E$33:$F$44,2,FALSE),Y1996*$D1996,0)))</f>
        <v>0</v>
      </c>
      <c r="AL1996" s="13">
        <f>IF($D1996="",0,IF($E1996="",0,IF(VLOOKUP($E1996,paramètres!$E$33:$F$44,2,FALSE)&lt;=VLOOKUP($AL$18,paramètres!$E$33:$F$44,2,FALSE),Z1996*$D1996,0)))</f>
        <v>0</v>
      </c>
      <c r="AM1996" s="126">
        <f>IF($D1996="",0,IF($E1996="",0,IF(VLOOKUP($E1996,paramètres!$E$33:$F$44,2,FALSE)&lt;=VLOOKUP($AM$18,paramètres!$E$33:$F$44,2,FALSE),AA1996*$D1996,0)))</f>
        <v>0</v>
      </c>
      <c r="AN1996" s="121" t="str">
        <f>IF(paramètres!$B$28=1,((SUM(P1996:Y1996)/1.02)+SUM(Z1996:AA1996))*0.0303/9*COUNT(P1996:X1996),IF(paramètres!$B$28=2,(SUM(P1996:AA1996))*0.0303/9*COUNT(P1996:X1996),"Missing Delta option"))</f>
        <v>Missing Delta option</v>
      </c>
      <c r="AO1996" s="13" t="str">
        <f>IF(paramètres!$B$28=1,(((SUM(P1996:Y1996)/1.02)+SUM(Z1996:AA1996))+((SUM(AB1996:AK1996)/1.02)+SUM(AL1996:AN1996)))*cotpatr,IF(paramètres!$B$28=2,(SUM(P1996:AN1996)*cotpatr),"Missing Delta Option"))</f>
        <v>Missing Delta Option</v>
      </c>
      <c r="AP1996" s="13" t="str" cm="1">
        <f t="array" ref="AP1996">IF(paramètres!$B$28=1,(((SUM(P1996:Y1996)/1.02)+SUM(Z1996:AA1996))+((SUM(AB1996:AM1996)/1.02)+SUM(AL1996:AM1996)))/12*pécule,IF(paramètres!$B$28=2,SUM(P1996:AM1996)/12*pécule,"Missing Delta Option"))</f>
        <v>Missing Delta Option</v>
      </c>
      <c r="AQ1996" s="105" t="e">
        <f>IF(paramètres!$B$28=1,(((SUM(P1996:Y1996)/1.02)+SUM(Z1996:AA1996))+((SUM(AB1996:AM1996)/1.02)+SUM(AL1996:AM1996)))+AN1996+AO1996+AP1996,SUM(P1996:AM1996)+AN1996+AO1996+AP1996)</f>
        <v>#VALUE!</v>
      </c>
    </row>
    <row r="1997" spans="1:43" x14ac:dyDescent="0.25">
      <c r="A1997" s="104"/>
      <c r="B1997" s="39"/>
      <c r="C1997" s="39"/>
      <c r="D1997" s="70"/>
      <c r="E1997" s="49"/>
      <c r="F1997" s="40"/>
      <c r="G1997" s="38"/>
      <c r="H1997" s="71"/>
      <c r="I1997" s="40"/>
      <c r="J1997" s="38"/>
      <c r="K1997" s="71"/>
      <c r="L1997" s="40"/>
      <c r="M1997" s="38"/>
      <c r="N1997" s="71"/>
      <c r="O1997" s="49"/>
      <c r="P1997" s="177"/>
      <c r="Q1997" s="178"/>
      <c r="R1997" s="178"/>
      <c r="S1997" s="178"/>
      <c r="T1997" s="178"/>
      <c r="U1997" s="178"/>
      <c r="V1997" s="178"/>
      <c r="W1997" s="178"/>
      <c r="X1997" s="178"/>
      <c r="Y1997" s="178"/>
      <c r="Z1997" s="178"/>
      <c r="AA1997" s="179"/>
      <c r="AB1997" s="121">
        <f>IF($D1997="",0,IF($E1997="",0,IF(VLOOKUP($E1997,paramètres!$E$33:$F$44,2,FALSE)&lt;=VLOOKUP($AB$18,paramètres!$E$33:$F$44,2,FALSE),P1997*$D1997,0)))</f>
        <v>0</v>
      </c>
      <c r="AC1997" s="13">
        <f>IF($D1997="",0,IF($E1997="",0,IF(VLOOKUP($E1997,paramètres!$E$33:$F$44,2,FALSE)&lt;=VLOOKUP($AC$18,paramètres!$E$33:$F$44,2,FALSE),Q1997*$D1997,0)))</f>
        <v>0</v>
      </c>
      <c r="AD1997" s="13">
        <f>IF($D1997="",0,IF($E1997="",0,IF(VLOOKUP($E1997,paramètres!$E$33:$F$44,2,FALSE)&lt;=VLOOKUP($AD$18,paramètres!$E$33:$F$44,2,FALSE),R1997*$D1997,0)))</f>
        <v>0</v>
      </c>
      <c r="AE1997" s="13">
        <f>IF($D1997="",0,IF($E1997="",0,IF(VLOOKUP($E1997,paramètres!$E$33:$F$44,2,FALSE)&lt;=VLOOKUP($AE$18,paramètres!$E$33:$F$44,2,FALSE),S1997*$D1997,0)))</f>
        <v>0</v>
      </c>
      <c r="AF1997" s="13">
        <f>IF($D1997="",0,IF($E1997="",0,IF(VLOOKUP($E1997,paramètres!$E$33:$F$44,2,FALSE)&lt;=VLOOKUP($AF$18,paramètres!$E$33:$F$44,2,FALSE),T1997*$D1997,0)))</f>
        <v>0</v>
      </c>
      <c r="AG1997" s="13">
        <f>IF($D1997="",0,IF($E1997="",0,IF(VLOOKUP($E1997,paramètres!$E$33:$F$44,2,FALSE)&lt;=VLOOKUP($AG$18,paramètres!$E$33:$F$44,2,FALSE),U1997*$D1997,0)))</f>
        <v>0</v>
      </c>
      <c r="AH1997" s="13">
        <f>IF($D1997="",0,IF($E1997="",0,IF(VLOOKUP($E1997,paramètres!$E$33:$F$44,2,FALSE)&lt;=VLOOKUP($AH$18,paramètres!$E$33:$F$44,2,FALSE),V1997*$D1997,0)))</f>
        <v>0</v>
      </c>
      <c r="AI1997" s="13">
        <f>IF($D1997="",0,IF($E1997="",0,IF(VLOOKUP($E1997,paramètres!$E$33:$F$44,2,FALSE)&lt;=VLOOKUP($AI$18,paramètres!$E$33:$F$44,2,FALSE),W1997*$D1997,0)))</f>
        <v>0</v>
      </c>
      <c r="AJ1997" s="13">
        <f>IF($D1997="",0,IF($E1997="",0,IF(VLOOKUP($E1997,paramètres!$E$33:$F$44,2,FALSE)&lt;=VLOOKUP($AJ$18,paramètres!$E$33:$F$44,2,FALSE),X1997*$D1997,0)))</f>
        <v>0</v>
      </c>
      <c r="AK1997" s="13">
        <f>IF($D1997="",0,IF($E1997="",0,IF(VLOOKUP($E1997,paramètres!$E$33:$F$44,2,FALSE)&lt;=VLOOKUP($AK$18,paramètres!$E$33:$F$44,2,FALSE),Y1997*$D1997,0)))</f>
        <v>0</v>
      </c>
      <c r="AL1997" s="13">
        <f>IF($D1997="",0,IF($E1997="",0,IF(VLOOKUP($E1997,paramètres!$E$33:$F$44,2,FALSE)&lt;=VLOOKUP($AL$18,paramètres!$E$33:$F$44,2,FALSE),Z1997*$D1997,0)))</f>
        <v>0</v>
      </c>
      <c r="AM1997" s="126">
        <f>IF($D1997="",0,IF($E1997="",0,IF(VLOOKUP($E1997,paramètres!$E$33:$F$44,2,FALSE)&lt;=VLOOKUP($AM$18,paramètres!$E$33:$F$44,2,FALSE),AA1997*$D1997,0)))</f>
        <v>0</v>
      </c>
      <c r="AN1997" s="121" t="str">
        <f>IF(paramètres!$B$28=1,((SUM(P1997:Y1997)/1.02)+SUM(Z1997:AA1997))*0.0303/9*COUNT(P1997:X1997),IF(paramètres!$B$28=2,(SUM(P1997:AA1997))*0.0303/9*COUNT(P1997:X1997),"Missing Delta option"))</f>
        <v>Missing Delta option</v>
      </c>
      <c r="AO1997" s="13" t="str">
        <f>IF(paramètres!$B$28=1,(((SUM(P1997:Y1997)/1.02)+SUM(Z1997:AA1997))+((SUM(AB1997:AK1997)/1.02)+SUM(AL1997:AN1997)))*cotpatr,IF(paramètres!$B$28=2,(SUM(P1997:AN1997)*cotpatr),"Missing Delta Option"))</f>
        <v>Missing Delta Option</v>
      </c>
      <c r="AP1997" s="13" t="str" cm="1">
        <f t="array" ref="AP1997">IF(paramètres!$B$28=1,(((SUM(P1997:Y1997)/1.02)+SUM(Z1997:AA1997))+((SUM(AB1997:AM1997)/1.02)+SUM(AL1997:AM1997)))/12*pécule,IF(paramètres!$B$28=2,SUM(P1997:AM1997)/12*pécule,"Missing Delta Option"))</f>
        <v>Missing Delta Option</v>
      </c>
      <c r="AQ1997" s="105" t="e">
        <f>IF(paramètres!$B$28=1,(((SUM(P1997:Y1997)/1.02)+SUM(Z1997:AA1997))+((SUM(AB1997:AM1997)/1.02)+SUM(AL1997:AM1997)))+AN1997+AO1997+AP1997,SUM(P1997:AM1997)+AN1997+AO1997+AP1997)</f>
        <v>#VALUE!</v>
      </c>
    </row>
    <row r="1998" spans="1:43" x14ac:dyDescent="0.25">
      <c r="A1998" s="104"/>
      <c r="B1998" s="39"/>
      <c r="C1998" s="39"/>
      <c r="D1998" s="70"/>
      <c r="E1998" s="49"/>
      <c r="F1998" s="40"/>
      <c r="G1998" s="38"/>
      <c r="H1998" s="71"/>
      <c r="I1998" s="40"/>
      <c r="J1998" s="38"/>
      <c r="K1998" s="71"/>
      <c r="L1998" s="40"/>
      <c r="M1998" s="38"/>
      <c r="N1998" s="71"/>
      <c r="O1998" s="49"/>
      <c r="P1998" s="177"/>
      <c r="Q1998" s="178"/>
      <c r="R1998" s="178"/>
      <c r="S1998" s="178"/>
      <c r="T1998" s="178"/>
      <c r="U1998" s="178"/>
      <c r="V1998" s="178"/>
      <c r="W1998" s="178"/>
      <c r="X1998" s="178"/>
      <c r="Y1998" s="178"/>
      <c r="Z1998" s="178"/>
      <c r="AA1998" s="179"/>
      <c r="AB1998" s="121">
        <f>IF($D1998="",0,IF($E1998="",0,IF(VLOOKUP($E1998,paramètres!$E$33:$F$44,2,FALSE)&lt;=VLOOKUP($AB$18,paramètres!$E$33:$F$44,2,FALSE),P1998*$D1998,0)))</f>
        <v>0</v>
      </c>
      <c r="AC1998" s="13">
        <f>IF($D1998="",0,IF($E1998="",0,IF(VLOOKUP($E1998,paramètres!$E$33:$F$44,2,FALSE)&lt;=VLOOKUP($AC$18,paramètres!$E$33:$F$44,2,FALSE),Q1998*$D1998,0)))</f>
        <v>0</v>
      </c>
      <c r="AD1998" s="13">
        <f>IF($D1998="",0,IF($E1998="",0,IF(VLOOKUP($E1998,paramètres!$E$33:$F$44,2,FALSE)&lt;=VLOOKUP($AD$18,paramètres!$E$33:$F$44,2,FALSE),R1998*$D1998,0)))</f>
        <v>0</v>
      </c>
      <c r="AE1998" s="13">
        <f>IF($D1998="",0,IF($E1998="",0,IF(VLOOKUP($E1998,paramètres!$E$33:$F$44,2,FALSE)&lt;=VLOOKUP($AE$18,paramètres!$E$33:$F$44,2,FALSE),S1998*$D1998,0)))</f>
        <v>0</v>
      </c>
      <c r="AF1998" s="13">
        <f>IF($D1998="",0,IF($E1998="",0,IF(VLOOKUP($E1998,paramètres!$E$33:$F$44,2,FALSE)&lt;=VLOOKUP($AF$18,paramètres!$E$33:$F$44,2,FALSE),T1998*$D1998,0)))</f>
        <v>0</v>
      </c>
      <c r="AG1998" s="13">
        <f>IF($D1998="",0,IF($E1998="",0,IF(VLOOKUP($E1998,paramètres!$E$33:$F$44,2,FALSE)&lt;=VLOOKUP($AG$18,paramètres!$E$33:$F$44,2,FALSE),U1998*$D1998,0)))</f>
        <v>0</v>
      </c>
      <c r="AH1998" s="13">
        <f>IF($D1998="",0,IF($E1998="",0,IF(VLOOKUP($E1998,paramètres!$E$33:$F$44,2,FALSE)&lt;=VLOOKUP($AH$18,paramètres!$E$33:$F$44,2,FALSE),V1998*$D1998,0)))</f>
        <v>0</v>
      </c>
      <c r="AI1998" s="13">
        <f>IF($D1998="",0,IF($E1998="",0,IF(VLOOKUP($E1998,paramètres!$E$33:$F$44,2,FALSE)&lt;=VLOOKUP($AI$18,paramètres!$E$33:$F$44,2,FALSE),W1998*$D1998,0)))</f>
        <v>0</v>
      </c>
      <c r="AJ1998" s="13">
        <f>IF($D1998="",0,IF($E1998="",0,IF(VLOOKUP($E1998,paramètres!$E$33:$F$44,2,FALSE)&lt;=VLOOKUP($AJ$18,paramètres!$E$33:$F$44,2,FALSE),X1998*$D1998,0)))</f>
        <v>0</v>
      </c>
      <c r="AK1998" s="13">
        <f>IF($D1998="",0,IF($E1998="",0,IF(VLOOKUP($E1998,paramètres!$E$33:$F$44,2,FALSE)&lt;=VLOOKUP($AK$18,paramètres!$E$33:$F$44,2,FALSE),Y1998*$D1998,0)))</f>
        <v>0</v>
      </c>
      <c r="AL1998" s="13">
        <f>IF($D1998="",0,IF($E1998="",0,IF(VLOOKUP($E1998,paramètres!$E$33:$F$44,2,FALSE)&lt;=VLOOKUP($AL$18,paramètres!$E$33:$F$44,2,FALSE),Z1998*$D1998,0)))</f>
        <v>0</v>
      </c>
      <c r="AM1998" s="126">
        <f>IF($D1998="",0,IF($E1998="",0,IF(VLOOKUP($E1998,paramètres!$E$33:$F$44,2,FALSE)&lt;=VLOOKUP($AM$18,paramètres!$E$33:$F$44,2,FALSE),AA1998*$D1998,0)))</f>
        <v>0</v>
      </c>
      <c r="AN1998" s="121" t="str">
        <f>IF(paramètres!$B$28=1,((SUM(P1998:Y1998)/1.02)+SUM(Z1998:AA1998))*0.0303/9*COUNT(P1998:X1998),IF(paramètres!$B$28=2,(SUM(P1998:AA1998))*0.0303/9*COUNT(P1998:X1998),"Missing Delta option"))</f>
        <v>Missing Delta option</v>
      </c>
      <c r="AO1998" s="13" t="str">
        <f>IF(paramètres!$B$28=1,(((SUM(P1998:Y1998)/1.02)+SUM(Z1998:AA1998))+((SUM(AB1998:AK1998)/1.02)+SUM(AL1998:AN1998)))*cotpatr,IF(paramètres!$B$28=2,(SUM(P1998:AN1998)*cotpatr),"Missing Delta Option"))</f>
        <v>Missing Delta Option</v>
      </c>
      <c r="AP1998" s="13" t="str" cm="1">
        <f t="array" ref="AP1998">IF(paramètres!$B$28=1,(((SUM(P1998:Y1998)/1.02)+SUM(Z1998:AA1998))+((SUM(AB1998:AM1998)/1.02)+SUM(AL1998:AM1998)))/12*pécule,IF(paramètres!$B$28=2,SUM(P1998:AM1998)/12*pécule,"Missing Delta Option"))</f>
        <v>Missing Delta Option</v>
      </c>
      <c r="AQ1998" s="105" t="e">
        <f>IF(paramètres!$B$28=1,(((SUM(P1998:Y1998)/1.02)+SUM(Z1998:AA1998))+((SUM(AB1998:AM1998)/1.02)+SUM(AL1998:AM1998)))+AN1998+AO1998+AP1998,SUM(P1998:AM1998)+AN1998+AO1998+AP1998)</f>
        <v>#VALUE!</v>
      </c>
    </row>
    <row r="1999" spans="1:43" x14ac:dyDescent="0.25">
      <c r="A1999" s="104"/>
      <c r="B1999" s="39"/>
      <c r="C1999" s="39"/>
      <c r="D1999" s="70"/>
      <c r="E1999" s="49"/>
      <c r="F1999" s="40"/>
      <c r="G1999" s="38"/>
      <c r="H1999" s="71"/>
      <c r="I1999" s="40"/>
      <c r="J1999" s="38"/>
      <c r="K1999" s="71"/>
      <c r="L1999" s="40"/>
      <c r="M1999" s="38"/>
      <c r="N1999" s="71"/>
      <c r="O1999" s="49"/>
      <c r="P1999" s="177"/>
      <c r="Q1999" s="178"/>
      <c r="R1999" s="178"/>
      <c r="S1999" s="178"/>
      <c r="T1999" s="178"/>
      <c r="U1999" s="178"/>
      <c r="V1999" s="178"/>
      <c r="W1999" s="178"/>
      <c r="X1999" s="178"/>
      <c r="Y1999" s="178"/>
      <c r="Z1999" s="178"/>
      <c r="AA1999" s="179"/>
      <c r="AB1999" s="121">
        <f>IF($D1999="",0,IF($E1999="",0,IF(VLOOKUP($E1999,paramètres!$E$33:$F$44,2,FALSE)&lt;=VLOOKUP($AB$18,paramètres!$E$33:$F$44,2,FALSE),P1999*$D1999,0)))</f>
        <v>0</v>
      </c>
      <c r="AC1999" s="13">
        <f>IF($D1999="",0,IF($E1999="",0,IF(VLOOKUP($E1999,paramètres!$E$33:$F$44,2,FALSE)&lt;=VLOOKUP($AC$18,paramètres!$E$33:$F$44,2,FALSE),Q1999*$D1999,0)))</f>
        <v>0</v>
      </c>
      <c r="AD1999" s="13">
        <f>IF($D1999="",0,IF($E1999="",0,IF(VLOOKUP($E1999,paramètres!$E$33:$F$44,2,FALSE)&lt;=VLOOKUP($AD$18,paramètres!$E$33:$F$44,2,FALSE),R1999*$D1999,0)))</f>
        <v>0</v>
      </c>
      <c r="AE1999" s="13">
        <f>IF($D1999="",0,IF($E1999="",0,IF(VLOOKUP($E1999,paramètres!$E$33:$F$44,2,FALSE)&lt;=VLOOKUP($AE$18,paramètres!$E$33:$F$44,2,FALSE),S1999*$D1999,0)))</f>
        <v>0</v>
      </c>
      <c r="AF1999" s="13">
        <f>IF($D1999="",0,IF($E1999="",0,IF(VLOOKUP($E1999,paramètres!$E$33:$F$44,2,FALSE)&lt;=VLOOKUP($AF$18,paramètres!$E$33:$F$44,2,FALSE),T1999*$D1999,0)))</f>
        <v>0</v>
      </c>
      <c r="AG1999" s="13">
        <f>IF($D1999="",0,IF($E1999="",0,IF(VLOOKUP($E1999,paramètres!$E$33:$F$44,2,FALSE)&lt;=VLOOKUP($AG$18,paramètres!$E$33:$F$44,2,FALSE),U1999*$D1999,0)))</f>
        <v>0</v>
      </c>
      <c r="AH1999" s="13">
        <f>IF($D1999="",0,IF($E1999="",0,IF(VLOOKUP($E1999,paramètres!$E$33:$F$44,2,FALSE)&lt;=VLOOKUP($AH$18,paramètres!$E$33:$F$44,2,FALSE),V1999*$D1999,0)))</f>
        <v>0</v>
      </c>
      <c r="AI1999" s="13">
        <f>IF($D1999="",0,IF($E1999="",0,IF(VLOOKUP($E1999,paramètres!$E$33:$F$44,2,FALSE)&lt;=VLOOKUP($AI$18,paramètres!$E$33:$F$44,2,FALSE),W1999*$D1999,0)))</f>
        <v>0</v>
      </c>
      <c r="AJ1999" s="13">
        <f>IF($D1999="",0,IF($E1999="",0,IF(VLOOKUP($E1999,paramètres!$E$33:$F$44,2,FALSE)&lt;=VLOOKUP($AJ$18,paramètres!$E$33:$F$44,2,FALSE),X1999*$D1999,0)))</f>
        <v>0</v>
      </c>
      <c r="AK1999" s="13">
        <f>IF($D1999="",0,IF($E1999="",0,IF(VLOOKUP($E1999,paramètres!$E$33:$F$44,2,FALSE)&lt;=VLOOKUP($AK$18,paramètres!$E$33:$F$44,2,FALSE),Y1999*$D1999,0)))</f>
        <v>0</v>
      </c>
      <c r="AL1999" s="13">
        <f>IF($D1999="",0,IF($E1999="",0,IF(VLOOKUP($E1999,paramètres!$E$33:$F$44,2,FALSE)&lt;=VLOOKUP($AL$18,paramètres!$E$33:$F$44,2,FALSE),Z1999*$D1999,0)))</f>
        <v>0</v>
      </c>
      <c r="AM1999" s="126">
        <f>IF($D1999="",0,IF($E1999="",0,IF(VLOOKUP($E1999,paramètres!$E$33:$F$44,2,FALSE)&lt;=VLOOKUP($AM$18,paramètres!$E$33:$F$44,2,FALSE),AA1999*$D1999,0)))</f>
        <v>0</v>
      </c>
      <c r="AN1999" s="121" t="str">
        <f>IF(paramètres!$B$28=1,((SUM(P1999:Y1999)/1.02)+SUM(Z1999:AA1999))*0.0303/9*COUNT(P1999:X1999),IF(paramètres!$B$28=2,(SUM(P1999:AA1999))*0.0303/9*COUNT(P1999:X1999),"Missing Delta option"))</f>
        <v>Missing Delta option</v>
      </c>
      <c r="AO1999" s="13" t="str">
        <f>IF(paramètres!$B$28=1,(((SUM(P1999:Y1999)/1.02)+SUM(Z1999:AA1999))+((SUM(AB1999:AK1999)/1.02)+SUM(AL1999:AN1999)))*cotpatr,IF(paramètres!$B$28=2,(SUM(P1999:AN1999)*cotpatr),"Missing Delta Option"))</f>
        <v>Missing Delta Option</v>
      </c>
      <c r="AP1999" s="13" t="str" cm="1">
        <f t="array" ref="AP1999">IF(paramètres!$B$28=1,(((SUM(P1999:Y1999)/1.02)+SUM(Z1999:AA1999))+((SUM(AB1999:AM1999)/1.02)+SUM(AL1999:AM1999)))/12*pécule,IF(paramètres!$B$28=2,SUM(P1999:AM1999)/12*pécule,"Missing Delta Option"))</f>
        <v>Missing Delta Option</v>
      </c>
      <c r="AQ1999" s="105" t="e">
        <f>IF(paramètres!$B$28=1,(((SUM(P1999:Y1999)/1.02)+SUM(Z1999:AA1999))+((SUM(AB1999:AM1999)/1.02)+SUM(AL1999:AM1999)))+AN1999+AO1999+AP1999,SUM(P1999:AM1999)+AN1999+AO1999+AP1999)</f>
        <v>#VALUE!</v>
      </c>
    </row>
    <row r="2000" spans="1:43" x14ac:dyDescent="0.25">
      <c r="A2000" s="104"/>
      <c r="B2000" s="39"/>
      <c r="C2000" s="39"/>
      <c r="D2000" s="70"/>
      <c r="E2000" s="49"/>
      <c r="F2000" s="40"/>
      <c r="G2000" s="38"/>
      <c r="H2000" s="71"/>
      <c r="I2000" s="40"/>
      <c r="J2000" s="38"/>
      <c r="K2000" s="71"/>
      <c r="L2000" s="40"/>
      <c r="M2000" s="38"/>
      <c r="N2000" s="71"/>
      <c r="O2000" s="49"/>
      <c r="P2000" s="177"/>
      <c r="Q2000" s="178"/>
      <c r="R2000" s="178"/>
      <c r="S2000" s="178"/>
      <c r="T2000" s="178"/>
      <c r="U2000" s="178"/>
      <c r="V2000" s="178"/>
      <c r="W2000" s="178"/>
      <c r="X2000" s="178"/>
      <c r="Y2000" s="178"/>
      <c r="Z2000" s="178"/>
      <c r="AA2000" s="179"/>
      <c r="AB2000" s="121">
        <f>IF($D2000="",0,IF($E2000="",0,IF(VLOOKUP($E2000,paramètres!$E$33:$F$44,2,FALSE)&lt;=VLOOKUP($AB$18,paramètres!$E$33:$F$44,2,FALSE),P2000*$D2000,0)))</f>
        <v>0</v>
      </c>
      <c r="AC2000" s="13">
        <f>IF($D2000="",0,IF($E2000="",0,IF(VLOOKUP($E2000,paramètres!$E$33:$F$44,2,FALSE)&lt;=VLOOKUP($AC$18,paramètres!$E$33:$F$44,2,FALSE),Q2000*$D2000,0)))</f>
        <v>0</v>
      </c>
      <c r="AD2000" s="13">
        <f>IF($D2000="",0,IF($E2000="",0,IF(VLOOKUP($E2000,paramètres!$E$33:$F$44,2,FALSE)&lt;=VLOOKUP($AD$18,paramètres!$E$33:$F$44,2,FALSE),R2000*$D2000,0)))</f>
        <v>0</v>
      </c>
      <c r="AE2000" s="13">
        <f>IF($D2000="",0,IF($E2000="",0,IF(VLOOKUP($E2000,paramètres!$E$33:$F$44,2,FALSE)&lt;=VLOOKUP($AE$18,paramètres!$E$33:$F$44,2,FALSE),S2000*$D2000,0)))</f>
        <v>0</v>
      </c>
      <c r="AF2000" s="13">
        <f>IF($D2000="",0,IF($E2000="",0,IF(VLOOKUP($E2000,paramètres!$E$33:$F$44,2,FALSE)&lt;=VLOOKUP($AF$18,paramètres!$E$33:$F$44,2,FALSE),T2000*$D2000,0)))</f>
        <v>0</v>
      </c>
      <c r="AG2000" s="13">
        <f>IF($D2000="",0,IF($E2000="",0,IF(VLOOKUP($E2000,paramètres!$E$33:$F$44,2,FALSE)&lt;=VLOOKUP($AG$18,paramètres!$E$33:$F$44,2,FALSE),U2000*$D2000,0)))</f>
        <v>0</v>
      </c>
      <c r="AH2000" s="13">
        <f>IF($D2000="",0,IF($E2000="",0,IF(VLOOKUP($E2000,paramètres!$E$33:$F$44,2,FALSE)&lt;=VLOOKUP($AH$18,paramètres!$E$33:$F$44,2,FALSE),V2000*$D2000,0)))</f>
        <v>0</v>
      </c>
      <c r="AI2000" s="13">
        <f>IF($D2000="",0,IF($E2000="",0,IF(VLOOKUP($E2000,paramètres!$E$33:$F$44,2,FALSE)&lt;=VLOOKUP($AI$18,paramètres!$E$33:$F$44,2,FALSE),W2000*$D2000,0)))</f>
        <v>0</v>
      </c>
      <c r="AJ2000" s="13">
        <f>IF($D2000="",0,IF($E2000="",0,IF(VLOOKUP($E2000,paramètres!$E$33:$F$44,2,FALSE)&lt;=VLOOKUP($AJ$18,paramètres!$E$33:$F$44,2,FALSE),X2000*$D2000,0)))</f>
        <v>0</v>
      </c>
      <c r="AK2000" s="13">
        <f>IF($D2000="",0,IF($E2000="",0,IF(VLOOKUP($E2000,paramètres!$E$33:$F$44,2,FALSE)&lt;=VLOOKUP($AK$18,paramètres!$E$33:$F$44,2,FALSE),Y2000*$D2000,0)))</f>
        <v>0</v>
      </c>
      <c r="AL2000" s="13">
        <f>IF($D2000="",0,IF($E2000="",0,IF(VLOOKUP($E2000,paramètres!$E$33:$F$44,2,FALSE)&lt;=VLOOKUP($AL$18,paramètres!$E$33:$F$44,2,FALSE),Z2000*$D2000,0)))</f>
        <v>0</v>
      </c>
      <c r="AM2000" s="126">
        <f>IF($D2000="",0,IF($E2000="",0,IF(VLOOKUP($E2000,paramètres!$E$33:$F$44,2,FALSE)&lt;=VLOOKUP($AM$18,paramètres!$E$33:$F$44,2,FALSE),AA2000*$D2000,0)))</f>
        <v>0</v>
      </c>
      <c r="AN2000" s="121" t="str">
        <f>IF(paramètres!$B$28=1,((SUM(P2000:Y2000)/1.02)+SUM(Z2000:AA2000))*0.0303/9*COUNT(P2000:X2000),IF(paramètres!$B$28=2,(SUM(P2000:AA2000))*0.0303/9*COUNT(P2000:X2000),"Missing Delta option"))</f>
        <v>Missing Delta option</v>
      </c>
      <c r="AO2000" s="13" t="str">
        <f>IF(paramètres!$B$28=1,(((SUM(P2000:Y2000)/1.02)+SUM(Z2000:AA2000))+((SUM(AB2000:AK2000)/1.02)+SUM(AL2000:AN2000)))*cotpatr,IF(paramètres!$B$28=2,(SUM(P2000:AN2000)*cotpatr),"Missing Delta Option"))</f>
        <v>Missing Delta Option</v>
      </c>
      <c r="AP2000" s="13" t="str" cm="1">
        <f t="array" ref="AP2000">IF(paramètres!$B$28=1,(((SUM(P2000:Y2000)/1.02)+SUM(Z2000:AA2000))+((SUM(AB2000:AM2000)/1.02)+SUM(AL2000:AM2000)))/12*pécule,IF(paramètres!$B$28=2,SUM(P2000:AM2000)/12*pécule,"Missing Delta Option"))</f>
        <v>Missing Delta Option</v>
      </c>
      <c r="AQ2000" s="105" t="e">
        <f>IF(paramètres!$B$28=1,(((SUM(P2000:Y2000)/1.02)+SUM(Z2000:AA2000))+((SUM(AB2000:AM2000)/1.02)+SUM(AL2000:AM2000)))+AN2000+AO2000+AP2000,SUM(P2000:AM2000)+AN2000+AO2000+AP2000)</f>
        <v>#VALUE!</v>
      </c>
    </row>
    <row r="2001" spans="1:43" x14ac:dyDescent="0.25">
      <c r="A2001" s="104"/>
      <c r="B2001" s="39"/>
      <c r="C2001" s="39"/>
      <c r="D2001" s="70"/>
      <c r="E2001" s="49"/>
      <c r="F2001" s="40"/>
      <c r="G2001" s="38"/>
      <c r="H2001" s="71"/>
      <c r="I2001" s="40"/>
      <c r="J2001" s="38"/>
      <c r="K2001" s="71"/>
      <c r="L2001" s="40"/>
      <c r="M2001" s="38"/>
      <c r="N2001" s="71"/>
      <c r="O2001" s="49"/>
      <c r="P2001" s="177"/>
      <c r="Q2001" s="178"/>
      <c r="R2001" s="178"/>
      <c r="S2001" s="178"/>
      <c r="T2001" s="178"/>
      <c r="U2001" s="178"/>
      <c r="V2001" s="178"/>
      <c r="W2001" s="178"/>
      <c r="X2001" s="178"/>
      <c r="Y2001" s="178"/>
      <c r="Z2001" s="178"/>
      <c r="AA2001" s="179"/>
      <c r="AB2001" s="121">
        <f>IF($D2001="",0,IF($E2001="",0,IF(VLOOKUP($E2001,paramètres!$E$33:$F$44,2,FALSE)&lt;=VLOOKUP($AB$18,paramètres!$E$33:$F$44,2,FALSE),P2001*$D2001,0)))</f>
        <v>0</v>
      </c>
      <c r="AC2001" s="13">
        <f>IF($D2001="",0,IF($E2001="",0,IF(VLOOKUP($E2001,paramètres!$E$33:$F$44,2,FALSE)&lt;=VLOOKUP($AC$18,paramètres!$E$33:$F$44,2,FALSE),Q2001*$D2001,0)))</f>
        <v>0</v>
      </c>
      <c r="AD2001" s="13">
        <f>IF($D2001="",0,IF($E2001="",0,IF(VLOOKUP($E2001,paramètres!$E$33:$F$44,2,FALSE)&lt;=VLOOKUP($AD$18,paramètres!$E$33:$F$44,2,FALSE),R2001*$D2001,0)))</f>
        <v>0</v>
      </c>
      <c r="AE2001" s="13">
        <f>IF($D2001="",0,IF($E2001="",0,IF(VLOOKUP($E2001,paramètres!$E$33:$F$44,2,FALSE)&lt;=VLOOKUP($AE$18,paramètres!$E$33:$F$44,2,FALSE),S2001*$D2001,0)))</f>
        <v>0</v>
      </c>
      <c r="AF2001" s="13">
        <f>IF($D2001="",0,IF($E2001="",0,IF(VLOOKUP($E2001,paramètres!$E$33:$F$44,2,FALSE)&lt;=VLOOKUP($AF$18,paramètres!$E$33:$F$44,2,FALSE),T2001*$D2001,0)))</f>
        <v>0</v>
      </c>
      <c r="AG2001" s="13">
        <f>IF($D2001="",0,IF($E2001="",0,IF(VLOOKUP($E2001,paramètres!$E$33:$F$44,2,FALSE)&lt;=VLOOKUP($AG$18,paramètres!$E$33:$F$44,2,FALSE),U2001*$D2001,0)))</f>
        <v>0</v>
      </c>
      <c r="AH2001" s="13">
        <f>IF($D2001="",0,IF($E2001="",0,IF(VLOOKUP($E2001,paramètres!$E$33:$F$44,2,FALSE)&lt;=VLOOKUP($AH$18,paramètres!$E$33:$F$44,2,FALSE),V2001*$D2001,0)))</f>
        <v>0</v>
      </c>
      <c r="AI2001" s="13">
        <f>IF($D2001="",0,IF($E2001="",0,IF(VLOOKUP($E2001,paramètres!$E$33:$F$44,2,FALSE)&lt;=VLOOKUP($AI$18,paramètres!$E$33:$F$44,2,FALSE),W2001*$D2001,0)))</f>
        <v>0</v>
      </c>
      <c r="AJ2001" s="13">
        <f>IF($D2001="",0,IF($E2001="",0,IF(VLOOKUP($E2001,paramètres!$E$33:$F$44,2,FALSE)&lt;=VLOOKUP($AJ$18,paramètres!$E$33:$F$44,2,FALSE),X2001*$D2001,0)))</f>
        <v>0</v>
      </c>
      <c r="AK2001" s="13">
        <f>IF($D2001="",0,IF($E2001="",0,IF(VLOOKUP($E2001,paramètres!$E$33:$F$44,2,FALSE)&lt;=VLOOKUP($AK$18,paramètres!$E$33:$F$44,2,FALSE),Y2001*$D2001,0)))</f>
        <v>0</v>
      </c>
      <c r="AL2001" s="13">
        <f>IF($D2001="",0,IF($E2001="",0,IF(VLOOKUP($E2001,paramètres!$E$33:$F$44,2,FALSE)&lt;=VLOOKUP($AL$18,paramètres!$E$33:$F$44,2,FALSE),Z2001*$D2001,0)))</f>
        <v>0</v>
      </c>
      <c r="AM2001" s="126">
        <f>IF($D2001="",0,IF($E2001="",0,IF(VLOOKUP($E2001,paramètres!$E$33:$F$44,2,FALSE)&lt;=VLOOKUP($AM$18,paramètres!$E$33:$F$44,2,FALSE),AA2001*$D2001,0)))</f>
        <v>0</v>
      </c>
      <c r="AN2001" s="121" t="str">
        <f>IF(paramètres!$B$28=1,((SUM(P2001:Y2001)/1.02)+SUM(Z2001:AA2001))*0.0303/9*COUNT(P2001:X2001),IF(paramètres!$B$28=2,(SUM(P2001:AA2001))*0.0303/9*COUNT(P2001:X2001),"Missing Delta option"))</f>
        <v>Missing Delta option</v>
      </c>
      <c r="AO2001" s="13" t="str">
        <f>IF(paramètres!$B$28=1,(((SUM(P2001:Y2001)/1.02)+SUM(Z2001:AA2001))+((SUM(AB2001:AK2001)/1.02)+SUM(AL2001:AN2001)))*cotpatr,IF(paramètres!$B$28=2,(SUM(P2001:AN2001)*cotpatr),"Missing Delta Option"))</f>
        <v>Missing Delta Option</v>
      </c>
      <c r="AP2001" s="13" t="str" cm="1">
        <f t="array" ref="AP2001">IF(paramètres!$B$28=1,(((SUM(P2001:Y2001)/1.02)+SUM(Z2001:AA2001))+((SUM(AB2001:AM2001)/1.02)+SUM(AL2001:AM2001)))/12*pécule,IF(paramètres!$B$28=2,SUM(P2001:AM2001)/12*pécule,"Missing Delta Option"))</f>
        <v>Missing Delta Option</v>
      </c>
      <c r="AQ2001" s="105" t="e">
        <f>IF(paramètres!$B$28=1,(((SUM(P2001:Y2001)/1.02)+SUM(Z2001:AA2001))+((SUM(AB2001:AM2001)/1.02)+SUM(AL2001:AM2001)))+AN2001+AO2001+AP2001,SUM(P2001:AM2001)+AN2001+AO2001+AP2001)</f>
        <v>#VALUE!</v>
      </c>
    </row>
    <row r="2002" spans="1:43" x14ac:dyDescent="0.25">
      <c r="A2002" s="104"/>
      <c r="B2002" s="39"/>
      <c r="C2002" s="39"/>
      <c r="D2002" s="70"/>
      <c r="E2002" s="49"/>
      <c r="F2002" s="40"/>
      <c r="G2002" s="38"/>
      <c r="H2002" s="71"/>
      <c r="I2002" s="40"/>
      <c r="J2002" s="38"/>
      <c r="K2002" s="71"/>
      <c r="L2002" s="40"/>
      <c r="M2002" s="38"/>
      <c r="N2002" s="71"/>
      <c r="O2002" s="49"/>
      <c r="P2002" s="177"/>
      <c r="Q2002" s="178"/>
      <c r="R2002" s="178"/>
      <c r="S2002" s="178"/>
      <c r="T2002" s="178"/>
      <c r="U2002" s="178"/>
      <c r="V2002" s="178"/>
      <c r="W2002" s="178"/>
      <c r="X2002" s="178"/>
      <c r="Y2002" s="178"/>
      <c r="Z2002" s="178"/>
      <c r="AA2002" s="179"/>
      <c r="AB2002" s="121">
        <f>IF($D2002="",0,IF($E2002="",0,IF(VLOOKUP($E2002,paramètres!$E$33:$F$44,2,FALSE)&lt;=VLOOKUP($AB$18,paramètres!$E$33:$F$44,2,FALSE),P2002*$D2002,0)))</f>
        <v>0</v>
      </c>
      <c r="AC2002" s="13">
        <f>IF($D2002="",0,IF($E2002="",0,IF(VLOOKUP($E2002,paramètres!$E$33:$F$44,2,FALSE)&lt;=VLOOKUP($AC$18,paramètres!$E$33:$F$44,2,FALSE),Q2002*$D2002,0)))</f>
        <v>0</v>
      </c>
      <c r="AD2002" s="13">
        <f>IF($D2002="",0,IF($E2002="",0,IF(VLOOKUP($E2002,paramètres!$E$33:$F$44,2,FALSE)&lt;=VLOOKUP($AD$18,paramètres!$E$33:$F$44,2,FALSE),R2002*$D2002,0)))</f>
        <v>0</v>
      </c>
      <c r="AE2002" s="13">
        <f>IF($D2002="",0,IF($E2002="",0,IF(VLOOKUP($E2002,paramètres!$E$33:$F$44,2,FALSE)&lt;=VLOOKUP($AE$18,paramètres!$E$33:$F$44,2,FALSE),S2002*$D2002,0)))</f>
        <v>0</v>
      </c>
      <c r="AF2002" s="13">
        <f>IF($D2002="",0,IF($E2002="",0,IF(VLOOKUP($E2002,paramètres!$E$33:$F$44,2,FALSE)&lt;=VLOOKUP($AF$18,paramètres!$E$33:$F$44,2,FALSE),T2002*$D2002,0)))</f>
        <v>0</v>
      </c>
      <c r="AG2002" s="13">
        <f>IF($D2002="",0,IF($E2002="",0,IF(VLOOKUP($E2002,paramètres!$E$33:$F$44,2,FALSE)&lt;=VLOOKUP($AG$18,paramètres!$E$33:$F$44,2,FALSE),U2002*$D2002,0)))</f>
        <v>0</v>
      </c>
      <c r="AH2002" s="13">
        <f>IF($D2002="",0,IF($E2002="",0,IF(VLOOKUP($E2002,paramètres!$E$33:$F$44,2,FALSE)&lt;=VLOOKUP($AH$18,paramètres!$E$33:$F$44,2,FALSE),V2002*$D2002,0)))</f>
        <v>0</v>
      </c>
      <c r="AI2002" s="13">
        <f>IF($D2002="",0,IF($E2002="",0,IF(VLOOKUP($E2002,paramètres!$E$33:$F$44,2,FALSE)&lt;=VLOOKUP($AI$18,paramètres!$E$33:$F$44,2,FALSE),W2002*$D2002,0)))</f>
        <v>0</v>
      </c>
      <c r="AJ2002" s="13">
        <f>IF($D2002="",0,IF($E2002="",0,IF(VLOOKUP($E2002,paramètres!$E$33:$F$44,2,FALSE)&lt;=VLOOKUP($AJ$18,paramètres!$E$33:$F$44,2,FALSE),X2002*$D2002,0)))</f>
        <v>0</v>
      </c>
      <c r="AK2002" s="13">
        <f>IF($D2002="",0,IF($E2002="",0,IF(VLOOKUP($E2002,paramètres!$E$33:$F$44,2,FALSE)&lt;=VLOOKUP($AK$18,paramètres!$E$33:$F$44,2,FALSE),Y2002*$D2002,0)))</f>
        <v>0</v>
      </c>
      <c r="AL2002" s="13">
        <f>IF($D2002="",0,IF($E2002="",0,IF(VLOOKUP($E2002,paramètres!$E$33:$F$44,2,FALSE)&lt;=VLOOKUP($AL$18,paramètres!$E$33:$F$44,2,FALSE),Z2002*$D2002,0)))</f>
        <v>0</v>
      </c>
      <c r="AM2002" s="126">
        <f>IF($D2002="",0,IF($E2002="",0,IF(VLOOKUP($E2002,paramètres!$E$33:$F$44,2,FALSE)&lt;=VLOOKUP($AM$18,paramètres!$E$33:$F$44,2,FALSE),AA2002*$D2002,0)))</f>
        <v>0</v>
      </c>
      <c r="AN2002" s="121" t="str">
        <f>IF(paramètres!$B$28=1,((SUM(P2002:Y2002)/1.02)+SUM(Z2002:AA2002))*0.0303/9*COUNT(P2002:X2002),IF(paramètres!$B$28=2,(SUM(P2002:AA2002))*0.0303/9*COUNT(P2002:X2002),"Missing Delta option"))</f>
        <v>Missing Delta option</v>
      </c>
      <c r="AO2002" s="13" t="str">
        <f>IF(paramètres!$B$28=1,(((SUM(P2002:Y2002)/1.02)+SUM(Z2002:AA2002))+((SUM(AB2002:AK2002)/1.02)+SUM(AL2002:AN2002)))*cotpatr,IF(paramètres!$B$28=2,(SUM(P2002:AN2002)*cotpatr),"Missing Delta Option"))</f>
        <v>Missing Delta Option</v>
      </c>
      <c r="AP2002" s="13" t="str" cm="1">
        <f t="array" ref="AP2002">IF(paramètres!$B$28=1,(((SUM(P2002:Y2002)/1.02)+SUM(Z2002:AA2002))+((SUM(AB2002:AM2002)/1.02)+SUM(AL2002:AM2002)))/12*pécule,IF(paramètres!$B$28=2,SUM(P2002:AM2002)/12*pécule,"Missing Delta Option"))</f>
        <v>Missing Delta Option</v>
      </c>
      <c r="AQ2002" s="105" t="e">
        <f>IF(paramètres!$B$28=1,(((SUM(P2002:Y2002)/1.02)+SUM(Z2002:AA2002))+((SUM(AB2002:AM2002)/1.02)+SUM(AL2002:AM2002)))+AN2002+AO2002+AP2002,SUM(P2002:AM2002)+AN2002+AO2002+AP2002)</f>
        <v>#VALUE!</v>
      </c>
    </row>
    <row r="2003" spans="1:43" x14ac:dyDescent="0.25">
      <c r="A2003" s="104"/>
      <c r="B2003" s="39"/>
      <c r="C2003" s="39"/>
      <c r="D2003" s="70"/>
      <c r="E2003" s="49"/>
      <c r="F2003" s="40"/>
      <c r="G2003" s="38"/>
      <c r="H2003" s="71"/>
      <c r="I2003" s="40"/>
      <c r="J2003" s="38"/>
      <c r="K2003" s="71"/>
      <c r="L2003" s="40"/>
      <c r="M2003" s="38"/>
      <c r="N2003" s="71"/>
      <c r="O2003" s="49"/>
      <c r="P2003" s="177"/>
      <c r="Q2003" s="178"/>
      <c r="R2003" s="178"/>
      <c r="S2003" s="178"/>
      <c r="T2003" s="178"/>
      <c r="U2003" s="178"/>
      <c r="V2003" s="178"/>
      <c r="W2003" s="178"/>
      <c r="X2003" s="178"/>
      <c r="Y2003" s="178"/>
      <c r="Z2003" s="178"/>
      <c r="AA2003" s="179"/>
      <c r="AB2003" s="121">
        <f>IF($D2003="",0,IF($E2003="",0,IF(VLOOKUP($E2003,paramètres!$E$33:$F$44,2,FALSE)&lt;=VLOOKUP($AB$18,paramètres!$E$33:$F$44,2,FALSE),P2003*$D2003,0)))</f>
        <v>0</v>
      </c>
      <c r="AC2003" s="13">
        <f>IF($D2003="",0,IF($E2003="",0,IF(VLOOKUP($E2003,paramètres!$E$33:$F$44,2,FALSE)&lt;=VLOOKUP($AC$18,paramètres!$E$33:$F$44,2,FALSE),Q2003*$D2003,0)))</f>
        <v>0</v>
      </c>
      <c r="AD2003" s="13">
        <f>IF($D2003="",0,IF($E2003="",0,IF(VLOOKUP($E2003,paramètres!$E$33:$F$44,2,FALSE)&lt;=VLOOKUP($AD$18,paramètres!$E$33:$F$44,2,FALSE),R2003*$D2003,0)))</f>
        <v>0</v>
      </c>
      <c r="AE2003" s="13">
        <f>IF($D2003="",0,IF($E2003="",0,IF(VLOOKUP($E2003,paramètres!$E$33:$F$44,2,FALSE)&lt;=VLOOKUP($AE$18,paramètres!$E$33:$F$44,2,FALSE),S2003*$D2003,0)))</f>
        <v>0</v>
      </c>
      <c r="AF2003" s="13">
        <f>IF($D2003="",0,IF($E2003="",0,IF(VLOOKUP($E2003,paramètres!$E$33:$F$44,2,FALSE)&lt;=VLOOKUP($AF$18,paramètres!$E$33:$F$44,2,FALSE),T2003*$D2003,0)))</f>
        <v>0</v>
      </c>
      <c r="AG2003" s="13">
        <f>IF($D2003="",0,IF($E2003="",0,IF(VLOOKUP($E2003,paramètres!$E$33:$F$44,2,FALSE)&lt;=VLOOKUP($AG$18,paramètres!$E$33:$F$44,2,FALSE),U2003*$D2003,0)))</f>
        <v>0</v>
      </c>
      <c r="AH2003" s="13">
        <f>IF($D2003="",0,IF($E2003="",0,IF(VLOOKUP($E2003,paramètres!$E$33:$F$44,2,FALSE)&lt;=VLOOKUP($AH$18,paramètres!$E$33:$F$44,2,FALSE),V2003*$D2003,0)))</f>
        <v>0</v>
      </c>
      <c r="AI2003" s="13">
        <f>IF($D2003="",0,IF($E2003="",0,IF(VLOOKUP($E2003,paramètres!$E$33:$F$44,2,FALSE)&lt;=VLOOKUP($AI$18,paramètres!$E$33:$F$44,2,FALSE),W2003*$D2003,0)))</f>
        <v>0</v>
      </c>
      <c r="AJ2003" s="13">
        <f>IF($D2003="",0,IF($E2003="",0,IF(VLOOKUP($E2003,paramètres!$E$33:$F$44,2,FALSE)&lt;=VLOOKUP($AJ$18,paramètres!$E$33:$F$44,2,FALSE),X2003*$D2003,0)))</f>
        <v>0</v>
      </c>
      <c r="AK2003" s="13">
        <f>IF($D2003="",0,IF($E2003="",0,IF(VLOOKUP($E2003,paramètres!$E$33:$F$44,2,FALSE)&lt;=VLOOKUP($AK$18,paramètres!$E$33:$F$44,2,FALSE),Y2003*$D2003,0)))</f>
        <v>0</v>
      </c>
      <c r="AL2003" s="13">
        <f>IF($D2003="",0,IF($E2003="",0,IF(VLOOKUP($E2003,paramètres!$E$33:$F$44,2,FALSE)&lt;=VLOOKUP($AL$18,paramètres!$E$33:$F$44,2,FALSE),Z2003*$D2003,0)))</f>
        <v>0</v>
      </c>
      <c r="AM2003" s="126">
        <f>IF($D2003="",0,IF($E2003="",0,IF(VLOOKUP($E2003,paramètres!$E$33:$F$44,2,FALSE)&lt;=VLOOKUP($AM$18,paramètres!$E$33:$F$44,2,FALSE),AA2003*$D2003,0)))</f>
        <v>0</v>
      </c>
      <c r="AN2003" s="121" t="str">
        <f>IF(paramètres!$B$28=1,((SUM(P2003:Y2003)/1.02)+SUM(Z2003:AA2003))*0.0303/9*COUNT(P2003:X2003),IF(paramètres!$B$28=2,(SUM(P2003:AA2003))*0.0303/9*COUNT(P2003:X2003),"Missing Delta option"))</f>
        <v>Missing Delta option</v>
      </c>
      <c r="AO2003" s="13" t="str">
        <f>IF(paramètres!$B$28=1,(((SUM(P2003:Y2003)/1.02)+SUM(Z2003:AA2003))+((SUM(AB2003:AK2003)/1.02)+SUM(AL2003:AN2003)))*cotpatr,IF(paramètres!$B$28=2,(SUM(P2003:AN2003)*cotpatr),"Missing Delta Option"))</f>
        <v>Missing Delta Option</v>
      </c>
      <c r="AP2003" s="13" t="str" cm="1">
        <f t="array" ref="AP2003">IF(paramètres!$B$28=1,(((SUM(P2003:Y2003)/1.02)+SUM(Z2003:AA2003))+((SUM(AB2003:AM2003)/1.02)+SUM(AL2003:AM2003)))/12*pécule,IF(paramètres!$B$28=2,SUM(P2003:AM2003)/12*pécule,"Missing Delta Option"))</f>
        <v>Missing Delta Option</v>
      </c>
      <c r="AQ2003" s="105" t="e">
        <f>IF(paramètres!$B$28=1,(((SUM(P2003:Y2003)/1.02)+SUM(Z2003:AA2003))+((SUM(AB2003:AM2003)/1.02)+SUM(AL2003:AM2003)))+AN2003+AO2003+AP2003,SUM(P2003:AM2003)+AN2003+AO2003+AP2003)</f>
        <v>#VALUE!</v>
      </c>
    </row>
    <row r="2004" spans="1:43" x14ac:dyDescent="0.25">
      <c r="A2004" s="104"/>
      <c r="B2004" s="39"/>
      <c r="C2004" s="39"/>
      <c r="D2004" s="70"/>
      <c r="E2004" s="49"/>
      <c r="F2004" s="40"/>
      <c r="G2004" s="38"/>
      <c r="H2004" s="71"/>
      <c r="I2004" s="40"/>
      <c r="J2004" s="38"/>
      <c r="K2004" s="71"/>
      <c r="L2004" s="40"/>
      <c r="M2004" s="38"/>
      <c r="N2004" s="71"/>
      <c r="O2004" s="49"/>
      <c r="P2004" s="177"/>
      <c r="Q2004" s="178"/>
      <c r="R2004" s="178"/>
      <c r="S2004" s="178"/>
      <c r="T2004" s="178"/>
      <c r="U2004" s="178"/>
      <c r="V2004" s="178"/>
      <c r="W2004" s="178"/>
      <c r="X2004" s="178"/>
      <c r="Y2004" s="178"/>
      <c r="Z2004" s="178"/>
      <c r="AA2004" s="179"/>
      <c r="AB2004" s="121">
        <f>IF($D2004="",0,IF($E2004="",0,IF(VLOOKUP($E2004,paramètres!$E$33:$F$44,2,FALSE)&lt;=VLOOKUP($AB$18,paramètres!$E$33:$F$44,2,FALSE),P2004*$D2004,0)))</f>
        <v>0</v>
      </c>
      <c r="AC2004" s="13">
        <f>IF($D2004="",0,IF($E2004="",0,IF(VLOOKUP($E2004,paramètres!$E$33:$F$44,2,FALSE)&lt;=VLOOKUP($AC$18,paramètres!$E$33:$F$44,2,FALSE),Q2004*$D2004,0)))</f>
        <v>0</v>
      </c>
      <c r="AD2004" s="13">
        <f>IF($D2004="",0,IF($E2004="",0,IF(VLOOKUP($E2004,paramètres!$E$33:$F$44,2,FALSE)&lt;=VLOOKUP($AD$18,paramètres!$E$33:$F$44,2,FALSE),R2004*$D2004,0)))</f>
        <v>0</v>
      </c>
      <c r="AE2004" s="13">
        <f>IF($D2004="",0,IF($E2004="",0,IF(VLOOKUP($E2004,paramètres!$E$33:$F$44,2,FALSE)&lt;=VLOOKUP($AE$18,paramètres!$E$33:$F$44,2,FALSE),S2004*$D2004,0)))</f>
        <v>0</v>
      </c>
      <c r="AF2004" s="13">
        <f>IF($D2004="",0,IF($E2004="",0,IF(VLOOKUP($E2004,paramètres!$E$33:$F$44,2,FALSE)&lt;=VLOOKUP($AF$18,paramètres!$E$33:$F$44,2,FALSE),T2004*$D2004,0)))</f>
        <v>0</v>
      </c>
      <c r="AG2004" s="13">
        <f>IF($D2004="",0,IF($E2004="",0,IF(VLOOKUP($E2004,paramètres!$E$33:$F$44,2,FALSE)&lt;=VLOOKUP($AG$18,paramètres!$E$33:$F$44,2,FALSE),U2004*$D2004,0)))</f>
        <v>0</v>
      </c>
      <c r="AH2004" s="13">
        <f>IF($D2004="",0,IF($E2004="",0,IF(VLOOKUP($E2004,paramètres!$E$33:$F$44,2,FALSE)&lt;=VLOOKUP($AH$18,paramètres!$E$33:$F$44,2,FALSE),V2004*$D2004,0)))</f>
        <v>0</v>
      </c>
      <c r="AI2004" s="13">
        <f>IF($D2004="",0,IF($E2004="",0,IF(VLOOKUP($E2004,paramètres!$E$33:$F$44,2,FALSE)&lt;=VLOOKUP($AI$18,paramètres!$E$33:$F$44,2,FALSE),W2004*$D2004,0)))</f>
        <v>0</v>
      </c>
      <c r="AJ2004" s="13">
        <f>IF($D2004="",0,IF($E2004="",0,IF(VLOOKUP($E2004,paramètres!$E$33:$F$44,2,FALSE)&lt;=VLOOKUP($AJ$18,paramètres!$E$33:$F$44,2,FALSE),X2004*$D2004,0)))</f>
        <v>0</v>
      </c>
      <c r="AK2004" s="13">
        <f>IF($D2004="",0,IF($E2004="",0,IF(VLOOKUP($E2004,paramètres!$E$33:$F$44,2,FALSE)&lt;=VLOOKUP($AK$18,paramètres!$E$33:$F$44,2,FALSE),Y2004*$D2004,0)))</f>
        <v>0</v>
      </c>
      <c r="AL2004" s="13">
        <f>IF($D2004="",0,IF($E2004="",0,IF(VLOOKUP($E2004,paramètres!$E$33:$F$44,2,FALSE)&lt;=VLOOKUP($AL$18,paramètres!$E$33:$F$44,2,FALSE),Z2004*$D2004,0)))</f>
        <v>0</v>
      </c>
      <c r="AM2004" s="126">
        <f>IF($D2004="",0,IF($E2004="",0,IF(VLOOKUP($E2004,paramètres!$E$33:$F$44,2,FALSE)&lt;=VLOOKUP($AM$18,paramètres!$E$33:$F$44,2,FALSE),AA2004*$D2004,0)))</f>
        <v>0</v>
      </c>
      <c r="AN2004" s="121" t="str">
        <f>IF(paramètres!$B$28=1,((SUM(P2004:Y2004)/1.02)+SUM(Z2004:AA2004))*0.0303/9*COUNT(P2004:X2004),IF(paramètres!$B$28=2,(SUM(P2004:AA2004))*0.0303/9*COUNT(P2004:X2004),"Missing Delta option"))</f>
        <v>Missing Delta option</v>
      </c>
      <c r="AO2004" s="13" t="str">
        <f>IF(paramètres!$B$28=1,(((SUM(P2004:Y2004)/1.02)+SUM(Z2004:AA2004))+((SUM(AB2004:AK2004)/1.02)+SUM(AL2004:AN2004)))*cotpatr,IF(paramètres!$B$28=2,(SUM(P2004:AN2004)*cotpatr),"Missing Delta Option"))</f>
        <v>Missing Delta Option</v>
      </c>
      <c r="AP2004" s="13" t="str" cm="1">
        <f t="array" ref="AP2004">IF(paramètres!$B$28=1,(((SUM(P2004:Y2004)/1.02)+SUM(Z2004:AA2004))+((SUM(AB2004:AM2004)/1.02)+SUM(AL2004:AM2004)))/12*pécule,IF(paramètres!$B$28=2,SUM(P2004:AM2004)/12*pécule,"Missing Delta Option"))</f>
        <v>Missing Delta Option</v>
      </c>
      <c r="AQ2004" s="105" t="e">
        <f>IF(paramètres!$B$28=1,(((SUM(P2004:Y2004)/1.02)+SUM(Z2004:AA2004))+((SUM(AB2004:AM2004)/1.02)+SUM(AL2004:AM2004)))+AN2004+AO2004+AP2004,SUM(P2004:AM2004)+AN2004+AO2004+AP2004)</f>
        <v>#VALUE!</v>
      </c>
    </row>
    <row r="2005" spans="1:43" x14ac:dyDescent="0.25">
      <c r="A2005" s="104"/>
      <c r="B2005" s="39"/>
      <c r="C2005" s="39"/>
      <c r="D2005" s="70"/>
      <c r="E2005" s="49"/>
      <c r="F2005" s="40"/>
      <c r="G2005" s="38"/>
      <c r="H2005" s="71"/>
      <c r="I2005" s="40"/>
      <c r="J2005" s="38"/>
      <c r="K2005" s="71"/>
      <c r="L2005" s="40"/>
      <c r="M2005" s="38"/>
      <c r="N2005" s="71"/>
      <c r="O2005" s="49"/>
      <c r="P2005" s="177"/>
      <c r="Q2005" s="178"/>
      <c r="R2005" s="178"/>
      <c r="S2005" s="178"/>
      <c r="T2005" s="178"/>
      <c r="U2005" s="178"/>
      <c r="V2005" s="178"/>
      <c r="W2005" s="178"/>
      <c r="X2005" s="178"/>
      <c r="Y2005" s="178"/>
      <c r="Z2005" s="178"/>
      <c r="AA2005" s="179"/>
      <c r="AB2005" s="121">
        <f>IF($D2005="",0,IF($E2005="",0,IF(VLOOKUP($E2005,paramètres!$E$33:$F$44,2,FALSE)&lt;=VLOOKUP($AB$18,paramètres!$E$33:$F$44,2,FALSE),P2005*$D2005,0)))</f>
        <v>0</v>
      </c>
      <c r="AC2005" s="13">
        <f>IF($D2005="",0,IF($E2005="",0,IF(VLOOKUP($E2005,paramètres!$E$33:$F$44,2,FALSE)&lt;=VLOOKUP($AC$18,paramètres!$E$33:$F$44,2,FALSE),Q2005*$D2005,0)))</f>
        <v>0</v>
      </c>
      <c r="AD2005" s="13">
        <f>IF($D2005="",0,IF($E2005="",0,IF(VLOOKUP($E2005,paramètres!$E$33:$F$44,2,FALSE)&lt;=VLOOKUP($AD$18,paramètres!$E$33:$F$44,2,FALSE),R2005*$D2005,0)))</f>
        <v>0</v>
      </c>
      <c r="AE2005" s="13">
        <f>IF($D2005="",0,IF($E2005="",0,IF(VLOOKUP($E2005,paramètres!$E$33:$F$44,2,FALSE)&lt;=VLOOKUP($AE$18,paramètres!$E$33:$F$44,2,FALSE),S2005*$D2005,0)))</f>
        <v>0</v>
      </c>
      <c r="AF2005" s="13">
        <f>IF($D2005="",0,IF($E2005="",0,IF(VLOOKUP($E2005,paramètres!$E$33:$F$44,2,FALSE)&lt;=VLOOKUP($AF$18,paramètres!$E$33:$F$44,2,FALSE),T2005*$D2005,0)))</f>
        <v>0</v>
      </c>
      <c r="AG2005" s="13">
        <f>IF($D2005="",0,IF($E2005="",0,IF(VLOOKUP($E2005,paramètres!$E$33:$F$44,2,FALSE)&lt;=VLOOKUP($AG$18,paramètres!$E$33:$F$44,2,FALSE),U2005*$D2005,0)))</f>
        <v>0</v>
      </c>
      <c r="AH2005" s="13">
        <f>IF($D2005="",0,IF($E2005="",0,IF(VLOOKUP($E2005,paramètres!$E$33:$F$44,2,FALSE)&lt;=VLOOKUP($AH$18,paramètres!$E$33:$F$44,2,FALSE),V2005*$D2005,0)))</f>
        <v>0</v>
      </c>
      <c r="AI2005" s="13">
        <f>IF($D2005="",0,IF($E2005="",0,IF(VLOOKUP($E2005,paramètres!$E$33:$F$44,2,FALSE)&lt;=VLOOKUP($AI$18,paramètres!$E$33:$F$44,2,FALSE),W2005*$D2005,0)))</f>
        <v>0</v>
      </c>
      <c r="AJ2005" s="13">
        <f>IF($D2005="",0,IF($E2005="",0,IF(VLOOKUP($E2005,paramètres!$E$33:$F$44,2,FALSE)&lt;=VLOOKUP($AJ$18,paramètres!$E$33:$F$44,2,FALSE),X2005*$D2005,0)))</f>
        <v>0</v>
      </c>
      <c r="AK2005" s="13">
        <f>IF($D2005="",0,IF($E2005="",0,IF(VLOOKUP($E2005,paramètres!$E$33:$F$44,2,FALSE)&lt;=VLOOKUP($AK$18,paramètres!$E$33:$F$44,2,FALSE),Y2005*$D2005,0)))</f>
        <v>0</v>
      </c>
      <c r="AL2005" s="13">
        <f>IF($D2005="",0,IF($E2005="",0,IF(VLOOKUP($E2005,paramètres!$E$33:$F$44,2,FALSE)&lt;=VLOOKUP($AL$18,paramètres!$E$33:$F$44,2,FALSE),Z2005*$D2005,0)))</f>
        <v>0</v>
      </c>
      <c r="AM2005" s="126">
        <f>IF($D2005="",0,IF($E2005="",0,IF(VLOOKUP($E2005,paramètres!$E$33:$F$44,2,FALSE)&lt;=VLOOKUP($AM$18,paramètres!$E$33:$F$44,2,FALSE),AA2005*$D2005,0)))</f>
        <v>0</v>
      </c>
      <c r="AN2005" s="121" t="str">
        <f>IF(paramètres!$B$28=1,((SUM(P2005:Y2005)/1.02)+SUM(Z2005:AA2005))*0.0303/9*COUNT(P2005:X2005),IF(paramètres!$B$28=2,(SUM(P2005:AA2005))*0.0303/9*COUNT(P2005:X2005),"Missing Delta option"))</f>
        <v>Missing Delta option</v>
      </c>
      <c r="AO2005" s="13" t="str">
        <f>IF(paramètres!$B$28=1,(((SUM(P2005:Y2005)/1.02)+SUM(Z2005:AA2005))+((SUM(AB2005:AK2005)/1.02)+SUM(AL2005:AN2005)))*cotpatr,IF(paramètres!$B$28=2,(SUM(P2005:AN2005)*cotpatr),"Missing Delta Option"))</f>
        <v>Missing Delta Option</v>
      </c>
      <c r="AP2005" s="13" t="str" cm="1">
        <f t="array" ref="AP2005">IF(paramètres!$B$28=1,(((SUM(P2005:Y2005)/1.02)+SUM(Z2005:AA2005))+((SUM(AB2005:AM2005)/1.02)+SUM(AL2005:AM2005)))/12*pécule,IF(paramètres!$B$28=2,SUM(P2005:AM2005)/12*pécule,"Missing Delta Option"))</f>
        <v>Missing Delta Option</v>
      </c>
      <c r="AQ2005" s="105" t="e">
        <f>IF(paramètres!$B$28=1,(((SUM(P2005:Y2005)/1.02)+SUM(Z2005:AA2005))+((SUM(AB2005:AM2005)/1.02)+SUM(AL2005:AM2005)))+AN2005+AO2005+AP2005,SUM(P2005:AM2005)+AN2005+AO2005+AP2005)</f>
        <v>#VALUE!</v>
      </c>
    </row>
    <row r="2006" spans="1:43" x14ac:dyDescent="0.25">
      <c r="A2006" s="104"/>
      <c r="B2006" s="39"/>
      <c r="C2006" s="39"/>
      <c r="D2006" s="70"/>
      <c r="E2006" s="49"/>
      <c r="F2006" s="40"/>
      <c r="G2006" s="38"/>
      <c r="H2006" s="71"/>
      <c r="I2006" s="40"/>
      <c r="J2006" s="38"/>
      <c r="K2006" s="71"/>
      <c r="L2006" s="40"/>
      <c r="M2006" s="38"/>
      <c r="N2006" s="71"/>
      <c r="O2006" s="49"/>
      <c r="P2006" s="177"/>
      <c r="Q2006" s="178"/>
      <c r="R2006" s="178"/>
      <c r="S2006" s="178"/>
      <c r="T2006" s="178"/>
      <c r="U2006" s="178"/>
      <c r="V2006" s="178"/>
      <c r="W2006" s="178"/>
      <c r="X2006" s="178"/>
      <c r="Y2006" s="178"/>
      <c r="Z2006" s="178"/>
      <c r="AA2006" s="179"/>
      <c r="AB2006" s="121">
        <f>IF($D2006="",0,IF($E2006="",0,IF(VLOOKUP($E2006,paramètres!$E$33:$F$44,2,FALSE)&lt;=VLOOKUP($AB$18,paramètres!$E$33:$F$44,2,FALSE),P2006*$D2006,0)))</f>
        <v>0</v>
      </c>
      <c r="AC2006" s="13">
        <f>IF($D2006="",0,IF($E2006="",0,IF(VLOOKUP($E2006,paramètres!$E$33:$F$44,2,FALSE)&lt;=VLOOKUP($AC$18,paramètres!$E$33:$F$44,2,FALSE),Q2006*$D2006,0)))</f>
        <v>0</v>
      </c>
      <c r="AD2006" s="13">
        <f>IF($D2006="",0,IF($E2006="",0,IF(VLOOKUP($E2006,paramètres!$E$33:$F$44,2,FALSE)&lt;=VLOOKUP($AD$18,paramètres!$E$33:$F$44,2,FALSE),R2006*$D2006,0)))</f>
        <v>0</v>
      </c>
      <c r="AE2006" s="13">
        <f>IF($D2006="",0,IF($E2006="",0,IF(VLOOKUP($E2006,paramètres!$E$33:$F$44,2,FALSE)&lt;=VLOOKUP($AE$18,paramètres!$E$33:$F$44,2,FALSE),S2006*$D2006,0)))</f>
        <v>0</v>
      </c>
      <c r="AF2006" s="13">
        <f>IF($D2006="",0,IF($E2006="",0,IF(VLOOKUP($E2006,paramètres!$E$33:$F$44,2,FALSE)&lt;=VLOOKUP($AF$18,paramètres!$E$33:$F$44,2,FALSE),T2006*$D2006,0)))</f>
        <v>0</v>
      </c>
      <c r="AG2006" s="13">
        <f>IF($D2006="",0,IF($E2006="",0,IF(VLOOKUP($E2006,paramètres!$E$33:$F$44,2,FALSE)&lt;=VLOOKUP($AG$18,paramètres!$E$33:$F$44,2,FALSE),U2006*$D2006,0)))</f>
        <v>0</v>
      </c>
      <c r="AH2006" s="13">
        <f>IF($D2006="",0,IF($E2006="",0,IF(VLOOKUP($E2006,paramètres!$E$33:$F$44,2,FALSE)&lt;=VLOOKUP($AH$18,paramètres!$E$33:$F$44,2,FALSE),V2006*$D2006,0)))</f>
        <v>0</v>
      </c>
      <c r="AI2006" s="13">
        <f>IF($D2006="",0,IF($E2006="",0,IF(VLOOKUP($E2006,paramètres!$E$33:$F$44,2,FALSE)&lt;=VLOOKUP($AI$18,paramètres!$E$33:$F$44,2,FALSE),W2006*$D2006,0)))</f>
        <v>0</v>
      </c>
      <c r="AJ2006" s="13">
        <f>IF($D2006="",0,IF($E2006="",0,IF(VLOOKUP($E2006,paramètres!$E$33:$F$44,2,FALSE)&lt;=VLOOKUP($AJ$18,paramètres!$E$33:$F$44,2,FALSE),X2006*$D2006,0)))</f>
        <v>0</v>
      </c>
      <c r="AK2006" s="13">
        <f>IF($D2006="",0,IF($E2006="",0,IF(VLOOKUP($E2006,paramètres!$E$33:$F$44,2,FALSE)&lt;=VLOOKUP($AK$18,paramètres!$E$33:$F$44,2,FALSE),Y2006*$D2006,0)))</f>
        <v>0</v>
      </c>
      <c r="AL2006" s="13">
        <f>IF($D2006="",0,IF($E2006="",0,IF(VLOOKUP($E2006,paramètres!$E$33:$F$44,2,FALSE)&lt;=VLOOKUP($AL$18,paramètres!$E$33:$F$44,2,FALSE),Z2006*$D2006,0)))</f>
        <v>0</v>
      </c>
      <c r="AM2006" s="126">
        <f>IF($D2006="",0,IF($E2006="",0,IF(VLOOKUP($E2006,paramètres!$E$33:$F$44,2,FALSE)&lt;=VLOOKUP($AM$18,paramètres!$E$33:$F$44,2,FALSE),AA2006*$D2006,0)))</f>
        <v>0</v>
      </c>
      <c r="AN2006" s="121" t="str">
        <f>IF(paramètres!$B$28=1,((SUM(P2006:Y2006)/1.02)+SUM(Z2006:AA2006))*0.0303/9*COUNT(P2006:X2006),IF(paramètres!$B$28=2,(SUM(P2006:AA2006))*0.0303/9*COUNT(P2006:X2006),"Missing Delta option"))</f>
        <v>Missing Delta option</v>
      </c>
      <c r="AO2006" s="13" t="str">
        <f>IF(paramètres!$B$28=1,(((SUM(P2006:Y2006)/1.02)+SUM(Z2006:AA2006))+((SUM(AB2006:AK2006)/1.02)+SUM(AL2006:AN2006)))*cotpatr,IF(paramètres!$B$28=2,(SUM(P2006:AN2006)*cotpatr),"Missing Delta Option"))</f>
        <v>Missing Delta Option</v>
      </c>
      <c r="AP2006" s="13" t="str" cm="1">
        <f t="array" ref="AP2006">IF(paramètres!$B$28=1,(((SUM(P2006:Y2006)/1.02)+SUM(Z2006:AA2006))+((SUM(AB2006:AM2006)/1.02)+SUM(AL2006:AM2006)))/12*pécule,IF(paramètres!$B$28=2,SUM(P2006:AM2006)/12*pécule,"Missing Delta Option"))</f>
        <v>Missing Delta Option</v>
      </c>
      <c r="AQ2006" s="105" t="e">
        <f>IF(paramètres!$B$28=1,(((SUM(P2006:Y2006)/1.02)+SUM(Z2006:AA2006))+((SUM(AB2006:AM2006)/1.02)+SUM(AL2006:AM2006)))+AN2006+AO2006+AP2006,SUM(P2006:AM2006)+AN2006+AO2006+AP2006)</f>
        <v>#VALUE!</v>
      </c>
    </row>
    <row r="2007" spans="1:43" x14ac:dyDescent="0.25">
      <c r="A2007" s="104"/>
      <c r="B2007" s="39"/>
      <c r="C2007" s="39"/>
      <c r="D2007" s="70"/>
      <c r="E2007" s="49"/>
      <c r="F2007" s="40"/>
      <c r="G2007" s="38"/>
      <c r="H2007" s="71"/>
      <c r="I2007" s="40"/>
      <c r="J2007" s="38"/>
      <c r="K2007" s="71"/>
      <c r="L2007" s="40"/>
      <c r="M2007" s="38"/>
      <c r="N2007" s="71"/>
      <c r="O2007" s="49"/>
      <c r="P2007" s="177"/>
      <c r="Q2007" s="178"/>
      <c r="R2007" s="178"/>
      <c r="S2007" s="178"/>
      <c r="T2007" s="178"/>
      <c r="U2007" s="178"/>
      <c r="V2007" s="178"/>
      <c r="W2007" s="178"/>
      <c r="X2007" s="178"/>
      <c r="Y2007" s="178"/>
      <c r="Z2007" s="178"/>
      <c r="AA2007" s="179"/>
      <c r="AB2007" s="121">
        <f>IF($D2007="",0,IF($E2007="",0,IF(VLOOKUP($E2007,paramètres!$E$33:$F$44,2,FALSE)&lt;=VLOOKUP($AB$18,paramètres!$E$33:$F$44,2,FALSE),P2007*$D2007,0)))</f>
        <v>0</v>
      </c>
      <c r="AC2007" s="13">
        <f>IF($D2007="",0,IF($E2007="",0,IF(VLOOKUP($E2007,paramètres!$E$33:$F$44,2,FALSE)&lt;=VLOOKUP($AC$18,paramètres!$E$33:$F$44,2,FALSE),Q2007*$D2007,0)))</f>
        <v>0</v>
      </c>
      <c r="AD2007" s="13">
        <f>IF($D2007="",0,IF($E2007="",0,IF(VLOOKUP($E2007,paramètres!$E$33:$F$44,2,FALSE)&lt;=VLOOKUP($AD$18,paramètres!$E$33:$F$44,2,FALSE),R2007*$D2007,0)))</f>
        <v>0</v>
      </c>
      <c r="AE2007" s="13">
        <f>IF($D2007="",0,IF($E2007="",0,IF(VLOOKUP($E2007,paramètres!$E$33:$F$44,2,FALSE)&lt;=VLOOKUP($AE$18,paramètres!$E$33:$F$44,2,FALSE),S2007*$D2007,0)))</f>
        <v>0</v>
      </c>
      <c r="AF2007" s="13">
        <f>IF($D2007="",0,IF($E2007="",0,IF(VLOOKUP($E2007,paramètres!$E$33:$F$44,2,FALSE)&lt;=VLOOKUP($AF$18,paramètres!$E$33:$F$44,2,FALSE),T2007*$D2007,0)))</f>
        <v>0</v>
      </c>
      <c r="AG2007" s="13">
        <f>IF($D2007="",0,IF($E2007="",0,IF(VLOOKUP($E2007,paramètres!$E$33:$F$44,2,FALSE)&lt;=VLOOKUP($AG$18,paramètres!$E$33:$F$44,2,FALSE),U2007*$D2007,0)))</f>
        <v>0</v>
      </c>
      <c r="AH2007" s="13">
        <f>IF($D2007="",0,IF($E2007="",0,IF(VLOOKUP($E2007,paramètres!$E$33:$F$44,2,FALSE)&lt;=VLOOKUP($AH$18,paramètres!$E$33:$F$44,2,FALSE),V2007*$D2007,0)))</f>
        <v>0</v>
      </c>
      <c r="AI2007" s="13">
        <f>IF($D2007="",0,IF($E2007="",0,IF(VLOOKUP($E2007,paramètres!$E$33:$F$44,2,FALSE)&lt;=VLOOKUP($AI$18,paramètres!$E$33:$F$44,2,FALSE),W2007*$D2007,0)))</f>
        <v>0</v>
      </c>
      <c r="AJ2007" s="13">
        <f>IF($D2007="",0,IF($E2007="",0,IF(VLOOKUP($E2007,paramètres!$E$33:$F$44,2,FALSE)&lt;=VLOOKUP($AJ$18,paramètres!$E$33:$F$44,2,FALSE),X2007*$D2007,0)))</f>
        <v>0</v>
      </c>
      <c r="AK2007" s="13">
        <f>IF($D2007="",0,IF($E2007="",0,IF(VLOOKUP($E2007,paramètres!$E$33:$F$44,2,FALSE)&lt;=VLOOKUP($AK$18,paramètres!$E$33:$F$44,2,FALSE),Y2007*$D2007,0)))</f>
        <v>0</v>
      </c>
      <c r="AL2007" s="13">
        <f>IF($D2007="",0,IF($E2007="",0,IF(VLOOKUP($E2007,paramètres!$E$33:$F$44,2,FALSE)&lt;=VLOOKUP($AL$18,paramètres!$E$33:$F$44,2,FALSE),Z2007*$D2007,0)))</f>
        <v>0</v>
      </c>
      <c r="AM2007" s="126">
        <f>IF($D2007="",0,IF($E2007="",0,IF(VLOOKUP($E2007,paramètres!$E$33:$F$44,2,FALSE)&lt;=VLOOKUP($AM$18,paramètres!$E$33:$F$44,2,FALSE),AA2007*$D2007,0)))</f>
        <v>0</v>
      </c>
      <c r="AN2007" s="121" t="str">
        <f>IF(paramètres!$B$28=1,((SUM(P2007:Y2007)/1.02)+SUM(Z2007:AA2007))*0.0303/9*COUNT(P2007:X2007),IF(paramètres!$B$28=2,(SUM(P2007:AA2007))*0.0303/9*COUNT(P2007:X2007),"Missing Delta option"))</f>
        <v>Missing Delta option</v>
      </c>
      <c r="AO2007" s="13" t="str">
        <f>IF(paramètres!$B$28=1,(((SUM(P2007:Y2007)/1.02)+SUM(Z2007:AA2007))+((SUM(AB2007:AK2007)/1.02)+SUM(AL2007:AN2007)))*cotpatr,IF(paramètres!$B$28=2,(SUM(P2007:AN2007)*cotpatr),"Missing Delta Option"))</f>
        <v>Missing Delta Option</v>
      </c>
      <c r="AP2007" s="13" t="str" cm="1">
        <f t="array" ref="AP2007">IF(paramètres!$B$28=1,(((SUM(P2007:Y2007)/1.02)+SUM(Z2007:AA2007))+((SUM(AB2007:AM2007)/1.02)+SUM(AL2007:AM2007)))/12*pécule,IF(paramètres!$B$28=2,SUM(P2007:AM2007)/12*pécule,"Missing Delta Option"))</f>
        <v>Missing Delta Option</v>
      </c>
      <c r="AQ2007" s="105" t="e">
        <f>IF(paramètres!$B$28=1,(((SUM(P2007:Y2007)/1.02)+SUM(Z2007:AA2007))+((SUM(AB2007:AM2007)/1.02)+SUM(AL2007:AM2007)))+AN2007+AO2007+AP2007,SUM(P2007:AM2007)+AN2007+AO2007+AP2007)</f>
        <v>#VALUE!</v>
      </c>
    </row>
    <row r="2008" spans="1:43" x14ac:dyDescent="0.25">
      <c r="A2008" s="104"/>
      <c r="B2008" s="39"/>
      <c r="C2008" s="39"/>
      <c r="D2008" s="70"/>
      <c r="E2008" s="49"/>
      <c r="F2008" s="40"/>
      <c r="G2008" s="38"/>
      <c r="H2008" s="71"/>
      <c r="I2008" s="40"/>
      <c r="J2008" s="38"/>
      <c r="K2008" s="71"/>
      <c r="L2008" s="40"/>
      <c r="M2008" s="38"/>
      <c r="N2008" s="71"/>
      <c r="O2008" s="49"/>
      <c r="P2008" s="177"/>
      <c r="Q2008" s="178"/>
      <c r="R2008" s="178"/>
      <c r="S2008" s="178"/>
      <c r="T2008" s="178"/>
      <c r="U2008" s="178"/>
      <c r="V2008" s="178"/>
      <c r="W2008" s="178"/>
      <c r="X2008" s="178"/>
      <c r="Y2008" s="178"/>
      <c r="Z2008" s="178"/>
      <c r="AA2008" s="179"/>
      <c r="AB2008" s="121">
        <f>IF($D2008="",0,IF($E2008="",0,IF(VLOOKUP($E2008,paramètres!$E$33:$F$44,2,FALSE)&lt;=VLOOKUP($AB$18,paramètres!$E$33:$F$44,2,FALSE),P2008*$D2008,0)))</f>
        <v>0</v>
      </c>
      <c r="AC2008" s="13">
        <f>IF($D2008="",0,IF($E2008="",0,IF(VLOOKUP($E2008,paramètres!$E$33:$F$44,2,FALSE)&lt;=VLOOKUP($AC$18,paramètres!$E$33:$F$44,2,FALSE),Q2008*$D2008,0)))</f>
        <v>0</v>
      </c>
      <c r="AD2008" s="13">
        <f>IF($D2008="",0,IF($E2008="",0,IF(VLOOKUP($E2008,paramètres!$E$33:$F$44,2,FALSE)&lt;=VLOOKUP($AD$18,paramètres!$E$33:$F$44,2,FALSE),R2008*$D2008,0)))</f>
        <v>0</v>
      </c>
      <c r="AE2008" s="13">
        <f>IF($D2008="",0,IF($E2008="",0,IF(VLOOKUP($E2008,paramètres!$E$33:$F$44,2,FALSE)&lt;=VLOOKUP($AE$18,paramètres!$E$33:$F$44,2,FALSE),S2008*$D2008,0)))</f>
        <v>0</v>
      </c>
      <c r="AF2008" s="13">
        <f>IF($D2008="",0,IF($E2008="",0,IF(VLOOKUP($E2008,paramètres!$E$33:$F$44,2,FALSE)&lt;=VLOOKUP($AF$18,paramètres!$E$33:$F$44,2,FALSE),T2008*$D2008,0)))</f>
        <v>0</v>
      </c>
      <c r="AG2008" s="13">
        <f>IF($D2008="",0,IF($E2008="",0,IF(VLOOKUP($E2008,paramètres!$E$33:$F$44,2,FALSE)&lt;=VLOOKUP($AG$18,paramètres!$E$33:$F$44,2,FALSE),U2008*$D2008,0)))</f>
        <v>0</v>
      </c>
      <c r="AH2008" s="13">
        <f>IF($D2008="",0,IF($E2008="",0,IF(VLOOKUP($E2008,paramètres!$E$33:$F$44,2,FALSE)&lt;=VLOOKUP($AH$18,paramètres!$E$33:$F$44,2,FALSE),V2008*$D2008,0)))</f>
        <v>0</v>
      </c>
      <c r="AI2008" s="13">
        <f>IF($D2008="",0,IF($E2008="",0,IF(VLOOKUP($E2008,paramètres!$E$33:$F$44,2,FALSE)&lt;=VLOOKUP($AI$18,paramètres!$E$33:$F$44,2,FALSE),W2008*$D2008,0)))</f>
        <v>0</v>
      </c>
      <c r="AJ2008" s="13">
        <f>IF($D2008="",0,IF($E2008="",0,IF(VLOOKUP($E2008,paramètres!$E$33:$F$44,2,FALSE)&lt;=VLOOKUP($AJ$18,paramètres!$E$33:$F$44,2,FALSE),X2008*$D2008,0)))</f>
        <v>0</v>
      </c>
      <c r="AK2008" s="13">
        <f>IF($D2008="",0,IF($E2008="",0,IF(VLOOKUP($E2008,paramètres!$E$33:$F$44,2,FALSE)&lt;=VLOOKUP($AK$18,paramètres!$E$33:$F$44,2,FALSE),Y2008*$D2008,0)))</f>
        <v>0</v>
      </c>
      <c r="AL2008" s="13">
        <f>IF($D2008="",0,IF($E2008="",0,IF(VLOOKUP($E2008,paramètres!$E$33:$F$44,2,FALSE)&lt;=VLOOKUP($AL$18,paramètres!$E$33:$F$44,2,FALSE),Z2008*$D2008,0)))</f>
        <v>0</v>
      </c>
      <c r="AM2008" s="126">
        <f>IF($D2008="",0,IF($E2008="",0,IF(VLOOKUP($E2008,paramètres!$E$33:$F$44,2,FALSE)&lt;=VLOOKUP($AM$18,paramètres!$E$33:$F$44,2,FALSE),AA2008*$D2008,0)))</f>
        <v>0</v>
      </c>
      <c r="AN2008" s="121" t="str">
        <f>IF(paramètres!$B$28=1,((SUM(P2008:Y2008)/1.02)+SUM(Z2008:AA2008))*0.0303/9*COUNT(P2008:X2008),IF(paramètres!$B$28=2,(SUM(P2008:AA2008))*0.0303/9*COUNT(P2008:X2008),"Missing Delta option"))</f>
        <v>Missing Delta option</v>
      </c>
      <c r="AO2008" s="13" t="str">
        <f>IF(paramètres!$B$28=1,(((SUM(P2008:Y2008)/1.02)+SUM(Z2008:AA2008))+((SUM(AB2008:AK2008)/1.02)+SUM(AL2008:AN2008)))*cotpatr,IF(paramètres!$B$28=2,(SUM(P2008:AN2008)*cotpatr),"Missing Delta Option"))</f>
        <v>Missing Delta Option</v>
      </c>
      <c r="AP2008" s="13" t="str" cm="1">
        <f t="array" ref="AP2008">IF(paramètres!$B$28=1,(((SUM(P2008:Y2008)/1.02)+SUM(Z2008:AA2008))+((SUM(AB2008:AM2008)/1.02)+SUM(AL2008:AM2008)))/12*pécule,IF(paramètres!$B$28=2,SUM(P2008:AM2008)/12*pécule,"Missing Delta Option"))</f>
        <v>Missing Delta Option</v>
      </c>
      <c r="AQ2008" s="105" t="e">
        <f>IF(paramètres!$B$28=1,(((SUM(P2008:Y2008)/1.02)+SUM(Z2008:AA2008))+((SUM(AB2008:AM2008)/1.02)+SUM(AL2008:AM2008)))+AN2008+AO2008+AP2008,SUM(P2008:AM2008)+AN2008+AO2008+AP2008)</f>
        <v>#VALUE!</v>
      </c>
    </row>
    <row r="2009" spans="1:43" x14ac:dyDescent="0.25">
      <c r="A2009" s="104"/>
      <c r="B2009" s="39"/>
      <c r="C2009" s="39"/>
      <c r="D2009" s="70"/>
      <c r="E2009" s="49"/>
      <c r="F2009" s="40"/>
      <c r="G2009" s="38"/>
      <c r="H2009" s="71"/>
      <c r="I2009" s="40"/>
      <c r="J2009" s="38"/>
      <c r="K2009" s="71"/>
      <c r="L2009" s="40"/>
      <c r="M2009" s="38"/>
      <c r="N2009" s="71"/>
      <c r="O2009" s="49"/>
      <c r="P2009" s="177"/>
      <c r="Q2009" s="178"/>
      <c r="R2009" s="178"/>
      <c r="S2009" s="178"/>
      <c r="T2009" s="178"/>
      <c r="U2009" s="178"/>
      <c r="V2009" s="178"/>
      <c r="W2009" s="178"/>
      <c r="X2009" s="178"/>
      <c r="Y2009" s="178"/>
      <c r="Z2009" s="178"/>
      <c r="AA2009" s="179"/>
      <c r="AB2009" s="121">
        <f>IF($D2009="",0,IF($E2009="",0,IF(VLOOKUP($E2009,paramètres!$E$33:$F$44,2,FALSE)&lt;=VLOOKUP($AB$18,paramètres!$E$33:$F$44,2,FALSE),P2009*$D2009,0)))</f>
        <v>0</v>
      </c>
      <c r="AC2009" s="13">
        <f>IF($D2009="",0,IF($E2009="",0,IF(VLOOKUP($E2009,paramètres!$E$33:$F$44,2,FALSE)&lt;=VLOOKUP($AC$18,paramètres!$E$33:$F$44,2,FALSE),Q2009*$D2009,0)))</f>
        <v>0</v>
      </c>
      <c r="AD2009" s="13">
        <f>IF($D2009="",0,IF($E2009="",0,IF(VLOOKUP($E2009,paramètres!$E$33:$F$44,2,FALSE)&lt;=VLOOKUP($AD$18,paramètres!$E$33:$F$44,2,FALSE),R2009*$D2009,0)))</f>
        <v>0</v>
      </c>
      <c r="AE2009" s="13">
        <f>IF($D2009="",0,IF($E2009="",0,IF(VLOOKUP($E2009,paramètres!$E$33:$F$44,2,FALSE)&lt;=VLOOKUP($AE$18,paramètres!$E$33:$F$44,2,FALSE),S2009*$D2009,0)))</f>
        <v>0</v>
      </c>
      <c r="AF2009" s="13">
        <f>IF($D2009="",0,IF($E2009="",0,IF(VLOOKUP($E2009,paramètres!$E$33:$F$44,2,FALSE)&lt;=VLOOKUP($AF$18,paramètres!$E$33:$F$44,2,FALSE),T2009*$D2009,0)))</f>
        <v>0</v>
      </c>
      <c r="AG2009" s="13">
        <f>IF($D2009="",0,IF($E2009="",0,IF(VLOOKUP($E2009,paramètres!$E$33:$F$44,2,FALSE)&lt;=VLOOKUP($AG$18,paramètres!$E$33:$F$44,2,FALSE),U2009*$D2009,0)))</f>
        <v>0</v>
      </c>
      <c r="AH2009" s="13">
        <f>IF($D2009="",0,IF($E2009="",0,IF(VLOOKUP($E2009,paramètres!$E$33:$F$44,2,FALSE)&lt;=VLOOKUP($AH$18,paramètres!$E$33:$F$44,2,FALSE),V2009*$D2009,0)))</f>
        <v>0</v>
      </c>
      <c r="AI2009" s="13">
        <f>IF($D2009="",0,IF($E2009="",0,IF(VLOOKUP($E2009,paramètres!$E$33:$F$44,2,FALSE)&lt;=VLOOKUP($AI$18,paramètres!$E$33:$F$44,2,FALSE),W2009*$D2009,0)))</f>
        <v>0</v>
      </c>
      <c r="AJ2009" s="13">
        <f>IF($D2009="",0,IF($E2009="",0,IF(VLOOKUP($E2009,paramètres!$E$33:$F$44,2,FALSE)&lt;=VLOOKUP($AJ$18,paramètres!$E$33:$F$44,2,FALSE),X2009*$D2009,0)))</f>
        <v>0</v>
      </c>
      <c r="AK2009" s="13">
        <f>IF($D2009="",0,IF($E2009="",0,IF(VLOOKUP($E2009,paramètres!$E$33:$F$44,2,FALSE)&lt;=VLOOKUP($AK$18,paramètres!$E$33:$F$44,2,FALSE),Y2009*$D2009,0)))</f>
        <v>0</v>
      </c>
      <c r="AL2009" s="13">
        <f>IF($D2009="",0,IF($E2009="",0,IF(VLOOKUP($E2009,paramètres!$E$33:$F$44,2,FALSE)&lt;=VLOOKUP($AL$18,paramètres!$E$33:$F$44,2,FALSE),Z2009*$D2009,0)))</f>
        <v>0</v>
      </c>
      <c r="AM2009" s="126">
        <f>IF($D2009="",0,IF($E2009="",0,IF(VLOOKUP($E2009,paramètres!$E$33:$F$44,2,FALSE)&lt;=VLOOKUP($AM$18,paramètres!$E$33:$F$44,2,FALSE),AA2009*$D2009,0)))</f>
        <v>0</v>
      </c>
      <c r="AN2009" s="121" t="str">
        <f>IF(paramètres!$B$28=1,((SUM(P2009:Y2009)/1.02)+SUM(Z2009:AA2009))*0.0303/9*COUNT(P2009:X2009),IF(paramètres!$B$28=2,(SUM(P2009:AA2009))*0.0303/9*COUNT(P2009:X2009),"Missing Delta option"))</f>
        <v>Missing Delta option</v>
      </c>
      <c r="AO2009" s="13" t="str">
        <f>IF(paramètres!$B$28=1,(((SUM(P2009:Y2009)/1.02)+SUM(Z2009:AA2009))+((SUM(AB2009:AK2009)/1.02)+SUM(AL2009:AN2009)))*cotpatr,IF(paramètres!$B$28=2,(SUM(P2009:AN2009)*cotpatr),"Missing Delta Option"))</f>
        <v>Missing Delta Option</v>
      </c>
      <c r="AP2009" s="13" t="str" cm="1">
        <f t="array" ref="AP2009">IF(paramètres!$B$28=1,(((SUM(P2009:Y2009)/1.02)+SUM(Z2009:AA2009))+((SUM(AB2009:AM2009)/1.02)+SUM(AL2009:AM2009)))/12*pécule,IF(paramètres!$B$28=2,SUM(P2009:AM2009)/12*pécule,"Missing Delta Option"))</f>
        <v>Missing Delta Option</v>
      </c>
      <c r="AQ2009" s="105" t="e">
        <f>IF(paramètres!$B$28=1,(((SUM(P2009:Y2009)/1.02)+SUM(Z2009:AA2009))+((SUM(AB2009:AM2009)/1.02)+SUM(AL2009:AM2009)))+AN2009+AO2009+AP2009,SUM(P2009:AM2009)+AN2009+AO2009+AP2009)</f>
        <v>#VALUE!</v>
      </c>
    </row>
    <row r="2010" spans="1:43" x14ac:dyDescent="0.25">
      <c r="A2010" s="104"/>
      <c r="B2010" s="39"/>
      <c r="C2010" s="39"/>
      <c r="D2010" s="70"/>
      <c r="E2010" s="49"/>
      <c r="F2010" s="40"/>
      <c r="G2010" s="38"/>
      <c r="H2010" s="71"/>
      <c r="I2010" s="40"/>
      <c r="J2010" s="38"/>
      <c r="K2010" s="71"/>
      <c r="L2010" s="40"/>
      <c r="M2010" s="38"/>
      <c r="N2010" s="71"/>
      <c r="O2010" s="49"/>
      <c r="P2010" s="177"/>
      <c r="Q2010" s="178"/>
      <c r="R2010" s="178"/>
      <c r="S2010" s="178"/>
      <c r="T2010" s="178"/>
      <c r="U2010" s="178"/>
      <c r="V2010" s="178"/>
      <c r="W2010" s="178"/>
      <c r="X2010" s="178"/>
      <c r="Y2010" s="178"/>
      <c r="Z2010" s="178"/>
      <c r="AA2010" s="179"/>
      <c r="AB2010" s="121">
        <f>IF($D2010="",0,IF($E2010="",0,IF(VLOOKUP($E2010,paramètres!$E$33:$F$44,2,FALSE)&lt;=VLOOKUP($AB$18,paramètres!$E$33:$F$44,2,FALSE),P2010*$D2010,0)))</f>
        <v>0</v>
      </c>
      <c r="AC2010" s="13">
        <f>IF($D2010="",0,IF($E2010="",0,IF(VLOOKUP($E2010,paramètres!$E$33:$F$44,2,FALSE)&lt;=VLOOKUP($AC$18,paramètres!$E$33:$F$44,2,FALSE),Q2010*$D2010,0)))</f>
        <v>0</v>
      </c>
      <c r="AD2010" s="13">
        <f>IF($D2010="",0,IF($E2010="",0,IF(VLOOKUP($E2010,paramètres!$E$33:$F$44,2,FALSE)&lt;=VLOOKUP($AD$18,paramètres!$E$33:$F$44,2,FALSE),R2010*$D2010,0)))</f>
        <v>0</v>
      </c>
      <c r="AE2010" s="13">
        <f>IF($D2010="",0,IF($E2010="",0,IF(VLOOKUP($E2010,paramètres!$E$33:$F$44,2,FALSE)&lt;=VLOOKUP($AE$18,paramètres!$E$33:$F$44,2,FALSE),S2010*$D2010,0)))</f>
        <v>0</v>
      </c>
      <c r="AF2010" s="13">
        <f>IF($D2010="",0,IF($E2010="",0,IF(VLOOKUP($E2010,paramètres!$E$33:$F$44,2,FALSE)&lt;=VLOOKUP($AF$18,paramètres!$E$33:$F$44,2,FALSE),T2010*$D2010,0)))</f>
        <v>0</v>
      </c>
      <c r="AG2010" s="13">
        <f>IF($D2010="",0,IF($E2010="",0,IF(VLOOKUP($E2010,paramètres!$E$33:$F$44,2,FALSE)&lt;=VLOOKUP($AG$18,paramètres!$E$33:$F$44,2,FALSE),U2010*$D2010,0)))</f>
        <v>0</v>
      </c>
      <c r="AH2010" s="13">
        <f>IF($D2010="",0,IF($E2010="",0,IF(VLOOKUP($E2010,paramètres!$E$33:$F$44,2,FALSE)&lt;=VLOOKUP($AH$18,paramètres!$E$33:$F$44,2,FALSE),V2010*$D2010,0)))</f>
        <v>0</v>
      </c>
      <c r="AI2010" s="13">
        <f>IF($D2010="",0,IF($E2010="",0,IF(VLOOKUP($E2010,paramètres!$E$33:$F$44,2,FALSE)&lt;=VLOOKUP($AI$18,paramètres!$E$33:$F$44,2,FALSE),W2010*$D2010,0)))</f>
        <v>0</v>
      </c>
      <c r="AJ2010" s="13">
        <f>IF($D2010="",0,IF($E2010="",0,IF(VLOOKUP($E2010,paramètres!$E$33:$F$44,2,FALSE)&lt;=VLOOKUP($AJ$18,paramètres!$E$33:$F$44,2,FALSE),X2010*$D2010,0)))</f>
        <v>0</v>
      </c>
      <c r="AK2010" s="13">
        <f>IF($D2010="",0,IF($E2010="",0,IF(VLOOKUP($E2010,paramètres!$E$33:$F$44,2,FALSE)&lt;=VLOOKUP($AK$18,paramètres!$E$33:$F$44,2,FALSE),Y2010*$D2010,0)))</f>
        <v>0</v>
      </c>
      <c r="AL2010" s="13">
        <f>IF($D2010="",0,IF($E2010="",0,IF(VLOOKUP($E2010,paramètres!$E$33:$F$44,2,FALSE)&lt;=VLOOKUP($AL$18,paramètres!$E$33:$F$44,2,FALSE),Z2010*$D2010,0)))</f>
        <v>0</v>
      </c>
      <c r="AM2010" s="126">
        <f>IF($D2010="",0,IF($E2010="",0,IF(VLOOKUP($E2010,paramètres!$E$33:$F$44,2,FALSE)&lt;=VLOOKUP($AM$18,paramètres!$E$33:$F$44,2,FALSE),AA2010*$D2010,0)))</f>
        <v>0</v>
      </c>
      <c r="AN2010" s="121" t="str">
        <f>IF(paramètres!$B$28=1,((SUM(P2010:Y2010)/1.02)+SUM(Z2010:AA2010))*0.0303/9*COUNT(P2010:X2010),IF(paramètres!$B$28=2,(SUM(P2010:AA2010))*0.0303/9*COUNT(P2010:X2010),"Missing Delta option"))</f>
        <v>Missing Delta option</v>
      </c>
      <c r="AO2010" s="13" t="str">
        <f>IF(paramètres!$B$28=1,(((SUM(P2010:Y2010)/1.02)+SUM(Z2010:AA2010))+((SUM(AB2010:AK2010)/1.02)+SUM(AL2010:AN2010)))*cotpatr,IF(paramètres!$B$28=2,(SUM(P2010:AN2010)*cotpatr),"Missing Delta Option"))</f>
        <v>Missing Delta Option</v>
      </c>
      <c r="AP2010" s="13" t="str" cm="1">
        <f t="array" ref="AP2010">IF(paramètres!$B$28=1,(((SUM(P2010:Y2010)/1.02)+SUM(Z2010:AA2010))+((SUM(AB2010:AM2010)/1.02)+SUM(AL2010:AM2010)))/12*pécule,IF(paramètres!$B$28=2,SUM(P2010:AM2010)/12*pécule,"Missing Delta Option"))</f>
        <v>Missing Delta Option</v>
      </c>
      <c r="AQ2010" s="105" t="e">
        <f>IF(paramètres!$B$28=1,(((SUM(P2010:Y2010)/1.02)+SUM(Z2010:AA2010))+((SUM(AB2010:AM2010)/1.02)+SUM(AL2010:AM2010)))+AN2010+AO2010+AP2010,SUM(P2010:AM2010)+AN2010+AO2010+AP2010)</f>
        <v>#VALUE!</v>
      </c>
    </row>
    <row r="2011" spans="1:43" x14ac:dyDescent="0.25">
      <c r="A2011" s="104"/>
      <c r="B2011" s="39"/>
      <c r="C2011" s="39"/>
      <c r="D2011" s="70"/>
      <c r="E2011" s="49"/>
      <c r="F2011" s="40"/>
      <c r="G2011" s="38"/>
      <c r="H2011" s="71"/>
      <c r="I2011" s="40"/>
      <c r="J2011" s="38"/>
      <c r="K2011" s="71"/>
      <c r="L2011" s="40"/>
      <c r="M2011" s="38"/>
      <c r="N2011" s="71"/>
      <c r="O2011" s="49"/>
      <c r="P2011" s="177"/>
      <c r="Q2011" s="178"/>
      <c r="R2011" s="178"/>
      <c r="S2011" s="178"/>
      <c r="T2011" s="178"/>
      <c r="U2011" s="178"/>
      <c r="V2011" s="178"/>
      <c r="W2011" s="178"/>
      <c r="X2011" s="178"/>
      <c r="Y2011" s="178"/>
      <c r="Z2011" s="178"/>
      <c r="AA2011" s="179"/>
      <c r="AB2011" s="121">
        <f>IF($D2011="",0,IF($E2011="",0,IF(VLOOKUP($E2011,paramètres!$E$33:$F$44,2,FALSE)&lt;=VLOOKUP($AB$18,paramètres!$E$33:$F$44,2,FALSE),P2011*$D2011,0)))</f>
        <v>0</v>
      </c>
      <c r="AC2011" s="13">
        <f>IF($D2011="",0,IF($E2011="",0,IF(VLOOKUP($E2011,paramètres!$E$33:$F$44,2,FALSE)&lt;=VLOOKUP($AC$18,paramètres!$E$33:$F$44,2,FALSE),Q2011*$D2011,0)))</f>
        <v>0</v>
      </c>
      <c r="AD2011" s="13">
        <f>IF($D2011="",0,IF($E2011="",0,IF(VLOOKUP($E2011,paramètres!$E$33:$F$44,2,FALSE)&lt;=VLOOKUP($AD$18,paramètres!$E$33:$F$44,2,FALSE),R2011*$D2011,0)))</f>
        <v>0</v>
      </c>
      <c r="AE2011" s="13">
        <f>IF($D2011="",0,IF($E2011="",0,IF(VLOOKUP($E2011,paramètres!$E$33:$F$44,2,FALSE)&lt;=VLOOKUP($AE$18,paramètres!$E$33:$F$44,2,FALSE),S2011*$D2011,0)))</f>
        <v>0</v>
      </c>
      <c r="AF2011" s="13">
        <f>IF($D2011="",0,IF($E2011="",0,IF(VLOOKUP($E2011,paramètres!$E$33:$F$44,2,FALSE)&lt;=VLOOKUP($AF$18,paramètres!$E$33:$F$44,2,FALSE),T2011*$D2011,0)))</f>
        <v>0</v>
      </c>
      <c r="AG2011" s="13">
        <f>IF($D2011="",0,IF($E2011="",0,IF(VLOOKUP($E2011,paramètres!$E$33:$F$44,2,FALSE)&lt;=VLOOKUP($AG$18,paramètres!$E$33:$F$44,2,FALSE),U2011*$D2011,0)))</f>
        <v>0</v>
      </c>
      <c r="AH2011" s="13">
        <f>IF($D2011="",0,IF($E2011="",0,IF(VLOOKUP($E2011,paramètres!$E$33:$F$44,2,FALSE)&lt;=VLOOKUP($AH$18,paramètres!$E$33:$F$44,2,FALSE),V2011*$D2011,0)))</f>
        <v>0</v>
      </c>
      <c r="AI2011" s="13">
        <f>IF($D2011="",0,IF($E2011="",0,IF(VLOOKUP($E2011,paramètres!$E$33:$F$44,2,FALSE)&lt;=VLOOKUP($AI$18,paramètres!$E$33:$F$44,2,FALSE),W2011*$D2011,0)))</f>
        <v>0</v>
      </c>
      <c r="AJ2011" s="13">
        <f>IF($D2011="",0,IF($E2011="",0,IF(VLOOKUP($E2011,paramètres!$E$33:$F$44,2,FALSE)&lt;=VLOOKUP($AJ$18,paramètres!$E$33:$F$44,2,FALSE),X2011*$D2011,0)))</f>
        <v>0</v>
      </c>
      <c r="AK2011" s="13">
        <f>IF($D2011="",0,IF($E2011="",0,IF(VLOOKUP($E2011,paramètres!$E$33:$F$44,2,FALSE)&lt;=VLOOKUP($AK$18,paramètres!$E$33:$F$44,2,FALSE),Y2011*$D2011,0)))</f>
        <v>0</v>
      </c>
      <c r="AL2011" s="13">
        <f>IF($D2011="",0,IF($E2011="",0,IF(VLOOKUP($E2011,paramètres!$E$33:$F$44,2,FALSE)&lt;=VLOOKUP($AL$18,paramètres!$E$33:$F$44,2,FALSE),Z2011*$D2011,0)))</f>
        <v>0</v>
      </c>
      <c r="AM2011" s="126">
        <f>IF($D2011="",0,IF($E2011="",0,IF(VLOOKUP($E2011,paramètres!$E$33:$F$44,2,FALSE)&lt;=VLOOKUP($AM$18,paramètres!$E$33:$F$44,2,FALSE),AA2011*$D2011,0)))</f>
        <v>0</v>
      </c>
      <c r="AN2011" s="121" t="str">
        <f>IF(paramètres!$B$28=1,((SUM(P2011:Y2011)/1.02)+SUM(Z2011:AA2011))*0.0303/9*COUNT(P2011:X2011),IF(paramètres!$B$28=2,(SUM(P2011:AA2011))*0.0303/9*COUNT(P2011:X2011),"Missing Delta option"))</f>
        <v>Missing Delta option</v>
      </c>
      <c r="AO2011" s="13" t="str">
        <f>IF(paramètres!$B$28=1,(((SUM(P2011:Y2011)/1.02)+SUM(Z2011:AA2011))+((SUM(AB2011:AK2011)/1.02)+SUM(AL2011:AN2011)))*cotpatr,IF(paramètres!$B$28=2,(SUM(P2011:AN2011)*cotpatr),"Missing Delta Option"))</f>
        <v>Missing Delta Option</v>
      </c>
      <c r="AP2011" s="13" t="str" cm="1">
        <f t="array" ref="AP2011">IF(paramètres!$B$28=1,(((SUM(P2011:Y2011)/1.02)+SUM(Z2011:AA2011))+((SUM(AB2011:AM2011)/1.02)+SUM(AL2011:AM2011)))/12*pécule,IF(paramètres!$B$28=2,SUM(P2011:AM2011)/12*pécule,"Missing Delta Option"))</f>
        <v>Missing Delta Option</v>
      </c>
      <c r="AQ2011" s="105" t="e">
        <f>IF(paramètres!$B$28=1,(((SUM(P2011:Y2011)/1.02)+SUM(Z2011:AA2011))+((SUM(AB2011:AM2011)/1.02)+SUM(AL2011:AM2011)))+AN2011+AO2011+AP2011,SUM(P2011:AM2011)+AN2011+AO2011+AP2011)</f>
        <v>#VALUE!</v>
      </c>
    </row>
    <row r="2012" spans="1:43" x14ac:dyDescent="0.25">
      <c r="A2012" s="104"/>
      <c r="B2012" s="39"/>
      <c r="C2012" s="39"/>
      <c r="D2012" s="70"/>
      <c r="E2012" s="49"/>
      <c r="F2012" s="40"/>
      <c r="G2012" s="38"/>
      <c r="H2012" s="71"/>
      <c r="I2012" s="40"/>
      <c r="J2012" s="38"/>
      <c r="K2012" s="71"/>
      <c r="L2012" s="40"/>
      <c r="M2012" s="38"/>
      <c r="N2012" s="71"/>
      <c r="O2012" s="49"/>
      <c r="P2012" s="177"/>
      <c r="Q2012" s="178"/>
      <c r="R2012" s="178"/>
      <c r="S2012" s="178"/>
      <c r="T2012" s="178"/>
      <c r="U2012" s="178"/>
      <c r="V2012" s="178"/>
      <c r="W2012" s="178"/>
      <c r="X2012" s="178"/>
      <c r="Y2012" s="178"/>
      <c r="Z2012" s="178"/>
      <c r="AA2012" s="179"/>
      <c r="AB2012" s="121">
        <f>IF($D2012="",0,IF($E2012="",0,IF(VLOOKUP($E2012,paramètres!$E$33:$F$44,2,FALSE)&lt;=VLOOKUP($AB$18,paramètres!$E$33:$F$44,2,FALSE),P2012*$D2012,0)))</f>
        <v>0</v>
      </c>
      <c r="AC2012" s="13">
        <f>IF($D2012="",0,IF($E2012="",0,IF(VLOOKUP($E2012,paramètres!$E$33:$F$44,2,FALSE)&lt;=VLOOKUP($AC$18,paramètres!$E$33:$F$44,2,FALSE),Q2012*$D2012,0)))</f>
        <v>0</v>
      </c>
      <c r="AD2012" s="13">
        <f>IF($D2012="",0,IF($E2012="",0,IF(VLOOKUP($E2012,paramètres!$E$33:$F$44,2,FALSE)&lt;=VLOOKUP($AD$18,paramètres!$E$33:$F$44,2,FALSE),R2012*$D2012,0)))</f>
        <v>0</v>
      </c>
      <c r="AE2012" s="13">
        <f>IF($D2012="",0,IF($E2012="",0,IF(VLOOKUP($E2012,paramètres!$E$33:$F$44,2,FALSE)&lt;=VLOOKUP($AE$18,paramètres!$E$33:$F$44,2,FALSE),S2012*$D2012,0)))</f>
        <v>0</v>
      </c>
      <c r="AF2012" s="13">
        <f>IF($D2012="",0,IF($E2012="",0,IF(VLOOKUP($E2012,paramètres!$E$33:$F$44,2,FALSE)&lt;=VLOOKUP($AF$18,paramètres!$E$33:$F$44,2,FALSE),T2012*$D2012,0)))</f>
        <v>0</v>
      </c>
      <c r="AG2012" s="13">
        <f>IF($D2012="",0,IF($E2012="",0,IF(VLOOKUP($E2012,paramètres!$E$33:$F$44,2,FALSE)&lt;=VLOOKUP($AG$18,paramètres!$E$33:$F$44,2,FALSE),U2012*$D2012,0)))</f>
        <v>0</v>
      </c>
      <c r="AH2012" s="13">
        <f>IF($D2012="",0,IF($E2012="",0,IF(VLOOKUP($E2012,paramètres!$E$33:$F$44,2,FALSE)&lt;=VLOOKUP($AH$18,paramètres!$E$33:$F$44,2,FALSE),V2012*$D2012,0)))</f>
        <v>0</v>
      </c>
      <c r="AI2012" s="13">
        <f>IF($D2012="",0,IF($E2012="",0,IF(VLOOKUP($E2012,paramètres!$E$33:$F$44,2,FALSE)&lt;=VLOOKUP($AI$18,paramètres!$E$33:$F$44,2,FALSE),W2012*$D2012,0)))</f>
        <v>0</v>
      </c>
      <c r="AJ2012" s="13">
        <f>IF($D2012="",0,IF($E2012="",0,IF(VLOOKUP($E2012,paramètres!$E$33:$F$44,2,FALSE)&lt;=VLOOKUP($AJ$18,paramètres!$E$33:$F$44,2,FALSE),X2012*$D2012,0)))</f>
        <v>0</v>
      </c>
      <c r="AK2012" s="13">
        <f>IF($D2012="",0,IF($E2012="",0,IF(VLOOKUP($E2012,paramètres!$E$33:$F$44,2,FALSE)&lt;=VLOOKUP($AK$18,paramètres!$E$33:$F$44,2,FALSE),Y2012*$D2012,0)))</f>
        <v>0</v>
      </c>
      <c r="AL2012" s="13">
        <f>IF($D2012="",0,IF($E2012="",0,IF(VLOOKUP($E2012,paramètres!$E$33:$F$44,2,FALSE)&lt;=VLOOKUP($AL$18,paramètres!$E$33:$F$44,2,FALSE),Z2012*$D2012,0)))</f>
        <v>0</v>
      </c>
      <c r="AM2012" s="126">
        <f>IF($D2012="",0,IF($E2012="",0,IF(VLOOKUP($E2012,paramètres!$E$33:$F$44,2,FALSE)&lt;=VLOOKUP($AM$18,paramètres!$E$33:$F$44,2,FALSE),AA2012*$D2012,0)))</f>
        <v>0</v>
      </c>
      <c r="AN2012" s="121" t="str">
        <f>IF(paramètres!$B$28=1,((SUM(P2012:Y2012)/1.02)+SUM(Z2012:AA2012))*0.0303/9*COUNT(P2012:X2012),IF(paramètres!$B$28=2,(SUM(P2012:AA2012))*0.0303/9*COUNT(P2012:X2012),"Missing Delta option"))</f>
        <v>Missing Delta option</v>
      </c>
      <c r="AO2012" s="13" t="str">
        <f>IF(paramètres!$B$28=1,(((SUM(P2012:Y2012)/1.02)+SUM(Z2012:AA2012))+((SUM(AB2012:AK2012)/1.02)+SUM(AL2012:AN2012)))*cotpatr,IF(paramètres!$B$28=2,(SUM(P2012:AN2012)*cotpatr),"Missing Delta Option"))</f>
        <v>Missing Delta Option</v>
      </c>
      <c r="AP2012" s="13" t="str" cm="1">
        <f t="array" ref="AP2012">IF(paramètres!$B$28=1,(((SUM(P2012:Y2012)/1.02)+SUM(Z2012:AA2012))+((SUM(AB2012:AM2012)/1.02)+SUM(AL2012:AM2012)))/12*pécule,IF(paramètres!$B$28=2,SUM(P2012:AM2012)/12*pécule,"Missing Delta Option"))</f>
        <v>Missing Delta Option</v>
      </c>
      <c r="AQ2012" s="105" t="e">
        <f>IF(paramètres!$B$28=1,(((SUM(P2012:Y2012)/1.02)+SUM(Z2012:AA2012))+((SUM(AB2012:AM2012)/1.02)+SUM(AL2012:AM2012)))+AN2012+AO2012+AP2012,SUM(P2012:AM2012)+AN2012+AO2012+AP2012)</f>
        <v>#VALUE!</v>
      </c>
    </row>
    <row r="2013" spans="1:43" x14ac:dyDescent="0.25">
      <c r="A2013" s="104"/>
      <c r="B2013" s="39"/>
      <c r="C2013" s="39"/>
      <c r="D2013" s="70"/>
      <c r="E2013" s="49"/>
      <c r="F2013" s="40"/>
      <c r="G2013" s="38"/>
      <c r="H2013" s="71"/>
      <c r="I2013" s="40"/>
      <c r="J2013" s="38"/>
      <c r="K2013" s="71"/>
      <c r="L2013" s="40"/>
      <c r="M2013" s="38"/>
      <c r="N2013" s="71"/>
      <c r="O2013" s="49"/>
      <c r="P2013" s="177"/>
      <c r="Q2013" s="178"/>
      <c r="R2013" s="178"/>
      <c r="S2013" s="178"/>
      <c r="T2013" s="178"/>
      <c r="U2013" s="178"/>
      <c r="V2013" s="178"/>
      <c r="W2013" s="178"/>
      <c r="X2013" s="178"/>
      <c r="Y2013" s="178"/>
      <c r="Z2013" s="178"/>
      <c r="AA2013" s="179"/>
      <c r="AB2013" s="121">
        <f>IF($D2013="",0,IF($E2013="",0,IF(VLOOKUP($E2013,paramètres!$E$33:$F$44,2,FALSE)&lt;=VLOOKUP($AB$18,paramètres!$E$33:$F$44,2,FALSE),P2013*$D2013,0)))</f>
        <v>0</v>
      </c>
      <c r="AC2013" s="13">
        <f>IF($D2013="",0,IF($E2013="",0,IF(VLOOKUP($E2013,paramètres!$E$33:$F$44,2,FALSE)&lt;=VLOOKUP($AC$18,paramètres!$E$33:$F$44,2,FALSE),Q2013*$D2013,0)))</f>
        <v>0</v>
      </c>
      <c r="AD2013" s="13">
        <f>IF($D2013="",0,IF($E2013="",0,IF(VLOOKUP($E2013,paramètres!$E$33:$F$44,2,FALSE)&lt;=VLOOKUP($AD$18,paramètres!$E$33:$F$44,2,FALSE),R2013*$D2013,0)))</f>
        <v>0</v>
      </c>
      <c r="AE2013" s="13">
        <f>IF($D2013="",0,IF($E2013="",0,IF(VLOOKUP($E2013,paramètres!$E$33:$F$44,2,FALSE)&lt;=VLOOKUP($AE$18,paramètres!$E$33:$F$44,2,FALSE),S2013*$D2013,0)))</f>
        <v>0</v>
      </c>
      <c r="AF2013" s="13">
        <f>IF($D2013="",0,IF($E2013="",0,IF(VLOOKUP($E2013,paramètres!$E$33:$F$44,2,FALSE)&lt;=VLOOKUP($AF$18,paramètres!$E$33:$F$44,2,FALSE),T2013*$D2013,0)))</f>
        <v>0</v>
      </c>
      <c r="AG2013" s="13">
        <f>IF($D2013="",0,IF($E2013="",0,IF(VLOOKUP($E2013,paramètres!$E$33:$F$44,2,FALSE)&lt;=VLOOKUP($AG$18,paramètres!$E$33:$F$44,2,FALSE),U2013*$D2013,0)))</f>
        <v>0</v>
      </c>
      <c r="AH2013" s="13">
        <f>IF($D2013="",0,IF($E2013="",0,IF(VLOOKUP($E2013,paramètres!$E$33:$F$44,2,FALSE)&lt;=VLOOKUP($AH$18,paramètres!$E$33:$F$44,2,FALSE),V2013*$D2013,0)))</f>
        <v>0</v>
      </c>
      <c r="AI2013" s="13">
        <f>IF($D2013="",0,IF($E2013="",0,IF(VLOOKUP($E2013,paramètres!$E$33:$F$44,2,FALSE)&lt;=VLOOKUP($AI$18,paramètres!$E$33:$F$44,2,FALSE),W2013*$D2013,0)))</f>
        <v>0</v>
      </c>
      <c r="AJ2013" s="13">
        <f>IF($D2013="",0,IF($E2013="",0,IF(VLOOKUP($E2013,paramètres!$E$33:$F$44,2,FALSE)&lt;=VLOOKUP($AJ$18,paramètres!$E$33:$F$44,2,FALSE),X2013*$D2013,0)))</f>
        <v>0</v>
      </c>
      <c r="AK2013" s="13">
        <f>IF($D2013="",0,IF($E2013="",0,IF(VLOOKUP($E2013,paramètres!$E$33:$F$44,2,FALSE)&lt;=VLOOKUP($AK$18,paramètres!$E$33:$F$44,2,FALSE),Y2013*$D2013,0)))</f>
        <v>0</v>
      </c>
      <c r="AL2013" s="13">
        <f>IF($D2013="",0,IF($E2013="",0,IF(VLOOKUP($E2013,paramètres!$E$33:$F$44,2,FALSE)&lt;=VLOOKUP($AL$18,paramètres!$E$33:$F$44,2,FALSE),Z2013*$D2013,0)))</f>
        <v>0</v>
      </c>
      <c r="AM2013" s="126">
        <f>IF($D2013="",0,IF($E2013="",0,IF(VLOOKUP($E2013,paramètres!$E$33:$F$44,2,FALSE)&lt;=VLOOKUP($AM$18,paramètres!$E$33:$F$44,2,FALSE),AA2013*$D2013,0)))</f>
        <v>0</v>
      </c>
      <c r="AN2013" s="121" t="str">
        <f>IF(paramètres!$B$28=1,((SUM(P2013:Y2013)/1.02)+SUM(Z2013:AA2013))*0.0303/9*COUNT(P2013:X2013),IF(paramètres!$B$28=2,(SUM(P2013:AA2013))*0.0303/9*COUNT(P2013:X2013),"Missing Delta option"))</f>
        <v>Missing Delta option</v>
      </c>
      <c r="AO2013" s="13" t="str">
        <f>IF(paramètres!$B$28=1,(((SUM(P2013:Y2013)/1.02)+SUM(Z2013:AA2013))+((SUM(AB2013:AK2013)/1.02)+SUM(AL2013:AN2013)))*cotpatr,IF(paramètres!$B$28=2,(SUM(P2013:AN2013)*cotpatr),"Missing Delta Option"))</f>
        <v>Missing Delta Option</v>
      </c>
      <c r="AP2013" s="13" t="str" cm="1">
        <f t="array" ref="AP2013">IF(paramètres!$B$28=1,(((SUM(P2013:Y2013)/1.02)+SUM(Z2013:AA2013))+((SUM(AB2013:AM2013)/1.02)+SUM(AL2013:AM2013)))/12*pécule,IF(paramètres!$B$28=2,SUM(P2013:AM2013)/12*pécule,"Missing Delta Option"))</f>
        <v>Missing Delta Option</v>
      </c>
      <c r="AQ2013" s="105" t="e">
        <f>IF(paramètres!$B$28=1,(((SUM(P2013:Y2013)/1.02)+SUM(Z2013:AA2013))+((SUM(AB2013:AM2013)/1.02)+SUM(AL2013:AM2013)))+AN2013+AO2013+AP2013,SUM(P2013:AM2013)+AN2013+AO2013+AP2013)</f>
        <v>#VALUE!</v>
      </c>
    </row>
    <row r="2014" spans="1:43" x14ac:dyDescent="0.25">
      <c r="A2014" s="104"/>
      <c r="B2014" s="39"/>
      <c r="C2014" s="39"/>
      <c r="D2014" s="70"/>
      <c r="E2014" s="49"/>
      <c r="F2014" s="40"/>
      <c r="G2014" s="38"/>
      <c r="H2014" s="71"/>
      <c r="I2014" s="40"/>
      <c r="J2014" s="38"/>
      <c r="K2014" s="71"/>
      <c r="L2014" s="40"/>
      <c r="M2014" s="38"/>
      <c r="N2014" s="71"/>
      <c r="O2014" s="49"/>
      <c r="P2014" s="177"/>
      <c r="Q2014" s="178"/>
      <c r="R2014" s="178"/>
      <c r="S2014" s="178"/>
      <c r="T2014" s="178"/>
      <c r="U2014" s="178"/>
      <c r="V2014" s="178"/>
      <c r="W2014" s="178"/>
      <c r="X2014" s="178"/>
      <c r="Y2014" s="178"/>
      <c r="Z2014" s="178"/>
      <c r="AA2014" s="179"/>
      <c r="AB2014" s="121">
        <f>IF($D2014="",0,IF($E2014="",0,IF(VLOOKUP($E2014,paramètres!$E$33:$F$44,2,FALSE)&lt;=VLOOKUP($AB$18,paramètres!$E$33:$F$44,2,FALSE),P2014*$D2014,0)))</f>
        <v>0</v>
      </c>
      <c r="AC2014" s="13">
        <f>IF($D2014="",0,IF($E2014="",0,IF(VLOOKUP($E2014,paramètres!$E$33:$F$44,2,FALSE)&lt;=VLOOKUP($AC$18,paramètres!$E$33:$F$44,2,FALSE),Q2014*$D2014,0)))</f>
        <v>0</v>
      </c>
      <c r="AD2014" s="13">
        <f>IF($D2014="",0,IF($E2014="",0,IF(VLOOKUP($E2014,paramètres!$E$33:$F$44,2,FALSE)&lt;=VLOOKUP($AD$18,paramètres!$E$33:$F$44,2,FALSE),R2014*$D2014,0)))</f>
        <v>0</v>
      </c>
      <c r="AE2014" s="13">
        <f>IF($D2014="",0,IF($E2014="",0,IF(VLOOKUP($E2014,paramètres!$E$33:$F$44,2,FALSE)&lt;=VLOOKUP($AE$18,paramètres!$E$33:$F$44,2,FALSE),S2014*$D2014,0)))</f>
        <v>0</v>
      </c>
      <c r="AF2014" s="13">
        <f>IF($D2014="",0,IF($E2014="",0,IF(VLOOKUP($E2014,paramètres!$E$33:$F$44,2,FALSE)&lt;=VLOOKUP($AF$18,paramètres!$E$33:$F$44,2,FALSE),T2014*$D2014,0)))</f>
        <v>0</v>
      </c>
      <c r="AG2014" s="13">
        <f>IF($D2014="",0,IF($E2014="",0,IF(VLOOKUP($E2014,paramètres!$E$33:$F$44,2,FALSE)&lt;=VLOOKUP($AG$18,paramètres!$E$33:$F$44,2,FALSE),U2014*$D2014,0)))</f>
        <v>0</v>
      </c>
      <c r="AH2014" s="13">
        <f>IF($D2014="",0,IF($E2014="",0,IF(VLOOKUP($E2014,paramètres!$E$33:$F$44,2,FALSE)&lt;=VLOOKUP($AH$18,paramètres!$E$33:$F$44,2,FALSE),V2014*$D2014,0)))</f>
        <v>0</v>
      </c>
      <c r="AI2014" s="13">
        <f>IF($D2014="",0,IF($E2014="",0,IF(VLOOKUP($E2014,paramètres!$E$33:$F$44,2,FALSE)&lt;=VLOOKUP($AI$18,paramètres!$E$33:$F$44,2,FALSE),W2014*$D2014,0)))</f>
        <v>0</v>
      </c>
      <c r="AJ2014" s="13">
        <f>IF($D2014="",0,IF($E2014="",0,IF(VLOOKUP($E2014,paramètres!$E$33:$F$44,2,FALSE)&lt;=VLOOKUP($AJ$18,paramètres!$E$33:$F$44,2,FALSE),X2014*$D2014,0)))</f>
        <v>0</v>
      </c>
      <c r="AK2014" s="13">
        <f>IF($D2014="",0,IF($E2014="",0,IF(VLOOKUP($E2014,paramètres!$E$33:$F$44,2,FALSE)&lt;=VLOOKUP($AK$18,paramètres!$E$33:$F$44,2,FALSE),Y2014*$D2014,0)))</f>
        <v>0</v>
      </c>
      <c r="AL2014" s="13">
        <f>IF($D2014="",0,IF($E2014="",0,IF(VLOOKUP($E2014,paramètres!$E$33:$F$44,2,FALSE)&lt;=VLOOKUP($AL$18,paramètres!$E$33:$F$44,2,FALSE),Z2014*$D2014,0)))</f>
        <v>0</v>
      </c>
      <c r="AM2014" s="126">
        <f>IF($D2014="",0,IF($E2014="",0,IF(VLOOKUP($E2014,paramètres!$E$33:$F$44,2,FALSE)&lt;=VLOOKUP($AM$18,paramètres!$E$33:$F$44,2,FALSE),AA2014*$D2014,0)))</f>
        <v>0</v>
      </c>
      <c r="AN2014" s="121" t="str">
        <f>IF(paramètres!$B$28=1,((SUM(P2014:Y2014)/1.02)+SUM(Z2014:AA2014))*0.0303/9*COUNT(P2014:X2014),IF(paramètres!$B$28=2,(SUM(P2014:AA2014))*0.0303/9*COUNT(P2014:X2014),"Missing Delta option"))</f>
        <v>Missing Delta option</v>
      </c>
      <c r="AO2014" s="13" t="str">
        <f>IF(paramètres!$B$28=1,(((SUM(P2014:Y2014)/1.02)+SUM(Z2014:AA2014))+((SUM(AB2014:AK2014)/1.02)+SUM(AL2014:AN2014)))*cotpatr,IF(paramètres!$B$28=2,(SUM(P2014:AN2014)*cotpatr),"Missing Delta Option"))</f>
        <v>Missing Delta Option</v>
      </c>
      <c r="AP2014" s="13" t="str" cm="1">
        <f t="array" ref="AP2014">IF(paramètres!$B$28=1,(((SUM(P2014:Y2014)/1.02)+SUM(Z2014:AA2014))+((SUM(AB2014:AM2014)/1.02)+SUM(AL2014:AM2014)))/12*pécule,IF(paramètres!$B$28=2,SUM(P2014:AM2014)/12*pécule,"Missing Delta Option"))</f>
        <v>Missing Delta Option</v>
      </c>
      <c r="AQ2014" s="105" t="e">
        <f>IF(paramètres!$B$28=1,(((SUM(P2014:Y2014)/1.02)+SUM(Z2014:AA2014))+((SUM(AB2014:AM2014)/1.02)+SUM(AL2014:AM2014)))+AN2014+AO2014+AP2014,SUM(P2014:AM2014)+AN2014+AO2014+AP2014)</f>
        <v>#VALUE!</v>
      </c>
    </row>
    <row r="2015" spans="1:43" x14ac:dyDescent="0.25">
      <c r="A2015" s="104"/>
      <c r="B2015" s="39"/>
      <c r="C2015" s="39"/>
      <c r="D2015" s="70"/>
      <c r="E2015" s="49"/>
      <c r="F2015" s="40"/>
      <c r="G2015" s="38"/>
      <c r="H2015" s="71"/>
      <c r="I2015" s="40"/>
      <c r="J2015" s="38"/>
      <c r="K2015" s="71"/>
      <c r="L2015" s="40"/>
      <c r="M2015" s="38"/>
      <c r="N2015" s="71"/>
      <c r="O2015" s="49"/>
      <c r="P2015" s="177"/>
      <c r="Q2015" s="178"/>
      <c r="R2015" s="178"/>
      <c r="S2015" s="178"/>
      <c r="T2015" s="178"/>
      <c r="U2015" s="178"/>
      <c r="V2015" s="178"/>
      <c r="W2015" s="178"/>
      <c r="X2015" s="178"/>
      <c r="Y2015" s="178"/>
      <c r="Z2015" s="178"/>
      <c r="AA2015" s="179"/>
      <c r="AB2015" s="121">
        <f>IF($D2015="",0,IF($E2015="",0,IF(VLOOKUP($E2015,paramètres!$E$33:$F$44,2,FALSE)&lt;=VLOOKUP($AB$18,paramètres!$E$33:$F$44,2,FALSE),P2015*$D2015,0)))</f>
        <v>0</v>
      </c>
      <c r="AC2015" s="13">
        <f>IF($D2015="",0,IF($E2015="",0,IF(VLOOKUP($E2015,paramètres!$E$33:$F$44,2,FALSE)&lt;=VLOOKUP($AC$18,paramètres!$E$33:$F$44,2,FALSE),Q2015*$D2015,0)))</f>
        <v>0</v>
      </c>
      <c r="AD2015" s="13">
        <f>IF($D2015="",0,IF($E2015="",0,IF(VLOOKUP($E2015,paramètres!$E$33:$F$44,2,FALSE)&lt;=VLOOKUP($AD$18,paramètres!$E$33:$F$44,2,FALSE),R2015*$D2015,0)))</f>
        <v>0</v>
      </c>
      <c r="AE2015" s="13">
        <f>IF($D2015="",0,IF($E2015="",0,IF(VLOOKUP($E2015,paramètres!$E$33:$F$44,2,FALSE)&lt;=VLOOKUP($AE$18,paramètres!$E$33:$F$44,2,FALSE),S2015*$D2015,0)))</f>
        <v>0</v>
      </c>
      <c r="AF2015" s="13">
        <f>IF($D2015="",0,IF($E2015="",0,IF(VLOOKUP($E2015,paramètres!$E$33:$F$44,2,FALSE)&lt;=VLOOKUP($AF$18,paramètres!$E$33:$F$44,2,FALSE),T2015*$D2015,0)))</f>
        <v>0</v>
      </c>
      <c r="AG2015" s="13">
        <f>IF($D2015="",0,IF($E2015="",0,IF(VLOOKUP($E2015,paramètres!$E$33:$F$44,2,FALSE)&lt;=VLOOKUP($AG$18,paramètres!$E$33:$F$44,2,FALSE),U2015*$D2015,0)))</f>
        <v>0</v>
      </c>
      <c r="AH2015" s="13">
        <f>IF($D2015="",0,IF($E2015="",0,IF(VLOOKUP($E2015,paramètres!$E$33:$F$44,2,FALSE)&lt;=VLOOKUP($AH$18,paramètres!$E$33:$F$44,2,FALSE),V2015*$D2015,0)))</f>
        <v>0</v>
      </c>
      <c r="AI2015" s="13">
        <f>IF($D2015="",0,IF($E2015="",0,IF(VLOOKUP($E2015,paramètres!$E$33:$F$44,2,FALSE)&lt;=VLOOKUP($AI$18,paramètres!$E$33:$F$44,2,FALSE),W2015*$D2015,0)))</f>
        <v>0</v>
      </c>
      <c r="AJ2015" s="13">
        <f>IF($D2015="",0,IF($E2015="",0,IF(VLOOKUP($E2015,paramètres!$E$33:$F$44,2,FALSE)&lt;=VLOOKUP($AJ$18,paramètres!$E$33:$F$44,2,FALSE),X2015*$D2015,0)))</f>
        <v>0</v>
      </c>
      <c r="AK2015" s="13">
        <f>IF($D2015="",0,IF($E2015="",0,IF(VLOOKUP($E2015,paramètres!$E$33:$F$44,2,FALSE)&lt;=VLOOKUP($AK$18,paramètres!$E$33:$F$44,2,FALSE),Y2015*$D2015,0)))</f>
        <v>0</v>
      </c>
      <c r="AL2015" s="13">
        <f>IF($D2015="",0,IF($E2015="",0,IF(VLOOKUP($E2015,paramètres!$E$33:$F$44,2,FALSE)&lt;=VLOOKUP($AL$18,paramètres!$E$33:$F$44,2,FALSE),Z2015*$D2015,0)))</f>
        <v>0</v>
      </c>
      <c r="AM2015" s="126">
        <f>IF($D2015="",0,IF($E2015="",0,IF(VLOOKUP($E2015,paramètres!$E$33:$F$44,2,FALSE)&lt;=VLOOKUP($AM$18,paramètres!$E$33:$F$44,2,FALSE),AA2015*$D2015,0)))</f>
        <v>0</v>
      </c>
      <c r="AN2015" s="121" t="str">
        <f>IF(paramètres!$B$28=1,((SUM(P2015:Y2015)/1.02)+SUM(Z2015:AA2015))*0.0303/9*COUNT(P2015:X2015),IF(paramètres!$B$28=2,(SUM(P2015:AA2015))*0.0303/9*COUNT(P2015:X2015),"Missing Delta option"))</f>
        <v>Missing Delta option</v>
      </c>
      <c r="AO2015" s="13" t="str">
        <f>IF(paramètres!$B$28=1,(((SUM(P2015:Y2015)/1.02)+SUM(Z2015:AA2015))+((SUM(AB2015:AK2015)/1.02)+SUM(AL2015:AN2015)))*cotpatr,IF(paramètres!$B$28=2,(SUM(P2015:AN2015)*cotpatr),"Missing Delta Option"))</f>
        <v>Missing Delta Option</v>
      </c>
      <c r="AP2015" s="13" t="str" cm="1">
        <f t="array" ref="AP2015">IF(paramètres!$B$28=1,(((SUM(P2015:Y2015)/1.02)+SUM(Z2015:AA2015))+((SUM(AB2015:AM2015)/1.02)+SUM(AL2015:AM2015)))/12*pécule,IF(paramètres!$B$28=2,SUM(P2015:AM2015)/12*pécule,"Missing Delta Option"))</f>
        <v>Missing Delta Option</v>
      </c>
      <c r="AQ2015" s="105" t="e">
        <f>IF(paramètres!$B$28=1,(((SUM(P2015:Y2015)/1.02)+SUM(Z2015:AA2015))+((SUM(AB2015:AM2015)/1.02)+SUM(AL2015:AM2015)))+AN2015+AO2015+AP2015,SUM(P2015:AM2015)+AN2015+AO2015+AP2015)</f>
        <v>#VALUE!</v>
      </c>
    </row>
    <row r="2016" spans="1:43" x14ac:dyDescent="0.25">
      <c r="A2016" s="104"/>
      <c r="B2016" s="39"/>
      <c r="C2016" s="39"/>
      <c r="D2016" s="70"/>
      <c r="E2016" s="49"/>
      <c r="F2016" s="40"/>
      <c r="G2016" s="38"/>
      <c r="H2016" s="71"/>
      <c r="I2016" s="40"/>
      <c r="J2016" s="38"/>
      <c r="K2016" s="71"/>
      <c r="L2016" s="40"/>
      <c r="M2016" s="38"/>
      <c r="N2016" s="71"/>
      <c r="O2016" s="49"/>
      <c r="P2016" s="177"/>
      <c r="Q2016" s="178"/>
      <c r="R2016" s="178"/>
      <c r="S2016" s="178"/>
      <c r="T2016" s="178"/>
      <c r="U2016" s="178"/>
      <c r="V2016" s="178"/>
      <c r="W2016" s="178"/>
      <c r="X2016" s="178"/>
      <c r="Y2016" s="178"/>
      <c r="Z2016" s="178"/>
      <c r="AA2016" s="179"/>
      <c r="AB2016" s="121">
        <f>IF($D2016="",0,IF($E2016="",0,IF(VLOOKUP($E2016,paramètres!$E$33:$F$44,2,FALSE)&lt;=VLOOKUP($AB$18,paramètres!$E$33:$F$44,2,FALSE),P2016*$D2016,0)))</f>
        <v>0</v>
      </c>
      <c r="AC2016" s="13">
        <f>IF($D2016="",0,IF($E2016="",0,IF(VLOOKUP($E2016,paramètres!$E$33:$F$44,2,FALSE)&lt;=VLOOKUP($AC$18,paramètres!$E$33:$F$44,2,FALSE),Q2016*$D2016,0)))</f>
        <v>0</v>
      </c>
      <c r="AD2016" s="13">
        <f>IF($D2016="",0,IF($E2016="",0,IF(VLOOKUP($E2016,paramètres!$E$33:$F$44,2,FALSE)&lt;=VLOOKUP($AD$18,paramètres!$E$33:$F$44,2,FALSE),R2016*$D2016,0)))</f>
        <v>0</v>
      </c>
      <c r="AE2016" s="13">
        <f>IF($D2016="",0,IF($E2016="",0,IF(VLOOKUP($E2016,paramètres!$E$33:$F$44,2,FALSE)&lt;=VLOOKUP($AE$18,paramètres!$E$33:$F$44,2,FALSE),S2016*$D2016,0)))</f>
        <v>0</v>
      </c>
      <c r="AF2016" s="13">
        <f>IF($D2016="",0,IF($E2016="",0,IF(VLOOKUP($E2016,paramètres!$E$33:$F$44,2,FALSE)&lt;=VLOOKUP($AF$18,paramètres!$E$33:$F$44,2,FALSE),T2016*$D2016,0)))</f>
        <v>0</v>
      </c>
      <c r="AG2016" s="13">
        <f>IF($D2016="",0,IF($E2016="",0,IF(VLOOKUP($E2016,paramètres!$E$33:$F$44,2,FALSE)&lt;=VLOOKUP($AG$18,paramètres!$E$33:$F$44,2,FALSE),U2016*$D2016,0)))</f>
        <v>0</v>
      </c>
      <c r="AH2016" s="13">
        <f>IF($D2016="",0,IF($E2016="",0,IF(VLOOKUP($E2016,paramètres!$E$33:$F$44,2,FALSE)&lt;=VLOOKUP($AH$18,paramètres!$E$33:$F$44,2,FALSE),V2016*$D2016,0)))</f>
        <v>0</v>
      </c>
      <c r="AI2016" s="13">
        <f>IF($D2016="",0,IF($E2016="",0,IF(VLOOKUP($E2016,paramètres!$E$33:$F$44,2,FALSE)&lt;=VLOOKUP($AI$18,paramètres!$E$33:$F$44,2,FALSE),W2016*$D2016,0)))</f>
        <v>0</v>
      </c>
      <c r="AJ2016" s="13">
        <f>IF($D2016="",0,IF($E2016="",0,IF(VLOOKUP($E2016,paramètres!$E$33:$F$44,2,FALSE)&lt;=VLOOKUP($AJ$18,paramètres!$E$33:$F$44,2,FALSE),X2016*$D2016,0)))</f>
        <v>0</v>
      </c>
      <c r="AK2016" s="13">
        <f>IF($D2016="",0,IF($E2016="",0,IF(VLOOKUP($E2016,paramètres!$E$33:$F$44,2,FALSE)&lt;=VLOOKUP($AK$18,paramètres!$E$33:$F$44,2,FALSE),Y2016*$D2016,0)))</f>
        <v>0</v>
      </c>
      <c r="AL2016" s="13">
        <f>IF($D2016="",0,IF($E2016="",0,IF(VLOOKUP($E2016,paramètres!$E$33:$F$44,2,FALSE)&lt;=VLOOKUP($AL$18,paramètres!$E$33:$F$44,2,FALSE),Z2016*$D2016,0)))</f>
        <v>0</v>
      </c>
      <c r="AM2016" s="126">
        <f>IF($D2016="",0,IF($E2016="",0,IF(VLOOKUP($E2016,paramètres!$E$33:$F$44,2,FALSE)&lt;=VLOOKUP($AM$18,paramètres!$E$33:$F$44,2,FALSE),AA2016*$D2016,0)))</f>
        <v>0</v>
      </c>
      <c r="AN2016" s="121" t="str">
        <f>IF(paramètres!$B$28=1,((SUM(P2016:Y2016)/1.02)+SUM(Z2016:AA2016))*0.0303/9*COUNT(P2016:X2016),IF(paramètres!$B$28=2,(SUM(P2016:AA2016))*0.0303/9*COUNT(P2016:X2016),"Missing Delta option"))</f>
        <v>Missing Delta option</v>
      </c>
      <c r="AO2016" s="13" t="str">
        <f>IF(paramètres!$B$28=1,(((SUM(P2016:Y2016)/1.02)+SUM(Z2016:AA2016))+((SUM(AB2016:AK2016)/1.02)+SUM(AL2016:AN2016)))*cotpatr,IF(paramètres!$B$28=2,(SUM(P2016:AN2016)*cotpatr),"Missing Delta Option"))</f>
        <v>Missing Delta Option</v>
      </c>
      <c r="AP2016" s="13" t="str" cm="1">
        <f t="array" ref="AP2016">IF(paramètres!$B$28=1,(((SUM(P2016:Y2016)/1.02)+SUM(Z2016:AA2016))+((SUM(AB2016:AM2016)/1.02)+SUM(AL2016:AM2016)))/12*pécule,IF(paramètres!$B$28=2,SUM(P2016:AM2016)/12*pécule,"Missing Delta Option"))</f>
        <v>Missing Delta Option</v>
      </c>
      <c r="AQ2016" s="105" t="e">
        <f>IF(paramètres!$B$28=1,(((SUM(P2016:Y2016)/1.02)+SUM(Z2016:AA2016))+((SUM(AB2016:AM2016)/1.02)+SUM(AL2016:AM2016)))+AN2016+AO2016+AP2016,SUM(P2016:AM2016)+AN2016+AO2016+AP2016)</f>
        <v>#VALUE!</v>
      </c>
    </row>
    <row r="2017" spans="1:43" x14ac:dyDescent="0.25">
      <c r="A2017" s="104"/>
      <c r="B2017" s="39"/>
      <c r="C2017" s="39"/>
      <c r="D2017" s="70"/>
      <c r="E2017" s="49"/>
      <c r="F2017" s="40"/>
      <c r="G2017" s="38"/>
      <c r="H2017" s="71"/>
      <c r="I2017" s="40"/>
      <c r="J2017" s="38"/>
      <c r="K2017" s="71"/>
      <c r="L2017" s="40"/>
      <c r="M2017" s="38"/>
      <c r="N2017" s="71"/>
      <c r="O2017" s="49"/>
      <c r="P2017" s="177"/>
      <c r="Q2017" s="178"/>
      <c r="R2017" s="178"/>
      <c r="S2017" s="178"/>
      <c r="T2017" s="178"/>
      <c r="U2017" s="178"/>
      <c r="V2017" s="178"/>
      <c r="W2017" s="178"/>
      <c r="X2017" s="178"/>
      <c r="Y2017" s="178"/>
      <c r="Z2017" s="178"/>
      <c r="AA2017" s="179"/>
      <c r="AB2017" s="121">
        <f>IF($D2017="",0,IF($E2017="",0,IF(VLOOKUP($E2017,paramètres!$E$33:$F$44,2,FALSE)&lt;=VLOOKUP($AB$18,paramètres!$E$33:$F$44,2,FALSE),P2017*$D2017,0)))</f>
        <v>0</v>
      </c>
      <c r="AC2017" s="13">
        <f>IF($D2017="",0,IF($E2017="",0,IF(VLOOKUP($E2017,paramètres!$E$33:$F$44,2,FALSE)&lt;=VLOOKUP($AC$18,paramètres!$E$33:$F$44,2,FALSE),Q2017*$D2017,0)))</f>
        <v>0</v>
      </c>
      <c r="AD2017" s="13">
        <f>IF($D2017="",0,IF($E2017="",0,IF(VLOOKUP($E2017,paramètres!$E$33:$F$44,2,FALSE)&lt;=VLOOKUP($AD$18,paramètres!$E$33:$F$44,2,FALSE),R2017*$D2017,0)))</f>
        <v>0</v>
      </c>
      <c r="AE2017" s="13">
        <f>IF($D2017="",0,IF($E2017="",0,IF(VLOOKUP($E2017,paramètres!$E$33:$F$44,2,FALSE)&lt;=VLOOKUP($AE$18,paramètres!$E$33:$F$44,2,FALSE),S2017*$D2017,0)))</f>
        <v>0</v>
      </c>
      <c r="AF2017" s="13">
        <f>IF($D2017="",0,IF($E2017="",0,IF(VLOOKUP($E2017,paramètres!$E$33:$F$44,2,FALSE)&lt;=VLOOKUP($AF$18,paramètres!$E$33:$F$44,2,FALSE),T2017*$D2017,0)))</f>
        <v>0</v>
      </c>
      <c r="AG2017" s="13">
        <f>IF($D2017="",0,IF($E2017="",0,IF(VLOOKUP($E2017,paramètres!$E$33:$F$44,2,FALSE)&lt;=VLOOKUP($AG$18,paramètres!$E$33:$F$44,2,FALSE),U2017*$D2017,0)))</f>
        <v>0</v>
      </c>
      <c r="AH2017" s="13">
        <f>IF($D2017="",0,IF($E2017="",0,IF(VLOOKUP($E2017,paramètres!$E$33:$F$44,2,FALSE)&lt;=VLOOKUP($AH$18,paramètres!$E$33:$F$44,2,FALSE),V2017*$D2017,0)))</f>
        <v>0</v>
      </c>
      <c r="AI2017" s="13">
        <f>IF($D2017="",0,IF($E2017="",0,IF(VLOOKUP($E2017,paramètres!$E$33:$F$44,2,FALSE)&lt;=VLOOKUP($AI$18,paramètres!$E$33:$F$44,2,FALSE),W2017*$D2017,0)))</f>
        <v>0</v>
      </c>
      <c r="AJ2017" s="13">
        <f>IF($D2017="",0,IF($E2017="",0,IF(VLOOKUP($E2017,paramètres!$E$33:$F$44,2,FALSE)&lt;=VLOOKUP($AJ$18,paramètres!$E$33:$F$44,2,FALSE),X2017*$D2017,0)))</f>
        <v>0</v>
      </c>
      <c r="AK2017" s="13">
        <f>IF($D2017="",0,IF($E2017="",0,IF(VLOOKUP($E2017,paramètres!$E$33:$F$44,2,FALSE)&lt;=VLOOKUP($AK$18,paramètres!$E$33:$F$44,2,FALSE),Y2017*$D2017,0)))</f>
        <v>0</v>
      </c>
      <c r="AL2017" s="13">
        <f>IF($D2017="",0,IF($E2017="",0,IF(VLOOKUP($E2017,paramètres!$E$33:$F$44,2,FALSE)&lt;=VLOOKUP($AL$18,paramètres!$E$33:$F$44,2,FALSE),Z2017*$D2017,0)))</f>
        <v>0</v>
      </c>
      <c r="AM2017" s="126">
        <f>IF($D2017="",0,IF($E2017="",0,IF(VLOOKUP($E2017,paramètres!$E$33:$F$44,2,FALSE)&lt;=VLOOKUP($AM$18,paramètres!$E$33:$F$44,2,FALSE),AA2017*$D2017,0)))</f>
        <v>0</v>
      </c>
      <c r="AN2017" s="121" t="str">
        <f>IF(paramètres!$B$28=1,((SUM(P2017:Y2017)/1.02)+SUM(Z2017:AA2017))*0.0303/9*COUNT(P2017:X2017),IF(paramètres!$B$28=2,(SUM(P2017:AA2017))*0.0303/9*COUNT(P2017:X2017),"Missing Delta option"))</f>
        <v>Missing Delta option</v>
      </c>
      <c r="AO2017" s="13" t="str">
        <f>IF(paramètres!$B$28=1,(((SUM(P2017:Y2017)/1.02)+SUM(Z2017:AA2017))+((SUM(AB2017:AK2017)/1.02)+SUM(AL2017:AN2017)))*cotpatr,IF(paramètres!$B$28=2,(SUM(P2017:AN2017)*cotpatr),"Missing Delta Option"))</f>
        <v>Missing Delta Option</v>
      </c>
      <c r="AP2017" s="13" t="str" cm="1">
        <f t="array" ref="AP2017">IF(paramètres!$B$28=1,(((SUM(P2017:Y2017)/1.02)+SUM(Z2017:AA2017))+((SUM(AB2017:AM2017)/1.02)+SUM(AL2017:AM2017)))/12*pécule,IF(paramètres!$B$28=2,SUM(P2017:AM2017)/12*pécule,"Missing Delta Option"))</f>
        <v>Missing Delta Option</v>
      </c>
      <c r="AQ2017" s="105" t="e">
        <f>IF(paramètres!$B$28=1,(((SUM(P2017:Y2017)/1.02)+SUM(Z2017:AA2017))+((SUM(AB2017:AM2017)/1.02)+SUM(AL2017:AM2017)))+AN2017+AO2017+AP2017,SUM(P2017:AM2017)+AN2017+AO2017+AP2017)</f>
        <v>#VALUE!</v>
      </c>
    </row>
    <row r="2018" spans="1:43" x14ac:dyDescent="0.25">
      <c r="A2018" s="104"/>
      <c r="B2018" s="39"/>
      <c r="C2018" s="39"/>
      <c r="D2018" s="70"/>
      <c r="E2018" s="49"/>
      <c r="F2018" s="40"/>
      <c r="G2018" s="38"/>
      <c r="H2018" s="71"/>
      <c r="I2018" s="40"/>
      <c r="J2018" s="38"/>
      <c r="K2018" s="71"/>
      <c r="L2018" s="40"/>
      <c r="M2018" s="38"/>
      <c r="N2018" s="71"/>
      <c r="O2018" s="49"/>
      <c r="P2018" s="177"/>
      <c r="Q2018" s="178"/>
      <c r="R2018" s="178"/>
      <c r="S2018" s="178"/>
      <c r="T2018" s="178"/>
      <c r="U2018" s="178"/>
      <c r="V2018" s="178"/>
      <c r="W2018" s="178"/>
      <c r="X2018" s="178"/>
      <c r="Y2018" s="178"/>
      <c r="Z2018" s="178"/>
      <c r="AA2018" s="179"/>
      <c r="AB2018" s="121">
        <f>IF($D2018="",0,IF($E2018="",0,IF(VLOOKUP($E2018,paramètres!$E$33:$F$44,2,FALSE)&lt;=VLOOKUP($AB$18,paramètres!$E$33:$F$44,2,FALSE),P2018*$D2018,0)))</f>
        <v>0</v>
      </c>
      <c r="AC2018" s="13">
        <f>IF($D2018="",0,IF($E2018="",0,IF(VLOOKUP($E2018,paramètres!$E$33:$F$44,2,FALSE)&lt;=VLOOKUP($AC$18,paramètres!$E$33:$F$44,2,FALSE),Q2018*$D2018,0)))</f>
        <v>0</v>
      </c>
      <c r="AD2018" s="13">
        <f>IF($D2018="",0,IF($E2018="",0,IF(VLOOKUP($E2018,paramètres!$E$33:$F$44,2,FALSE)&lt;=VLOOKUP($AD$18,paramètres!$E$33:$F$44,2,FALSE),R2018*$D2018,0)))</f>
        <v>0</v>
      </c>
      <c r="AE2018" s="13">
        <f>IF($D2018="",0,IF($E2018="",0,IF(VLOOKUP($E2018,paramètres!$E$33:$F$44,2,FALSE)&lt;=VLOOKUP($AE$18,paramètres!$E$33:$F$44,2,FALSE),S2018*$D2018,0)))</f>
        <v>0</v>
      </c>
      <c r="AF2018" s="13">
        <f>IF($D2018="",0,IF($E2018="",0,IF(VLOOKUP($E2018,paramètres!$E$33:$F$44,2,FALSE)&lt;=VLOOKUP($AF$18,paramètres!$E$33:$F$44,2,FALSE),T2018*$D2018,0)))</f>
        <v>0</v>
      </c>
      <c r="AG2018" s="13">
        <f>IF($D2018="",0,IF($E2018="",0,IF(VLOOKUP($E2018,paramètres!$E$33:$F$44,2,FALSE)&lt;=VLOOKUP($AG$18,paramètres!$E$33:$F$44,2,FALSE),U2018*$D2018,0)))</f>
        <v>0</v>
      </c>
      <c r="AH2018" s="13">
        <f>IF($D2018="",0,IF($E2018="",0,IF(VLOOKUP($E2018,paramètres!$E$33:$F$44,2,FALSE)&lt;=VLOOKUP($AH$18,paramètres!$E$33:$F$44,2,FALSE),V2018*$D2018,0)))</f>
        <v>0</v>
      </c>
      <c r="AI2018" s="13">
        <f>IF($D2018="",0,IF($E2018="",0,IF(VLOOKUP($E2018,paramètres!$E$33:$F$44,2,FALSE)&lt;=VLOOKUP($AI$18,paramètres!$E$33:$F$44,2,FALSE),W2018*$D2018,0)))</f>
        <v>0</v>
      </c>
      <c r="AJ2018" s="13">
        <f>IF($D2018="",0,IF($E2018="",0,IF(VLOOKUP($E2018,paramètres!$E$33:$F$44,2,FALSE)&lt;=VLOOKUP($AJ$18,paramètres!$E$33:$F$44,2,FALSE),X2018*$D2018,0)))</f>
        <v>0</v>
      </c>
      <c r="AK2018" s="13">
        <f>IF($D2018="",0,IF($E2018="",0,IF(VLOOKUP($E2018,paramètres!$E$33:$F$44,2,FALSE)&lt;=VLOOKUP($AK$18,paramètres!$E$33:$F$44,2,FALSE),Y2018*$D2018,0)))</f>
        <v>0</v>
      </c>
      <c r="AL2018" s="13">
        <f>IF($D2018="",0,IF($E2018="",0,IF(VLOOKUP($E2018,paramètres!$E$33:$F$44,2,FALSE)&lt;=VLOOKUP($AL$18,paramètres!$E$33:$F$44,2,FALSE),Z2018*$D2018,0)))</f>
        <v>0</v>
      </c>
      <c r="AM2018" s="126">
        <f>IF($D2018="",0,IF($E2018="",0,IF(VLOOKUP($E2018,paramètres!$E$33:$F$44,2,FALSE)&lt;=VLOOKUP($AM$18,paramètres!$E$33:$F$44,2,FALSE),AA2018*$D2018,0)))</f>
        <v>0</v>
      </c>
      <c r="AN2018" s="121" t="str">
        <f>IF(paramètres!$B$28=1,((SUM(P2018:Y2018)/1.02)+SUM(Z2018:AA2018))*0.0303/9*COUNT(P2018:X2018),IF(paramètres!$B$28=2,(SUM(P2018:AA2018))*0.0303/9*COUNT(P2018:X2018),"Missing Delta option"))</f>
        <v>Missing Delta option</v>
      </c>
      <c r="AO2018" s="13" t="str">
        <f>IF(paramètres!$B$28=1,(((SUM(P2018:Y2018)/1.02)+SUM(Z2018:AA2018))+((SUM(AB2018:AK2018)/1.02)+SUM(AL2018:AN2018)))*cotpatr,IF(paramètres!$B$28=2,(SUM(P2018:AN2018)*cotpatr),"Missing Delta Option"))</f>
        <v>Missing Delta Option</v>
      </c>
      <c r="AP2018" s="13" t="str" cm="1">
        <f t="array" ref="AP2018">IF(paramètres!$B$28=1,(((SUM(P2018:Y2018)/1.02)+SUM(Z2018:AA2018))+((SUM(AB2018:AM2018)/1.02)+SUM(AL2018:AM2018)))/12*pécule,IF(paramètres!$B$28=2,SUM(P2018:AM2018)/12*pécule,"Missing Delta Option"))</f>
        <v>Missing Delta Option</v>
      </c>
      <c r="AQ2018" s="105" t="e">
        <f>IF(paramètres!$B$28=1,(((SUM(P2018:Y2018)/1.02)+SUM(Z2018:AA2018))+((SUM(AB2018:AM2018)/1.02)+SUM(AL2018:AM2018)))+AN2018+AO2018+AP2018,SUM(P2018:AM2018)+AN2018+AO2018+AP2018)</f>
        <v>#VALUE!</v>
      </c>
    </row>
    <row r="2019" spans="1:43" x14ac:dyDescent="0.25">
      <c r="A2019" s="104"/>
      <c r="B2019" s="39"/>
      <c r="C2019" s="39"/>
      <c r="D2019" s="70"/>
      <c r="E2019" s="49"/>
      <c r="F2019" s="40"/>
      <c r="G2019" s="38"/>
      <c r="H2019" s="71"/>
      <c r="I2019" s="40"/>
      <c r="J2019" s="38"/>
      <c r="K2019" s="71"/>
      <c r="L2019" s="40"/>
      <c r="M2019" s="38"/>
      <c r="N2019" s="71"/>
      <c r="O2019" s="49"/>
      <c r="P2019" s="177"/>
      <c r="Q2019" s="178"/>
      <c r="R2019" s="178"/>
      <c r="S2019" s="178"/>
      <c r="T2019" s="178"/>
      <c r="U2019" s="178"/>
      <c r="V2019" s="178"/>
      <c r="W2019" s="178"/>
      <c r="X2019" s="178"/>
      <c r="Y2019" s="178"/>
      <c r="Z2019" s="178"/>
      <c r="AA2019" s="179"/>
      <c r="AB2019" s="121">
        <f>IF($D2019="",0,IF($E2019="",0,IF(VLOOKUP($E2019,paramètres!$E$33:$F$44,2,FALSE)&lt;=VLOOKUP($AB$18,paramètres!$E$33:$F$44,2,FALSE),P2019*$D2019,0)))</f>
        <v>0</v>
      </c>
      <c r="AC2019" s="13">
        <f>IF($D2019="",0,IF($E2019="",0,IF(VLOOKUP($E2019,paramètres!$E$33:$F$44,2,FALSE)&lt;=VLOOKUP($AC$18,paramètres!$E$33:$F$44,2,FALSE),Q2019*$D2019,0)))</f>
        <v>0</v>
      </c>
      <c r="AD2019" s="13">
        <f>IF($D2019="",0,IF($E2019="",0,IF(VLOOKUP($E2019,paramètres!$E$33:$F$44,2,FALSE)&lt;=VLOOKUP($AD$18,paramètres!$E$33:$F$44,2,FALSE),R2019*$D2019,0)))</f>
        <v>0</v>
      </c>
      <c r="AE2019" s="13">
        <f>IF($D2019="",0,IF($E2019="",0,IF(VLOOKUP($E2019,paramètres!$E$33:$F$44,2,FALSE)&lt;=VLOOKUP($AE$18,paramètres!$E$33:$F$44,2,FALSE),S2019*$D2019,0)))</f>
        <v>0</v>
      </c>
      <c r="AF2019" s="13">
        <f>IF($D2019="",0,IF($E2019="",0,IF(VLOOKUP($E2019,paramètres!$E$33:$F$44,2,FALSE)&lt;=VLOOKUP($AF$18,paramètres!$E$33:$F$44,2,FALSE),T2019*$D2019,0)))</f>
        <v>0</v>
      </c>
      <c r="AG2019" s="13">
        <f>IF($D2019="",0,IF($E2019="",0,IF(VLOOKUP($E2019,paramètres!$E$33:$F$44,2,FALSE)&lt;=VLOOKUP($AG$18,paramètres!$E$33:$F$44,2,FALSE),U2019*$D2019,0)))</f>
        <v>0</v>
      </c>
      <c r="AH2019" s="13">
        <f>IF($D2019="",0,IF($E2019="",0,IF(VLOOKUP($E2019,paramètres!$E$33:$F$44,2,FALSE)&lt;=VLOOKUP($AH$18,paramètres!$E$33:$F$44,2,FALSE),V2019*$D2019,0)))</f>
        <v>0</v>
      </c>
      <c r="AI2019" s="13">
        <f>IF($D2019="",0,IF($E2019="",0,IF(VLOOKUP($E2019,paramètres!$E$33:$F$44,2,FALSE)&lt;=VLOOKUP($AI$18,paramètres!$E$33:$F$44,2,FALSE),W2019*$D2019,0)))</f>
        <v>0</v>
      </c>
      <c r="AJ2019" s="13">
        <f>IF($D2019="",0,IF($E2019="",0,IF(VLOOKUP($E2019,paramètres!$E$33:$F$44,2,FALSE)&lt;=VLOOKUP($AJ$18,paramètres!$E$33:$F$44,2,FALSE),X2019*$D2019,0)))</f>
        <v>0</v>
      </c>
      <c r="AK2019" s="13">
        <f>IF($D2019="",0,IF($E2019="",0,IF(VLOOKUP($E2019,paramètres!$E$33:$F$44,2,FALSE)&lt;=VLOOKUP($AK$18,paramètres!$E$33:$F$44,2,FALSE),Y2019*$D2019,0)))</f>
        <v>0</v>
      </c>
      <c r="AL2019" s="13">
        <f>IF($D2019="",0,IF($E2019="",0,IF(VLOOKUP($E2019,paramètres!$E$33:$F$44,2,FALSE)&lt;=VLOOKUP($AL$18,paramètres!$E$33:$F$44,2,FALSE),Z2019*$D2019,0)))</f>
        <v>0</v>
      </c>
      <c r="AM2019" s="126">
        <f>IF($D2019="",0,IF($E2019="",0,IF(VLOOKUP($E2019,paramètres!$E$33:$F$44,2,FALSE)&lt;=VLOOKUP($AM$18,paramètres!$E$33:$F$44,2,FALSE),AA2019*$D2019,0)))</f>
        <v>0</v>
      </c>
      <c r="AN2019" s="121" t="str">
        <f>IF(paramètres!$B$28=1,((SUM(P2019:Y2019)/1.02)+SUM(Z2019:AA2019))*0.0303/9*COUNT(P2019:X2019),IF(paramètres!$B$28=2,(SUM(P2019:AA2019))*0.0303/9*COUNT(P2019:X2019),"Missing Delta option"))</f>
        <v>Missing Delta option</v>
      </c>
      <c r="AO2019" s="13" t="str">
        <f>IF(paramètres!$B$28=1,(((SUM(P2019:Y2019)/1.02)+SUM(Z2019:AA2019))+((SUM(AB2019:AK2019)/1.02)+SUM(AL2019:AN2019)))*cotpatr,IF(paramètres!$B$28=2,(SUM(P2019:AN2019)*cotpatr),"Missing Delta Option"))</f>
        <v>Missing Delta Option</v>
      </c>
      <c r="AP2019" s="13" t="str" cm="1">
        <f t="array" ref="AP2019">IF(paramètres!$B$28=1,(((SUM(P2019:Y2019)/1.02)+SUM(Z2019:AA2019))+((SUM(AB2019:AM2019)/1.02)+SUM(AL2019:AM2019)))/12*pécule,IF(paramètres!$B$28=2,SUM(P2019:AM2019)/12*pécule,"Missing Delta Option"))</f>
        <v>Missing Delta Option</v>
      </c>
      <c r="AQ2019" s="105" t="e">
        <f>IF(paramètres!$B$28=1,(((SUM(P2019:Y2019)/1.02)+SUM(Z2019:AA2019))+((SUM(AB2019:AM2019)/1.02)+SUM(AL2019:AM2019)))+AN2019+AO2019+AP2019,SUM(P2019:AM2019)+AN2019+AO2019+AP2019)</f>
        <v>#VALUE!</v>
      </c>
    </row>
    <row r="2020" spans="1:43" x14ac:dyDescent="0.25">
      <c r="A2020" s="104"/>
      <c r="B2020" s="39"/>
      <c r="C2020" s="39"/>
      <c r="D2020" s="70"/>
      <c r="E2020" s="49"/>
      <c r="F2020" s="40"/>
      <c r="G2020" s="38"/>
      <c r="H2020" s="71"/>
      <c r="I2020" s="40"/>
      <c r="J2020" s="38"/>
      <c r="K2020" s="71"/>
      <c r="L2020" s="40"/>
      <c r="M2020" s="38"/>
      <c r="N2020" s="71"/>
      <c r="O2020" s="49"/>
      <c r="P2020" s="177"/>
      <c r="Q2020" s="178"/>
      <c r="R2020" s="178"/>
      <c r="S2020" s="178"/>
      <c r="T2020" s="178"/>
      <c r="U2020" s="178"/>
      <c r="V2020" s="178"/>
      <c r="W2020" s="178"/>
      <c r="X2020" s="178"/>
      <c r="Y2020" s="178"/>
      <c r="Z2020" s="178"/>
      <c r="AA2020" s="179"/>
      <c r="AB2020" s="121">
        <f>IF($D2020="",0,IF($E2020="",0,IF(VLOOKUP($E2020,paramètres!$E$33:$F$44,2,FALSE)&lt;=VLOOKUP($AB$18,paramètres!$E$33:$F$44,2,FALSE),P2020*$D2020,0)))</f>
        <v>0</v>
      </c>
      <c r="AC2020" s="13">
        <f>IF($D2020="",0,IF($E2020="",0,IF(VLOOKUP($E2020,paramètres!$E$33:$F$44,2,FALSE)&lt;=VLOOKUP($AC$18,paramètres!$E$33:$F$44,2,FALSE),Q2020*$D2020,0)))</f>
        <v>0</v>
      </c>
      <c r="AD2020" s="13">
        <f>IF($D2020="",0,IF($E2020="",0,IF(VLOOKUP($E2020,paramètres!$E$33:$F$44,2,FALSE)&lt;=VLOOKUP($AD$18,paramètres!$E$33:$F$44,2,FALSE),R2020*$D2020,0)))</f>
        <v>0</v>
      </c>
      <c r="AE2020" s="13">
        <f>IF($D2020="",0,IF($E2020="",0,IF(VLOOKUP($E2020,paramètres!$E$33:$F$44,2,FALSE)&lt;=VLOOKUP($AE$18,paramètres!$E$33:$F$44,2,FALSE),S2020*$D2020,0)))</f>
        <v>0</v>
      </c>
      <c r="AF2020" s="13">
        <f>IF($D2020="",0,IF($E2020="",0,IF(VLOOKUP($E2020,paramètres!$E$33:$F$44,2,FALSE)&lt;=VLOOKUP($AF$18,paramètres!$E$33:$F$44,2,FALSE),T2020*$D2020,0)))</f>
        <v>0</v>
      </c>
      <c r="AG2020" s="13">
        <f>IF($D2020="",0,IF($E2020="",0,IF(VLOOKUP($E2020,paramètres!$E$33:$F$44,2,FALSE)&lt;=VLOOKUP($AG$18,paramètres!$E$33:$F$44,2,FALSE),U2020*$D2020,0)))</f>
        <v>0</v>
      </c>
      <c r="AH2020" s="13">
        <f>IF($D2020="",0,IF($E2020="",0,IF(VLOOKUP($E2020,paramètres!$E$33:$F$44,2,FALSE)&lt;=VLOOKUP($AH$18,paramètres!$E$33:$F$44,2,FALSE),V2020*$D2020,0)))</f>
        <v>0</v>
      </c>
      <c r="AI2020" s="13">
        <f>IF($D2020="",0,IF($E2020="",0,IF(VLOOKUP($E2020,paramètres!$E$33:$F$44,2,FALSE)&lt;=VLOOKUP($AI$18,paramètres!$E$33:$F$44,2,FALSE),W2020*$D2020,0)))</f>
        <v>0</v>
      </c>
      <c r="AJ2020" s="13">
        <f>IF($D2020="",0,IF($E2020="",0,IF(VLOOKUP($E2020,paramètres!$E$33:$F$44,2,FALSE)&lt;=VLOOKUP($AJ$18,paramètres!$E$33:$F$44,2,FALSE),X2020*$D2020,0)))</f>
        <v>0</v>
      </c>
      <c r="AK2020" s="13">
        <f>IF($D2020="",0,IF($E2020="",0,IF(VLOOKUP($E2020,paramètres!$E$33:$F$44,2,FALSE)&lt;=VLOOKUP($AK$18,paramètres!$E$33:$F$44,2,FALSE),Y2020*$D2020,0)))</f>
        <v>0</v>
      </c>
      <c r="AL2020" s="13">
        <f>IF($D2020="",0,IF($E2020="",0,IF(VLOOKUP($E2020,paramètres!$E$33:$F$44,2,FALSE)&lt;=VLOOKUP($AL$18,paramètres!$E$33:$F$44,2,FALSE),Z2020*$D2020,0)))</f>
        <v>0</v>
      </c>
      <c r="AM2020" s="126">
        <f>IF($D2020="",0,IF($E2020="",0,IF(VLOOKUP($E2020,paramètres!$E$33:$F$44,2,FALSE)&lt;=VLOOKUP($AM$18,paramètres!$E$33:$F$44,2,FALSE),AA2020*$D2020,0)))</f>
        <v>0</v>
      </c>
      <c r="AN2020" s="121" t="str">
        <f>IF(paramètres!$B$28=1,((SUM(P2020:Y2020)/1.02)+SUM(Z2020:AA2020))*0.0303/9*COUNT(P2020:X2020),IF(paramètres!$B$28=2,(SUM(P2020:AA2020))*0.0303/9*COUNT(P2020:X2020),"Missing Delta option"))</f>
        <v>Missing Delta option</v>
      </c>
      <c r="AO2020" s="13" t="str">
        <f>IF(paramètres!$B$28=1,(((SUM(P2020:Y2020)/1.02)+SUM(Z2020:AA2020))+((SUM(AB2020:AK2020)/1.02)+SUM(AL2020:AN2020)))*cotpatr,IF(paramètres!$B$28=2,(SUM(P2020:AN2020)*cotpatr),"Missing Delta Option"))</f>
        <v>Missing Delta Option</v>
      </c>
      <c r="AP2020" s="13" t="str" cm="1">
        <f t="array" ref="AP2020">IF(paramètres!$B$28=1,(((SUM(P2020:Y2020)/1.02)+SUM(Z2020:AA2020))+((SUM(AB2020:AM2020)/1.02)+SUM(AL2020:AM2020)))/12*pécule,IF(paramètres!$B$28=2,SUM(P2020:AM2020)/12*pécule,"Missing Delta Option"))</f>
        <v>Missing Delta Option</v>
      </c>
      <c r="AQ2020" s="105" t="e">
        <f>IF(paramètres!$B$28=1,(((SUM(P2020:Y2020)/1.02)+SUM(Z2020:AA2020))+((SUM(AB2020:AM2020)/1.02)+SUM(AL2020:AM2020)))+AN2020+AO2020+AP2020,SUM(P2020:AM2020)+AN2020+AO2020+AP2020)</f>
        <v>#VALUE!</v>
      </c>
    </row>
    <row r="2021" spans="1:43" x14ac:dyDescent="0.25">
      <c r="A2021" s="104"/>
      <c r="B2021" s="39"/>
      <c r="C2021" s="39"/>
      <c r="D2021" s="70"/>
      <c r="E2021" s="49"/>
      <c r="F2021" s="40"/>
      <c r="G2021" s="38"/>
      <c r="H2021" s="71"/>
      <c r="I2021" s="40"/>
      <c r="J2021" s="38"/>
      <c r="K2021" s="71"/>
      <c r="L2021" s="40"/>
      <c r="M2021" s="38"/>
      <c r="N2021" s="71"/>
      <c r="O2021" s="49"/>
      <c r="P2021" s="177"/>
      <c r="Q2021" s="178"/>
      <c r="R2021" s="178"/>
      <c r="S2021" s="178"/>
      <c r="T2021" s="178"/>
      <c r="U2021" s="178"/>
      <c r="V2021" s="178"/>
      <c r="W2021" s="178"/>
      <c r="X2021" s="178"/>
      <c r="Y2021" s="178"/>
      <c r="Z2021" s="178"/>
      <c r="AA2021" s="179"/>
      <c r="AB2021" s="121">
        <f>IF($D2021="",0,IF($E2021="",0,IF(VLOOKUP($E2021,paramètres!$E$33:$F$44,2,FALSE)&lt;=VLOOKUP($AB$18,paramètres!$E$33:$F$44,2,FALSE),P2021*$D2021,0)))</f>
        <v>0</v>
      </c>
      <c r="AC2021" s="13">
        <f>IF($D2021="",0,IF($E2021="",0,IF(VLOOKUP($E2021,paramètres!$E$33:$F$44,2,FALSE)&lt;=VLOOKUP($AC$18,paramètres!$E$33:$F$44,2,FALSE),Q2021*$D2021,0)))</f>
        <v>0</v>
      </c>
      <c r="AD2021" s="13">
        <f>IF($D2021="",0,IF($E2021="",0,IF(VLOOKUP($E2021,paramètres!$E$33:$F$44,2,FALSE)&lt;=VLOOKUP($AD$18,paramètres!$E$33:$F$44,2,FALSE),R2021*$D2021,0)))</f>
        <v>0</v>
      </c>
      <c r="AE2021" s="13">
        <f>IF($D2021="",0,IF($E2021="",0,IF(VLOOKUP($E2021,paramètres!$E$33:$F$44,2,FALSE)&lt;=VLOOKUP($AE$18,paramètres!$E$33:$F$44,2,FALSE),S2021*$D2021,0)))</f>
        <v>0</v>
      </c>
      <c r="AF2021" s="13">
        <f>IF($D2021="",0,IF($E2021="",0,IF(VLOOKUP($E2021,paramètres!$E$33:$F$44,2,FALSE)&lt;=VLOOKUP($AF$18,paramètres!$E$33:$F$44,2,FALSE),T2021*$D2021,0)))</f>
        <v>0</v>
      </c>
      <c r="AG2021" s="13">
        <f>IF($D2021="",0,IF($E2021="",0,IF(VLOOKUP($E2021,paramètres!$E$33:$F$44,2,FALSE)&lt;=VLOOKUP($AG$18,paramètres!$E$33:$F$44,2,FALSE),U2021*$D2021,0)))</f>
        <v>0</v>
      </c>
      <c r="AH2021" s="13">
        <f>IF($D2021="",0,IF($E2021="",0,IF(VLOOKUP($E2021,paramètres!$E$33:$F$44,2,FALSE)&lt;=VLOOKUP($AH$18,paramètres!$E$33:$F$44,2,FALSE),V2021*$D2021,0)))</f>
        <v>0</v>
      </c>
      <c r="AI2021" s="13">
        <f>IF($D2021="",0,IF($E2021="",0,IF(VLOOKUP($E2021,paramètres!$E$33:$F$44,2,FALSE)&lt;=VLOOKUP($AI$18,paramètres!$E$33:$F$44,2,FALSE),W2021*$D2021,0)))</f>
        <v>0</v>
      </c>
      <c r="AJ2021" s="13">
        <f>IF($D2021="",0,IF($E2021="",0,IF(VLOOKUP($E2021,paramètres!$E$33:$F$44,2,FALSE)&lt;=VLOOKUP($AJ$18,paramètres!$E$33:$F$44,2,FALSE),X2021*$D2021,0)))</f>
        <v>0</v>
      </c>
      <c r="AK2021" s="13">
        <f>IF($D2021="",0,IF($E2021="",0,IF(VLOOKUP($E2021,paramètres!$E$33:$F$44,2,FALSE)&lt;=VLOOKUP($AK$18,paramètres!$E$33:$F$44,2,FALSE),Y2021*$D2021,0)))</f>
        <v>0</v>
      </c>
      <c r="AL2021" s="13">
        <f>IF($D2021="",0,IF($E2021="",0,IF(VLOOKUP($E2021,paramètres!$E$33:$F$44,2,FALSE)&lt;=VLOOKUP($AL$18,paramètres!$E$33:$F$44,2,FALSE),Z2021*$D2021,0)))</f>
        <v>0</v>
      </c>
      <c r="AM2021" s="126">
        <f>IF($D2021="",0,IF($E2021="",0,IF(VLOOKUP($E2021,paramètres!$E$33:$F$44,2,FALSE)&lt;=VLOOKUP($AM$18,paramètres!$E$33:$F$44,2,FALSE),AA2021*$D2021,0)))</f>
        <v>0</v>
      </c>
      <c r="AN2021" s="121" t="str">
        <f>IF(paramètres!$B$28=1,((SUM(P2021:Y2021)/1.02)+SUM(Z2021:AA2021))*0.0303/9*COUNT(P2021:X2021),IF(paramètres!$B$28=2,(SUM(P2021:AA2021))*0.0303/9*COUNT(P2021:X2021),"Missing Delta option"))</f>
        <v>Missing Delta option</v>
      </c>
      <c r="AO2021" s="13" t="str">
        <f>IF(paramètres!$B$28=1,(((SUM(P2021:Y2021)/1.02)+SUM(Z2021:AA2021))+((SUM(AB2021:AK2021)/1.02)+SUM(AL2021:AN2021)))*cotpatr,IF(paramètres!$B$28=2,(SUM(P2021:AN2021)*cotpatr),"Missing Delta Option"))</f>
        <v>Missing Delta Option</v>
      </c>
      <c r="AP2021" s="13" t="str" cm="1">
        <f t="array" ref="AP2021">IF(paramètres!$B$28=1,(((SUM(P2021:Y2021)/1.02)+SUM(Z2021:AA2021))+((SUM(AB2021:AM2021)/1.02)+SUM(AL2021:AM2021)))/12*pécule,IF(paramètres!$B$28=2,SUM(P2021:AM2021)/12*pécule,"Missing Delta Option"))</f>
        <v>Missing Delta Option</v>
      </c>
      <c r="AQ2021" s="105" t="e">
        <f>IF(paramètres!$B$28=1,(((SUM(P2021:Y2021)/1.02)+SUM(Z2021:AA2021))+((SUM(AB2021:AM2021)/1.02)+SUM(AL2021:AM2021)))+AN2021+AO2021+AP2021,SUM(P2021:AM2021)+AN2021+AO2021+AP2021)</f>
        <v>#VALUE!</v>
      </c>
    </row>
    <row r="2022" spans="1:43" x14ac:dyDescent="0.25">
      <c r="A2022" s="104"/>
      <c r="B2022" s="39"/>
      <c r="C2022" s="39"/>
      <c r="D2022" s="70"/>
      <c r="E2022" s="49"/>
      <c r="F2022" s="40"/>
      <c r="G2022" s="38"/>
      <c r="H2022" s="71"/>
      <c r="I2022" s="40"/>
      <c r="J2022" s="38"/>
      <c r="K2022" s="71"/>
      <c r="L2022" s="40"/>
      <c r="M2022" s="38"/>
      <c r="N2022" s="71"/>
      <c r="O2022" s="49"/>
      <c r="P2022" s="177"/>
      <c r="Q2022" s="178"/>
      <c r="R2022" s="178"/>
      <c r="S2022" s="178"/>
      <c r="T2022" s="178"/>
      <c r="U2022" s="178"/>
      <c r="V2022" s="178"/>
      <c r="W2022" s="178"/>
      <c r="X2022" s="178"/>
      <c r="Y2022" s="178"/>
      <c r="Z2022" s="178"/>
      <c r="AA2022" s="179"/>
      <c r="AB2022" s="121">
        <f>IF($D2022="",0,IF($E2022="",0,IF(VLOOKUP($E2022,paramètres!$E$33:$F$44,2,FALSE)&lt;=VLOOKUP($AB$18,paramètres!$E$33:$F$44,2,FALSE),P2022*$D2022,0)))</f>
        <v>0</v>
      </c>
      <c r="AC2022" s="13">
        <f>IF($D2022="",0,IF($E2022="",0,IF(VLOOKUP($E2022,paramètres!$E$33:$F$44,2,FALSE)&lt;=VLOOKUP($AC$18,paramètres!$E$33:$F$44,2,FALSE),Q2022*$D2022,0)))</f>
        <v>0</v>
      </c>
      <c r="AD2022" s="13">
        <f>IF($D2022="",0,IF($E2022="",0,IF(VLOOKUP($E2022,paramètres!$E$33:$F$44,2,FALSE)&lt;=VLOOKUP($AD$18,paramètres!$E$33:$F$44,2,FALSE),R2022*$D2022,0)))</f>
        <v>0</v>
      </c>
      <c r="AE2022" s="13">
        <f>IF($D2022="",0,IF($E2022="",0,IF(VLOOKUP($E2022,paramètres!$E$33:$F$44,2,FALSE)&lt;=VLOOKUP($AE$18,paramètres!$E$33:$F$44,2,FALSE),S2022*$D2022,0)))</f>
        <v>0</v>
      </c>
      <c r="AF2022" s="13">
        <f>IF($D2022="",0,IF($E2022="",0,IF(VLOOKUP($E2022,paramètres!$E$33:$F$44,2,FALSE)&lt;=VLOOKUP($AF$18,paramètres!$E$33:$F$44,2,FALSE),T2022*$D2022,0)))</f>
        <v>0</v>
      </c>
      <c r="AG2022" s="13">
        <f>IF($D2022="",0,IF($E2022="",0,IF(VLOOKUP($E2022,paramètres!$E$33:$F$44,2,FALSE)&lt;=VLOOKUP($AG$18,paramètres!$E$33:$F$44,2,FALSE),U2022*$D2022,0)))</f>
        <v>0</v>
      </c>
      <c r="AH2022" s="13">
        <f>IF($D2022="",0,IF($E2022="",0,IF(VLOOKUP($E2022,paramètres!$E$33:$F$44,2,FALSE)&lt;=VLOOKUP($AH$18,paramètres!$E$33:$F$44,2,FALSE),V2022*$D2022,0)))</f>
        <v>0</v>
      </c>
      <c r="AI2022" s="13">
        <f>IF($D2022="",0,IF($E2022="",0,IF(VLOOKUP($E2022,paramètres!$E$33:$F$44,2,FALSE)&lt;=VLOOKUP($AI$18,paramètres!$E$33:$F$44,2,FALSE),W2022*$D2022,0)))</f>
        <v>0</v>
      </c>
      <c r="AJ2022" s="13">
        <f>IF($D2022="",0,IF($E2022="",0,IF(VLOOKUP($E2022,paramètres!$E$33:$F$44,2,FALSE)&lt;=VLOOKUP($AJ$18,paramètres!$E$33:$F$44,2,FALSE),X2022*$D2022,0)))</f>
        <v>0</v>
      </c>
      <c r="AK2022" s="13">
        <f>IF($D2022="",0,IF($E2022="",0,IF(VLOOKUP($E2022,paramètres!$E$33:$F$44,2,FALSE)&lt;=VLOOKUP($AK$18,paramètres!$E$33:$F$44,2,FALSE),Y2022*$D2022,0)))</f>
        <v>0</v>
      </c>
      <c r="AL2022" s="13">
        <f>IF($D2022="",0,IF($E2022="",0,IF(VLOOKUP($E2022,paramètres!$E$33:$F$44,2,FALSE)&lt;=VLOOKUP($AL$18,paramètres!$E$33:$F$44,2,FALSE),Z2022*$D2022,0)))</f>
        <v>0</v>
      </c>
      <c r="AM2022" s="126">
        <f>IF($D2022="",0,IF($E2022="",0,IF(VLOOKUP($E2022,paramètres!$E$33:$F$44,2,FALSE)&lt;=VLOOKUP($AM$18,paramètres!$E$33:$F$44,2,FALSE),AA2022*$D2022,0)))</f>
        <v>0</v>
      </c>
      <c r="AN2022" s="121" t="str">
        <f>IF(paramètres!$B$28=1,((SUM(P2022:Y2022)/1.02)+SUM(Z2022:AA2022))*0.0303/9*COUNT(P2022:X2022),IF(paramètres!$B$28=2,(SUM(P2022:AA2022))*0.0303/9*COUNT(P2022:X2022),"Missing Delta option"))</f>
        <v>Missing Delta option</v>
      </c>
      <c r="AO2022" s="13" t="str">
        <f>IF(paramètres!$B$28=1,(((SUM(P2022:Y2022)/1.02)+SUM(Z2022:AA2022))+((SUM(AB2022:AK2022)/1.02)+SUM(AL2022:AN2022)))*cotpatr,IF(paramètres!$B$28=2,(SUM(P2022:AN2022)*cotpatr),"Missing Delta Option"))</f>
        <v>Missing Delta Option</v>
      </c>
      <c r="AP2022" s="13" t="str" cm="1">
        <f t="array" ref="AP2022">IF(paramètres!$B$28=1,(((SUM(P2022:Y2022)/1.02)+SUM(Z2022:AA2022))+((SUM(AB2022:AM2022)/1.02)+SUM(AL2022:AM2022)))/12*pécule,IF(paramètres!$B$28=2,SUM(P2022:AM2022)/12*pécule,"Missing Delta Option"))</f>
        <v>Missing Delta Option</v>
      </c>
      <c r="AQ2022" s="105" t="e">
        <f>IF(paramètres!$B$28=1,(((SUM(P2022:Y2022)/1.02)+SUM(Z2022:AA2022))+((SUM(AB2022:AM2022)/1.02)+SUM(AL2022:AM2022)))+AN2022+AO2022+AP2022,SUM(P2022:AM2022)+AN2022+AO2022+AP2022)</f>
        <v>#VALUE!</v>
      </c>
    </row>
    <row r="2023" spans="1:43" x14ac:dyDescent="0.25">
      <c r="A2023" s="104"/>
      <c r="B2023" s="39"/>
      <c r="C2023" s="39"/>
      <c r="D2023" s="70"/>
      <c r="E2023" s="49"/>
      <c r="F2023" s="40"/>
      <c r="G2023" s="38"/>
      <c r="H2023" s="71"/>
      <c r="I2023" s="40"/>
      <c r="J2023" s="38"/>
      <c r="K2023" s="71"/>
      <c r="L2023" s="40"/>
      <c r="M2023" s="38"/>
      <c r="N2023" s="71"/>
      <c r="O2023" s="49"/>
      <c r="P2023" s="177"/>
      <c r="Q2023" s="178"/>
      <c r="R2023" s="178"/>
      <c r="S2023" s="178"/>
      <c r="T2023" s="178"/>
      <c r="U2023" s="178"/>
      <c r="V2023" s="178"/>
      <c r="W2023" s="178"/>
      <c r="X2023" s="178"/>
      <c r="Y2023" s="178"/>
      <c r="Z2023" s="178"/>
      <c r="AA2023" s="179"/>
      <c r="AB2023" s="121">
        <f>IF($D2023="",0,IF($E2023="",0,IF(VLOOKUP($E2023,paramètres!$E$33:$F$44,2,FALSE)&lt;=VLOOKUP($AB$18,paramètres!$E$33:$F$44,2,FALSE),P2023*$D2023,0)))</f>
        <v>0</v>
      </c>
      <c r="AC2023" s="13">
        <f>IF($D2023="",0,IF($E2023="",0,IF(VLOOKUP($E2023,paramètres!$E$33:$F$44,2,FALSE)&lt;=VLOOKUP($AC$18,paramètres!$E$33:$F$44,2,FALSE),Q2023*$D2023,0)))</f>
        <v>0</v>
      </c>
      <c r="AD2023" s="13">
        <f>IF($D2023="",0,IF($E2023="",0,IF(VLOOKUP($E2023,paramètres!$E$33:$F$44,2,FALSE)&lt;=VLOOKUP($AD$18,paramètres!$E$33:$F$44,2,FALSE),R2023*$D2023,0)))</f>
        <v>0</v>
      </c>
      <c r="AE2023" s="13">
        <f>IF($D2023="",0,IF($E2023="",0,IF(VLOOKUP($E2023,paramètres!$E$33:$F$44,2,FALSE)&lt;=VLOOKUP($AE$18,paramètres!$E$33:$F$44,2,FALSE),S2023*$D2023,0)))</f>
        <v>0</v>
      </c>
      <c r="AF2023" s="13">
        <f>IF($D2023="",0,IF($E2023="",0,IF(VLOOKUP($E2023,paramètres!$E$33:$F$44,2,FALSE)&lt;=VLOOKUP($AF$18,paramètres!$E$33:$F$44,2,FALSE),T2023*$D2023,0)))</f>
        <v>0</v>
      </c>
      <c r="AG2023" s="13">
        <f>IF($D2023="",0,IF($E2023="",0,IF(VLOOKUP($E2023,paramètres!$E$33:$F$44,2,FALSE)&lt;=VLOOKUP($AG$18,paramètres!$E$33:$F$44,2,FALSE),U2023*$D2023,0)))</f>
        <v>0</v>
      </c>
      <c r="AH2023" s="13">
        <f>IF($D2023="",0,IF($E2023="",0,IF(VLOOKUP($E2023,paramètres!$E$33:$F$44,2,FALSE)&lt;=VLOOKUP($AH$18,paramètres!$E$33:$F$44,2,FALSE),V2023*$D2023,0)))</f>
        <v>0</v>
      </c>
      <c r="AI2023" s="13">
        <f>IF($D2023="",0,IF($E2023="",0,IF(VLOOKUP($E2023,paramètres!$E$33:$F$44,2,FALSE)&lt;=VLOOKUP($AI$18,paramètres!$E$33:$F$44,2,FALSE),W2023*$D2023,0)))</f>
        <v>0</v>
      </c>
      <c r="AJ2023" s="13">
        <f>IF($D2023="",0,IF($E2023="",0,IF(VLOOKUP($E2023,paramètres!$E$33:$F$44,2,FALSE)&lt;=VLOOKUP($AJ$18,paramètres!$E$33:$F$44,2,FALSE),X2023*$D2023,0)))</f>
        <v>0</v>
      </c>
      <c r="AK2023" s="13">
        <f>IF($D2023="",0,IF($E2023="",0,IF(VLOOKUP($E2023,paramètres!$E$33:$F$44,2,FALSE)&lt;=VLOOKUP($AK$18,paramètres!$E$33:$F$44,2,FALSE),Y2023*$D2023,0)))</f>
        <v>0</v>
      </c>
      <c r="AL2023" s="13">
        <f>IF($D2023="",0,IF($E2023="",0,IF(VLOOKUP($E2023,paramètres!$E$33:$F$44,2,FALSE)&lt;=VLOOKUP($AL$18,paramètres!$E$33:$F$44,2,FALSE),Z2023*$D2023,0)))</f>
        <v>0</v>
      </c>
      <c r="AM2023" s="126">
        <f>IF($D2023="",0,IF($E2023="",0,IF(VLOOKUP($E2023,paramètres!$E$33:$F$44,2,FALSE)&lt;=VLOOKUP($AM$18,paramètres!$E$33:$F$44,2,FALSE),AA2023*$D2023,0)))</f>
        <v>0</v>
      </c>
      <c r="AN2023" s="121" t="str">
        <f>IF(paramètres!$B$28=1,((SUM(P2023:Y2023)/1.02)+SUM(Z2023:AA2023))*0.0303/9*COUNT(P2023:X2023),IF(paramètres!$B$28=2,(SUM(P2023:AA2023))*0.0303/9*COUNT(P2023:X2023),"Missing Delta option"))</f>
        <v>Missing Delta option</v>
      </c>
      <c r="AO2023" s="13" t="str">
        <f>IF(paramètres!$B$28=1,(((SUM(P2023:Y2023)/1.02)+SUM(Z2023:AA2023))+((SUM(AB2023:AK2023)/1.02)+SUM(AL2023:AN2023)))*cotpatr,IF(paramètres!$B$28=2,(SUM(P2023:AN2023)*cotpatr),"Missing Delta Option"))</f>
        <v>Missing Delta Option</v>
      </c>
      <c r="AP2023" s="13" t="str" cm="1">
        <f t="array" ref="AP2023">IF(paramètres!$B$28=1,(((SUM(P2023:Y2023)/1.02)+SUM(Z2023:AA2023))+((SUM(AB2023:AM2023)/1.02)+SUM(AL2023:AM2023)))/12*pécule,IF(paramètres!$B$28=2,SUM(P2023:AM2023)/12*pécule,"Missing Delta Option"))</f>
        <v>Missing Delta Option</v>
      </c>
      <c r="AQ2023" s="105" t="e">
        <f>IF(paramètres!$B$28=1,(((SUM(P2023:Y2023)/1.02)+SUM(Z2023:AA2023))+((SUM(AB2023:AM2023)/1.02)+SUM(AL2023:AM2023)))+AN2023+AO2023+AP2023,SUM(P2023:AM2023)+AN2023+AO2023+AP2023)</f>
        <v>#VALUE!</v>
      </c>
    </row>
    <row r="2024" spans="1:43" x14ac:dyDescent="0.25">
      <c r="A2024" s="104"/>
      <c r="B2024" s="39"/>
      <c r="C2024" s="39"/>
      <c r="D2024" s="70"/>
      <c r="E2024" s="49"/>
      <c r="F2024" s="40"/>
      <c r="G2024" s="38"/>
      <c r="H2024" s="71"/>
      <c r="I2024" s="40"/>
      <c r="J2024" s="38"/>
      <c r="K2024" s="71"/>
      <c r="L2024" s="40"/>
      <c r="M2024" s="38"/>
      <c r="N2024" s="71"/>
      <c r="O2024" s="49"/>
      <c r="P2024" s="177"/>
      <c r="Q2024" s="178"/>
      <c r="R2024" s="178"/>
      <c r="S2024" s="178"/>
      <c r="T2024" s="178"/>
      <c r="U2024" s="178"/>
      <c r="V2024" s="178"/>
      <c r="W2024" s="178"/>
      <c r="X2024" s="178"/>
      <c r="Y2024" s="178"/>
      <c r="Z2024" s="178"/>
      <c r="AA2024" s="179"/>
      <c r="AB2024" s="121">
        <f>IF($D2024="",0,IF($E2024="",0,IF(VLOOKUP($E2024,paramètres!$E$33:$F$44,2,FALSE)&lt;=VLOOKUP($AB$18,paramètres!$E$33:$F$44,2,FALSE),P2024*$D2024,0)))</f>
        <v>0</v>
      </c>
      <c r="AC2024" s="13">
        <f>IF($D2024="",0,IF($E2024="",0,IF(VLOOKUP($E2024,paramètres!$E$33:$F$44,2,FALSE)&lt;=VLOOKUP($AC$18,paramètres!$E$33:$F$44,2,FALSE),Q2024*$D2024,0)))</f>
        <v>0</v>
      </c>
      <c r="AD2024" s="13">
        <f>IF($D2024="",0,IF($E2024="",0,IF(VLOOKUP($E2024,paramètres!$E$33:$F$44,2,FALSE)&lt;=VLOOKUP($AD$18,paramètres!$E$33:$F$44,2,FALSE),R2024*$D2024,0)))</f>
        <v>0</v>
      </c>
      <c r="AE2024" s="13">
        <f>IF($D2024="",0,IF($E2024="",0,IF(VLOOKUP($E2024,paramètres!$E$33:$F$44,2,FALSE)&lt;=VLOOKUP($AE$18,paramètres!$E$33:$F$44,2,FALSE),S2024*$D2024,0)))</f>
        <v>0</v>
      </c>
      <c r="AF2024" s="13">
        <f>IF($D2024="",0,IF($E2024="",0,IF(VLOOKUP($E2024,paramètres!$E$33:$F$44,2,FALSE)&lt;=VLOOKUP($AF$18,paramètres!$E$33:$F$44,2,FALSE),T2024*$D2024,0)))</f>
        <v>0</v>
      </c>
      <c r="AG2024" s="13">
        <f>IF($D2024="",0,IF($E2024="",0,IF(VLOOKUP($E2024,paramètres!$E$33:$F$44,2,FALSE)&lt;=VLOOKUP($AG$18,paramètres!$E$33:$F$44,2,FALSE),U2024*$D2024,0)))</f>
        <v>0</v>
      </c>
      <c r="AH2024" s="13">
        <f>IF($D2024="",0,IF($E2024="",0,IF(VLOOKUP($E2024,paramètres!$E$33:$F$44,2,FALSE)&lt;=VLOOKUP($AH$18,paramètres!$E$33:$F$44,2,FALSE),V2024*$D2024,0)))</f>
        <v>0</v>
      </c>
      <c r="AI2024" s="13">
        <f>IF($D2024="",0,IF($E2024="",0,IF(VLOOKUP($E2024,paramètres!$E$33:$F$44,2,FALSE)&lt;=VLOOKUP($AI$18,paramètres!$E$33:$F$44,2,FALSE),W2024*$D2024,0)))</f>
        <v>0</v>
      </c>
      <c r="AJ2024" s="13">
        <f>IF($D2024="",0,IF($E2024="",0,IF(VLOOKUP($E2024,paramètres!$E$33:$F$44,2,FALSE)&lt;=VLOOKUP($AJ$18,paramètres!$E$33:$F$44,2,FALSE),X2024*$D2024,0)))</f>
        <v>0</v>
      </c>
      <c r="AK2024" s="13">
        <f>IF($D2024="",0,IF($E2024="",0,IF(VLOOKUP($E2024,paramètres!$E$33:$F$44,2,FALSE)&lt;=VLOOKUP($AK$18,paramètres!$E$33:$F$44,2,FALSE),Y2024*$D2024,0)))</f>
        <v>0</v>
      </c>
      <c r="AL2024" s="13">
        <f>IF($D2024="",0,IF($E2024="",0,IF(VLOOKUP($E2024,paramètres!$E$33:$F$44,2,FALSE)&lt;=VLOOKUP($AL$18,paramètres!$E$33:$F$44,2,FALSE),Z2024*$D2024,0)))</f>
        <v>0</v>
      </c>
      <c r="AM2024" s="126">
        <f>IF($D2024="",0,IF($E2024="",0,IF(VLOOKUP($E2024,paramètres!$E$33:$F$44,2,FALSE)&lt;=VLOOKUP($AM$18,paramètres!$E$33:$F$44,2,FALSE),AA2024*$D2024,0)))</f>
        <v>0</v>
      </c>
      <c r="AN2024" s="121" t="str">
        <f>IF(paramètres!$B$28=1,((SUM(P2024:Y2024)/1.02)+SUM(Z2024:AA2024))*0.0303/9*COUNT(P2024:X2024),IF(paramètres!$B$28=2,(SUM(P2024:AA2024))*0.0303/9*COUNT(P2024:X2024),"Missing Delta option"))</f>
        <v>Missing Delta option</v>
      </c>
      <c r="AO2024" s="13" t="str">
        <f>IF(paramètres!$B$28=1,(((SUM(P2024:Y2024)/1.02)+SUM(Z2024:AA2024))+((SUM(AB2024:AK2024)/1.02)+SUM(AL2024:AN2024)))*cotpatr,IF(paramètres!$B$28=2,(SUM(P2024:AN2024)*cotpatr),"Missing Delta Option"))</f>
        <v>Missing Delta Option</v>
      </c>
      <c r="AP2024" s="13" t="str" cm="1">
        <f t="array" ref="AP2024">IF(paramètres!$B$28=1,(((SUM(P2024:Y2024)/1.02)+SUM(Z2024:AA2024))+((SUM(AB2024:AM2024)/1.02)+SUM(AL2024:AM2024)))/12*pécule,IF(paramètres!$B$28=2,SUM(P2024:AM2024)/12*pécule,"Missing Delta Option"))</f>
        <v>Missing Delta Option</v>
      </c>
      <c r="AQ2024" s="105" t="e">
        <f>IF(paramètres!$B$28=1,(((SUM(P2024:Y2024)/1.02)+SUM(Z2024:AA2024))+((SUM(AB2024:AM2024)/1.02)+SUM(AL2024:AM2024)))+AN2024+AO2024+AP2024,SUM(P2024:AM2024)+AN2024+AO2024+AP2024)</f>
        <v>#VALUE!</v>
      </c>
    </row>
    <row r="2025" spans="1:43" x14ac:dyDescent="0.25">
      <c r="A2025" s="104"/>
      <c r="B2025" s="39"/>
      <c r="C2025" s="39"/>
      <c r="D2025" s="70"/>
      <c r="E2025" s="49"/>
      <c r="F2025" s="40"/>
      <c r="G2025" s="38"/>
      <c r="H2025" s="71"/>
      <c r="I2025" s="40"/>
      <c r="J2025" s="38"/>
      <c r="K2025" s="71"/>
      <c r="L2025" s="40"/>
      <c r="M2025" s="38"/>
      <c r="N2025" s="71"/>
      <c r="O2025" s="49"/>
      <c r="P2025" s="177"/>
      <c r="Q2025" s="178"/>
      <c r="R2025" s="178"/>
      <c r="S2025" s="178"/>
      <c r="T2025" s="178"/>
      <c r="U2025" s="178"/>
      <c r="V2025" s="178"/>
      <c r="W2025" s="178"/>
      <c r="X2025" s="178"/>
      <c r="Y2025" s="178"/>
      <c r="Z2025" s="178"/>
      <c r="AA2025" s="179"/>
      <c r="AB2025" s="121">
        <f>IF($D2025="",0,IF($E2025="",0,IF(VLOOKUP($E2025,paramètres!$E$33:$F$44,2,FALSE)&lt;=VLOOKUP($AB$18,paramètres!$E$33:$F$44,2,FALSE),P2025*$D2025,0)))</f>
        <v>0</v>
      </c>
      <c r="AC2025" s="13">
        <f>IF($D2025="",0,IF($E2025="",0,IF(VLOOKUP($E2025,paramètres!$E$33:$F$44,2,FALSE)&lt;=VLOOKUP($AC$18,paramètres!$E$33:$F$44,2,FALSE),Q2025*$D2025,0)))</f>
        <v>0</v>
      </c>
      <c r="AD2025" s="13">
        <f>IF($D2025="",0,IF($E2025="",0,IF(VLOOKUP($E2025,paramètres!$E$33:$F$44,2,FALSE)&lt;=VLOOKUP($AD$18,paramètres!$E$33:$F$44,2,FALSE),R2025*$D2025,0)))</f>
        <v>0</v>
      </c>
      <c r="AE2025" s="13">
        <f>IF($D2025="",0,IF($E2025="",0,IF(VLOOKUP($E2025,paramètres!$E$33:$F$44,2,FALSE)&lt;=VLOOKUP($AE$18,paramètres!$E$33:$F$44,2,FALSE),S2025*$D2025,0)))</f>
        <v>0</v>
      </c>
      <c r="AF2025" s="13">
        <f>IF($D2025="",0,IF($E2025="",0,IF(VLOOKUP($E2025,paramètres!$E$33:$F$44,2,FALSE)&lt;=VLOOKUP($AF$18,paramètres!$E$33:$F$44,2,FALSE),T2025*$D2025,0)))</f>
        <v>0</v>
      </c>
      <c r="AG2025" s="13">
        <f>IF($D2025="",0,IF($E2025="",0,IF(VLOOKUP($E2025,paramètres!$E$33:$F$44,2,FALSE)&lt;=VLOOKUP($AG$18,paramètres!$E$33:$F$44,2,FALSE),U2025*$D2025,0)))</f>
        <v>0</v>
      </c>
      <c r="AH2025" s="13">
        <f>IF($D2025="",0,IF($E2025="",0,IF(VLOOKUP($E2025,paramètres!$E$33:$F$44,2,FALSE)&lt;=VLOOKUP($AH$18,paramètres!$E$33:$F$44,2,FALSE),V2025*$D2025,0)))</f>
        <v>0</v>
      </c>
      <c r="AI2025" s="13">
        <f>IF($D2025="",0,IF($E2025="",0,IF(VLOOKUP($E2025,paramètres!$E$33:$F$44,2,FALSE)&lt;=VLOOKUP($AI$18,paramètres!$E$33:$F$44,2,FALSE),W2025*$D2025,0)))</f>
        <v>0</v>
      </c>
      <c r="AJ2025" s="13">
        <f>IF($D2025="",0,IF($E2025="",0,IF(VLOOKUP($E2025,paramètres!$E$33:$F$44,2,FALSE)&lt;=VLOOKUP($AJ$18,paramètres!$E$33:$F$44,2,FALSE),X2025*$D2025,0)))</f>
        <v>0</v>
      </c>
      <c r="AK2025" s="13">
        <f>IF($D2025="",0,IF($E2025="",0,IF(VLOOKUP($E2025,paramètres!$E$33:$F$44,2,FALSE)&lt;=VLOOKUP($AK$18,paramètres!$E$33:$F$44,2,FALSE),Y2025*$D2025,0)))</f>
        <v>0</v>
      </c>
      <c r="AL2025" s="13">
        <f>IF($D2025="",0,IF($E2025="",0,IF(VLOOKUP($E2025,paramètres!$E$33:$F$44,2,FALSE)&lt;=VLOOKUP($AL$18,paramètres!$E$33:$F$44,2,FALSE),Z2025*$D2025,0)))</f>
        <v>0</v>
      </c>
      <c r="AM2025" s="126">
        <f>IF($D2025="",0,IF($E2025="",0,IF(VLOOKUP($E2025,paramètres!$E$33:$F$44,2,FALSE)&lt;=VLOOKUP($AM$18,paramètres!$E$33:$F$44,2,FALSE),AA2025*$D2025,0)))</f>
        <v>0</v>
      </c>
      <c r="AN2025" s="121" t="str">
        <f>IF(paramètres!$B$28=1,((SUM(P2025:Y2025)/1.02)+SUM(Z2025:AA2025))*0.0303/9*COUNT(P2025:X2025),IF(paramètres!$B$28=2,(SUM(P2025:AA2025))*0.0303/9*COUNT(P2025:X2025),"Missing Delta option"))</f>
        <v>Missing Delta option</v>
      </c>
      <c r="AO2025" s="13" t="str">
        <f>IF(paramètres!$B$28=1,(((SUM(P2025:Y2025)/1.02)+SUM(Z2025:AA2025))+((SUM(AB2025:AK2025)/1.02)+SUM(AL2025:AN2025)))*cotpatr,IF(paramètres!$B$28=2,(SUM(P2025:AN2025)*cotpatr),"Missing Delta Option"))</f>
        <v>Missing Delta Option</v>
      </c>
      <c r="AP2025" s="13" t="str" cm="1">
        <f t="array" ref="AP2025">IF(paramètres!$B$28=1,(((SUM(P2025:Y2025)/1.02)+SUM(Z2025:AA2025))+((SUM(AB2025:AM2025)/1.02)+SUM(AL2025:AM2025)))/12*pécule,IF(paramètres!$B$28=2,SUM(P2025:AM2025)/12*pécule,"Missing Delta Option"))</f>
        <v>Missing Delta Option</v>
      </c>
      <c r="AQ2025" s="105" t="e">
        <f>IF(paramètres!$B$28=1,(((SUM(P2025:Y2025)/1.02)+SUM(Z2025:AA2025))+((SUM(AB2025:AM2025)/1.02)+SUM(AL2025:AM2025)))+AN2025+AO2025+AP2025,SUM(P2025:AM2025)+AN2025+AO2025+AP2025)</f>
        <v>#VALUE!</v>
      </c>
    </row>
    <row r="2026" spans="1:43" x14ac:dyDescent="0.25">
      <c r="A2026" s="104"/>
      <c r="B2026" s="39"/>
      <c r="C2026" s="39"/>
      <c r="D2026" s="70"/>
      <c r="E2026" s="49"/>
      <c r="F2026" s="40"/>
      <c r="G2026" s="38"/>
      <c r="H2026" s="71"/>
      <c r="I2026" s="40"/>
      <c r="J2026" s="38"/>
      <c r="K2026" s="71"/>
      <c r="L2026" s="40"/>
      <c r="M2026" s="38"/>
      <c r="N2026" s="71"/>
      <c r="O2026" s="49"/>
      <c r="P2026" s="177"/>
      <c r="Q2026" s="178"/>
      <c r="R2026" s="178"/>
      <c r="S2026" s="178"/>
      <c r="T2026" s="178"/>
      <c r="U2026" s="178"/>
      <c r="V2026" s="178"/>
      <c r="W2026" s="178"/>
      <c r="X2026" s="178"/>
      <c r="Y2026" s="178"/>
      <c r="Z2026" s="178"/>
      <c r="AA2026" s="179"/>
      <c r="AB2026" s="121">
        <f>IF($D2026="",0,IF($E2026="",0,IF(VLOOKUP($E2026,paramètres!$E$33:$F$44,2,FALSE)&lt;=VLOOKUP($AB$18,paramètres!$E$33:$F$44,2,FALSE),P2026*$D2026,0)))</f>
        <v>0</v>
      </c>
      <c r="AC2026" s="13">
        <f>IF($D2026="",0,IF($E2026="",0,IF(VLOOKUP($E2026,paramètres!$E$33:$F$44,2,FALSE)&lt;=VLOOKUP($AC$18,paramètres!$E$33:$F$44,2,FALSE),Q2026*$D2026,0)))</f>
        <v>0</v>
      </c>
      <c r="AD2026" s="13">
        <f>IF($D2026="",0,IF($E2026="",0,IF(VLOOKUP($E2026,paramètres!$E$33:$F$44,2,FALSE)&lt;=VLOOKUP($AD$18,paramètres!$E$33:$F$44,2,FALSE),R2026*$D2026,0)))</f>
        <v>0</v>
      </c>
      <c r="AE2026" s="13">
        <f>IF($D2026="",0,IF($E2026="",0,IF(VLOOKUP($E2026,paramètres!$E$33:$F$44,2,FALSE)&lt;=VLOOKUP($AE$18,paramètres!$E$33:$F$44,2,FALSE),S2026*$D2026,0)))</f>
        <v>0</v>
      </c>
      <c r="AF2026" s="13">
        <f>IF($D2026="",0,IF($E2026="",0,IF(VLOOKUP($E2026,paramètres!$E$33:$F$44,2,FALSE)&lt;=VLOOKUP($AF$18,paramètres!$E$33:$F$44,2,FALSE),T2026*$D2026,0)))</f>
        <v>0</v>
      </c>
      <c r="AG2026" s="13">
        <f>IF($D2026="",0,IF($E2026="",0,IF(VLOOKUP($E2026,paramètres!$E$33:$F$44,2,FALSE)&lt;=VLOOKUP($AG$18,paramètres!$E$33:$F$44,2,FALSE),U2026*$D2026,0)))</f>
        <v>0</v>
      </c>
      <c r="AH2026" s="13">
        <f>IF($D2026="",0,IF($E2026="",0,IF(VLOOKUP($E2026,paramètres!$E$33:$F$44,2,FALSE)&lt;=VLOOKUP($AH$18,paramètres!$E$33:$F$44,2,FALSE),V2026*$D2026,0)))</f>
        <v>0</v>
      </c>
      <c r="AI2026" s="13">
        <f>IF($D2026="",0,IF($E2026="",0,IF(VLOOKUP($E2026,paramètres!$E$33:$F$44,2,FALSE)&lt;=VLOOKUP($AI$18,paramètres!$E$33:$F$44,2,FALSE),W2026*$D2026,0)))</f>
        <v>0</v>
      </c>
      <c r="AJ2026" s="13">
        <f>IF($D2026="",0,IF($E2026="",0,IF(VLOOKUP($E2026,paramètres!$E$33:$F$44,2,FALSE)&lt;=VLOOKUP($AJ$18,paramètres!$E$33:$F$44,2,FALSE),X2026*$D2026,0)))</f>
        <v>0</v>
      </c>
      <c r="AK2026" s="13">
        <f>IF($D2026="",0,IF($E2026="",0,IF(VLOOKUP($E2026,paramètres!$E$33:$F$44,2,FALSE)&lt;=VLOOKUP($AK$18,paramètres!$E$33:$F$44,2,FALSE),Y2026*$D2026,0)))</f>
        <v>0</v>
      </c>
      <c r="AL2026" s="13">
        <f>IF($D2026="",0,IF($E2026="",0,IF(VLOOKUP($E2026,paramètres!$E$33:$F$44,2,FALSE)&lt;=VLOOKUP($AL$18,paramètres!$E$33:$F$44,2,FALSE),Z2026*$D2026,0)))</f>
        <v>0</v>
      </c>
      <c r="AM2026" s="126">
        <f>IF($D2026="",0,IF($E2026="",0,IF(VLOOKUP($E2026,paramètres!$E$33:$F$44,2,FALSE)&lt;=VLOOKUP($AM$18,paramètres!$E$33:$F$44,2,FALSE),AA2026*$D2026,0)))</f>
        <v>0</v>
      </c>
      <c r="AN2026" s="121" t="str">
        <f>IF(paramètres!$B$28=1,((SUM(P2026:Y2026)/1.02)+SUM(Z2026:AA2026))*0.0303/9*COUNT(P2026:X2026),IF(paramètres!$B$28=2,(SUM(P2026:AA2026))*0.0303/9*COUNT(P2026:X2026),"Missing Delta option"))</f>
        <v>Missing Delta option</v>
      </c>
      <c r="AO2026" s="13" t="str">
        <f>IF(paramètres!$B$28=1,(((SUM(P2026:Y2026)/1.02)+SUM(Z2026:AA2026))+((SUM(AB2026:AK2026)/1.02)+SUM(AL2026:AN2026)))*cotpatr,IF(paramètres!$B$28=2,(SUM(P2026:AN2026)*cotpatr),"Missing Delta Option"))</f>
        <v>Missing Delta Option</v>
      </c>
      <c r="AP2026" s="13" t="str" cm="1">
        <f t="array" ref="AP2026">IF(paramètres!$B$28=1,(((SUM(P2026:Y2026)/1.02)+SUM(Z2026:AA2026))+((SUM(AB2026:AM2026)/1.02)+SUM(AL2026:AM2026)))/12*pécule,IF(paramètres!$B$28=2,SUM(P2026:AM2026)/12*pécule,"Missing Delta Option"))</f>
        <v>Missing Delta Option</v>
      </c>
      <c r="AQ2026" s="105" t="e">
        <f>IF(paramètres!$B$28=1,(((SUM(P2026:Y2026)/1.02)+SUM(Z2026:AA2026))+((SUM(AB2026:AM2026)/1.02)+SUM(AL2026:AM2026)))+AN2026+AO2026+AP2026,SUM(P2026:AM2026)+AN2026+AO2026+AP2026)</f>
        <v>#VALUE!</v>
      </c>
    </row>
    <row r="2027" spans="1:43" x14ac:dyDescent="0.25">
      <c r="A2027" s="104"/>
      <c r="B2027" s="39"/>
      <c r="C2027" s="39"/>
      <c r="D2027" s="70"/>
      <c r="E2027" s="49"/>
      <c r="F2027" s="40"/>
      <c r="G2027" s="38"/>
      <c r="H2027" s="71"/>
      <c r="I2027" s="40"/>
      <c r="J2027" s="38"/>
      <c r="K2027" s="71"/>
      <c r="L2027" s="40"/>
      <c r="M2027" s="38"/>
      <c r="N2027" s="71"/>
      <c r="O2027" s="49"/>
      <c r="P2027" s="177"/>
      <c r="Q2027" s="178"/>
      <c r="R2027" s="178"/>
      <c r="S2027" s="178"/>
      <c r="T2027" s="178"/>
      <c r="U2027" s="178"/>
      <c r="V2027" s="178"/>
      <c r="W2027" s="178"/>
      <c r="X2027" s="178"/>
      <c r="Y2027" s="178"/>
      <c r="Z2027" s="178"/>
      <c r="AA2027" s="179"/>
      <c r="AB2027" s="121">
        <f>IF($D2027="",0,IF($E2027="",0,IF(VLOOKUP($E2027,paramètres!$E$33:$F$44,2,FALSE)&lt;=VLOOKUP($AB$18,paramètres!$E$33:$F$44,2,FALSE),P2027*$D2027,0)))</f>
        <v>0</v>
      </c>
      <c r="AC2027" s="13">
        <f>IF($D2027="",0,IF($E2027="",0,IF(VLOOKUP($E2027,paramètres!$E$33:$F$44,2,FALSE)&lt;=VLOOKUP($AC$18,paramètres!$E$33:$F$44,2,FALSE),Q2027*$D2027,0)))</f>
        <v>0</v>
      </c>
      <c r="AD2027" s="13">
        <f>IF($D2027="",0,IF($E2027="",0,IF(VLOOKUP($E2027,paramètres!$E$33:$F$44,2,FALSE)&lt;=VLOOKUP($AD$18,paramètres!$E$33:$F$44,2,FALSE),R2027*$D2027,0)))</f>
        <v>0</v>
      </c>
      <c r="AE2027" s="13">
        <f>IF($D2027="",0,IF($E2027="",0,IF(VLOOKUP($E2027,paramètres!$E$33:$F$44,2,FALSE)&lt;=VLOOKUP($AE$18,paramètres!$E$33:$F$44,2,FALSE),S2027*$D2027,0)))</f>
        <v>0</v>
      </c>
      <c r="AF2027" s="13">
        <f>IF($D2027="",0,IF($E2027="",0,IF(VLOOKUP($E2027,paramètres!$E$33:$F$44,2,FALSE)&lt;=VLOOKUP($AF$18,paramètres!$E$33:$F$44,2,FALSE),T2027*$D2027,0)))</f>
        <v>0</v>
      </c>
      <c r="AG2027" s="13">
        <f>IF($D2027="",0,IF($E2027="",0,IF(VLOOKUP($E2027,paramètres!$E$33:$F$44,2,FALSE)&lt;=VLOOKUP($AG$18,paramètres!$E$33:$F$44,2,FALSE),U2027*$D2027,0)))</f>
        <v>0</v>
      </c>
      <c r="AH2027" s="13">
        <f>IF($D2027="",0,IF($E2027="",0,IF(VLOOKUP($E2027,paramètres!$E$33:$F$44,2,FALSE)&lt;=VLOOKUP($AH$18,paramètres!$E$33:$F$44,2,FALSE),V2027*$D2027,0)))</f>
        <v>0</v>
      </c>
      <c r="AI2027" s="13">
        <f>IF($D2027="",0,IF($E2027="",0,IF(VLOOKUP($E2027,paramètres!$E$33:$F$44,2,FALSE)&lt;=VLOOKUP($AI$18,paramètres!$E$33:$F$44,2,FALSE),W2027*$D2027,0)))</f>
        <v>0</v>
      </c>
      <c r="AJ2027" s="13">
        <f>IF($D2027="",0,IF($E2027="",0,IF(VLOOKUP($E2027,paramètres!$E$33:$F$44,2,FALSE)&lt;=VLOOKUP($AJ$18,paramètres!$E$33:$F$44,2,FALSE),X2027*$D2027,0)))</f>
        <v>0</v>
      </c>
      <c r="AK2027" s="13">
        <f>IF($D2027="",0,IF($E2027="",0,IF(VLOOKUP($E2027,paramètres!$E$33:$F$44,2,FALSE)&lt;=VLOOKUP($AK$18,paramètres!$E$33:$F$44,2,FALSE),Y2027*$D2027,0)))</f>
        <v>0</v>
      </c>
      <c r="AL2027" s="13">
        <f>IF($D2027="",0,IF($E2027="",0,IF(VLOOKUP($E2027,paramètres!$E$33:$F$44,2,FALSE)&lt;=VLOOKUP($AL$18,paramètres!$E$33:$F$44,2,FALSE),Z2027*$D2027,0)))</f>
        <v>0</v>
      </c>
      <c r="AM2027" s="126">
        <f>IF($D2027="",0,IF($E2027="",0,IF(VLOOKUP($E2027,paramètres!$E$33:$F$44,2,FALSE)&lt;=VLOOKUP($AM$18,paramètres!$E$33:$F$44,2,FALSE),AA2027*$D2027,0)))</f>
        <v>0</v>
      </c>
      <c r="AN2027" s="121" t="str">
        <f>IF(paramètres!$B$28=1,((SUM(P2027:Y2027)/1.02)+SUM(Z2027:AA2027))*0.0303/9*COUNT(P2027:X2027),IF(paramètres!$B$28=2,(SUM(P2027:AA2027))*0.0303/9*COUNT(P2027:X2027),"Missing Delta option"))</f>
        <v>Missing Delta option</v>
      </c>
      <c r="AO2027" s="13" t="str">
        <f>IF(paramètres!$B$28=1,(((SUM(P2027:Y2027)/1.02)+SUM(Z2027:AA2027))+((SUM(AB2027:AK2027)/1.02)+SUM(AL2027:AN2027)))*cotpatr,IF(paramètres!$B$28=2,(SUM(P2027:AN2027)*cotpatr),"Missing Delta Option"))</f>
        <v>Missing Delta Option</v>
      </c>
      <c r="AP2027" s="13" t="str" cm="1">
        <f t="array" ref="AP2027">IF(paramètres!$B$28=1,(((SUM(P2027:Y2027)/1.02)+SUM(Z2027:AA2027))+((SUM(AB2027:AM2027)/1.02)+SUM(AL2027:AM2027)))/12*pécule,IF(paramètres!$B$28=2,SUM(P2027:AM2027)/12*pécule,"Missing Delta Option"))</f>
        <v>Missing Delta Option</v>
      </c>
      <c r="AQ2027" s="105" t="e">
        <f>IF(paramètres!$B$28=1,(((SUM(P2027:Y2027)/1.02)+SUM(Z2027:AA2027))+((SUM(AB2027:AM2027)/1.02)+SUM(AL2027:AM2027)))+AN2027+AO2027+AP2027,SUM(P2027:AM2027)+AN2027+AO2027+AP2027)</f>
        <v>#VALUE!</v>
      </c>
    </row>
    <row r="2028" spans="1:43" x14ac:dyDescent="0.25">
      <c r="A2028" s="104"/>
      <c r="B2028" s="39"/>
      <c r="C2028" s="39"/>
      <c r="D2028" s="70"/>
      <c r="E2028" s="49"/>
      <c r="F2028" s="40"/>
      <c r="G2028" s="38"/>
      <c r="H2028" s="71"/>
      <c r="I2028" s="40"/>
      <c r="J2028" s="38"/>
      <c r="K2028" s="71"/>
      <c r="L2028" s="40"/>
      <c r="M2028" s="38"/>
      <c r="N2028" s="71"/>
      <c r="O2028" s="49"/>
      <c r="P2028" s="177"/>
      <c r="Q2028" s="178"/>
      <c r="R2028" s="178"/>
      <c r="S2028" s="178"/>
      <c r="T2028" s="178"/>
      <c r="U2028" s="178"/>
      <c r="V2028" s="178"/>
      <c r="W2028" s="178"/>
      <c r="X2028" s="178"/>
      <c r="Y2028" s="178"/>
      <c r="Z2028" s="178"/>
      <c r="AA2028" s="179"/>
      <c r="AB2028" s="121">
        <f>IF($D2028="",0,IF($E2028="",0,IF(VLOOKUP($E2028,paramètres!$E$33:$F$44,2,FALSE)&lt;=VLOOKUP($AB$18,paramètres!$E$33:$F$44,2,FALSE),P2028*$D2028,0)))</f>
        <v>0</v>
      </c>
      <c r="AC2028" s="13">
        <f>IF($D2028="",0,IF($E2028="",0,IF(VLOOKUP($E2028,paramètres!$E$33:$F$44,2,FALSE)&lt;=VLOOKUP($AC$18,paramètres!$E$33:$F$44,2,FALSE),Q2028*$D2028,0)))</f>
        <v>0</v>
      </c>
      <c r="AD2028" s="13">
        <f>IF($D2028="",0,IF($E2028="",0,IF(VLOOKUP($E2028,paramètres!$E$33:$F$44,2,FALSE)&lt;=VLOOKUP($AD$18,paramètres!$E$33:$F$44,2,FALSE),R2028*$D2028,0)))</f>
        <v>0</v>
      </c>
      <c r="AE2028" s="13">
        <f>IF($D2028="",0,IF($E2028="",0,IF(VLOOKUP($E2028,paramètres!$E$33:$F$44,2,FALSE)&lt;=VLOOKUP($AE$18,paramètres!$E$33:$F$44,2,FALSE),S2028*$D2028,0)))</f>
        <v>0</v>
      </c>
      <c r="AF2028" s="13">
        <f>IF($D2028="",0,IF($E2028="",0,IF(VLOOKUP($E2028,paramètres!$E$33:$F$44,2,FALSE)&lt;=VLOOKUP($AF$18,paramètres!$E$33:$F$44,2,FALSE),T2028*$D2028,0)))</f>
        <v>0</v>
      </c>
      <c r="AG2028" s="13">
        <f>IF($D2028="",0,IF($E2028="",0,IF(VLOOKUP($E2028,paramètres!$E$33:$F$44,2,FALSE)&lt;=VLOOKUP($AG$18,paramètres!$E$33:$F$44,2,FALSE),U2028*$D2028,0)))</f>
        <v>0</v>
      </c>
      <c r="AH2028" s="13">
        <f>IF($D2028="",0,IF($E2028="",0,IF(VLOOKUP($E2028,paramètres!$E$33:$F$44,2,FALSE)&lt;=VLOOKUP($AH$18,paramètres!$E$33:$F$44,2,FALSE),V2028*$D2028,0)))</f>
        <v>0</v>
      </c>
      <c r="AI2028" s="13">
        <f>IF($D2028="",0,IF($E2028="",0,IF(VLOOKUP($E2028,paramètres!$E$33:$F$44,2,FALSE)&lt;=VLOOKUP($AI$18,paramètres!$E$33:$F$44,2,FALSE),W2028*$D2028,0)))</f>
        <v>0</v>
      </c>
      <c r="AJ2028" s="13">
        <f>IF($D2028="",0,IF($E2028="",0,IF(VLOOKUP($E2028,paramètres!$E$33:$F$44,2,FALSE)&lt;=VLOOKUP($AJ$18,paramètres!$E$33:$F$44,2,FALSE),X2028*$D2028,0)))</f>
        <v>0</v>
      </c>
      <c r="AK2028" s="13">
        <f>IF($D2028="",0,IF($E2028="",0,IF(VLOOKUP($E2028,paramètres!$E$33:$F$44,2,FALSE)&lt;=VLOOKUP($AK$18,paramètres!$E$33:$F$44,2,FALSE),Y2028*$D2028,0)))</f>
        <v>0</v>
      </c>
      <c r="AL2028" s="13">
        <f>IF($D2028="",0,IF($E2028="",0,IF(VLOOKUP($E2028,paramètres!$E$33:$F$44,2,FALSE)&lt;=VLOOKUP($AL$18,paramètres!$E$33:$F$44,2,FALSE),Z2028*$D2028,0)))</f>
        <v>0</v>
      </c>
      <c r="AM2028" s="126">
        <f>IF($D2028="",0,IF($E2028="",0,IF(VLOOKUP($E2028,paramètres!$E$33:$F$44,2,FALSE)&lt;=VLOOKUP($AM$18,paramètres!$E$33:$F$44,2,FALSE),AA2028*$D2028,0)))</f>
        <v>0</v>
      </c>
      <c r="AN2028" s="121" t="str">
        <f>IF(paramètres!$B$28=1,((SUM(P2028:Y2028)/1.02)+SUM(Z2028:AA2028))*0.0303/9*COUNT(P2028:X2028),IF(paramètres!$B$28=2,(SUM(P2028:AA2028))*0.0303/9*COUNT(P2028:X2028),"Missing Delta option"))</f>
        <v>Missing Delta option</v>
      </c>
      <c r="AO2028" s="13" t="str">
        <f>IF(paramètres!$B$28=1,(((SUM(P2028:Y2028)/1.02)+SUM(Z2028:AA2028))+((SUM(AB2028:AK2028)/1.02)+SUM(AL2028:AN2028)))*cotpatr,IF(paramètres!$B$28=2,(SUM(P2028:AN2028)*cotpatr),"Missing Delta Option"))</f>
        <v>Missing Delta Option</v>
      </c>
      <c r="AP2028" s="13" t="str" cm="1">
        <f t="array" ref="AP2028">IF(paramètres!$B$28=1,(((SUM(P2028:Y2028)/1.02)+SUM(Z2028:AA2028))+((SUM(AB2028:AM2028)/1.02)+SUM(AL2028:AM2028)))/12*pécule,IF(paramètres!$B$28=2,SUM(P2028:AM2028)/12*pécule,"Missing Delta Option"))</f>
        <v>Missing Delta Option</v>
      </c>
      <c r="AQ2028" s="105" t="e">
        <f>IF(paramètres!$B$28=1,(((SUM(P2028:Y2028)/1.02)+SUM(Z2028:AA2028))+((SUM(AB2028:AM2028)/1.02)+SUM(AL2028:AM2028)))+AN2028+AO2028+AP2028,SUM(P2028:AM2028)+AN2028+AO2028+AP2028)</f>
        <v>#VALUE!</v>
      </c>
    </row>
    <row r="2029" spans="1:43" x14ac:dyDescent="0.25">
      <c r="A2029" s="104"/>
      <c r="B2029" s="39"/>
      <c r="C2029" s="39"/>
      <c r="D2029" s="70"/>
      <c r="E2029" s="49"/>
      <c r="F2029" s="40"/>
      <c r="G2029" s="38"/>
      <c r="H2029" s="71"/>
      <c r="I2029" s="40"/>
      <c r="J2029" s="38"/>
      <c r="K2029" s="71"/>
      <c r="L2029" s="40"/>
      <c r="M2029" s="38"/>
      <c r="N2029" s="71"/>
      <c r="O2029" s="49"/>
      <c r="P2029" s="177"/>
      <c r="Q2029" s="178"/>
      <c r="R2029" s="178"/>
      <c r="S2029" s="178"/>
      <c r="T2029" s="178"/>
      <c r="U2029" s="178"/>
      <c r="V2029" s="178"/>
      <c r="W2029" s="178"/>
      <c r="X2029" s="178"/>
      <c r="Y2029" s="178"/>
      <c r="Z2029" s="178"/>
      <c r="AA2029" s="179"/>
      <c r="AB2029" s="121">
        <f>IF($D2029="",0,IF($E2029="",0,IF(VLOOKUP($E2029,paramètres!$E$33:$F$44,2,FALSE)&lt;=VLOOKUP($AB$18,paramètres!$E$33:$F$44,2,FALSE),P2029*$D2029,0)))</f>
        <v>0</v>
      </c>
      <c r="AC2029" s="13">
        <f>IF($D2029="",0,IF($E2029="",0,IF(VLOOKUP($E2029,paramètres!$E$33:$F$44,2,FALSE)&lt;=VLOOKUP($AC$18,paramètres!$E$33:$F$44,2,FALSE),Q2029*$D2029,0)))</f>
        <v>0</v>
      </c>
      <c r="AD2029" s="13">
        <f>IF($D2029="",0,IF($E2029="",0,IF(VLOOKUP($E2029,paramètres!$E$33:$F$44,2,FALSE)&lt;=VLOOKUP($AD$18,paramètres!$E$33:$F$44,2,FALSE),R2029*$D2029,0)))</f>
        <v>0</v>
      </c>
      <c r="AE2029" s="13">
        <f>IF($D2029="",0,IF($E2029="",0,IF(VLOOKUP($E2029,paramètres!$E$33:$F$44,2,FALSE)&lt;=VLOOKUP($AE$18,paramètres!$E$33:$F$44,2,FALSE),S2029*$D2029,0)))</f>
        <v>0</v>
      </c>
      <c r="AF2029" s="13">
        <f>IF($D2029="",0,IF($E2029="",0,IF(VLOOKUP($E2029,paramètres!$E$33:$F$44,2,FALSE)&lt;=VLOOKUP($AF$18,paramètres!$E$33:$F$44,2,FALSE),T2029*$D2029,0)))</f>
        <v>0</v>
      </c>
      <c r="AG2029" s="13">
        <f>IF($D2029="",0,IF($E2029="",0,IF(VLOOKUP($E2029,paramètres!$E$33:$F$44,2,FALSE)&lt;=VLOOKUP($AG$18,paramètres!$E$33:$F$44,2,FALSE),U2029*$D2029,0)))</f>
        <v>0</v>
      </c>
      <c r="AH2029" s="13">
        <f>IF($D2029="",0,IF($E2029="",0,IF(VLOOKUP($E2029,paramètres!$E$33:$F$44,2,FALSE)&lt;=VLOOKUP($AH$18,paramètres!$E$33:$F$44,2,FALSE),V2029*$D2029,0)))</f>
        <v>0</v>
      </c>
      <c r="AI2029" s="13">
        <f>IF($D2029="",0,IF($E2029="",0,IF(VLOOKUP($E2029,paramètres!$E$33:$F$44,2,FALSE)&lt;=VLOOKUP($AI$18,paramètres!$E$33:$F$44,2,FALSE),W2029*$D2029,0)))</f>
        <v>0</v>
      </c>
      <c r="AJ2029" s="13">
        <f>IF($D2029="",0,IF($E2029="",0,IF(VLOOKUP($E2029,paramètres!$E$33:$F$44,2,FALSE)&lt;=VLOOKUP($AJ$18,paramètres!$E$33:$F$44,2,FALSE),X2029*$D2029,0)))</f>
        <v>0</v>
      </c>
      <c r="AK2029" s="13">
        <f>IF($D2029="",0,IF($E2029="",0,IF(VLOOKUP($E2029,paramètres!$E$33:$F$44,2,FALSE)&lt;=VLOOKUP($AK$18,paramètres!$E$33:$F$44,2,FALSE),Y2029*$D2029,0)))</f>
        <v>0</v>
      </c>
      <c r="AL2029" s="13">
        <f>IF($D2029="",0,IF($E2029="",0,IF(VLOOKUP($E2029,paramètres!$E$33:$F$44,2,FALSE)&lt;=VLOOKUP($AL$18,paramètres!$E$33:$F$44,2,FALSE),Z2029*$D2029,0)))</f>
        <v>0</v>
      </c>
      <c r="AM2029" s="126">
        <f>IF($D2029="",0,IF($E2029="",0,IF(VLOOKUP($E2029,paramètres!$E$33:$F$44,2,FALSE)&lt;=VLOOKUP($AM$18,paramètres!$E$33:$F$44,2,FALSE),AA2029*$D2029,0)))</f>
        <v>0</v>
      </c>
      <c r="AN2029" s="121" t="str">
        <f>IF(paramètres!$B$28=1,((SUM(P2029:Y2029)/1.02)+SUM(Z2029:AA2029))*0.0303/9*COUNT(P2029:X2029),IF(paramètres!$B$28=2,(SUM(P2029:AA2029))*0.0303/9*COUNT(P2029:X2029),"Missing Delta option"))</f>
        <v>Missing Delta option</v>
      </c>
      <c r="AO2029" s="13" t="str">
        <f>IF(paramètres!$B$28=1,(((SUM(P2029:Y2029)/1.02)+SUM(Z2029:AA2029))+((SUM(AB2029:AK2029)/1.02)+SUM(AL2029:AN2029)))*cotpatr,IF(paramètres!$B$28=2,(SUM(P2029:AN2029)*cotpatr),"Missing Delta Option"))</f>
        <v>Missing Delta Option</v>
      </c>
      <c r="AP2029" s="13" t="str" cm="1">
        <f t="array" ref="AP2029">IF(paramètres!$B$28=1,(((SUM(P2029:Y2029)/1.02)+SUM(Z2029:AA2029))+((SUM(AB2029:AM2029)/1.02)+SUM(AL2029:AM2029)))/12*pécule,IF(paramètres!$B$28=2,SUM(P2029:AM2029)/12*pécule,"Missing Delta Option"))</f>
        <v>Missing Delta Option</v>
      </c>
      <c r="AQ2029" s="105" t="e">
        <f>IF(paramètres!$B$28=1,(((SUM(P2029:Y2029)/1.02)+SUM(Z2029:AA2029))+((SUM(AB2029:AM2029)/1.02)+SUM(AL2029:AM2029)))+AN2029+AO2029+AP2029,SUM(P2029:AM2029)+AN2029+AO2029+AP2029)</f>
        <v>#VALUE!</v>
      </c>
    </row>
    <row r="2030" spans="1:43" x14ac:dyDescent="0.25">
      <c r="A2030" s="104"/>
      <c r="B2030" s="39"/>
      <c r="C2030" s="39"/>
      <c r="D2030" s="70"/>
      <c r="E2030" s="49"/>
      <c r="F2030" s="40"/>
      <c r="G2030" s="38"/>
      <c r="H2030" s="71"/>
      <c r="I2030" s="40"/>
      <c r="J2030" s="38"/>
      <c r="K2030" s="71"/>
      <c r="L2030" s="40"/>
      <c r="M2030" s="38"/>
      <c r="N2030" s="71"/>
      <c r="O2030" s="49"/>
      <c r="P2030" s="177"/>
      <c r="Q2030" s="178"/>
      <c r="R2030" s="178"/>
      <c r="S2030" s="178"/>
      <c r="T2030" s="178"/>
      <c r="U2030" s="178"/>
      <c r="V2030" s="178"/>
      <c r="W2030" s="178"/>
      <c r="X2030" s="178"/>
      <c r="Y2030" s="178"/>
      <c r="Z2030" s="178"/>
      <c r="AA2030" s="179"/>
      <c r="AB2030" s="121">
        <f>IF($D2030="",0,IF($E2030="",0,IF(VLOOKUP($E2030,paramètres!$E$33:$F$44,2,FALSE)&lt;=VLOOKUP($AB$18,paramètres!$E$33:$F$44,2,FALSE),P2030*$D2030,0)))</f>
        <v>0</v>
      </c>
      <c r="AC2030" s="13">
        <f>IF($D2030="",0,IF($E2030="",0,IF(VLOOKUP($E2030,paramètres!$E$33:$F$44,2,FALSE)&lt;=VLOOKUP($AC$18,paramètres!$E$33:$F$44,2,FALSE),Q2030*$D2030,0)))</f>
        <v>0</v>
      </c>
      <c r="AD2030" s="13">
        <f>IF($D2030="",0,IF($E2030="",0,IF(VLOOKUP($E2030,paramètres!$E$33:$F$44,2,FALSE)&lt;=VLOOKUP($AD$18,paramètres!$E$33:$F$44,2,FALSE),R2030*$D2030,0)))</f>
        <v>0</v>
      </c>
      <c r="AE2030" s="13">
        <f>IF($D2030="",0,IF($E2030="",0,IF(VLOOKUP($E2030,paramètres!$E$33:$F$44,2,FALSE)&lt;=VLOOKUP($AE$18,paramètres!$E$33:$F$44,2,FALSE),S2030*$D2030,0)))</f>
        <v>0</v>
      </c>
      <c r="AF2030" s="13">
        <f>IF($D2030="",0,IF($E2030="",0,IF(VLOOKUP($E2030,paramètres!$E$33:$F$44,2,FALSE)&lt;=VLOOKUP($AF$18,paramètres!$E$33:$F$44,2,FALSE),T2030*$D2030,0)))</f>
        <v>0</v>
      </c>
      <c r="AG2030" s="13">
        <f>IF($D2030="",0,IF($E2030="",0,IF(VLOOKUP($E2030,paramètres!$E$33:$F$44,2,FALSE)&lt;=VLOOKUP($AG$18,paramètres!$E$33:$F$44,2,FALSE),U2030*$D2030,0)))</f>
        <v>0</v>
      </c>
      <c r="AH2030" s="13">
        <f>IF($D2030="",0,IF($E2030="",0,IF(VLOOKUP($E2030,paramètres!$E$33:$F$44,2,FALSE)&lt;=VLOOKUP($AH$18,paramètres!$E$33:$F$44,2,FALSE),V2030*$D2030,0)))</f>
        <v>0</v>
      </c>
      <c r="AI2030" s="13">
        <f>IF($D2030="",0,IF($E2030="",0,IF(VLOOKUP($E2030,paramètres!$E$33:$F$44,2,FALSE)&lt;=VLOOKUP($AI$18,paramètres!$E$33:$F$44,2,FALSE),W2030*$D2030,0)))</f>
        <v>0</v>
      </c>
      <c r="AJ2030" s="13">
        <f>IF($D2030="",0,IF($E2030="",0,IF(VLOOKUP($E2030,paramètres!$E$33:$F$44,2,FALSE)&lt;=VLOOKUP($AJ$18,paramètres!$E$33:$F$44,2,FALSE),X2030*$D2030,0)))</f>
        <v>0</v>
      </c>
      <c r="AK2030" s="13">
        <f>IF($D2030="",0,IF($E2030="",0,IF(VLOOKUP($E2030,paramètres!$E$33:$F$44,2,FALSE)&lt;=VLOOKUP($AK$18,paramètres!$E$33:$F$44,2,FALSE),Y2030*$D2030,0)))</f>
        <v>0</v>
      </c>
      <c r="AL2030" s="13">
        <f>IF($D2030="",0,IF($E2030="",0,IF(VLOOKUP($E2030,paramètres!$E$33:$F$44,2,FALSE)&lt;=VLOOKUP($AL$18,paramètres!$E$33:$F$44,2,FALSE),Z2030*$D2030,0)))</f>
        <v>0</v>
      </c>
      <c r="AM2030" s="126">
        <f>IF($D2030="",0,IF($E2030="",0,IF(VLOOKUP($E2030,paramètres!$E$33:$F$44,2,FALSE)&lt;=VLOOKUP($AM$18,paramètres!$E$33:$F$44,2,FALSE),AA2030*$D2030,0)))</f>
        <v>0</v>
      </c>
      <c r="AN2030" s="121" t="str">
        <f>IF(paramètres!$B$28=1,((SUM(P2030:Y2030)/1.02)+SUM(Z2030:AA2030))*0.0303/9*COUNT(P2030:X2030),IF(paramètres!$B$28=2,(SUM(P2030:AA2030))*0.0303/9*COUNT(P2030:X2030),"Missing Delta option"))</f>
        <v>Missing Delta option</v>
      </c>
      <c r="AO2030" s="13" t="str">
        <f>IF(paramètres!$B$28=1,(((SUM(P2030:Y2030)/1.02)+SUM(Z2030:AA2030))+((SUM(AB2030:AK2030)/1.02)+SUM(AL2030:AN2030)))*cotpatr,IF(paramètres!$B$28=2,(SUM(P2030:AN2030)*cotpatr),"Missing Delta Option"))</f>
        <v>Missing Delta Option</v>
      </c>
      <c r="AP2030" s="13" t="str" cm="1">
        <f t="array" ref="AP2030">IF(paramètres!$B$28=1,(((SUM(P2030:Y2030)/1.02)+SUM(Z2030:AA2030))+((SUM(AB2030:AM2030)/1.02)+SUM(AL2030:AM2030)))/12*pécule,IF(paramètres!$B$28=2,SUM(P2030:AM2030)/12*pécule,"Missing Delta Option"))</f>
        <v>Missing Delta Option</v>
      </c>
      <c r="AQ2030" s="105" t="e">
        <f>IF(paramètres!$B$28=1,(((SUM(P2030:Y2030)/1.02)+SUM(Z2030:AA2030))+((SUM(AB2030:AM2030)/1.02)+SUM(AL2030:AM2030)))+AN2030+AO2030+AP2030,SUM(P2030:AM2030)+AN2030+AO2030+AP2030)</f>
        <v>#VALUE!</v>
      </c>
    </row>
    <row r="2031" spans="1:43" x14ac:dyDescent="0.25">
      <c r="A2031" s="104"/>
      <c r="B2031" s="39"/>
      <c r="C2031" s="39"/>
      <c r="D2031" s="70"/>
      <c r="E2031" s="49"/>
      <c r="F2031" s="40"/>
      <c r="G2031" s="38"/>
      <c r="H2031" s="71"/>
      <c r="I2031" s="40"/>
      <c r="J2031" s="38"/>
      <c r="K2031" s="71"/>
      <c r="L2031" s="40"/>
      <c r="M2031" s="38"/>
      <c r="N2031" s="71"/>
      <c r="O2031" s="49"/>
      <c r="P2031" s="177"/>
      <c r="Q2031" s="178"/>
      <c r="R2031" s="178"/>
      <c r="S2031" s="178"/>
      <c r="T2031" s="178"/>
      <c r="U2031" s="178"/>
      <c r="V2031" s="178"/>
      <c r="W2031" s="178"/>
      <c r="X2031" s="178"/>
      <c r="Y2031" s="178"/>
      <c r="Z2031" s="178"/>
      <c r="AA2031" s="179"/>
      <c r="AB2031" s="121">
        <f>IF($D2031="",0,IF($E2031="",0,IF(VLOOKUP($E2031,paramètres!$E$33:$F$44,2,FALSE)&lt;=VLOOKUP($AB$18,paramètres!$E$33:$F$44,2,FALSE),P2031*$D2031,0)))</f>
        <v>0</v>
      </c>
      <c r="AC2031" s="13">
        <f>IF($D2031="",0,IF($E2031="",0,IF(VLOOKUP($E2031,paramètres!$E$33:$F$44,2,FALSE)&lt;=VLOOKUP($AC$18,paramètres!$E$33:$F$44,2,FALSE),Q2031*$D2031,0)))</f>
        <v>0</v>
      </c>
      <c r="AD2031" s="13">
        <f>IF($D2031="",0,IF($E2031="",0,IF(VLOOKUP($E2031,paramètres!$E$33:$F$44,2,FALSE)&lt;=VLOOKUP($AD$18,paramètres!$E$33:$F$44,2,FALSE),R2031*$D2031,0)))</f>
        <v>0</v>
      </c>
      <c r="AE2031" s="13">
        <f>IF($D2031="",0,IF($E2031="",0,IF(VLOOKUP($E2031,paramètres!$E$33:$F$44,2,FALSE)&lt;=VLOOKUP($AE$18,paramètres!$E$33:$F$44,2,FALSE),S2031*$D2031,0)))</f>
        <v>0</v>
      </c>
      <c r="AF2031" s="13">
        <f>IF($D2031="",0,IF($E2031="",0,IF(VLOOKUP($E2031,paramètres!$E$33:$F$44,2,FALSE)&lt;=VLOOKUP($AF$18,paramètres!$E$33:$F$44,2,FALSE),T2031*$D2031,0)))</f>
        <v>0</v>
      </c>
      <c r="AG2031" s="13">
        <f>IF($D2031="",0,IF($E2031="",0,IF(VLOOKUP($E2031,paramètres!$E$33:$F$44,2,FALSE)&lt;=VLOOKUP($AG$18,paramètres!$E$33:$F$44,2,FALSE),U2031*$D2031,0)))</f>
        <v>0</v>
      </c>
      <c r="AH2031" s="13">
        <f>IF($D2031="",0,IF($E2031="",0,IF(VLOOKUP($E2031,paramètres!$E$33:$F$44,2,FALSE)&lt;=VLOOKUP($AH$18,paramètres!$E$33:$F$44,2,FALSE),V2031*$D2031,0)))</f>
        <v>0</v>
      </c>
      <c r="AI2031" s="13">
        <f>IF($D2031="",0,IF($E2031="",0,IF(VLOOKUP($E2031,paramètres!$E$33:$F$44,2,FALSE)&lt;=VLOOKUP($AI$18,paramètres!$E$33:$F$44,2,FALSE),W2031*$D2031,0)))</f>
        <v>0</v>
      </c>
      <c r="AJ2031" s="13">
        <f>IF($D2031="",0,IF($E2031="",0,IF(VLOOKUP($E2031,paramètres!$E$33:$F$44,2,FALSE)&lt;=VLOOKUP($AJ$18,paramètres!$E$33:$F$44,2,FALSE),X2031*$D2031,0)))</f>
        <v>0</v>
      </c>
      <c r="AK2031" s="13">
        <f>IF($D2031="",0,IF($E2031="",0,IF(VLOOKUP($E2031,paramètres!$E$33:$F$44,2,FALSE)&lt;=VLOOKUP($AK$18,paramètres!$E$33:$F$44,2,FALSE),Y2031*$D2031,0)))</f>
        <v>0</v>
      </c>
      <c r="AL2031" s="13">
        <f>IF($D2031="",0,IF($E2031="",0,IF(VLOOKUP($E2031,paramètres!$E$33:$F$44,2,FALSE)&lt;=VLOOKUP($AL$18,paramètres!$E$33:$F$44,2,FALSE),Z2031*$D2031,0)))</f>
        <v>0</v>
      </c>
      <c r="AM2031" s="126">
        <f>IF($D2031="",0,IF($E2031="",0,IF(VLOOKUP($E2031,paramètres!$E$33:$F$44,2,FALSE)&lt;=VLOOKUP($AM$18,paramètres!$E$33:$F$44,2,FALSE),AA2031*$D2031,0)))</f>
        <v>0</v>
      </c>
      <c r="AN2031" s="121" t="str">
        <f>IF(paramètres!$B$28=1,((SUM(P2031:Y2031)/1.02)+SUM(Z2031:AA2031))*0.0303/9*COUNT(P2031:X2031),IF(paramètres!$B$28=2,(SUM(P2031:AA2031))*0.0303/9*COUNT(P2031:X2031),"Missing Delta option"))</f>
        <v>Missing Delta option</v>
      </c>
      <c r="AO2031" s="13" t="str">
        <f>IF(paramètres!$B$28=1,(((SUM(P2031:Y2031)/1.02)+SUM(Z2031:AA2031))+((SUM(AB2031:AK2031)/1.02)+SUM(AL2031:AN2031)))*cotpatr,IF(paramètres!$B$28=2,(SUM(P2031:AN2031)*cotpatr),"Missing Delta Option"))</f>
        <v>Missing Delta Option</v>
      </c>
      <c r="AP2031" s="13" t="str" cm="1">
        <f t="array" ref="AP2031">IF(paramètres!$B$28=1,(((SUM(P2031:Y2031)/1.02)+SUM(Z2031:AA2031))+((SUM(AB2031:AM2031)/1.02)+SUM(AL2031:AM2031)))/12*pécule,IF(paramètres!$B$28=2,SUM(P2031:AM2031)/12*pécule,"Missing Delta Option"))</f>
        <v>Missing Delta Option</v>
      </c>
      <c r="AQ2031" s="105" t="e">
        <f>IF(paramètres!$B$28=1,(((SUM(P2031:Y2031)/1.02)+SUM(Z2031:AA2031))+((SUM(AB2031:AM2031)/1.02)+SUM(AL2031:AM2031)))+AN2031+AO2031+AP2031,SUM(P2031:AM2031)+AN2031+AO2031+AP2031)</f>
        <v>#VALUE!</v>
      </c>
    </row>
    <row r="2032" spans="1:43" x14ac:dyDescent="0.25">
      <c r="A2032" s="104"/>
      <c r="B2032" s="39"/>
      <c r="C2032" s="39"/>
      <c r="D2032" s="70"/>
      <c r="E2032" s="49"/>
      <c r="F2032" s="40"/>
      <c r="G2032" s="38"/>
      <c r="H2032" s="71"/>
      <c r="I2032" s="40"/>
      <c r="J2032" s="38"/>
      <c r="K2032" s="71"/>
      <c r="L2032" s="40"/>
      <c r="M2032" s="38"/>
      <c r="N2032" s="71"/>
      <c r="O2032" s="49"/>
      <c r="P2032" s="177"/>
      <c r="Q2032" s="178"/>
      <c r="R2032" s="178"/>
      <c r="S2032" s="178"/>
      <c r="T2032" s="178"/>
      <c r="U2032" s="178"/>
      <c r="V2032" s="178"/>
      <c r="W2032" s="178"/>
      <c r="X2032" s="178"/>
      <c r="Y2032" s="178"/>
      <c r="Z2032" s="178"/>
      <c r="AA2032" s="179"/>
      <c r="AB2032" s="121">
        <f>IF($D2032="",0,IF($E2032="",0,IF(VLOOKUP($E2032,paramètres!$E$33:$F$44,2,FALSE)&lt;=VLOOKUP($AB$18,paramètres!$E$33:$F$44,2,FALSE),P2032*$D2032,0)))</f>
        <v>0</v>
      </c>
      <c r="AC2032" s="13">
        <f>IF($D2032="",0,IF($E2032="",0,IF(VLOOKUP($E2032,paramètres!$E$33:$F$44,2,FALSE)&lt;=VLOOKUP($AC$18,paramètres!$E$33:$F$44,2,FALSE),Q2032*$D2032,0)))</f>
        <v>0</v>
      </c>
      <c r="AD2032" s="13">
        <f>IF($D2032="",0,IF($E2032="",0,IF(VLOOKUP($E2032,paramètres!$E$33:$F$44,2,FALSE)&lt;=VLOOKUP($AD$18,paramètres!$E$33:$F$44,2,FALSE),R2032*$D2032,0)))</f>
        <v>0</v>
      </c>
      <c r="AE2032" s="13">
        <f>IF($D2032="",0,IF($E2032="",0,IF(VLOOKUP($E2032,paramètres!$E$33:$F$44,2,FALSE)&lt;=VLOOKUP($AE$18,paramètres!$E$33:$F$44,2,FALSE),S2032*$D2032,0)))</f>
        <v>0</v>
      </c>
      <c r="AF2032" s="13">
        <f>IF($D2032="",0,IF($E2032="",0,IF(VLOOKUP($E2032,paramètres!$E$33:$F$44,2,FALSE)&lt;=VLOOKUP($AF$18,paramètres!$E$33:$F$44,2,FALSE),T2032*$D2032,0)))</f>
        <v>0</v>
      </c>
      <c r="AG2032" s="13">
        <f>IF($D2032="",0,IF($E2032="",0,IF(VLOOKUP($E2032,paramètres!$E$33:$F$44,2,FALSE)&lt;=VLOOKUP($AG$18,paramètres!$E$33:$F$44,2,FALSE),U2032*$D2032,0)))</f>
        <v>0</v>
      </c>
      <c r="AH2032" s="13">
        <f>IF($D2032="",0,IF($E2032="",0,IF(VLOOKUP($E2032,paramètres!$E$33:$F$44,2,FALSE)&lt;=VLOOKUP($AH$18,paramètres!$E$33:$F$44,2,FALSE),V2032*$D2032,0)))</f>
        <v>0</v>
      </c>
      <c r="AI2032" s="13">
        <f>IF($D2032="",0,IF($E2032="",0,IF(VLOOKUP($E2032,paramètres!$E$33:$F$44,2,FALSE)&lt;=VLOOKUP($AI$18,paramètres!$E$33:$F$44,2,FALSE),W2032*$D2032,0)))</f>
        <v>0</v>
      </c>
      <c r="AJ2032" s="13">
        <f>IF($D2032="",0,IF($E2032="",0,IF(VLOOKUP($E2032,paramètres!$E$33:$F$44,2,FALSE)&lt;=VLOOKUP($AJ$18,paramètres!$E$33:$F$44,2,FALSE),X2032*$D2032,0)))</f>
        <v>0</v>
      </c>
      <c r="AK2032" s="13">
        <f>IF($D2032="",0,IF($E2032="",0,IF(VLOOKUP($E2032,paramètres!$E$33:$F$44,2,FALSE)&lt;=VLOOKUP($AK$18,paramètres!$E$33:$F$44,2,FALSE),Y2032*$D2032,0)))</f>
        <v>0</v>
      </c>
      <c r="AL2032" s="13">
        <f>IF($D2032="",0,IF($E2032="",0,IF(VLOOKUP($E2032,paramètres!$E$33:$F$44,2,FALSE)&lt;=VLOOKUP($AL$18,paramètres!$E$33:$F$44,2,FALSE),Z2032*$D2032,0)))</f>
        <v>0</v>
      </c>
      <c r="AM2032" s="126">
        <f>IF($D2032="",0,IF($E2032="",0,IF(VLOOKUP($E2032,paramètres!$E$33:$F$44,2,FALSE)&lt;=VLOOKUP($AM$18,paramètres!$E$33:$F$44,2,FALSE),AA2032*$D2032,0)))</f>
        <v>0</v>
      </c>
      <c r="AN2032" s="121" t="str">
        <f>IF(paramètres!$B$28=1,((SUM(P2032:Y2032)/1.02)+SUM(Z2032:AA2032))*0.0303/9*COUNT(P2032:X2032),IF(paramètres!$B$28=2,(SUM(P2032:AA2032))*0.0303/9*COUNT(P2032:X2032),"Missing Delta option"))</f>
        <v>Missing Delta option</v>
      </c>
      <c r="AO2032" s="13" t="str">
        <f>IF(paramètres!$B$28=1,(((SUM(P2032:Y2032)/1.02)+SUM(Z2032:AA2032))+((SUM(AB2032:AK2032)/1.02)+SUM(AL2032:AN2032)))*cotpatr,IF(paramètres!$B$28=2,(SUM(P2032:AN2032)*cotpatr),"Missing Delta Option"))</f>
        <v>Missing Delta Option</v>
      </c>
      <c r="AP2032" s="13" t="str" cm="1">
        <f t="array" ref="AP2032">IF(paramètres!$B$28=1,(((SUM(P2032:Y2032)/1.02)+SUM(Z2032:AA2032))+((SUM(AB2032:AM2032)/1.02)+SUM(AL2032:AM2032)))/12*pécule,IF(paramètres!$B$28=2,SUM(P2032:AM2032)/12*pécule,"Missing Delta Option"))</f>
        <v>Missing Delta Option</v>
      </c>
      <c r="AQ2032" s="105" t="e">
        <f>IF(paramètres!$B$28=1,(((SUM(P2032:Y2032)/1.02)+SUM(Z2032:AA2032))+((SUM(AB2032:AM2032)/1.02)+SUM(AL2032:AM2032)))+AN2032+AO2032+AP2032,SUM(P2032:AM2032)+AN2032+AO2032+AP2032)</f>
        <v>#VALUE!</v>
      </c>
    </row>
    <row r="2033" spans="1:43" x14ac:dyDescent="0.25">
      <c r="A2033" s="104"/>
      <c r="B2033" s="39"/>
      <c r="C2033" s="39"/>
      <c r="D2033" s="70"/>
      <c r="E2033" s="49"/>
      <c r="F2033" s="40"/>
      <c r="G2033" s="38"/>
      <c r="H2033" s="71"/>
      <c r="I2033" s="40"/>
      <c r="J2033" s="38"/>
      <c r="K2033" s="71"/>
      <c r="L2033" s="40"/>
      <c r="M2033" s="38"/>
      <c r="N2033" s="71"/>
      <c r="O2033" s="49"/>
      <c r="P2033" s="177"/>
      <c r="Q2033" s="178"/>
      <c r="R2033" s="178"/>
      <c r="S2033" s="178"/>
      <c r="T2033" s="178"/>
      <c r="U2033" s="178"/>
      <c r="V2033" s="178"/>
      <c r="W2033" s="178"/>
      <c r="X2033" s="178"/>
      <c r="Y2033" s="178"/>
      <c r="Z2033" s="178"/>
      <c r="AA2033" s="179"/>
      <c r="AB2033" s="121">
        <f>IF($D2033="",0,IF($E2033="",0,IF(VLOOKUP($E2033,paramètres!$E$33:$F$44,2,FALSE)&lt;=VLOOKUP($AB$18,paramètres!$E$33:$F$44,2,FALSE),P2033*$D2033,0)))</f>
        <v>0</v>
      </c>
      <c r="AC2033" s="13">
        <f>IF($D2033="",0,IF($E2033="",0,IF(VLOOKUP($E2033,paramètres!$E$33:$F$44,2,FALSE)&lt;=VLOOKUP($AC$18,paramètres!$E$33:$F$44,2,FALSE),Q2033*$D2033,0)))</f>
        <v>0</v>
      </c>
      <c r="AD2033" s="13">
        <f>IF($D2033="",0,IF($E2033="",0,IF(VLOOKUP($E2033,paramètres!$E$33:$F$44,2,FALSE)&lt;=VLOOKUP($AD$18,paramètres!$E$33:$F$44,2,FALSE),R2033*$D2033,0)))</f>
        <v>0</v>
      </c>
      <c r="AE2033" s="13">
        <f>IF($D2033="",0,IF($E2033="",0,IF(VLOOKUP($E2033,paramètres!$E$33:$F$44,2,FALSE)&lt;=VLOOKUP($AE$18,paramètres!$E$33:$F$44,2,FALSE),S2033*$D2033,0)))</f>
        <v>0</v>
      </c>
      <c r="AF2033" s="13">
        <f>IF($D2033="",0,IF($E2033="",0,IF(VLOOKUP($E2033,paramètres!$E$33:$F$44,2,FALSE)&lt;=VLOOKUP($AF$18,paramètres!$E$33:$F$44,2,FALSE),T2033*$D2033,0)))</f>
        <v>0</v>
      </c>
      <c r="AG2033" s="13">
        <f>IF($D2033="",0,IF($E2033="",0,IF(VLOOKUP($E2033,paramètres!$E$33:$F$44,2,FALSE)&lt;=VLOOKUP($AG$18,paramètres!$E$33:$F$44,2,FALSE),U2033*$D2033,0)))</f>
        <v>0</v>
      </c>
      <c r="AH2033" s="13">
        <f>IF($D2033="",0,IF($E2033="",0,IF(VLOOKUP($E2033,paramètres!$E$33:$F$44,2,FALSE)&lt;=VLOOKUP($AH$18,paramètres!$E$33:$F$44,2,FALSE),V2033*$D2033,0)))</f>
        <v>0</v>
      </c>
      <c r="AI2033" s="13">
        <f>IF($D2033="",0,IF($E2033="",0,IF(VLOOKUP($E2033,paramètres!$E$33:$F$44,2,FALSE)&lt;=VLOOKUP($AI$18,paramètres!$E$33:$F$44,2,FALSE),W2033*$D2033,0)))</f>
        <v>0</v>
      </c>
      <c r="AJ2033" s="13">
        <f>IF($D2033="",0,IF($E2033="",0,IF(VLOOKUP($E2033,paramètres!$E$33:$F$44,2,FALSE)&lt;=VLOOKUP($AJ$18,paramètres!$E$33:$F$44,2,FALSE),X2033*$D2033,0)))</f>
        <v>0</v>
      </c>
      <c r="AK2033" s="13">
        <f>IF($D2033="",0,IF($E2033="",0,IF(VLOOKUP($E2033,paramètres!$E$33:$F$44,2,FALSE)&lt;=VLOOKUP($AK$18,paramètres!$E$33:$F$44,2,FALSE),Y2033*$D2033,0)))</f>
        <v>0</v>
      </c>
      <c r="AL2033" s="13">
        <f>IF($D2033="",0,IF($E2033="",0,IF(VLOOKUP($E2033,paramètres!$E$33:$F$44,2,FALSE)&lt;=VLOOKUP($AL$18,paramètres!$E$33:$F$44,2,FALSE),Z2033*$D2033,0)))</f>
        <v>0</v>
      </c>
      <c r="AM2033" s="126">
        <f>IF($D2033="",0,IF($E2033="",0,IF(VLOOKUP($E2033,paramètres!$E$33:$F$44,2,FALSE)&lt;=VLOOKUP($AM$18,paramètres!$E$33:$F$44,2,FALSE),AA2033*$D2033,0)))</f>
        <v>0</v>
      </c>
      <c r="AN2033" s="121" t="str">
        <f>IF(paramètres!$B$28=1,((SUM(P2033:Y2033)/1.02)+SUM(Z2033:AA2033))*0.0303/9*COUNT(P2033:X2033),IF(paramètres!$B$28=2,(SUM(P2033:AA2033))*0.0303/9*COUNT(P2033:X2033),"Missing Delta option"))</f>
        <v>Missing Delta option</v>
      </c>
      <c r="AO2033" s="13" t="str">
        <f>IF(paramètres!$B$28=1,(((SUM(P2033:Y2033)/1.02)+SUM(Z2033:AA2033))+((SUM(AB2033:AK2033)/1.02)+SUM(AL2033:AN2033)))*cotpatr,IF(paramètres!$B$28=2,(SUM(P2033:AN2033)*cotpatr),"Missing Delta Option"))</f>
        <v>Missing Delta Option</v>
      </c>
      <c r="AP2033" s="13" t="str" cm="1">
        <f t="array" ref="AP2033">IF(paramètres!$B$28=1,(((SUM(P2033:Y2033)/1.02)+SUM(Z2033:AA2033))+((SUM(AB2033:AM2033)/1.02)+SUM(AL2033:AM2033)))/12*pécule,IF(paramètres!$B$28=2,SUM(P2033:AM2033)/12*pécule,"Missing Delta Option"))</f>
        <v>Missing Delta Option</v>
      </c>
      <c r="AQ2033" s="105" t="e">
        <f>IF(paramètres!$B$28=1,(((SUM(P2033:Y2033)/1.02)+SUM(Z2033:AA2033))+((SUM(AB2033:AM2033)/1.02)+SUM(AL2033:AM2033)))+AN2033+AO2033+AP2033,SUM(P2033:AM2033)+AN2033+AO2033+AP2033)</f>
        <v>#VALUE!</v>
      </c>
    </row>
    <row r="2034" spans="1:43" x14ac:dyDescent="0.25">
      <c r="A2034" s="104"/>
      <c r="B2034" s="39"/>
      <c r="C2034" s="39"/>
      <c r="D2034" s="70"/>
      <c r="E2034" s="49"/>
      <c r="F2034" s="40"/>
      <c r="G2034" s="38"/>
      <c r="H2034" s="71"/>
      <c r="I2034" s="40"/>
      <c r="J2034" s="38"/>
      <c r="K2034" s="71"/>
      <c r="L2034" s="40"/>
      <c r="M2034" s="38"/>
      <c r="N2034" s="71"/>
      <c r="O2034" s="49"/>
      <c r="P2034" s="177"/>
      <c r="Q2034" s="178"/>
      <c r="R2034" s="178"/>
      <c r="S2034" s="178"/>
      <c r="T2034" s="178"/>
      <c r="U2034" s="178"/>
      <c r="V2034" s="178"/>
      <c r="W2034" s="178"/>
      <c r="X2034" s="178"/>
      <c r="Y2034" s="178"/>
      <c r="Z2034" s="178"/>
      <c r="AA2034" s="179"/>
      <c r="AB2034" s="121">
        <f>IF($D2034="",0,IF($E2034="",0,IF(VLOOKUP($E2034,paramètres!$E$33:$F$44,2,FALSE)&lt;=VLOOKUP($AB$18,paramètres!$E$33:$F$44,2,FALSE),P2034*$D2034,0)))</f>
        <v>0</v>
      </c>
      <c r="AC2034" s="13">
        <f>IF($D2034="",0,IF($E2034="",0,IF(VLOOKUP($E2034,paramètres!$E$33:$F$44,2,FALSE)&lt;=VLOOKUP($AC$18,paramètres!$E$33:$F$44,2,FALSE),Q2034*$D2034,0)))</f>
        <v>0</v>
      </c>
      <c r="AD2034" s="13">
        <f>IF($D2034="",0,IF($E2034="",0,IF(VLOOKUP($E2034,paramètres!$E$33:$F$44,2,FALSE)&lt;=VLOOKUP($AD$18,paramètres!$E$33:$F$44,2,FALSE),R2034*$D2034,0)))</f>
        <v>0</v>
      </c>
      <c r="AE2034" s="13">
        <f>IF($D2034="",0,IF($E2034="",0,IF(VLOOKUP($E2034,paramètres!$E$33:$F$44,2,FALSE)&lt;=VLOOKUP($AE$18,paramètres!$E$33:$F$44,2,FALSE),S2034*$D2034,0)))</f>
        <v>0</v>
      </c>
      <c r="AF2034" s="13">
        <f>IF($D2034="",0,IF($E2034="",0,IF(VLOOKUP($E2034,paramètres!$E$33:$F$44,2,FALSE)&lt;=VLOOKUP($AF$18,paramètres!$E$33:$F$44,2,FALSE),T2034*$D2034,0)))</f>
        <v>0</v>
      </c>
      <c r="AG2034" s="13">
        <f>IF($D2034="",0,IF($E2034="",0,IF(VLOOKUP($E2034,paramètres!$E$33:$F$44,2,FALSE)&lt;=VLOOKUP($AG$18,paramètres!$E$33:$F$44,2,FALSE),U2034*$D2034,0)))</f>
        <v>0</v>
      </c>
      <c r="AH2034" s="13">
        <f>IF($D2034="",0,IF($E2034="",0,IF(VLOOKUP($E2034,paramètres!$E$33:$F$44,2,FALSE)&lt;=VLOOKUP($AH$18,paramètres!$E$33:$F$44,2,FALSE),V2034*$D2034,0)))</f>
        <v>0</v>
      </c>
      <c r="AI2034" s="13">
        <f>IF($D2034="",0,IF($E2034="",0,IF(VLOOKUP($E2034,paramètres!$E$33:$F$44,2,FALSE)&lt;=VLOOKUP($AI$18,paramètres!$E$33:$F$44,2,FALSE),W2034*$D2034,0)))</f>
        <v>0</v>
      </c>
      <c r="AJ2034" s="13">
        <f>IF($D2034="",0,IF($E2034="",0,IF(VLOOKUP($E2034,paramètres!$E$33:$F$44,2,FALSE)&lt;=VLOOKUP($AJ$18,paramètres!$E$33:$F$44,2,FALSE),X2034*$D2034,0)))</f>
        <v>0</v>
      </c>
      <c r="AK2034" s="13">
        <f>IF($D2034="",0,IF($E2034="",0,IF(VLOOKUP($E2034,paramètres!$E$33:$F$44,2,FALSE)&lt;=VLOOKUP($AK$18,paramètres!$E$33:$F$44,2,FALSE),Y2034*$D2034,0)))</f>
        <v>0</v>
      </c>
      <c r="AL2034" s="13">
        <f>IF($D2034="",0,IF($E2034="",0,IF(VLOOKUP($E2034,paramètres!$E$33:$F$44,2,FALSE)&lt;=VLOOKUP($AL$18,paramètres!$E$33:$F$44,2,FALSE),Z2034*$D2034,0)))</f>
        <v>0</v>
      </c>
      <c r="AM2034" s="126">
        <f>IF($D2034="",0,IF($E2034="",0,IF(VLOOKUP($E2034,paramètres!$E$33:$F$44,2,FALSE)&lt;=VLOOKUP($AM$18,paramètres!$E$33:$F$44,2,FALSE),AA2034*$D2034,0)))</f>
        <v>0</v>
      </c>
      <c r="AN2034" s="121" t="str">
        <f>IF(paramètres!$B$28=1,((SUM(P2034:Y2034)/1.02)+SUM(Z2034:AA2034))*0.0303/9*COUNT(P2034:X2034),IF(paramètres!$B$28=2,(SUM(P2034:AA2034))*0.0303/9*COUNT(P2034:X2034),"Missing Delta option"))</f>
        <v>Missing Delta option</v>
      </c>
      <c r="AO2034" s="13" t="str">
        <f>IF(paramètres!$B$28=1,(((SUM(P2034:Y2034)/1.02)+SUM(Z2034:AA2034))+((SUM(AB2034:AK2034)/1.02)+SUM(AL2034:AN2034)))*cotpatr,IF(paramètres!$B$28=2,(SUM(P2034:AN2034)*cotpatr),"Missing Delta Option"))</f>
        <v>Missing Delta Option</v>
      </c>
      <c r="AP2034" s="13" t="str" cm="1">
        <f t="array" ref="AP2034">IF(paramètres!$B$28=1,(((SUM(P2034:Y2034)/1.02)+SUM(Z2034:AA2034))+((SUM(AB2034:AM2034)/1.02)+SUM(AL2034:AM2034)))/12*pécule,IF(paramètres!$B$28=2,SUM(P2034:AM2034)/12*pécule,"Missing Delta Option"))</f>
        <v>Missing Delta Option</v>
      </c>
      <c r="AQ2034" s="105" t="e">
        <f>IF(paramètres!$B$28=1,(((SUM(P2034:Y2034)/1.02)+SUM(Z2034:AA2034))+((SUM(AB2034:AM2034)/1.02)+SUM(AL2034:AM2034)))+AN2034+AO2034+AP2034,SUM(P2034:AM2034)+AN2034+AO2034+AP2034)</f>
        <v>#VALUE!</v>
      </c>
    </row>
    <row r="2035" spans="1:43" x14ac:dyDescent="0.25">
      <c r="A2035" s="104"/>
      <c r="B2035" s="39"/>
      <c r="C2035" s="39"/>
      <c r="D2035" s="70"/>
      <c r="E2035" s="49"/>
      <c r="F2035" s="40"/>
      <c r="G2035" s="38"/>
      <c r="H2035" s="71"/>
      <c r="I2035" s="40"/>
      <c r="J2035" s="38"/>
      <c r="K2035" s="71"/>
      <c r="L2035" s="40"/>
      <c r="M2035" s="38"/>
      <c r="N2035" s="71"/>
      <c r="O2035" s="49"/>
      <c r="P2035" s="177"/>
      <c r="Q2035" s="178"/>
      <c r="R2035" s="178"/>
      <c r="S2035" s="178"/>
      <c r="T2035" s="178"/>
      <c r="U2035" s="178"/>
      <c r="V2035" s="178"/>
      <c r="W2035" s="178"/>
      <c r="X2035" s="178"/>
      <c r="Y2035" s="178"/>
      <c r="Z2035" s="178"/>
      <c r="AA2035" s="179"/>
      <c r="AB2035" s="121">
        <f>IF($D2035="",0,IF($E2035="",0,IF(VLOOKUP($E2035,paramètres!$E$33:$F$44,2,FALSE)&lt;=VLOOKUP($AB$18,paramètres!$E$33:$F$44,2,FALSE),P2035*$D2035,0)))</f>
        <v>0</v>
      </c>
      <c r="AC2035" s="13">
        <f>IF($D2035="",0,IF($E2035="",0,IF(VLOOKUP($E2035,paramètres!$E$33:$F$44,2,FALSE)&lt;=VLOOKUP($AC$18,paramètres!$E$33:$F$44,2,FALSE),Q2035*$D2035,0)))</f>
        <v>0</v>
      </c>
      <c r="AD2035" s="13">
        <f>IF($D2035="",0,IF($E2035="",0,IF(VLOOKUP($E2035,paramètres!$E$33:$F$44,2,FALSE)&lt;=VLOOKUP($AD$18,paramètres!$E$33:$F$44,2,FALSE),R2035*$D2035,0)))</f>
        <v>0</v>
      </c>
      <c r="AE2035" s="13">
        <f>IF($D2035="",0,IF($E2035="",0,IF(VLOOKUP($E2035,paramètres!$E$33:$F$44,2,FALSE)&lt;=VLOOKUP($AE$18,paramètres!$E$33:$F$44,2,FALSE),S2035*$D2035,0)))</f>
        <v>0</v>
      </c>
      <c r="AF2035" s="13">
        <f>IF($D2035="",0,IF($E2035="",0,IF(VLOOKUP($E2035,paramètres!$E$33:$F$44,2,FALSE)&lt;=VLOOKUP($AF$18,paramètres!$E$33:$F$44,2,FALSE),T2035*$D2035,0)))</f>
        <v>0</v>
      </c>
      <c r="AG2035" s="13">
        <f>IF($D2035="",0,IF($E2035="",0,IF(VLOOKUP($E2035,paramètres!$E$33:$F$44,2,FALSE)&lt;=VLOOKUP($AG$18,paramètres!$E$33:$F$44,2,FALSE),U2035*$D2035,0)))</f>
        <v>0</v>
      </c>
      <c r="AH2035" s="13">
        <f>IF($D2035="",0,IF($E2035="",0,IF(VLOOKUP($E2035,paramètres!$E$33:$F$44,2,FALSE)&lt;=VLOOKUP($AH$18,paramètres!$E$33:$F$44,2,FALSE),V2035*$D2035,0)))</f>
        <v>0</v>
      </c>
      <c r="AI2035" s="13">
        <f>IF($D2035="",0,IF($E2035="",0,IF(VLOOKUP($E2035,paramètres!$E$33:$F$44,2,FALSE)&lt;=VLOOKUP($AI$18,paramètres!$E$33:$F$44,2,FALSE),W2035*$D2035,0)))</f>
        <v>0</v>
      </c>
      <c r="AJ2035" s="13">
        <f>IF($D2035="",0,IF($E2035="",0,IF(VLOOKUP($E2035,paramètres!$E$33:$F$44,2,FALSE)&lt;=VLOOKUP($AJ$18,paramètres!$E$33:$F$44,2,FALSE),X2035*$D2035,0)))</f>
        <v>0</v>
      </c>
      <c r="AK2035" s="13">
        <f>IF($D2035="",0,IF($E2035="",0,IF(VLOOKUP($E2035,paramètres!$E$33:$F$44,2,FALSE)&lt;=VLOOKUP($AK$18,paramètres!$E$33:$F$44,2,FALSE),Y2035*$D2035,0)))</f>
        <v>0</v>
      </c>
      <c r="AL2035" s="13">
        <f>IF($D2035="",0,IF($E2035="",0,IF(VLOOKUP($E2035,paramètres!$E$33:$F$44,2,FALSE)&lt;=VLOOKUP($AL$18,paramètres!$E$33:$F$44,2,FALSE),Z2035*$D2035,0)))</f>
        <v>0</v>
      </c>
      <c r="AM2035" s="126">
        <f>IF($D2035="",0,IF($E2035="",0,IF(VLOOKUP($E2035,paramètres!$E$33:$F$44,2,FALSE)&lt;=VLOOKUP($AM$18,paramètres!$E$33:$F$44,2,FALSE),AA2035*$D2035,0)))</f>
        <v>0</v>
      </c>
      <c r="AN2035" s="121" t="str">
        <f>IF(paramètres!$B$28=1,((SUM(P2035:Y2035)/1.02)+SUM(Z2035:AA2035))*0.0303/9*COUNT(P2035:X2035),IF(paramètres!$B$28=2,(SUM(P2035:AA2035))*0.0303/9*COUNT(P2035:X2035),"Missing Delta option"))</f>
        <v>Missing Delta option</v>
      </c>
      <c r="AO2035" s="13" t="str">
        <f>IF(paramètres!$B$28=1,(((SUM(P2035:Y2035)/1.02)+SUM(Z2035:AA2035))+((SUM(AB2035:AK2035)/1.02)+SUM(AL2035:AN2035)))*cotpatr,IF(paramètres!$B$28=2,(SUM(P2035:AN2035)*cotpatr),"Missing Delta Option"))</f>
        <v>Missing Delta Option</v>
      </c>
      <c r="AP2035" s="13" t="str" cm="1">
        <f t="array" ref="AP2035">IF(paramètres!$B$28=1,(((SUM(P2035:Y2035)/1.02)+SUM(Z2035:AA2035))+((SUM(AB2035:AM2035)/1.02)+SUM(AL2035:AM2035)))/12*pécule,IF(paramètres!$B$28=2,SUM(P2035:AM2035)/12*pécule,"Missing Delta Option"))</f>
        <v>Missing Delta Option</v>
      </c>
      <c r="AQ2035" s="105" t="e">
        <f>IF(paramètres!$B$28=1,(((SUM(P2035:Y2035)/1.02)+SUM(Z2035:AA2035))+((SUM(AB2035:AM2035)/1.02)+SUM(AL2035:AM2035)))+AN2035+AO2035+AP2035,SUM(P2035:AM2035)+AN2035+AO2035+AP2035)</f>
        <v>#VALUE!</v>
      </c>
    </row>
    <row r="2036" spans="1:43" x14ac:dyDescent="0.25">
      <c r="A2036" s="104"/>
      <c r="B2036" s="39"/>
      <c r="C2036" s="39"/>
      <c r="D2036" s="70"/>
      <c r="E2036" s="49"/>
      <c r="F2036" s="40"/>
      <c r="G2036" s="38"/>
      <c r="H2036" s="71"/>
      <c r="I2036" s="40"/>
      <c r="J2036" s="38"/>
      <c r="K2036" s="71"/>
      <c r="L2036" s="40"/>
      <c r="M2036" s="38"/>
      <c r="N2036" s="71"/>
      <c r="O2036" s="49"/>
      <c r="P2036" s="177"/>
      <c r="Q2036" s="178"/>
      <c r="R2036" s="178"/>
      <c r="S2036" s="178"/>
      <c r="T2036" s="178"/>
      <c r="U2036" s="178"/>
      <c r="V2036" s="178"/>
      <c r="W2036" s="178"/>
      <c r="X2036" s="178"/>
      <c r="Y2036" s="178"/>
      <c r="Z2036" s="178"/>
      <c r="AA2036" s="179"/>
      <c r="AB2036" s="121">
        <f>IF($D2036="",0,IF($E2036="",0,IF(VLOOKUP($E2036,paramètres!$E$33:$F$44,2,FALSE)&lt;=VLOOKUP($AB$18,paramètres!$E$33:$F$44,2,FALSE),P2036*$D2036,0)))</f>
        <v>0</v>
      </c>
      <c r="AC2036" s="13">
        <f>IF($D2036="",0,IF($E2036="",0,IF(VLOOKUP($E2036,paramètres!$E$33:$F$44,2,FALSE)&lt;=VLOOKUP($AC$18,paramètres!$E$33:$F$44,2,FALSE),Q2036*$D2036,0)))</f>
        <v>0</v>
      </c>
      <c r="AD2036" s="13">
        <f>IF($D2036="",0,IF($E2036="",0,IF(VLOOKUP($E2036,paramètres!$E$33:$F$44,2,FALSE)&lt;=VLOOKUP($AD$18,paramètres!$E$33:$F$44,2,FALSE),R2036*$D2036,0)))</f>
        <v>0</v>
      </c>
      <c r="AE2036" s="13">
        <f>IF($D2036="",0,IF($E2036="",0,IF(VLOOKUP($E2036,paramètres!$E$33:$F$44,2,FALSE)&lt;=VLOOKUP($AE$18,paramètres!$E$33:$F$44,2,FALSE),S2036*$D2036,0)))</f>
        <v>0</v>
      </c>
      <c r="AF2036" s="13">
        <f>IF($D2036="",0,IF($E2036="",0,IF(VLOOKUP($E2036,paramètres!$E$33:$F$44,2,FALSE)&lt;=VLOOKUP($AF$18,paramètres!$E$33:$F$44,2,FALSE),T2036*$D2036,0)))</f>
        <v>0</v>
      </c>
      <c r="AG2036" s="13">
        <f>IF($D2036="",0,IF($E2036="",0,IF(VLOOKUP($E2036,paramètres!$E$33:$F$44,2,FALSE)&lt;=VLOOKUP($AG$18,paramètres!$E$33:$F$44,2,FALSE),U2036*$D2036,0)))</f>
        <v>0</v>
      </c>
      <c r="AH2036" s="13">
        <f>IF($D2036="",0,IF($E2036="",0,IF(VLOOKUP($E2036,paramètres!$E$33:$F$44,2,FALSE)&lt;=VLOOKUP($AH$18,paramètres!$E$33:$F$44,2,FALSE),V2036*$D2036,0)))</f>
        <v>0</v>
      </c>
      <c r="AI2036" s="13">
        <f>IF($D2036="",0,IF($E2036="",0,IF(VLOOKUP($E2036,paramètres!$E$33:$F$44,2,FALSE)&lt;=VLOOKUP($AI$18,paramètres!$E$33:$F$44,2,FALSE),W2036*$D2036,0)))</f>
        <v>0</v>
      </c>
      <c r="AJ2036" s="13">
        <f>IF($D2036="",0,IF($E2036="",0,IF(VLOOKUP($E2036,paramètres!$E$33:$F$44,2,FALSE)&lt;=VLOOKUP($AJ$18,paramètres!$E$33:$F$44,2,FALSE),X2036*$D2036,0)))</f>
        <v>0</v>
      </c>
      <c r="AK2036" s="13">
        <f>IF($D2036="",0,IF($E2036="",0,IF(VLOOKUP($E2036,paramètres!$E$33:$F$44,2,FALSE)&lt;=VLOOKUP($AK$18,paramètres!$E$33:$F$44,2,FALSE),Y2036*$D2036,0)))</f>
        <v>0</v>
      </c>
      <c r="AL2036" s="13">
        <f>IF($D2036="",0,IF($E2036="",0,IF(VLOOKUP($E2036,paramètres!$E$33:$F$44,2,FALSE)&lt;=VLOOKUP($AL$18,paramètres!$E$33:$F$44,2,FALSE),Z2036*$D2036,0)))</f>
        <v>0</v>
      </c>
      <c r="AM2036" s="126">
        <f>IF($D2036="",0,IF($E2036="",0,IF(VLOOKUP($E2036,paramètres!$E$33:$F$44,2,FALSE)&lt;=VLOOKUP($AM$18,paramètres!$E$33:$F$44,2,FALSE),AA2036*$D2036,0)))</f>
        <v>0</v>
      </c>
      <c r="AN2036" s="121" t="str">
        <f>IF(paramètres!$B$28=1,((SUM(P2036:Y2036)/1.02)+SUM(Z2036:AA2036))*0.0303/9*COUNT(P2036:X2036),IF(paramètres!$B$28=2,(SUM(P2036:AA2036))*0.0303/9*COUNT(P2036:X2036),"Missing Delta option"))</f>
        <v>Missing Delta option</v>
      </c>
      <c r="AO2036" s="13" t="str">
        <f>IF(paramètres!$B$28=1,(((SUM(P2036:Y2036)/1.02)+SUM(Z2036:AA2036))+((SUM(AB2036:AK2036)/1.02)+SUM(AL2036:AN2036)))*cotpatr,IF(paramètres!$B$28=2,(SUM(P2036:AN2036)*cotpatr),"Missing Delta Option"))</f>
        <v>Missing Delta Option</v>
      </c>
      <c r="AP2036" s="13" t="str" cm="1">
        <f t="array" ref="AP2036">IF(paramètres!$B$28=1,(((SUM(P2036:Y2036)/1.02)+SUM(Z2036:AA2036))+((SUM(AB2036:AM2036)/1.02)+SUM(AL2036:AM2036)))/12*pécule,IF(paramètres!$B$28=2,SUM(P2036:AM2036)/12*pécule,"Missing Delta Option"))</f>
        <v>Missing Delta Option</v>
      </c>
      <c r="AQ2036" s="105" t="e">
        <f>IF(paramètres!$B$28=1,(((SUM(P2036:Y2036)/1.02)+SUM(Z2036:AA2036))+((SUM(AB2036:AM2036)/1.02)+SUM(AL2036:AM2036)))+AN2036+AO2036+AP2036,SUM(P2036:AM2036)+AN2036+AO2036+AP2036)</f>
        <v>#VALUE!</v>
      </c>
    </row>
    <row r="2037" spans="1:43" x14ac:dyDescent="0.25">
      <c r="A2037" s="104"/>
      <c r="B2037" s="39"/>
      <c r="C2037" s="39"/>
      <c r="D2037" s="70"/>
      <c r="E2037" s="49"/>
      <c r="F2037" s="40"/>
      <c r="G2037" s="38"/>
      <c r="H2037" s="71"/>
      <c r="I2037" s="40"/>
      <c r="J2037" s="38"/>
      <c r="K2037" s="71"/>
      <c r="L2037" s="40"/>
      <c r="M2037" s="38"/>
      <c r="N2037" s="71"/>
      <c r="O2037" s="49"/>
      <c r="P2037" s="177"/>
      <c r="Q2037" s="178"/>
      <c r="R2037" s="178"/>
      <c r="S2037" s="178"/>
      <c r="T2037" s="178"/>
      <c r="U2037" s="178"/>
      <c r="V2037" s="178"/>
      <c r="W2037" s="178"/>
      <c r="X2037" s="178"/>
      <c r="Y2037" s="178"/>
      <c r="Z2037" s="178"/>
      <c r="AA2037" s="179"/>
      <c r="AB2037" s="121">
        <f>IF($D2037="",0,IF($E2037="",0,IF(VLOOKUP($E2037,paramètres!$E$33:$F$44,2,FALSE)&lt;=VLOOKUP($AB$18,paramètres!$E$33:$F$44,2,FALSE),P2037*$D2037,0)))</f>
        <v>0</v>
      </c>
      <c r="AC2037" s="13">
        <f>IF($D2037="",0,IF($E2037="",0,IF(VLOOKUP($E2037,paramètres!$E$33:$F$44,2,FALSE)&lt;=VLOOKUP($AC$18,paramètres!$E$33:$F$44,2,FALSE),Q2037*$D2037,0)))</f>
        <v>0</v>
      </c>
      <c r="AD2037" s="13">
        <f>IF($D2037="",0,IF($E2037="",0,IF(VLOOKUP($E2037,paramètres!$E$33:$F$44,2,FALSE)&lt;=VLOOKUP($AD$18,paramètres!$E$33:$F$44,2,FALSE),R2037*$D2037,0)))</f>
        <v>0</v>
      </c>
      <c r="AE2037" s="13">
        <f>IF($D2037="",0,IF($E2037="",0,IF(VLOOKUP($E2037,paramètres!$E$33:$F$44,2,FALSE)&lt;=VLOOKUP($AE$18,paramètres!$E$33:$F$44,2,FALSE),S2037*$D2037,0)))</f>
        <v>0</v>
      </c>
      <c r="AF2037" s="13">
        <f>IF($D2037="",0,IF($E2037="",0,IF(VLOOKUP($E2037,paramètres!$E$33:$F$44,2,FALSE)&lt;=VLOOKUP($AF$18,paramètres!$E$33:$F$44,2,FALSE),T2037*$D2037,0)))</f>
        <v>0</v>
      </c>
      <c r="AG2037" s="13">
        <f>IF($D2037="",0,IF($E2037="",0,IF(VLOOKUP($E2037,paramètres!$E$33:$F$44,2,FALSE)&lt;=VLOOKUP($AG$18,paramètres!$E$33:$F$44,2,FALSE),U2037*$D2037,0)))</f>
        <v>0</v>
      </c>
      <c r="AH2037" s="13">
        <f>IF($D2037="",0,IF($E2037="",0,IF(VLOOKUP($E2037,paramètres!$E$33:$F$44,2,FALSE)&lt;=VLOOKUP($AH$18,paramètres!$E$33:$F$44,2,FALSE),V2037*$D2037,0)))</f>
        <v>0</v>
      </c>
      <c r="AI2037" s="13">
        <f>IF($D2037="",0,IF($E2037="",0,IF(VLOOKUP($E2037,paramètres!$E$33:$F$44,2,FALSE)&lt;=VLOOKUP($AI$18,paramètres!$E$33:$F$44,2,FALSE),W2037*$D2037,0)))</f>
        <v>0</v>
      </c>
      <c r="AJ2037" s="13">
        <f>IF($D2037="",0,IF($E2037="",0,IF(VLOOKUP($E2037,paramètres!$E$33:$F$44,2,FALSE)&lt;=VLOOKUP($AJ$18,paramètres!$E$33:$F$44,2,FALSE),X2037*$D2037,0)))</f>
        <v>0</v>
      </c>
      <c r="AK2037" s="13">
        <f>IF($D2037="",0,IF($E2037="",0,IF(VLOOKUP($E2037,paramètres!$E$33:$F$44,2,FALSE)&lt;=VLOOKUP($AK$18,paramètres!$E$33:$F$44,2,FALSE),Y2037*$D2037,0)))</f>
        <v>0</v>
      </c>
      <c r="AL2037" s="13">
        <f>IF($D2037="",0,IF($E2037="",0,IF(VLOOKUP($E2037,paramètres!$E$33:$F$44,2,FALSE)&lt;=VLOOKUP($AL$18,paramètres!$E$33:$F$44,2,FALSE),Z2037*$D2037,0)))</f>
        <v>0</v>
      </c>
      <c r="AM2037" s="126">
        <f>IF($D2037="",0,IF($E2037="",0,IF(VLOOKUP($E2037,paramètres!$E$33:$F$44,2,FALSE)&lt;=VLOOKUP($AM$18,paramètres!$E$33:$F$44,2,FALSE),AA2037*$D2037,0)))</f>
        <v>0</v>
      </c>
      <c r="AN2037" s="121" t="str">
        <f>IF(paramètres!$B$28=1,((SUM(P2037:Y2037)/1.02)+SUM(Z2037:AA2037))*0.0303/9*COUNT(P2037:X2037),IF(paramètres!$B$28=2,(SUM(P2037:AA2037))*0.0303/9*COUNT(P2037:X2037),"Missing Delta option"))</f>
        <v>Missing Delta option</v>
      </c>
      <c r="AO2037" s="13" t="str">
        <f>IF(paramètres!$B$28=1,(((SUM(P2037:Y2037)/1.02)+SUM(Z2037:AA2037))+((SUM(AB2037:AK2037)/1.02)+SUM(AL2037:AN2037)))*cotpatr,IF(paramètres!$B$28=2,(SUM(P2037:AN2037)*cotpatr),"Missing Delta Option"))</f>
        <v>Missing Delta Option</v>
      </c>
      <c r="AP2037" s="13" t="str" cm="1">
        <f t="array" ref="AP2037">IF(paramètres!$B$28=1,(((SUM(P2037:Y2037)/1.02)+SUM(Z2037:AA2037))+((SUM(AB2037:AM2037)/1.02)+SUM(AL2037:AM2037)))/12*pécule,IF(paramètres!$B$28=2,SUM(P2037:AM2037)/12*pécule,"Missing Delta Option"))</f>
        <v>Missing Delta Option</v>
      </c>
      <c r="AQ2037" s="105" t="e">
        <f>IF(paramètres!$B$28=1,(((SUM(P2037:Y2037)/1.02)+SUM(Z2037:AA2037))+((SUM(AB2037:AM2037)/1.02)+SUM(AL2037:AM2037)))+AN2037+AO2037+AP2037,SUM(P2037:AM2037)+AN2037+AO2037+AP2037)</f>
        <v>#VALUE!</v>
      </c>
    </row>
    <row r="2038" spans="1:43" x14ac:dyDescent="0.25">
      <c r="A2038" s="104"/>
      <c r="B2038" s="39"/>
      <c r="C2038" s="39"/>
      <c r="D2038" s="70"/>
      <c r="E2038" s="49"/>
      <c r="F2038" s="40"/>
      <c r="G2038" s="38"/>
      <c r="H2038" s="71"/>
      <c r="I2038" s="40"/>
      <c r="J2038" s="38"/>
      <c r="K2038" s="71"/>
      <c r="L2038" s="40"/>
      <c r="M2038" s="38"/>
      <c r="N2038" s="71"/>
      <c r="O2038" s="49"/>
      <c r="P2038" s="177"/>
      <c r="Q2038" s="178"/>
      <c r="R2038" s="178"/>
      <c r="S2038" s="178"/>
      <c r="T2038" s="178"/>
      <c r="U2038" s="178"/>
      <c r="V2038" s="178"/>
      <c r="W2038" s="178"/>
      <c r="X2038" s="178"/>
      <c r="Y2038" s="178"/>
      <c r="Z2038" s="178"/>
      <c r="AA2038" s="179"/>
      <c r="AB2038" s="121">
        <f>IF($D2038="",0,IF($E2038="",0,IF(VLOOKUP($E2038,paramètres!$E$33:$F$44,2,FALSE)&lt;=VLOOKUP($AB$18,paramètres!$E$33:$F$44,2,FALSE),P2038*$D2038,0)))</f>
        <v>0</v>
      </c>
      <c r="AC2038" s="13">
        <f>IF($D2038="",0,IF($E2038="",0,IF(VLOOKUP($E2038,paramètres!$E$33:$F$44,2,FALSE)&lt;=VLOOKUP($AC$18,paramètres!$E$33:$F$44,2,FALSE),Q2038*$D2038,0)))</f>
        <v>0</v>
      </c>
      <c r="AD2038" s="13">
        <f>IF($D2038="",0,IF($E2038="",0,IF(VLOOKUP($E2038,paramètres!$E$33:$F$44,2,FALSE)&lt;=VLOOKUP($AD$18,paramètres!$E$33:$F$44,2,FALSE),R2038*$D2038,0)))</f>
        <v>0</v>
      </c>
      <c r="AE2038" s="13">
        <f>IF($D2038="",0,IF($E2038="",0,IF(VLOOKUP($E2038,paramètres!$E$33:$F$44,2,FALSE)&lt;=VLOOKUP($AE$18,paramètres!$E$33:$F$44,2,FALSE),S2038*$D2038,0)))</f>
        <v>0</v>
      </c>
      <c r="AF2038" s="13">
        <f>IF($D2038="",0,IF($E2038="",0,IF(VLOOKUP($E2038,paramètres!$E$33:$F$44,2,FALSE)&lt;=VLOOKUP($AF$18,paramètres!$E$33:$F$44,2,FALSE),T2038*$D2038,0)))</f>
        <v>0</v>
      </c>
      <c r="AG2038" s="13">
        <f>IF($D2038="",0,IF($E2038="",0,IF(VLOOKUP($E2038,paramètres!$E$33:$F$44,2,FALSE)&lt;=VLOOKUP($AG$18,paramètres!$E$33:$F$44,2,FALSE),U2038*$D2038,0)))</f>
        <v>0</v>
      </c>
      <c r="AH2038" s="13">
        <f>IF($D2038="",0,IF($E2038="",0,IF(VLOOKUP($E2038,paramètres!$E$33:$F$44,2,FALSE)&lt;=VLOOKUP($AH$18,paramètres!$E$33:$F$44,2,FALSE),V2038*$D2038,0)))</f>
        <v>0</v>
      </c>
      <c r="AI2038" s="13">
        <f>IF($D2038="",0,IF($E2038="",0,IF(VLOOKUP($E2038,paramètres!$E$33:$F$44,2,FALSE)&lt;=VLOOKUP($AI$18,paramètres!$E$33:$F$44,2,FALSE),W2038*$D2038,0)))</f>
        <v>0</v>
      </c>
      <c r="AJ2038" s="13">
        <f>IF($D2038="",0,IF($E2038="",0,IF(VLOOKUP($E2038,paramètres!$E$33:$F$44,2,FALSE)&lt;=VLOOKUP($AJ$18,paramètres!$E$33:$F$44,2,FALSE),X2038*$D2038,0)))</f>
        <v>0</v>
      </c>
      <c r="AK2038" s="13">
        <f>IF($D2038="",0,IF($E2038="",0,IF(VLOOKUP($E2038,paramètres!$E$33:$F$44,2,FALSE)&lt;=VLOOKUP($AK$18,paramètres!$E$33:$F$44,2,FALSE),Y2038*$D2038,0)))</f>
        <v>0</v>
      </c>
      <c r="AL2038" s="13">
        <f>IF($D2038="",0,IF($E2038="",0,IF(VLOOKUP($E2038,paramètres!$E$33:$F$44,2,FALSE)&lt;=VLOOKUP($AL$18,paramètres!$E$33:$F$44,2,FALSE),Z2038*$D2038,0)))</f>
        <v>0</v>
      </c>
      <c r="AM2038" s="126">
        <f>IF($D2038="",0,IF($E2038="",0,IF(VLOOKUP($E2038,paramètres!$E$33:$F$44,2,FALSE)&lt;=VLOOKUP($AM$18,paramètres!$E$33:$F$44,2,FALSE),AA2038*$D2038,0)))</f>
        <v>0</v>
      </c>
      <c r="AN2038" s="121" t="str">
        <f>IF(paramètres!$B$28=1,((SUM(P2038:Y2038)/1.02)+SUM(Z2038:AA2038))*0.0303/9*COUNT(P2038:X2038),IF(paramètres!$B$28=2,(SUM(P2038:AA2038))*0.0303/9*COUNT(P2038:X2038),"Missing Delta option"))</f>
        <v>Missing Delta option</v>
      </c>
      <c r="AO2038" s="13" t="str">
        <f>IF(paramètres!$B$28=1,(((SUM(P2038:Y2038)/1.02)+SUM(Z2038:AA2038))+((SUM(AB2038:AK2038)/1.02)+SUM(AL2038:AN2038)))*cotpatr,IF(paramètres!$B$28=2,(SUM(P2038:AN2038)*cotpatr),"Missing Delta Option"))</f>
        <v>Missing Delta Option</v>
      </c>
      <c r="AP2038" s="13" t="str" cm="1">
        <f t="array" ref="AP2038">IF(paramètres!$B$28=1,(((SUM(P2038:Y2038)/1.02)+SUM(Z2038:AA2038))+((SUM(AB2038:AM2038)/1.02)+SUM(AL2038:AM2038)))/12*pécule,IF(paramètres!$B$28=2,SUM(P2038:AM2038)/12*pécule,"Missing Delta Option"))</f>
        <v>Missing Delta Option</v>
      </c>
      <c r="AQ2038" s="105" t="e">
        <f>IF(paramètres!$B$28=1,(((SUM(P2038:Y2038)/1.02)+SUM(Z2038:AA2038))+((SUM(AB2038:AM2038)/1.02)+SUM(AL2038:AM2038)))+AN2038+AO2038+AP2038,SUM(P2038:AM2038)+AN2038+AO2038+AP2038)</f>
        <v>#VALUE!</v>
      </c>
    </row>
    <row r="2039" spans="1:43" x14ac:dyDescent="0.25">
      <c r="A2039" s="104"/>
      <c r="B2039" s="39"/>
      <c r="C2039" s="39"/>
      <c r="D2039" s="70"/>
      <c r="E2039" s="49"/>
      <c r="F2039" s="40"/>
      <c r="G2039" s="38"/>
      <c r="H2039" s="71"/>
      <c r="I2039" s="40"/>
      <c r="J2039" s="38"/>
      <c r="K2039" s="71"/>
      <c r="L2039" s="40"/>
      <c r="M2039" s="38"/>
      <c r="N2039" s="71"/>
      <c r="O2039" s="49"/>
      <c r="P2039" s="177"/>
      <c r="Q2039" s="178"/>
      <c r="R2039" s="178"/>
      <c r="S2039" s="178"/>
      <c r="T2039" s="178"/>
      <c r="U2039" s="178"/>
      <c r="V2039" s="178"/>
      <c r="W2039" s="178"/>
      <c r="X2039" s="178"/>
      <c r="Y2039" s="178"/>
      <c r="Z2039" s="178"/>
      <c r="AA2039" s="179"/>
      <c r="AB2039" s="121">
        <f>IF($D2039="",0,IF($E2039="",0,IF(VLOOKUP($E2039,paramètres!$E$33:$F$44,2,FALSE)&lt;=VLOOKUP($AB$18,paramètres!$E$33:$F$44,2,FALSE),P2039*$D2039,0)))</f>
        <v>0</v>
      </c>
      <c r="AC2039" s="13">
        <f>IF($D2039="",0,IF($E2039="",0,IF(VLOOKUP($E2039,paramètres!$E$33:$F$44,2,FALSE)&lt;=VLOOKUP($AC$18,paramètres!$E$33:$F$44,2,FALSE),Q2039*$D2039,0)))</f>
        <v>0</v>
      </c>
      <c r="AD2039" s="13">
        <f>IF($D2039="",0,IF($E2039="",0,IF(VLOOKUP($E2039,paramètres!$E$33:$F$44,2,FALSE)&lt;=VLOOKUP($AD$18,paramètres!$E$33:$F$44,2,FALSE),R2039*$D2039,0)))</f>
        <v>0</v>
      </c>
      <c r="AE2039" s="13">
        <f>IF($D2039="",0,IF($E2039="",0,IF(VLOOKUP($E2039,paramètres!$E$33:$F$44,2,FALSE)&lt;=VLOOKUP($AE$18,paramètres!$E$33:$F$44,2,FALSE),S2039*$D2039,0)))</f>
        <v>0</v>
      </c>
      <c r="AF2039" s="13">
        <f>IF($D2039="",0,IF($E2039="",0,IF(VLOOKUP($E2039,paramètres!$E$33:$F$44,2,FALSE)&lt;=VLOOKUP($AF$18,paramètres!$E$33:$F$44,2,FALSE),T2039*$D2039,0)))</f>
        <v>0</v>
      </c>
      <c r="AG2039" s="13">
        <f>IF($D2039="",0,IF($E2039="",0,IF(VLOOKUP($E2039,paramètres!$E$33:$F$44,2,FALSE)&lt;=VLOOKUP($AG$18,paramètres!$E$33:$F$44,2,FALSE),U2039*$D2039,0)))</f>
        <v>0</v>
      </c>
      <c r="AH2039" s="13">
        <f>IF($D2039="",0,IF($E2039="",0,IF(VLOOKUP($E2039,paramètres!$E$33:$F$44,2,FALSE)&lt;=VLOOKUP($AH$18,paramètres!$E$33:$F$44,2,FALSE),V2039*$D2039,0)))</f>
        <v>0</v>
      </c>
      <c r="AI2039" s="13">
        <f>IF($D2039="",0,IF($E2039="",0,IF(VLOOKUP($E2039,paramètres!$E$33:$F$44,2,FALSE)&lt;=VLOOKUP($AI$18,paramètres!$E$33:$F$44,2,FALSE),W2039*$D2039,0)))</f>
        <v>0</v>
      </c>
      <c r="AJ2039" s="13">
        <f>IF($D2039="",0,IF($E2039="",0,IF(VLOOKUP($E2039,paramètres!$E$33:$F$44,2,FALSE)&lt;=VLOOKUP($AJ$18,paramètres!$E$33:$F$44,2,FALSE),X2039*$D2039,0)))</f>
        <v>0</v>
      </c>
      <c r="AK2039" s="13">
        <f>IF($D2039="",0,IF($E2039="",0,IF(VLOOKUP($E2039,paramètres!$E$33:$F$44,2,FALSE)&lt;=VLOOKUP($AK$18,paramètres!$E$33:$F$44,2,FALSE),Y2039*$D2039,0)))</f>
        <v>0</v>
      </c>
      <c r="AL2039" s="13">
        <f>IF($D2039="",0,IF($E2039="",0,IF(VLOOKUP($E2039,paramètres!$E$33:$F$44,2,FALSE)&lt;=VLOOKUP($AL$18,paramètres!$E$33:$F$44,2,FALSE),Z2039*$D2039,0)))</f>
        <v>0</v>
      </c>
      <c r="AM2039" s="126">
        <f>IF($D2039="",0,IF($E2039="",0,IF(VLOOKUP($E2039,paramètres!$E$33:$F$44,2,FALSE)&lt;=VLOOKUP($AM$18,paramètres!$E$33:$F$44,2,FALSE),AA2039*$D2039,0)))</f>
        <v>0</v>
      </c>
      <c r="AN2039" s="121" t="str">
        <f>IF(paramètres!$B$28=1,((SUM(P2039:Y2039)/1.02)+SUM(Z2039:AA2039))*0.0303/9*COUNT(P2039:X2039),IF(paramètres!$B$28=2,(SUM(P2039:AA2039))*0.0303/9*COUNT(P2039:X2039),"Missing Delta option"))</f>
        <v>Missing Delta option</v>
      </c>
      <c r="AO2039" s="13" t="str">
        <f>IF(paramètres!$B$28=1,(((SUM(P2039:Y2039)/1.02)+SUM(Z2039:AA2039))+((SUM(AB2039:AK2039)/1.02)+SUM(AL2039:AN2039)))*cotpatr,IF(paramètres!$B$28=2,(SUM(P2039:AN2039)*cotpatr),"Missing Delta Option"))</f>
        <v>Missing Delta Option</v>
      </c>
      <c r="AP2039" s="13" t="str" cm="1">
        <f t="array" ref="AP2039">IF(paramètres!$B$28=1,(((SUM(P2039:Y2039)/1.02)+SUM(Z2039:AA2039))+((SUM(AB2039:AM2039)/1.02)+SUM(AL2039:AM2039)))/12*pécule,IF(paramètres!$B$28=2,SUM(P2039:AM2039)/12*pécule,"Missing Delta Option"))</f>
        <v>Missing Delta Option</v>
      </c>
      <c r="AQ2039" s="105" t="e">
        <f>IF(paramètres!$B$28=1,(((SUM(P2039:Y2039)/1.02)+SUM(Z2039:AA2039))+((SUM(AB2039:AM2039)/1.02)+SUM(AL2039:AM2039)))+AN2039+AO2039+AP2039,SUM(P2039:AM2039)+AN2039+AO2039+AP2039)</f>
        <v>#VALUE!</v>
      </c>
    </row>
    <row r="2040" spans="1:43" x14ac:dyDescent="0.25">
      <c r="A2040" s="104"/>
      <c r="B2040" s="39"/>
      <c r="C2040" s="39"/>
      <c r="D2040" s="70"/>
      <c r="E2040" s="49"/>
      <c r="F2040" s="40"/>
      <c r="G2040" s="38"/>
      <c r="H2040" s="71"/>
      <c r="I2040" s="40"/>
      <c r="J2040" s="38"/>
      <c r="K2040" s="71"/>
      <c r="L2040" s="40"/>
      <c r="M2040" s="38"/>
      <c r="N2040" s="71"/>
      <c r="O2040" s="49"/>
      <c r="P2040" s="177"/>
      <c r="Q2040" s="178"/>
      <c r="R2040" s="178"/>
      <c r="S2040" s="178"/>
      <c r="T2040" s="178"/>
      <c r="U2040" s="178"/>
      <c r="V2040" s="178"/>
      <c r="W2040" s="178"/>
      <c r="X2040" s="178"/>
      <c r="Y2040" s="178"/>
      <c r="Z2040" s="178"/>
      <c r="AA2040" s="179"/>
      <c r="AB2040" s="121">
        <f>IF($D2040="",0,IF($E2040="",0,IF(VLOOKUP($E2040,paramètres!$E$33:$F$44,2,FALSE)&lt;=VLOOKUP($AB$18,paramètres!$E$33:$F$44,2,FALSE),P2040*$D2040,0)))</f>
        <v>0</v>
      </c>
      <c r="AC2040" s="13">
        <f>IF($D2040="",0,IF($E2040="",0,IF(VLOOKUP($E2040,paramètres!$E$33:$F$44,2,FALSE)&lt;=VLOOKUP($AC$18,paramètres!$E$33:$F$44,2,FALSE),Q2040*$D2040,0)))</f>
        <v>0</v>
      </c>
      <c r="AD2040" s="13">
        <f>IF($D2040="",0,IF($E2040="",0,IF(VLOOKUP($E2040,paramètres!$E$33:$F$44,2,FALSE)&lt;=VLOOKUP($AD$18,paramètres!$E$33:$F$44,2,FALSE),R2040*$D2040,0)))</f>
        <v>0</v>
      </c>
      <c r="AE2040" s="13">
        <f>IF($D2040="",0,IF($E2040="",0,IF(VLOOKUP($E2040,paramètres!$E$33:$F$44,2,FALSE)&lt;=VLOOKUP($AE$18,paramètres!$E$33:$F$44,2,FALSE),S2040*$D2040,0)))</f>
        <v>0</v>
      </c>
      <c r="AF2040" s="13">
        <f>IF($D2040="",0,IF($E2040="",0,IF(VLOOKUP($E2040,paramètres!$E$33:$F$44,2,FALSE)&lt;=VLOOKUP($AF$18,paramètres!$E$33:$F$44,2,FALSE),T2040*$D2040,0)))</f>
        <v>0</v>
      </c>
      <c r="AG2040" s="13">
        <f>IF($D2040="",0,IF($E2040="",0,IF(VLOOKUP($E2040,paramètres!$E$33:$F$44,2,FALSE)&lt;=VLOOKUP($AG$18,paramètres!$E$33:$F$44,2,FALSE),U2040*$D2040,0)))</f>
        <v>0</v>
      </c>
      <c r="AH2040" s="13">
        <f>IF($D2040="",0,IF($E2040="",0,IF(VLOOKUP($E2040,paramètres!$E$33:$F$44,2,FALSE)&lt;=VLOOKUP($AH$18,paramètres!$E$33:$F$44,2,FALSE),V2040*$D2040,0)))</f>
        <v>0</v>
      </c>
      <c r="AI2040" s="13">
        <f>IF($D2040="",0,IF($E2040="",0,IF(VLOOKUP($E2040,paramètres!$E$33:$F$44,2,FALSE)&lt;=VLOOKUP($AI$18,paramètres!$E$33:$F$44,2,FALSE),W2040*$D2040,0)))</f>
        <v>0</v>
      </c>
      <c r="AJ2040" s="13">
        <f>IF($D2040="",0,IF($E2040="",0,IF(VLOOKUP($E2040,paramètres!$E$33:$F$44,2,FALSE)&lt;=VLOOKUP($AJ$18,paramètres!$E$33:$F$44,2,FALSE),X2040*$D2040,0)))</f>
        <v>0</v>
      </c>
      <c r="AK2040" s="13">
        <f>IF($D2040="",0,IF($E2040="",0,IF(VLOOKUP($E2040,paramètres!$E$33:$F$44,2,FALSE)&lt;=VLOOKUP($AK$18,paramètres!$E$33:$F$44,2,FALSE),Y2040*$D2040,0)))</f>
        <v>0</v>
      </c>
      <c r="AL2040" s="13">
        <f>IF($D2040="",0,IF($E2040="",0,IF(VLOOKUP($E2040,paramètres!$E$33:$F$44,2,FALSE)&lt;=VLOOKUP($AL$18,paramètres!$E$33:$F$44,2,FALSE),Z2040*$D2040,0)))</f>
        <v>0</v>
      </c>
      <c r="AM2040" s="126">
        <f>IF($D2040="",0,IF($E2040="",0,IF(VLOOKUP($E2040,paramètres!$E$33:$F$44,2,FALSE)&lt;=VLOOKUP($AM$18,paramètres!$E$33:$F$44,2,FALSE),AA2040*$D2040,0)))</f>
        <v>0</v>
      </c>
      <c r="AN2040" s="121" t="str">
        <f>IF(paramètres!$B$28=1,((SUM(P2040:Y2040)/1.02)+SUM(Z2040:AA2040))*0.0303/9*COUNT(P2040:X2040),IF(paramètres!$B$28=2,(SUM(P2040:AA2040))*0.0303/9*COUNT(P2040:X2040),"Missing Delta option"))</f>
        <v>Missing Delta option</v>
      </c>
      <c r="AO2040" s="13" t="str">
        <f>IF(paramètres!$B$28=1,(((SUM(P2040:Y2040)/1.02)+SUM(Z2040:AA2040))+((SUM(AB2040:AK2040)/1.02)+SUM(AL2040:AN2040)))*cotpatr,IF(paramètres!$B$28=2,(SUM(P2040:AN2040)*cotpatr),"Missing Delta Option"))</f>
        <v>Missing Delta Option</v>
      </c>
      <c r="AP2040" s="13" t="str" cm="1">
        <f t="array" ref="AP2040">IF(paramètres!$B$28=1,(((SUM(P2040:Y2040)/1.02)+SUM(Z2040:AA2040))+((SUM(AB2040:AM2040)/1.02)+SUM(AL2040:AM2040)))/12*pécule,IF(paramètres!$B$28=2,SUM(P2040:AM2040)/12*pécule,"Missing Delta Option"))</f>
        <v>Missing Delta Option</v>
      </c>
      <c r="AQ2040" s="105" t="e">
        <f>IF(paramètres!$B$28=1,(((SUM(P2040:Y2040)/1.02)+SUM(Z2040:AA2040))+((SUM(AB2040:AM2040)/1.02)+SUM(AL2040:AM2040)))+AN2040+AO2040+AP2040,SUM(P2040:AM2040)+AN2040+AO2040+AP2040)</f>
        <v>#VALUE!</v>
      </c>
    </row>
    <row r="2041" spans="1:43" x14ac:dyDescent="0.25">
      <c r="A2041" s="104"/>
      <c r="B2041" s="39"/>
      <c r="C2041" s="39"/>
      <c r="D2041" s="70"/>
      <c r="E2041" s="49"/>
      <c r="F2041" s="40"/>
      <c r="G2041" s="38"/>
      <c r="H2041" s="71"/>
      <c r="I2041" s="40"/>
      <c r="J2041" s="38"/>
      <c r="K2041" s="71"/>
      <c r="L2041" s="40"/>
      <c r="M2041" s="38"/>
      <c r="N2041" s="71"/>
      <c r="O2041" s="49"/>
      <c r="P2041" s="177"/>
      <c r="Q2041" s="178"/>
      <c r="R2041" s="178"/>
      <c r="S2041" s="178"/>
      <c r="T2041" s="178"/>
      <c r="U2041" s="178"/>
      <c r="V2041" s="178"/>
      <c r="W2041" s="178"/>
      <c r="X2041" s="178"/>
      <c r="Y2041" s="178"/>
      <c r="Z2041" s="178"/>
      <c r="AA2041" s="179"/>
      <c r="AB2041" s="121">
        <f>IF($D2041="",0,IF($E2041="",0,IF(VLOOKUP($E2041,paramètres!$E$33:$F$44,2,FALSE)&lt;=VLOOKUP($AB$18,paramètres!$E$33:$F$44,2,FALSE),P2041*$D2041,0)))</f>
        <v>0</v>
      </c>
      <c r="AC2041" s="13">
        <f>IF($D2041="",0,IF($E2041="",0,IF(VLOOKUP($E2041,paramètres!$E$33:$F$44,2,FALSE)&lt;=VLOOKUP($AC$18,paramètres!$E$33:$F$44,2,FALSE),Q2041*$D2041,0)))</f>
        <v>0</v>
      </c>
      <c r="AD2041" s="13">
        <f>IF($D2041="",0,IF($E2041="",0,IF(VLOOKUP($E2041,paramètres!$E$33:$F$44,2,FALSE)&lt;=VLOOKUP($AD$18,paramètres!$E$33:$F$44,2,FALSE),R2041*$D2041,0)))</f>
        <v>0</v>
      </c>
      <c r="AE2041" s="13">
        <f>IF($D2041="",0,IF($E2041="",0,IF(VLOOKUP($E2041,paramètres!$E$33:$F$44,2,FALSE)&lt;=VLOOKUP($AE$18,paramètres!$E$33:$F$44,2,FALSE),S2041*$D2041,0)))</f>
        <v>0</v>
      </c>
      <c r="AF2041" s="13">
        <f>IF($D2041="",0,IF($E2041="",0,IF(VLOOKUP($E2041,paramètres!$E$33:$F$44,2,FALSE)&lt;=VLOOKUP($AF$18,paramètres!$E$33:$F$44,2,FALSE),T2041*$D2041,0)))</f>
        <v>0</v>
      </c>
      <c r="AG2041" s="13">
        <f>IF($D2041="",0,IF($E2041="",0,IF(VLOOKUP($E2041,paramètres!$E$33:$F$44,2,FALSE)&lt;=VLOOKUP($AG$18,paramètres!$E$33:$F$44,2,FALSE),U2041*$D2041,0)))</f>
        <v>0</v>
      </c>
      <c r="AH2041" s="13">
        <f>IF($D2041="",0,IF($E2041="",0,IF(VLOOKUP($E2041,paramètres!$E$33:$F$44,2,FALSE)&lt;=VLOOKUP($AH$18,paramètres!$E$33:$F$44,2,FALSE),V2041*$D2041,0)))</f>
        <v>0</v>
      </c>
      <c r="AI2041" s="13">
        <f>IF($D2041="",0,IF($E2041="",0,IF(VLOOKUP($E2041,paramètres!$E$33:$F$44,2,FALSE)&lt;=VLOOKUP($AI$18,paramètres!$E$33:$F$44,2,FALSE),W2041*$D2041,0)))</f>
        <v>0</v>
      </c>
      <c r="AJ2041" s="13">
        <f>IF($D2041="",0,IF($E2041="",0,IF(VLOOKUP($E2041,paramètres!$E$33:$F$44,2,FALSE)&lt;=VLOOKUP($AJ$18,paramètres!$E$33:$F$44,2,FALSE),X2041*$D2041,0)))</f>
        <v>0</v>
      </c>
      <c r="AK2041" s="13">
        <f>IF($D2041="",0,IF($E2041="",0,IF(VLOOKUP($E2041,paramètres!$E$33:$F$44,2,FALSE)&lt;=VLOOKUP($AK$18,paramètres!$E$33:$F$44,2,FALSE),Y2041*$D2041,0)))</f>
        <v>0</v>
      </c>
      <c r="AL2041" s="13">
        <f>IF($D2041="",0,IF($E2041="",0,IF(VLOOKUP($E2041,paramètres!$E$33:$F$44,2,FALSE)&lt;=VLOOKUP($AL$18,paramètres!$E$33:$F$44,2,FALSE),Z2041*$D2041,0)))</f>
        <v>0</v>
      </c>
      <c r="AM2041" s="126">
        <f>IF($D2041="",0,IF($E2041="",0,IF(VLOOKUP($E2041,paramètres!$E$33:$F$44,2,FALSE)&lt;=VLOOKUP($AM$18,paramètres!$E$33:$F$44,2,FALSE),AA2041*$D2041,0)))</f>
        <v>0</v>
      </c>
      <c r="AN2041" s="121" t="str">
        <f>IF(paramètres!$B$28=1,((SUM(P2041:Y2041)/1.02)+SUM(Z2041:AA2041))*0.0303/9*COUNT(P2041:X2041),IF(paramètres!$B$28=2,(SUM(P2041:AA2041))*0.0303/9*COUNT(P2041:X2041),"Missing Delta option"))</f>
        <v>Missing Delta option</v>
      </c>
      <c r="AO2041" s="13" t="str">
        <f>IF(paramètres!$B$28=1,(((SUM(P2041:Y2041)/1.02)+SUM(Z2041:AA2041))+((SUM(AB2041:AK2041)/1.02)+SUM(AL2041:AN2041)))*cotpatr,IF(paramètres!$B$28=2,(SUM(P2041:AN2041)*cotpatr),"Missing Delta Option"))</f>
        <v>Missing Delta Option</v>
      </c>
      <c r="AP2041" s="13" t="str" cm="1">
        <f t="array" ref="AP2041">IF(paramètres!$B$28=1,(((SUM(P2041:Y2041)/1.02)+SUM(Z2041:AA2041))+((SUM(AB2041:AM2041)/1.02)+SUM(AL2041:AM2041)))/12*pécule,IF(paramètres!$B$28=2,SUM(P2041:AM2041)/12*pécule,"Missing Delta Option"))</f>
        <v>Missing Delta Option</v>
      </c>
      <c r="AQ2041" s="105" t="e">
        <f>IF(paramètres!$B$28=1,(((SUM(P2041:Y2041)/1.02)+SUM(Z2041:AA2041))+((SUM(AB2041:AM2041)/1.02)+SUM(AL2041:AM2041)))+AN2041+AO2041+AP2041,SUM(P2041:AM2041)+AN2041+AO2041+AP2041)</f>
        <v>#VALUE!</v>
      </c>
    </row>
    <row r="2042" spans="1:43" x14ac:dyDescent="0.25">
      <c r="A2042" s="104"/>
      <c r="B2042" s="39"/>
      <c r="C2042" s="39"/>
      <c r="D2042" s="70"/>
      <c r="E2042" s="49"/>
      <c r="F2042" s="40"/>
      <c r="G2042" s="38"/>
      <c r="H2042" s="71"/>
      <c r="I2042" s="40"/>
      <c r="J2042" s="38"/>
      <c r="K2042" s="71"/>
      <c r="L2042" s="40"/>
      <c r="M2042" s="38"/>
      <c r="N2042" s="71"/>
      <c r="O2042" s="49"/>
      <c r="P2042" s="177"/>
      <c r="Q2042" s="178"/>
      <c r="R2042" s="178"/>
      <c r="S2042" s="178"/>
      <c r="T2042" s="178"/>
      <c r="U2042" s="178"/>
      <c r="V2042" s="178"/>
      <c r="W2042" s="178"/>
      <c r="X2042" s="178"/>
      <c r="Y2042" s="178"/>
      <c r="Z2042" s="178"/>
      <c r="AA2042" s="179"/>
      <c r="AB2042" s="121">
        <f>IF($D2042="",0,IF($E2042="",0,IF(VLOOKUP($E2042,paramètres!$E$33:$F$44,2,FALSE)&lt;=VLOOKUP($AB$18,paramètres!$E$33:$F$44,2,FALSE),P2042*$D2042,0)))</f>
        <v>0</v>
      </c>
      <c r="AC2042" s="13">
        <f>IF($D2042="",0,IF($E2042="",0,IF(VLOOKUP($E2042,paramètres!$E$33:$F$44,2,FALSE)&lt;=VLOOKUP($AC$18,paramètres!$E$33:$F$44,2,FALSE),Q2042*$D2042,0)))</f>
        <v>0</v>
      </c>
      <c r="AD2042" s="13">
        <f>IF($D2042="",0,IF($E2042="",0,IF(VLOOKUP($E2042,paramètres!$E$33:$F$44,2,FALSE)&lt;=VLOOKUP($AD$18,paramètres!$E$33:$F$44,2,FALSE),R2042*$D2042,0)))</f>
        <v>0</v>
      </c>
      <c r="AE2042" s="13">
        <f>IF($D2042="",0,IF($E2042="",0,IF(VLOOKUP($E2042,paramètres!$E$33:$F$44,2,FALSE)&lt;=VLOOKUP($AE$18,paramètres!$E$33:$F$44,2,FALSE),S2042*$D2042,0)))</f>
        <v>0</v>
      </c>
      <c r="AF2042" s="13">
        <f>IF($D2042="",0,IF($E2042="",0,IF(VLOOKUP($E2042,paramètres!$E$33:$F$44,2,FALSE)&lt;=VLOOKUP($AF$18,paramètres!$E$33:$F$44,2,FALSE),T2042*$D2042,0)))</f>
        <v>0</v>
      </c>
      <c r="AG2042" s="13">
        <f>IF($D2042="",0,IF($E2042="",0,IF(VLOOKUP($E2042,paramètres!$E$33:$F$44,2,FALSE)&lt;=VLOOKUP($AG$18,paramètres!$E$33:$F$44,2,FALSE),U2042*$D2042,0)))</f>
        <v>0</v>
      </c>
      <c r="AH2042" s="13">
        <f>IF($D2042="",0,IF($E2042="",0,IF(VLOOKUP($E2042,paramètres!$E$33:$F$44,2,FALSE)&lt;=VLOOKUP($AH$18,paramètres!$E$33:$F$44,2,FALSE),V2042*$D2042,0)))</f>
        <v>0</v>
      </c>
      <c r="AI2042" s="13">
        <f>IF($D2042="",0,IF($E2042="",0,IF(VLOOKUP($E2042,paramètres!$E$33:$F$44,2,FALSE)&lt;=VLOOKUP($AI$18,paramètres!$E$33:$F$44,2,FALSE),W2042*$D2042,0)))</f>
        <v>0</v>
      </c>
      <c r="AJ2042" s="13">
        <f>IF($D2042="",0,IF($E2042="",0,IF(VLOOKUP($E2042,paramètres!$E$33:$F$44,2,FALSE)&lt;=VLOOKUP($AJ$18,paramètres!$E$33:$F$44,2,FALSE),X2042*$D2042,0)))</f>
        <v>0</v>
      </c>
      <c r="AK2042" s="13">
        <f>IF($D2042="",0,IF($E2042="",0,IF(VLOOKUP($E2042,paramètres!$E$33:$F$44,2,FALSE)&lt;=VLOOKUP($AK$18,paramètres!$E$33:$F$44,2,FALSE),Y2042*$D2042,0)))</f>
        <v>0</v>
      </c>
      <c r="AL2042" s="13">
        <f>IF($D2042="",0,IF($E2042="",0,IF(VLOOKUP($E2042,paramètres!$E$33:$F$44,2,FALSE)&lt;=VLOOKUP($AL$18,paramètres!$E$33:$F$44,2,FALSE),Z2042*$D2042,0)))</f>
        <v>0</v>
      </c>
      <c r="AM2042" s="126">
        <f>IF($D2042="",0,IF($E2042="",0,IF(VLOOKUP($E2042,paramètres!$E$33:$F$44,2,FALSE)&lt;=VLOOKUP($AM$18,paramètres!$E$33:$F$44,2,FALSE),AA2042*$D2042,0)))</f>
        <v>0</v>
      </c>
      <c r="AN2042" s="121" t="str">
        <f>IF(paramètres!$B$28=1,((SUM(P2042:Y2042)/1.02)+SUM(Z2042:AA2042))*0.0303/9*COUNT(P2042:X2042),IF(paramètres!$B$28=2,(SUM(P2042:AA2042))*0.0303/9*COUNT(P2042:X2042),"Missing Delta option"))</f>
        <v>Missing Delta option</v>
      </c>
      <c r="AO2042" s="13" t="str">
        <f>IF(paramètres!$B$28=1,(((SUM(P2042:Y2042)/1.02)+SUM(Z2042:AA2042))+((SUM(AB2042:AK2042)/1.02)+SUM(AL2042:AN2042)))*cotpatr,IF(paramètres!$B$28=2,(SUM(P2042:AN2042)*cotpatr),"Missing Delta Option"))</f>
        <v>Missing Delta Option</v>
      </c>
      <c r="AP2042" s="13" t="str" cm="1">
        <f t="array" ref="AP2042">IF(paramètres!$B$28=1,(((SUM(P2042:Y2042)/1.02)+SUM(Z2042:AA2042))+((SUM(AB2042:AM2042)/1.02)+SUM(AL2042:AM2042)))/12*pécule,IF(paramètres!$B$28=2,SUM(P2042:AM2042)/12*pécule,"Missing Delta Option"))</f>
        <v>Missing Delta Option</v>
      </c>
      <c r="AQ2042" s="105" t="e">
        <f>IF(paramètres!$B$28=1,(((SUM(P2042:Y2042)/1.02)+SUM(Z2042:AA2042))+((SUM(AB2042:AM2042)/1.02)+SUM(AL2042:AM2042)))+AN2042+AO2042+AP2042,SUM(P2042:AM2042)+AN2042+AO2042+AP2042)</f>
        <v>#VALUE!</v>
      </c>
    </row>
    <row r="2043" spans="1:43" x14ac:dyDescent="0.25">
      <c r="A2043" s="104"/>
      <c r="B2043" s="39"/>
      <c r="C2043" s="39"/>
      <c r="D2043" s="70"/>
      <c r="E2043" s="49"/>
      <c r="F2043" s="40"/>
      <c r="G2043" s="38"/>
      <c r="H2043" s="71"/>
      <c r="I2043" s="40"/>
      <c r="J2043" s="38"/>
      <c r="K2043" s="71"/>
      <c r="L2043" s="40"/>
      <c r="M2043" s="38"/>
      <c r="N2043" s="71"/>
      <c r="O2043" s="49"/>
      <c r="P2043" s="177"/>
      <c r="Q2043" s="178"/>
      <c r="R2043" s="178"/>
      <c r="S2043" s="178"/>
      <c r="T2043" s="178"/>
      <c r="U2043" s="178"/>
      <c r="V2043" s="178"/>
      <c r="W2043" s="178"/>
      <c r="X2043" s="178"/>
      <c r="Y2043" s="178"/>
      <c r="Z2043" s="178"/>
      <c r="AA2043" s="179"/>
      <c r="AB2043" s="121">
        <f>IF($D2043="",0,IF($E2043="",0,IF(VLOOKUP($E2043,paramètres!$E$33:$F$44,2,FALSE)&lt;=VLOOKUP($AB$18,paramètres!$E$33:$F$44,2,FALSE),P2043*$D2043,0)))</f>
        <v>0</v>
      </c>
      <c r="AC2043" s="13">
        <f>IF($D2043="",0,IF($E2043="",0,IF(VLOOKUP($E2043,paramètres!$E$33:$F$44,2,FALSE)&lt;=VLOOKUP($AC$18,paramètres!$E$33:$F$44,2,FALSE),Q2043*$D2043,0)))</f>
        <v>0</v>
      </c>
      <c r="AD2043" s="13">
        <f>IF($D2043="",0,IF($E2043="",0,IF(VLOOKUP($E2043,paramètres!$E$33:$F$44,2,FALSE)&lt;=VLOOKUP($AD$18,paramètres!$E$33:$F$44,2,FALSE),R2043*$D2043,0)))</f>
        <v>0</v>
      </c>
      <c r="AE2043" s="13">
        <f>IF($D2043="",0,IF($E2043="",0,IF(VLOOKUP($E2043,paramètres!$E$33:$F$44,2,FALSE)&lt;=VLOOKUP($AE$18,paramètres!$E$33:$F$44,2,FALSE),S2043*$D2043,0)))</f>
        <v>0</v>
      </c>
      <c r="AF2043" s="13">
        <f>IF($D2043="",0,IF($E2043="",0,IF(VLOOKUP($E2043,paramètres!$E$33:$F$44,2,FALSE)&lt;=VLOOKUP($AF$18,paramètres!$E$33:$F$44,2,FALSE),T2043*$D2043,0)))</f>
        <v>0</v>
      </c>
      <c r="AG2043" s="13">
        <f>IF($D2043="",0,IF($E2043="",0,IF(VLOOKUP($E2043,paramètres!$E$33:$F$44,2,FALSE)&lt;=VLOOKUP($AG$18,paramètres!$E$33:$F$44,2,FALSE),U2043*$D2043,0)))</f>
        <v>0</v>
      </c>
      <c r="AH2043" s="13">
        <f>IF($D2043="",0,IF($E2043="",0,IF(VLOOKUP($E2043,paramètres!$E$33:$F$44,2,FALSE)&lt;=VLOOKUP($AH$18,paramètres!$E$33:$F$44,2,FALSE),V2043*$D2043,0)))</f>
        <v>0</v>
      </c>
      <c r="AI2043" s="13">
        <f>IF($D2043="",0,IF($E2043="",0,IF(VLOOKUP($E2043,paramètres!$E$33:$F$44,2,FALSE)&lt;=VLOOKUP($AI$18,paramètres!$E$33:$F$44,2,FALSE),W2043*$D2043,0)))</f>
        <v>0</v>
      </c>
      <c r="AJ2043" s="13">
        <f>IF($D2043="",0,IF($E2043="",0,IF(VLOOKUP($E2043,paramètres!$E$33:$F$44,2,FALSE)&lt;=VLOOKUP($AJ$18,paramètres!$E$33:$F$44,2,FALSE),X2043*$D2043,0)))</f>
        <v>0</v>
      </c>
      <c r="AK2043" s="13">
        <f>IF($D2043="",0,IF($E2043="",0,IF(VLOOKUP($E2043,paramètres!$E$33:$F$44,2,FALSE)&lt;=VLOOKUP($AK$18,paramètres!$E$33:$F$44,2,FALSE),Y2043*$D2043,0)))</f>
        <v>0</v>
      </c>
      <c r="AL2043" s="13">
        <f>IF($D2043="",0,IF($E2043="",0,IF(VLOOKUP($E2043,paramètres!$E$33:$F$44,2,FALSE)&lt;=VLOOKUP($AL$18,paramètres!$E$33:$F$44,2,FALSE),Z2043*$D2043,0)))</f>
        <v>0</v>
      </c>
      <c r="AM2043" s="126">
        <f>IF($D2043="",0,IF($E2043="",0,IF(VLOOKUP($E2043,paramètres!$E$33:$F$44,2,FALSE)&lt;=VLOOKUP($AM$18,paramètres!$E$33:$F$44,2,FALSE),AA2043*$D2043,0)))</f>
        <v>0</v>
      </c>
      <c r="AN2043" s="121" t="str">
        <f>IF(paramètres!$B$28=1,((SUM(P2043:Y2043)/1.02)+SUM(Z2043:AA2043))*0.0303/9*COUNT(P2043:X2043),IF(paramètres!$B$28=2,(SUM(P2043:AA2043))*0.0303/9*COUNT(P2043:X2043),"Missing Delta option"))</f>
        <v>Missing Delta option</v>
      </c>
      <c r="AO2043" s="13" t="str">
        <f>IF(paramètres!$B$28=1,(((SUM(P2043:Y2043)/1.02)+SUM(Z2043:AA2043))+((SUM(AB2043:AK2043)/1.02)+SUM(AL2043:AN2043)))*cotpatr,IF(paramètres!$B$28=2,(SUM(P2043:AN2043)*cotpatr),"Missing Delta Option"))</f>
        <v>Missing Delta Option</v>
      </c>
      <c r="AP2043" s="13" t="str" cm="1">
        <f t="array" ref="AP2043">IF(paramètres!$B$28=1,(((SUM(P2043:Y2043)/1.02)+SUM(Z2043:AA2043))+((SUM(AB2043:AM2043)/1.02)+SUM(AL2043:AM2043)))/12*pécule,IF(paramètres!$B$28=2,SUM(P2043:AM2043)/12*pécule,"Missing Delta Option"))</f>
        <v>Missing Delta Option</v>
      </c>
      <c r="AQ2043" s="105" t="e">
        <f>IF(paramètres!$B$28=1,(((SUM(P2043:Y2043)/1.02)+SUM(Z2043:AA2043))+((SUM(AB2043:AM2043)/1.02)+SUM(AL2043:AM2043)))+AN2043+AO2043+AP2043,SUM(P2043:AM2043)+AN2043+AO2043+AP2043)</f>
        <v>#VALUE!</v>
      </c>
    </row>
    <row r="2044" spans="1:43" x14ac:dyDescent="0.25">
      <c r="A2044" s="104"/>
      <c r="B2044" s="39"/>
      <c r="C2044" s="39"/>
      <c r="D2044" s="70"/>
      <c r="E2044" s="49"/>
      <c r="F2044" s="40"/>
      <c r="G2044" s="38"/>
      <c r="H2044" s="71"/>
      <c r="I2044" s="40"/>
      <c r="J2044" s="38"/>
      <c r="K2044" s="71"/>
      <c r="L2044" s="40"/>
      <c r="M2044" s="38"/>
      <c r="N2044" s="71"/>
      <c r="O2044" s="49"/>
      <c r="P2044" s="177"/>
      <c r="Q2044" s="178"/>
      <c r="R2044" s="178"/>
      <c r="S2044" s="178"/>
      <c r="T2044" s="178"/>
      <c r="U2044" s="178"/>
      <c r="V2044" s="178"/>
      <c r="W2044" s="178"/>
      <c r="X2044" s="178"/>
      <c r="Y2044" s="178"/>
      <c r="Z2044" s="178"/>
      <c r="AA2044" s="179"/>
      <c r="AB2044" s="121">
        <f>IF($D2044="",0,IF($E2044="",0,IF(VLOOKUP($E2044,paramètres!$E$33:$F$44,2,FALSE)&lt;=VLOOKUP($AB$18,paramètres!$E$33:$F$44,2,FALSE),P2044*$D2044,0)))</f>
        <v>0</v>
      </c>
      <c r="AC2044" s="13">
        <f>IF($D2044="",0,IF($E2044="",0,IF(VLOOKUP($E2044,paramètres!$E$33:$F$44,2,FALSE)&lt;=VLOOKUP($AC$18,paramètres!$E$33:$F$44,2,FALSE),Q2044*$D2044,0)))</f>
        <v>0</v>
      </c>
      <c r="AD2044" s="13">
        <f>IF($D2044="",0,IF($E2044="",0,IF(VLOOKUP($E2044,paramètres!$E$33:$F$44,2,FALSE)&lt;=VLOOKUP($AD$18,paramètres!$E$33:$F$44,2,FALSE),R2044*$D2044,0)))</f>
        <v>0</v>
      </c>
      <c r="AE2044" s="13">
        <f>IF($D2044="",0,IF($E2044="",0,IF(VLOOKUP($E2044,paramètres!$E$33:$F$44,2,FALSE)&lt;=VLOOKUP($AE$18,paramètres!$E$33:$F$44,2,FALSE),S2044*$D2044,0)))</f>
        <v>0</v>
      </c>
      <c r="AF2044" s="13">
        <f>IF($D2044="",0,IF($E2044="",0,IF(VLOOKUP($E2044,paramètres!$E$33:$F$44,2,FALSE)&lt;=VLOOKUP($AF$18,paramètres!$E$33:$F$44,2,FALSE),T2044*$D2044,0)))</f>
        <v>0</v>
      </c>
      <c r="AG2044" s="13">
        <f>IF($D2044="",0,IF($E2044="",0,IF(VLOOKUP($E2044,paramètres!$E$33:$F$44,2,FALSE)&lt;=VLOOKUP($AG$18,paramètres!$E$33:$F$44,2,FALSE),U2044*$D2044,0)))</f>
        <v>0</v>
      </c>
      <c r="AH2044" s="13">
        <f>IF($D2044="",0,IF($E2044="",0,IF(VLOOKUP($E2044,paramètres!$E$33:$F$44,2,FALSE)&lt;=VLOOKUP($AH$18,paramètres!$E$33:$F$44,2,FALSE),V2044*$D2044,0)))</f>
        <v>0</v>
      </c>
      <c r="AI2044" s="13">
        <f>IF($D2044="",0,IF($E2044="",0,IF(VLOOKUP($E2044,paramètres!$E$33:$F$44,2,FALSE)&lt;=VLOOKUP($AI$18,paramètres!$E$33:$F$44,2,FALSE),W2044*$D2044,0)))</f>
        <v>0</v>
      </c>
      <c r="AJ2044" s="13">
        <f>IF($D2044="",0,IF($E2044="",0,IF(VLOOKUP($E2044,paramètres!$E$33:$F$44,2,FALSE)&lt;=VLOOKUP($AJ$18,paramètres!$E$33:$F$44,2,FALSE),X2044*$D2044,0)))</f>
        <v>0</v>
      </c>
      <c r="AK2044" s="13">
        <f>IF($D2044="",0,IF($E2044="",0,IF(VLOOKUP($E2044,paramètres!$E$33:$F$44,2,FALSE)&lt;=VLOOKUP($AK$18,paramètres!$E$33:$F$44,2,FALSE),Y2044*$D2044,0)))</f>
        <v>0</v>
      </c>
      <c r="AL2044" s="13">
        <f>IF($D2044="",0,IF($E2044="",0,IF(VLOOKUP($E2044,paramètres!$E$33:$F$44,2,FALSE)&lt;=VLOOKUP($AL$18,paramètres!$E$33:$F$44,2,FALSE),Z2044*$D2044,0)))</f>
        <v>0</v>
      </c>
      <c r="AM2044" s="126">
        <f>IF($D2044="",0,IF($E2044="",0,IF(VLOOKUP($E2044,paramètres!$E$33:$F$44,2,FALSE)&lt;=VLOOKUP($AM$18,paramètres!$E$33:$F$44,2,FALSE),AA2044*$D2044,0)))</f>
        <v>0</v>
      </c>
      <c r="AN2044" s="121" t="str">
        <f>IF(paramètres!$B$28=1,((SUM(P2044:Y2044)/1.02)+SUM(Z2044:AA2044))*0.0303/9*COUNT(P2044:X2044),IF(paramètres!$B$28=2,(SUM(P2044:AA2044))*0.0303/9*COUNT(P2044:X2044),"Missing Delta option"))</f>
        <v>Missing Delta option</v>
      </c>
      <c r="AO2044" s="13" t="str">
        <f>IF(paramètres!$B$28=1,(((SUM(P2044:Y2044)/1.02)+SUM(Z2044:AA2044))+((SUM(AB2044:AK2044)/1.02)+SUM(AL2044:AN2044)))*cotpatr,IF(paramètres!$B$28=2,(SUM(P2044:AN2044)*cotpatr),"Missing Delta Option"))</f>
        <v>Missing Delta Option</v>
      </c>
      <c r="AP2044" s="13" t="str" cm="1">
        <f t="array" ref="AP2044">IF(paramètres!$B$28=1,(((SUM(P2044:Y2044)/1.02)+SUM(Z2044:AA2044))+((SUM(AB2044:AM2044)/1.02)+SUM(AL2044:AM2044)))/12*pécule,IF(paramètres!$B$28=2,SUM(P2044:AM2044)/12*pécule,"Missing Delta Option"))</f>
        <v>Missing Delta Option</v>
      </c>
      <c r="AQ2044" s="105" t="e">
        <f>IF(paramètres!$B$28=1,(((SUM(P2044:Y2044)/1.02)+SUM(Z2044:AA2044))+((SUM(AB2044:AM2044)/1.02)+SUM(AL2044:AM2044)))+AN2044+AO2044+AP2044,SUM(P2044:AM2044)+AN2044+AO2044+AP2044)</f>
        <v>#VALUE!</v>
      </c>
    </row>
    <row r="2045" spans="1:43" x14ac:dyDescent="0.25">
      <c r="A2045" s="104"/>
      <c r="B2045" s="39"/>
      <c r="C2045" s="39"/>
      <c r="D2045" s="70"/>
      <c r="E2045" s="49"/>
      <c r="F2045" s="40"/>
      <c r="G2045" s="38"/>
      <c r="H2045" s="71"/>
      <c r="I2045" s="40"/>
      <c r="J2045" s="38"/>
      <c r="K2045" s="71"/>
      <c r="L2045" s="40"/>
      <c r="M2045" s="38"/>
      <c r="N2045" s="71"/>
      <c r="O2045" s="49"/>
      <c r="P2045" s="177"/>
      <c r="Q2045" s="178"/>
      <c r="R2045" s="178"/>
      <c r="S2045" s="178"/>
      <c r="T2045" s="178"/>
      <c r="U2045" s="178"/>
      <c r="V2045" s="178"/>
      <c r="W2045" s="178"/>
      <c r="X2045" s="178"/>
      <c r="Y2045" s="178"/>
      <c r="Z2045" s="178"/>
      <c r="AA2045" s="179"/>
      <c r="AB2045" s="121">
        <f>IF($D2045="",0,IF($E2045="",0,IF(VLOOKUP($E2045,paramètres!$E$33:$F$44,2,FALSE)&lt;=VLOOKUP($AB$18,paramètres!$E$33:$F$44,2,FALSE),P2045*$D2045,0)))</f>
        <v>0</v>
      </c>
      <c r="AC2045" s="13">
        <f>IF($D2045="",0,IF($E2045="",0,IF(VLOOKUP($E2045,paramètres!$E$33:$F$44,2,FALSE)&lt;=VLOOKUP($AC$18,paramètres!$E$33:$F$44,2,FALSE),Q2045*$D2045,0)))</f>
        <v>0</v>
      </c>
      <c r="AD2045" s="13">
        <f>IF($D2045="",0,IF($E2045="",0,IF(VLOOKUP($E2045,paramètres!$E$33:$F$44,2,FALSE)&lt;=VLOOKUP($AD$18,paramètres!$E$33:$F$44,2,FALSE),R2045*$D2045,0)))</f>
        <v>0</v>
      </c>
      <c r="AE2045" s="13">
        <f>IF($D2045="",0,IF($E2045="",0,IF(VLOOKUP($E2045,paramètres!$E$33:$F$44,2,FALSE)&lt;=VLOOKUP($AE$18,paramètres!$E$33:$F$44,2,FALSE),S2045*$D2045,0)))</f>
        <v>0</v>
      </c>
      <c r="AF2045" s="13">
        <f>IF($D2045="",0,IF($E2045="",0,IF(VLOOKUP($E2045,paramètres!$E$33:$F$44,2,FALSE)&lt;=VLOOKUP($AF$18,paramètres!$E$33:$F$44,2,FALSE),T2045*$D2045,0)))</f>
        <v>0</v>
      </c>
      <c r="AG2045" s="13">
        <f>IF($D2045="",0,IF($E2045="",0,IF(VLOOKUP($E2045,paramètres!$E$33:$F$44,2,FALSE)&lt;=VLOOKUP($AG$18,paramètres!$E$33:$F$44,2,FALSE),U2045*$D2045,0)))</f>
        <v>0</v>
      </c>
      <c r="AH2045" s="13">
        <f>IF($D2045="",0,IF($E2045="",0,IF(VLOOKUP($E2045,paramètres!$E$33:$F$44,2,FALSE)&lt;=VLOOKUP($AH$18,paramètres!$E$33:$F$44,2,FALSE),V2045*$D2045,0)))</f>
        <v>0</v>
      </c>
      <c r="AI2045" s="13">
        <f>IF($D2045="",0,IF($E2045="",0,IF(VLOOKUP($E2045,paramètres!$E$33:$F$44,2,FALSE)&lt;=VLOOKUP($AI$18,paramètres!$E$33:$F$44,2,FALSE),W2045*$D2045,0)))</f>
        <v>0</v>
      </c>
      <c r="AJ2045" s="13">
        <f>IF($D2045="",0,IF($E2045="",0,IF(VLOOKUP($E2045,paramètres!$E$33:$F$44,2,FALSE)&lt;=VLOOKUP($AJ$18,paramètres!$E$33:$F$44,2,FALSE),X2045*$D2045,0)))</f>
        <v>0</v>
      </c>
      <c r="AK2045" s="13">
        <f>IF($D2045="",0,IF($E2045="",0,IF(VLOOKUP($E2045,paramètres!$E$33:$F$44,2,FALSE)&lt;=VLOOKUP($AK$18,paramètres!$E$33:$F$44,2,FALSE),Y2045*$D2045,0)))</f>
        <v>0</v>
      </c>
      <c r="AL2045" s="13">
        <f>IF($D2045="",0,IF($E2045="",0,IF(VLOOKUP($E2045,paramètres!$E$33:$F$44,2,FALSE)&lt;=VLOOKUP($AL$18,paramètres!$E$33:$F$44,2,FALSE),Z2045*$D2045,0)))</f>
        <v>0</v>
      </c>
      <c r="AM2045" s="126">
        <f>IF($D2045="",0,IF($E2045="",0,IF(VLOOKUP($E2045,paramètres!$E$33:$F$44,2,FALSE)&lt;=VLOOKUP($AM$18,paramètres!$E$33:$F$44,2,FALSE),AA2045*$D2045,0)))</f>
        <v>0</v>
      </c>
      <c r="AN2045" s="121" t="str">
        <f>IF(paramètres!$B$28=1,((SUM(P2045:Y2045)/1.02)+SUM(Z2045:AA2045))*0.0303/9*COUNT(P2045:X2045),IF(paramètres!$B$28=2,(SUM(P2045:AA2045))*0.0303/9*COUNT(P2045:X2045),"Missing Delta option"))</f>
        <v>Missing Delta option</v>
      </c>
      <c r="AO2045" s="13" t="str">
        <f>IF(paramètres!$B$28=1,(((SUM(P2045:Y2045)/1.02)+SUM(Z2045:AA2045))+((SUM(AB2045:AK2045)/1.02)+SUM(AL2045:AN2045)))*cotpatr,IF(paramètres!$B$28=2,(SUM(P2045:AN2045)*cotpatr),"Missing Delta Option"))</f>
        <v>Missing Delta Option</v>
      </c>
      <c r="AP2045" s="13" t="str" cm="1">
        <f t="array" ref="AP2045">IF(paramètres!$B$28=1,(((SUM(P2045:Y2045)/1.02)+SUM(Z2045:AA2045))+((SUM(AB2045:AM2045)/1.02)+SUM(AL2045:AM2045)))/12*pécule,IF(paramètres!$B$28=2,SUM(P2045:AM2045)/12*pécule,"Missing Delta Option"))</f>
        <v>Missing Delta Option</v>
      </c>
      <c r="AQ2045" s="105" t="e">
        <f>IF(paramètres!$B$28=1,(((SUM(P2045:Y2045)/1.02)+SUM(Z2045:AA2045))+((SUM(AB2045:AM2045)/1.02)+SUM(AL2045:AM2045)))+AN2045+AO2045+AP2045,SUM(P2045:AM2045)+AN2045+AO2045+AP2045)</f>
        <v>#VALUE!</v>
      </c>
    </row>
    <row r="2046" spans="1:43" x14ac:dyDescent="0.25">
      <c r="A2046" s="104"/>
      <c r="B2046" s="39"/>
      <c r="C2046" s="39"/>
      <c r="D2046" s="70"/>
      <c r="E2046" s="49"/>
      <c r="F2046" s="40"/>
      <c r="G2046" s="38"/>
      <c r="H2046" s="71"/>
      <c r="I2046" s="40"/>
      <c r="J2046" s="38"/>
      <c r="K2046" s="71"/>
      <c r="L2046" s="40"/>
      <c r="M2046" s="38"/>
      <c r="N2046" s="71"/>
      <c r="O2046" s="49"/>
      <c r="P2046" s="177"/>
      <c r="Q2046" s="178"/>
      <c r="R2046" s="178"/>
      <c r="S2046" s="178"/>
      <c r="T2046" s="178"/>
      <c r="U2046" s="178"/>
      <c r="V2046" s="178"/>
      <c r="W2046" s="178"/>
      <c r="X2046" s="178"/>
      <c r="Y2046" s="178"/>
      <c r="Z2046" s="178"/>
      <c r="AA2046" s="179"/>
      <c r="AB2046" s="121">
        <f>IF($D2046="",0,IF($E2046="",0,IF(VLOOKUP($E2046,paramètres!$E$33:$F$44,2,FALSE)&lt;=VLOOKUP($AB$18,paramètres!$E$33:$F$44,2,FALSE),P2046*$D2046,0)))</f>
        <v>0</v>
      </c>
      <c r="AC2046" s="13">
        <f>IF($D2046="",0,IF($E2046="",0,IF(VLOOKUP($E2046,paramètres!$E$33:$F$44,2,FALSE)&lt;=VLOOKUP($AC$18,paramètres!$E$33:$F$44,2,FALSE),Q2046*$D2046,0)))</f>
        <v>0</v>
      </c>
      <c r="AD2046" s="13">
        <f>IF($D2046="",0,IF($E2046="",0,IF(VLOOKUP($E2046,paramètres!$E$33:$F$44,2,FALSE)&lt;=VLOOKUP($AD$18,paramètres!$E$33:$F$44,2,FALSE),R2046*$D2046,0)))</f>
        <v>0</v>
      </c>
      <c r="AE2046" s="13">
        <f>IF($D2046="",0,IF($E2046="",0,IF(VLOOKUP($E2046,paramètres!$E$33:$F$44,2,FALSE)&lt;=VLOOKUP($AE$18,paramètres!$E$33:$F$44,2,FALSE),S2046*$D2046,0)))</f>
        <v>0</v>
      </c>
      <c r="AF2046" s="13">
        <f>IF($D2046="",0,IF($E2046="",0,IF(VLOOKUP($E2046,paramètres!$E$33:$F$44,2,FALSE)&lt;=VLOOKUP($AF$18,paramètres!$E$33:$F$44,2,FALSE),T2046*$D2046,0)))</f>
        <v>0</v>
      </c>
      <c r="AG2046" s="13">
        <f>IF($D2046="",0,IF($E2046="",0,IF(VLOOKUP($E2046,paramètres!$E$33:$F$44,2,FALSE)&lt;=VLOOKUP($AG$18,paramètres!$E$33:$F$44,2,FALSE),U2046*$D2046,0)))</f>
        <v>0</v>
      </c>
      <c r="AH2046" s="13">
        <f>IF($D2046="",0,IF($E2046="",0,IF(VLOOKUP($E2046,paramètres!$E$33:$F$44,2,FALSE)&lt;=VLOOKUP($AH$18,paramètres!$E$33:$F$44,2,FALSE),V2046*$D2046,0)))</f>
        <v>0</v>
      </c>
      <c r="AI2046" s="13">
        <f>IF($D2046="",0,IF($E2046="",0,IF(VLOOKUP($E2046,paramètres!$E$33:$F$44,2,FALSE)&lt;=VLOOKUP($AI$18,paramètres!$E$33:$F$44,2,FALSE),W2046*$D2046,0)))</f>
        <v>0</v>
      </c>
      <c r="AJ2046" s="13">
        <f>IF($D2046="",0,IF($E2046="",0,IF(VLOOKUP($E2046,paramètres!$E$33:$F$44,2,FALSE)&lt;=VLOOKUP($AJ$18,paramètres!$E$33:$F$44,2,FALSE),X2046*$D2046,0)))</f>
        <v>0</v>
      </c>
      <c r="AK2046" s="13">
        <f>IF($D2046="",0,IF($E2046="",0,IF(VLOOKUP($E2046,paramètres!$E$33:$F$44,2,FALSE)&lt;=VLOOKUP($AK$18,paramètres!$E$33:$F$44,2,FALSE),Y2046*$D2046,0)))</f>
        <v>0</v>
      </c>
      <c r="AL2046" s="13">
        <f>IF($D2046="",0,IF($E2046="",0,IF(VLOOKUP($E2046,paramètres!$E$33:$F$44,2,FALSE)&lt;=VLOOKUP($AL$18,paramètres!$E$33:$F$44,2,FALSE),Z2046*$D2046,0)))</f>
        <v>0</v>
      </c>
      <c r="AM2046" s="126">
        <f>IF($D2046="",0,IF($E2046="",0,IF(VLOOKUP($E2046,paramètres!$E$33:$F$44,2,FALSE)&lt;=VLOOKUP($AM$18,paramètres!$E$33:$F$44,2,FALSE),AA2046*$D2046,0)))</f>
        <v>0</v>
      </c>
      <c r="AN2046" s="121" t="str">
        <f>IF(paramètres!$B$28=1,((SUM(P2046:Y2046)/1.02)+SUM(Z2046:AA2046))*0.0303/9*COUNT(P2046:X2046),IF(paramètres!$B$28=2,(SUM(P2046:AA2046))*0.0303/9*COUNT(P2046:X2046),"Missing Delta option"))</f>
        <v>Missing Delta option</v>
      </c>
      <c r="AO2046" s="13" t="str">
        <f>IF(paramètres!$B$28=1,(((SUM(P2046:Y2046)/1.02)+SUM(Z2046:AA2046))+((SUM(AB2046:AK2046)/1.02)+SUM(AL2046:AN2046)))*cotpatr,IF(paramètres!$B$28=2,(SUM(P2046:AN2046)*cotpatr),"Missing Delta Option"))</f>
        <v>Missing Delta Option</v>
      </c>
      <c r="AP2046" s="13" t="str" cm="1">
        <f t="array" ref="AP2046">IF(paramètres!$B$28=1,(((SUM(P2046:Y2046)/1.02)+SUM(Z2046:AA2046))+((SUM(AB2046:AM2046)/1.02)+SUM(AL2046:AM2046)))/12*pécule,IF(paramètres!$B$28=2,SUM(P2046:AM2046)/12*pécule,"Missing Delta Option"))</f>
        <v>Missing Delta Option</v>
      </c>
      <c r="AQ2046" s="105" t="e">
        <f>IF(paramètres!$B$28=1,(((SUM(P2046:Y2046)/1.02)+SUM(Z2046:AA2046))+((SUM(AB2046:AM2046)/1.02)+SUM(AL2046:AM2046)))+AN2046+AO2046+AP2046,SUM(P2046:AM2046)+AN2046+AO2046+AP2046)</f>
        <v>#VALUE!</v>
      </c>
    </row>
    <row r="2047" spans="1:43" x14ac:dyDescent="0.25">
      <c r="A2047" s="104"/>
      <c r="B2047" s="39"/>
      <c r="C2047" s="39"/>
      <c r="D2047" s="70"/>
      <c r="E2047" s="49"/>
      <c r="F2047" s="40"/>
      <c r="G2047" s="38"/>
      <c r="H2047" s="71"/>
      <c r="I2047" s="40"/>
      <c r="J2047" s="38"/>
      <c r="K2047" s="71"/>
      <c r="L2047" s="40"/>
      <c r="M2047" s="38"/>
      <c r="N2047" s="71"/>
      <c r="O2047" s="49"/>
      <c r="P2047" s="177"/>
      <c r="Q2047" s="178"/>
      <c r="R2047" s="178"/>
      <c r="S2047" s="178"/>
      <c r="T2047" s="178"/>
      <c r="U2047" s="178"/>
      <c r="V2047" s="178"/>
      <c r="W2047" s="178"/>
      <c r="X2047" s="178"/>
      <c r="Y2047" s="178"/>
      <c r="Z2047" s="178"/>
      <c r="AA2047" s="179"/>
      <c r="AB2047" s="121">
        <f>IF($D2047="",0,IF($E2047="",0,IF(VLOOKUP($E2047,paramètres!$E$33:$F$44,2,FALSE)&lt;=VLOOKUP($AB$18,paramètres!$E$33:$F$44,2,FALSE),P2047*$D2047,0)))</f>
        <v>0</v>
      </c>
      <c r="AC2047" s="13">
        <f>IF($D2047="",0,IF($E2047="",0,IF(VLOOKUP($E2047,paramètres!$E$33:$F$44,2,FALSE)&lt;=VLOOKUP($AC$18,paramètres!$E$33:$F$44,2,FALSE),Q2047*$D2047,0)))</f>
        <v>0</v>
      </c>
      <c r="AD2047" s="13">
        <f>IF($D2047="",0,IF($E2047="",0,IF(VLOOKUP($E2047,paramètres!$E$33:$F$44,2,FALSE)&lt;=VLOOKUP($AD$18,paramètres!$E$33:$F$44,2,FALSE),R2047*$D2047,0)))</f>
        <v>0</v>
      </c>
      <c r="AE2047" s="13">
        <f>IF($D2047="",0,IF($E2047="",0,IF(VLOOKUP($E2047,paramètres!$E$33:$F$44,2,FALSE)&lt;=VLOOKUP($AE$18,paramètres!$E$33:$F$44,2,FALSE),S2047*$D2047,0)))</f>
        <v>0</v>
      </c>
      <c r="AF2047" s="13">
        <f>IF($D2047="",0,IF($E2047="",0,IF(VLOOKUP($E2047,paramètres!$E$33:$F$44,2,FALSE)&lt;=VLOOKUP($AF$18,paramètres!$E$33:$F$44,2,FALSE),T2047*$D2047,0)))</f>
        <v>0</v>
      </c>
      <c r="AG2047" s="13">
        <f>IF($D2047="",0,IF($E2047="",0,IF(VLOOKUP($E2047,paramètres!$E$33:$F$44,2,FALSE)&lt;=VLOOKUP($AG$18,paramètres!$E$33:$F$44,2,FALSE),U2047*$D2047,0)))</f>
        <v>0</v>
      </c>
      <c r="AH2047" s="13">
        <f>IF($D2047="",0,IF($E2047="",0,IF(VLOOKUP($E2047,paramètres!$E$33:$F$44,2,FALSE)&lt;=VLOOKUP($AH$18,paramètres!$E$33:$F$44,2,FALSE),V2047*$D2047,0)))</f>
        <v>0</v>
      </c>
      <c r="AI2047" s="13">
        <f>IF($D2047="",0,IF($E2047="",0,IF(VLOOKUP($E2047,paramètres!$E$33:$F$44,2,FALSE)&lt;=VLOOKUP($AI$18,paramètres!$E$33:$F$44,2,FALSE),W2047*$D2047,0)))</f>
        <v>0</v>
      </c>
      <c r="AJ2047" s="13">
        <f>IF($D2047="",0,IF($E2047="",0,IF(VLOOKUP($E2047,paramètres!$E$33:$F$44,2,FALSE)&lt;=VLOOKUP($AJ$18,paramètres!$E$33:$F$44,2,FALSE),X2047*$D2047,0)))</f>
        <v>0</v>
      </c>
      <c r="AK2047" s="13">
        <f>IF($D2047="",0,IF($E2047="",0,IF(VLOOKUP($E2047,paramètres!$E$33:$F$44,2,FALSE)&lt;=VLOOKUP($AK$18,paramètres!$E$33:$F$44,2,FALSE),Y2047*$D2047,0)))</f>
        <v>0</v>
      </c>
      <c r="AL2047" s="13">
        <f>IF($D2047="",0,IF($E2047="",0,IF(VLOOKUP($E2047,paramètres!$E$33:$F$44,2,FALSE)&lt;=VLOOKUP($AL$18,paramètres!$E$33:$F$44,2,FALSE),Z2047*$D2047,0)))</f>
        <v>0</v>
      </c>
      <c r="AM2047" s="126">
        <f>IF($D2047="",0,IF($E2047="",0,IF(VLOOKUP($E2047,paramètres!$E$33:$F$44,2,FALSE)&lt;=VLOOKUP($AM$18,paramètres!$E$33:$F$44,2,FALSE),AA2047*$D2047,0)))</f>
        <v>0</v>
      </c>
      <c r="AN2047" s="121" t="str">
        <f>IF(paramètres!$B$28=1,((SUM(P2047:Y2047)/1.02)+SUM(Z2047:AA2047))*0.0303/9*COUNT(P2047:X2047),IF(paramètres!$B$28=2,(SUM(P2047:AA2047))*0.0303/9*COUNT(P2047:X2047),"Missing Delta option"))</f>
        <v>Missing Delta option</v>
      </c>
      <c r="AO2047" s="13" t="str">
        <f>IF(paramètres!$B$28=1,(((SUM(P2047:Y2047)/1.02)+SUM(Z2047:AA2047))+((SUM(AB2047:AK2047)/1.02)+SUM(AL2047:AN2047)))*cotpatr,IF(paramètres!$B$28=2,(SUM(P2047:AN2047)*cotpatr),"Missing Delta Option"))</f>
        <v>Missing Delta Option</v>
      </c>
      <c r="AP2047" s="13" t="str" cm="1">
        <f t="array" ref="AP2047">IF(paramètres!$B$28=1,(((SUM(P2047:Y2047)/1.02)+SUM(Z2047:AA2047))+((SUM(AB2047:AM2047)/1.02)+SUM(AL2047:AM2047)))/12*pécule,IF(paramètres!$B$28=2,SUM(P2047:AM2047)/12*pécule,"Missing Delta Option"))</f>
        <v>Missing Delta Option</v>
      </c>
      <c r="AQ2047" s="105" t="e">
        <f>IF(paramètres!$B$28=1,(((SUM(P2047:Y2047)/1.02)+SUM(Z2047:AA2047))+((SUM(AB2047:AM2047)/1.02)+SUM(AL2047:AM2047)))+AN2047+AO2047+AP2047,SUM(P2047:AM2047)+AN2047+AO2047+AP2047)</f>
        <v>#VALUE!</v>
      </c>
    </row>
    <row r="2048" spans="1:43" x14ac:dyDescent="0.25">
      <c r="A2048" s="104"/>
      <c r="B2048" s="39"/>
      <c r="C2048" s="39"/>
      <c r="D2048" s="70"/>
      <c r="E2048" s="49"/>
      <c r="F2048" s="40"/>
      <c r="G2048" s="38"/>
      <c r="H2048" s="71"/>
      <c r="I2048" s="40"/>
      <c r="J2048" s="38"/>
      <c r="K2048" s="71"/>
      <c r="L2048" s="40"/>
      <c r="M2048" s="38"/>
      <c r="N2048" s="71"/>
      <c r="O2048" s="49"/>
      <c r="P2048" s="177"/>
      <c r="Q2048" s="178"/>
      <c r="R2048" s="178"/>
      <c r="S2048" s="178"/>
      <c r="T2048" s="178"/>
      <c r="U2048" s="178"/>
      <c r="V2048" s="178"/>
      <c r="W2048" s="178"/>
      <c r="X2048" s="178"/>
      <c r="Y2048" s="178"/>
      <c r="Z2048" s="178"/>
      <c r="AA2048" s="179"/>
      <c r="AB2048" s="121">
        <f>IF($D2048="",0,IF($E2048="",0,IF(VLOOKUP($E2048,paramètres!$E$33:$F$44,2,FALSE)&lt;=VLOOKUP($AB$18,paramètres!$E$33:$F$44,2,FALSE),P2048*$D2048,0)))</f>
        <v>0</v>
      </c>
      <c r="AC2048" s="13">
        <f>IF($D2048="",0,IF($E2048="",0,IF(VLOOKUP($E2048,paramètres!$E$33:$F$44,2,FALSE)&lt;=VLOOKUP($AC$18,paramètres!$E$33:$F$44,2,FALSE),Q2048*$D2048,0)))</f>
        <v>0</v>
      </c>
      <c r="AD2048" s="13">
        <f>IF($D2048="",0,IF($E2048="",0,IF(VLOOKUP($E2048,paramètres!$E$33:$F$44,2,FALSE)&lt;=VLOOKUP($AD$18,paramètres!$E$33:$F$44,2,FALSE),R2048*$D2048,0)))</f>
        <v>0</v>
      </c>
      <c r="AE2048" s="13">
        <f>IF($D2048="",0,IF($E2048="",0,IF(VLOOKUP($E2048,paramètres!$E$33:$F$44,2,FALSE)&lt;=VLOOKUP($AE$18,paramètres!$E$33:$F$44,2,FALSE),S2048*$D2048,0)))</f>
        <v>0</v>
      </c>
      <c r="AF2048" s="13">
        <f>IF($D2048="",0,IF($E2048="",0,IF(VLOOKUP($E2048,paramètres!$E$33:$F$44,2,FALSE)&lt;=VLOOKUP($AF$18,paramètres!$E$33:$F$44,2,FALSE),T2048*$D2048,0)))</f>
        <v>0</v>
      </c>
      <c r="AG2048" s="13">
        <f>IF($D2048="",0,IF($E2048="",0,IF(VLOOKUP($E2048,paramètres!$E$33:$F$44,2,FALSE)&lt;=VLOOKUP($AG$18,paramètres!$E$33:$F$44,2,FALSE),U2048*$D2048,0)))</f>
        <v>0</v>
      </c>
      <c r="AH2048" s="13">
        <f>IF($D2048="",0,IF($E2048="",0,IF(VLOOKUP($E2048,paramètres!$E$33:$F$44,2,FALSE)&lt;=VLOOKUP($AH$18,paramètres!$E$33:$F$44,2,FALSE),V2048*$D2048,0)))</f>
        <v>0</v>
      </c>
      <c r="AI2048" s="13">
        <f>IF($D2048="",0,IF($E2048="",0,IF(VLOOKUP($E2048,paramètres!$E$33:$F$44,2,FALSE)&lt;=VLOOKUP($AI$18,paramètres!$E$33:$F$44,2,FALSE),W2048*$D2048,0)))</f>
        <v>0</v>
      </c>
      <c r="AJ2048" s="13">
        <f>IF($D2048="",0,IF($E2048="",0,IF(VLOOKUP($E2048,paramètres!$E$33:$F$44,2,FALSE)&lt;=VLOOKUP($AJ$18,paramètres!$E$33:$F$44,2,FALSE),X2048*$D2048,0)))</f>
        <v>0</v>
      </c>
      <c r="AK2048" s="13">
        <f>IF($D2048="",0,IF($E2048="",0,IF(VLOOKUP($E2048,paramètres!$E$33:$F$44,2,FALSE)&lt;=VLOOKUP($AK$18,paramètres!$E$33:$F$44,2,FALSE),Y2048*$D2048,0)))</f>
        <v>0</v>
      </c>
      <c r="AL2048" s="13">
        <f>IF($D2048="",0,IF($E2048="",0,IF(VLOOKUP($E2048,paramètres!$E$33:$F$44,2,FALSE)&lt;=VLOOKUP($AL$18,paramètres!$E$33:$F$44,2,FALSE),Z2048*$D2048,0)))</f>
        <v>0</v>
      </c>
      <c r="AM2048" s="126">
        <f>IF($D2048="",0,IF($E2048="",0,IF(VLOOKUP($E2048,paramètres!$E$33:$F$44,2,FALSE)&lt;=VLOOKUP($AM$18,paramètres!$E$33:$F$44,2,FALSE),AA2048*$D2048,0)))</f>
        <v>0</v>
      </c>
      <c r="AN2048" s="121" t="str">
        <f>IF(paramètres!$B$28=1,((SUM(P2048:Y2048)/1.02)+SUM(Z2048:AA2048))*0.0303/9*COUNT(P2048:X2048),IF(paramètres!$B$28=2,(SUM(P2048:AA2048))*0.0303/9*COUNT(P2048:X2048),"Missing Delta option"))</f>
        <v>Missing Delta option</v>
      </c>
      <c r="AO2048" s="13" t="str">
        <f>IF(paramètres!$B$28=1,(((SUM(P2048:Y2048)/1.02)+SUM(Z2048:AA2048))+((SUM(AB2048:AK2048)/1.02)+SUM(AL2048:AN2048)))*cotpatr,IF(paramètres!$B$28=2,(SUM(P2048:AN2048)*cotpatr),"Missing Delta Option"))</f>
        <v>Missing Delta Option</v>
      </c>
      <c r="AP2048" s="13" t="str" cm="1">
        <f t="array" ref="AP2048">IF(paramètres!$B$28=1,(((SUM(P2048:Y2048)/1.02)+SUM(Z2048:AA2048))+((SUM(AB2048:AM2048)/1.02)+SUM(AL2048:AM2048)))/12*pécule,IF(paramètres!$B$28=2,SUM(P2048:AM2048)/12*pécule,"Missing Delta Option"))</f>
        <v>Missing Delta Option</v>
      </c>
      <c r="AQ2048" s="105" t="e">
        <f>IF(paramètres!$B$28=1,(((SUM(P2048:Y2048)/1.02)+SUM(Z2048:AA2048))+((SUM(AB2048:AM2048)/1.02)+SUM(AL2048:AM2048)))+AN2048+AO2048+AP2048,SUM(P2048:AM2048)+AN2048+AO2048+AP2048)</f>
        <v>#VALUE!</v>
      </c>
    </row>
    <row r="2049" spans="1:43" x14ac:dyDescent="0.25">
      <c r="A2049" s="104"/>
      <c r="B2049" s="39"/>
      <c r="C2049" s="39"/>
      <c r="D2049" s="70"/>
      <c r="E2049" s="49"/>
      <c r="F2049" s="40"/>
      <c r="G2049" s="38"/>
      <c r="H2049" s="71"/>
      <c r="I2049" s="40"/>
      <c r="J2049" s="38"/>
      <c r="K2049" s="71"/>
      <c r="L2049" s="40"/>
      <c r="M2049" s="38"/>
      <c r="N2049" s="71"/>
      <c r="O2049" s="49"/>
      <c r="P2049" s="177"/>
      <c r="Q2049" s="178"/>
      <c r="R2049" s="178"/>
      <c r="S2049" s="178"/>
      <c r="T2049" s="178"/>
      <c r="U2049" s="178"/>
      <c r="V2049" s="178"/>
      <c r="W2049" s="178"/>
      <c r="X2049" s="178"/>
      <c r="Y2049" s="178"/>
      <c r="Z2049" s="178"/>
      <c r="AA2049" s="179"/>
      <c r="AB2049" s="121">
        <f>IF($D2049="",0,IF($E2049="",0,IF(VLOOKUP($E2049,paramètres!$E$33:$F$44,2,FALSE)&lt;=VLOOKUP($AB$18,paramètres!$E$33:$F$44,2,FALSE),P2049*$D2049,0)))</f>
        <v>0</v>
      </c>
      <c r="AC2049" s="13">
        <f>IF($D2049="",0,IF($E2049="",0,IF(VLOOKUP($E2049,paramètres!$E$33:$F$44,2,FALSE)&lt;=VLOOKUP($AC$18,paramètres!$E$33:$F$44,2,FALSE),Q2049*$D2049,0)))</f>
        <v>0</v>
      </c>
      <c r="AD2049" s="13">
        <f>IF($D2049="",0,IF($E2049="",0,IF(VLOOKUP($E2049,paramètres!$E$33:$F$44,2,FALSE)&lt;=VLOOKUP($AD$18,paramètres!$E$33:$F$44,2,FALSE),R2049*$D2049,0)))</f>
        <v>0</v>
      </c>
      <c r="AE2049" s="13">
        <f>IF($D2049="",0,IF($E2049="",0,IF(VLOOKUP($E2049,paramètres!$E$33:$F$44,2,FALSE)&lt;=VLOOKUP($AE$18,paramètres!$E$33:$F$44,2,FALSE),S2049*$D2049,0)))</f>
        <v>0</v>
      </c>
      <c r="AF2049" s="13">
        <f>IF($D2049="",0,IF($E2049="",0,IF(VLOOKUP($E2049,paramètres!$E$33:$F$44,2,FALSE)&lt;=VLOOKUP($AF$18,paramètres!$E$33:$F$44,2,FALSE),T2049*$D2049,0)))</f>
        <v>0</v>
      </c>
      <c r="AG2049" s="13">
        <f>IF($D2049="",0,IF($E2049="",0,IF(VLOOKUP($E2049,paramètres!$E$33:$F$44,2,FALSE)&lt;=VLOOKUP($AG$18,paramètres!$E$33:$F$44,2,FALSE),U2049*$D2049,0)))</f>
        <v>0</v>
      </c>
      <c r="AH2049" s="13">
        <f>IF($D2049="",0,IF($E2049="",0,IF(VLOOKUP($E2049,paramètres!$E$33:$F$44,2,FALSE)&lt;=VLOOKUP($AH$18,paramètres!$E$33:$F$44,2,FALSE),V2049*$D2049,0)))</f>
        <v>0</v>
      </c>
      <c r="AI2049" s="13">
        <f>IF($D2049="",0,IF($E2049="",0,IF(VLOOKUP($E2049,paramètres!$E$33:$F$44,2,FALSE)&lt;=VLOOKUP($AI$18,paramètres!$E$33:$F$44,2,FALSE),W2049*$D2049,0)))</f>
        <v>0</v>
      </c>
      <c r="AJ2049" s="13">
        <f>IF($D2049="",0,IF($E2049="",0,IF(VLOOKUP($E2049,paramètres!$E$33:$F$44,2,FALSE)&lt;=VLOOKUP($AJ$18,paramètres!$E$33:$F$44,2,FALSE),X2049*$D2049,0)))</f>
        <v>0</v>
      </c>
      <c r="AK2049" s="13">
        <f>IF($D2049="",0,IF($E2049="",0,IF(VLOOKUP($E2049,paramètres!$E$33:$F$44,2,FALSE)&lt;=VLOOKUP($AK$18,paramètres!$E$33:$F$44,2,FALSE),Y2049*$D2049,0)))</f>
        <v>0</v>
      </c>
      <c r="AL2049" s="13">
        <f>IF($D2049="",0,IF($E2049="",0,IF(VLOOKUP($E2049,paramètres!$E$33:$F$44,2,FALSE)&lt;=VLOOKUP($AL$18,paramètres!$E$33:$F$44,2,FALSE),Z2049*$D2049,0)))</f>
        <v>0</v>
      </c>
      <c r="AM2049" s="126">
        <f>IF($D2049="",0,IF($E2049="",0,IF(VLOOKUP($E2049,paramètres!$E$33:$F$44,2,FALSE)&lt;=VLOOKUP($AM$18,paramètres!$E$33:$F$44,2,FALSE),AA2049*$D2049,0)))</f>
        <v>0</v>
      </c>
      <c r="AN2049" s="121" t="str">
        <f>IF(paramètres!$B$28=1,((SUM(P2049:Y2049)/1.02)+SUM(Z2049:AA2049))*0.0303/9*COUNT(P2049:X2049),IF(paramètres!$B$28=2,(SUM(P2049:AA2049))*0.0303/9*COUNT(P2049:X2049),"Missing Delta option"))</f>
        <v>Missing Delta option</v>
      </c>
      <c r="AO2049" s="13" t="str">
        <f>IF(paramètres!$B$28=1,(((SUM(P2049:Y2049)/1.02)+SUM(Z2049:AA2049))+((SUM(AB2049:AK2049)/1.02)+SUM(AL2049:AN2049)))*cotpatr,IF(paramètres!$B$28=2,(SUM(P2049:AN2049)*cotpatr),"Missing Delta Option"))</f>
        <v>Missing Delta Option</v>
      </c>
      <c r="AP2049" s="13" t="str" cm="1">
        <f t="array" ref="AP2049">IF(paramètres!$B$28=1,(((SUM(P2049:Y2049)/1.02)+SUM(Z2049:AA2049))+((SUM(AB2049:AM2049)/1.02)+SUM(AL2049:AM2049)))/12*pécule,IF(paramètres!$B$28=2,SUM(P2049:AM2049)/12*pécule,"Missing Delta Option"))</f>
        <v>Missing Delta Option</v>
      </c>
      <c r="AQ2049" s="105" t="e">
        <f>IF(paramètres!$B$28=1,(((SUM(P2049:Y2049)/1.02)+SUM(Z2049:AA2049))+((SUM(AB2049:AM2049)/1.02)+SUM(AL2049:AM2049)))+AN2049+AO2049+AP2049,SUM(P2049:AM2049)+AN2049+AO2049+AP2049)</f>
        <v>#VALUE!</v>
      </c>
    </row>
    <row r="2050" spans="1:43" x14ac:dyDescent="0.25">
      <c r="A2050" s="104"/>
      <c r="B2050" s="39"/>
      <c r="C2050" s="39"/>
      <c r="D2050" s="70"/>
      <c r="E2050" s="49"/>
      <c r="F2050" s="40"/>
      <c r="G2050" s="38"/>
      <c r="H2050" s="71"/>
      <c r="I2050" s="40"/>
      <c r="J2050" s="38"/>
      <c r="K2050" s="71"/>
      <c r="L2050" s="40"/>
      <c r="M2050" s="38"/>
      <c r="N2050" s="71"/>
      <c r="O2050" s="49"/>
      <c r="P2050" s="177"/>
      <c r="Q2050" s="178"/>
      <c r="R2050" s="178"/>
      <c r="S2050" s="178"/>
      <c r="T2050" s="178"/>
      <c r="U2050" s="178"/>
      <c r="V2050" s="178"/>
      <c r="W2050" s="178"/>
      <c r="X2050" s="178"/>
      <c r="Y2050" s="178"/>
      <c r="Z2050" s="178"/>
      <c r="AA2050" s="179"/>
      <c r="AB2050" s="121">
        <f>IF($D2050="",0,IF($E2050="",0,IF(VLOOKUP($E2050,paramètres!$E$33:$F$44,2,FALSE)&lt;=VLOOKUP($AB$18,paramètres!$E$33:$F$44,2,FALSE),P2050*$D2050,0)))</f>
        <v>0</v>
      </c>
      <c r="AC2050" s="13">
        <f>IF($D2050="",0,IF($E2050="",0,IF(VLOOKUP($E2050,paramètres!$E$33:$F$44,2,FALSE)&lt;=VLOOKUP($AC$18,paramètres!$E$33:$F$44,2,FALSE),Q2050*$D2050,0)))</f>
        <v>0</v>
      </c>
      <c r="AD2050" s="13">
        <f>IF($D2050="",0,IF($E2050="",0,IF(VLOOKUP($E2050,paramètres!$E$33:$F$44,2,FALSE)&lt;=VLOOKUP($AD$18,paramètres!$E$33:$F$44,2,FALSE),R2050*$D2050,0)))</f>
        <v>0</v>
      </c>
      <c r="AE2050" s="13">
        <f>IF($D2050="",0,IF($E2050="",0,IF(VLOOKUP($E2050,paramètres!$E$33:$F$44,2,FALSE)&lt;=VLOOKUP($AE$18,paramètres!$E$33:$F$44,2,FALSE),S2050*$D2050,0)))</f>
        <v>0</v>
      </c>
      <c r="AF2050" s="13">
        <f>IF($D2050="",0,IF($E2050="",0,IF(VLOOKUP($E2050,paramètres!$E$33:$F$44,2,FALSE)&lt;=VLOOKUP($AF$18,paramètres!$E$33:$F$44,2,FALSE),T2050*$D2050,0)))</f>
        <v>0</v>
      </c>
      <c r="AG2050" s="13">
        <f>IF($D2050="",0,IF($E2050="",0,IF(VLOOKUP($E2050,paramètres!$E$33:$F$44,2,FALSE)&lt;=VLOOKUP($AG$18,paramètres!$E$33:$F$44,2,FALSE),U2050*$D2050,0)))</f>
        <v>0</v>
      </c>
      <c r="AH2050" s="13">
        <f>IF($D2050="",0,IF($E2050="",0,IF(VLOOKUP($E2050,paramètres!$E$33:$F$44,2,FALSE)&lt;=VLOOKUP($AH$18,paramètres!$E$33:$F$44,2,FALSE),V2050*$D2050,0)))</f>
        <v>0</v>
      </c>
      <c r="AI2050" s="13">
        <f>IF($D2050="",0,IF($E2050="",0,IF(VLOOKUP($E2050,paramètres!$E$33:$F$44,2,FALSE)&lt;=VLOOKUP($AI$18,paramètres!$E$33:$F$44,2,FALSE),W2050*$D2050,0)))</f>
        <v>0</v>
      </c>
      <c r="AJ2050" s="13">
        <f>IF($D2050="",0,IF($E2050="",0,IF(VLOOKUP($E2050,paramètres!$E$33:$F$44,2,FALSE)&lt;=VLOOKUP($AJ$18,paramètres!$E$33:$F$44,2,FALSE),X2050*$D2050,0)))</f>
        <v>0</v>
      </c>
      <c r="AK2050" s="13">
        <f>IF($D2050="",0,IF($E2050="",0,IF(VLOOKUP($E2050,paramètres!$E$33:$F$44,2,FALSE)&lt;=VLOOKUP($AK$18,paramètres!$E$33:$F$44,2,FALSE),Y2050*$D2050,0)))</f>
        <v>0</v>
      </c>
      <c r="AL2050" s="13">
        <f>IF($D2050="",0,IF($E2050="",0,IF(VLOOKUP($E2050,paramètres!$E$33:$F$44,2,FALSE)&lt;=VLOOKUP($AL$18,paramètres!$E$33:$F$44,2,FALSE),Z2050*$D2050,0)))</f>
        <v>0</v>
      </c>
      <c r="AM2050" s="126">
        <f>IF($D2050="",0,IF($E2050="",0,IF(VLOOKUP($E2050,paramètres!$E$33:$F$44,2,FALSE)&lt;=VLOOKUP($AM$18,paramètres!$E$33:$F$44,2,FALSE),AA2050*$D2050,0)))</f>
        <v>0</v>
      </c>
      <c r="AN2050" s="121" t="str">
        <f>IF(paramètres!$B$28=1,((SUM(P2050:Y2050)/1.02)+SUM(Z2050:AA2050))*0.0303/9*COUNT(P2050:X2050),IF(paramètres!$B$28=2,(SUM(P2050:AA2050))*0.0303/9*COUNT(P2050:X2050),"Missing Delta option"))</f>
        <v>Missing Delta option</v>
      </c>
      <c r="AO2050" s="13" t="str">
        <f>IF(paramètres!$B$28=1,(((SUM(P2050:Y2050)/1.02)+SUM(Z2050:AA2050))+((SUM(AB2050:AK2050)/1.02)+SUM(AL2050:AN2050)))*cotpatr,IF(paramètres!$B$28=2,(SUM(P2050:AN2050)*cotpatr),"Missing Delta Option"))</f>
        <v>Missing Delta Option</v>
      </c>
      <c r="AP2050" s="13" t="str" cm="1">
        <f t="array" ref="AP2050">IF(paramètres!$B$28=1,(((SUM(P2050:Y2050)/1.02)+SUM(Z2050:AA2050))+((SUM(AB2050:AM2050)/1.02)+SUM(AL2050:AM2050)))/12*pécule,IF(paramètres!$B$28=2,SUM(P2050:AM2050)/12*pécule,"Missing Delta Option"))</f>
        <v>Missing Delta Option</v>
      </c>
      <c r="AQ2050" s="105" t="e">
        <f>IF(paramètres!$B$28=1,(((SUM(P2050:Y2050)/1.02)+SUM(Z2050:AA2050))+((SUM(AB2050:AM2050)/1.02)+SUM(AL2050:AM2050)))+AN2050+AO2050+AP2050,SUM(P2050:AM2050)+AN2050+AO2050+AP2050)</f>
        <v>#VALUE!</v>
      </c>
    </row>
    <row r="2051" spans="1:43" x14ac:dyDescent="0.25">
      <c r="A2051" s="104"/>
      <c r="B2051" s="39"/>
      <c r="C2051" s="39"/>
      <c r="D2051" s="70"/>
      <c r="E2051" s="49"/>
      <c r="F2051" s="40"/>
      <c r="G2051" s="38"/>
      <c r="H2051" s="71"/>
      <c r="I2051" s="40"/>
      <c r="J2051" s="38"/>
      <c r="K2051" s="71"/>
      <c r="L2051" s="40"/>
      <c r="M2051" s="38"/>
      <c r="N2051" s="71"/>
      <c r="O2051" s="49"/>
      <c r="P2051" s="177"/>
      <c r="Q2051" s="178"/>
      <c r="R2051" s="178"/>
      <c r="S2051" s="178"/>
      <c r="T2051" s="178"/>
      <c r="U2051" s="178"/>
      <c r="V2051" s="178"/>
      <c r="W2051" s="178"/>
      <c r="X2051" s="178"/>
      <c r="Y2051" s="178"/>
      <c r="Z2051" s="178"/>
      <c r="AA2051" s="179"/>
      <c r="AB2051" s="121">
        <f>IF($D2051="",0,IF($E2051="",0,IF(VLOOKUP($E2051,paramètres!$E$33:$F$44,2,FALSE)&lt;=VLOOKUP($AB$18,paramètres!$E$33:$F$44,2,FALSE),P2051*$D2051,0)))</f>
        <v>0</v>
      </c>
      <c r="AC2051" s="13">
        <f>IF($D2051="",0,IF($E2051="",0,IF(VLOOKUP($E2051,paramètres!$E$33:$F$44,2,FALSE)&lt;=VLOOKUP($AC$18,paramètres!$E$33:$F$44,2,FALSE),Q2051*$D2051,0)))</f>
        <v>0</v>
      </c>
      <c r="AD2051" s="13">
        <f>IF($D2051="",0,IF($E2051="",0,IF(VLOOKUP($E2051,paramètres!$E$33:$F$44,2,FALSE)&lt;=VLOOKUP($AD$18,paramètres!$E$33:$F$44,2,FALSE),R2051*$D2051,0)))</f>
        <v>0</v>
      </c>
      <c r="AE2051" s="13">
        <f>IF($D2051="",0,IF($E2051="",0,IF(VLOOKUP($E2051,paramètres!$E$33:$F$44,2,FALSE)&lt;=VLOOKUP($AE$18,paramètres!$E$33:$F$44,2,FALSE),S2051*$D2051,0)))</f>
        <v>0</v>
      </c>
      <c r="AF2051" s="13">
        <f>IF($D2051="",0,IF($E2051="",0,IF(VLOOKUP($E2051,paramètres!$E$33:$F$44,2,FALSE)&lt;=VLOOKUP($AF$18,paramètres!$E$33:$F$44,2,FALSE),T2051*$D2051,0)))</f>
        <v>0</v>
      </c>
      <c r="AG2051" s="13">
        <f>IF($D2051="",0,IF($E2051="",0,IF(VLOOKUP($E2051,paramètres!$E$33:$F$44,2,FALSE)&lt;=VLOOKUP($AG$18,paramètres!$E$33:$F$44,2,FALSE),U2051*$D2051,0)))</f>
        <v>0</v>
      </c>
      <c r="AH2051" s="13">
        <f>IF($D2051="",0,IF($E2051="",0,IF(VLOOKUP($E2051,paramètres!$E$33:$F$44,2,FALSE)&lt;=VLOOKUP($AH$18,paramètres!$E$33:$F$44,2,FALSE),V2051*$D2051,0)))</f>
        <v>0</v>
      </c>
      <c r="AI2051" s="13">
        <f>IF($D2051="",0,IF($E2051="",0,IF(VLOOKUP($E2051,paramètres!$E$33:$F$44,2,FALSE)&lt;=VLOOKUP($AI$18,paramètres!$E$33:$F$44,2,FALSE),W2051*$D2051,0)))</f>
        <v>0</v>
      </c>
      <c r="AJ2051" s="13">
        <f>IF($D2051="",0,IF($E2051="",0,IF(VLOOKUP($E2051,paramètres!$E$33:$F$44,2,FALSE)&lt;=VLOOKUP($AJ$18,paramètres!$E$33:$F$44,2,FALSE),X2051*$D2051,0)))</f>
        <v>0</v>
      </c>
      <c r="AK2051" s="13">
        <f>IF($D2051="",0,IF($E2051="",0,IF(VLOOKUP($E2051,paramètres!$E$33:$F$44,2,FALSE)&lt;=VLOOKUP($AK$18,paramètres!$E$33:$F$44,2,FALSE),Y2051*$D2051,0)))</f>
        <v>0</v>
      </c>
      <c r="AL2051" s="13">
        <f>IF($D2051="",0,IF($E2051="",0,IF(VLOOKUP($E2051,paramètres!$E$33:$F$44,2,FALSE)&lt;=VLOOKUP($AL$18,paramètres!$E$33:$F$44,2,FALSE),Z2051*$D2051,0)))</f>
        <v>0</v>
      </c>
      <c r="AM2051" s="126">
        <f>IF($D2051="",0,IF($E2051="",0,IF(VLOOKUP($E2051,paramètres!$E$33:$F$44,2,FALSE)&lt;=VLOOKUP($AM$18,paramètres!$E$33:$F$44,2,FALSE),AA2051*$D2051,0)))</f>
        <v>0</v>
      </c>
      <c r="AN2051" s="121" t="str">
        <f>IF(paramètres!$B$28=1,((SUM(P2051:Y2051)/1.02)+SUM(Z2051:AA2051))*0.0303/9*COUNT(P2051:X2051),IF(paramètres!$B$28=2,(SUM(P2051:AA2051))*0.0303/9*COUNT(P2051:X2051),"Missing Delta option"))</f>
        <v>Missing Delta option</v>
      </c>
      <c r="AO2051" s="13" t="str">
        <f>IF(paramètres!$B$28=1,(((SUM(P2051:Y2051)/1.02)+SUM(Z2051:AA2051))+((SUM(AB2051:AK2051)/1.02)+SUM(AL2051:AN2051)))*cotpatr,IF(paramètres!$B$28=2,(SUM(P2051:AN2051)*cotpatr),"Missing Delta Option"))</f>
        <v>Missing Delta Option</v>
      </c>
      <c r="AP2051" s="13" t="str" cm="1">
        <f t="array" ref="AP2051">IF(paramètres!$B$28=1,(((SUM(P2051:Y2051)/1.02)+SUM(Z2051:AA2051))+((SUM(AB2051:AM2051)/1.02)+SUM(AL2051:AM2051)))/12*pécule,IF(paramètres!$B$28=2,SUM(P2051:AM2051)/12*pécule,"Missing Delta Option"))</f>
        <v>Missing Delta Option</v>
      </c>
      <c r="AQ2051" s="105" t="e">
        <f>IF(paramètres!$B$28=1,(((SUM(P2051:Y2051)/1.02)+SUM(Z2051:AA2051))+((SUM(AB2051:AM2051)/1.02)+SUM(AL2051:AM2051)))+AN2051+AO2051+AP2051,SUM(P2051:AM2051)+AN2051+AO2051+AP2051)</f>
        <v>#VALUE!</v>
      </c>
    </row>
    <row r="2052" spans="1:43" x14ac:dyDescent="0.25">
      <c r="A2052" s="104"/>
      <c r="B2052" s="39"/>
      <c r="C2052" s="39"/>
      <c r="D2052" s="70"/>
      <c r="E2052" s="49"/>
      <c r="F2052" s="40"/>
      <c r="G2052" s="38"/>
      <c r="H2052" s="71"/>
      <c r="I2052" s="40"/>
      <c r="J2052" s="38"/>
      <c r="K2052" s="71"/>
      <c r="L2052" s="40"/>
      <c r="M2052" s="38"/>
      <c r="N2052" s="71"/>
      <c r="O2052" s="49"/>
      <c r="P2052" s="177"/>
      <c r="Q2052" s="178"/>
      <c r="R2052" s="178"/>
      <c r="S2052" s="178"/>
      <c r="T2052" s="178"/>
      <c r="U2052" s="178"/>
      <c r="V2052" s="178"/>
      <c r="W2052" s="178"/>
      <c r="X2052" s="178"/>
      <c r="Y2052" s="178"/>
      <c r="Z2052" s="178"/>
      <c r="AA2052" s="179"/>
      <c r="AB2052" s="121">
        <f>IF($D2052="",0,IF($E2052="",0,IF(VLOOKUP($E2052,paramètres!$E$33:$F$44,2,FALSE)&lt;=VLOOKUP($AB$18,paramètres!$E$33:$F$44,2,FALSE),P2052*$D2052,0)))</f>
        <v>0</v>
      </c>
      <c r="AC2052" s="13">
        <f>IF($D2052="",0,IF($E2052="",0,IF(VLOOKUP($E2052,paramètres!$E$33:$F$44,2,FALSE)&lt;=VLOOKUP($AC$18,paramètres!$E$33:$F$44,2,FALSE),Q2052*$D2052,0)))</f>
        <v>0</v>
      </c>
      <c r="AD2052" s="13">
        <f>IF($D2052="",0,IF($E2052="",0,IF(VLOOKUP($E2052,paramètres!$E$33:$F$44,2,FALSE)&lt;=VLOOKUP($AD$18,paramètres!$E$33:$F$44,2,FALSE),R2052*$D2052,0)))</f>
        <v>0</v>
      </c>
      <c r="AE2052" s="13">
        <f>IF($D2052="",0,IF($E2052="",0,IF(VLOOKUP($E2052,paramètres!$E$33:$F$44,2,FALSE)&lt;=VLOOKUP($AE$18,paramètres!$E$33:$F$44,2,FALSE),S2052*$D2052,0)))</f>
        <v>0</v>
      </c>
      <c r="AF2052" s="13">
        <f>IF($D2052="",0,IF($E2052="",0,IF(VLOOKUP($E2052,paramètres!$E$33:$F$44,2,FALSE)&lt;=VLOOKUP($AF$18,paramètres!$E$33:$F$44,2,FALSE),T2052*$D2052,0)))</f>
        <v>0</v>
      </c>
      <c r="AG2052" s="13">
        <f>IF($D2052="",0,IF($E2052="",0,IF(VLOOKUP($E2052,paramètres!$E$33:$F$44,2,FALSE)&lt;=VLOOKUP($AG$18,paramètres!$E$33:$F$44,2,FALSE),U2052*$D2052,0)))</f>
        <v>0</v>
      </c>
      <c r="AH2052" s="13">
        <f>IF($D2052="",0,IF($E2052="",0,IF(VLOOKUP($E2052,paramètres!$E$33:$F$44,2,FALSE)&lt;=VLOOKUP($AH$18,paramètres!$E$33:$F$44,2,FALSE),V2052*$D2052,0)))</f>
        <v>0</v>
      </c>
      <c r="AI2052" s="13">
        <f>IF($D2052="",0,IF($E2052="",0,IF(VLOOKUP($E2052,paramètres!$E$33:$F$44,2,FALSE)&lt;=VLOOKUP($AI$18,paramètres!$E$33:$F$44,2,FALSE),W2052*$D2052,0)))</f>
        <v>0</v>
      </c>
      <c r="AJ2052" s="13">
        <f>IF($D2052="",0,IF($E2052="",0,IF(VLOOKUP($E2052,paramètres!$E$33:$F$44,2,FALSE)&lt;=VLOOKUP($AJ$18,paramètres!$E$33:$F$44,2,FALSE),X2052*$D2052,0)))</f>
        <v>0</v>
      </c>
      <c r="AK2052" s="13">
        <f>IF($D2052="",0,IF($E2052="",0,IF(VLOOKUP($E2052,paramètres!$E$33:$F$44,2,FALSE)&lt;=VLOOKUP($AK$18,paramètres!$E$33:$F$44,2,FALSE),Y2052*$D2052,0)))</f>
        <v>0</v>
      </c>
      <c r="AL2052" s="13">
        <f>IF($D2052="",0,IF($E2052="",0,IF(VLOOKUP($E2052,paramètres!$E$33:$F$44,2,FALSE)&lt;=VLOOKUP($AL$18,paramètres!$E$33:$F$44,2,FALSE),Z2052*$D2052,0)))</f>
        <v>0</v>
      </c>
      <c r="AM2052" s="126">
        <f>IF($D2052="",0,IF($E2052="",0,IF(VLOOKUP($E2052,paramètres!$E$33:$F$44,2,FALSE)&lt;=VLOOKUP($AM$18,paramètres!$E$33:$F$44,2,FALSE),AA2052*$D2052,0)))</f>
        <v>0</v>
      </c>
      <c r="AN2052" s="121" t="str">
        <f>IF(paramètres!$B$28=1,((SUM(P2052:Y2052)/1.02)+SUM(Z2052:AA2052))*0.0303/9*COUNT(P2052:X2052),IF(paramètres!$B$28=2,(SUM(P2052:AA2052))*0.0303/9*COUNT(P2052:X2052),"Missing Delta option"))</f>
        <v>Missing Delta option</v>
      </c>
      <c r="AO2052" s="13" t="str">
        <f>IF(paramètres!$B$28=1,(((SUM(P2052:Y2052)/1.02)+SUM(Z2052:AA2052))+((SUM(AB2052:AK2052)/1.02)+SUM(AL2052:AN2052)))*cotpatr,IF(paramètres!$B$28=2,(SUM(P2052:AN2052)*cotpatr),"Missing Delta Option"))</f>
        <v>Missing Delta Option</v>
      </c>
      <c r="AP2052" s="13" t="str" cm="1">
        <f t="array" ref="AP2052">IF(paramètres!$B$28=1,(((SUM(P2052:Y2052)/1.02)+SUM(Z2052:AA2052))+((SUM(AB2052:AM2052)/1.02)+SUM(AL2052:AM2052)))/12*pécule,IF(paramètres!$B$28=2,SUM(P2052:AM2052)/12*pécule,"Missing Delta Option"))</f>
        <v>Missing Delta Option</v>
      </c>
      <c r="AQ2052" s="105" t="e">
        <f>IF(paramètres!$B$28=1,(((SUM(P2052:Y2052)/1.02)+SUM(Z2052:AA2052))+((SUM(AB2052:AM2052)/1.02)+SUM(AL2052:AM2052)))+AN2052+AO2052+AP2052,SUM(P2052:AM2052)+AN2052+AO2052+AP2052)</f>
        <v>#VALUE!</v>
      </c>
    </row>
    <row r="2053" spans="1:43" x14ac:dyDescent="0.25">
      <c r="A2053" s="104"/>
      <c r="B2053" s="39"/>
      <c r="C2053" s="39"/>
      <c r="D2053" s="70"/>
      <c r="E2053" s="49"/>
      <c r="F2053" s="40"/>
      <c r="G2053" s="38"/>
      <c r="H2053" s="71"/>
      <c r="I2053" s="40"/>
      <c r="J2053" s="38"/>
      <c r="K2053" s="71"/>
      <c r="L2053" s="40"/>
      <c r="M2053" s="38"/>
      <c r="N2053" s="71"/>
      <c r="O2053" s="49"/>
      <c r="P2053" s="177"/>
      <c r="Q2053" s="178"/>
      <c r="R2053" s="178"/>
      <c r="S2053" s="178"/>
      <c r="T2053" s="178"/>
      <c r="U2053" s="178"/>
      <c r="V2053" s="178"/>
      <c r="W2053" s="178"/>
      <c r="X2053" s="178"/>
      <c r="Y2053" s="178"/>
      <c r="Z2053" s="178"/>
      <c r="AA2053" s="179"/>
      <c r="AB2053" s="121">
        <f>IF($D2053="",0,IF($E2053="",0,IF(VLOOKUP($E2053,paramètres!$E$33:$F$44,2,FALSE)&lt;=VLOOKUP($AB$18,paramètres!$E$33:$F$44,2,FALSE),P2053*$D2053,0)))</f>
        <v>0</v>
      </c>
      <c r="AC2053" s="13">
        <f>IF($D2053="",0,IF($E2053="",0,IF(VLOOKUP($E2053,paramètres!$E$33:$F$44,2,FALSE)&lt;=VLOOKUP($AC$18,paramètres!$E$33:$F$44,2,FALSE),Q2053*$D2053,0)))</f>
        <v>0</v>
      </c>
      <c r="AD2053" s="13">
        <f>IF($D2053="",0,IF($E2053="",0,IF(VLOOKUP($E2053,paramètres!$E$33:$F$44,2,FALSE)&lt;=VLOOKUP($AD$18,paramètres!$E$33:$F$44,2,FALSE),R2053*$D2053,0)))</f>
        <v>0</v>
      </c>
      <c r="AE2053" s="13">
        <f>IF($D2053="",0,IF($E2053="",0,IF(VLOOKUP($E2053,paramètres!$E$33:$F$44,2,FALSE)&lt;=VLOOKUP($AE$18,paramètres!$E$33:$F$44,2,FALSE),S2053*$D2053,0)))</f>
        <v>0</v>
      </c>
      <c r="AF2053" s="13">
        <f>IF($D2053="",0,IF($E2053="",0,IF(VLOOKUP($E2053,paramètres!$E$33:$F$44,2,FALSE)&lt;=VLOOKUP($AF$18,paramètres!$E$33:$F$44,2,FALSE),T2053*$D2053,0)))</f>
        <v>0</v>
      </c>
      <c r="AG2053" s="13">
        <f>IF($D2053="",0,IF($E2053="",0,IF(VLOOKUP($E2053,paramètres!$E$33:$F$44,2,FALSE)&lt;=VLOOKUP($AG$18,paramètres!$E$33:$F$44,2,FALSE),U2053*$D2053,0)))</f>
        <v>0</v>
      </c>
      <c r="AH2053" s="13">
        <f>IF($D2053="",0,IF($E2053="",0,IF(VLOOKUP($E2053,paramètres!$E$33:$F$44,2,FALSE)&lt;=VLOOKUP($AH$18,paramètres!$E$33:$F$44,2,FALSE),V2053*$D2053,0)))</f>
        <v>0</v>
      </c>
      <c r="AI2053" s="13">
        <f>IF($D2053="",0,IF($E2053="",0,IF(VLOOKUP($E2053,paramètres!$E$33:$F$44,2,FALSE)&lt;=VLOOKUP($AI$18,paramètres!$E$33:$F$44,2,FALSE),W2053*$D2053,0)))</f>
        <v>0</v>
      </c>
      <c r="AJ2053" s="13">
        <f>IF($D2053="",0,IF($E2053="",0,IF(VLOOKUP($E2053,paramètres!$E$33:$F$44,2,FALSE)&lt;=VLOOKUP($AJ$18,paramètres!$E$33:$F$44,2,FALSE),X2053*$D2053,0)))</f>
        <v>0</v>
      </c>
      <c r="AK2053" s="13">
        <f>IF($D2053="",0,IF($E2053="",0,IF(VLOOKUP($E2053,paramètres!$E$33:$F$44,2,FALSE)&lt;=VLOOKUP($AK$18,paramètres!$E$33:$F$44,2,FALSE),Y2053*$D2053,0)))</f>
        <v>0</v>
      </c>
      <c r="AL2053" s="13">
        <f>IF($D2053="",0,IF($E2053="",0,IF(VLOOKUP($E2053,paramètres!$E$33:$F$44,2,FALSE)&lt;=VLOOKUP($AL$18,paramètres!$E$33:$F$44,2,FALSE),Z2053*$D2053,0)))</f>
        <v>0</v>
      </c>
      <c r="AM2053" s="126">
        <f>IF($D2053="",0,IF($E2053="",0,IF(VLOOKUP($E2053,paramètres!$E$33:$F$44,2,FALSE)&lt;=VLOOKUP($AM$18,paramètres!$E$33:$F$44,2,FALSE),AA2053*$D2053,0)))</f>
        <v>0</v>
      </c>
      <c r="AN2053" s="121" t="str">
        <f>IF(paramètres!$B$28=1,((SUM(P2053:Y2053)/1.02)+SUM(Z2053:AA2053))*0.0303/9*COUNT(P2053:X2053),IF(paramètres!$B$28=2,(SUM(P2053:AA2053))*0.0303/9*COUNT(P2053:X2053),"Missing Delta option"))</f>
        <v>Missing Delta option</v>
      </c>
      <c r="AO2053" s="13" t="str">
        <f>IF(paramètres!$B$28=1,(((SUM(P2053:Y2053)/1.02)+SUM(Z2053:AA2053))+((SUM(AB2053:AK2053)/1.02)+SUM(AL2053:AN2053)))*cotpatr,IF(paramètres!$B$28=2,(SUM(P2053:AN2053)*cotpatr),"Missing Delta Option"))</f>
        <v>Missing Delta Option</v>
      </c>
      <c r="AP2053" s="13" t="str" cm="1">
        <f t="array" ref="AP2053">IF(paramètres!$B$28=1,(((SUM(P2053:Y2053)/1.02)+SUM(Z2053:AA2053))+((SUM(AB2053:AM2053)/1.02)+SUM(AL2053:AM2053)))/12*pécule,IF(paramètres!$B$28=2,SUM(P2053:AM2053)/12*pécule,"Missing Delta Option"))</f>
        <v>Missing Delta Option</v>
      </c>
      <c r="AQ2053" s="105" t="e">
        <f>IF(paramètres!$B$28=1,(((SUM(P2053:Y2053)/1.02)+SUM(Z2053:AA2053))+((SUM(AB2053:AM2053)/1.02)+SUM(AL2053:AM2053)))+AN2053+AO2053+AP2053,SUM(P2053:AM2053)+AN2053+AO2053+AP2053)</f>
        <v>#VALUE!</v>
      </c>
    </row>
    <row r="2054" spans="1:43" x14ac:dyDescent="0.25">
      <c r="A2054" s="104"/>
      <c r="B2054" s="39"/>
      <c r="C2054" s="39"/>
      <c r="D2054" s="70"/>
      <c r="E2054" s="49"/>
      <c r="F2054" s="40"/>
      <c r="G2054" s="38"/>
      <c r="H2054" s="71"/>
      <c r="I2054" s="40"/>
      <c r="J2054" s="38"/>
      <c r="K2054" s="71"/>
      <c r="L2054" s="40"/>
      <c r="M2054" s="38"/>
      <c r="N2054" s="71"/>
      <c r="O2054" s="49"/>
      <c r="P2054" s="177"/>
      <c r="Q2054" s="178"/>
      <c r="R2054" s="178"/>
      <c r="S2054" s="178"/>
      <c r="T2054" s="178"/>
      <c r="U2054" s="178"/>
      <c r="V2054" s="178"/>
      <c r="W2054" s="178"/>
      <c r="X2054" s="178"/>
      <c r="Y2054" s="178"/>
      <c r="Z2054" s="178"/>
      <c r="AA2054" s="179"/>
      <c r="AB2054" s="121">
        <f>IF($D2054="",0,IF($E2054="",0,IF(VLOOKUP($E2054,paramètres!$E$33:$F$44,2,FALSE)&lt;=VLOOKUP($AB$18,paramètres!$E$33:$F$44,2,FALSE),P2054*$D2054,0)))</f>
        <v>0</v>
      </c>
      <c r="AC2054" s="13">
        <f>IF($D2054="",0,IF($E2054="",0,IF(VLOOKUP($E2054,paramètres!$E$33:$F$44,2,FALSE)&lt;=VLOOKUP($AC$18,paramètres!$E$33:$F$44,2,FALSE),Q2054*$D2054,0)))</f>
        <v>0</v>
      </c>
      <c r="AD2054" s="13">
        <f>IF($D2054="",0,IF($E2054="",0,IF(VLOOKUP($E2054,paramètres!$E$33:$F$44,2,FALSE)&lt;=VLOOKUP($AD$18,paramètres!$E$33:$F$44,2,FALSE),R2054*$D2054,0)))</f>
        <v>0</v>
      </c>
      <c r="AE2054" s="13">
        <f>IF($D2054="",0,IF($E2054="",0,IF(VLOOKUP($E2054,paramètres!$E$33:$F$44,2,FALSE)&lt;=VLOOKUP($AE$18,paramètres!$E$33:$F$44,2,FALSE),S2054*$D2054,0)))</f>
        <v>0</v>
      </c>
      <c r="AF2054" s="13">
        <f>IF($D2054="",0,IF($E2054="",0,IF(VLOOKUP($E2054,paramètres!$E$33:$F$44,2,FALSE)&lt;=VLOOKUP($AF$18,paramètres!$E$33:$F$44,2,FALSE),T2054*$D2054,0)))</f>
        <v>0</v>
      </c>
      <c r="AG2054" s="13">
        <f>IF($D2054="",0,IF($E2054="",0,IF(VLOOKUP($E2054,paramètres!$E$33:$F$44,2,FALSE)&lt;=VLOOKUP($AG$18,paramètres!$E$33:$F$44,2,FALSE),U2054*$D2054,0)))</f>
        <v>0</v>
      </c>
      <c r="AH2054" s="13">
        <f>IF($D2054="",0,IF($E2054="",0,IF(VLOOKUP($E2054,paramètres!$E$33:$F$44,2,FALSE)&lt;=VLOOKUP($AH$18,paramètres!$E$33:$F$44,2,FALSE),V2054*$D2054,0)))</f>
        <v>0</v>
      </c>
      <c r="AI2054" s="13">
        <f>IF($D2054="",0,IF($E2054="",0,IF(VLOOKUP($E2054,paramètres!$E$33:$F$44,2,FALSE)&lt;=VLOOKUP($AI$18,paramètres!$E$33:$F$44,2,FALSE),W2054*$D2054,0)))</f>
        <v>0</v>
      </c>
      <c r="AJ2054" s="13">
        <f>IF($D2054="",0,IF($E2054="",0,IF(VLOOKUP($E2054,paramètres!$E$33:$F$44,2,FALSE)&lt;=VLOOKUP($AJ$18,paramètres!$E$33:$F$44,2,FALSE),X2054*$D2054,0)))</f>
        <v>0</v>
      </c>
      <c r="AK2054" s="13">
        <f>IF($D2054="",0,IF($E2054="",0,IF(VLOOKUP($E2054,paramètres!$E$33:$F$44,2,FALSE)&lt;=VLOOKUP($AK$18,paramètres!$E$33:$F$44,2,FALSE),Y2054*$D2054,0)))</f>
        <v>0</v>
      </c>
      <c r="AL2054" s="13">
        <f>IF($D2054="",0,IF($E2054="",0,IF(VLOOKUP($E2054,paramètres!$E$33:$F$44,2,FALSE)&lt;=VLOOKUP($AL$18,paramètres!$E$33:$F$44,2,FALSE),Z2054*$D2054,0)))</f>
        <v>0</v>
      </c>
      <c r="AM2054" s="126">
        <f>IF($D2054="",0,IF($E2054="",0,IF(VLOOKUP($E2054,paramètres!$E$33:$F$44,2,FALSE)&lt;=VLOOKUP($AM$18,paramètres!$E$33:$F$44,2,FALSE),AA2054*$D2054,0)))</f>
        <v>0</v>
      </c>
      <c r="AN2054" s="121" t="str">
        <f>IF(paramètres!$B$28=1,((SUM(P2054:Y2054)/1.02)+SUM(Z2054:AA2054))*0.0303/9*COUNT(P2054:X2054),IF(paramètres!$B$28=2,(SUM(P2054:AA2054))*0.0303/9*COUNT(P2054:X2054),"Missing Delta option"))</f>
        <v>Missing Delta option</v>
      </c>
      <c r="AO2054" s="13" t="str">
        <f>IF(paramètres!$B$28=1,(((SUM(P2054:Y2054)/1.02)+SUM(Z2054:AA2054))+((SUM(AB2054:AK2054)/1.02)+SUM(AL2054:AN2054)))*cotpatr,IF(paramètres!$B$28=2,(SUM(P2054:AN2054)*cotpatr),"Missing Delta Option"))</f>
        <v>Missing Delta Option</v>
      </c>
      <c r="AP2054" s="13" t="str" cm="1">
        <f t="array" ref="AP2054">IF(paramètres!$B$28=1,(((SUM(P2054:Y2054)/1.02)+SUM(Z2054:AA2054))+((SUM(AB2054:AM2054)/1.02)+SUM(AL2054:AM2054)))/12*pécule,IF(paramètres!$B$28=2,SUM(P2054:AM2054)/12*pécule,"Missing Delta Option"))</f>
        <v>Missing Delta Option</v>
      </c>
      <c r="AQ2054" s="105" t="e">
        <f>IF(paramètres!$B$28=1,(((SUM(P2054:Y2054)/1.02)+SUM(Z2054:AA2054))+((SUM(AB2054:AM2054)/1.02)+SUM(AL2054:AM2054)))+AN2054+AO2054+AP2054,SUM(P2054:AM2054)+AN2054+AO2054+AP2054)</f>
        <v>#VALUE!</v>
      </c>
    </row>
    <row r="2055" spans="1:43" x14ac:dyDescent="0.25">
      <c r="A2055" s="104"/>
      <c r="B2055" s="39"/>
      <c r="C2055" s="39"/>
      <c r="D2055" s="70"/>
      <c r="E2055" s="49"/>
      <c r="F2055" s="40"/>
      <c r="G2055" s="38"/>
      <c r="H2055" s="71"/>
      <c r="I2055" s="40"/>
      <c r="J2055" s="38"/>
      <c r="K2055" s="71"/>
      <c r="L2055" s="40"/>
      <c r="M2055" s="38"/>
      <c r="N2055" s="71"/>
      <c r="O2055" s="49"/>
      <c r="P2055" s="177"/>
      <c r="Q2055" s="178"/>
      <c r="R2055" s="178"/>
      <c r="S2055" s="178"/>
      <c r="T2055" s="178"/>
      <c r="U2055" s="178"/>
      <c r="V2055" s="178"/>
      <c r="W2055" s="178"/>
      <c r="X2055" s="178"/>
      <c r="Y2055" s="178"/>
      <c r="Z2055" s="178"/>
      <c r="AA2055" s="179"/>
      <c r="AB2055" s="121">
        <f>IF($D2055="",0,IF($E2055="",0,IF(VLOOKUP($E2055,paramètres!$E$33:$F$44,2,FALSE)&lt;=VLOOKUP($AB$18,paramètres!$E$33:$F$44,2,FALSE),P2055*$D2055,0)))</f>
        <v>0</v>
      </c>
      <c r="AC2055" s="13">
        <f>IF($D2055="",0,IF($E2055="",0,IF(VLOOKUP($E2055,paramètres!$E$33:$F$44,2,FALSE)&lt;=VLOOKUP($AC$18,paramètres!$E$33:$F$44,2,FALSE),Q2055*$D2055,0)))</f>
        <v>0</v>
      </c>
      <c r="AD2055" s="13">
        <f>IF($D2055="",0,IF($E2055="",0,IF(VLOOKUP($E2055,paramètres!$E$33:$F$44,2,FALSE)&lt;=VLOOKUP($AD$18,paramètres!$E$33:$F$44,2,FALSE),R2055*$D2055,0)))</f>
        <v>0</v>
      </c>
      <c r="AE2055" s="13">
        <f>IF($D2055="",0,IF($E2055="",0,IF(VLOOKUP($E2055,paramètres!$E$33:$F$44,2,FALSE)&lt;=VLOOKUP($AE$18,paramètres!$E$33:$F$44,2,FALSE),S2055*$D2055,0)))</f>
        <v>0</v>
      </c>
      <c r="AF2055" s="13">
        <f>IF($D2055="",0,IF($E2055="",0,IF(VLOOKUP($E2055,paramètres!$E$33:$F$44,2,FALSE)&lt;=VLOOKUP($AF$18,paramètres!$E$33:$F$44,2,FALSE),T2055*$D2055,0)))</f>
        <v>0</v>
      </c>
      <c r="AG2055" s="13">
        <f>IF($D2055="",0,IF($E2055="",0,IF(VLOOKUP($E2055,paramètres!$E$33:$F$44,2,FALSE)&lt;=VLOOKUP($AG$18,paramètres!$E$33:$F$44,2,FALSE),U2055*$D2055,0)))</f>
        <v>0</v>
      </c>
      <c r="AH2055" s="13">
        <f>IF($D2055="",0,IF($E2055="",0,IF(VLOOKUP($E2055,paramètres!$E$33:$F$44,2,FALSE)&lt;=VLOOKUP($AH$18,paramètres!$E$33:$F$44,2,FALSE),V2055*$D2055,0)))</f>
        <v>0</v>
      </c>
      <c r="AI2055" s="13">
        <f>IF($D2055="",0,IF($E2055="",0,IF(VLOOKUP($E2055,paramètres!$E$33:$F$44,2,FALSE)&lt;=VLOOKUP($AI$18,paramètres!$E$33:$F$44,2,FALSE),W2055*$D2055,0)))</f>
        <v>0</v>
      </c>
      <c r="AJ2055" s="13">
        <f>IF($D2055="",0,IF($E2055="",0,IF(VLOOKUP($E2055,paramètres!$E$33:$F$44,2,FALSE)&lt;=VLOOKUP($AJ$18,paramètres!$E$33:$F$44,2,FALSE),X2055*$D2055,0)))</f>
        <v>0</v>
      </c>
      <c r="AK2055" s="13">
        <f>IF($D2055="",0,IF($E2055="",0,IF(VLOOKUP($E2055,paramètres!$E$33:$F$44,2,FALSE)&lt;=VLOOKUP($AK$18,paramètres!$E$33:$F$44,2,FALSE),Y2055*$D2055,0)))</f>
        <v>0</v>
      </c>
      <c r="AL2055" s="13">
        <f>IF($D2055="",0,IF($E2055="",0,IF(VLOOKUP($E2055,paramètres!$E$33:$F$44,2,FALSE)&lt;=VLOOKUP($AL$18,paramètres!$E$33:$F$44,2,FALSE),Z2055*$D2055,0)))</f>
        <v>0</v>
      </c>
      <c r="AM2055" s="126">
        <f>IF($D2055="",0,IF($E2055="",0,IF(VLOOKUP($E2055,paramètres!$E$33:$F$44,2,FALSE)&lt;=VLOOKUP($AM$18,paramètres!$E$33:$F$44,2,FALSE),AA2055*$D2055,0)))</f>
        <v>0</v>
      </c>
      <c r="AN2055" s="121" t="str">
        <f>IF(paramètres!$B$28=1,((SUM(P2055:Y2055)/1.02)+SUM(Z2055:AA2055))*0.0303/9*COUNT(P2055:X2055),IF(paramètres!$B$28=2,(SUM(P2055:AA2055))*0.0303/9*COUNT(P2055:X2055),"Missing Delta option"))</f>
        <v>Missing Delta option</v>
      </c>
      <c r="AO2055" s="13" t="str">
        <f>IF(paramètres!$B$28=1,(((SUM(P2055:Y2055)/1.02)+SUM(Z2055:AA2055))+((SUM(AB2055:AK2055)/1.02)+SUM(AL2055:AN2055)))*cotpatr,IF(paramètres!$B$28=2,(SUM(P2055:AN2055)*cotpatr),"Missing Delta Option"))</f>
        <v>Missing Delta Option</v>
      </c>
      <c r="AP2055" s="13" t="str" cm="1">
        <f t="array" ref="AP2055">IF(paramètres!$B$28=1,(((SUM(P2055:Y2055)/1.02)+SUM(Z2055:AA2055))+((SUM(AB2055:AM2055)/1.02)+SUM(AL2055:AM2055)))/12*pécule,IF(paramètres!$B$28=2,SUM(P2055:AM2055)/12*pécule,"Missing Delta Option"))</f>
        <v>Missing Delta Option</v>
      </c>
      <c r="AQ2055" s="105" t="e">
        <f>IF(paramètres!$B$28=1,(((SUM(P2055:Y2055)/1.02)+SUM(Z2055:AA2055))+((SUM(AB2055:AM2055)/1.02)+SUM(AL2055:AM2055)))+AN2055+AO2055+AP2055,SUM(P2055:AM2055)+AN2055+AO2055+AP2055)</f>
        <v>#VALUE!</v>
      </c>
    </row>
    <row r="2056" spans="1:43" x14ac:dyDescent="0.25">
      <c r="A2056" s="104"/>
      <c r="B2056" s="39"/>
      <c r="C2056" s="39"/>
      <c r="D2056" s="70"/>
      <c r="E2056" s="49"/>
      <c r="F2056" s="40"/>
      <c r="G2056" s="38"/>
      <c r="H2056" s="71"/>
      <c r="I2056" s="40"/>
      <c r="J2056" s="38"/>
      <c r="K2056" s="71"/>
      <c r="L2056" s="40"/>
      <c r="M2056" s="38"/>
      <c r="N2056" s="71"/>
      <c r="O2056" s="49"/>
      <c r="P2056" s="177"/>
      <c r="Q2056" s="178"/>
      <c r="R2056" s="178"/>
      <c r="S2056" s="178"/>
      <c r="T2056" s="178"/>
      <c r="U2056" s="178"/>
      <c r="V2056" s="178"/>
      <c r="W2056" s="178"/>
      <c r="X2056" s="178"/>
      <c r="Y2056" s="178"/>
      <c r="Z2056" s="178"/>
      <c r="AA2056" s="179"/>
      <c r="AB2056" s="121">
        <f>IF($D2056="",0,IF($E2056="",0,IF(VLOOKUP($E2056,paramètres!$E$33:$F$44,2,FALSE)&lt;=VLOOKUP($AB$18,paramètres!$E$33:$F$44,2,FALSE),P2056*$D2056,0)))</f>
        <v>0</v>
      </c>
      <c r="AC2056" s="13">
        <f>IF($D2056="",0,IF($E2056="",0,IF(VLOOKUP($E2056,paramètres!$E$33:$F$44,2,FALSE)&lt;=VLOOKUP($AC$18,paramètres!$E$33:$F$44,2,FALSE),Q2056*$D2056,0)))</f>
        <v>0</v>
      </c>
      <c r="AD2056" s="13">
        <f>IF($D2056="",0,IF($E2056="",0,IF(VLOOKUP($E2056,paramètres!$E$33:$F$44,2,FALSE)&lt;=VLOOKUP($AD$18,paramètres!$E$33:$F$44,2,FALSE),R2056*$D2056,0)))</f>
        <v>0</v>
      </c>
      <c r="AE2056" s="13">
        <f>IF($D2056="",0,IF($E2056="",0,IF(VLOOKUP($E2056,paramètres!$E$33:$F$44,2,FALSE)&lt;=VLOOKUP($AE$18,paramètres!$E$33:$F$44,2,FALSE),S2056*$D2056,0)))</f>
        <v>0</v>
      </c>
      <c r="AF2056" s="13">
        <f>IF($D2056="",0,IF($E2056="",0,IF(VLOOKUP($E2056,paramètres!$E$33:$F$44,2,FALSE)&lt;=VLOOKUP($AF$18,paramètres!$E$33:$F$44,2,FALSE),T2056*$D2056,0)))</f>
        <v>0</v>
      </c>
      <c r="AG2056" s="13">
        <f>IF($D2056="",0,IF($E2056="",0,IF(VLOOKUP($E2056,paramètres!$E$33:$F$44,2,FALSE)&lt;=VLOOKUP($AG$18,paramètres!$E$33:$F$44,2,FALSE),U2056*$D2056,0)))</f>
        <v>0</v>
      </c>
      <c r="AH2056" s="13">
        <f>IF($D2056="",0,IF($E2056="",0,IF(VLOOKUP($E2056,paramètres!$E$33:$F$44,2,FALSE)&lt;=VLOOKUP($AH$18,paramètres!$E$33:$F$44,2,FALSE),V2056*$D2056,0)))</f>
        <v>0</v>
      </c>
      <c r="AI2056" s="13">
        <f>IF($D2056="",0,IF($E2056="",0,IF(VLOOKUP($E2056,paramètres!$E$33:$F$44,2,FALSE)&lt;=VLOOKUP($AI$18,paramètres!$E$33:$F$44,2,FALSE),W2056*$D2056,0)))</f>
        <v>0</v>
      </c>
      <c r="AJ2056" s="13">
        <f>IF($D2056="",0,IF($E2056="",0,IF(VLOOKUP($E2056,paramètres!$E$33:$F$44,2,FALSE)&lt;=VLOOKUP($AJ$18,paramètres!$E$33:$F$44,2,FALSE),X2056*$D2056,0)))</f>
        <v>0</v>
      </c>
      <c r="AK2056" s="13">
        <f>IF($D2056="",0,IF($E2056="",0,IF(VLOOKUP($E2056,paramètres!$E$33:$F$44,2,FALSE)&lt;=VLOOKUP($AK$18,paramètres!$E$33:$F$44,2,FALSE),Y2056*$D2056,0)))</f>
        <v>0</v>
      </c>
      <c r="AL2056" s="13">
        <f>IF($D2056="",0,IF($E2056="",0,IF(VLOOKUP($E2056,paramètres!$E$33:$F$44,2,FALSE)&lt;=VLOOKUP($AL$18,paramètres!$E$33:$F$44,2,FALSE),Z2056*$D2056,0)))</f>
        <v>0</v>
      </c>
      <c r="AM2056" s="126">
        <f>IF($D2056="",0,IF($E2056="",0,IF(VLOOKUP($E2056,paramètres!$E$33:$F$44,2,FALSE)&lt;=VLOOKUP($AM$18,paramètres!$E$33:$F$44,2,FALSE),AA2056*$D2056,0)))</f>
        <v>0</v>
      </c>
      <c r="AN2056" s="121" t="str">
        <f>IF(paramètres!$B$28=1,((SUM(P2056:Y2056)/1.02)+SUM(Z2056:AA2056))*0.0303/9*COUNT(P2056:X2056),IF(paramètres!$B$28=2,(SUM(P2056:AA2056))*0.0303/9*COUNT(P2056:X2056),"Missing Delta option"))</f>
        <v>Missing Delta option</v>
      </c>
      <c r="AO2056" s="13" t="str">
        <f>IF(paramètres!$B$28=1,(((SUM(P2056:Y2056)/1.02)+SUM(Z2056:AA2056))+((SUM(AB2056:AK2056)/1.02)+SUM(AL2056:AN2056)))*cotpatr,IF(paramètres!$B$28=2,(SUM(P2056:AN2056)*cotpatr),"Missing Delta Option"))</f>
        <v>Missing Delta Option</v>
      </c>
      <c r="AP2056" s="13" t="str" cm="1">
        <f t="array" ref="AP2056">IF(paramètres!$B$28=1,(((SUM(P2056:Y2056)/1.02)+SUM(Z2056:AA2056))+((SUM(AB2056:AM2056)/1.02)+SUM(AL2056:AM2056)))/12*pécule,IF(paramètres!$B$28=2,SUM(P2056:AM2056)/12*pécule,"Missing Delta Option"))</f>
        <v>Missing Delta Option</v>
      </c>
      <c r="AQ2056" s="105" t="e">
        <f>IF(paramètres!$B$28=1,(((SUM(P2056:Y2056)/1.02)+SUM(Z2056:AA2056))+((SUM(AB2056:AM2056)/1.02)+SUM(AL2056:AM2056)))+AN2056+AO2056+AP2056,SUM(P2056:AM2056)+AN2056+AO2056+AP2056)</f>
        <v>#VALUE!</v>
      </c>
    </row>
    <row r="2057" spans="1:43" x14ac:dyDescent="0.25">
      <c r="A2057" s="104"/>
      <c r="B2057" s="39"/>
      <c r="C2057" s="39"/>
      <c r="D2057" s="70"/>
      <c r="E2057" s="49"/>
      <c r="F2057" s="40"/>
      <c r="G2057" s="38"/>
      <c r="H2057" s="71"/>
      <c r="I2057" s="40"/>
      <c r="J2057" s="38"/>
      <c r="K2057" s="71"/>
      <c r="L2057" s="40"/>
      <c r="M2057" s="38"/>
      <c r="N2057" s="71"/>
      <c r="O2057" s="49"/>
      <c r="P2057" s="177"/>
      <c r="Q2057" s="178"/>
      <c r="R2057" s="178"/>
      <c r="S2057" s="178"/>
      <c r="T2057" s="178"/>
      <c r="U2057" s="178"/>
      <c r="V2057" s="178"/>
      <c r="W2057" s="178"/>
      <c r="X2057" s="178"/>
      <c r="Y2057" s="178"/>
      <c r="Z2057" s="178"/>
      <c r="AA2057" s="179"/>
      <c r="AB2057" s="121">
        <f>IF($D2057="",0,IF($E2057="",0,IF(VLOOKUP($E2057,paramètres!$E$33:$F$44,2,FALSE)&lt;=VLOOKUP($AB$18,paramètres!$E$33:$F$44,2,FALSE),P2057*$D2057,0)))</f>
        <v>0</v>
      </c>
      <c r="AC2057" s="13">
        <f>IF($D2057="",0,IF($E2057="",0,IF(VLOOKUP($E2057,paramètres!$E$33:$F$44,2,FALSE)&lt;=VLOOKUP($AC$18,paramètres!$E$33:$F$44,2,FALSE),Q2057*$D2057,0)))</f>
        <v>0</v>
      </c>
      <c r="AD2057" s="13">
        <f>IF($D2057="",0,IF($E2057="",0,IF(VLOOKUP($E2057,paramètres!$E$33:$F$44,2,FALSE)&lt;=VLOOKUP($AD$18,paramètres!$E$33:$F$44,2,FALSE),R2057*$D2057,0)))</f>
        <v>0</v>
      </c>
      <c r="AE2057" s="13">
        <f>IF($D2057="",0,IF($E2057="",0,IF(VLOOKUP($E2057,paramètres!$E$33:$F$44,2,FALSE)&lt;=VLOOKUP($AE$18,paramètres!$E$33:$F$44,2,FALSE),S2057*$D2057,0)))</f>
        <v>0</v>
      </c>
      <c r="AF2057" s="13">
        <f>IF($D2057="",0,IF($E2057="",0,IF(VLOOKUP($E2057,paramètres!$E$33:$F$44,2,FALSE)&lt;=VLOOKUP($AF$18,paramètres!$E$33:$F$44,2,FALSE),T2057*$D2057,0)))</f>
        <v>0</v>
      </c>
      <c r="AG2057" s="13">
        <f>IF($D2057="",0,IF($E2057="",0,IF(VLOOKUP($E2057,paramètres!$E$33:$F$44,2,FALSE)&lt;=VLOOKUP($AG$18,paramètres!$E$33:$F$44,2,FALSE),U2057*$D2057,0)))</f>
        <v>0</v>
      </c>
      <c r="AH2057" s="13">
        <f>IF($D2057="",0,IF($E2057="",0,IF(VLOOKUP($E2057,paramètres!$E$33:$F$44,2,FALSE)&lt;=VLOOKUP($AH$18,paramètres!$E$33:$F$44,2,FALSE),V2057*$D2057,0)))</f>
        <v>0</v>
      </c>
      <c r="AI2057" s="13">
        <f>IF($D2057="",0,IF($E2057="",0,IF(VLOOKUP($E2057,paramètres!$E$33:$F$44,2,FALSE)&lt;=VLOOKUP($AI$18,paramètres!$E$33:$F$44,2,FALSE),W2057*$D2057,0)))</f>
        <v>0</v>
      </c>
      <c r="AJ2057" s="13">
        <f>IF($D2057="",0,IF($E2057="",0,IF(VLOOKUP($E2057,paramètres!$E$33:$F$44,2,FALSE)&lt;=VLOOKUP($AJ$18,paramètres!$E$33:$F$44,2,FALSE),X2057*$D2057,0)))</f>
        <v>0</v>
      </c>
      <c r="AK2057" s="13">
        <f>IF($D2057="",0,IF($E2057="",0,IF(VLOOKUP($E2057,paramètres!$E$33:$F$44,2,FALSE)&lt;=VLOOKUP($AK$18,paramètres!$E$33:$F$44,2,FALSE),Y2057*$D2057,0)))</f>
        <v>0</v>
      </c>
      <c r="AL2057" s="13">
        <f>IF($D2057="",0,IF($E2057="",0,IF(VLOOKUP($E2057,paramètres!$E$33:$F$44,2,FALSE)&lt;=VLOOKUP($AL$18,paramètres!$E$33:$F$44,2,FALSE),Z2057*$D2057,0)))</f>
        <v>0</v>
      </c>
      <c r="AM2057" s="126">
        <f>IF($D2057="",0,IF($E2057="",0,IF(VLOOKUP($E2057,paramètres!$E$33:$F$44,2,FALSE)&lt;=VLOOKUP($AM$18,paramètres!$E$33:$F$44,2,FALSE),AA2057*$D2057,0)))</f>
        <v>0</v>
      </c>
      <c r="AN2057" s="121" t="str">
        <f>IF(paramètres!$B$28=1,((SUM(P2057:Y2057)/1.02)+SUM(Z2057:AA2057))*0.0303/9*COUNT(P2057:X2057),IF(paramètres!$B$28=2,(SUM(P2057:AA2057))*0.0303/9*COUNT(P2057:X2057),"Missing Delta option"))</f>
        <v>Missing Delta option</v>
      </c>
      <c r="AO2057" s="13" t="str">
        <f>IF(paramètres!$B$28=1,(((SUM(P2057:Y2057)/1.02)+SUM(Z2057:AA2057))+((SUM(AB2057:AK2057)/1.02)+SUM(AL2057:AN2057)))*cotpatr,IF(paramètres!$B$28=2,(SUM(P2057:AN2057)*cotpatr),"Missing Delta Option"))</f>
        <v>Missing Delta Option</v>
      </c>
      <c r="AP2057" s="13" t="str" cm="1">
        <f t="array" ref="AP2057">IF(paramètres!$B$28=1,(((SUM(P2057:Y2057)/1.02)+SUM(Z2057:AA2057))+((SUM(AB2057:AM2057)/1.02)+SUM(AL2057:AM2057)))/12*pécule,IF(paramètres!$B$28=2,SUM(P2057:AM2057)/12*pécule,"Missing Delta Option"))</f>
        <v>Missing Delta Option</v>
      </c>
      <c r="AQ2057" s="105" t="e">
        <f>IF(paramètres!$B$28=1,(((SUM(P2057:Y2057)/1.02)+SUM(Z2057:AA2057))+((SUM(AB2057:AM2057)/1.02)+SUM(AL2057:AM2057)))+AN2057+AO2057+AP2057,SUM(P2057:AM2057)+AN2057+AO2057+AP2057)</f>
        <v>#VALUE!</v>
      </c>
    </row>
    <row r="2058" spans="1:43" x14ac:dyDescent="0.25">
      <c r="A2058" s="104"/>
      <c r="B2058" s="39"/>
      <c r="C2058" s="39"/>
      <c r="D2058" s="70"/>
      <c r="E2058" s="49"/>
      <c r="F2058" s="40"/>
      <c r="G2058" s="38"/>
      <c r="H2058" s="71"/>
      <c r="I2058" s="40"/>
      <c r="J2058" s="38"/>
      <c r="K2058" s="71"/>
      <c r="L2058" s="40"/>
      <c r="M2058" s="38"/>
      <c r="N2058" s="71"/>
      <c r="O2058" s="49"/>
      <c r="P2058" s="177"/>
      <c r="Q2058" s="178"/>
      <c r="R2058" s="178"/>
      <c r="S2058" s="178"/>
      <c r="T2058" s="178"/>
      <c r="U2058" s="178"/>
      <c r="V2058" s="178"/>
      <c r="W2058" s="178"/>
      <c r="X2058" s="178"/>
      <c r="Y2058" s="178"/>
      <c r="Z2058" s="178"/>
      <c r="AA2058" s="179"/>
      <c r="AB2058" s="121">
        <f>IF($D2058="",0,IF($E2058="",0,IF(VLOOKUP($E2058,paramètres!$E$33:$F$44,2,FALSE)&lt;=VLOOKUP($AB$18,paramètres!$E$33:$F$44,2,FALSE),P2058*$D2058,0)))</f>
        <v>0</v>
      </c>
      <c r="AC2058" s="13">
        <f>IF($D2058="",0,IF($E2058="",0,IF(VLOOKUP($E2058,paramètres!$E$33:$F$44,2,FALSE)&lt;=VLOOKUP($AC$18,paramètres!$E$33:$F$44,2,FALSE),Q2058*$D2058,0)))</f>
        <v>0</v>
      </c>
      <c r="AD2058" s="13">
        <f>IF($D2058="",0,IF($E2058="",0,IF(VLOOKUP($E2058,paramètres!$E$33:$F$44,2,FALSE)&lt;=VLOOKUP($AD$18,paramètres!$E$33:$F$44,2,FALSE),R2058*$D2058,0)))</f>
        <v>0</v>
      </c>
      <c r="AE2058" s="13">
        <f>IF($D2058="",0,IF($E2058="",0,IF(VLOOKUP($E2058,paramètres!$E$33:$F$44,2,FALSE)&lt;=VLOOKUP($AE$18,paramètres!$E$33:$F$44,2,FALSE),S2058*$D2058,0)))</f>
        <v>0</v>
      </c>
      <c r="AF2058" s="13">
        <f>IF($D2058="",0,IF($E2058="",0,IF(VLOOKUP($E2058,paramètres!$E$33:$F$44,2,FALSE)&lt;=VLOOKUP($AF$18,paramètres!$E$33:$F$44,2,FALSE),T2058*$D2058,0)))</f>
        <v>0</v>
      </c>
      <c r="AG2058" s="13">
        <f>IF($D2058="",0,IF($E2058="",0,IF(VLOOKUP($E2058,paramètres!$E$33:$F$44,2,FALSE)&lt;=VLOOKUP($AG$18,paramètres!$E$33:$F$44,2,FALSE),U2058*$D2058,0)))</f>
        <v>0</v>
      </c>
      <c r="AH2058" s="13">
        <f>IF($D2058="",0,IF($E2058="",0,IF(VLOOKUP($E2058,paramètres!$E$33:$F$44,2,FALSE)&lt;=VLOOKUP($AH$18,paramètres!$E$33:$F$44,2,FALSE),V2058*$D2058,0)))</f>
        <v>0</v>
      </c>
      <c r="AI2058" s="13">
        <f>IF($D2058="",0,IF($E2058="",0,IF(VLOOKUP($E2058,paramètres!$E$33:$F$44,2,FALSE)&lt;=VLOOKUP($AI$18,paramètres!$E$33:$F$44,2,FALSE),W2058*$D2058,0)))</f>
        <v>0</v>
      </c>
      <c r="AJ2058" s="13">
        <f>IF($D2058="",0,IF($E2058="",0,IF(VLOOKUP($E2058,paramètres!$E$33:$F$44,2,FALSE)&lt;=VLOOKUP($AJ$18,paramètres!$E$33:$F$44,2,FALSE),X2058*$D2058,0)))</f>
        <v>0</v>
      </c>
      <c r="AK2058" s="13">
        <f>IF($D2058="",0,IF($E2058="",0,IF(VLOOKUP($E2058,paramètres!$E$33:$F$44,2,FALSE)&lt;=VLOOKUP($AK$18,paramètres!$E$33:$F$44,2,FALSE),Y2058*$D2058,0)))</f>
        <v>0</v>
      </c>
      <c r="AL2058" s="13">
        <f>IF($D2058="",0,IF($E2058="",0,IF(VLOOKUP($E2058,paramètres!$E$33:$F$44,2,FALSE)&lt;=VLOOKUP($AL$18,paramètres!$E$33:$F$44,2,FALSE),Z2058*$D2058,0)))</f>
        <v>0</v>
      </c>
      <c r="AM2058" s="126">
        <f>IF($D2058="",0,IF($E2058="",0,IF(VLOOKUP($E2058,paramètres!$E$33:$F$44,2,FALSE)&lt;=VLOOKUP($AM$18,paramètres!$E$33:$F$44,2,FALSE),AA2058*$D2058,0)))</f>
        <v>0</v>
      </c>
      <c r="AN2058" s="121" t="str">
        <f>IF(paramètres!$B$28=1,((SUM(P2058:Y2058)/1.02)+SUM(Z2058:AA2058))*0.0303/9*COUNT(P2058:X2058),IF(paramètres!$B$28=2,(SUM(P2058:AA2058))*0.0303/9*COUNT(P2058:X2058),"Missing Delta option"))</f>
        <v>Missing Delta option</v>
      </c>
      <c r="AO2058" s="13" t="str">
        <f>IF(paramètres!$B$28=1,(((SUM(P2058:Y2058)/1.02)+SUM(Z2058:AA2058))+((SUM(AB2058:AK2058)/1.02)+SUM(AL2058:AN2058)))*cotpatr,IF(paramètres!$B$28=2,(SUM(P2058:AN2058)*cotpatr),"Missing Delta Option"))</f>
        <v>Missing Delta Option</v>
      </c>
      <c r="AP2058" s="13" t="str" cm="1">
        <f t="array" ref="AP2058">IF(paramètres!$B$28=1,(((SUM(P2058:Y2058)/1.02)+SUM(Z2058:AA2058))+((SUM(AB2058:AM2058)/1.02)+SUM(AL2058:AM2058)))/12*pécule,IF(paramètres!$B$28=2,SUM(P2058:AM2058)/12*pécule,"Missing Delta Option"))</f>
        <v>Missing Delta Option</v>
      </c>
      <c r="AQ2058" s="105" t="e">
        <f>IF(paramètres!$B$28=1,(((SUM(P2058:Y2058)/1.02)+SUM(Z2058:AA2058))+((SUM(AB2058:AM2058)/1.02)+SUM(AL2058:AM2058)))+AN2058+AO2058+AP2058,SUM(P2058:AM2058)+AN2058+AO2058+AP2058)</f>
        <v>#VALUE!</v>
      </c>
    </row>
    <row r="2059" spans="1:43" x14ac:dyDescent="0.25">
      <c r="A2059" s="104"/>
      <c r="B2059" s="39"/>
      <c r="C2059" s="39"/>
      <c r="D2059" s="70"/>
      <c r="E2059" s="49"/>
      <c r="F2059" s="40"/>
      <c r="G2059" s="38"/>
      <c r="H2059" s="71"/>
      <c r="I2059" s="40"/>
      <c r="J2059" s="38"/>
      <c r="K2059" s="71"/>
      <c r="L2059" s="40"/>
      <c r="M2059" s="38"/>
      <c r="N2059" s="71"/>
      <c r="O2059" s="49"/>
      <c r="P2059" s="177"/>
      <c r="Q2059" s="178"/>
      <c r="R2059" s="178"/>
      <c r="S2059" s="178"/>
      <c r="T2059" s="178"/>
      <c r="U2059" s="178"/>
      <c r="V2059" s="178"/>
      <c r="W2059" s="178"/>
      <c r="X2059" s="178"/>
      <c r="Y2059" s="178"/>
      <c r="Z2059" s="178"/>
      <c r="AA2059" s="179"/>
      <c r="AB2059" s="121">
        <f>IF($D2059="",0,IF($E2059="",0,IF(VLOOKUP($E2059,paramètres!$E$33:$F$44,2,FALSE)&lt;=VLOOKUP($AB$18,paramètres!$E$33:$F$44,2,FALSE),P2059*$D2059,0)))</f>
        <v>0</v>
      </c>
      <c r="AC2059" s="13">
        <f>IF($D2059="",0,IF($E2059="",0,IF(VLOOKUP($E2059,paramètres!$E$33:$F$44,2,FALSE)&lt;=VLOOKUP($AC$18,paramètres!$E$33:$F$44,2,FALSE),Q2059*$D2059,0)))</f>
        <v>0</v>
      </c>
      <c r="AD2059" s="13">
        <f>IF($D2059="",0,IF($E2059="",0,IF(VLOOKUP($E2059,paramètres!$E$33:$F$44,2,FALSE)&lt;=VLOOKUP($AD$18,paramètres!$E$33:$F$44,2,FALSE),R2059*$D2059,0)))</f>
        <v>0</v>
      </c>
      <c r="AE2059" s="13">
        <f>IF($D2059="",0,IF($E2059="",0,IF(VLOOKUP($E2059,paramètres!$E$33:$F$44,2,FALSE)&lt;=VLOOKUP($AE$18,paramètres!$E$33:$F$44,2,FALSE),S2059*$D2059,0)))</f>
        <v>0</v>
      </c>
      <c r="AF2059" s="13">
        <f>IF($D2059="",0,IF($E2059="",0,IF(VLOOKUP($E2059,paramètres!$E$33:$F$44,2,FALSE)&lt;=VLOOKUP($AF$18,paramètres!$E$33:$F$44,2,FALSE),T2059*$D2059,0)))</f>
        <v>0</v>
      </c>
      <c r="AG2059" s="13">
        <f>IF($D2059="",0,IF($E2059="",0,IF(VLOOKUP($E2059,paramètres!$E$33:$F$44,2,FALSE)&lt;=VLOOKUP($AG$18,paramètres!$E$33:$F$44,2,FALSE),U2059*$D2059,0)))</f>
        <v>0</v>
      </c>
      <c r="AH2059" s="13">
        <f>IF($D2059="",0,IF($E2059="",0,IF(VLOOKUP($E2059,paramètres!$E$33:$F$44,2,FALSE)&lt;=VLOOKUP($AH$18,paramètres!$E$33:$F$44,2,FALSE),V2059*$D2059,0)))</f>
        <v>0</v>
      </c>
      <c r="AI2059" s="13">
        <f>IF($D2059="",0,IF($E2059="",0,IF(VLOOKUP($E2059,paramètres!$E$33:$F$44,2,FALSE)&lt;=VLOOKUP($AI$18,paramètres!$E$33:$F$44,2,FALSE),W2059*$D2059,0)))</f>
        <v>0</v>
      </c>
      <c r="AJ2059" s="13">
        <f>IF($D2059="",0,IF($E2059="",0,IF(VLOOKUP($E2059,paramètres!$E$33:$F$44,2,FALSE)&lt;=VLOOKUP($AJ$18,paramètres!$E$33:$F$44,2,FALSE),X2059*$D2059,0)))</f>
        <v>0</v>
      </c>
      <c r="AK2059" s="13">
        <f>IF($D2059="",0,IF($E2059="",0,IF(VLOOKUP($E2059,paramètres!$E$33:$F$44,2,FALSE)&lt;=VLOOKUP($AK$18,paramètres!$E$33:$F$44,2,FALSE),Y2059*$D2059,0)))</f>
        <v>0</v>
      </c>
      <c r="AL2059" s="13">
        <f>IF($D2059="",0,IF($E2059="",0,IF(VLOOKUP($E2059,paramètres!$E$33:$F$44,2,FALSE)&lt;=VLOOKUP($AL$18,paramètres!$E$33:$F$44,2,FALSE),Z2059*$D2059,0)))</f>
        <v>0</v>
      </c>
      <c r="AM2059" s="126">
        <f>IF($D2059="",0,IF($E2059="",0,IF(VLOOKUP($E2059,paramètres!$E$33:$F$44,2,FALSE)&lt;=VLOOKUP($AM$18,paramètres!$E$33:$F$44,2,FALSE),AA2059*$D2059,0)))</f>
        <v>0</v>
      </c>
      <c r="AN2059" s="121" t="str">
        <f>IF(paramètres!$B$28=1,((SUM(P2059:Y2059)/1.02)+SUM(Z2059:AA2059))*0.0303/9*COUNT(P2059:X2059),IF(paramètres!$B$28=2,(SUM(P2059:AA2059))*0.0303/9*COUNT(P2059:X2059),"Missing Delta option"))</f>
        <v>Missing Delta option</v>
      </c>
      <c r="AO2059" s="13" t="str">
        <f>IF(paramètres!$B$28=1,(((SUM(P2059:Y2059)/1.02)+SUM(Z2059:AA2059))+((SUM(AB2059:AK2059)/1.02)+SUM(AL2059:AN2059)))*cotpatr,IF(paramètres!$B$28=2,(SUM(P2059:AN2059)*cotpatr),"Missing Delta Option"))</f>
        <v>Missing Delta Option</v>
      </c>
      <c r="AP2059" s="13" t="str" cm="1">
        <f t="array" ref="AP2059">IF(paramètres!$B$28=1,(((SUM(P2059:Y2059)/1.02)+SUM(Z2059:AA2059))+((SUM(AB2059:AM2059)/1.02)+SUM(AL2059:AM2059)))/12*pécule,IF(paramètres!$B$28=2,SUM(P2059:AM2059)/12*pécule,"Missing Delta Option"))</f>
        <v>Missing Delta Option</v>
      </c>
      <c r="AQ2059" s="105" t="e">
        <f>IF(paramètres!$B$28=1,(((SUM(P2059:Y2059)/1.02)+SUM(Z2059:AA2059))+((SUM(AB2059:AM2059)/1.02)+SUM(AL2059:AM2059)))+AN2059+AO2059+AP2059,SUM(P2059:AM2059)+AN2059+AO2059+AP2059)</f>
        <v>#VALUE!</v>
      </c>
    </row>
    <row r="2060" spans="1:43" x14ac:dyDescent="0.25">
      <c r="A2060" s="104"/>
      <c r="B2060" s="39"/>
      <c r="C2060" s="39"/>
      <c r="D2060" s="70"/>
      <c r="E2060" s="49"/>
      <c r="F2060" s="40"/>
      <c r="G2060" s="38"/>
      <c r="H2060" s="71"/>
      <c r="I2060" s="40"/>
      <c r="J2060" s="38"/>
      <c r="K2060" s="71"/>
      <c r="L2060" s="40"/>
      <c r="M2060" s="38"/>
      <c r="N2060" s="71"/>
      <c r="O2060" s="49"/>
      <c r="P2060" s="177"/>
      <c r="Q2060" s="178"/>
      <c r="R2060" s="178"/>
      <c r="S2060" s="178"/>
      <c r="T2060" s="178"/>
      <c r="U2060" s="178"/>
      <c r="V2060" s="178"/>
      <c r="W2060" s="178"/>
      <c r="X2060" s="178"/>
      <c r="Y2060" s="178"/>
      <c r="Z2060" s="178"/>
      <c r="AA2060" s="179"/>
      <c r="AB2060" s="121">
        <f>IF($D2060="",0,IF($E2060="",0,IF(VLOOKUP($E2060,paramètres!$E$33:$F$44,2,FALSE)&lt;=VLOOKUP($AB$18,paramètres!$E$33:$F$44,2,FALSE),P2060*$D2060,0)))</f>
        <v>0</v>
      </c>
      <c r="AC2060" s="13">
        <f>IF($D2060="",0,IF($E2060="",0,IF(VLOOKUP($E2060,paramètres!$E$33:$F$44,2,FALSE)&lt;=VLOOKUP($AC$18,paramètres!$E$33:$F$44,2,FALSE),Q2060*$D2060,0)))</f>
        <v>0</v>
      </c>
      <c r="AD2060" s="13">
        <f>IF($D2060="",0,IF($E2060="",0,IF(VLOOKUP($E2060,paramètres!$E$33:$F$44,2,FALSE)&lt;=VLOOKUP($AD$18,paramètres!$E$33:$F$44,2,FALSE),R2060*$D2060,0)))</f>
        <v>0</v>
      </c>
      <c r="AE2060" s="13">
        <f>IF($D2060="",0,IF($E2060="",0,IF(VLOOKUP($E2060,paramètres!$E$33:$F$44,2,FALSE)&lt;=VLOOKUP($AE$18,paramètres!$E$33:$F$44,2,FALSE),S2060*$D2060,0)))</f>
        <v>0</v>
      </c>
      <c r="AF2060" s="13">
        <f>IF($D2060="",0,IF($E2060="",0,IF(VLOOKUP($E2060,paramètres!$E$33:$F$44,2,FALSE)&lt;=VLOOKUP($AF$18,paramètres!$E$33:$F$44,2,FALSE),T2060*$D2060,0)))</f>
        <v>0</v>
      </c>
      <c r="AG2060" s="13">
        <f>IF($D2060="",0,IF($E2060="",0,IF(VLOOKUP($E2060,paramètres!$E$33:$F$44,2,FALSE)&lt;=VLOOKUP($AG$18,paramètres!$E$33:$F$44,2,FALSE),U2060*$D2060,0)))</f>
        <v>0</v>
      </c>
      <c r="AH2060" s="13">
        <f>IF($D2060="",0,IF($E2060="",0,IF(VLOOKUP($E2060,paramètres!$E$33:$F$44,2,FALSE)&lt;=VLOOKUP($AH$18,paramètres!$E$33:$F$44,2,FALSE),V2060*$D2060,0)))</f>
        <v>0</v>
      </c>
      <c r="AI2060" s="13">
        <f>IF($D2060="",0,IF($E2060="",0,IF(VLOOKUP($E2060,paramètres!$E$33:$F$44,2,FALSE)&lt;=VLOOKUP($AI$18,paramètres!$E$33:$F$44,2,FALSE),W2060*$D2060,0)))</f>
        <v>0</v>
      </c>
      <c r="AJ2060" s="13">
        <f>IF($D2060="",0,IF($E2060="",0,IF(VLOOKUP($E2060,paramètres!$E$33:$F$44,2,FALSE)&lt;=VLOOKUP($AJ$18,paramètres!$E$33:$F$44,2,FALSE),X2060*$D2060,0)))</f>
        <v>0</v>
      </c>
      <c r="AK2060" s="13">
        <f>IF($D2060="",0,IF($E2060="",0,IF(VLOOKUP($E2060,paramètres!$E$33:$F$44,2,FALSE)&lt;=VLOOKUP($AK$18,paramètres!$E$33:$F$44,2,FALSE),Y2060*$D2060,0)))</f>
        <v>0</v>
      </c>
      <c r="AL2060" s="13">
        <f>IF($D2060="",0,IF($E2060="",0,IF(VLOOKUP($E2060,paramètres!$E$33:$F$44,2,FALSE)&lt;=VLOOKUP($AL$18,paramètres!$E$33:$F$44,2,FALSE),Z2060*$D2060,0)))</f>
        <v>0</v>
      </c>
      <c r="AM2060" s="126">
        <f>IF($D2060="",0,IF($E2060="",0,IF(VLOOKUP($E2060,paramètres!$E$33:$F$44,2,FALSE)&lt;=VLOOKUP($AM$18,paramètres!$E$33:$F$44,2,FALSE),AA2060*$D2060,0)))</f>
        <v>0</v>
      </c>
      <c r="AN2060" s="121" t="str">
        <f>IF(paramètres!$B$28=1,((SUM(P2060:Y2060)/1.02)+SUM(Z2060:AA2060))*0.0303/9*COUNT(P2060:X2060),IF(paramètres!$B$28=2,(SUM(P2060:AA2060))*0.0303/9*COUNT(P2060:X2060),"Missing Delta option"))</f>
        <v>Missing Delta option</v>
      </c>
      <c r="AO2060" s="13" t="str">
        <f>IF(paramètres!$B$28=1,(((SUM(P2060:Y2060)/1.02)+SUM(Z2060:AA2060))+((SUM(AB2060:AK2060)/1.02)+SUM(AL2060:AN2060)))*cotpatr,IF(paramètres!$B$28=2,(SUM(P2060:AN2060)*cotpatr),"Missing Delta Option"))</f>
        <v>Missing Delta Option</v>
      </c>
      <c r="AP2060" s="13" t="str" cm="1">
        <f t="array" ref="AP2060">IF(paramètres!$B$28=1,(((SUM(P2060:Y2060)/1.02)+SUM(Z2060:AA2060))+((SUM(AB2060:AM2060)/1.02)+SUM(AL2060:AM2060)))/12*pécule,IF(paramètres!$B$28=2,SUM(P2060:AM2060)/12*pécule,"Missing Delta Option"))</f>
        <v>Missing Delta Option</v>
      </c>
      <c r="AQ2060" s="105" t="e">
        <f>IF(paramètres!$B$28=1,(((SUM(P2060:Y2060)/1.02)+SUM(Z2060:AA2060))+((SUM(AB2060:AM2060)/1.02)+SUM(AL2060:AM2060)))+AN2060+AO2060+AP2060,SUM(P2060:AM2060)+AN2060+AO2060+AP2060)</f>
        <v>#VALUE!</v>
      </c>
    </row>
    <row r="2061" spans="1:43" x14ac:dyDescent="0.25">
      <c r="A2061" s="104"/>
      <c r="B2061" s="39"/>
      <c r="C2061" s="39"/>
      <c r="D2061" s="70"/>
      <c r="E2061" s="49"/>
      <c r="F2061" s="40"/>
      <c r="G2061" s="38"/>
      <c r="H2061" s="71"/>
      <c r="I2061" s="40"/>
      <c r="J2061" s="38"/>
      <c r="K2061" s="71"/>
      <c r="L2061" s="40"/>
      <c r="M2061" s="38"/>
      <c r="N2061" s="71"/>
      <c r="O2061" s="49"/>
      <c r="P2061" s="177"/>
      <c r="Q2061" s="178"/>
      <c r="R2061" s="178"/>
      <c r="S2061" s="178"/>
      <c r="T2061" s="178"/>
      <c r="U2061" s="178"/>
      <c r="V2061" s="178"/>
      <c r="W2061" s="178"/>
      <c r="X2061" s="178"/>
      <c r="Y2061" s="178"/>
      <c r="Z2061" s="178"/>
      <c r="AA2061" s="179"/>
      <c r="AB2061" s="121">
        <f>IF($D2061="",0,IF($E2061="",0,IF(VLOOKUP($E2061,paramètres!$E$33:$F$44,2,FALSE)&lt;=VLOOKUP($AB$18,paramètres!$E$33:$F$44,2,FALSE),P2061*$D2061,0)))</f>
        <v>0</v>
      </c>
      <c r="AC2061" s="13">
        <f>IF($D2061="",0,IF($E2061="",0,IF(VLOOKUP($E2061,paramètres!$E$33:$F$44,2,FALSE)&lt;=VLOOKUP($AC$18,paramètres!$E$33:$F$44,2,FALSE),Q2061*$D2061,0)))</f>
        <v>0</v>
      </c>
      <c r="AD2061" s="13">
        <f>IF($D2061="",0,IF($E2061="",0,IF(VLOOKUP($E2061,paramètres!$E$33:$F$44,2,FALSE)&lt;=VLOOKUP($AD$18,paramètres!$E$33:$F$44,2,FALSE),R2061*$D2061,0)))</f>
        <v>0</v>
      </c>
      <c r="AE2061" s="13">
        <f>IF($D2061="",0,IF($E2061="",0,IF(VLOOKUP($E2061,paramètres!$E$33:$F$44,2,FALSE)&lt;=VLOOKUP($AE$18,paramètres!$E$33:$F$44,2,FALSE),S2061*$D2061,0)))</f>
        <v>0</v>
      </c>
      <c r="AF2061" s="13">
        <f>IF($D2061="",0,IF($E2061="",0,IF(VLOOKUP($E2061,paramètres!$E$33:$F$44,2,FALSE)&lt;=VLOOKUP($AF$18,paramètres!$E$33:$F$44,2,FALSE),T2061*$D2061,0)))</f>
        <v>0</v>
      </c>
      <c r="AG2061" s="13">
        <f>IF($D2061="",0,IF($E2061="",0,IF(VLOOKUP($E2061,paramètres!$E$33:$F$44,2,FALSE)&lt;=VLOOKUP($AG$18,paramètres!$E$33:$F$44,2,FALSE),U2061*$D2061,0)))</f>
        <v>0</v>
      </c>
      <c r="AH2061" s="13">
        <f>IF($D2061="",0,IF($E2061="",0,IF(VLOOKUP($E2061,paramètres!$E$33:$F$44,2,FALSE)&lt;=VLOOKUP($AH$18,paramètres!$E$33:$F$44,2,FALSE),V2061*$D2061,0)))</f>
        <v>0</v>
      </c>
      <c r="AI2061" s="13">
        <f>IF($D2061="",0,IF($E2061="",0,IF(VLOOKUP($E2061,paramètres!$E$33:$F$44,2,FALSE)&lt;=VLOOKUP($AI$18,paramètres!$E$33:$F$44,2,FALSE),W2061*$D2061,0)))</f>
        <v>0</v>
      </c>
      <c r="AJ2061" s="13">
        <f>IF($D2061="",0,IF($E2061="",0,IF(VLOOKUP($E2061,paramètres!$E$33:$F$44,2,FALSE)&lt;=VLOOKUP($AJ$18,paramètres!$E$33:$F$44,2,FALSE),X2061*$D2061,0)))</f>
        <v>0</v>
      </c>
      <c r="AK2061" s="13">
        <f>IF($D2061="",0,IF($E2061="",0,IF(VLOOKUP($E2061,paramètres!$E$33:$F$44,2,FALSE)&lt;=VLOOKUP($AK$18,paramètres!$E$33:$F$44,2,FALSE),Y2061*$D2061,0)))</f>
        <v>0</v>
      </c>
      <c r="AL2061" s="13">
        <f>IF($D2061="",0,IF($E2061="",0,IF(VLOOKUP($E2061,paramètres!$E$33:$F$44,2,FALSE)&lt;=VLOOKUP($AL$18,paramètres!$E$33:$F$44,2,FALSE),Z2061*$D2061,0)))</f>
        <v>0</v>
      </c>
      <c r="AM2061" s="126">
        <f>IF($D2061="",0,IF($E2061="",0,IF(VLOOKUP($E2061,paramètres!$E$33:$F$44,2,FALSE)&lt;=VLOOKUP($AM$18,paramètres!$E$33:$F$44,2,FALSE),AA2061*$D2061,0)))</f>
        <v>0</v>
      </c>
      <c r="AN2061" s="121" t="str">
        <f>IF(paramètres!$B$28=1,((SUM(P2061:Y2061)/1.02)+SUM(Z2061:AA2061))*0.0303/9*COUNT(P2061:X2061),IF(paramètres!$B$28=2,(SUM(P2061:AA2061))*0.0303/9*COUNT(P2061:X2061),"Missing Delta option"))</f>
        <v>Missing Delta option</v>
      </c>
      <c r="AO2061" s="13" t="str">
        <f>IF(paramètres!$B$28=1,(((SUM(P2061:Y2061)/1.02)+SUM(Z2061:AA2061))+((SUM(AB2061:AK2061)/1.02)+SUM(AL2061:AN2061)))*cotpatr,IF(paramètres!$B$28=2,(SUM(P2061:AN2061)*cotpatr),"Missing Delta Option"))</f>
        <v>Missing Delta Option</v>
      </c>
      <c r="AP2061" s="13" t="str" cm="1">
        <f t="array" ref="AP2061">IF(paramètres!$B$28=1,(((SUM(P2061:Y2061)/1.02)+SUM(Z2061:AA2061))+((SUM(AB2061:AM2061)/1.02)+SUM(AL2061:AM2061)))/12*pécule,IF(paramètres!$B$28=2,SUM(P2061:AM2061)/12*pécule,"Missing Delta Option"))</f>
        <v>Missing Delta Option</v>
      </c>
      <c r="AQ2061" s="105" t="e">
        <f>IF(paramètres!$B$28=1,(((SUM(P2061:Y2061)/1.02)+SUM(Z2061:AA2061))+((SUM(AB2061:AM2061)/1.02)+SUM(AL2061:AM2061)))+AN2061+AO2061+AP2061,SUM(P2061:AM2061)+AN2061+AO2061+AP2061)</f>
        <v>#VALUE!</v>
      </c>
    </row>
    <row r="2062" spans="1:43" x14ac:dyDescent="0.25">
      <c r="A2062" s="104"/>
      <c r="B2062" s="39"/>
      <c r="C2062" s="39"/>
      <c r="D2062" s="70"/>
      <c r="E2062" s="49"/>
      <c r="F2062" s="40"/>
      <c r="G2062" s="38"/>
      <c r="H2062" s="71"/>
      <c r="I2062" s="40"/>
      <c r="J2062" s="38"/>
      <c r="K2062" s="71"/>
      <c r="L2062" s="40"/>
      <c r="M2062" s="38"/>
      <c r="N2062" s="71"/>
      <c r="O2062" s="49"/>
      <c r="P2062" s="177"/>
      <c r="Q2062" s="178"/>
      <c r="R2062" s="178"/>
      <c r="S2062" s="178"/>
      <c r="T2062" s="178"/>
      <c r="U2062" s="178"/>
      <c r="V2062" s="178"/>
      <c r="W2062" s="178"/>
      <c r="X2062" s="178"/>
      <c r="Y2062" s="178"/>
      <c r="Z2062" s="178"/>
      <c r="AA2062" s="179"/>
      <c r="AB2062" s="121">
        <f>IF($D2062="",0,IF($E2062="",0,IF(VLOOKUP($E2062,paramètres!$E$33:$F$44,2,FALSE)&lt;=VLOOKUP($AB$18,paramètres!$E$33:$F$44,2,FALSE),P2062*$D2062,0)))</f>
        <v>0</v>
      </c>
      <c r="AC2062" s="13">
        <f>IF($D2062="",0,IF($E2062="",0,IF(VLOOKUP($E2062,paramètres!$E$33:$F$44,2,FALSE)&lt;=VLOOKUP($AC$18,paramètres!$E$33:$F$44,2,FALSE),Q2062*$D2062,0)))</f>
        <v>0</v>
      </c>
      <c r="AD2062" s="13">
        <f>IF($D2062="",0,IF($E2062="",0,IF(VLOOKUP($E2062,paramètres!$E$33:$F$44,2,FALSE)&lt;=VLOOKUP($AD$18,paramètres!$E$33:$F$44,2,FALSE),R2062*$D2062,0)))</f>
        <v>0</v>
      </c>
      <c r="AE2062" s="13">
        <f>IF($D2062="",0,IF($E2062="",0,IF(VLOOKUP($E2062,paramètres!$E$33:$F$44,2,FALSE)&lt;=VLOOKUP($AE$18,paramètres!$E$33:$F$44,2,FALSE),S2062*$D2062,0)))</f>
        <v>0</v>
      </c>
      <c r="AF2062" s="13">
        <f>IF($D2062="",0,IF($E2062="",0,IF(VLOOKUP($E2062,paramètres!$E$33:$F$44,2,FALSE)&lt;=VLOOKUP($AF$18,paramètres!$E$33:$F$44,2,FALSE),T2062*$D2062,0)))</f>
        <v>0</v>
      </c>
      <c r="AG2062" s="13">
        <f>IF($D2062="",0,IF($E2062="",0,IF(VLOOKUP($E2062,paramètres!$E$33:$F$44,2,FALSE)&lt;=VLOOKUP($AG$18,paramètres!$E$33:$F$44,2,FALSE),U2062*$D2062,0)))</f>
        <v>0</v>
      </c>
      <c r="AH2062" s="13">
        <f>IF($D2062="",0,IF($E2062="",0,IF(VLOOKUP($E2062,paramètres!$E$33:$F$44,2,FALSE)&lt;=VLOOKUP($AH$18,paramètres!$E$33:$F$44,2,FALSE),V2062*$D2062,0)))</f>
        <v>0</v>
      </c>
      <c r="AI2062" s="13">
        <f>IF($D2062="",0,IF($E2062="",0,IF(VLOOKUP($E2062,paramètres!$E$33:$F$44,2,FALSE)&lt;=VLOOKUP($AI$18,paramètres!$E$33:$F$44,2,FALSE),W2062*$D2062,0)))</f>
        <v>0</v>
      </c>
      <c r="AJ2062" s="13">
        <f>IF($D2062="",0,IF($E2062="",0,IF(VLOOKUP($E2062,paramètres!$E$33:$F$44,2,FALSE)&lt;=VLOOKUP($AJ$18,paramètres!$E$33:$F$44,2,FALSE),X2062*$D2062,0)))</f>
        <v>0</v>
      </c>
      <c r="AK2062" s="13">
        <f>IF($D2062="",0,IF($E2062="",0,IF(VLOOKUP($E2062,paramètres!$E$33:$F$44,2,FALSE)&lt;=VLOOKUP($AK$18,paramètres!$E$33:$F$44,2,FALSE),Y2062*$D2062,0)))</f>
        <v>0</v>
      </c>
      <c r="AL2062" s="13">
        <f>IF($D2062="",0,IF($E2062="",0,IF(VLOOKUP($E2062,paramètres!$E$33:$F$44,2,FALSE)&lt;=VLOOKUP($AL$18,paramètres!$E$33:$F$44,2,FALSE),Z2062*$D2062,0)))</f>
        <v>0</v>
      </c>
      <c r="AM2062" s="126">
        <f>IF($D2062="",0,IF($E2062="",0,IF(VLOOKUP($E2062,paramètres!$E$33:$F$44,2,FALSE)&lt;=VLOOKUP($AM$18,paramètres!$E$33:$F$44,2,FALSE),AA2062*$D2062,0)))</f>
        <v>0</v>
      </c>
      <c r="AN2062" s="121" t="str">
        <f>IF(paramètres!$B$28=1,((SUM(P2062:Y2062)/1.02)+SUM(Z2062:AA2062))*0.0303/9*COUNT(P2062:X2062),IF(paramètres!$B$28=2,(SUM(P2062:AA2062))*0.0303/9*COUNT(P2062:X2062),"Missing Delta option"))</f>
        <v>Missing Delta option</v>
      </c>
      <c r="AO2062" s="13" t="str">
        <f>IF(paramètres!$B$28=1,(((SUM(P2062:Y2062)/1.02)+SUM(Z2062:AA2062))+((SUM(AB2062:AK2062)/1.02)+SUM(AL2062:AN2062)))*cotpatr,IF(paramètres!$B$28=2,(SUM(P2062:AN2062)*cotpatr),"Missing Delta Option"))</f>
        <v>Missing Delta Option</v>
      </c>
      <c r="AP2062" s="13" t="str" cm="1">
        <f t="array" ref="AP2062">IF(paramètres!$B$28=1,(((SUM(P2062:Y2062)/1.02)+SUM(Z2062:AA2062))+((SUM(AB2062:AM2062)/1.02)+SUM(AL2062:AM2062)))/12*pécule,IF(paramètres!$B$28=2,SUM(P2062:AM2062)/12*pécule,"Missing Delta Option"))</f>
        <v>Missing Delta Option</v>
      </c>
      <c r="AQ2062" s="105" t="e">
        <f>IF(paramètres!$B$28=1,(((SUM(P2062:Y2062)/1.02)+SUM(Z2062:AA2062))+((SUM(AB2062:AM2062)/1.02)+SUM(AL2062:AM2062)))+AN2062+AO2062+AP2062,SUM(P2062:AM2062)+AN2062+AO2062+AP2062)</f>
        <v>#VALUE!</v>
      </c>
    </row>
    <row r="2063" spans="1:43" x14ac:dyDescent="0.25">
      <c r="A2063" s="104"/>
      <c r="B2063" s="39"/>
      <c r="C2063" s="39"/>
      <c r="D2063" s="70"/>
      <c r="E2063" s="49"/>
      <c r="F2063" s="40"/>
      <c r="G2063" s="38"/>
      <c r="H2063" s="71"/>
      <c r="I2063" s="40"/>
      <c r="J2063" s="38"/>
      <c r="K2063" s="71"/>
      <c r="L2063" s="40"/>
      <c r="M2063" s="38"/>
      <c r="N2063" s="71"/>
      <c r="O2063" s="49"/>
      <c r="P2063" s="177"/>
      <c r="Q2063" s="178"/>
      <c r="R2063" s="178"/>
      <c r="S2063" s="178"/>
      <c r="T2063" s="178"/>
      <c r="U2063" s="178"/>
      <c r="V2063" s="178"/>
      <c r="W2063" s="178"/>
      <c r="X2063" s="178"/>
      <c r="Y2063" s="178"/>
      <c r="Z2063" s="178"/>
      <c r="AA2063" s="179"/>
      <c r="AB2063" s="121">
        <f>IF($D2063="",0,IF($E2063="",0,IF(VLOOKUP($E2063,paramètres!$E$33:$F$44,2,FALSE)&lt;=VLOOKUP($AB$18,paramètres!$E$33:$F$44,2,FALSE),P2063*$D2063,0)))</f>
        <v>0</v>
      </c>
      <c r="AC2063" s="13">
        <f>IF($D2063="",0,IF($E2063="",0,IF(VLOOKUP($E2063,paramètres!$E$33:$F$44,2,FALSE)&lt;=VLOOKUP($AC$18,paramètres!$E$33:$F$44,2,FALSE),Q2063*$D2063,0)))</f>
        <v>0</v>
      </c>
      <c r="AD2063" s="13">
        <f>IF($D2063="",0,IF($E2063="",0,IF(VLOOKUP($E2063,paramètres!$E$33:$F$44,2,FALSE)&lt;=VLOOKUP($AD$18,paramètres!$E$33:$F$44,2,FALSE),R2063*$D2063,0)))</f>
        <v>0</v>
      </c>
      <c r="AE2063" s="13">
        <f>IF($D2063="",0,IF($E2063="",0,IF(VLOOKUP($E2063,paramètres!$E$33:$F$44,2,FALSE)&lt;=VLOOKUP($AE$18,paramètres!$E$33:$F$44,2,FALSE),S2063*$D2063,0)))</f>
        <v>0</v>
      </c>
      <c r="AF2063" s="13">
        <f>IF($D2063="",0,IF($E2063="",0,IF(VLOOKUP($E2063,paramètres!$E$33:$F$44,2,FALSE)&lt;=VLOOKUP($AF$18,paramètres!$E$33:$F$44,2,FALSE),T2063*$D2063,0)))</f>
        <v>0</v>
      </c>
      <c r="AG2063" s="13">
        <f>IF($D2063="",0,IF($E2063="",0,IF(VLOOKUP($E2063,paramètres!$E$33:$F$44,2,FALSE)&lt;=VLOOKUP($AG$18,paramètres!$E$33:$F$44,2,FALSE),U2063*$D2063,0)))</f>
        <v>0</v>
      </c>
      <c r="AH2063" s="13">
        <f>IF($D2063="",0,IF($E2063="",0,IF(VLOOKUP($E2063,paramètres!$E$33:$F$44,2,FALSE)&lt;=VLOOKUP($AH$18,paramètres!$E$33:$F$44,2,FALSE),V2063*$D2063,0)))</f>
        <v>0</v>
      </c>
      <c r="AI2063" s="13">
        <f>IF($D2063="",0,IF($E2063="",0,IF(VLOOKUP($E2063,paramètres!$E$33:$F$44,2,FALSE)&lt;=VLOOKUP($AI$18,paramètres!$E$33:$F$44,2,FALSE),W2063*$D2063,0)))</f>
        <v>0</v>
      </c>
      <c r="AJ2063" s="13">
        <f>IF($D2063="",0,IF($E2063="",0,IF(VLOOKUP($E2063,paramètres!$E$33:$F$44,2,FALSE)&lt;=VLOOKUP($AJ$18,paramètres!$E$33:$F$44,2,FALSE),X2063*$D2063,0)))</f>
        <v>0</v>
      </c>
      <c r="AK2063" s="13">
        <f>IF($D2063="",0,IF($E2063="",0,IF(VLOOKUP($E2063,paramètres!$E$33:$F$44,2,FALSE)&lt;=VLOOKUP($AK$18,paramètres!$E$33:$F$44,2,FALSE),Y2063*$D2063,0)))</f>
        <v>0</v>
      </c>
      <c r="AL2063" s="13">
        <f>IF($D2063="",0,IF($E2063="",0,IF(VLOOKUP($E2063,paramètres!$E$33:$F$44,2,FALSE)&lt;=VLOOKUP($AL$18,paramètres!$E$33:$F$44,2,FALSE),Z2063*$D2063,0)))</f>
        <v>0</v>
      </c>
      <c r="AM2063" s="126">
        <f>IF($D2063="",0,IF($E2063="",0,IF(VLOOKUP($E2063,paramètres!$E$33:$F$44,2,FALSE)&lt;=VLOOKUP($AM$18,paramètres!$E$33:$F$44,2,FALSE),AA2063*$D2063,0)))</f>
        <v>0</v>
      </c>
      <c r="AN2063" s="121" t="str">
        <f>IF(paramètres!$B$28=1,((SUM(P2063:Y2063)/1.02)+SUM(Z2063:AA2063))*0.0303/9*COUNT(P2063:X2063),IF(paramètres!$B$28=2,(SUM(P2063:AA2063))*0.0303/9*COUNT(P2063:X2063),"Missing Delta option"))</f>
        <v>Missing Delta option</v>
      </c>
      <c r="AO2063" s="13" t="str">
        <f>IF(paramètres!$B$28=1,(((SUM(P2063:Y2063)/1.02)+SUM(Z2063:AA2063))+((SUM(AB2063:AK2063)/1.02)+SUM(AL2063:AN2063)))*cotpatr,IF(paramètres!$B$28=2,(SUM(P2063:AN2063)*cotpatr),"Missing Delta Option"))</f>
        <v>Missing Delta Option</v>
      </c>
      <c r="AP2063" s="13" t="str" cm="1">
        <f t="array" ref="AP2063">IF(paramètres!$B$28=1,(((SUM(P2063:Y2063)/1.02)+SUM(Z2063:AA2063))+((SUM(AB2063:AM2063)/1.02)+SUM(AL2063:AM2063)))/12*pécule,IF(paramètres!$B$28=2,SUM(P2063:AM2063)/12*pécule,"Missing Delta Option"))</f>
        <v>Missing Delta Option</v>
      </c>
      <c r="AQ2063" s="105" t="e">
        <f>IF(paramètres!$B$28=1,(((SUM(P2063:Y2063)/1.02)+SUM(Z2063:AA2063))+((SUM(AB2063:AM2063)/1.02)+SUM(AL2063:AM2063)))+AN2063+AO2063+AP2063,SUM(P2063:AM2063)+AN2063+AO2063+AP2063)</f>
        <v>#VALUE!</v>
      </c>
    </row>
    <row r="2064" spans="1:43" x14ac:dyDescent="0.25">
      <c r="A2064" s="104"/>
      <c r="B2064" s="39"/>
      <c r="C2064" s="39"/>
      <c r="D2064" s="70"/>
      <c r="E2064" s="49"/>
      <c r="F2064" s="40"/>
      <c r="G2064" s="38"/>
      <c r="H2064" s="71"/>
      <c r="I2064" s="40"/>
      <c r="J2064" s="38"/>
      <c r="K2064" s="71"/>
      <c r="L2064" s="40"/>
      <c r="M2064" s="38"/>
      <c r="N2064" s="71"/>
      <c r="O2064" s="49"/>
      <c r="P2064" s="177"/>
      <c r="Q2064" s="178"/>
      <c r="R2064" s="178"/>
      <c r="S2064" s="178"/>
      <c r="T2064" s="178"/>
      <c r="U2064" s="178"/>
      <c r="V2064" s="178"/>
      <c r="W2064" s="178"/>
      <c r="X2064" s="178"/>
      <c r="Y2064" s="178"/>
      <c r="Z2064" s="178"/>
      <c r="AA2064" s="179"/>
      <c r="AB2064" s="121">
        <f>IF($D2064="",0,IF($E2064="",0,IF(VLOOKUP($E2064,paramètres!$E$33:$F$44,2,FALSE)&lt;=VLOOKUP($AB$18,paramètres!$E$33:$F$44,2,FALSE),P2064*$D2064,0)))</f>
        <v>0</v>
      </c>
      <c r="AC2064" s="13">
        <f>IF($D2064="",0,IF($E2064="",0,IF(VLOOKUP($E2064,paramètres!$E$33:$F$44,2,FALSE)&lt;=VLOOKUP($AC$18,paramètres!$E$33:$F$44,2,FALSE),Q2064*$D2064,0)))</f>
        <v>0</v>
      </c>
      <c r="AD2064" s="13">
        <f>IF($D2064="",0,IF($E2064="",0,IF(VLOOKUP($E2064,paramètres!$E$33:$F$44,2,FALSE)&lt;=VLOOKUP($AD$18,paramètres!$E$33:$F$44,2,FALSE),R2064*$D2064,0)))</f>
        <v>0</v>
      </c>
      <c r="AE2064" s="13">
        <f>IF($D2064="",0,IF($E2064="",0,IF(VLOOKUP($E2064,paramètres!$E$33:$F$44,2,FALSE)&lt;=VLOOKUP($AE$18,paramètres!$E$33:$F$44,2,FALSE),S2064*$D2064,0)))</f>
        <v>0</v>
      </c>
      <c r="AF2064" s="13">
        <f>IF($D2064="",0,IF($E2064="",0,IF(VLOOKUP($E2064,paramètres!$E$33:$F$44,2,FALSE)&lt;=VLOOKUP($AF$18,paramètres!$E$33:$F$44,2,FALSE),T2064*$D2064,0)))</f>
        <v>0</v>
      </c>
      <c r="AG2064" s="13">
        <f>IF($D2064="",0,IF($E2064="",0,IF(VLOOKUP($E2064,paramètres!$E$33:$F$44,2,FALSE)&lt;=VLOOKUP($AG$18,paramètres!$E$33:$F$44,2,FALSE),U2064*$D2064,0)))</f>
        <v>0</v>
      </c>
      <c r="AH2064" s="13">
        <f>IF($D2064="",0,IF($E2064="",0,IF(VLOOKUP($E2064,paramètres!$E$33:$F$44,2,FALSE)&lt;=VLOOKUP($AH$18,paramètres!$E$33:$F$44,2,FALSE),V2064*$D2064,0)))</f>
        <v>0</v>
      </c>
      <c r="AI2064" s="13">
        <f>IF($D2064="",0,IF($E2064="",0,IF(VLOOKUP($E2064,paramètres!$E$33:$F$44,2,FALSE)&lt;=VLOOKUP($AI$18,paramètres!$E$33:$F$44,2,FALSE),W2064*$D2064,0)))</f>
        <v>0</v>
      </c>
      <c r="AJ2064" s="13">
        <f>IF($D2064="",0,IF($E2064="",0,IF(VLOOKUP($E2064,paramètres!$E$33:$F$44,2,FALSE)&lt;=VLOOKUP($AJ$18,paramètres!$E$33:$F$44,2,FALSE),X2064*$D2064,0)))</f>
        <v>0</v>
      </c>
      <c r="AK2064" s="13">
        <f>IF($D2064="",0,IF($E2064="",0,IF(VLOOKUP($E2064,paramètres!$E$33:$F$44,2,FALSE)&lt;=VLOOKUP($AK$18,paramètres!$E$33:$F$44,2,FALSE),Y2064*$D2064,0)))</f>
        <v>0</v>
      </c>
      <c r="AL2064" s="13">
        <f>IF($D2064="",0,IF($E2064="",0,IF(VLOOKUP($E2064,paramètres!$E$33:$F$44,2,FALSE)&lt;=VLOOKUP($AL$18,paramètres!$E$33:$F$44,2,FALSE),Z2064*$D2064,0)))</f>
        <v>0</v>
      </c>
      <c r="AM2064" s="126">
        <f>IF($D2064="",0,IF($E2064="",0,IF(VLOOKUP($E2064,paramètres!$E$33:$F$44,2,FALSE)&lt;=VLOOKUP($AM$18,paramètres!$E$33:$F$44,2,FALSE),AA2064*$D2064,0)))</f>
        <v>0</v>
      </c>
      <c r="AN2064" s="121" t="str">
        <f>IF(paramètres!$B$28=1,((SUM(P2064:Y2064)/1.02)+SUM(Z2064:AA2064))*0.0303/9*COUNT(P2064:X2064),IF(paramètres!$B$28=2,(SUM(P2064:AA2064))*0.0303/9*COUNT(P2064:X2064),"Missing Delta option"))</f>
        <v>Missing Delta option</v>
      </c>
      <c r="AO2064" s="13" t="str">
        <f>IF(paramètres!$B$28=1,(((SUM(P2064:Y2064)/1.02)+SUM(Z2064:AA2064))+((SUM(AB2064:AK2064)/1.02)+SUM(AL2064:AN2064)))*cotpatr,IF(paramètres!$B$28=2,(SUM(P2064:AN2064)*cotpatr),"Missing Delta Option"))</f>
        <v>Missing Delta Option</v>
      </c>
      <c r="AP2064" s="13" t="str" cm="1">
        <f t="array" ref="AP2064">IF(paramètres!$B$28=1,(((SUM(P2064:Y2064)/1.02)+SUM(Z2064:AA2064))+((SUM(AB2064:AM2064)/1.02)+SUM(AL2064:AM2064)))/12*pécule,IF(paramètres!$B$28=2,SUM(P2064:AM2064)/12*pécule,"Missing Delta Option"))</f>
        <v>Missing Delta Option</v>
      </c>
      <c r="AQ2064" s="105" t="e">
        <f>IF(paramètres!$B$28=1,(((SUM(P2064:Y2064)/1.02)+SUM(Z2064:AA2064))+((SUM(AB2064:AM2064)/1.02)+SUM(AL2064:AM2064)))+AN2064+AO2064+AP2064,SUM(P2064:AM2064)+AN2064+AO2064+AP2064)</f>
        <v>#VALUE!</v>
      </c>
    </row>
    <row r="2065" spans="1:43" x14ac:dyDescent="0.25">
      <c r="A2065" s="104"/>
      <c r="B2065" s="39"/>
      <c r="C2065" s="39"/>
      <c r="D2065" s="70"/>
      <c r="E2065" s="49"/>
      <c r="F2065" s="40"/>
      <c r="G2065" s="38"/>
      <c r="H2065" s="71"/>
      <c r="I2065" s="40"/>
      <c r="J2065" s="38"/>
      <c r="K2065" s="71"/>
      <c r="L2065" s="40"/>
      <c r="M2065" s="38"/>
      <c r="N2065" s="71"/>
      <c r="O2065" s="49"/>
      <c r="P2065" s="177"/>
      <c r="Q2065" s="178"/>
      <c r="R2065" s="178"/>
      <c r="S2065" s="178"/>
      <c r="T2065" s="178"/>
      <c r="U2065" s="178"/>
      <c r="V2065" s="178"/>
      <c r="W2065" s="178"/>
      <c r="X2065" s="178"/>
      <c r="Y2065" s="178"/>
      <c r="Z2065" s="178"/>
      <c r="AA2065" s="179"/>
      <c r="AB2065" s="121">
        <f>IF($D2065="",0,IF($E2065="",0,IF(VLOOKUP($E2065,paramètres!$E$33:$F$44,2,FALSE)&lt;=VLOOKUP($AB$18,paramètres!$E$33:$F$44,2,FALSE),P2065*$D2065,0)))</f>
        <v>0</v>
      </c>
      <c r="AC2065" s="13">
        <f>IF($D2065="",0,IF($E2065="",0,IF(VLOOKUP($E2065,paramètres!$E$33:$F$44,2,FALSE)&lt;=VLOOKUP($AC$18,paramètres!$E$33:$F$44,2,FALSE),Q2065*$D2065,0)))</f>
        <v>0</v>
      </c>
      <c r="AD2065" s="13">
        <f>IF($D2065="",0,IF($E2065="",0,IF(VLOOKUP($E2065,paramètres!$E$33:$F$44,2,FALSE)&lt;=VLOOKUP($AD$18,paramètres!$E$33:$F$44,2,FALSE),R2065*$D2065,0)))</f>
        <v>0</v>
      </c>
      <c r="AE2065" s="13">
        <f>IF($D2065="",0,IF($E2065="",0,IF(VLOOKUP($E2065,paramètres!$E$33:$F$44,2,FALSE)&lt;=VLOOKUP($AE$18,paramètres!$E$33:$F$44,2,FALSE),S2065*$D2065,0)))</f>
        <v>0</v>
      </c>
      <c r="AF2065" s="13">
        <f>IF($D2065="",0,IF($E2065="",0,IF(VLOOKUP($E2065,paramètres!$E$33:$F$44,2,FALSE)&lt;=VLOOKUP($AF$18,paramètres!$E$33:$F$44,2,FALSE),T2065*$D2065,0)))</f>
        <v>0</v>
      </c>
      <c r="AG2065" s="13">
        <f>IF($D2065="",0,IF($E2065="",0,IF(VLOOKUP($E2065,paramètres!$E$33:$F$44,2,FALSE)&lt;=VLOOKUP($AG$18,paramètres!$E$33:$F$44,2,FALSE),U2065*$D2065,0)))</f>
        <v>0</v>
      </c>
      <c r="AH2065" s="13">
        <f>IF($D2065="",0,IF($E2065="",0,IF(VLOOKUP($E2065,paramètres!$E$33:$F$44,2,FALSE)&lt;=VLOOKUP($AH$18,paramètres!$E$33:$F$44,2,FALSE),V2065*$D2065,0)))</f>
        <v>0</v>
      </c>
      <c r="AI2065" s="13">
        <f>IF($D2065="",0,IF($E2065="",0,IF(VLOOKUP($E2065,paramètres!$E$33:$F$44,2,FALSE)&lt;=VLOOKUP($AI$18,paramètres!$E$33:$F$44,2,FALSE),W2065*$D2065,0)))</f>
        <v>0</v>
      </c>
      <c r="AJ2065" s="13">
        <f>IF($D2065="",0,IF($E2065="",0,IF(VLOOKUP($E2065,paramètres!$E$33:$F$44,2,FALSE)&lt;=VLOOKUP($AJ$18,paramètres!$E$33:$F$44,2,FALSE),X2065*$D2065,0)))</f>
        <v>0</v>
      </c>
      <c r="AK2065" s="13">
        <f>IF($D2065="",0,IF($E2065="",0,IF(VLOOKUP($E2065,paramètres!$E$33:$F$44,2,FALSE)&lt;=VLOOKUP($AK$18,paramètres!$E$33:$F$44,2,FALSE),Y2065*$D2065,0)))</f>
        <v>0</v>
      </c>
      <c r="AL2065" s="13">
        <f>IF($D2065="",0,IF($E2065="",0,IF(VLOOKUP($E2065,paramètres!$E$33:$F$44,2,FALSE)&lt;=VLOOKUP($AL$18,paramètres!$E$33:$F$44,2,FALSE),Z2065*$D2065,0)))</f>
        <v>0</v>
      </c>
      <c r="AM2065" s="126">
        <f>IF($D2065="",0,IF($E2065="",0,IF(VLOOKUP($E2065,paramètres!$E$33:$F$44,2,FALSE)&lt;=VLOOKUP($AM$18,paramètres!$E$33:$F$44,2,FALSE),AA2065*$D2065,0)))</f>
        <v>0</v>
      </c>
      <c r="AN2065" s="121" t="str">
        <f>IF(paramètres!$B$28=1,((SUM(P2065:Y2065)/1.02)+SUM(Z2065:AA2065))*0.0303/9*COUNT(P2065:X2065),IF(paramètres!$B$28=2,(SUM(P2065:AA2065))*0.0303/9*COUNT(P2065:X2065),"Missing Delta option"))</f>
        <v>Missing Delta option</v>
      </c>
      <c r="AO2065" s="13" t="str">
        <f>IF(paramètres!$B$28=1,(((SUM(P2065:Y2065)/1.02)+SUM(Z2065:AA2065))+((SUM(AB2065:AK2065)/1.02)+SUM(AL2065:AN2065)))*cotpatr,IF(paramètres!$B$28=2,(SUM(P2065:AN2065)*cotpatr),"Missing Delta Option"))</f>
        <v>Missing Delta Option</v>
      </c>
      <c r="AP2065" s="13" t="str" cm="1">
        <f t="array" ref="AP2065">IF(paramètres!$B$28=1,(((SUM(P2065:Y2065)/1.02)+SUM(Z2065:AA2065))+((SUM(AB2065:AM2065)/1.02)+SUM(AL2065:AM2065)))/12*pécule,IF(paramètres!$B$28=2,SUM(P2065:AM2065)/12*pécule,"Missing Delta Option"))</f>
        <v>Missing Delta Option</v>
      </c>
      <c r="AQ2065" s="105" t="e">
        <f>IF(paramètres!$B$28=1,(((SUM(P2065:Y2065)/1.02)+SUM(Z2065:AA2065))+((SUM(AB2065:AM2065)/1.02)+SUM(AL2065:AM2065)))+AN2065+AO2065+AP2065,SUM(P2065:AM2065)+AN2065+AO2065+AP2065)</f>
        <v>#VALUE!</v>
      </c>
    </row>
    <row r="2066" spans="1:43" x14ac:dyDescent="0.25">
      <c r="A2066" s="104"/>
      <c r="B2066" s="39"/>
      <c r="C2066" s="39"/>
      <c r="D2066" s="70"/>
      <c r="E2066" s="49"/>
      <c r="F2066" s="40"/>
      <c r="G2066" s="38"/>
      <c r="H2066" s="71"/>
      <c r="I2066" s="40"/>
      <c r="J2066" s="38"/>
      <c r="K2066" s="71"/>
      <c r="L2066" s="40"/>
      <c r="M2066" s="38"/>
      <c r="N2066" s="71"/>
      <c r="O2066" s="49"/>
      <c r="P2066" s="177"/>
      <c r="Q2066" s="178"/>
      <c r="R2066" s="178"/>
      <c r="S2066" s="178"/>
      <c r="T2066" s="178"/>
      <c r="U2066" s="178"/>
      <c r="V2066" s="178"/>
      <c r="W2066" s="178"/>
      <c r="X2066" s="178"/>
      <c r="Y2066" s="178"/>
      <c r="Z2066" s="178"/>
      <c r="AA2066" s="179"/>
      <c r="AB2066" s="121">
        <f>IF($D2066="",0,IF($E2066="",0,IF(VLOOKUP($E2066,paramètres!$E$33:$F$44,2,FALSE)&lt;=VLOOKUP($AB$18,paramètres!$E$33:$F$44,2,FALSE),P2066*$D2066,0)))</f>
        <v>0</v>
      </c>
      <c r="AC2066" s="13">
        <f>IF($D2066="",0,IF($E2066="",0,IF(VLOOKUP($E2066,paramètres!$E$33:$F$44,2,FALSE)&lt;=VLOOKUP($AC$18,paramètres!$E$33:$F$44,2,FALSE),Q2066*$D2066,0)))</f>
        <v>0</v>
      </c>
      <c r="AD2066" s="13">
        <f>IF($D2066="",0,IF($E2066="",0,IF(VLOOKUP($E2066,paramètres!$E$33:$F$44,2,FALSE)&lt;=VLOOKUP($AD$18,paramètres!$E$33:$F$44,2,FALSE),R2066*$D2066,0)))</f>
        <v>0</v>
      </c>
      <c r="AE2066" s="13">
        <f>IF($D2066="",0,IF($E2066="",0,IF(VLOOKUP($E2066,paramètres!$E$33:$F$44,2,FALSE)&lt;=VLOOKUP($AE$18,paramètres!$E$33:$F$44,2,FALSE),S2066*$D2066,0)))</f>
        <v>0</v>
      </c>
      <c r="AF2066" s="13">
        <f>IF($D2066="",0,IF($E2066="",0,IF(VLOOKUP($E2066,paramètres!$E$33:$F$44,2,FALSE)&lt;=VLOOKUP($AF$18,paramètres!$E$33:$F$44,2,FALSE),T2066*$D2066,0)))</f>
        <v>0</v>
      </c>
      <c r="AG2066" s="13">
        <f>IF($D2066="",0,IF($E2066="",0,IF(VLOOKUP($E2066,paramètres!$E$33:$F$44,2,FALSE)&lt;=VLOOKUP($AG$18,paramètres!$E$33:$F$44,2,FALSE),U2066*$D2066,0)))</f>
        <v>0</v>
      </c>
      <c r="AH2066" s="13">
        <f>IF($D2066="",0,IF($E2066="",0,IF(VLOOKUP($E2066,paramètres!$E$33:$F$44,2,FALSE)&lt;=VLOOKUP($AH$18,paramètres!$E$33:$F$44,2,FALSE),V2066*$D2066,0)))</f>
        <v>0</v>
      </c>
      <c r="AI2066" s="13">
        <f>IF($D2066="",0,IF($E2066="",0,IF(VLOOKUP($E2066,paramètres!$E$33:$F$44,2,FALSE)&lt;=VLOOKUP($AI$18,paramètres!$E$33:$F$44,2,FALSE),W2066*$D2066,0)))</f>
        <v>0</v>
      </c>
      <c r="AJ2066" s="13">
        <f>IF($D2066="",0,IF($E2066="",0,IF(VLOOKUP($E2066,paramètres!$E$33:$F$44,2,FALSE)&lt;=VLOOKUP($AJ$18,paramètres!$E$33:$F$44,2,FALSE),X2066*$D2066,0)))</f>
        <v>0</v>
      </c>
      <c r="AK2066" s="13">
        <f>IF($D2066="",0,IF($E2066="",0,IF(VLOOKUP($E2066,paramètres!$E$33:$F$44,2,FALSE)&lt;=VLOOKUP($AK$18,paramètres!$E$33:$F$44,2,FALSE),Y2066*$D2066,0)))</f>
        <v>0</v>
      </c>
      <c r="AL2066" s="13">
        <f>IF($D2066="",0,IF($E2066="",0,IF(VLOOKUP($E2066,paramètres!$E$33:$F$44,2,FALSE)&lt;=VLOOKUP($AL$18,paramètres!$E$33:$F$44,2,FALSE),Z2066*$D2066,0)))</f>
        <v>0</v>
      </c>
      <c r="AM2066" s="126">
        <f>IF($D2066="",0,IF($E2066="",0,IF(VLOOKUP($E2066,paramètres!$E$33:$F$44,2,FALSE)&lt;=VLOOKUP($AM$18,paramètres!$E$33:$F$44,2,FALSE),AA2066*$D2066,0)))</f>
        <v>0</v>
      </c>
      <c r="AN2066" s="121" t="str">
        <f>IF(paramètres!$B$28=1,((SUM(P2066:Y2066)/1.02)+SUM(Z2066:AA2066))*0.0303/9*COUNT(P2066:X2066),IF(paramètres!$B$28=2,(SUM(P2066:AA2066))*0.0303/9*COUNT(P2066:X2066),"Missing Delta option"))</f>
        <v>Missing Delta option</v>
      </c>
      <c r="AO2066" s="13" t="str">
        <f>IF(paramètres!$B$28=1,(((SUM(P2066:Y2066)/1.02)+SUM(Z2066:AA2066))+((SUM(AB2066:AK2066)/1.02)+SUM(AL2066:AN2066)))*cotpatr,IF(paramètres!$B$28=2,(SUM(P2066:AN2066)*cotpatr),"Missing Delta Option"))</f>
        <v>Missing Delta Option</v>
      </c>
      <c r="AP2066" s="13" t="str" cm="1">
        <f t="array" ref="AP2066">IF(paramètres!$B$28=1,(((SUM(P2066:Y2066)/1.02)+SUM(Z2066:AA2066))+((SUM(AB2066:AM2066)/1.02)+SUM(AL2066:AM2066)))/12*pécule,IF(paramètres!$B$28=2,SUM(P2066:AM2066)/12*pécule,"Missing Delta Option"))</f>
        <v>Missing Delta Option</v>
      </c>
      <c r="AQ2066" s="105" t="e">
        <f>IF(paramètres!$B$28=1,(((SUM(P2066:Y2066)/1.02)+SUM(Z2066:AA2066))+((SUM(AB2066:AM2066)/1.02)+SUM(AL2066:AM2066)))+AN2066+AO2066+AP2066,SUM(P2066:AM2066)+AN2066+AO2066+AP2066)</f>
        <v>#VALUE!</v>
      </c>
    </row>
    <row r="2067" spans="1:43" x14ac:dyDescent="0.25">
      <c r="A2067" s="104"/>
      <c r="B2067" s="39"/>
      <c r="C2067" s="39"/>
      <c r="D2067" s="70"/>
      <c r="E2067" s="49"/>
      <c r="F2067" s="40"/>
      <c r="G2067" s="38"/>
      <c r="H2067" s="71"/>
      <c r="I2067" s="40"/>
      <c r="J2067" s="38"/>
      <c r="K2067" s="71"/>
      <c r="L2067" s="40"/>
      <c r="M2067" s="38"/>
      <c r="N2067" s="71"/>
      <c r="O2067" s="49"/>
      <c r="P2067" s="177"/>
      <c r="Q2067" s="178"/>
      <c r="R2067" s="178"/>
      <c r="S2067" s="178"/>
      <c r="T2067" s="178"/>
      <c r="U2067" s="178"/>
      <c r="V2067" s="178"/>
      <c r="W2067" s="178"/>
      <c r="X2067" s="178"/>
      <c r="Y2067" s="178"/>
      <c r="Z2067" s="178"/>
      <c r="AA2067" s="179"/>
      <c r="AB2067" s="121">
        <f>IF($D2067="",0,IF($E2067="",0,IF(VLOOKUP($E2067,paramètres!$E$33:$F$44,2,FALSE)&lt;=VLOOKUP($AB$18,paramètres!$E$33:$F$44,2,FALSE),P2067*$D2067,0)))</f>
        <v>0</v>
      </c>
      <c r="AC2067" s="13">
        <f>IF($D2067="",0,IF($E2067="",0,IF(VLOOKUP($E2067,paramètres!$E$33:$F$44,2,FALSE)&lt;=VLOOKUP($AC$18,paramètres!$E$33:$F$44,2,FALSE),Q2067*$D2067,0)))</f>
        <v>0</v>
      </c>
      <c r="AD2067" s="13">
        <f>IF($D2067="",0,IF($E2067="",0,IF(VLOOKUP($E2067,paramètres!$E$33:$F$44,2,FALSE)&lt;=VLOOKUP($AD$18,paramètres!$E$33:$F$44,2,FALSE),R2067*$D2067,0)))</f>
        <v>0</v>
      </c>
      <c r="AE2067" s="13">
        <f>IF($D2067="",0,IF($E2067="",0,IF(VLOOKUP($E2067,paramètres!$E$33:$F$44,2,FALSE)&lt;=VLOOKUP($AE$18,paramètres!$E$33:$F$44,2,FALSE),S2067*$D2067,0)))</f>
        <v>0</v>
      </c>
      <c r="AF2067" s="13">
        <f>IF($D2067="",0,IF($E2067="",0,IF(VLOOKUP($E2067,paramètres!$E$33:$F$44,2,FALSE)&lt;=VLOOKUP($AF$18,paramètres!$E$33:$F$44,2,FALSE),T2067*$D2067,0)))</f>
        <v>0</v>
      </c>
      <c r="AG2067" s="13">
        <f>IF($D2067="",0,IF($E2067="",0,IF(VLOOKUP($E2067,paramètres!$E$33:$F$44,2,FALSE)&lt;=VLOOKUP($AG$18,paramètres!$E$33:$F$44,2,FALSE),U2067*$D2067,0)))</f>
        <v>0</v>
      </c>
      <c r="AH2067" s="13">
        <f>IF($D2067="",0,IF($E2067="",0,IF(VLOOKUP($E2067,paramètres!$E$33:$F$44,2,FALSE)&lt;=VLOOKUP($AH$18,paramètres!$E$33:$F$44,2,FALSE),V2067*$D2067,0)))</f>
        <v>0</v>
      </c>
      <c r="AI2067" s="13">
        <f>IF($D2067="",0,IF($E2067="",0,IF(VLOOKUP($E2067,paramètres!$E$33:$F$44,2,FALSE)&lt;=VLOOKUP($AI$18,paramètres!$E$33:$F$44,2,FALSE),W2067*$D2067,0)))</f>
        <v>0</v>
      </c>
      <c r="AJ2067" s="13">
        <f>IF($D2067="",0,IF($E2067="",0,IF(VLOOKUP($E2067,paramètres!$E$33:$F$44,2,FALSE)&lt;=VLOOKUP($AJ$18,paramètres!$E$33:$F$44,2,FALSE),X2067*$D2067,0)))</f>
        <v>0</v>
      </c>
      <c r="AK2067" s="13">
        <f>IF($D2067="",0,IF($E2067="",0,IF(VLOOKUP($E2067,paramètres!$E$33:$F$44,2,FALSE)&lt;=VLOOKUP($AK$18,paramètres!$E$33:$F$44,2,FALSE),Y2067*$D2067,0)))</f>
        <v>0</v>
      </c>
      <c r="AL2067" s="13">
        <f>IF($D2067="",0,IF($E2067="",0,IF(VLOOKUP($E2067,paramètres!$E$33:$F$44,2,FALSE)&lt;=VLOOKUP($AL$18,paramètres!$E$33:$F$44,2,FALSE),Z2067*$D2067,0)))</f>
        <v>0</v>
      </c>
      <c r="AM2067" s="126">
        <f>IF($D2067="",0,IF($E2067="",0,IF(VLOOKUP($E2067,paramètres!$E$33:$F$44,2,FALSE)&lt;=VLOOKUP($AM$18,paramètres!$E$33:$F$44,2,FALSE),AA2067*$D2067,0)))</f>
        <v>0</v>
      </c>
      <c r="AN2067" s="121" t="str">
        <f>IF(paramètres!$B$28=1,((SUM(P2067:Y2067)/1.02)+SUM(Z2067:AA2067))*0.0303/9*COUNT(P2067:X2067),IF(paramètres!$B$28=2,(SUM(P2067:AA2067))*0.0303/9*COUNT(P2067:X2067),"Missing Delta option"))</f>
        <v>Missing Delta option</v>
      </c>
      <c r="AO2067" s="13" t="str">
        <f>IF(paramètres!$B$28=1,(((SUM(P2067:Y2067)/1.02)+SUM(Z2067:AA2067))+((SUM(AB2067:AK2067)/1.02)+SUM(AL2067:AN2067)))*cotpatr,IF(paramètres!$B$28=2,(SUM(P2067:AN2067)*cotpatr),"Missing Delta Option"))</f>
        <v>Missing Delta Option</v>
      </c>
      <c r="AP2067" s="13" t="str" cm="1">
        <f t="array" ref="AP2067">IF(paramètres!$B$28=1,(((SUM(P2067:Y2067)/1.02)+SUM(Z2067:AA2067))+((SUM(AB2067:AM2067)/1.02)+SUM(AL2067:AM2067)))/12*pécule,IF(paramètres!$B$28=2,SUM(P2067:AM2067)/12*pécule,"Missing Delta Option"))</f>
        <v>Missing Delta Option</v>
      </c>
      <c r="AQ2067" s="105" t="e">
        <f>IF(paramètres!$B$28=1,(((SUM(P2067:Y2067)/1.02)+SUM(Z2067:AA2067))+((SUM(AB2067:AM2067)/1.02)+SUM(AL2067:AM2067)))+AN2067+AO2067+AP2067,SUM(P2067:AM2067)+AN2067+AO2067+AP2067)</f>
        <v>#VALUE!</v>
      </c>
    </row>
    <row r="2068" spans="1:43" x14ac:dyDescent="0.25">
      <c r="A2068" s="104"/>
      <c r="B2068" s="39"/>
      <c r="C2068" s="39"/>
      <c r="D2068" s="70"/>
      <c r="E2068" s="49"/>
      <c r="F2068" s="40"/>
      <c r="G2068" s="38"/>
      <c r="H2068" s="71"/>
      <c r="I2068" s="40"/>
      <c r="J2068" s="38"/>
      <c r="K2068" s="71"/>
      <c r="L2068" s="40"/>
      <c r="M2068" s="38"/>
      <c r="N2068" s="71"/>
      <c r="O2068" s="49"/>
      <c r="P2068" s="177"/>
      <c r="Q2068" s="178"/>
      <c r="R2068" s="178"/>
      <c r="S2068" s="178"/>
      <c r="T2068" s="178"/>
      <c r="U2068" s="178"/>
      <c r="V2068" s="178"/>
      <c r="W2068" s="178"/>
      <c r="X2068" s="178"/>
      <c r="Y2068" s="178"/>
      <c r="Z2068" s="178"/>
      <c r="AA2068" s="179"/>
      <c r="AB2068" s="121">
        <f>IF($D2068="",0,IF($E2068="",0,IF(VLOOKUP($E2068,paramètres!$E$33:$F$44,2,FALSE)&lt;=VLOOKUP($AB$18,paramètres!$E$33:$F$44,2,FALSE),P2068*$D2068,0)))</f>
        <v>0</v>
      </c>
      <c r="AC2068" s="13">
        <f>IF($D2068="",0,IF($E2068="",0,IF(VLOOKUP($E2068,paramètres!$E$33:$F$44,2,FALSE)&lt;=VLOOKUP($AC$18,paramètres!$E$33:$F$44,2,FALSE),Q2068*$D2068,0)))</f>
        <v>0</v>
      </c>
      <c r="AD2068" s="13">
        <f>IF($D2068="",0,IF($E2068="",0,IF(VLOOKUP($E2068,paramètres!$E$33:$F$44,2,FALSE)&lt;=VLOOKUP($AD$18,paramètres!$E$33:$F$44,2,FALSE),R2068*$D2068,0)))</f>
        <v>0</v>
      </c>
      <c r="AE2068" s="13">
        <f>IF($D2068="",0,IF($E2068="",0,IF(VLOOKUP($E2068,paramètres!$E$33:$F$44,2,FALSE)&lt;=VLOOKUP($AE$18,paramètres!$E$33:$F$44,2,FALSE),S2068*$D2068,0)))</f>
        <v>0</v>
      </c>
      <c r="AF2068" s="13">
        <f>IF($D2068="",0,IF($E2068="",0,IF(VLOOKUP($E2068,paramètres!$E$33:$F$44,2,FALSE)&lt;=VLOOKUP($AF$18,paramètres!$E$33:$F$44,2,FALSE),T2068*$D2068,0)))</f>
        <v>0</v>
      </c>
      <c r="AG2068" s="13">
        <f>IF($D2068="",0,IF($E2068="",0,IF(VLOOKUP($E2068,paramètres!$E$33:$F$44,2,FALSE)&lt;=VLOOKUP($AG$18,paramètres!$E$33:$F$44,2,FALSE),U2068*$D2068,0)))</f>
        <v>0</v>
      </c>
      <c r="AH2068" s="13">
        <f>IF($D2068="",0,IF($E2068="",0,IF(VLOOKUP($E2068,paramètres!$E$33:$F$44,2,FALSE)&lt;=VLOOKUP($AH$18,paramètres!$E$33:$F$44,2,FALSE),V2068*$D2068,0)))</f>
        <v>0</v>
      </c>
      <c r="AI2068" s="13">
        <f>IF($D2068="",0,IF($E2068="",0,IF(VLOOKUP($E2068,paramètres!$E$33:$F$44,2,FALSE)&lt;=VLOOKUP($AI$18,paramètres!$E$33:$F$44,2,FALSE),W2068*$D2068,0)))</f>
        <v>0</v>
      </c>
      <c r="AJ2068" s="13">
        <f>IF($D2068="",0,IF($E2068="",0,IF(VLOOKUP($E2068,paramètres!$E$33:$F$44,2,FALSE)&lt;=VLOOKUP($AJ$18,paramètres!$E$33:$F$44,2,FALSE),X2068*$D2068,0)))</f>
        <v>0</v>
      </c>
      <c r="AK2068" s="13">
        <f>IF($D2068="",0,IF($E2068="",0,IF(VLOOKUP($E2068,paramètres!$E$33:$F$44,2,FALSE)&lt;=VLOOKUP($AK$18,paramètres!$E$33:$F$44,2,FALSE),Y2068*$D2068,0)))</f>
        <v>0</v>
      </c>
      <c r="AL2068" s="13">
        <f>IF($D2068="",0,IF($E2068="",0,IF(VLOOKUP($E2068,paramètres!$E$33:$F$44,2,FALSE)&lt;=VLOOKUP($AL$18,paramètres!$E$33:$F$44,2,FALSE),Z2068*$D2068,0)))</f>
        <v>0</v>
      </c>
      <c r="AM2068" s="126">
        <f>IF($D2068="",0,IF($E2068="",0,IF(VLOOKUP($E2068,paramètres!$E$33:$F$44,2,FALSE)&lt;=VLOOKUP($AM$18,paramètres!$E$33:$F$44,2,FALSE),AA2068*$D2068,0)))</f>
        <v>0</v>
      </c>
      <c r="AN2068" s="121" t="str">
        <f>IF(paramètres!$B$28=1,((SUM(P2068:Y2068)/1.02)+SUM(Z2068:AA2068))*0.0303/9*COUNT(P2068:X2068),IF(paramètres!$B$28=2,(SUM(P2068:AA2068))*0.0303/9*COUNT(P2068:X2068),"Missing Delta option"))</f>
        <v>Missing Delta option</v>
      </c>
      <c r="AO2068" s="13" t="str">
        <f>IF(paramètres!$B$28=1,(((SUM(P2068:Y2068)/1.02)+SUM(Z2068:AA2068))+((SUM(AB2068:AK2068)/1.02)+SUM(AL2068:AN2068)))*cotpatr,IF(paramètres!$B$28=2,(SUM(P2068:AN2068)*cotpatr),"Missing Delta Option"))</f>
        <v>Missing Delta Option</v>
      </c>
      <c r="AP2068" s="13" t="str" cm="1">
        <f t="array" ref="AP2068">IF(paramètres!$B$28=1,(((SUM(P2068:Y2068)/1.02)+SUM(Z2068:AA2068))+((SUM(AB2068:AM2068)/1.02)+SUM(AL2068:AM2068)))/12*pécule,IF(paramètres!$B$28=2,SUM(P2068:AM2068)/12*pécule,"Missing Delta Option"))</f>
        <v>Missing Delta Option</v>
      </c>
      <c r="AQ2068" s="105" t="e">
        <f>IF(paramètres!$B$28=1,(((SUM(P2068:Y2068)/1.02)+SUM(Z2068:AA2068))+((SUM(AB2068:AM2068)/1.02)+SUM(AL2068:AM2068)))+AN2068+AO2068+AP2068,SUM(P2068:AM2068)+AN2068+AO2068+AP2068)</f>
        <v>#VALUE!</v>
      </c>
    </row>
    <row r="2069" spans="1:43" x14ac:dyDescent="0.25">
      <c r="A2069" s="104"/>
      <c r="B2069" s="39"/>
      <c r="C2069" s="39"/>
      <c r="D2069" s="70"/>
      <c r="E2069" s="49"/>
      <c r="F2069" s="40"/>
      <c r="G2069" s="38"/>
      <c r="H2069" s="71"/>
      <c r="I2069" s="40"/>
      <c r="J2069" s="38"/>
      <c r="K2069" s="71"/>
      <c r="L2069" s="40"/>
      <c r="M2069" s="38"/>
      <c r="N2069" s="71"/>
      <c r="O2069" s="49"/>
      <c r="P2069" s="177"/>
      <c r="Q2069" s="178"/>
      <c r="R2069" s="178"/>
      <c r="S2069" s="178"/>
      <c r="T2069" s="178"/>
      <c r="U2069" s="178"/>
      <c r="V2069" s="178"/>
      <c r="W2069" s="178"/>
      <c r="X2069" s="178"/>
      <c r="Y2069" s="178"/>
      <c r="Z2069" s="178"/>
      <c r="AA2069" s="179"/>
      <c r="AB2069" s="121">
        <f>IF($D2069="",0,IF($E2069="",0,IF(VLOOKUP($E2069,paramètres!$E$33:$F$44,2,FALSE)&lt;=VLOOKUP($AB$18,paramètres!$E$33:$F$44,2,FALSE),P2069*$D2069,0)))</f>
        <v>0</v>
      </c>
      <c r="AC2069" s="13">
        <f>IF($D2069="",0,IF($E2069="",0,IF(VLOOKUP($E2069,paramètres!$E$33:$F$44,2,FALSE)&lt;=VLOOKUP($AC$18,paramètres!$E$33:$F$44,2,FALSE),Q2069*$D2069,0)))</f>
        <v>0</v>
      </c>
      <c r="AD2069" s="13">
        <f>IF($D2069="",0,IF($E2069="",0,IF(VLOOKUP($E2069,paramètres!$E$33:$F$44,2,FALSE)&lt;=VLOOKUP($AD$18,paramètres!$E$33:$F$44,2,FALSE),R2069*$D2069,0)))</f>
        <v>0</v>
      </c>
      <c r="AE2069" s="13">
        <f>IF($D2069="",0,IF($E2069="",0,IF(VLOOKUP($E2069,paramètres!$E$33:$F$44,2,FALSE)&lt;=VLOOKUP($AE$18,paramètres!$E$33:$F$44,2,FALSE),S2069*$D2069,0)))</f>
        <v>0</v>
      </c>
      <c r="AF2069" s="13">
        <f>IF($D2069="",0,IF($E2069="",0,IF(VLOOKUP($E2069,paramètres!$E$33:$F$44,2,FALSE)&lt;=VLOOKUP($AF$18,paramètres!$E$33:$F$44,2,FALSE),T2069*$D2069,0)))</f>
        <v>0</v>
      </c>
      <c r="AG2069" s="13">
        <f>IF($D2069="",0,IF($E2069="",0,IF(VLOOKUP($E2069,paramètres!$E$33:$F$44,2,FALSE)&lt;=VLOOKUP($AG$18,paramètres!$E$33:$F$44,2,FALSE),U2069*$D2069,0)))</f>
        <v>0</v>
      </c>
      <c r="AH2069" s="13">
        <f>IF($D2069="",0,IF($E2069="",0,IF(VLOOKUP($E2069,paramètres!$E$33:$F$44,2,FALSE)&lt;=VLOOKUP($AH$18,paramètres!$E$33:$F$44,2,FALSE),V2069*$D2069,0)))</f>
        <v>0</v>
      </c>
      <c r="AI2069" s="13">
        <f>IF($D2069="",0,IF($E2069="",0,IF(VLOOKUP($E2069,paramètres!$E$33:$F$44,2,FALSE)&lt;=VLOOKUP($AI$18,paramètres!$E$33:$F$44,2,FALSE),W2069*$D2069,0)))</f>
        <v>0</v>
      </c>
      <c r="AJ2069" s="13">
        <f>IF($D2069="",0,IF($E2069="",0,IF(VLOOKUP($E2069,paramètres!$E$33:$F$44,2,FALSE)&lt;=VLOOKUP($AJ$18,paramètres!$E$33:$F$44,2,FALSE),X2069*$D2069,0)))</f>
        <v>0</v>
      </c>
      <c r="AK2069" s="13">
        <f>IF($D2069="",0,IF($E2069="",0,IF(VLOOKUP($E2069,paramètres!$E$33:$F$44,2,FALSE)&lt;=VLOOKUP($AK$18,paramètres!$E$33:$F$44,2,FALSE),Y2069*$D2069,0)))</f>
        <v>0</v>
      </c>
      <c r="AL2069" s="13">
        <f>IF($D2069="",0,IF($E2069="",0,IF(VLOOKUP($E2069,paramètres!$E$33:$F$44,2,FALSE)&lt;=VLOOKUP($AL$18,paramètres!$E$33:$F$44,2,FALSE),Z2069*$D2069,0)))</f>
        <v>0</v>
      </c>
      <c r="AM2069" s="126">
        <f>IF($D2069="",0,IF($E2069="",0,IF(VLOOKUP($E2069,paramètres!$E$33:$F$44,2,FALSE)&lt;=VLOOKUP($AM$18,paramètres!$E$33:$F$44,2,FALSE),AA2069*$D2069,0)))</f>
        <v>0</v>
      </c>
      <c r="AN2069" s="121" t="str">
        <f>IF(paramètres!$B$28=1,((SUM(P2069:Y2069)/1.02)+SUM(Z2069:AA2069))*0.0303/9*COUNT(P2069:X2069),IF(paramètres!$B$28=2,(SUM(P2069:AA2069))*0.0303/9*COUNT(P2069:X2069),"Missing Delta option"))</f>
        <v>Missing Delta option</v>
      </c>
      <c r="AO2069" s="13" t="str">
        <f>IF(paramètres!$B$28=1,(((SUM(P2069:Y2069)/1.02)+SUM(Z2069:AA2069))+((SUM(AB2069:AK2069)/1.02)+SUM(AL2069:AN2069)))*cotpatr,IF(paramètres!$B$28=2,(SUM(P2069:AN2069)*cotpatr),"Missing Delta Option"))</f>
        <v>Missing Delta Option</v>
      </c>
      <c r="AP2069" s="13" t="str" cm="1">
        <f t="array" ref="AP2069">IF(paramètres!$B$28=1,(((SUM(P2069:Y2069)/1.02)+SUM(Z2069:AA2069))+((SUM(AB2069:AM2069)/1.02)+SUM(AL2069:AM2069)))/12*pécule,IF(paramètres!$B$28=2,SUM(P2069:AM2069)/12*pécule,"Missing Delta Option"))</f>
        <v>Missing Delta Option</v>
      </c>
      <c r="AQ2069" s="105" t="e">
        <f>IF(paramètres!$B$28=1,(((SUM(P2069:Y2069)/1.02)+SUM(Z2069:AA2069))+((SUM(AB2069:AM2069)/1.02)+SUM(AL2069:AM2069)))+AN2069+AO2069+AP2069,SUM(P2069:AM2069)+AN2069+AO2069+AP2069)</f>
        <v>#VALUE!</v>
      </c>
    </row>
    <row r="2070" spans="1:43" x14ac:dyDescent="0.25">
      <c r="A2070" s="104"/>
      <c r="B2070" s="39"/>
      <c r="C2070" s="39"/>
      <c r="D2070" s="70"/>
      <c r="E2070" s="49"/>
      <c r="F2070" s="40"/>
      <c r="G2070" s="38"/>
      <c r="H2070" s="71"/>
      <c r="I2070" s="40"/>
      <c r="J2070" s="38"/>
      <c r="K2070" s="71"/>
      <c r="L2070" s="40"/>
      <c r="M2070" s="38"/>
      <c r="N2070" s="71"/>
      <c r="O2070" s="49"/>
      <c r="P2070" s="177"/>
      <c r="Q2070" s="178"/>
      <c r="R2070" s="178"/>
      <c r="S2070" s="178"/>
      <c r="T2070" s="178"/>
      <c r="U2070" s="178"/>
      <c r="V2070" s="178"/>
      <c r="W2070" s="178"/>
      <c r="X2070" s="178"/>
      <c r="Y2070" s="178"/>
      <c r="Z2070" s="178"/>
      <c r="AA2070" s="179"/>
      <c r="AB2070" s="121">
        <f>IF($D2070="",0,IF($E2070="",0,IF(VLOOKUP($E2070,paramètres!$E$33:$F$44,2,FALSE)&lt;=VLOOKUP($AB$18,paramètres!$E$33:$F$44,2,FALSE),P2070*$D2070,0)))</f>
        <v>0</v>
      </c>
      <c r="AC2070" s="13">
        <f>IF($D2070="",0,IF($E2070="",0,IF(VLOOKUP($E2070,paramètres!$E$33:$F$44,2,FALSE)&lt;=VLOOKUP($AC$18,paramètres!$E$33:$F$44,2,FALSE),Q2070*$D2070,0)))</f>
        <v>0</v>
      </c>
      <c r="AD2070" s="13">
        <f>IF($D2070="",0,IF($E2070="",0,IF(VLOOKUP($E2070,paramètres!$E$33:$F$44,2,FALSE)&lt;=VLOOKUP($AD$18,paramètres!$E$33:$F$44,2,FALSE),R2070*$D2070,0)))</f>
        <v>0</v>
      </c>
      <c r="AE2070" s="13">
        <f>IF($D2070="",0,IF($E2070="",0,IF(VLOOKUP($E2070,paramètres!$E$33:$F$44,2,FALSE)&lt;=VLOOKUP($AE$18,paramètres!$E$33:$F$44,2,FALSE),S2070*$D2070,0)))</f>
        <v>0</v>
      </c>
      <c r="AF2070" s="13">
        <f>IF($D2070="",0,IF($E2070="",0,IF(VLOOKUP($E2070,paramètres!$E$33:$F$44,2,FALSE)&lt;=VLOOKUP($AF$18,paramètres!$E$33:$F$44,2,FALSE),T2070*$D2070,0)))</f>
        <v>0</v>
      </c>
      <c r="AG2070" s="13">
        <f>IF($D2070="",0,IF($E2070="",0,IF(VLOOKUP($E2070,paramètres!$E$33:$F$44,2,FALSE)&lt;=VLOOKUP($AG$18,paramètres!$E$33:$F$44,2,FALSE),U2070*$D2070,0)))</f>
        <v>0</v>
      </c>
      <c r="AH2070" s="13">
        <f>IF($D2070="",0,IF($E2070="",0,IF(VLOOKUP($E2070,paramètres!$E$33:$F$44,2,FALSE)&lt;=VLOOKUP($AH$18,paramètres!$E$33:$F$44,2,FALSE),V2070*$D2070,0)))</f>
        <v>0</v>
      </c>
      <c r="AI2070" s="13">
        <f>IF($D2070="",0,IF($E2070="",0,IF(VLOOKUP($E2070,paramètres!$E$33:$F$44,2,FALSE)&lt;=VLOOKUP($AI$18,paramètres!$E$33:$F$44,2,FALSE),W2070*$D2070,0)))</f>
        <v>0</v>
      </c>
      <c r="AJ2070" s="13">
        <f>IF($D2070="",0,IF($E2070="",0,IF(VLOOKUP($E2070,paramètres!$E$33:$F$44,2,FALSE)&lt;=VLOOKUP($AJ$18,paramètres!$E$33:$F$44,2,FALSE),X2070*$D2070,0)))</f>
        <v>0</v>
      </c>
      <c r="AK2070" s="13">
        <f>IF($D2070="",0,IF($E2070="",0,IF(VLOOKUP($E2070,paramètres!$E$33:$F$44,2,FALSE)&lt;=VLOOKUP($AK$18,paramètres!$E$33:$F$44,2,FALSE),Y2070*$D2070,0)))</f>
        <v>0</v>
      </c>
      <c r="AL2070" s="13">
        <f>IF($D2070="",0,IF($E2070="",0,IF(VLOOKUP($E2070,paramètres!$E$33:$F$44,2,FALSE)&lt;=VLOOKUP($AL$18,paramètres!$E$33:$F$44,2,FALSE),Z2070*$D2070,0)))</f>
        <v>0</v>
      </c>
      <c r="AM2070" s="126">
        <f>IF($D2070="",0,IF($E2070="",0,IF(VLOOKUP($E2070,paramètres!$E$33:$F$44,2,FALSE)&lt;=VLOOKUP($AM$18,paramètres!$E$33:$F$44,2,FALSE),AA2070*$D2070,0)))</f>
        <v>0</v>
      </c>
      <c r="AN2070" s="121" t="str">
        <f>IF(paramètres!$B$28=1,((SUM(P2070:Y2070)/1.02)+SUM(Z2070:AA2070))*0.0303/9*COUNT(P2070:X2070),IF(paramètres!$B$28=2,(SUM(P2070:AA2070))*0.0303/9*COUNT(P2070:X2070),"Missing Delta option"))</f>
        <v>Missing Delta option</v>
      </c>
      <c r="AO2070" s="13" t="str">
        <f>IF(paramètres!$B$28=1,(((SUM(P2070:Y2070)/1.02)+SUM(Z2070:AA2070))+((SUM(AB2070:AK2070)/1.02)+SUM(AL2070:AN2070)))*cotpatr,IF(paramètres!$B$28=2,(SUM(P2070:AN2070)*cotpatr),"Missing Delta Option"))</f>
        <v>Missing Delta Option</v>
      </c>
      <c r="AP2070" s="13" t="str" cm="1">
        <f t="array" ref="AP2070">IF(paramètres!$B$28=1,(((SUM(P2070:Y2070)/1.02)+SUM(Z2070:AA2070))+((SUM(AB2070:AM2070)/1.02)+SUM(AL2070:AM2070)))/12*pécule,IF(paramètres!$B$28=2,SUM(P2070:AM2070)/12*pécule,"Missing Delta Option"))</f>
        <v>Missing Delta Option</v>
      </c>
      <c r="AQ2070" s="105" t="e">
        <f>IF(paramètres!$B$28=1,(((SUM(P2070:Y2070)/1.02)+SUM(Z2070:AA2070))+((SUM(AB2070:AM2070)/1.02)+SUM(AL2070:AM2070)))+AN2070+AO2070+AP2070,SUM(P2070:AM2070)+AN2070+AO2070+AP2070)</f>
        <v>#VALUE!</v>
      </c>
    </row>
    <row r="2071" spans="1:43" x14ac:dyDescent="0.25">
      <c r="A2071" s="104"/>
      <c r="B2071" s="39"/>
      <c r="C2071" s="39"/>
      <c r="D2071" s="70"/>
      <c r="E2071" s="49"/>
      <c r="F2071" s="40"/>
      <c r="G2071" s="38"/>
      <c r="H2071" s="71"/>
      <c r="I2071" s="40"/>
      <c r="J2071" s="38"/>
      <c r="K2071" s="71"/>
      <c r="L2071" s="40"/>
      <c r="M2071" s="38"/>
      <c r="N2071" s="71"/>
      <c r="O2071" s="49"/>
      <c r="P2071" s="177"/>
      <c r="Q2071" s="178"/>
      <c r="R2071" s="178"/>
      <c r="S2071" s="178"/>
      <c r="T2071" s="178"/>
      <c r="U2071" s="178"/>
      <c r="V2071" s="178"/>
      <c r="W2071" s="178"/>
      <c r="X2071" s="178"/>
      <c r="Y2071" s="178"/>
      <c r="Z2071" s="178"/>
      <c r="AA2071" s="179"/>
      <c r="AB2071" s="121">
        <f>IF($D2071="",0,IF($E2071="",0,IF(VLOOKUP($E2071,paramètres!$E$33:$F$44,2,FALSE)&lt;=VLOOKUP($AB$18,paramètres!$E$33:$F$44,2,FALSE),P2071*$D2071,0)))</f>
        <v>0</v>
      </c>
      <c r="AC2071" s="13">
        <f>IF($D2071="",0,IF($E2071="",0,IF(VLOOKUP($E2071,paramètres!$E$33:$F$44,2,FALSE)&lt;=VLOOKUP($AC$18,paramètres!$E$33:$F$44,2,FALSE),Q2071*$D2071,0)))</f>
        <v>0</v>
      </c>
      <c r="AD2071" s="13">
        <f>IF($D2071="",0,IF($E2071="",0,IF(VLOOKUP($E2071,paramètres!$E$33:$F$44,2,FALSE)&lt;=VLOOKUP($AD$18,paramètres!$E$33:$F$44,2,FALSE),R2071*$D2071,0)))</f>
        <v>0</v>
      </c>
      <c r="AE2071" s="13">
        <f>IF($D2071="",0,IF($E2071="",0,IF(VLOOKUP($E2071,paramètres!$E$33:$F$44,2,FALSE)&lt;=VLOOKUP($AE$18,paramètres!$E$33:$F$44,2,FALSE),S2071*$D2071,0)))</f>
        <v>0</v>
      </c>
      <c r="AF2071" s="13">
        <f>IF($D2071="",0,IF($E2071="",0,IF(VLOOKUP($E2071,paramètres!$E$33:$F$44,2,FALSE)&lt;=VLOOKUP($AF$18,paramètres!$E$33:$F$44,2,FALSE),T2071*$D2071,0)))</f>
        <v>0</v>
      </c>
      <c r="AG2071" s="13">
        <f>IF($D2071="",0,IF($E2071="",0,IF(VLOOKUP($E2071,paramètres!$E$33:$F$44,2,FALSE)&lt;=VLOOKUP($AG$18,paramètres!$E$33:$F$44,2,FALSE),U2071*$D2071,0)))</f>
        <v>0</v>
      </c>
      <c r="AH2071" s="13">
        <f>IF($D2071="",0,IF($E2071="",0,IF(VLOOKUP($E2071,paramètres!$E$33:$F$44,2,FALSE)&lt;=VLOOKUP($AH$18,paramètres!$E$33:$F$44,2,FALSE),V2071*$D2071,0)))</f>
        <v>0</v>
      </c>
      <c r="AI2071" s="13">
        <f>IF($D2071="",0,IF($E2071="",0,IF(VLOOKUP($E2071,paramètres!$E$33:$F$44,2,FALSE)&lt;=VLOOKUP($AI$18,paramètres!$E$33:$F$44,2,FALSE),W2071*$D2071,0)))</f>
        <v>0</v>
      </c>
      <c r="AJ2071" s="13">
        <f>IF($D2071="",0,IF($E2071="",0,IF(VLOOKUP($E2071,paramètres!$E$33:$F$44,2,FALSE)&lt;=VLOOKUP($AJ$18,paramètres!$E$33:$F$44,2,FALSE),X2071*$D2071,0)))</f>
        <v>0</v>
      </c>
      <c r="AK2071" s="13">
        <f>IF($D2071="",0,IF($E2071="",0,IF(VLOOKUP($E2071,paramètres!$E$33:$F$44,2,FALSE)&lt;=VLOOKUP($AK$18,paramètres!$E$33:$F$44,2,FALSE),Y2071*$D2071,0)))</f>
        <v>0</v>
      </c>
      <c r="AL2071" s="13">
        <f>IF($D2071="",0,IF($E2071="",0,IF(VLOOKUP($E2071,paramètres!$E$33:$F$44,2,FALSE)&lt;=VLOOKUP($AL$18,paramètres!$E$33:$F$44,2,FALSE),Z2071*$D2071,0)))</f>
        <v>0</v>
      </c>
      <c r="AM2071" s="126">
        <f>IF($D2071="",0,IF($E2071="",0,IF(VLOOKUP($E2071,paramètres!$E$33:$F$44,2,FALSE)&lt;=VLOOKUP($AM$18,paramètres!$E$33:$F$44,2,FALSE),AA2071*$D2071,0)))</f>
        <v>0</v>
      </c>
      <c r="AN2071" s="121" t="str">
        <f>IF(paramètres!$B$28=1,((SUM(P2071:Y2071)/1.02)+SUM(Z2071:AA2071))*0.0303/9*COUNT(P2071:X2071),IF(paramètres!$B$28=2,(SUM(P2071:AA2071))*0.0303/9*COUNT(P2071:X2071),"Missing Delta option"))</f>
        <v>Missing Delta option</v>
      </c>
      <c r="AO2071" s="13" t="str">
        <f>IF(paramètres!$B$28=1,(((SUM(P2071:Y2071)/1.02)+SUM(Z2071:AA2071))+((SUM(AB2071:AK2071)/1.02)+SUM(AL2071:AN2071)))*cotpatr,IF(paramètres!$B$28=2,(SUM(P2071:AN2071)*cotpatr),"Missing Delta Option"))</f>
        <v>Missing Delta Option</v>
      </c>
      <c r="AP2071" s="13" t="str" cm="1">
        <f t="array" ref="AP2071">IF(paramètres!$B$28=1,(((SUM(P2071:Y2071)/1.02)+SUM(Z2071:AA2071))+((SUM(AB2071:AM2071)/1.02)+SUM(AL2071:AM2071)))/12*pécule,IF(paramètres!$B$28=2,SUM(P2071:AM2071)/12*pécule,"Missing Delta Option"))</f>
        <v>Missing Delta Option</v>
      </c>
      <c r="AQ2071" s="105" t="e">
        <f>IF(paramètres!$B$28=1,(((SUM(P2071:Y2071)/1.02)+SUM(Z2071:AA2071))+((SUM(AB2071:AM2071)/1.02)+SUM(AL2071:AM2071)))+AN2071+AO2071+AP2071,SUM(P2071:AM2071)+AN2071+AO2071+AP2071)</f>
        <v>#VALUE!</v>
      </c>
    </row>
    <row r="2072" spans="1:43" x14ac:dyDescent="0.25">
      <c r="A2072" s="104"/>
      <c r="B2072" s="39"/>
      <c r="C2072" s="39"/>
      <c r="D2072" s="70"/>
      <c r="E2072" s="49"/>
      <c r="F2072" s="40"/>
      <c r="G2072" s="38"/>
      <c r="H2072" s="71"/>
      <c r="I2072" s="40"/>
      <c r="J2072" s="38"/>
      <c r="K2072" s="71"/>
      <c r="L2072" s="40"/>
      <c r="M2072" s="38"/>
      <c r="N2072" s="71"/>
      <c r="O2072" s="49"/>
      <c r="P2072" s="177"/>
      <c r="Q2072" s="178"/>
      <c r="R2072" s="178"/>
      <c r="S2072" s="178"/>
      <c r="T2072" s="178"/>
      <c r="U2072" s="178"/>
      <c r="V2072" s="178"/>
      <c r="W2072" s="178"/>
      <c r="X2072" s="178"/>
      <c r="Y2072" s="178"/>
      <c r="Z2072" s="178"/>
      <c r="AA2072" s="179"/>
      <c r="AB2072" s="121">
        <f>IF($D2072="",0,IF($E2072="",0,IF(VLOOKUP($E2072,paramètres!$E$33:$F$44,2,FALSE)&lt;=VLOOKUP($AB$18,paramètres!$E$33:$F$44,2,FALSE),P2072*$D2072,0)))</f>
        <v>0</v>
      </c>
      <c r="AC2072" s="13">
        <f>IF($D2072="",0,IF($E2072="",0,IF(VLOOKUP($E2072,paramètres!$E$33:$F$44,2,FALSE)&lt;=VLOOKUP($AC$18,paramètres!$E$33:$F$44,2,FALSE),Q2072*$D2072,0)))</f>
        <v>0</v>
      </c>
      <c r="AD2072" s="13">
        <f>IF($D2072="",0,IF($E2072="",0,IF(VLOOKUP($E2072,paramètres!$E$33:$F$44,2,FALSE)&lt;=VLOOKUP($AD$18,paramètres!$E$33:$F$44,2,FALSE),R2072*$D2072,0)))</f>
        <v>0</v>
      </c>
      <c r="AE2072" s="13">
        <f>IF($D2072="",0,IF($E2072="",0,IF(VLOOKUP($E2072,paramètres!$E$33:$F$44,2,FALSE)&lt;=VLOOKUP($AE$18,paramètres!$E$33:$F$44,2,FALSE),S2072*$D2072,0)))</f>
        <v>0</v>
      </c>
      <c r="AF2072" s="13">
        <f>IF($D2072="",0,IF($E2072="",0,IF(VLOOKUP($E2072,paramètres!$E$33:$F$44,2,FALSE)&lt;=VLOOKUP($AF$18,paramètres!$E$33:$F$44,2,FALSE),T2072*$D2072,0)))</f>
        <v>0</v>
      </c>
      <c r="AG2072" s="13">
        <f>IF($D2072="",0,IF($E2072="",0,IF(VLOOKUP($E2072,paramètres!$E$33:$F$44,2,FALSE)&lt;=VLOOKUP($AG$18,paramètres!$E$33:$F$44,2,FALSE),U2072*$D2072,0)))</f>
        <v>0</v>
      </c>
      <c r="AH2072" s="13">
        <f>IF($D2072="",0,IF($E2072="",0,IF(VLOOKUP($E2072,paramètres!$E$33:$F$44,2,FALSE)&lt;=VLOOKUP($AH$18,paramètres!$E$33:$F$44,2,FALSE),V2072*$D2072,0)))</f>
        <v>0</v>
      </c>
      <c r="AI2072" s="13">
        <f>IF($D2072="",0,IF($E2072="",0,IF(VLOOKUP($E2072,paramètres!$E$33:$F$44,2,FALSE)&lt;=VLOOKUP($AI$18,paramètres!$E$33:$F$44,2,FALSE),W2072*$D2072,0)))</f>
        <v>0</v>
      </c>
      <c r="AJ2072" s="13">
        <f>IF($D2072="",0,IF($E2072="",0,IF(VLOOKUP($E2072,paramètres!$E$33:$F$44,2,FALSE)&lt;=VLOOKUP($AJ$18,paramètres!$E$33:$F$44,2,FALSE),X2072*$D2072,0)))</f>
        <v>0</v>
      </c>
      <c r="AK2072" s="13">
        <f>IF($D2072="",0,IF($E2072="",0,IF(VLOOKUP($E2072,paramètres!$E$33:$F$44,2,FALSE)&lt;=VLOOKUP($AK$18,paramètres!$E$33:$F$44,2,FALSE),Y2072*$D2072,0)))</f>
        <v>0</v>
      </c>
      <c r="AL2072" s="13">
        <f>IF($D2072="",0,IF($E2072="",0,IF(VLOOKUP($E2072,paramètres!$E$33:$F$44,2,FALSE)&lt;=VLOOKUP($AL$18,paramètres!$E$33:$F$44,2,FALSE),Z2072*$D2072,0)))</f>
        <v>0</v>
      </c>
      <c r="AM2072" s="126">
        <f>IF($D2072="",0,IF($E2072="",0,IF(VLOOKUP($E2072,paramètres!$E$33:$F$44,2,FALSE)&lt;=VLOOKUP($AM$18,paramètres!$E$33:$F$44,2,FALSE),AA2072*$D2072,0)))</f>
        <v>0</v>
      </c>
      <c r="AN2072" s="121" t="str">
        <f>IF(paramètres!$B$28=1,((SUM(P2072:Y2072)/1.02)+SUM(Z2072:AA2072))*0.0303/9*COUNT(P2072:X2072),IF(paramètres!$B$28=2,(SUM(P2072:AA2072))*0.0303/9*COUNT(P2072:X2072),"Missing Delta option"))</f>
        <v>Missing Delta option</v>
      </c>
      <c r="AO2072" s="13" t="str">
        <f>IF(paramètres!$B$28=1,(((SUM(P2072:Y2072)/1.02)+SUM(Z2072:AA2072))+((SUM(AB2072:AK2072)/1.02)+SUM(AL2072:AN2072)))*cotpatr,IF(paramètres!$B$28=2,(SUM(P2072:AN2072)*cotpatr),"Missing Delta Option"))</f>
        <v>Missing Delta Option</v>
      </c>
      <c r="AP2072" s="13" t="str" cm="1">
        <f t="array" ref="AP2072">IF(paramètres!$B$28=1,(((SUM(P2072:Y2072)/1.02)+SUM(Z2072:AA2072))+((SUM(AB2072:AM2072)/1.02)+SUM(AL2072:AM2072)))/12*pécule,IF(paramètres!$B$28=2,SUM(P2072:AM2072)/12*pécule,"Missing Delta Option"))</f>
        <v>Missing Delta Option</v>
      </c>
      <c r="AQ2072" s="105" t="e">
        <f>IF(paramètres!$B$28=1,(((SUM(P2072:Y2072)/1.02)+SUM(Z2072:AA2072))+((SUM(AB2072:AM2072)/1.02)+SUM(AL2072:AM2072)))+AN2072+AO2072+AP2072,SUM(P2072:AM2072)+AN2072+AO2072+AP2072)</f>
        <v>#VALUE!</v>
      </c>
    </row>
    <row r="2073" spans="1:43" x14ac:dyDescent="0.25">
      <c r="A2073" s="104"/>
      <c r="B2073" s="39"/>
      <c r="C2073" s="39"/>
      <c r="D2073" s="70"/>
      <c r="E2073" s="49"/>
      <c r="F2073" s="40"/>
      <c r="G2073" s="38"/>
      <c r="H2073" s="71"/>
      <c r="I2073" s="40"/>
      <c r="J2073" s="38"/>
      <c r="K2073" s="71"/>
      <c r="L2073" s="40"/>
      <c r="M2073" s="38"/>
      <c r="N2073" s="71"/>
      <c r="O2073" s="49"/>
      <c r="P2073" s="177"/>
      <c r="Q2073" s="178"/>
      <c r="R2073" s="178"/>
      <c r="S2073" s="178"/>
      <c r="T2073" s="178"/>
      <c r="U2073" s="178"/>
      <c r="V2073" s="178"/>
      <c r="W2073" s="178"/>
      <c r="X2073" s="178"/>
      <c r="Y2073" s="178"/>
      <c r="Z2073" s="178"/>
      <c r="AA2073" s="179"/>
      <c r="AB2073" s="121">
        <f>IF($D2073="",0,IF($E2073="",0,IF(VLOOKUP($E2073,paramètres!$E$33:$F$44,2,FALSE)&lt;=VLOOKUP($AB$18,paramètres!$E$33:$F$44,2,FALSE),P2073*$D2073,0)))</f>
        <v>0</v>
      </c>
      <c r="AC2073" s="13">
        <f>IF($D2073="",0,IF($E2073="",0,IF(VLOOKUP($E2073,paramètres!$E$33:$F$44,2,FALSE)&lt;=VLOOKUP($AC$18,paramètres!$E$33:$F$44,2,FALSE),Q2073*$D2073,0)))</f>
        <v>0</v>
      </c>
      <c r="AD2073" s="13">
        <f>IF($D2073="",0,IF($E2073="",0,IF(VLOOKUP($E2073,paramètres!$E$33:$F$44,2,FALSE)&lt;=VLOOKUP($AD$18,paramètres!$E$33:$F$44,2,FALSE),R2073*$D2073,0)))</f>
        <v>0</v>
      </c>
      <c r="AE2073" s="13">
        <f>IF($D2073="",0,IF($E2073="",0,IF(VLOOKUP($E2073,paramètres!$E$33:$F$44,2,FALSE)&lt;=VLOOKUP($AE$18,paramètres!$E$33:$F$44,2,FALSE),S2073*$D2073,0)))</f>
        <v>0</v>
      </c>
      <c r="AF2073" s="13">
        <f>IF($D2073="",0,IF($E2073="",0,IF(VLOOKUP($E2073,paramètres!$E$33:$F$44,2,FALSE)&lt;=VLOOKUP($AF$18,paramètres!$E$33:$F$44,2,FALSE),T2073*$D2073,0)))</f>
        <v>0</v>
      </c>
      <c r="AG2073" s="13">
        <f>IF($D2073="",0,IF($E2073="",0,IF(VLOOKUP($E2073,paramètres!$E$33:$F$44,2,FALSE)&lt;=VLOOKUP($AG$18,paramètres!$E$33:$F$44,2,FALSE),U2073*$D2073,0)))</f>
        <v>0</v>
      </c>
      <c r="AH2073" s="13">
        <f>IF($D2073="",0,IF($E2073="",0,IF(VLOOKUP($E2073,paramètres!$E$33:$F$44,2,FALSE)&lt;=VLOOKUP($AH$18,paramètres!$E$33:$F$44,2,FALSE),V2073*$D2073,0)))</f>
        <v>0</v>
      </c>
      <c r="AI2073" s="13">
        <f>IF($D2073="",0,IF($E2073="",0,IF(VLOOKUP($E2073,paramètres!$E$33:$F$44,2,FALSE)&lt;=VLOOKUP($AI$18,paramètres!$E$33:$F$44,2,FALSE),W2073*$D2073,0)))</f>
        <v>0</v>
      </c>
      <c r="AJ2073" s="13">
        <f>IF($D2073="",0,IF($E2073="",0,IF(VLOOKUP($E2073,paramètres!$E$33:$F$44,2,FALSE)&lt;=VLOOKUP($AJ$18,paramètres!$E$33:$F$44,2,FALSE),X2073*$D2073,0)))</f>
        <v>0</v>
      </c>
      <c r="AK2073" s="13">
        <f>IF($D2073="",0,IF($E2073="",0,IF(VLOOKUP($E2073,paramètres!$E$33:$F$44,2,FALSE)&lt;=VLOOKUP($AK$18,paramètres!$E$33:$F$44,2,FALSE),Y2073*$D2073,0)))</f>
        <v>0</v>
      </c>
      <c r="AL2073" s="13">
        <f>IF($D2073="",0,IF($E2073="",0,IF(VLOOKUP($E2073,paramètres!$E$33:$F$44,2,FALSE)&lt;=VLOOKUP($AL$18,paramètres!$E$33:$F$44,2,FALSE),Z2073*$D2073,0)))</f>
        <v>0</v>
      </c>
      <c r="AM2073" s="126">
        <f>IF($D2073="",0,IF($E2073="",0,IF(VLOOKUP($E2073,paramètres!$E$33:$F$44,2,FALSE)&lt;=VLOOKUP($AM$18,paramètres!$E$33:$F$44,2,FALSE),AA2073*$D2073,0)))</f>
        <v>0</v>
      </c>
      <c r="AN2073" s="121" t="str">
        <f>IF(paramètres!$B$28=1,((SUM(P2073:Y2073)/1.02)+SUM(Z2073:AA2073))*0.0303/9*COUNT(P2073:X2073),IF(paramètres!$B$28=2,(SUM(P2073:AA2073))*0.0303/9*COUNT(P2073:X2073),"Missing Delta option"))</f>
        <v>Missing Delta option</v>
      </c>
      <c r="AO2073" s="13" t="str">
        <f>IF(paramètres!$B$28=1,(((SUM(P2073:Y2073)/1.02)+SUM(Z2073:AA2073))+((SUM(AB2073:AK2073)/1.02)+SUM(AL2073:AN2073)))*cotpatr,IF(paramètres!$B$28=2,(SUM(P2073:AN2073)*cotpatr),"Missing Delta Option"))</f>
        <v>Missing Delta Option</v>
      </c>
      <c r="AP2073" s="13" t="str" cm="1">
        <f t="array" ref="AP2073">IF(paramètres!$B$28=1,(((SUM(P2073:Y2073)/1.02)+SUM(Z2073:AA2073))+((SUM(AB2073:AM2073)/1.02)+SUM(AL2073:AM2073)))/12*pécule,IF(paramètres!$B$28=2,SUM(P2073:AM2073)/12*pécule,"Missing Delta Option"))</f>
        <v>Missing Delta Option</v>
      </c>
      <c r="AQ2073" s="105" t="e">
        <f>IF(paramètres!$B$28=1,(((SUM(P2073:Y2073)/1.02)+SUM(Z2073:AA2073))+((SUM(AB2073:AM2073)/1.02)+SUM(AL2073:AM2073)))+AN2073+AO2073+AP2073,SUM(P2073:AM2073)+AN2073+AO2073+AP2073)</f>
        <v>#VALUE!</v>
      </c>
    </row>
    <row r="2074" spans="1:43" x14ac:dyDescent="0.25">
      <c r="A2074" s="104"/>
      <c r="B2074" s="39"/>
      <c r="C2074" s="39"/>
      <c r="D2074" s="70"/>
      <c r="E2074" s="49"/>
      <c r="F2074" s="40"/>
      <c r="G2074" s="38"/>
      <c r="H2074" s="71"/>
      <c r="I2074" s="40"/>
      <c r="J2074" s="38"/>
      <c r="K2074" s="71"/>
      <c r="L2074" s="40"/>
      <c r="M2074" s="38"/>
      <c r="N2074" s="71"/>
      <c r="O2074" s="49"/>
      <c r="P2074" s="177"/>
      <c r="Q2074" s="178"/>
      <c r="R2074" s="178"/>
      <c r="S2074" s="178"/>
      <c r="T2074" s="178"/>
      <c r="U2074" s="178"/>
      <c r="V2074" s="178"/>
      <c r="W2074" s="178"/>
      <c r="X2074" s="178"/>
      <c r="Y2074" s="178"/>
      <c r="Z2074" s="178"/>
      <c r="AA2074" s="179"/>
      <c r="AB2074" s="121">
        <f>IF($D2074="",0,IF($E2074="",0,IF(VLOOKUP($E2074,paramètres!$E$33:$F$44,2,FALSE)&lt;=VLOOKUP($AB$18,paramètres!$E$33:$F$44,2,FALSE),P2074*$D2074,0)))</f>
        <v>0</v>
      </c>
      <c r="AC2074" s="13">
        <f>IF($D2074="",0,IF($E2074="",0,IF(VLOOKUP($E2074,paramètres!$E$33:$F$44,2,FALSE)&lt;=VLOOKUP($AC$18,paramètres!$E$33:$F$44,2,FALSE),Q2074*$D2074,0)))</f>
        <v>0</v>
      </c>
      <c r="AD2074" s="13">
        <f>IF($D2074="",0,IF($E2074="",0,IF(VLOOKUP($E2074,paramètres!$E$33:$F$44,2,FALSE)&lt;=VLOOKUP($AD$18,paramètres!$E$33:$F$44,2,FALSE),R2074*$D2074,0)))</f>
        <v>0</v>
      </c>
      <c r="AE2074" s="13">
        <f>IF($D2074="",0,IF($E2074="",0,IF(VLOOKUP($E2074,paramètres!$E$33:$F$44,2,FALSE)&lt;=VLOOKUP($AE$18,paramètres!$E$33:$F$44,2,FALSE),S2074*$D2074,0)))</f>
        <v>0</v>
      </c>
      <c r="AF2074" s="13">
        <f>IF($D2074="",0,IF($E2074="",0,IF(VLOOKUP($E2074,paramètres!$E$33:$F$44,2,FALSE)&lt;=VLOOKUP($AF$18,paramètres!$E$33:$F$44,2,FALSE),T2074*$D2074,0)))</f>
        <v>0</v>
      </c>
      <c r="AG2074" s="13">
        <f>IF($D2074="",0,IF($E2074="",0,IF(VLOOKUP($E2074,paramètres!$E$33:$F$44,2,FALSE)&lt;=VLOOKUP($AG$18,paramètres!$E$33:$F$44,2,FALSE),U2074*$D2074,0)))</f>
        <v>0</v>
      </c>
      <c r="AH2074" s="13">
        <f>IF($D2074="",0,IF($E2074="",0,IF(VLOOKUP($E2074,paramètres!$E$33:$F$44,2,FALSE)&lt;=VLOOKUP($AH$18,paramètres!$E$33:$F$44,2,FALSE),V2074*$D2074,0)))</f>
        <v>0</v>
      </c>
      <c r="AI2074" s="13">
        <f>IF($D2074="",0,IF($E2074="",0,IF(VLOOKUP($E2074,paramètres!$E$33:$F$44,2,FALSE)&lt;=VLOOKUP($AI$18,paramètres!$E$33:$F$44,2,FALSE),W2074*$D2074,0)))</f>
        <v>0</v>
      </c>
      <c r="AJ2074" s="13">
        <f>IF($D2074="",0,IF($E2074="",0,IF(VLOOKUP($E2074,paramètres!$E$33:$F$44,2,FALSE)&lt;=VLOOKUP($AJ$18,paramètres!$E$33:$F$44,2,FALSE),X2074*$D2074,0)))</f>
        <v>0</v>
      </c>
      <c r="AK2074" s="13">
        <f>IF($D2074="",0,IF($E2074="",0,IF(VLOOKUP($E2074,paramètres!$E$33:$F$44,2,FALSE)&lt;=VLOOKUP($AK$18,paramètres!$E$33:$F$44,2,FALSE),Y2074*$D2074,0)))</f>
        <v>0</v>
      </c>
      <c r="AL2074" s="13">
        <f>IF($D2074="",0,IF($E2074="",0,IF(VLOOKUP($E2074,paramètres!$E$33:$F$44,2,FALSE)&lt;=VLOOKUP($AL$18,paramètres!$E$33:$F$44,2,FALSE),Z2074*$D2074,0)))</f>
        <v>0</v>
      </c>
      <c r="AM2074" s="126">
        <f>IF($D2074="",0,IF($E2074="",0,IF(VLOOKUP($E2074,paramètres!$E$33:$F$44,2,FALSE)&lt;=VLOOKUP($AM$18,paramètres!$E$33:$F$44,2,FALSE),AA2074*$D2074,0)))</f>
        <v>0</v>
      </c>
      <c r="AN2074" s="121" t="str">
        <f>IF(paramètres!$B$28=1,((SUM(P2074:Y2074)/1.02)+SUM(Z2074:AA2074))*0.0303/9*COUNT(P2074:X2074),IF(paramètres!$B$28=2,(SUM(P2074:AA2074))*0.0303/9*COUNT(P2074:X2074),"Missing Delta option"))</f>
        <v>Missing Delta option</v>
      </c>
      <c r="AO2074" s="13" t="str">
        <f>IF(paramètres!$B$28=1,(((SUM(P2074:Y2074)/1.02)+SUM(Z2074:AA2074))+((SUM(AB2074:AK2074)/1.02)+SUM(AL2074:AN2074)))*cotpatr,IF(paramètres!$B$28=2,(SUM(P2074:AN2074)*cotpatr),"Missing Delta Option"))</f>
        <v>Missing Delta Option</v>
      </c>
      <c r="AP2074" s="13" t="str" cm="1">
        <f t="array" ref="AP2074">IF(paramètres!$B$28=1,(((SUM(P2074:Y2074)/1.02)+SUM(Z2074:AA2074))+((SUM(AB2074:AM2074)/1.02)+SUM(AL2074:AM2074)))/12*pécule,IF(paramètres!$B$28=2,SUM(P2074:AM2074)/12*pécule,"Missing Delta Option"))</f>
        <v>Missing Delta Option</v>
      </c>
      <c r="AQ2074" s="105" t="e">
        <f>IF(paramètres!$B$28=1,(((SUM(P2074:Y2074)/1.02)+SUM(Z2074:AA2074))+((SUM(AB2074:AM2074)/1.02)+SUM(AL2074:AM2074)))+AN2074+AO2074+AP2074,SUM(P2074:AM2074)+AN2074+AO2074+AP2074)</f>
        <v>#VALUE!</v>
      </c>
    </row>
    <row r="2075" spans="1:43" x14ac:dyDescent="0.25">
      <c r="A2075" s="104"/>
      <c r="B2075" s="39"/>
      <c r="C2075" s="39"/>
      <c r="D2075" s="70"/>
      <c r="E2075" s="49"/>
      <c r="F2075" s="40"/>
      <c r="G2075" s="38"/>
      <c r="H2075" s="71"/>
      <c r="I2075" s="40"/>
      <c r="J2075" s="38"/>
      <c r="K2075" s="71"/>
      <c r="L2075" s="40"/>
      <c r="M2075" s="38"/>
      <c r="N2075" s="71"/>
      <c r="O2075" s="49"/>
      <c r="P2075" s="177"/>
      <c r="Q2075" s="178"/>
      <c r="R2075" s="178"/>
      <c r="S2075" s="178"/>
      <c r="T2075" s="178"/>
      <c r="U2075" s="178"/>
      <c r="V2075" s="178"/>
      <c r="W2075" s="178"/>
      <c r="X2075" s="178"/>
      <c r="Y2075" s="178"/>
      <c r="Z2075" s="178"/>
      <c r="AA2075" s="179"/>
      <c r="AB2075" s="121">
        <f>IF($D2075="",0,IF($E2075="",0,IF(VLOOKUP($E2075,paramètres!$E$33:$F$44,2,FALSE)&lt;=VLOOKUP($AB$18,paramètres!$E$33:$F$44,2,FALSE),P2075*$D2075,0)))</f>
        <v>0</v>
      </c>
      <c r="AC2075" s="13">
        <f>IF($D2075="",0,IF($E2075="",0,IF(VLOOKUP($E2075,paramètres!$E$33:$F$44,2,FALSE)&lt;=VLOOKUP($AC$18,paramètres!$E$33:$F$44,2,FALSE),Q2075*$D2075,0)))</f>
        <v>0</v>
      </c>
      <c r="AD2075" s="13">
        <f>IF($D2075="",0,IF($E2075="",0,IF(VLOOKUP($E2075,paramètres!$E$33:$F$44,2,FALSE)&lt;=VLOOKUP($AD$18,paramètres!$E$33:$F$44,2,FALSE),R2075*$D2075,0)))</f>
        <v>0</v>
      </c>
      <c r="AE2075" s="13">
        <f>IF($D2075="",0,IF($E2075="",0,IF(VLOOKUP($E2075,paramètres!$E$33:$F$44,2,FALSE)&lt;=VLOOKUP($AE$18,paramètres!$E$33:$F$44,2,FALSE),S2075*$D2075,0)))</f>
        <v>0</v>
      </c>
      <c r="AF2075" s="13">
        <f>IF($D2075="",0,IF($E2075="",0,IF(VLOOKUP($E2075,paramètres!$E$33:$F$44,2,FALSE)&lt;=VLOOKUP($AF$18,paramètres!$E$33:$F$44,2,FALSE),T2075*$D2075,0)))</f>
        <v>0</v>
      </c>
      <c r="AG2075" s="13">
        <f>IF($D2075="",0,IF($E2075="",0,IF(VLOOKUP($E2075,paramètres!$E$33:$F$44,2,FALSE)&lt;=VLOOKUP($AG$18,paramètres!$E$33:$F$44,2,FALSE),U2075*$D2075,0)))</f>
        <v>0</v>
      </c>
      <c r="AH2075" s="13">
        <f>IF($D2075="",0,IF($E2075="",0,IF(VLOOKUP($E2075,paramètres!$E$33:$F$44,2,FALSE)&lt;=VLOOKUP($AH$18,paramètres!$E$33:$F$44,2,FALSE),V2075*$D2075,0)))</f>
        <v>0</v>
      </c>
      <c r="AI2075" s="13">
        <f>IF($D2075="",0,IF($E2075="",0,IF(VLOOKUP($E2075,paramètres!$E$33:$F$44,2,FALSE)&lt;=VLOOKUP($AI$18,paramètres!$E$33:$F$44,2,FALSE),W2075*$D2075,0)))</f>
        <v>0</v>
      </c>
      <c r="AJ2075" s="13">
        <f>IF($D2075="",0,IF($E2075="",0,IF(VLOOKUP($E2075,paramètres!$E$33:$F$44,2,FALSE)&lt;=VLOOKUP($AJ$18,paramètres!$E$33:$F$44,2,FALSE),X2075*$D2075,0)))</f>
        <v>0</v>
      </c>
      <c r="AK2075" s="13">
        <f>IF($D2075="",0,IF($E2075="",0,IF(VLOOKUP($E2075,paramètres!$E$33:$F$44,2,FALSE)&lt;=VLOOKUP($AK$18,paramètres!$E$33:$F$44,2,FALSE),Y2075*$D2075,0)))</f>
        <v>0</v>
      </c>
      <c r="AL2075" s="13">
        <f>IF($D2075="",0,IF($E2075="",0,IF(VLOOKUP($E2075,paramètres!$E$33:$F$44,2,FALSE)&lt;=VLOOKUP($AL$18,paramètres!$E$33:$F$44,2,FALSE),Z2075*$D2075,0)))</f>
        <v>0</v>
      </c>
      <c r="AM2075" s="126">
        <f>IF($D2075="",0,IF($E2075="",0,IF(VLOOKUP($E2075,paramètres!$E$33:$F$44,2,FALSE)&lt;=VLOOKUP($AM$18,paramètres!$E$33:$F$44,2,FALSE),AA2075*$D2075,0)))</f>
        <v>0</v>
      </c>
      <c r="AN2075" s="121" t="str">
        <f>IF(paramètres!$B$28=1,((SUM(P2075:Y2075)/1.02)+SUM(Z2075:AA2075))*0.0303/9*COUNT(P2075:X2075),IF(paramètres!$B$28=2,(SUM(P2075:AA2075))*0.0303/9*COUNT(P2075:X2075),"Missing Delta option"))</f>
        <v>Missing Delta option</v>
      </c>
      <c r="AO2075" s="13" t="str">
        <f>IF(paramètres!$B$28=1,(((SUM(P2075:Y2075)/1.02)+SUM(Z2075:AA2075))+((SUM(AB2075:AK2075)/1.02)+SUM(AL2075:AN2075)))*cotpatr,IF(paramètres!$B$28=2,(SUM(P2075:AN2075)*cotpatr),"Missing Delta Option"))</f>
        <v>Missing Delta Option</v>
      </c>
      <c r="AP2075" s="13" t="str" cm="1">
        <f t="array" ref="AP2075">IF(paramètres!$B$28=1,(((SUM(P2075:Y2075)/1.02)+SUM(Z2075:AA2075))+((SUM(AB2075:AM2075)/1.02)+SUM(AL2075:AM2075)))/12*pécule,IF(paramètres!$B$28=2,SUM(P2075:AM2075)/12*pécule,"Missing Delta Option"))</f>
        <v>Missing Delta Option</v>
      </c>
      <c r="AQ2075" s="105" t="e">
        <f>IF(paramètres!$B$28=1,(((SUM(P2075:Y2075)/1.02)+SUM(Z2075:AA2075))+((SUM(AB2075:AM2075)/1.02)+SUM(AL2075:AM2075)))+AN2075+AO2075+AP2075,SUM(P2075:AM2075)+AN2075+AO2075+AP2075)</f>
        <v>#VALUE!</v>
      </c>
    </row>
    <row r="2076" spans="1:43" x14ac:dyDescent="0.25">
      <c r="A2076" s="104"/>
      <c r="B2076" s="39"/>
      <c r="C2076" s="39"/>
      <c r="D2076" s="70"/>
      <c r="E2076" s="49"/>
      <c r="F2076" s="40"/>
      <c r="G2076" s="38"/>
      <c r="H2076" s="71"/>
      <c r="I2076" s="40"/>
      <c r="J2076" s="38"/>
      <c r="K2076" s="71"/>
      <c r="L2076" s="40"/>
      <c r="M2076" s="38"/>
      <c r="N2076" s="71"/>
      <c r="O2076" s="49"/>
      <c r="P2076" s="177"/>
      <c r="Q2076" s="178"/>
      <c r="R2076" s="178"/>
      <c r="S2076" s="178"/>
      <c r="T2076" s="178"/>
      <c r="U2076" s="178"/>
      <c r="V2076" s="178"/>
      <c r="W2076" s="178"/>
      <c r="X2076" s="178"/>
      <c r="Y2076" s="178"/>
      <c r="Z2076" s="178"/>
      <c r="AA2076" s="179"/>
      <c r="AB2076" s="121">
        <f>IF($D2076="",0,IF($E2076="",0,IF(VLOOKUP($E2076,paramètres!$E$33:$F$44,2,FALSE)&lt;=VLOOKUP($AB$18,paramètres!$E$33:$F$44,2,FALSE),P2076*$D2076,0)))</f>
        <v>0</v>
      </c>
      <c r="AC2076" s="13">
        <f>IF($D2076="",0,IF($E2076="",0,IF(VLOOKUP($E2076,paramètres!$E$33:$F$44,2,FALSE)&lt;=VLOOKUP($AC$18,paramètres!$E$33:$F$44,2,FALSE),Q2076*$D2076,0)))</f>
        <v>0</v>
      </c>
      <c r="AD2076" s="13">
        <f>IF($D2076="",0,IF($E2076="",0,IF(VLOOKUP($E2076,paramètres!$E$33:$F$44,2,FALSE)&lt;=VLOOKUP($AD$18,paramètres!$E$33:$F$44,2,FALSE),R2076*$D2076,0)))</f>
        <v>0</v>
      </c>
      <c r="AE2076" s="13">
        <f>IF($D2076="",0,IF($E2076="",0,IF(VLOOKUP($E2076,paramètres!$E$33:$F$44,2,FALSE)&lt;=VLOOKUP($AE$18,paramètres!$E$33:$F$44,2,FALSE),S2076*$D2076,0)))</f>
        <v>0</v>
      </c>
      <c r="AF2076" s="13">
        <f>IF($D2076="",0,IF($E2076="",0,IF(VLOOKUP($E2076,paramètres!$E$33:$F$44,2,FALSE)&lt;=VLOOKUP($AF$18,paramètres!$E$33:$F$44,2,FALSE),T2076*$D2076,0)))</f>
        <v>0</v>
      </c>
      <c r="AG2076" s="13">
        <f>IF($D2076="",0,IF($E2076="",0,IF(VLOOKUP($E2076,paramètres!$E$33:$F$44,2,FALSE)&lt;=VLOOKUP($AG$18,paramètres!$E$33:$F$44,2,FALSE),U2076*$D2076,0)))</f>
        <v>0</v>
      </c>
      <c r="AH2076" s="13">
        <f>IF($D2076="",0,IF($E2076="",0,IF(VLOOKUP($E2076,paramètres!$E$33:$F$44,2,FALSE)&lt;=VLOOKUP($AH$18,paramètres!$E$33:$F$44,2,FALSE),V2076*$D2076,0)))</f>
        <v>0</v>
      </c>
      <c r="AI2076" s="13">
        <f>IF($D2076="",0,IF($E2076="",0,IF(VLOOKUP($E2076,paramètres!$E$33:$F$44,2,FALSE)&lt;=VLOOKUP($AI$18,paramètres!$E$33:$F$44,2,FALSE),W2076*$D2076,0)))</f>
        <v>0</v>
      </c>
      <c r="AJ2076" s="13">
        <f>IF($D2076="",0,IF($E2076="",0,IF(VLOOKUP($E2076,paramètres!$E$33:$F$44,2,FALSE)&lt;=VLOOKUP($AJ$18,paramètres!$E$33:$F$44,2,FALSE),X2076*$D2076,0)))</f>
        <v>0</v>
      </c>
      <c r="AK2076" s="13">
        <f>IF($D2076="",0,IF($E2076="",0,IF(VLOOKUP($E2076,paramètres!$E$33:$F$44,2,FALSE)&lt;=VLOOKUP($AK$18,paramètres!$E$33:$F$44,2,FALSE),Y2076*$D2076,0)))</f>
        <v>0</v>
      </c>
      <c r="AL2076" s="13">
        <f>IF($D2076="",0,IF($E2076="",0,IF(VLOOKUP($E2076,paramètres!$E$33:$F$44,2,FALSE)&lt;=VLOOKUP($AL$18,paramètres!$E$33:$F$44,2,FALSE),Z2076*$D2076,0)))</f>
        <v>0</v>
      </c>
      <c r="AM2076" s="126">
        <f>IF($D2076="",0,IF($E2076="",0,IF(VLOOKUP($E2076,paramètres!$E$33:$F$44,2,FALSE)&lt;=VLOOKUP($AM$18,paramètres!$E$33:$F$44,2,FALSE),AA2076*$D2076,0)))</f>
        <v>0</v>
      </c>
      <c r="AN2076" s="121" t="str">
        <f>IF(paramètres!$B$28=1,((SUM(P2076:Y2076)/1.02)+SUM(Z2076:AA2076))*0.0303/9*COUNT(P2076:X2076),IF(paramètres!$B$28=2,(SUM(P2076:AA2076))*0.0303/9*COUNT(P2076:X2076),"Missing Delta option"))</f>
        <v>Missing Delta option</v>
      </c>
      <c r="AO2076" s="13" t="str">
        <f>IF(paramètres!$B$28=1,(((SUM(P2076:Y2076)/1.02)+SUM(Z2076:AA2076))+((SUM(AB2076:AK2076)/1.02)+SUM(AL2076:AN2076)))*cotpatr,IF(paramètres!$B$28=2,(SUM(P2076:AN2076)*cotpatr),"Missing Delta Option"))</f>
        <v>Missing Delta Option</v>
      </c>
      <c r="AP2076" s="13" t="str" cm="1">
        <f t="array" ref="AP2076">IF(paramètres!$B$28=1,(((SUM(P2076:Y2076)/1.02)+SUM(Z2076:AA2076))+((SUM(AB2076:AM2076)/1.02)+SUM(AL2076:AM2076)))/12*pécule,IF(paramètres!$B$28=2,SUM(P2076:AM2076)/12*pécule,"Missing Delta Option"))</f>
        <v>Missing Delta Option</v>
      </c>
      <c r="AQ2076" s="105" t="e">
        <f>IF(paramètres!$B$28=1,(((SUM(P2076:Y2076)/1.02)+SUM(Z2076:AA2076))+((SUM(AB2076:AM2076)/1.02)+SUM(AL2076:AM2076)))+AN2076+AO2076+AP2076,SUM(P2076:AM2076)+AN2076+AO2076+AP2076)</f>
        <v>#VALUE!</v>
      </c>
    </row>
    <row r="2077" spans="1:43" x14ac:dyDescent="0.25">
      <c r="A2077" s="104"/>
      <c r="B2077" s="39"/>
      <c r="C2077" s="39"/>
      <c r="D2077" s="70"/>
      <c r="E2077" s="49"/>
      <c r="F2077" s="40"/>
      <c r="G2077" s="38"/>
      <c r="H2077" s="71"/>
      <c r="I2077" s="40"/>
      <c r="J2077" s="38"/>
      <c r="K2077" s="71"/>
      <c r="L2077" s="40"/>
      <c r="M2077" s="38"/>
      <c r="N2077" s="71"/>
      <c r="O2077" s="49"/>
      <c r="P2077" s="177"/>
      <c r="Q2077" s="178"/>
      <c r="R2077" s="178"/>
      <c r="S2077" s="178"/>
      <c r="T2077" s="178"/>
      <c r="U2077" s="178"/>
      <c r="V2077" s="178"/>
      <c r="W2077" s="178"/>
      <c r="X2077" s="178"/>
      <c r="Y2077" s="178"/>
      <c r="Z2077" s="178"/>
      <c r="AA2077" s="179"/>
      <c r="AB2077" s="121">
        <f>IF($D2077="",0,IF($E2077="",0,IF(VLOOKUP($E2077,paramètres!$E$33:$F$44,2,FALSE)&lt;=VLOOKUP($AB$18,paramètres!$E$33:$F$44,2,FALSE),P2077*$D2077,0)))</f>
        <v>0</v>
      </c>
      <c r="AC2077" s="13">
        <f>IF($D2077="",0,IF($E2077="",0,IF(VLOOKUP($E2077,paramètres!$E$33:$F$44,2,FALSE)&lt;=VLOOKUP($AC$18,paramètres!$E$33:$F$44,2,FALSE),Q2077*$D2077,0)))</f>
        <v>0</v>
      </c>
      <c r="AD2077" s="13">
        <f>IF($D2077="",0,IF($E2077="",0,IF(VLOOKUP($E2077,paramètres!$E$33:$F$44,2,FALSE)&lt;=VLOOKUP($AD$18,paramètres!$E$33:$F$44,2,FALSE),R2077*$D2077,0)))</f>
        <v>0</v>
      </c>
      <c r="AE2077" s="13">
        <f>IF($D2077="",0,IF($E2077="",0,IF(VLOOKUP($E2077,paramètres!$E$33:$F$44,2,FALSE)&lt;=VLOOKUP($AE$18,paramètres!$E$33:$F$44,2,FALSE),S2077*$D2077,0)))</f>
        <v>0</v>
      </c>
      <c r="AF2077" s="13">
        <f>IF($D2077="",0,IF($E2077="",0,IF(VLOOKUP($E2077,paramètres!$E$33:$F$44,2,FALSE)&lt;=VLOOKUP($AF$18,paramètres!$E$33:$F$44,2,FALSE),T2077*$D2077,0)))</f>
        <v>0</v>
      </c>
      <c r="AG2077" s="13">
        <f>IF($D2077="",0,IF($E2077="",0,IF(VLOOKUP($E2077,paramètres!$E$33:$F$44,2,FALSE)&lt;=VLOOKUP($AG$18,paramètres!$E$33:$F$44,2,FALSE),U2077*$D2077,0)))</f>
        <v>0</v>
      </c>
      <c r="AH2077" s="13">
        <f>IF($D2077="",0,IF($E2077="",0,IF(VLOOKUP($E2077,paramètres!$E$33:$F$44,2,FALSE)&lt;=VLOOKUP($AH$18,paramètres!$E$33:$F$44,2,FALSE),V2077*$D2077,0)))</f>
        <v>0</v>
      </c>
      <c r="AI2077" s="13">
        <f>IF($D2077="",0,IF($E2077="",0,IF(VLOOKUP($E2077,paramètres!$E$33:$F$44,2,FALSE)&lt;=VLOOKUP($AI$18,paramètres!$E$33:$F$44,2,FALSE),W2077*$D2077,0)))</f>
        <v>0</v>
      </c>
      <c r="AJ2077" s="13">
        <f>IF($D2077="",0,IF($E2077="",0,IF(VLOOKUP($E2077,paramètres!$E$33:$F$44,2,FALSE)&lt;=VLOOKUP($AJ$18,paramètres!$E$33:$F$44,2,FALSE),X2077*$D2077,0)))</f>
        <v>0</v>
      </c>
      <c r="AK2077" s="13">
        <f>IF($D2077="",0,IF($E2077="",0,IF(VLOOKUP($E2077,paramètres!$E$33:$F$44,2,FALSE)&lt;=VLOOKUP($AK$18,paramètres!$E$33:$F$44,2,FALSE),Y2077*$D2077,0)))</f>
        <v>0</v>
      </c>
      <c r="AL2077" s="13">
        <f>IF($D2077="",0,IF($E2077="",0,IF(VLOOKUP($E2077,paramètres!$E$33:$F$44,2,FALSE)&lt;=VLOOKUP($AL$18,paramètres!$E$33:$F$44,2,FALSE),Z2077*$D2077,0)))</f>
        <v>0</v>
      </c>
      <c r="AM2077" s="126">
        <f>IF($D2077="",0,IF($E2077="",0,IF(VLOOKUP($E2077,paramètres!$E$33:$F$44,2,FALSE)&lt;=VLOOKUP($AM$18,paramètres!$E$33:$F$44,2,FALSE),AA2077*$D2077,0)))</f>
        <v>0</v>
      </c>
      <c r="AN2077" s="121" t="str">
        <f>IF(paramètres!$B$28=1,((SUM(P2077:Y2077)/1.02)+SUM(Z2077:AA2077))*0.0303/9*COUNT(P2077:X2077),IF(paramètres!$B$28=2,(SUM(P2077:AA2077))*0.0303/9*COUNT(P2077:X2077),"Missing Delta option"))</f>
        <v>Missing Delta option</v>
      </c>
      <c r="AO2077" s="13" t="str">
        <f>IF(paramètres!$B$28=1,(((SUM(P2077:Y2077)/1.02)+SUM(Z2077:AA2077))+((SUM(AB2077:AK2077)/1.02)+SUM(AL2077:AN2077)))*cotpatr,IF(paramètres!$B$28=2,(SUM(P2077:AN2077)*cotpatr),"Missing Delta Option"))</f>
        <v>Missing Delta Option</v>
      </c>
      <c r="AP2077" s="13" t="str" cm="1">
        <f t="array" ref="AP2077">IF(paramètres!$B$28=1,(((SUM(P2077:Y2077)/1.02)+SUM(Z2077:AA2077))+((SUM(AB2077:AM2077)/1.02)+SUM(AL2077:AM2077)))/12*pécule,IF(paramètres!$B$28=2,SUM(P2077:AM2077)/12*pécule,"Missing Delta Option"))</f>
        <v>Missing Delta Option</v>
      </c>
      <c r="AQ2077" s="105" t="e">
        <f>IF(paramètres!$B$28=1,(((SUM(P2077:Y2077)/1.02)+SUM(Z2077:AA2077))+((SUM(AB2077:AM2077)/1.02)+SUM(AL2077:AM2077)))+AN2077+AO2077+AP2077,SUM(P2077:AM2077)+AN2077+AO2077+AP2077)</f>
        <v>#VALUE!</v>
      </c>
    </row>
    <row r="2078" spans="1:43" x14ac:dyDescent="0.25">
      <c r="A2078" s="104"/>
      <c r="B2078" s="39"/>
      <c r="C2078" s="39"/>
      <c r="D2078" s="70"/>
      <c r="E2078" s="49"/>
      <c r="F2078" s="40"/>
      <c r="G2078" s="38"/>
      <c r="H2078" s="71"/>
      <c r="I2078" s="40"/>
      <c r="J2078" s="38"/>
      <c r="K2078" s="71"/>
      <c r="L2078" s="40"/>
      <c r="M2078" s="38"/>
      <c r="N2078" s="71"/>
      <c r="O2078" s="49"/>
      <c r="P2078" s="177"/>
      <c r="Q2078" s="178"/>
      <c r="R2078" s="178"/>
      <c r="S2078" s="178"/>
      <c r="T2078" s="178"/>
      <c r="U2078" s="178"/>
      <c r="V2078" s="178"/>
      <c r="W2078" s="178"/>
      <c r="X2078" s="178"/>
      <c r="Y2078" s="178"/>
      <c r="Z2078" s="178"/>
      <c r="AA2078" s="179"/>
      <c r="AB2078" s="121">
        <f>IF($D2078="",0,IF($E2078="",0,IF(VLOOKUP($E2078,paramètres!$E$33:$F$44,2,FALSE)&lt;=VLOOKUP($AB$18,paramètres!$E$33:$F$44,2,FALSE),P2078*$D2078,0)))</f>
        <v>0</v>
      </c>
      <c r="AC2078" s="13">
        <f>IF($D2078="",0,IF($E2078="",0,IF(VLOOKUP($E2078,paramètres!$E$33:$F$44,2,FALSE)&lt;=VLOOKUP($AC$18,paramètres!$E$33:$F$44,2,FALSE),Q2078*$D2078,0)))</f>
        <v>0</v>
      </c>
      <c r="AD2078" s="13">
        <f>IF($D2078="",0,IF($E2078="",0,IF(VLOOKUP($E2078,paramètres!$E$33:$F$44,2,FALSE)&lt;=VLOOKUP($AD$18,paramètres!$E$33:$F$44,2,FALSE),R2078*$D2078,0)))</f>
        <v>0</v>
      </c>
      <c r="AE2078" s="13">
        <f>IF($D2078="",0,IF($E2078="",0,IF(VLOOKUP($E2078,paramètres!$E$33:$F$44,2,FALSE)&lt;=VLOOKUP($AE$18,paramètres!$E$33:$F$44,2,FALSE),S2078*$D2078,0)))</f>
        <v>0</v>
      </c>
      <c r="AF2078" s="13">
        <f>IF($D2078="",0,IF($E2078="",0,IF(VLOOKUP($E2078,paramètres!$E$33:$F$44,2,FALSE)&lt;=VLOOKUP($AF$18,paramètres!$E$33:$F$44,2,FALSE),T2078*$D2078,0)))</f>
        <v>0</v>
      </c>
      <c r="AG2078" s="13">
        <f>IF($D2078="",0,IF($E2078="",0,IF(VLOOKUP($E2078,paramètres!$E$33:$F$44,2,FALSE)&lt;=VLOOKUP($AG$18,paramètres!$E$33:$F$44,2,FALSE),U2078*$D2078,0)))</f>
        <v>0</v>
      </c>
      <c r="AH2078" s="13">
        <f>IF($D2078="",0,IF($E2078="",0,IF(VLOOKUP($E2078,paramètres!$E$33:$F$44,2,FALSE)&lt;=VLOOKUP($AH$18,paramètres!$E$33:$F$44,2,FALSE),V2078*$D2078,0)))</f>
        <v>0</v>
      </c>
      <c r="AI2078" s="13">
        <f>IF($D2078="",0,IF($E2078="",0,IF(VLOOKUP($E2078,paramètres!$E$33:$F$44,2,FALSE)&lt;=VLOOKUP($AI$18,paramètres!$E$33:$F$44,2,FALSE),W2078*$D2078,0)))</f>
        <v>0</v>
      </c>
      <c r="AJ2078" s="13">
        <f>IF($D2078="",0,IF($E2078="",0,IF(VLOOKUP($E2078,paramètres!$E$33:$F$44,2,FALSE)&lt;=VLOOKUP($AJ$18,paramètres!$E$33:$F$44,2,FALSE),X2078*$D2078,0)))</f>
        <v>0</v>
      </c>
      <c r="AK2078" s="13">
        <f>IF($D2078="",0,IF($E2078="",0,IF(VLOOKUP($E2078,paramètres!$E$33:$F$44,2,FALSE)&lt;=VLOOKUP($AK$18,paramètres!$E$33:$F$44,2,FALSE),Y2078*$D2078,0)))</f>
        <v>0</v>
      </c>
      <c r="AL2078" s="13">
        <f>IF($D2078="",0,IF($E2078="",0,IF(VLOOKUP($E2078,paramètres!$E$33:$F$44,2,FALSE)&lt;=VLOOKUP($AL$18,paramètres!$E$33:$F$44,2,FALSE),Z2078*$D2078,0)))</f>
        <v>0</v>
      </c>
      <c r="AM2078" s="126">
        <f>IF($D2078="",0,IF($E2078="",0,IF(VLOOKUP($E2078,paramètres!$E$33:$F$44,2,FALSE)&lt;=VLOOKUP($AM$18,paramètres!$E$33:$F$44,2,FALSE),AA2078*$D2078,0)))</f>
        <v>0</v>
      </c>
      <c r="AN2078" s="121" t="str">
        <f>IF(paramètres!$B$28=1,((SUM(P2078:Y2078)/1.02)+SUM(Z2078:AA2078))*0.0303/9*COUNT(P2078:X2078),IF(paramètres!$B$28=2,(SUM(P2078:AA2078))*0.0303/9*COUNT(P2078:X2078),"Missing Delta option"))</f>
        <v>Missing Delta option</v>
      </c>
      <c r="AO2078" s="13" t="str">
        <f>IF(paramètres!$B$28=1,(((SUM(P2078:Y2078)/1.02)+SUM(Z2078:AA2078))+((SUM(AB2078:AK2078)/1.02)+SUM(AL2078:AN2078)))*cotpatr,IF(paramètres!$B$28=2,(SUM(P2078:AN2078)*cotpatr),"Missing Delta Option"))</f>
        <v>Missing Delta Option</v>
      </c>
      <c r="AP2078" s="13" t="str" cm="1">
        <f t="array" ref="AP2078">IF(paramètres!$B$28=1,(((SUM(P2078:Y2078)/1.02)+SUM(Z2078:AA2078))+((SUM(AB2078:AM2078)/1.02)+SUM(AL2078:AM2078)))/12*pécule,IF(paramètres!$B$28=2,SUM(P2078:AM2078)/12*pécule,"Missing Delta Option"))</f>
        <v>Missing Delta Option</v>
      </c>
      <c r="AQ2078" s="105" t="e">
        <f>IF(paramètres!$B$28=1,(((SUM(P2078:Y2078)/1.02)+SUM(Z2078:AA2078))+((SUM(AB2078:AM2078)/1.02)+SUM(AL2078:AM2078)))+AN2078+AO2078+AP2078,SUM(P2078:AM2078)+AN2078+AO2078+AP2078)</f>
        <v>#VALUE!</v>
      </c>
    </row>
    <row r="2079" spans="1:43" x14ac:dyDescent="0.25">
      <c r="A2079" s="104"/>
      <c r="B2079" s="39"/>
      <c r="C2079" s="39"/>
      <c r="D2079" s="70"/>
      <c r="E2079" s="49"/>
      <c r="F2079" s="40"/>
      <c r="G2079" s="38"/>
      <c r="H2079" s="71"/>
      <c r="I2079" s="40"/>
      <c r="J2079" s="38"/>
      <c r="K2079" s="71"/>
      <c r="L2079" s="40"/>
      <c r="M2079" s="38"/>
      <c r="N2079" s="71"/>
      <c r="O2079" s="49"/>
      <c r="P2079" s="177"/>
      <c r="Q2079" s="178"/>
      <c r="R2079" s="178"/>
      <c r="S2079" s="178"/>
      <c r="T2079" s="178"/>
      <c r="U2079" s="178"/>
      <c r="V2079" s="178"/>
      <c r="W2079" s="178"/>
      <c r="X2079" s="178"/>
      <c r="Y2079" s="178"/>
      <c r="Z2079" s="178"/>
      <c r="AA2079" s="179"/>
      <c r="AB2079" s="121">
        <f>IF($D2079="",0,IF($E2079="",0,IF(VLOOKUP($E2079,paramètres!$E$33:$F$44,2,FALSE)&lt;=VLOOKUP($AB$18,paramètres!$E$33:$F$44,2,FALSE),P2079*$D2079,0)))</f>
        <v>0</v>
      </c>
      <c r="AC2079" s="13">
        <f>IF($D2079="",0,IF($E2079="",0,IF(VLOOKUP($E2079,paramètres!$E$33:$F$44,2,FALSE)&lt;=VLOOKUP($AC$18,paramètres!$E$33:$F$44,2,FALSE),Q2079*$D2079,0)))</f>
        <v>0</v>
      </c>
      <c r="AD2079" s="13">
        <f>IF($D2079="",0,IF($E2079="",0,IF(VLOOKUP($E2079,paramètres!$E$33:$F$44,2,FALSE)&lt;=VLOOKUP($AD$18,paramètres!$E$33:$F$44,2,FALSE),R2079*$D2079,0)))</f>
        <v>0</v>
      </c>
      <c r="AE2079" s="13">
        <f>IF($D2079="",0,IF($E2079="",0,IF(VLOOKUP($E2079,paramètres!$E$33:$F$44,2,FALSE)&lt;=VLOOKUP($AE$18,paramètres!$E$33:$F$44,2,FALSE),S2079*$D2079,0)))</f>
        <v>0</v>
      </c>
      <c r="AF2079" s="13">
        <f>IF($D2079="",0,IF($E2079="",0,IF(VLOOKUP($E2079,paramètres!$E$33:$F$44,2,FALSE)&lt;=VLOOKUP($AF$18,paramètres!$E$33:$F$44,2,FALSE),T2079*$D2079,0)))</f>
        <v>0</v>
      </c>
      <c r="AG2079" s="13">
        <f>IF($D2079="",0,IF($E2079="",0,IF(VLOOKUP($E2079,paramètres!$E$33:$F$44,2,FALSE)&lt;=VLOOKUP($AG$18,paramètres!$E$33:$F$44,2,FALSE),U2079*$D2079,0)))</f>
        <v>0</v>
      </c>
      <c r="AH2079" s="13">
        <f>IF($D2079="",0,IF($E2079="",0,IF(VLOOKUP($E2079,paramètres!$E$33:$F$44,2,FALSE)&lt;=VLOOKUP($AH$18,paramètres!$E$33:$F$44,2,FALSE),V2079*$D2079,0)))</f>
        <v>0</v>
      </c>
      <c r="AI2079" s="13">
        <f>IF($D2079="",0,IF($E2079="",0,IF(VLOOKUP($E2079,paramètres!$E$33:$F$44,2,FALSE)&lt;=VLOOKUP($AI$18,paramètres!$E$33:$F$44,2,FALSE),W2079*$D2079,0)))</f>
        <v>0</v>
      </c>
      <c r="AJ2079" s="13">
        <f>IF($D2079="",0,IF($E2079="",0,IF(VLOOKUP($E2079,paramètres!$E$33:$F$44,2,FALSE)&lt;=VLOOKUP($AJ$18,paramètres!$E$33:$F$44,2,FALSE),X2079*$D2079,0)))</f>
        <v>0</v>
      </c>
      <c r="AK2079" s="13">
        <f>IF($D2079="",0,IF($E2079="",0,IF(VLOOKUP($E2079,paramètres!$E$33:$F$44,2,FALSE)&lt;=VLOOKUP($AK$18,paramètres!$E$33:$F$44,2,FALSE),Y2079*$D2079,0)))</f>
        <v>0</v>
      </c>
      <c r="AL2079" s="13">
        <f>IF($D2079="",0,IF($E2079="",0,IF(VLOOKUP($E2079,paramètres!$E$33:$F$44,2,FALSE)&lt;=VLOOKUP($AL$18,paramètres!$E$33:$F$44,2,FALSE),Z2079*$D2079,0)))</f>
        <v>0</v>
      </c>
      <c r="AM2079" s="126">
        <f>IF($D2079="",0,IF($E2079="",0,IF(VLOOKUP($E2079,paramètres!$E$33:$F$44,2,FALSE)&lt;=VLOOKUP($AM$18,paramètres!$E$33:$F$44,2,FALSE),AA2079*$D2079,0)))</f>
        <v>0</v>
      </c>
      <c r="AN2079" s="121" t="str">
        <f>IF(paramètres!$B$28=1,((SUM(P2079:Y2079)/1.02)+SUM(Z2079:AA2079))*0.0303/9*COUNT(P2079:X2079),IF(paramètres!$B$28=2,(SUM(P2079:AA2079))*0.0303/9*COUNT(P2079:X2079),"Missing Delta option"))</f>
        <v>Missing Delta option</v>
      </c>
      <c r="AO2079" s="13" t="str">
        <f>IF(paramètres!$B$28=1,(((SUM(P2079:Y2079)/1.02)+SUM(Z2079:AA2079))+((SUM(AB2079:AK2079)/1.02)+SUM(AL2079:AN2079)))*cotpatr,IF(paramètres!$B$28=2,(SUM(P2079:AN2079)*cotpatr),"Missing Delta Option"))</f>
        <v>Missing Delta Option</v>
      </c>
      <c r="AP2079" s="13" t="str" cm="1">
        <f t="array" ref="AP2079">IF(paramètres!$B$28=1,(((SUM(P2079:Y2079)/1.02)+SUM(Z2079:AA2079))+((SUM(AB2079:AM2079)/1.02)+SUM(AL2079:AM2079)))/12*pécule,IF(paramètres!$B$28=2,SUM(P2079:AM2079)/12*pécule,"Missing Delta Option"))</f>
        <v>Missing Delta Option</v>
      </c>
      <c r="AQ2079" s="105" t="e">
        <f>IF(paramètres!$B$28=1,(((SUM(P2079:Y2079)/1.02)+SUM(Z2079:AA2079))+((SUM(AB2079:AM2079)/1.02)+SUM(AL2079:AM2079)))+AN2079+AO2079+AP2079,SUM(P2079:AM2079)+AN2079+AO2079+AP2079)</f>
        <v>#VALUE!</v>
      </c>
    </row>
    <row r="2080" spans="1:43" x14ac:dyDescent="0.25">
      <c r="A2080" s="104"/>
      <c r="B2080" s="39"/>
      <c r="C2080" s="39"/>
      <c r="D2080" s="70"/>
      <c r="E2080" s="49"/>
      <c r="F2080" s="40"/>
      <c r="G2080" s="38"/>
      <c r="H2080" s="71"/>
      <c r="I2080" s="40"/>
      <c r="J2080" s="38"/>
      <c r="K2080" s="71"/>
      <c r="L2080" s="40"/>
      <c r="M2080" s="38"/>
      <c r="N2080" s="71"/>
      <c r="O2080" s="49"/>
      <c r="P2080" s="177"/>
      <c r="Q2080" s="178"/>
      <c r="R2080" s="178"/>
      <c r="S2080" s="178"/>
      <c r="T2080" s="178"/>
      <c r="U2080" s="178"/>
      <c r="V2080" s="178"/>
      <c r="W2080" s="178"/>
      <c r="X2080" s="178"/>
      <c r="Y2080" s="178"/>
      <c r="Z2080" s="178"/>
      <c r="AA2080" s="179"/>
      <c r="AB2080" s="121">
        <f>IF($D2080="",0,IF($E2080="",0,IF(VLOOKUP($E2080,paramètres!$E$33:$F$44,2,FALSE)&lt;=VLOOKUP($AB$18,paramètres!$E$33:$F$44,2,FALSE),P2080*$D2080,0)))</f>
        <v>0</v>
      </c>
      <c r="AC2080" s="13">
        <f>IF($D2080="",0,IF($E2080="",0,IF(VLOOKUP($E2080,paramètres!$E$33:$F$44,2,FALSE)&lt;=VLOOKUP($AC$18,paramètres!$E$33:$F$44,2,FALSE),Q2080*$D2080,0)))</f>
        <v>0</v>
      </c>
      <c r="AD2080" s="13">
        <f>IF($D2080="",0,IF($E2080="",0,IF(VLOOKUP($E2080,paramètres!$E$33:$F$44,2,FALSE)&lt;=VLOOKUP($AD$18,paramètres!$E$33:$F$44,2,FALSE),R2080*$D2080,0)))</f>
        <v>0</v>
      </c>
      <c r="AE2080" s="13">
        <f>IF($D2080="",0,IF($E2080="",0,IF(VLOOKUP($E2080,paramètres!$E$33:$F$44,2,FALSE)&lt;=VLOOKUP($AE$18,paramètres!$E$33:$F$44,2,FALSE),S2080*$D2080,0)))</f>
        <v>0</v>
      </c>
      <c r="AF2080" s="13">
        <f>IF($D2080="",0,IF($E2080="",0,IF(VLOOKUP($E2080,paramètres!$E$33:$F$44,2,FALSE)&lt;=VLOOKUP($AF$18,paramètres!$E$33:$F$44,2,FALSE),T2080*$D2080,0)))</f>
        <v>0</v>
      </c>
      <c r="AG2080" s="13">
        <f>IF($D2080="",0,IF($E2080="",0,IF(VLOOKUP($E2080,paramètres!$E$33:$F$44,2,FALSE)&lt;=VLOOKUP($AG$18,paramètres!$E$33:$F$44,2,FALSE),U2080*$D2080,0)))</f>
        <v>0</v>
      </c>
      <c r="AH2080" s="13">
        <f>IF($D2080="",0,IF($E2080="",0,IF(VLOOKUP($E2080,paramètres!$E$33:$F$44,2,FALSE)&lt;=VLOOKUP($AH$18,paramètres!$E$33:$F$44,2,FALSE),V2080*$D2080,0)))</f>
        <v>0</v>
      </c>
      <c r="AI2080" s="13">
        <f>IF($D2080="",0,IF($E2080="",0,IF(VLOOKUP($E2080,paramètres!$E$33:$F$44,2,FALSE)&lt;=VLOOKUP($AI$18,paramètres!$E$33:$F$44,2,FALSE),W2080*$D2080,0)))</f>
        <v>0</v>
      </c>
      <c r="AJ2080" s="13">
        <f>IF($D2080="",0,IF($E2080="",0,IF(VLOOKUP($E2080,paramètres!$E$33:$F$44,2,FALSE)&lt;=VLOOKUP($AJ$18,paramètres!$E$33:$F$44,2,FALSE),X2080*$D2080,0)))</f>
        <v>0</v>
      </c>
      <c r="AK2080" s="13">
        <f>IF($D2080="",0,IF($E2080="",0,IF(VLOOKUP($E2080,paramètres!$E$33:$F$44,2,FALSE)&lt;=VLOOKUP($AK$18,paramètres!$E$33:$F$44,2,FALSE),Y2080*$D2080,0)))</f>
        <v>0</v>
      </c>
      <c r="AL2080" s="13">
        <f>IF($D2080="",0,IF($E2080="",0,IF(VLOOKUP($E2080,paramètres!$E$33:$F$44,2,FALSE)&lt;=VLOOKUP($AL$18,paramètres!$E$33:$F$44,2,FALSE),Z2080*$D2080,0)))</f>
        <v>0</v>
      </c>
      <c r="AM2080" s="126">
        <f>IF($D2080="",0,IF($E2080="",0,IF(VLOOKUP($E2080,paramètres!$E$33:$F$44,2,FALSE)&lt;=VLOOKUP($AM$18,paramètres!$E$33:$F$44,2,FALSE),AA2080*$D2080,0)))</f>
        <v>0</v>
      </c>
      <c r="AN2080" s="121" t="str">
        <f>IF(paramètres!$B$28=1,((SUM(P2080:Y2080)/1.02)+SUM(Z2080:AA2080))*0.0303/9*COUNT(P2080:X2080),IF(paramètres!$B$28=2,(SUM(P2080:AA2080))*0.0303/9*COUNT(P2080:X2080),"Missing Delta option"))</f>
        <v>Missing Delta option</v>
      </c>
      <c r="AO2080" s="13" t="str">
        <f>IF(paramètres!$B$28=1,(((SUM(P2080:Y2080)/1.02)+SUM(Z2080:AA2080))+((SUM(AB2080:AK2080)/1.02)+SUM(AL2080:AN2080)))*cotpatr,IF(paramètres!$B$28=2,(SUM(P2080:AN2080)*cotpatr),"Missing Delta Option"))</f>
        <v>Missing Delta Option</v>
      </c>
      <c r="AP2080" s="13" t="str" cm="1">
        <f t="array" ref="AP2080">IF(paramètres!$B$28=1,(((SUM(P2080:Y2080)/1.02)+SUM(Z2080:AA2080))+((SUM(AB2080:AM2080)/1.02)+SUM(AL2080:AM2080)))/12*pécule,IF(paramètres!$B$28=2,SUM(P2080:AM2080)/12*pécule,"Missing Delta Option"))</f>
        <v>Missing Delta Option</v>
      </c>
      <c r="AQ2080" s="105" t="e">
        <f>IF(paramètres!$B$28=1,(((SUM(P2080:Y2080)/1.02)+SUM(Z2080:AA2080))+((SUM(AB2080:AM2080)/1.02)+SUM(AL2080:AM2080)))+AN2080+AO2080+AP2080,SUM(P2080:AM2080)+AN2080+AO2080+AP2080)</f>
        <v>#VALUE!</v>
      </c>
    </row>
    <row r="2081" spans="1:43" x14ac:dyDescent="0.25">
      <c r="A2081" s="104"/>
      <c r="B2081" s="39"/>
      <c r="C2081" s="39"/>
      <c r="D2081" s="70"/>
      <c r="E2081" s="49"/>
      <c r="F2081" s="40"/>
      <c r="G2081" s="38"/>
      <c r="H2081" s="71"/>
      <c r="I2081" s="40"/>
      <c r="J2081" s="38"/>
      <c r="K2081" s="71"/>
      <c r="L2081" s="40"/>
      <c r="M2081" s="38"/>
      <c r="N2081" s="71"/>
      <c r="O2081" s="49"/>
      <c r="P2081" s="177"/>
      <c r="Q2081" s="178"/>
      <c r="R2081" s="178"/>
      <c r="S2081" s="178"/>
      <c r="T2081" s="178"/>
      <c r="U2081" s="178"/>
      <c r="V2081" s="178"/>
      <c r="W2081" s="178"/>
      <c r="X2081" s="178"/>
      <c r="Y2081" s="178"/>
      <c r="Z2081" s="178"/>
      <c r="AA2081" s="179"/>
      <c r="AB2081" s="121">
        <f>IF($D2081="",0,IF($E2081="",0,IF(VLOOKUP($E2081,paramètres!$E$33:$F$44,2,FALSE)&lt;=VLOOKUP($AB$18,paramètres!$E$33:$F$44,2,FALSE),P2081*$D2081,0)))</f>
        <v>0</v>
      </c>
      <c r="AC2081" s="13">
        <f>IF($D2081="",0,IF($E2081="",0,IF(VLOOKUP($E2081,paramètres!$E$33:$F$44,2,FALSE)&lt;=VLOOKUP($AC$18,paramètres!$E$33:$F$44,2,FALSE),Q2081*$D2081,0)))</f>
        <v>0</v>
      </c>
      <c r="AD2081" s="13">
        <f>IF($D2081="",0,IF($E2081="",0,IF(VLOOKUP($E2081,paramètres!$E$33:$F$44,2,FALSE)&lt;=VLOOKUP($AD$18,paramètres!$E$33:$F$44,2,FALSE),R2081*$D2081,0)))</f>
        <v>0</v>
      </c>
      <c r="AE2081" s="13">
        <f>IF($D2081="",0,IF($E2081="",0,IF(VLOOKUP($E2081,paramètres!$E$33:$F$44,2,FALSE)&lt;=VLOOKUP($AE$18,paramètres!$E$33:$F$44,2,FALSE),S2081*$D2081,0)))</f>
        <v>0</v>
      </c>
      <c r="AF2081" s="13">
        <f>IF($D2081="",0,IF($E2081="",0,IF(VLOOKUP($E2081,paramètres!$E$33:$F$44,2,FALSE)&lt;=VLOOKUP($AF$18,paramètres!$E$33:$F$44,2,FALSE),T2081*$D2081,0)))</f>
        <v>0</v>
      </c>
      <c r="AG2081" s="13">
        <f>IF($D2081="",0,IF($E2081="",0,IF(VLOOKUP($E2081,paramètres!$E$33:$F$44,2,FALSE)&lt;=VLOOKUP($AG$18,paramètres!$E$33:$F$44,2,FALSE),U2081*$D2081,0)))</f>
        <v>0</v>
      </c>
      <c r="AH2081" s="13">
        <f>IF($D2081="",0,IF($E2081="",0,IF(VLOOKUP($E2081,paramètres!$E$33:$F$44,2,FALSE)&lt;=VLOOKUP($AH$18,paramètres!$E$33:$F$44,2,FALSE),V2081*$D2081,0)))</f>
        <v>0</v>
      </c>
      <c r="AI2081" s="13">
        <f>IF($D2081="",0,IF($E2081="",0,IF(VLOOKUP($E2081,paramètres!$E$33:$F$44,2,FALSE)&lt;=VLOOKUP($AI$18,paramètres!$E$33:$F$44,2,FALSE),W2081*$D2081,0)))</f>
        <v>0</v>
      </c>
      <c r="AJ2081" s="13">
        <f>IF($D2081="",0,IF($E2081="",0,IF(VLOOKUP($E2081,paramètres!$E$33:$F$44,2,FALSE)&lt;=VLOOKUP($AJ$18,paramètres!$E$33:$F$44,2,FALSE),X2081*$D2081,0)))</f>
        <v>0</v>
      </c>
      <c r="AK2081" s="13">
        <f>IF($D2081="",0,IF($E2081="",0,IF(VLOOKUP($E2081,paramètres!$E$33:$F$44,2,FALSE)&lt;=VLOOKUP($AK$18,paramètres!$E$33:$F$44,2,FALSE),Y2081*$D2081,0)))</f>
        <v>0</v>
      </c>
      <c r="AL2081" s="13">
        <f>IF($D2081="",0,IF($E2081="",0,IF(VLOOKUP($E2081,paramètres!$E$33:$F$44,2,FALSE)&lt;=VLOOKUP($AL$18,paramètres!$E$33:$F$44,2,FALSE),Z2081*$D2081,0)))</f>
        <v>0</v>
      </c>
      <c r="AM2081" s="126">
        <f>IF($D2081="",0,IF($E2081="",0,IF(VLOOKUP($E2081,paramètres!$E$33:$F$44,2,FALSE)&lt;=VLOOKUP($AM$18,paramètres!$E$33:$F$44,2,FALSE),AA2081*$D2081,0)))</f>
        <v>0</v>
      </c>
      <c r="AN2081" s="121" t="str">
        <f>IF(paramètres!$B$28=1,((SUM(P2081:Y2081)/1.02)+SUM(Z2081:AA2081))*0.0303/9*COUNT(P2081:X2081),IF(paramètres!$B$28=2,(SUM(P2081:AA2081))*0.0303/9*COUNT(P2081:X2081),"Missing Delta option"))</f>
        <v>Missing Delta option</v>
      </c>
      <c r="AO2081" s="13" t="str">
        <f>IF(paramètres!$B$28=1,(((SUM(P2081:Y2081)/1.02)+SUM(Z2081:AA2081))+((SUM(AB2081:AK2081)/1.02)+SUM(AL2081:AN2081)))*cotpatr,IF(paramètres!$B$28=2,(SUM(P2081:AN2081)*cotpatr),"Missing Delta Option"))</f>
        <v>Missing Delta Option</v>
      </c>
      <c r="AP2081" s="13" t="str" cm="1">
        <f t="array" ref="AP2081">IF(paramètres!$B$28=1,(((SUM(P2081:Y2081)/1.02)+SUM(Z2081:AA2081))+((SUM(AB2081:AM2081)/1.02)+SUM(AL2081:AM2081)))/12*pécule,IF(paramètres!$B$28=2,SUM(P2081:AM2081)/12*pécule,"Missing Delta Option"))</f>
        <v>Missing Delta Option</v>
      </c>
      <c r="AQ2081" s="105" t="e">
        <f>IF(paramètres!$B$28=1,(((SUM(P2081:Y2081)/1.02)+SUM(Z2081:AA2081))+((SUM(AB2081:AM2081)/1.02)+SUM(AL2081:AM2081)))+AN2081+AO2081+AP2081,SUM(P2081:AM2081)+AN2081+AO2081+AP2081)</f>
        <v>#VALUE!</v>
      </c>
    </row>
    <row r="2082" spans="1:43" x14ac:dyDescent="0.25">
      <c r="A2082" s="104"/>
      <c r="B2082" s="39"/>
      <c r="C2082" s="39"/>
      <c r="D2082" s="70"/>
      <c r="E2082" s="49"/>
      <c r="F2082" s="40"/>
      <c r="G2082" s="38"/>
      <c r="H2082" s="71"/>
      <c r="I2082" s="40"/>
      <c r="J2082" s="38"/>
      <c r="K2082" s="71"/>
      <c r="L2082" s="40"/>
      <c r="M2082" s="38"/>
      <c r="N2082" s="71"/>
      <c r="O2082" s="49"/>
      <c r="P2082" s="177"/>
      <c r="Q2082" s="178"/>
      <c r="R2082" s="178"/>
      <c r="S2082" s="178"/>
      <c r="T2082" s="178"/>
      <c r="U2082" s="178"/>
      <c r="V2082" s="178"/>
      <c r="W2082" s="178"/>
      <c r="X2082" s="178"/>
      <c r="Y2082" s="178"/>
      <c r="Z2082" s="178"/>
      <c r="AA2082" s="179"/>
      <c r="AB2082" s="121">
        <f>IF($D2082="",0,IF($E2082="",0,IF(VLOOKUP($E2082,paramètres!$E$33:$F$44,2,FALSE)&lt;=VLOOKUP($AB$18,paramètres!$E$33:$F$44,2,FALSE),P2082*$D2082,0)))</f>
        <v>0</v>
      </c>
      <c r="AC2082" s="13">
        <f>IF($D2082="",0,IF($E2082="",0,IF(VLOOKUP($E2082,paramètres!$E$33:$F$44,2,FALSE)&lt;=VLOOKUP($AC$18,paramètres!$E$33:$F$44,2,FALSE),Q2082*$D2082,0)))</f>
        <v>0</v>
      </c>
      <c r="AD2082" s="13">
        <f>IF($D2082="",0,IF($E2082="",0,IF(VLOOKUP($E2082,paramètres!$E$33:$F$44,2,FALSE)&lt;=VLOOKUP($AD$18,paramètres!$E$33:$F$44,2,FALSE),R2082*$D2082,0)))</f>
        <v>0</v>
      </c>
      <c r="AE2082" s="13">
        <f>IF($D2082="",0,IF($E2082="",0,IF(VLOOKUP($E2082,paramètres!$E$33:$F$44,2,FALSE)&lt;=VLOOKUP($AE$18,paramètres!$E$33:$F$44,2,FALSE),S2082*$D2082,0)))</f>
        <v>0</v>
      </c>
      <c r="AF2082" s="13">
        <f>IF($D2082="",0,IF($E2082="",0,IF(VLOOKUP($E2082,paramètres!$E$33:$F$44,2,FALSE)&lt;=VLOOKUP($AF$18,paramètres!$E$33:$F$44,2,FALSE),T2082*$D2082,0)))</f>
        <v>0</v>
      </c>
      <c r="AG2082" s="13">
        <f>IF($D2082="",0,IF($E2082="",0,IF(VLOOKUP($E2082,paramètres!$E$33:$F$44,2,FALSE)&lt;=VLOOKUP($AG$18,paramètres!$E$33:$F$44,2,FALSE),U2082*$D2082,0)))</f>
        <v>0</v>
      </c>
      <c r="AH2082" s="13">
        <f>IF($D2082="",0,IF($E2082="",0,IF(VLOOKUP($E2082,paramètres!$E$33:$F$44,2,FALSE)&lt;=VLOOKUP($AH$18,paramètres!$E$33:$F$44,2,FALSE),V2082*$D2082,0)))</f>
        <v>0</v>
      </c>
      <c r="AI2082" s="13">
        <f>IF($D2082="",0,IF($E2082="",0,IF(VLOOKUP($E2082,paramètres!$E$33:$F$44,2,FALSE)&lt;=VLOOKUP($AI$18,paramètres!$E$33:$F$44,2,FALSE),W2082*$D2082,0)))</f>
        <v>0</v>
      </c>
      <c r="AJ2082" s="13">
        <f>IF($D2082="",0,IF($E2082="",0,IF(VLOOKUP($E2082,paramètres!$E$33:$F$44,2,FALSE)&lt;=VLOOKUP($AJ$18,paramètres!$E$33:$F$44,2,FALSE),X2082*$D2082,0)))</f>
        <v>0</v>
      </c>
      <c r="AK2082" s="13">
        <f>IF($D2082="",0,IF($E2082="",0,IF(VLOOKUP($E2082,paramètres!$E$33:$F$44,2,FALSE)&lt;=VLOOKUP($AK$18,paramètres!$E$33:$F$44,2,FALSE),Y2082*$D2082,0)))</f>
        <v>0</v>
      </c>
      <c r="AL2082" s="13">
        <f>IF($D2082="",0,IF($E2082="",0,IF(VLOOKUP($E2082,paramètres!$E$33:$F$44,2,FALSE)&lt;=VLOOKUP($AL$18,paramètres!$E$33:$F$44,2,FALSE),Z2082*$D2082,0)))</f>
        <v>0</v>
      </c>
      <c r="AM2082" s="126">
        <f>IF($D2082="",0,IF($E2082="",0,IF(VLOOKUP($E2082,paramètres!$E$33:$F$44,2,FALSE)&lt;=VLOOKUP($AM$18,paramètres!$E$33:$F$44,2,FALSE),AA2082*$D2082,0)))</f>
        <v>0</v>
      </c>
      <c r="AN2082" s="121" t="str">
        <f>IF(paramètres!$B$28=1,((SUM(P2082:Y2082)/1.02)+SUM(Z2082:AA2082))*0.0303/9*COUNT(P2082:X2082),IF(paramètres!$B$28=2,(SUM(P2082:AA2082))*0.0303/9*COUNT(P2082:X2082),"Missing Delta option"))</f>
        <v>Missing Delta option</v>
      </c>
      <c r="AO2082" s="13" t="str">
        <f>IF(paramètres!$B$28=1,(((SUM(P2082:Y2082)/1.02)+SUM(Z2082:AA2082))+((SUM(AB2082:AK2082)/1.02)+SUM(AL2082:AN2082)))*cotpatr,IF(paramètres!$B$28=2,(SUM(P2082:AN2082)*cotpatr),"Missing Delta Option"))</f>
        <v>Missing Delta Option</v>
      </c>
      <c r="AP2082" s="13" t="str" cm="1">
        <f t="array" ref="AP2082">IF(paramètres!$B$28=1,(((SUM(P2082:Y2082)/1.02)+SUM(Z2082:AA2082))+((SUM(AB2082:AM2082)/1.02)+SUM(AL2082:AM2082)))/12*pécule,IF(paramètres!$B$28=2,SUM(P2082:AM2082)/12*pécule,"Missing Delta Option"))</f>
        <v>Missing Delta Option</v>
      </c>
      <c r="AQ2082" s="105" t="e">
        <f>IF(paramètres!$B$28=1,(((SUM(P2082:Y2082)/1.02)+SUM(Z2082:AA2082))+((SUM(AB2082:AM2082)/1.02)+SUM(AL2082:AM2082)))+AN2082+AO2082+AP2082,SUM(P2082:AM2082)+AN2082+AO2082+AP2082)</f>
        <v>#VALUE!</v>
      </c>
    </row>
    <row r="2083" spans="1:43" x14ac:dyDescent="0.25">
      <c r="A2083" s="104"/>
      <c r="B2083" s="39"/>
      <c r="C2083" s="39"/>
      <c r="D2083" s="70"/>
      <c r="E2083" s="49"/>
      <c r="F2083" s="40"/>
      <c r="G2083" s="38"/>
      <c r="H2083" s="71"/>
      <c r="I2083" s="40"/>
      <c r="J2083" s="38"/>
      <c r="K2083" s="71"/>
      <c r="L2083" s="40"/>
      <c r="M2083" s="38"/>
      <c r="N2083" s="71"/>
      <c r="O2083" s="49"/>
      <c r="P2083" s="177"/>
      <c r="Q2083" s="178"/>
      <c r="R2083" s="178"/>
      <c r="S2083" s="178"/>
      <c r="T2083" s="178"/>
      <c r="U2083" s="178"/>
      <c r="V2083" s="178"/>
      <c r="W2083" s="178"/>
      <c r="X2083" s="178"/>
      <c r="Y2083" s="178"/>
      <c r="Z2083" s="178"/>
      <c r="AA2083" s="179"/>
      <c r="AB2083" s="121">
        <f>IF($D2083="",0,IF($E2083="",0,IF(VLOOKUP($E2083,paramètres!$E$33:$F$44,2,FALSE)&lt;=VLOOKUP($AB$18,paramètres!$E$33:$F$44,2,FALSE),P2083*$D2083,0)))</f>
        <v>0</v>
      </c>
      <c r="AC2083" s="13">
        <f>IF($D2083="",0,IF($E2083="",0,IF(VLOOKUP($E2083,paramètres!$E$33:$F$44,2,FALSE)&lt;=VLOOKUP($AC$18,paramètres!$E$33:$F$44,2,FALSE),Q2083*$D2083,0)))</f>
        <v>0</v>
      </c>
      <c r="AD2083" s="13">
        <f>IF($D2083="",0,IF($E2083="",0,IF(VLOOKUP($E2083,paramètres!$E$33:$F$44,2,FALSE)&lt;=VLOOKUP($AD$18,paramètres!$E$33:$F$44,2,FALSE),R2083*$D2083,0)))</f>
        <v>0</v>
      </c>
      <c r="AE2083" s="13">
        <f>IF($D2083="",0,IF($E2083="",0,IF(VLOOKUP($E2083,paramètres!$E$33:$F$44,2,FALSE)&lt;=VLOOKUP($AE$18,paramètres!$E$33:$F$44,2,FALSE),S2083*$D2083,0)))</f>
        <v>0</v>
      </c>
      <c r="AF2083" s="13">
        <f>IF($D2083="",0,IF($E2083="",0,IF(VLOOKUP($E2083,paramètres!$E$33:$F$44,2,FALSE)&lt;=VLOOKUP($AF$18,paramètres!$E$33:$F$44,2,FALSE),T2083*$D2083,0)))</f>
        <v>0</v>
      </c>
      <c r="AG2083" s="13">
        <f>IF($D2083="",0,IF($E2083="",0,IF(VLOOKUP($E2083,paramètres!$E$33:$F$44,2,FALSE)&lt;=VLOOKUP($AG$18,paramètres!$E$33:$F$44,2,FALSE),U2083*$D2083,0)))</f>
        <v>0</v>
      </c>
      <c r="AH2083" s="13">
        <f>IF($D2083="",0,IF($E2083="",0,IF(VLOOKUP($E2083,paramètres!$E$33:$F$44,2,FALSE)&lt;=VLOOKUP($AH$18,paramètres!$E$33:$F$44,2,FALSE),V2083*$D2083,0)))</f>
        <v>0</v>
      </c>
      <c r="AI2083" s="13">
        <f>IF($D2083="",0,IF($E2083="",0,IF(VLOOKUP($E2083,paramètres!$E$33:$F$44,2,FALSE)&lt;=VLOOKUP($AI$18,paramètres!$E$33:$F$44,2,FALSE),W2083*$D2083,0)))</f>
        <v>0</v>
      </c>
      <c r="AJ2083" s="13">
        <f>IF($D2083="",0,IF($E2083="",0,IF(VLOOKUP($E2083,paramètres!$E$33:$F$44,2,FALSE)&lt;=VLOOKUP($AJ$18,paramètres!$E$33:$F$44,2,FALSE),X2083*$D2083,0)))</f>
        <v>0</v>
      </c>
      <c r="AK2083" s="13">
        <f>IF($D2083="",0,IF($E2083="",0,IF(VLOOKUP($E2083,paramètres!$E$33:$F$44,2,FALSE)&lt;=VLOOKUP($AK$18,paramètres!$E$33:$F$44,2,FALSE),Y2083*$D2083,0)))</f>
        <v>0</v>
      </c>
      <c r="AL2083" s="13">
        <f>IF($D2083="",0,IF($E2083="",0,IF(VLOOKUP($E2083,paramètres!$E$33:$F$44,2,FALSE)&lt;=VLOOKUP($AL$18,paramètres!$E$33:$F$44,2,FALSE),Z2083*$D2083,0)))</f>
        <v>0</v>
      </c>
      <c r="AM2083" s="126">
        <f>IF($D2083="",0,IF($E2083="",0,IF(VLOOKUP($E2083,paramètres!$E$33:$F$44,2,FALSE)&lt;=VLOOKUP($AM$18,paramètres!$E$33:$F$44,2,FALSE),AA2083*$D2083,0)))</f>
        <v>0</v>
      </c>
      <c r="AN2083" s="121" t="str">
        <f>IF(paramètres!$B$28=1,((SUM(P2083:Y2083)/1.02)+SUM(Z2083:AA2083))*0.0303/9*COUNT(P2083:X2083),IF(paramètres!$B$28=2,(SUM(P2083:AA2083))*0.0303/9*COUNT(P2083:X2083),"Missing Delta option"))</f>
        <v>Missing Delta option</v>
      </c>
      <c r="AO2083" s="13" t="str">
        <f>IF(paramètres!$B$28=1,(((SUM(P2083:Y2083)/1.02)+SUM(Z2083:AA2083))+((SUM(AB2083:AK2083)/1.02)+SUM(AL2083:AN2083)))*cotpatr,IF(paramètres!$B$28=2,(SUM(P2083:AN2083)*cotpatr),"Missing Delta Option"))</f>
        <v>Missing Delta Option</v>
      </c>
      <c r="AP2083" s="13" t="str" cm="1">
        <f t="array" ref="AP2083">IF(paramètres!$B$28=1,(((SUM(P2083:Y2083)/1.02)+SUM(Z2083:AA2083))+((SUM(AB2083:AM2083)/1.02)+SUM(AL2083:AM2083)))/12*pécule,IF(paramètres!$B$28=2,SUM(P2083:AM2083)/12*pécule,"Missing Delta Option"))</f>
        <v>Missing Delta Option</v>
      </c>
      <c r="AQ2083" s="105" t="e">
        <f>IF(paramètres!$B$28=1,(((SUM(P2083:Y2083)/1.02)+SUM(Z2083:AA2083))+((SUM(AB2083:AM2083)/1.02)+SUM(AL2083:AM2083)))+AN2083+AO2083+AP2083,SUM(P2083:AM2083)+AN2083+AO2083+AP2083)</f>
        <v>#VALUE!</v>
      </c>
    </row>
    <row r="2084" spans="1:43" x14ac:dyDescent="0.25">
      <c r="A2084" s="104"/>
      <c r="B2084" s="39"/>
      <c r="C2084" s="39"/>
      <c r="D2084" s="70"/>
      <c r="E2084" s="49"/>
      <c r="F2084" s="40"/>
      <c r="G2084" s="38"/>
      <c r="H2084" s="71"/>
      <c r="I2084" s="40"/>
      <c r="J2084" s="38"/>
      <c r="K2084" s="71"/>
      <c r="L2084" s="40"/>
      <c r="M2084" s="38"/>
      <c r="N2084" s="71"/>
      <c r="O2084" s="49"/>
      <c r="P2084" s="177"/>
      <c r="Q2084" s="178"/>
      <c r="R2084" s="178"/>
      <c r="S2084" s="178"/>
      <c r="T2084" s="178"/>
      <c r="U2084" s="178"/>
      <c r="V2084" s="178"/>
      <c r="W2084" s="178"/>
      <c r="X2084" s="178"/>
      <c r="Y2084" s="178"/>
      <c r="Z2084" s="178"/>
      <c r="AA2084" s="179"/>
      <c r="AB2084" s="121">
        <f>IF($D2084="",0,IF($E2084="",0,IF(VLOOKUP($E2084,paramètres!$E$33:$F$44,2,FALSE)&lt;=VLOOKUP($AB$18,paramètres!$E$33:$F$44,2,FALSE),P2084*$D2084,0)))</f>
        <v>0</v>
      </c>
      <c r="AC2084" s="13">
        <f>IF($D2084="",0,IF($E2084="",0,IF(VLOOKUP($E2084,paramètres!$E$33:$F$44,2,FALSE)&lt;=VLOOKUP($AC$18,paramètres!$E$33:$F$44,2,FALSE),Q2084*$D2084,0)))</f>
        <v>0</v>
      </c>
      <c r="AD2084" s="13">
        <f>IF($D2084="",0,IF($E2084="",0,IF(VLOOKUP($E2084,paramètres!$E$33:$F$44,2,FALSE)&lt;=VLOOKUP($AD$18,paramètres!$E$33:$F$44,2,FALSE),R2084*$D2084,0)))</f>
        <v>0</v>
      </c>
      <c r="AE2084" s="13">
        <f>IF($D2084="",0,IF($E2084="",0,IF(VLOOKUP($E2084,paramètres!$E$33:$F$44,2,FALSE)&lt;=VLOOKUP($AE$18,paramètres!$E$33:$F$44,2,FALSE),S2084*$D2084,0)))</f>
        <v>0</v>
      </c>
      <c r="AF2084" s="13">
        <f>IF($D2084="",0,IF($E2084="",0,IF(VLOOKUP($E2084,paramètres!$E$33:$F$44,2,FALSE)&lt;=VLOOKUP($AF$18,paramètres!$E$33:$F$44,2,FALSE),T2084*$D2084,0)))</f>
        <v>0</v>
      </c>
      <c r="AG2084" s="13">
        <f>IF($D2084="",0,IF($E2084="",0,IF(VLOOKUP($E2084,paramètres!$E$33:$F$44,2,FALSE)&lt;=VLOOKUP($AG$18,paramètres!$E$33:$F$44,2,FALSE),U2084*$D2084,0)))</f>
        <v>0</v>
      </c>
      <c r="AH2084" s="13">
        <f>IF($D2084="",0,IF($E2084="",0,IF(VLOOKUP($E2084,paramètres!$E$33:$F$44,2,FALSE)&lt;=VLOOKUP($AH$18,paramètres!$E$33:$F$44,2,FALSE),V2084*$D2084,0)))</f>
        <v>0</v>
      </c>
      <c r="AI2084" s="13">
        <f>IF($D2084="",0,IF($E2084="",0,IF(VLOOKUP($E2084,paramètres!$E$33:$F$44,2,FALSE)&lt;=VLOOKUP($AI$18,paramètres!$E$33:$F$44,2,FALSE),W2084*$D2084,0)))</f>
        <v>0</v>
      </c>
      <c r="AJ2084" s="13">
        <f>IF($D2084="",0,IF($E2084="",0,IF(VLOOKUP($E2084,paramètres!$E$33:$F$44,2,FALSE)&lt;=VLOOKUP($AJ$18,paramètres!$E$33:$F$44,2,FALSE),X2084*$D2084,0)))</f>
        <v>0</v>
      </c>
      <c r="AK2084" s="13">
        <f>IF($D2084="",0,IF($E2084="",0,IF(VLOOKUP($E2084,paramètres!$E$33:$F$44,2,FALSE)&lt;=VLOOKUP($AK$18,paramètres!$E$33:$F$44,2,FALSE),Y2084*$D2084,0)))</f>
        <v>0</v>
      </c>
      <c r="AL2084" s="13">
        <f>IF($D2084="",0,IF($E2084="",0,IF(VLOOKUP($E2084,paramètres!$E$33:$F$44,2,FALSE)&lt;=VLOOKUP($AL$18,paramètres!$E$33:$F$44,2,FALSE),Z2084*$D2084,0)))</f>
        <v>0</v>
      </c>
      <c r="AM2084" s="126">
        <f>IF($D2084="",0,IF($E2084="",0,IF(VLOOKUP($E2084,paramètres!$E$33:$F$44,2,FALSE)&lt;=VLOOKUP($AM$18,paramètres!$E$33:$F$44,2,FALSE),AA2084*$D2084,0)))</f>
        <v>0</v>
      </c>
      <c r="AN2084" s="121" t="str">
        <f>IF(paramètres!$B$28=1,((SUM(P2084:Y2084)/1.02)+SUM(Z2084:AA2084))*0.0303/9*COUNT(P2084:X2084),IF(paramètres!$B$28=2,(SUM(P2084:AA2084))*0.0303/9*COUNT(P2084:X2084),"Missing Delta option"))</f>
        <v>Missing Delta option</v>
      </c>
      <c r="AO2084" s="13" t="str">
        <f>IF(paramètres!$B$28=1,(((SUM(P2084:Y2084)/1.02)+SUM(Z2084:AA2084))+((SUM(AB2084:AK2084)/1.02)+SUM(AL2084:AN2084)))*cotpatr,IF(paramètres!$B$28=2,(SUM(P2084:AN2084)*cotpatr),"Missing Delta Option"))</f>
        <v>Missing Delta Option</v>
      </c>
      <c r="AP2084" s="13" t="str" cm="1">
        <f t="array" ref="AP2084">IF(paramètres!$B$28=1,(((SUM(P2084:Y2084)/1.02)+SUM(Z2084:AA2084))+((SUM(AB2084:AM2084)/1.02)+SUM(AL2084:AM2084)))/12*pécule,IF(paramètres!$B$28=2,SUM(P2084:AM2084)/12*pécule,"Missing Delta Option"))</f>
        <v>Missing Delta Option</v>
      </c>
      <c r="AQ2084" s="105" t="e">
        <f>IF(paramètres!$B$28=1,(((SUM(P2084:Y2084)/1.02)+SUM(Z2084:AA2084))+((SUM(AB2084:AM2084)/1.02)+SUM(AL2084:AM2084)))+AN2084+AO2084+AP2084,SUM(P2084:AM2084)+AN2084+AO2084+AP2084)</f>
        <v>#VALUE!</v>
      </c>
    </row>
    <row r="2085" spans="1:43" x14ac:dyDescent="0.25">
      <c r="A2085" s="104"/>
      <c r="B2085" s="39"/>
      <c r="C2085" s="39"/>
      <c r="D2085" s="70"/>
      <c r="E2085" s="49"/>
      <c r="F2085" s="40"/>
      <c r="G2085" s="38"/>
      <c r="H2085" s="71"/>
      <c r="I2085" s="40"/>
      <c r="J2085" s="38"/>
      <c r="K2085" s="71"/>
      <c r="L2085" s="40"/>
      <c r="M2085" s="38"/>
      <c r="N2085" s="71"/>
      <c r="O2085" s="49"/>
      <c r="P2085" s="177"/>
      <c r="Q2085" s="178"/>
      <c r="R2085" s="178"/>
      <c r="S2085" s="178"/>
      <c r="T2085" s="178"/>
      <c r="U2085" s="178"/>
      <c r="V2085" s="178"/>
      <c r="W2085" s="178"/>
      <c r="X2085" s="178"/>
      <c r="Y2085" s="178"/>
      <c r="Z2085" s="178"/>
      <c r="AA2085" s="179"/>
      <c r="AB2085" s="121">
        <f>IF($D2085="",0,IF($E2085="",0,IF(VLOOKUP($E2085,paramètres!$E$33:$F$44,2,FALSE)&lt;=VLOOKUP($AB$18,paramètres!$E$33:$F$44,2,FALSE),P2085*$D2085,0)))</f>
        <v>0</v>
      </c>
      <c r="AC2085" s="13">
        <f>IF($D2085="",0,IF($E2085="",0,IF(VLOOKUP($E2085,paramètres!$E$33:$F$44,2,FALSE)&lt;=VLOOKUP($AC$18,paramètres!$E$33:$F$44,2,FALSE),Q2085*$D2085,0)))</f>
        <v>0</v>
      </c>
      <c r="AD2085" s="13">
        <f>IF($D2085="",0,IF($E2085="",0,IF(VLOOKUP($E2085,paramètres!$E$33:$F$44,2,FALSE)&lt;=VLOOKUP($AD$18,paramètres!$E$33:$F$44,2,FALSE),R2085*$D2085,0)))</f>
        <v>0</v>
      </c>
      <c r="AE2085" s="13">
        <f>IF($D2085="",0,IF($E2085="",0,IF(VLOOKUP($E2085,paramètres!$E$33:$F$44,2,FALSE)&lt;=VLOOKUP($AE$18,paramètres!$E$33:$F$44,2,FALSE),S2085*$D2085,0)))</f>
        <v>0</v>
      </c>
      <c r="AF2085" s="13">
        <f>IF($D2085="",0,IF($E2085="",0,IF(VLOOKUP($E2085,paramètres!$E$33:$F$44,2,FALSE)&lt;=VLOOKUP($AF$18,paramètres!$E$33:$F$44,2,FALSE),T2085*$D2085,0)))</f>
        <v>0</v>
      </c>
      <c r="AG2085" s="13">
        <f>IF($D2085="",0,IF($E2085="",0,IF(VLOOKUP($E2085,paramètres!$E$33:$F$44,2,FALSE)&lt;=VLOOKUP($AG$18,paramètres!$E$33:$F$44,2,FALSE),U2085*$D2085,0)))</f>
        <v>0</v>
      </c>
      <c r="AH2085" s="13">
        <f>IF($D2085="",0,IF($E2085="",0,IF(VLOOKUP($E2085,paramètres!$E$33:$F$44,2,FALSE)&lt;=VLOOKUP($AH$18,paramètres!$E$33:$F$44,2,FALSE),V2085*$D2085,0)))</f>
        <v>0</v>
      </c>
      <c r="AI2085" s="13">
        <f>IF($D2085="",0,IF($E2085="",0,IF(VLOOKUP($E2085,paramètres!$E$33:$F$44,2,FALSE)&lt;=VLOOKUP($AI$18,paramètres!$E$33:$F$44,2,FALSE),W2085*$D2085,0)))</f>
        <v>0</v>
      </c>
      <c r="AJ2085" s="13">
        <f>IF($D2085="",0,IF($E2085="",0,IF(VLOOKUP($E2085,paramètres!$E$33:$F$44,2,FALSE)&lt;=VLOOKUP($AJ$18,paramètres!$E$33:$F$44,2,FALSE),X2085*$D2085,0)))</f>
        <v>0</v>
      </c>
      <c r="AK2085" s="13">
        <f>IF($D2085="",0,IF($E2085="",0,IF(VLOOKUP($E2085,paramètres!$E$33:$F$44,2,FALSE)&lt;=VLOOKUP($AK$18,paramètres!$E$33:$F$44,2,FALSE),Y2085*$D2085,0)))</f>
        <v>0</v>
      </c>
      <c r="AL2085" s="13">
        <f>IF($D2085="",0,IF($E2085="",0,IF(VLOOKUP($E2085,paramètres!$E$33:$F$44,2,FALSE)&lt;=VLOOKUP($AL$18,paramètres!$E$33:$F$44,2,FALSE),Z2085*$D2085,0)))</f>
        <v>0</v>
      </c>
      <c r="AM2085" s="126">
        <f>IF($D2085="",0,IF($E2085="",0,IF(VLOOKUP($E2085,paramètres!$E$33:$F$44,2,FALSE)&lt;=VLOOKUP($AM$18,paramètres!$E$33:$F$44,2,FALSE),AA2085*$D2085,0)))</f>
        <v>0</v>
      </c>
      <c r="AN2085" s="121" t="str">
        <f>IF(paramètres!$B$28=1,((SUM(P2085:Y2085)/1.02)+SUM(Z2085:AA2085))*0.0303/9*COUNT(P2085:X2085),IF(paramètres!$B$28=2,(SUM(P2085:AA2085))*0.0303/9*COUNT(P2085:X2085),"Missing Delta option"))</f>
        <v>Missing Delta option</v>
      </c>
      <c r="AO2085" s="13" t="str">
        <f>IF(paramètres!$B$28=1,(((SUM(P2085:Y2085)/1.02)+SUM(Z2085:AA2085))+((SUM(AB2085:AK2085)/1.02)+SUM(AL2085:AN2085)))*cotpatr,IF(paramètres!$B$28=2,(SUM(P2085:AN2085)*cotpatr),"Missing Delta Option"))</f>
        <v>Missing Delta Option</v>
      </c>
      <c r="AP2085" s="13" t="str" cm="1">
        <f t="array" ref="AP2085">IF(paramètres!$B$28=1,(((SUM(P2085:Y2085)/1.02)+SUM(Z2085:AA2085))+((SUM(AB2085:AM2085)/1.02)+SUM(AL2085:AM2085)))/12*pécule,IF(paramètres!$B$28=2,SUM(P2085:AM2085)/12*pécule,"Missing Delta Option"))</f>
        <v>Missing Delta Option</v>
      </c>
      <c r="AQ2085" s="105" t="e">
        <f>IF(paramètres!$B$28=1,(((SUM(P2085:Y2085)/1.02)+SUM(Z2085:AA2085))+((SUM(AB2085:AM2085)/1.02)+SUM(AL2085:AM2085)))+AN2085+AO2085+AP2085,SUM(P2085:AM2085)+AN2085+AO2085+AP2085)</f>
        <v>#VALUE!</v>
      </c>
    </row>
    <row r="2086" spans="1:43" x14ac:dyDescent="0.25">
      <c r="A2086" s="104"/>
      <c r="B2086" s="39"/>
      <c r="C2086" s="39"/>
      <c r="D2086" s="70"/>
      <c r="E2086" s="49"/>
      <c r="F2086" s="40"/>
      <c r="G2086" s="38"/>
      <c r="H2086" s="71"/>
      <c r="I2086" s="40"/>
      <c r="J2086" s="38"/>
      <c r="K2086" s="71"/>
      <c r="L2086" s="40"/>
      <c r="M2086" s="38"/>
      <c r="N2086" s="71"/>
      <c r="O2086" s="49"/>
      <c r="P2086" s="177"/>
      <c r="Q2086" s="178"/>
      <c r="R2086" s="178"/>
      <c r="S2086" s="178"/>
      <c r="T2086" s="178"/>
      <c r="U2086" s="178"/>
      <c r="V2086" s="178"/>
      <c r="W2086" s="178"/>
      <c r="X2086" s="178"/>
      <c r="Y2086" s="178"/>
      <c r="Z2086" s="178"/>
      <c r="AA2086" s="179"/>
      <c r="AB2086" s="121">
        <f>IF($D2086="",0,IF($E2086="",0,IF(VLOOKUP($E2086,paramètres!$E$33:$F$44,2,FALSE)&lt;=VLOOKUP($AB$18,paramètres!$E$33:$F$44,2,FALSE),P2086*$D2086,0)))</f>
        <v>0</v>
      </c>
      <c r="AC2086" s="13">
        <f>IF($D2086="",0,IF($E2086="",0,IF(VLOOKUP($E2086,paramètres!$E$33:$F$44,2,FALSE)&lt;=VLOOKUP($AC$18,paramètres!$E$33:$F$44,2,FALSE),Q2086*$D2086,0)))</f>
        <v>0</v>
      </c>
      <c r="AD2086" s="13">
        <f>IF($D2086="",0,IF($E2086="",0,IF(VLOOKUP($E2086,paramètres!$E$33:$F$44,2,FALSE)&lt;=VLOOKUP($AD$18,paramètres!$E$33:$F$44,2,FALSE),R2086*$D2086,0)))</f>
        <v>0</v>
      </c>
      <c r="AE2086" s="13">
        <f>IF($D2086="",0,IF($E2086="",0,IF(VLOOKUP($E2086,paramètres!$E$33:$F$44,2,FALSE)&lt;=VLOOKUP($AE$18,paramètres!$E$33:$F$44,2,FALSE),S2086*$D2086,0)))</f>
        <v>0</v>
      </c>
      <c r="AF2086" s="13">
        <f>IF($D2086="",0,IF($E2086="",0,IF(VLOOKUP($E2086,paramètres!$E$33:$F$44,2,FALSE)&lt;=VLOOKUP($AF$18,paramètres!$E$33:$F$44,2,FALSE),T2086*$D2086,0)))</f>
        <v>0</v>
      </c>
      <c r="AG2086" s="13">
        <f>IF($D2086="",0,IF($E2086="",0,IF(VLOOKUP($E2086,paramètres!$E$33:$F$44,2,FALSE)&lt;=VLOOKUP($AG$18,paramètres!$E$33:$F$44,2,FALSE),U2086*$D2086,0)))</f>
        <v>0</v>
      </c>
      <c r="AH2086" s="13">
        <f>IF($D2086="",0,IF($E2086="",0,IF(VLOOKUP($E2086,paramètres!$E$33:$F$44,2,FALSE)&lt;=VLOOKUP($AH$18,paramètres!$E$33:$F$44,2,FALSE),V2086*$D2086,0)))</f>
        <v>0</v>
      </c>
      <c r="AI2086" s="13">
        <f>IF($D2086="",0,IF($E2086="",0,IF(VLOOKUP($E2086,paramètres!$E$33:$F$44,2,FALSE)&lt;=VLOOKUP($AI$18,paramètres!$E$33:$F$44,2,FALSE),W2086*$D2086,0)))</f>
        <v>0</v>
      </c>
      <c r="AJ2086" s="13">
        <f>IF($D2086="",0,IF($E2086="",0,IF(VLOOKUP($E2086,paramètres!$E$33:$F$44,2,FALSE)&lt;=VLOOKUP($AJ$18,paramètres!$E$33:$F$44,2,FALSE),X2086*$D2086,0)))</f>
        <v>0</v>
      </c>
      <c r="AK2086" s="13">
        <f>IF($D2086="",0,IF($E2086="",0,IF(VLOOKUP($E2086,paramètres!$E$33:$F$44,2,FALSE)&lt;=VLOOKUP($AK$18,paramètres!$E$33:$F$44,2,FALSE),Y2086*$D2086,0)))</f>
        <v>0</v>
      </c>
      <c r="AL2086" s="13">
        <f>IF($D2086="",0,IF($E2086="",0,IF(VLOOKUP($E2086,paramètres!$E$33:$F$44,2,FALSE)&lt;=VLOOKUP($AL$18,paramètres!$E$33:$F$44,2,FALSE),Z2086*$D2086,0)))</f>
        <v>0</v>
      </c>
      <c r="AM2086" s="126">
        <f>IF($D2086="",0,IF($E2086="",0,IF(VLOOKUP($E2086,paramètres!$E$33:$F$44,2,FALSE)&lt;=VLOOKUP($AM$18,paramètres!$E$33:$F$44,2,FALSE),AA2086*$D2086,0)))</f>
        <v>0</v>
      </c>
      <c r="AN2086" s="121" t="str">
        <f>IF(paramètres!$B$28=1,((SUM(P2086:Y2086)/1.02)+SUM(Z2086:AA2086))*0.0303/9*COUNT(P2086:X2086),IF(paramètres!$B$28=2,(SUM(P2086:AA2086))*0.0303/9*COUNT(P2086:X2086),"Missing Delta option"))</f>
        <v>Missing Delta option</v>
      </c>
      <c r="AO2086" s="13" t="str">
        <f>IF(paramètres!$B$28=1,(((SUM(P2086:Y2086)/1.02)+SUM(Z2086:AA2086))+((SUM(AB2086:AK2086)/1.02)+SUM(AL2086:AN2086)))*cotpatr,IF(paramètres!$B$28=2,(SUM(P2086:AN2086)*cotpatr),"Missing Delta Option"))</f>
        <v>Missing Delta Option</v>
      </c>
      <c r="AP2086" s="13" t="str" cm="1">
        <f t="array" ref="AP2086">IF(paramètres!$B$28=1,(((SUM(P2086:Y2086)/1.02)+SUM(Z2086:AA2086))+((SUM(AB2086:AM2086)/1.02)+SUM(AL2086:AM2086)))/12*pécule,IF(paramètres!$B$28=2,SUM(P2086:AM2086)/12*pécule,"Missing Delta Option"))</f>
        <v>Missing Delta Option</v>
      </c>
      <c r="AQ2086" s="105" t="e">
        <f>IF(paramètres!$B$28=1,(((SUM(P2086:Y2086)/1.02)+SUM(Z2086:AA2086))+((SUM(AB2086:AM2086)/1.02)+SUM(AL2086:AM2086)))+AN2086+AO2086+AP2086,SUM(P2086:AM2086)+AN2086+AO2086+AP2086)</f>
        <v>#VALUE!</v>
      </c>
    </row>
    <row r="2087" spans="1:43" x14ac:dyDescent="0.25">
      <c r="A2087" s="104"/>
      <c r="B2087" s="39"/>
      <c r="C2087" s="39"/>
      <c r="D2087" s="70"/>
      <c r="E2087" s="49"/>
      <c r="F2087" s="40"/>
      <c r="G2087" s="38"/>
      <c r="H2087" s="71"/>
      <c r="I2087" s="40"/>
      <c r="J2087" s="38"/>
      <c r="K2087" s="71"/>
      <c r="L2087" s="40"/>
      <c r="M2087" s="38"/>
      <c r="N2087" s="71"/>
      <c r="O2087" s="49"/>
      <c r="P2087" s="177"/>
      <c r="Q2087" s="178"/>
      <c r="R2087" s="178"/>
      <c r="S2087" s="178"/>
      <c r="T2087" s="178"/>
      <c r="U2087" s="178"/>
      <c r="V2087" s="178"/>
      <c r="W2087" s="178"/>
      <c r="X2087" s="178"/>
      <c r="Y2087" s="178"/>
      <c r="Z2087" s="178"/>
      <c r="AA2087" s="179"/>
      <c r="AB2087" s="121">
        <f>IF($D2087="",0,IF($E2087="",0,IF(VLOOKUP($E2087,paramètres!$E$33:$F$44,2,FALSE)&lt;=VLOOKUP($AB$18,paramètres!$E$33:$F$44,2,FALSE),P2087*$D2087,0)))</f>
        <v>0</v>
      </c>
      <c r="AC2087" s="13">
        <f>IF($D2087="",0,IF($E2087="",0,IF(VLOOKUP($E2087,paramètres!$E$33:$F$44,2,FALSE)&lt;=VLOOKUP($AC$18,paramètres!$E$33:$F$44,2,FALSE),Q2087*$D2087,0)))</f>
        <v>0</v>
      </c>
      <c r="AD2087" s="13">
        <f>IF($D2087="",0,IF($E2087="",0,IF(VLOOKUP($E2087,paramètres!$E$33:$F$44,2,FALSE)&lt;=VLOOKUP($AD$18,paramètres!$E$33:$F$44,2,FALSE),R2087*$D2087,0)))</f>
        <v>0</v>
      </c>
      <c r="AE2087" s="13">
        <f>IF($D2087="",0,IF($E2087="",0,IF(VLOOKUP($E2087,paramètres!$E$33:$F$44,2,FALSE)&lt;=VLOOKUP($AE$18,paramètres!$E$33:$F$44,2,FALSE),S2087*$D2087,0)))</f>
        <v>0</v>
      </c>
      <c r="AF2087" s="13">
        <f>IF($D2087="",0,IF($E2087="",0,IF(VLOOKUP($E2087,paramètres!$E$33:$F$44,2,FALSE)&lt;=VLOOKUP($AF$18,paramètres!$E$33:$F$44,2,FALSE),T2087*$D2087,0)))</f>
        <v>0</v>
      </c>
      <c r="AG2087" s="13">
        <f>IF($D2087="",0,IF($E2087="",0,IF(VLOOKUP($E2087,paramètres!$E$33:$F$44,2,FALSE)&lt;=VLOOKUP($AG$18,paramètres!$E$33:$F$44,2,FALSE),U2087*$D2087,0)))</f>
        <v>0</v>
      </c>
      <c r="AH2087" s="13">
        <f>IF($D2087="",0,IF($E2087="",0,IF(VLOOKUP($E2087,paramètres!$E$33:$F$44,2,FALSE)&lt;=VLOOKUP($AH$18,paramètres!$E$33:$F$44,2,FALSE),V2087*$D2087,0)))</f>
        <v>0</v>
      </c>
      <c r="AI2087" s="13">
        <f>IF($D2087="",0,IF($E2087="",0,IF(VLOOKUP($E2087,paramètres!$E$33:$F$44,2,FALSE)&lt;=VLOOKUP($AI$18,paramètres!$E$33:$F$44,2,FALSE),W2087*$D2087,0)))</f>
        <v>0</v>
      </c>
      <c r="AJ2087" s="13">
        <f>IF($D2087="",0,IF($E2087="",0,IF(VLOOKUP($E2087,paramètres!$E$33:$F$44,2,FALSE)&lt;=VLOOKUP($AJ$18,paramètres!$E$33:$F$44,2,FALSE),X2087*$D2087,0)))</f>
        <v>0</v>
      </c>
      <c r="AK2087" s="13">
        <f>IF($D2087="",0,IF($E2087="",0,IF(VLOOKUP($E2087,paramètres!$E$33:$F$44,2,FALSE)&lt;=VLOOKUP($AK$18,paramètres!$E$33:$F$44,2,FALSE),Y2087*$D2087,0)))</f>
        <v>0</v>
      </c>
      <c r="AL2087" s="13">
        <f>IF($D2087="",0,IF($E2087="",0,IF(VLOOKUP($E2087,paramètres!$E$33:$F$44,2,FALSE)&lt;=VLOOKUP($AL$18,paramètres!$E$33:$F$44,2,FALSE),Z2087*$D2087,0)))</f>
        <v>0</v>
      </c>
      <c r="AM2087" s="126">
        <f>IF($D2087="",0,IF($E2087="",0,IF(VLOOKUP($E2087,paramètres!$E$33:$F$44,2,FALSE)&lt;=VLOOKUP($AM$18,paramètres!$E$33:$F$44,2,FALSE),AA2087*$D2087,0)))</f>
        <v>0</v>
      </c>
      <c r="AN2087" s="121" t="str">
        <f>IF(paramètres!$B$28=1,((SUM(P2087:Y2087)/1.02)+SUM(Z2087:AA2087))*0.0303/9*COUNT(P2087:X2087),IF(paramètres!$B$28=2,(SUM(P2087:AA2087))*0.0303/9*COUNT(P2087:X2087),"Missing Delta option"))</f>
        <v>Missing Delta option</v>
      </c>
      <c r="AO2087" s="13" t="str">
        <f>IF(paramètres!$B$28=1,(((SUM(P2087:Y2087)/1.02)+SUM(Z2087:AA2087))+((SUM(AB2087:AK2087)/1.02)+SUM(AL2087:AN2087)))*cotpatr,IF(paramètres!$B$28=2,(SUM(P2087:AN2087)*cotpatr),"Missing Delta Option"))</f>
        <v>Missing Delta Option</v>
      </c>
      <c r="AP2087" s="13" t="str" cm="1">
        <f t="array" ref="AP2087">IF(paramètres!$B$28=1,(((SUM(P2087:Y2087)/1.02)+SUM(Z2087:AA2087))+((SUM(AB2087:AM2087)/1.02)+SUM(AL2087:AM2087)))/12*pécule,IF(paramètres!$B$28=2,SUM(P2087:AM2087)/12*pécule,"Missing Delta Option"))</f>
        <v>Missing Delta Option</v>
      </c>
      <c r="AQ2087" s="105" t="e">
        <f>IF(paramètres!$B$28=1,(((SUM(P2087:Y2087)/1.02)+SUM(Z2087:AA2087))+((SUM(AB2087:AM2087)/1.02)+SUM(AL2087:AM2087)))+AN2087+AO2087+AP2087,SUM(P2087:AM2087)+AN2087+AO2087+AP2087)</f>
        <v>#VALUE!</v>
      </c>
    </row>
    <row r="2088" spans="1:43" x14ac:dyDescent="0.25">
      <c r="A2088" s="104"/>
      <c r="B2088" s="39"/>
      <c r="C2088" s="39"/>
      <c r="D2088" s="70"/>
      <c r="E2088" s="49"/>
      <c r="F2088" s="40"/>
      <c r="G2088" s="38"/>
      <c r="H2088" s="71"/>
      <c r="I2088" s="40"/>
      <c r="J2088" s="38"/>
      <c r="K2088" s="71"/>
      <c r="L2088" s="40"/>
      <c r="M2088" s="38"/>
      <c r="N2088" s="71"/>
      <c r="O2088" s="49"/>
      <c r="P2088" s="177"/>
      <c r="Q2088" s="178"/>
      <c r="R2088" s="178"/>
      <c r="S2088" s="178"/>
      <c r="T2088" s="178"/>
      <c r="U2088" s="178"/>
      <c r="V2088" s="178"/>
      <c r="W2088" s="178"/>
      <c r="X2088" s="178"/>
      <c r="Y2088" s="178"/>
      <c r="Z2088" s="178"/>
      <c r="AA2088" s="179"/>
      <c r="AB2088" s="121">
        <f>IF($D2088="",0,IF($E2088="",0,IF(VLOOKUP($E2088,paramètres!$E$33:$F$44,2,FALSE)&lt;=VLOOKUP($AB$18,paramètres!$E$33:$F$44,2,FALSE),P2088*$D2088,0)))</f>
        <v>0</v>
      </c>
      <c r="AC2088" s="13">
        <f>IF($D2088="",0,IF($E2088="",0,IF(VLOOKUP($E2088,paramètres!$E$33:$F$44,2,FALSE)&lt;=VLOOKUP($AC$18,paramètres!$E$33:$F$44,2,FALSE),Q2088*$D2088,0)))</f>
        <v>0</v>
      </c>
      <c r="AD2088" s="13">
        <f>IF($D2088="",0,IF($E2088="",0,IF(VLOOKUP($E2088,paramètres!$E$33:$F$44,2,FALSE)&lt;=VLOOKUP($AD$18,paramètres!$E$33:$F$44,2,FALSE),R2088*$D2088,0)))</f>
        <v>0</v>
      </c>
      <c r="AE2088" s="13">
        <f>IF($D2088="",0,IF($E2088="",0,IF(VLOOKUP($E2088,paramètres!$E$33:$F$44,2,FALSE)&lt;=VLOOKUP($AE$18,paramètres!$E$33:$F$44,2,FALSE),S2088*$D2088,0)))</f>
        <v>0</v>
      </c>
      <c r="AF2088" s="13">
        <f>IF($D2088="",0,IF($E2088="",0,IF(VLOOKUP($E2088,paramètres!$E$33:$F$44,2,FALSE)&lt;=VLOOKUP($AF$18,paramètres!$E$33:$F$44,2,FALSE),T2088*$D2088,0)))</f>
        <v>0</v>
      </c>
      <c r="AG2088" s="13">
        <f>IF($D2088="",0,IF($E2088="",0,IF(VLOOKUP($E2088,paramètres!$E$33:$F$44,2,FALSE)&lt;=VLOOKUP($AG$18,paramètres!$E$33:$F$44,2,FALSE),U2088*$D2088,0)))</f>
        <v>0</v>
      </c>
      <c r="AH2088" s="13">
        <f>IF($D2088="",0,IF($E2088="",0,IF(VLOOKUP($E2088,paramètres!$E$33:$F$44,2,FALSE)&lt;=VLOOKUP($AH$18,paramètres!$E$33:$F$44,2,FALSE),V2088*$D2088,0)))</f>
        <v>0</v>
      </c>
      <c r="AI2088" s="13">
        <f>IF($D2088="",0,IF($E2088="",0,IF(VLOOKUP($E2088,paramètres!$E$33:$F$44,2,FALSE)&lt;=VLOOKUP($AI$18,paramètres!$E$33:$F$44,2,FALSE),W2088*$D2088,0)))</f>
        <v>0</v>
      </c>
      <c r="AJ2088" s="13">
        <f>IF($D2088="",0,IF($E2088="",0,IF(VLOOKUP($E2088,paramètres!$E$33:$F$44,2,FALSE)&lt;=VLOOKUP($AJ$18,paramètres!$E$33:$F$44,2,FALSE),X2088*$D2088,0)))</f>
        <v>0</v>
      </c>
      <c r="AK2088" s="13">
        <f>IF($D2088="",0,IF($E2088="",0,IF(VLOOKUP($E2088,paramètres!$E$33:$F$44,2,FALSE)&lt;=VLOOKUP($AK$18,paramètres!$E$33:$F$44,2,FALSE),Y2088*$D2088,0)))</f>
        <v>0</v>
      </c>
      <c r="AL2088" s="13">
        <f>IF($D2088="",0,IF($E2088="",0,IF(VLOOKUP($E2088,paramètres!$E$33:$F$44,2,FALSE)&lt;=VLOOKUP($AL$18,paramètres!$E$33:$F$44,2,FALSE),Z2088*$D2088,0)))</f>
        <v>0</v>
      </c>
      <c r="AM2088" s="126">
        <f>IF($D2088="",0,IF($E2088="",0,IF(VLOOKUP($E2088,paramètres!$E$33:$F$44,2,FALSE)&lt;=VLOOKUP($AM$18,paramètres!$E$33:$F$44,2,FALSE),AA2088*$D2088,0)))</f>
        <v>0</v>
      </c>
      <c r="AN2088" s="121" t="str">
        <f>IF(paramètres!$B$28=1,((SUM(P2088:Y2088)/1.02)+SUM(Z2088:AA2088))*0.0303/9*COUNT(P2088:X2088),IF(paramètres!$B$28=2,(SUM(P2088:AA2088))*0.0303/9*COUNT(P2088:X2088),"Missing Delta option"))</f>
        <v>Missing Delta option</v>
      </c>
      <c r="AO2088" s="13" t="str">
        <f>IF(paramètres!$B$28=1,(((SUM(P2088:Y2088)/1.02)+SUM(Z2088:AA2088))+((SUM(AB2088:AK2088)/1.02)+SUM(AL2088:AN2088)))*cotpatr,IF(paramètres!$B$28=2,(SUM(P2088:AN2088)*cotpatr),"Missing Delta Option"))</f>
        <v>Missing Delta Option</v>
      </c>
      <c r="AP2088" s="13" t="str" cm="1">
        <f t="array" ref="AP2088">IF(paramètres!$B$28=1,(((SUM(P2088:Y2088)/1.02)+SUM(Z2088:AA2088))+((SUM(AB2088:AM2088)/1.02)+SUM(AL2088:AM2088)))/12*pécule,IF(paramètres!$B$28=2,SUM(P2088:AM2088)/12*pécule,"Missing Delta Option"))</f>
        <v>Missing Delta Option</v>
      </c>
      <c r="AQ2088" s="105" t="e">
        <f>IF(paramètres!$B$28=1,(((SUM(P2088:Y2088)/1.02)+SUM(Z2088:AA2088))+((SUM(AB2088:AM2088)/1.02)+SUM(AL2088:AM2088)))+AN2088+AO2088+AP2088,SUM(P2088:AM2088)+AN2088+AO2088+AP2088)</f>
        <v>#VALUE!</v>
      </c>
    </row>
    <row r="2089" spans="1:43" x14ac:dyDescent="0.25">
      <c r="A2089" s="104"/>
      <c r="B2089" s="39"/>
      <c r="C2089" s="39"/>
      <c r="D2089" s="70"/>
      <c r="E2089" s="49"/>
      <c r="F2089" s="40"/>
      <c r="G2089" s="38"/>
      <c r="H2089" s="71"/>
      <c r="I2089" s="40"/>
      <c r="J2089" s="38"/>
      <c r="K2089" s="71"/>
      <c r="L2089" s="40"/>
      <c r="M2089" s="38"/>
      <c r="N2089" s="71"/>
      <c r="O2089" s="49"/>
      <c r="P2089" s="177"/>
      <c r="Q2089" s="178"/>
      <c r="R2089" s="178"/>
      <c r="S2089" s="178"/>
      <c r="T2089" s="178"/>
      <c r="U2089" s="178"/>
      <c r="V2089" s="178"/>
      <c r="W2089" s="178"/>
      <c r="X2089" s="178"/>
      <c r="Y2089" s="178"/>
      <c r="Z2089" s="178"/>
      <c r="AA2089" s="179"/>
      <c r="AB2089" s="121">
        <f>IF($D2089="",0,IF($E2089="",0,IF(VLOOKUP($E2089,paramètres!$E$33:$F$44,2,FALSE)&lt;=VLOOKUP($AB$18,paramètres!$E$33:$F$44,2,FALSE),P2089*$D2089,0)))</f>
        <v>0</v>
      </c>
      <c r="AC2089" s="13">
        <f>IF($D2089="",0,IF($E2089="",0,IF(VLOOKUP($E2089,paramètres!$E$33:$F$44,2,FALSE)&lt;=VLOOKUP($AC$18,paramètres!$E$33:$F$44,2,FALSE),Q2089*$D2089,0)))</f>
        <v>0</v>
      </c>
      <c r="AD2089" s="13">
        <f>IF($D2089="",0,IF($E2089="",0,IF(VLOOKUP($E2089,paramètres!$E$33:$F$44,2,FALSE)&lt;=VLOOKUP($AD$18,paramètres!$E$33:$F$44,2,FALSE),R2089*$D2089,0)))</f>
        <v>0</v>
      </c>
      <c r="AE2089" s="13">
        <f>IF($D2089="",0,IF($E2089="",0,IF(VLOOKUP($E2089,paramètres!$E$33:$F$44,2,FALSE)&lt;=VLOOKUP($AE$18,paramètres!$E$33:$F$44,2,FALSE),S2089*$D2089,0)))</f>
        <v>0</v>
      </c>
      <c r="AF2089" s="13">
        <f>IF($D2089="",0,IF($E2089="",0,IF(VLOOKUP($E2089,paramètres!$E$33:$F$44,2,FALSE)&lt;=VLOOKUP($AF$18,paramètres!$E$33:$F$44,2,FALSE),T2089*$D2089,0)))</f>
        <v>0</v>
      </c>
      <c r="AG2089" s="13">
        <f>IF($D2089="",0,IF($E2089="",0,IF(VLOOKUP($E2089,paramètres!$E$33:$F$44,2,FALSE)&lt;=VLOOKUP($AG$18,paramètres!$E$33:$F$44,2,FALSE),U2089*$D2089,0)))</f>
        <v>0</v>
      </c>
      <c r="AH2089" s="13">
        <f>IF($D2089="",0,IF($E2089="",0,IF(VLOOKUP($E2089,paramètres!$E$33:$F$44,2,FALSE)&lt;=VLOOKUP($AH$18,paramètres!$E$33:$F$44,2,FALSE),V2089*$D2089,0)))</f>
        <v>0</v>
      </c>
      <c r="AI2089" s="13">
        <f>IF($D2089="",0,IF($E2089="",0,IF(VLOOKUP($E2089,paramètres!$E$33:$F$44,2,FALSE)&lt;=VLOOKUP($AI$18,paramètres!$E$33:$F$44,2,FALSE),W2089*$D2089,0)))</f>
        <v>0</v>
      </c>
      <c r="AJ2089" s="13">
        <f>IF($D2089="",0,IF($E2089="",0,IF(VLOOKUP($E2089,paramètres!$E$33:$F$44,2,FALSE)&lt;=VLOOKUP($AJ$18,paramètres!$E$33:$F$44,2,FALSE),X2089*$D2089,0)))</f>
        <v>0</v>
      </c>
      <c r="AK2089" s="13">
        <f>IF($D2089="",0,IF($E2089="",0,IF(VLOOKUP($E2089,paramètres!$E$33:$F$44,2,FALSE)&lt;=VLOOKUP($AK$18,paramètres!$E$33:$F$44,2,FALSE),Y2089*$D2089,0)))</f>
        <v>0</v>
      </c>
      <c r="AL2089" s="13">
        <f>IF($D2089="",0,IF($E2089="",0,IF(VLOOKUP($E2089,paramètres!$E$33:$F$44,2,FALSE)&lt;=VLOOKUP($AL$18,paramètres!$E$33:$F$44,2,FALSE),Z2089*$D2089,0)))</f>
        <v>0</v>
      </c>
      <c r="AM2089" s="126">
        <f>IF($D2089="",0,IF($E2089="",0,IF(VLOOKUP($E2089,paramètres!$E$33:$F$44,2,FALSE)&lt;=VLOOKUP($AM$18,paramètres!$E$33:$F$44,2,FALSE),AA2089*$D2089,0)))</f>
        <v>0</v>
      </c>
      <c r="AN2089" s="121" t="str">
        <f>IF(paramètres!$B$28=1,((SUM(P2089:Y2089)/1.02)+SUM(Z2089:AA2089))*0.0303/9*COUNT(P2089:X2089),IF(paramètres!$B$28=2,(SUM(P2089:AA2089))*0.0303/9*COUNT(P2089:X2089),"Missing Delta option"))</f>
        <v>Missing Delta option</v>
      </c>
      <c r="AO2089" s="13" t="str">
        <f>IF(paramètres!$B$28=1,(((SUM(P2089:Y2089)/1.02)+SUM(Z2089:AA2089))+((SUM(AB2089:AK2089)/1.02)+SUM(AL2089:AN2089)))*cotpatr,IF(paramètres!$B$28=2,(SUM(P2089:AN2089)*cotpatr),"Missing Delta Option"))</f>
        <v>Missing Delta Option</v>
      </c>
      <c r="AP2089" s="13" t="str" cm="1">
        <f t="array" ref="AP2089">IF(paramètres!$B$28=1,(((SUM(P2089:Y2089)/1.02)+SUM(Z2089:AA2089))+((SUM(AB2089:AM2089)/1.02)+SUM(AL2089:AM2089)))/12*pécule,IF(paramètres!$B$28=2,SUM(P2089:AM2089)/12*pécule,"Missing Delta Option"))</f>
        <v>Missing Delta Option</v>
      </c>
      <c r="AQ2089" s="105" t="e">
        <f>IF(paramètres!$B$28=1,(((SUM(P2089:Y2089)/1.02)+SUM(Z2089:AA2089))+((SUM(AB2089:AM2089)/1.02)+SUM(AL2089:AM2089)))+AN2089+AO2089+AP2089,SUM(P2089:AM2089)+AN2089+AO2089+AP2089)</f>
        <v>#VALUE!</v>
      </c>
    </row>
    <row r="2090" spans="1:43" x14ac:dyDescent="0.25">
      <c r="A2090" s="104"/>
      <c r="B2090" s="39"/>
      <c r="C2090" s="39"/>
      <c r="D2090" s="70"/>
      <c r="E2090" s="49"/>
      <c r="F2090" s="40"/>
      <c r="G2090" s="38"/>
      <c r="H2090" s="71"/>
      <c r="I2090" s="40"/>
      <c r="J2090" s="38"/>
      <c r="K2090" s="71"/>
      <c r="L2090" s="40"/>
      <c r="M2090" s="38"/>
      <c r="N2090" s="71"/>
      <c r="O2090" s="49"/>
      <c r="P2090" s="177"/>
      <c r="Q2090" s="178"/>
      <c r="R2090" s="178"/>
      <c r="S2090" s="178"/>
      <c r="T2090" s="178"/>
      <c r="U2090" s="178"/>
      <c r="V2090" s="178"/>
      <c r="W2090" s="178"/>
      <c r="X2090" s="178"/>
      <c r="Y2090" s="178"/>
      <c r="Z2090" s="178"/>
      <c r="AA2090" s="179"/>
      <c r="AB2090" s="121">
        <f>IF($D2090="",0,IF($E2090="",0,IF(VLOOKUP($E2090,paramètres!$E$33:$F$44,2,FALSE)&lt;=VLOOKUP($AB$18,paramètres!$E$33:$F$44,2,FALSE),P2090*$D2090,0)))</f>
        <v>0</v>
      </c>
      <c r="AC2090" s="13">
        <f>IF($D2090="",0,IF($E2090="",0,IF(VLOOKUP($E2090,paramètres!$E$33:$F$44,2,FALSE)&lt;=VLOOKUP($AC$18,paramètres!$E$33:$F$44,2,FALSE),Q2090*$D2090,0)))</f>
        <v>0</v>
      </c>
      <c r="AD2090" s="13">
        <f>IF($D2090="",0,IF($E2090="",0,IF(VLOOKUP($E2090,paramètres!$E$33:$F$44,2,FALSE)&lt;=VLOOKUP($AD$18,paramètres!$E$33:$F$44,2,FALSE),R2090*$D2090,0)))</f>
        <v>0</v>
      </c>
      <c r="AE2090" s="13">
        <f>IF($D2090="",0,IF($E2090="",0,IF(VLOOKUP($E2090,paramètres!$E$33:$F$44,2,FALSE)&lt;=VLOOKUP($AE$18,paramètres!$E$33:$F$44,2,FALSE),S2090*$D2090,0)))</f>
        <v>0</v>
      </c>
      <c r="AF2090" s="13">
        <f>IF($D2090="",0,IF($E2090="",0,IF(VLOOKUP($E2090,paramètres!$E$33:$F$44,2,FALSE)&lt;=VLOOKUP($AF$18,paramètres!$E$33:$F$44,2,FALSE),T2090*$D2090,0)))</f>
        <v>0</v>
      </c>
      <c r="AG2090" s="13">
        <f>IF($D2090="",0,IF($E2090="",0,IF(VLOOKUP($E2090,paramètres!$E$33:$F$44,2,FALSE)&lt;=VLOOKUP($AG$18,paramètres!$E$33:$F$44,2,FALSE),U2090*$D2090,0)))</f>
        <v>0</v>
      </c>
      <c r="AH2090" s="13">
        <f>IF($D2090="",0,IF($E2090="",0,IF(VLOOKUP($E2090,paramètres!$E$33:$F$44,2,FALSE)&lt;=VLOOKUP($AH$18,paramètres!$E$33:$F$44,2,FALSE),V2090*$D2090,0)))</f>
        <v>0</v>
      </c>
      <c r="AI2090" s="13">
        <f>IF($D2090="",0,IF($E2090="",0,IF(VLOOKUP($E2090,paramètres!$E$33:$F$44,2,FALSE)&lt;=VLOOKUP($AI$18,paramètres!$E$33:$F$44,2,FALSE),W2090*$D2090,0)))</f>
        <v>0</v>
      </c>
      <c r="AJ2090" s="13">
        <f>IF($D2090="",0,IF($E2090="",0,IF(VLOOKUP($E2090,paramètres!$E$33:$F$44,2,FALSE)&lt;=VLOOKUP($AJ$18,paramètres!$E$33:$F$44,2,FALSE),X2090*$D2090,0)))</f>
        <v>0</v>
      </c>
      <c r="AK2090" s="13">
        <f>IF($D2090="",0,IF($E2090="",0,IF(VLOOKUP($E2090,paramètres!$E$33:$F$44,2,FALSE)&lt;=VLOOKUP($AK$18,paramètres!$E$33:$F$44,2,FALSE),Y2090*$D2090,0)))</f>
        <v>0</v>
      </c>
      <c r="AL2090" s="13">
        <f>IF($D2090="",0,IF($E2090="",0,IF(VLOOKUP($E2090,paramètres!$E$33:$F$44,2,FALSE)&lt;=VLOOKUP($AL$18,paramètres!$E$33:$F$44,2,FALSE),Z2090*$D2090,0)))</f>
        <v>0</v>
      </c>
      <c r="AM2090" s="126">
        <f>IF($D2090="",0,IF($E2090="",0,IF(VLOOKUP($E2090,paramètres!$E$33:$F$44,2,FALSE)&lt;=VLOOKUP($AM$18,paramètres!$E$33:$F$44,2,FALSE),AA2090*$D2090,0)))</f>
        <v>0</v>
      </c>
      <c r="AN2090" s="121" t="str">
        <f>IF(paramètres!$B$28=1,((SUM(P2090:Y2090)/1.02)+SUM(Z2090:AA2090))*0.0303/9*COUNT(P2090:X2090),IF(paramètres!$B$28=2,(SUM(P2090:AA2090))*0.0303/9*COUNT(P2090:X2090),"Missing Delta option"))</f>
        <v>Missing Delta option</v>
      </c>
      <c r="AO2090" s="13" t="str">
        <f>IF(paramètres!$B$28=1,(((SUM(P2090:Y2090)/1.02)+SUM(Z2090:AA2090))+((SUM(AB2090:AK2090)/1.02)+SUM(AL2090:AN2090)))*cotpatr,IF(paramètres!$B$28=2,(SUM(P2090:AN2090)*cotpatr),"Missing Delta Option"))</f>
        <v>Missing Delta Option</v>
      </c>
      <c r="AP2090" s="13" t="str" cm="1">
        <f t="array" ref="AP2090">IF(paramètres!$B$28=1,(((SUM(P2090:Y2090)/1.02)+SUM(Z2090:AA2090))+((SUM(AB2090:AM2090)/1.02)+SUM(AL2090:AM2090)))/12*pécule,IF(paramètres!$B$28=2,SUM(P2090:AM2090)/12*pécule,"Missing Delta Option"))</f>
        <v>Missing Delta Option</v>
      </c>
      <c r="AQ2090" s="105" t="e">
        <f>IF(paramètres!$B$28=1,(((SUM(P2090:Y2090)/1.02)+SUM(Z2090:AA2090))+((SUM(AB2090:AM2090)/1.02)+SUM(AL2090:AM2090)))+AN2090+AO2090+AP2090,SUM(P2090:AM2090)+AN2090+AO2090+AP2090)</f>
        <v>#VALUE!</v>
      </c>
    </row>
    <row r="2091" spans="1:43" x14ac:dyDescent="0.25">
      <c r="A2091" s="104"/>
      <c r="B2091" s="39"/>
      <c r="C2091" s="39"/>
      <c r="D2091" s="70"/>
      <c r="E2091" s="49"/>
      <c r="F2091" s="40"/>
      <c r="G2091" s="38"/>
      <c r="H2091" s="71"/>
      <c r="I2091" s="40"/>
      <c r="J2091" s="38"/>
      <c r="K2091" s="71"/>
      <c r="L2091" s="40"/>
      <c r="M2091" s="38"/>
      <c r="N2091" s="71"/>
      <c r="O2091" s="49"/>
      <c r="P2091" s="177"/>
      <c r="Q2091" s="178"/>
      <c r="R2091" s="178"/>
      <c r="S2091" s="178"/>
      <c r="T2091" s="178"/>
      <c r="U2091" s="178"/>
      <c r="V2091" s="178"/>
      <c r="W2091" s="178"/>
      <c r="X2091" s="178"/>
      <c r="Y2091" s="178"/>
      <c r="Z2091" s="178"/>
      <c r="AA2091" s="179"/>
      <c r="AB2091" s="121">
        <f>IF($D2091="",0,IF($E2091="",0,IF(VLOOKUP($E2091,paramètres!$E$33:$F$44,2,FALSE)&lt;=VLOOKUP($AB$18,paramètres!$E$33:$F$44,2,FALSE),P2091*$D2091,0)))</f>
        <v>0</v>
      </c>
      <c r="AC2091" s="13">
        <f>IF($D2091="",0,IF($E2091="",0,IF(VLOOKUP($E2091,paramètres!$E$33:$F$44,2,FALSE)&lt;=VLOOKUP($AC$18,paramètres!$E$33:$F$44,2,FALSE),Q2091*$D2091,0)))</f>
        <v>0</v>
      </c>
      <c r="AD2091" s="13">
        <f>IF($D2091="",0,IF($E2091="",0,IF(VLOOKUP($E2091,paramètres!$E$33:$F$44,2,FALSE)&lt;=VLOOKUP($AD$18,paramètres!$E$33:$F$44,2,FALSE),R2091*$D2091,0)))</f>
        <v>0</v>
      </c>
      <c r="AE2091" s="13">
        <f>IF($D2091="",0,IF($E2091="",0,IF(VLOOKUP($E2091,paramètres!$E$33:$F$44,2,FALSE)&lt;=VLOOKUP($AE$18,paramètres!$E$33:$F$44,2,FALSE),S2091*$D2091,0)))</f>
        <v>0</v>
      </c>
      <c r="AF2091" s="13">
        <f>IF($D2091="",0,IF($E2091="",0,IF(VLOOKUP($E2091,paramètres!$E$33:$F$44,2,FALSE)&lt;=VLOOKUP($AF$18,paramètres!$E$33:$F$44,2,FALSE),T2091*$D2091,0)))</f>
        <v>0</v>
      </c>
      <c r="AG2091" s="13">
        <f>IF($D2091="",0,IF($E2091="",0,IF(VLOOKUP($E2091,paramètres!$E$33:$F$44,2,FALSE)&lt;=VLOOKUP($AG$18,paramètres!$E$33:$F$44,2,FALSE),U2091*$D2091,0)))</f>
        <v>0</v>
      </c>
      <c r="AH2091" s="13">
        <f>IF($D2091="",0,IF($E2091="",0,IF(VLOOKUP($E2091,paramètres!$E$33:$F$44,2,FALSE)&lt;=VLOOKUP($AH$18,paramètres!$E$33:$F$44,2,FALSE),V2091*$D2091,0)))</f>
        <v>0</v>
      </c>
      <c r="AI2091" s="13">
        <f>IF($D2091="",0,IF($E2091="",0,IF(VLOOKUP($E2091,paramètres!$E$33:$F$44,2,FALSE)&lt;=VLOOKUP($AI$18,paramètres!$E$33:$F$44,2,FALSE),W2091*$D2091,0)))</f>
        <v>0</v>
      </c>
      <c r="AJ2091" s="13">
        <f>IF($D2091="",0,IF($E2091="",0,IF(VLOOKUP($E2091,paramètres!$E$33:$F$44,2,FALSE)&lt;=VLOOKUP($AJ$18,paramètres!$E$33:$F$44,2,FALSE),X2091*$D2091,0)))</f>
        <v>0</v>
      </c>
      <c r="AK2091" s="13">
        <f>IF($D2091="",0,IF($E2091="",0,IF(VLOOKUP($E2091,paramètres!$E$33:$F$44,2,FALSE)&lt;=VLOOKUP($AK$18,paramètres!$E$33:$F$44,2,FALSE),Y2091*$D2091,0)))</f>
        <v>0</v>
      </c>
      <c r="AL2091" s="13">
        <f>IF($D2091="",0,IF($E2091="",0,IF(VLOOKUP($E2091,paramètres!$E$33:$F$44,2,FALSE)&lt;=VLOOKUP($AL$18,paramètres!$E$33:$F$44,2,FALSE),Z2091*$D2091,0)))</f>
        <v>0</v>
      </c>
      <c r="AM2091" s="126">
        <f>IF($D2091="",0,IF($E2091="",0,IF(VLOOKUP($E2091,paramètres!$E$33:$F$44,2,FALSE)&lt;=VLOOKUP($AM$18,paramètres!$E$33:$F$44,2,FALSE),AA2091*$D2091,0)))</f>
        <v>0</v>
      </c>
      <c r="AN2091" s="121" t="str">
        <f>IF(paramètres!$B$28=1,((SUM(P2091:Y2091)/1.02)+SUM(Z2091:AA2091))*0.0303/9*COUNT(P2091:X2091),IF(paramètres!$B$28=2,(SUM(P2091:AA2091))*0.0303/9*COUNT(P2091:X2091),"Missing Delta option"))</f>
        <v>Missing Delta option</v>
      </c>
      <c r="AO2091" s="13" t="str">
        <f>IF(paramètres!$B$28=1,(((SUM(P2091:Y2091)/1.02)+SUM(Z2091:AA2091))+((SUM(AB2091:AK2091)/1.02)+SUM(AL2091:AN2091)))*cotpatr,IF(paramètres!$B$28=2,(SUM(P2091:AN2091)*cotpatr),"Missing Delta Option"))</f>
        <v>Missing Delta Option</v>
      </c>
      <c r="AP2091" s="13" t="str" cm="1">
        <f t="array" ref="AP2091">IF(paramètres!$B$28=1,(((SUM(P2091:Y2091)/1.02)+SUM(Z2091:AA2091))+((SUM(AB2091:AM2091)/1.02)+SUM(AL2091:AM2091)))/12*pécule,IF(paramètres!$B$28=2,SUM(P2091:AM2091)/12*pécule,"Missing Delta Option"))</f>
        <v>Missing Delta Option</v>
      </c>
      <c r="AQ2091" s="105" t="e">
        <f>IF(paramètres!$B$28=1,(((SUM(P2091:Y2091)/1.02)+SUM(Z2091:AA2091))+((SUM(AB2091:AM2091)/1.02)+SUM(AL2091:AM2091)))+AN2091+AO2091+AP2091,SUM(P2091:AM2091)+AN2091+AO2091+AP2091)</f>
        <v>#VALUE!</v>
      </c>
    </row>
    <row r="2092" spans="1:43" x14ac:dyDescent="0.25">
      <c r="A2092" s="104"/>
      <c r="B2092" s="39"/>
      <c r="C2092" s="39"/>
      <c r="D2092" s="70"/>
      <c r="E2092" s="49"/>
      <c r="F2092" s="40"/>
      <c r="G2092" s="38"/>
      <c r="H2092" s="71"/>
      <c r="I2092" s="40"/>
      <c r="J2092" s="38"/>
      <c r="K2092" s="71"/>
      <c r="L2092" s="40"/>
      <c r="M2092" s="38"/>
      <c r="N2092" s="71"/>
      <c r="O2092" s="49"/>
      <c r="P2092" s="177"/>
      <c r="Q2092" s="178"/>
      <c r="R2092" s="178"/>
      <c r="S2092" s="178"/>
      <c r="T2092" s="178"/>
      <c r="U2092" s="178"/>
      <c r="V2092" s="178"/>
      <c r="W2092" s="178"/>
      <c r="X2092" s="178"/>
      <c r="Y2092" s="178"/>
      <c r="Z2092" s="178"/>
      <c r="AA2092" s="179"/>
      <c r="AB2092" s="121">
        <f>IF($D2092="",0,IF($E2092="",0,IF(VLOOKUP($E2092,paramètres!$E$33:$F$44,2,FALSE)&lt;=VLOOKUP($AB$18,paramètres!$E$33:$F$44,2,FALSE),P2092*$D2092,0)))</f>
        <v>0</v>
      </c>
      <c r="AC2092" s="13">
        <f>IF($D2092="",0,IF($E2092="",0,IF(VLOOKUP($E2092,paramètres!$E$33:$F$44,2,FALSE)&lt;=VLOOKUP($AC$18,paramètres!$E$33:$F$44,2,FALSE),Q2092*$D2092,0)))</f>
        <v>0</v>
      </c>
      <c r="AD2092" s="13">
        <f>IF($D2092="",0,IF($E2092="",0,IF(VLOOKUP($E2092,paramètres!$E$33:$F$44,2,FALSE)&lt;=VLOOKUP($AD$18,paramètres!$E$33:$F$44,2,FALSE),R2092*$D2092,0)))</f>
        <v>0</v>
      </c>
      <c r="AE2092" s="13">
        <f>IF($D2092="",0,IF($E2092="",0,IF(VLOOKUP($E2092,paramètres!$E$33:$F$44,2,FALSE)&lt;=VLOOKUP($AE$18,paramètres!$E$33:$F$44,2,FALSE),S2092*$D2092,0)))</f>
        <v>0</v>
      </c>
      <c r="AF2092" s="13">
        <f>IF($D2092="",0,IF($E2092="",0,IF(VLOOKUP($E2092,paramètres!$E$33:$F$44,2,FALSE)&lt;=VLOOKUP($AF$18,paramètres!$E$33:$F$44,2,FALSE),T2092*$D2092,0)))</f>
        <v>0</v>
      </c>
      <c r="AG2092" s="13">
        <f>IF($D2092="",0,IF($E2092="",0,IF(VLOOKUP($E2092,paramètres!$E$33:$F$44,2,FALSE)&lt;=VLOOKUP($AG$18,paramètres!$E$33:$F$44,2,FALSE),U2092*$D2092,0)))</f>
        <v>0</v>
      </c>
      <c r="AH2092" s="13">
        <f>IF($D2092="",0,IF($E2092="",0,IF(VLOOKUP($E2092,paramètres!$E$33:$F$44,2,FALSE)&lt;=VLOOKUP($AH$18,paramètres!$E$33:$F$44,2,FALSE),V2092*$D2092,0)))</f>
        <v>0</v>
      </c>
      <c r="AI2092" s="13">
        <f>IF($D2092="",0,IF($E2092="",0,IF(VLOOKUP($E2092,paramètres!$E$33:$F$44,2,FALSE)&lt;=VLOOKUP($AI$18,paramètres!$E$33:$F$44,2,FALSE),W2092*$D2092,0)))</f>
        <v>0</v>
      </c>
      <c r="AJ2092" s="13">
        <f>IF($D2092="",0,IF($E2092="",0,IF(VLOOKUP($E2092,paramètres!$E$33:$F$44,2,FALSE)&lt;=VLOOKUP($AJ$18,paramètres!$E$33:$F$44,2,FALSE),X2092*$D2092,0)))</f>
        <v>0</v>
      </c>
      <c r="AK2092" s="13">
        <f>IF($D2092="",0,IF($E2092="",0,IF(VLOOKUP($E2092,paramètres!$E$33:$F$44,2,FALSE)&lt;=VLOOKUP($AK$18,paramètres!$E$33:$F$44,2,FALSE),Y2092*$D2092,0)))</f>
        <v>0</v>
      </c>
      <c r="AL2092" s="13">
        <f>IF($D2092="",0,IF($E2092="",0,IF(VLOOKUP($E2092,paramètres!$E$33:$F$44,2,FALSE)&lt;=VLOOKUP($AL$18,paramètres!$E$33:$F$44,2,FALSE),Z2092*$D2092,0)))</f>
        <v>0</v>
      </c>
      <c r="AM2092" s="126">
        <f>IF($D2092="",0,IF($E2092="",0,IF(VLOOKUP($E2092,paramètres!$E$33:$F$44,2,FALSE)&lt;=VLOOKUP($AM$18,paramètres!$E$33:$F$44,2,FALSE),AA2092*$D2092,0)))</f>
        <v>0</v>
      </c>
      <c r="AN2092" s="121" t="str">
        <f>IF(paramètres!$B$28=1,((SUM(P2092:Y2092)/1.02)+SUM(Z2092:AA2092))*0.0303/9*COUNT(P2092:X2092),IF(paramètres!$B$28=2,(SUM(P2092:AA2092))*0.0303/9*COUNT(P2092:X2092),"Missing Delta option"))</f>
        <v>Missing Delta option</v>
      </c>
      <c r="AO2092" s="13" t="str">
        <f>IF(paramètres!$B$28=1,(((SUM(P2092:Y2092)/1.02)+SUM(Z2092:AA2092))+((SUM(AB2092:AK2092)/1.02)+SUM(AL2092:AN2092)))*cotpatr,IF(paramètres!$B$28=2,(SUM(P2092:AN2092)*cotpatr),"Missing Delta Option"))</f>
        <v>Missing Delta Option</v>
      </c>
      <c r="AP2092" s="13" t="str" cm="1">
        <f t="array" ref="AP2092">IF(paramètres!$B$28=1,(((SUM(P2092:Y2092)/1.02)+SUM(Z2092:AA2092))+((SUM(AB2092:AM2092)/1.02)+SUM(AL2092:AM2092)))/12*pécule,IF(paramètres!$B$28=2,SUM(P2092:AM2092)/12*pécule,"Missing Delta Option"))</f>
        <v>Missing Delta Option</v>
      </c>
      <c r="AQ2092" s="105" t="e">
        <f>IF(paramètres!$B$28=1,(((SUM(P2092:Y2092)/1.02)+SUM(Z2092:AA2092))+((SUM(AB2092:AM2092)/1.02)+SUM(AL2092:AM2092)))+AN2092+AO2092+AP2092,SUM(P2092:AM2092)+AN2092+AO2092+AP2092)</f>
        <v>#VALUE!</v>
      </c>
    </row>
    <row r="2093" spans="1:43" x14ac:dyDescent="0.25">
      <c r="A2093" s="104"/>
      <c r="B2093" s="39"/>
      <c r="C2093" s="39"/>
      <c r="D2093" s="70"/>
      <c r="E2093" s="49"/>
      <c r="F2093" s="40"/>
      <c r="G2093" s="38"/>
      <c r="H2093" s="71"/>
      <c r="I2093" s="40"/>
      <c r="J2093" s="38"/>
      <c r="K2093" s="71"/>
      <c r="L2093" s="40"/>
      <c r="M2093" s="38"/>
      <c r="N2093" s="71"/>
      <c r="O2093" s="49"/>
      <c r="P2093" s="177"/>
      <c r="Q2093" s="178"/>
      <c r="R2093" s="178"/>
      <c r="S2093" s="178"/>
      <c r="T2093" s="178"/>
      <c r="U2093" s="178"/>
      <c r="V2093" s="178"/>
      <c r="W2093" s="178"/>
      <c r="X2093" s="178"/>
      <c r="Y2093" s="178"/>
      <c r="Z2093" s="178"/>
      <c r="AA2093" s="179"/>
      <c r="AB2093" s="121">
        <f>IF($D2093="",0,IF($E2093="",0,IF(VLOOKUP($E2093,paramètres!$E$33:$F$44,2,FALSE)&lt;=VLOOKUP($AB$18,paramètres!$E$33:$F$44,2,FALSE),P2093*$D2093,0)))</f>
        <v>0</v>
      </c>
      <c r="AC2093" s="13">
        <f>IF($D2093="",0,IF($E2093="",0,IF(VLOOKUP($E2093,paramètres!$E$33:$F$44,2,FALSE)&lt;=VLOOKUP($AC$18,paramètres!$E$33:$F$44,2,FALSE),Q2093*$D2093,0)))</f>
        <v>0</v>
      </c>
      <c r="AD2093" s="13">
        <f>IF($D2093="",0,IF($E2093="",0,IF(VLOOKUP($E2093,paramètres!$E$33:$F$44,2,FALSE)&lt;=VLOOKUP($AD$18,paramètres!$E$33:$F$44,2,FALSE),R2093*$D2093,0)))</f>
        <v>0</v>
      </c>
      <c r="AE2093" s="13">
        <f>IF($D2093="",0,IF($E2093="",0,IF(VLOOKUP($E2093,paramètres!$E$33:$F$44,2,FALSE)&lt;=VLOOKUP($AE$18,paramètres!$E$33:$F$44,2,FALSE),S2093*$D2093,0)))</f>
        <v>0</v>
      </c>
      <c r="AF2093" s="13">
        <f>IF($D2093="",0,IF($E2093="",0,IF(VLOOKUP($E2093,paramètres!$E$33:$F$44,2,FALSE)&lt;=VLOOKUP($AF$18,paramètres!$E$33:$F$44,2,FALSE),T2093*$D2093,0)))</f>
        <v>0</v>
      </c>
      <c r="AG2093" s="13">
        <f>IF($D2093="",0,IF($E2093="",0,IF(VLOOKUP($E2093,paramètres!$E$33:$F$44,2,FALSE)&lt;=VLOOKUP($AG$18,paramètres!$E$33:$F$44,2,FALSE),U2093*$D2093,0)))</f>
        <v>0</v>
      </c>
      <c r="AH2093" s="13">
        <f>IF($D2093="",0,IF($E2093="",0,IF(VLOOKUP($E2093,paramètres!$E$33:$F$44,2,FALSE)&lt;=VLOOKUP($AH$18,paramètres!$E$33:$F$44,2,FALSE),V2093*$D2093,0)))</f>
        <v>0</v>
      </c>
      <c r="AI2093" s="13">
        <f>IF($D2093="",0,IF($E2093="",0,IF(VLOOKUP($E2093,paramètres!$E$33:$F$44,2,FALSE)&lt;=VLOOKUP($AI$18,paramètres!$E$33:$F$44,2,FALSE),W2093*$D2093,0)))</f>
        <v>0</v>
      </c>
      <c r="AJ2093" s="13">
        <f>IF($D2093="",0,IF($E2093="",0,IF(VLOOKUP($E2093,paramètres!$E$33:$F$44,2,FALSE)&lt;=VLOOKUP($AJ$18,paramètres!$E$33:$F$44,2,FALSE),X2093*$D2093,0)))</f>
        <v>0</v>
      </c>
      <c r="AK2093" s="13">
        <f>IF($D2093="",0,IF($E2093="",0,IF(VLOOKUP($E2093,paramètres!$E$33:$F$44,2,FALSE)&lt;=VLOOKUP($AK$18,paramètres!$E$33:$F$44,2,FALSE),Y2093*$D2093,0)))</f>
        <v>0</v>
      </c>
      <c r="AL2093" s="13">
        <f>IF($D2093="",0,IF($E2093="",0,IF(VLOOKUP($E2093,paramètres!$E$33:$F$44,2,FALSE)&lt;=VLOOKUP($AL$18,paramètres!$E$33:$F$44,2,FALSE),Z2093*$D2093,0)))</f>
        <v>0</v>
      </c>
      <c r="AM2093" s="126">
        <f>IF($D2093="",0,IF($E2093="",0,IF(VLOOKUP($E2093,paramètres!$E$33:$F$44,2,FALSE)&lt;=VLOOKUP($AM$18,paramètres!$E$33:$F$44,2,FALSE),AA2093*$D2093,0)))</f>
        <v>0</v>
      </c>
      <c r="AN2093" s="121" t="str">
        <f>IF(paramètres!$B$28=1,((SUM(P2093:Y2093)/1.02)+SUM(Z2093:AA2093))*0.0303/9*COUNT(P2093:X2093),IF(paramètres!$B$28=2,(SUM(P2093:AA2093))*0.0303/9*COUNT(P2093:X2093),"Missing Delta option"))</f>
        <v>Missing Delta option</v>
      </c>
      <c r="AO2093" s="13" t="str">
        <f>IF(paramètres!$B$28=1,(((SUM(P2093:Y2093)/1.02)+SUM(Z2093:AA2093))+((SUM(AB2093:AK2093)/1.02)+SUM(AL2093:AN2093)))*cotpatr,IF(paramètres!$B$28=2,(SUM(P2093:AN2093)*cotpatr),"Missing Delta Option"))</f>
        <v>Missing Delta Option</v>
      </c>
      <c r="AP2093" s="13" t="str" cm="1">
        <f t="array" ref="AP2093">IF(paramètres!$B$28=1,(((SUM(P2093:Y2093)/1.02)+SUM(Z2093:AA2093))+((SUM(AB2093:AM2093)/1.02)+SUM(AL2093:AM2093)))/12*pécule,IF(paramètres!$B$28=2,SUM(P2093:AM2093)/12*pécule,"Missing Delta Option"))</f>
        <v>Missing Delta Option</v>
      </c>
      <c r="AQ2093" s="105" t="e">
        <f>IF(paramètres!$B$28=1,(((SUM(P2093:Y2093)/1.02)+SUM(Z2093:AA2093))+((SUM(AB2093:AM2093)/1.02)+SUM(AL2093:AM2093)))+AN2093+AO2093+AP2093,SUM(P2093:AM2093)+AN2093+AO2093+AP2093)</f>
        <v>#VALUE!</v>
      </c>
    </row>
    <row r="2094" spans="1:43" x14ac:dyDescent="0.25">
      <c r="A2094" s="104"/>
      <c r="B2094" s="39"/>
      <c r="C2094" s="39"/>
      <c r="D2094" s="70"/>
      <c r="E2094" s="49"/>
      <c r="F2094" s="40"/>
      <c r="G2094" s="38"/>
      <c r="H2094" s="71"/>
      <c r="I2094" s="40"/>
      <c r="J2094" s="38"/>
      <c r="K2094" s="71"/>
      <c r="L2094" s="40"/>
      <c r="M2094" s="38"/>
      <c r="N2094" s="71"/>
      <c r="O2094" s="49"/>
      <c r="P2094" s="177"/>
      <c r="Q2094" s="178"/>
      <c r="R2094" s="178"/>
      <c r="S2094" s="178"/>
      <c r="T2094" s="178"/>
      <c r="U2094" s="178"/>
      <c r="V2094" s="178"/>
      <c r="W2094" s="178"/>
      <c r="X2094" s="178"/>
      <c r="Y2094" s="178"/>
      <c r="Z2094" s="178"/>
      <c r="AA2094" s="179"/>
      <c r="AB2094" s="121">
        <f>IF($D2094="",0,IF($E2094="",0,IF(VLOOKUP($E2094,paramètres!$E$33:$F$44,2,FALSE)&lt;=VLOOKUP($AB$18,paramètres!$E$33:$F$44,2,FALSE),P2094*$D2094,0)))</f>
        <v>0</v>
      </c>
      <c r="AC2094" s="13">
        <f>IF($D2094="",0,IF($E2094="",0,IF(VLOOKUP($E2094,paramètres!$E$33:$F$44,2,FALSE)&lt;=VLOOKUP($AC$18,paramètres!$E$33:$F$44,2,FALSE),Q2094*$D2094,0)))</f>
        <v>0</v>
      </c>
      <c r="AD2094" s="13">
        <f>IF($D2094="",0,IF($E2094="",0,IF(VLOOKUP($E2094,paramètres!$E$33:$F$44,2,FALSE)&lt;=VLOOKUP($AD$18,paramètres!$E$33:$F$44,2,FALSE),R2094*$D2094,0)))</f>
        <v>0</v>
      </c>
      <c r="AE2094" s="13">
        <f>IF($D2094="",0,IF($E2094="",0,IF(VLOOKUP($E2094,paramètres!$E$33:$F$44,2,FALSE)&lt;=VLOOKUP($AE$18,paramètres!$E$33:$F$44,2,FALSE),S2094*$D2094,0)))</f>
        <v>0</v>
      </c>
      <c r="AF2094" s="13">
        <f>IF($D2094="",0,IF($E2094="",0,IF(VLOOKUP($E2094,paramètres!$E$33:$F$44,2,FALSE)&lt;=VLOOKUP($AF$18,paramètres!$E$33:$F$44,2,FALSE),T2094*$D2094,0)))</f>
        <v>0</v>
      </c>
      <c r="AG2094" s="13">
        <f>IF($D2094="",0,IF($E2094="",0,IF(VLOOKUP($E2094,paramètres!$E$33:$F$44,2,FALSE)&lt;=VLOOKUP($AG$18,paramètres!$E$33:$F$44,2,FALSE),U2094*$D2094,0)))</f>
        <v>0</v>
      </c>
      <c r="AH2094" s="13">
        <f>IF($D2094="",0,IF($E2094="",0,IF(VLOOKUP($E2094,paramètres!$E$33:$F$44,2,FALSE)&lt;=VLOOKUP($AH$18,paramètres!$E$33:$F$44,2,FALSE),V2094*$D2094,0)))</f>
        <v>0</v>
      </c>
      <c r="AI2094" s="13">
        <f>IF($D2094="",0,IF($E2094="",0,IF(VLOOKUP($E2094,paramètres!$E$33:$F$44,2,FALSE)&lt;=VLOOKUP($AI$18,paramètres!$E$33:$F$44,2,FALSE),W2094*$D2094,0)))</f>
        <v>0</v>
      </c>
      <c r="AJ2094" s="13">
        <f>IF($D2094="",0,IF($E2094="",0,IF(VLOOKUP($E2094,paramètres!$E$33:$F$44,2,FALSE)&lt;=VLOOKUP($AJ$18,paramètres!$E$33:$F$44,2,FALSE),X2094*$D2094,0)))</f>
        <v>0</v>
      </c>
      <c r="AK2094" s="13">
        <f>IF($D2094="",0,IF($E2094="",0,IF(VLOOKUP($E2094,paramètres!$E$33:$F$44,2,FALSE)&lt;=VLOOKUP($AK$18,paramètres!$E$33:$F$44,2,FALSE),Y2094*$D2094,0)))</f>
        <v>0</v>
      </c>
      <c r="AL2094" s="13">
        <f>IF($D2094="",0,IF($E2094="",0,IF(VLOOKUP($E2094,paramètres!$E$33:$F$44,2,FALSE)&lt;=VLOOKUP($AL$18,paramètres!$E$33:$F$44,2,FALSE),Z2094*$D2094,0)))</f>
        <v>0</v>
      </c>
      <c r="AM2094" s="126">
        <f>IF($D2094="",0,IF($E2094="",0,IF(VLOOKUP($E2094,paramètres!$E$33:$F$44,2,FALSE)&lt;=VLOOKUP($AM$18,paramètres!$E$33:$F$44,2,FALSE),AA2094*$D2094,0)))</f>
        <v>0</v>
      </c>
      <c r="AN2094" s="121" t="str">
        <f>IF(paramètres!$B$28=1,((SUM(P2094:Y2094)/1.02)+SUM(Z2094:AA2094))*0.0303/9*COUNT(P2094:X2094),IF(paramètres!$B$28=2,(SUM(P2094:AA2094))*0.0303/9*COUNT(P2094:X2094),"Missing Delta option"))</f>
        <v>Missing Delta option</v>
      </c>
      <c r="AO2094" s="13" t="str">
        <f>IF(paramètres!$B$28=1,(((SUM(P2094:Y2094)/1.02)+SUM(Z2094:AA2094))+((SUM(AB2094:AK2094)/1.02)+SUM(AL2094:AN2094)))*cotpatr,IF(paramètres!$B$28=2,(SUM(P2094:AN2094)*cotpatr),"Missing Delta Option"))</f>
        <v>Missing Delta Option</v>
      </c>
      <c r="AP2094" s="13" t="str" cm="1">
        <f t="array" ref="AP2094">IF(paramètres!$B$28=1,(((SUM(P2094:Y2094)/1.02)+SUM(Z2094:AA2094))+((SUM(AB2094:AM2094)/1.02)+SUM(AL2094:AM2094)))/12*pécule,IF(paramètres!$B$28=2,SUM(P2094:AM2094)/12*pécule,"Missing Delta Option"))</f>
        <v>Missing Delta Option</v>
      </c>
      <c r="AQ2094" s="105" t="e">
        <f>IF(paramètres!$B$28=1,(((SUM(P2094:Y2094)/1.02)+SUM(Z2094:AA2094))+((SUM(AB2094:AM2094)/1.02)+SUM(AL2094:AM2094)))+AN2094+AO2094+AP2094,SUM(P2094:AM2094)+AN2094+AO2094+AP2094)</f>
        <v>#VALUE!</v>
      </c>
    </row>
    <row r="2095" spans="1:43" x14ac:dyDescent="0.25">
      <c r="A2095" s="104"/>
      <c r="B2095" s="39"/>
      <c r="C2095" s="39"/>
      <c r="D2095" s="70"/>
      <c r="E2095" s="49"/>
      <c r="F2095" s="40"/>
      <c r="G2095" s="38"/>
      <c r="H2095" s="71"/>
      <c r="I2095" s="40"/>
      <c r="J2095" s="38"/>
      <c r="K2095" s="71"/>
      <c r="L2095" s="40"/>
      <c r="M2095" s="38"/>
      <c r="N2095" s="71"/>
      <c r="O2095" s="49"/>
      <c r="P2095" s="177"/>
      <c r="Q2095" s="178"/>
      <c r="R2095" s="178"/>
      <c r="S2095" s="178"/>
      <c r="T2095" s="178"/>
      <c r="U2095" s="178"/>
      <c r="V2095" s="178"/>
      <c r="W2095" s="178"/>
      <c r="X2095" s="178"/>
      <c r="Y2095" s="178"/>
      <c r="Z2095" s="178"/>
      <c r="AA2095" s="179"/>
      <c r="AB2095" s="121">
        <f>IF($D2095="",0,IF($E2095="",0,IF(VLOOKUP($E2095,paramètres!$E$33:$F$44,2,FALSE)&lt;=VLOOKUP($AB$18,paramètres!$E$33:$F$44,2,FALSE),P2095*$D2095,0)))</f>
        <v>0</v>
      </c>
      <c r="AC2095" s="13">
        <f>IF($D2095="",0,IF($E2095="",0,IF(VLOOKUP($E2095,paramètres!$E$33:$F$44,2,FALSE)&lt;=VLOOKUP($AC$18,paramètres!$E$33:$F$44,2,FALSE),Q2095*$D2095,0)))</f>
        <v>0</v>
      </c>
      <c r="AD2095" s="13">
        <f>IF($D2095="",0,IF($E2095="",0,IF(VLOOKUP($E2095,paramètres!$E$33:$F$44,2,FALSE)&lt;=VLOOKUP($AD$18,paramètres!$E$33:$F$44,2,FALSE),R2095*$D2095,0)))</f>
        <v>0</v>
      </c>
      <c r="AE2095" s="13">
        <f>IF($D2095="",0,IF($E2095="",0,IF(VLOOKUP($E2095,paramètres!$E$33:$F$44,2,FALSE)&lt;=VLOOKUP($AE$18,paramètres!$E$33:$F$44,2,FALSE),S2095*$D2095,0)))</f>
        <v>0</v>
      </c>
      <c r="AF2095" s="13">
        <f>IF($D2095="",0,IF($E2095="",0,IF(VLOOKUP($E2095,paramètres!$E$33:$F$44,2,FALSE)&lt;=VLOOKUP($AF$18,paramètres!$E$33:$F$44,2,FALSE),T2095*$D2095,0)))</f>
        <v>0</v>
      </c>
      <c r="AG2095" s="13">
        <f>IF($D2095="",0,IF($E2095="",0,IF(VLOOKUP($E2095,paramètres!$E$33:$F$44,2,FALSE)&lt;=VLOOKUP($AG$18,paramètres!$E$33:$F$44,2,FALSE),U2095*$D2095,0)))</f>
        <v>0</v>
      </c>
      <c r="AH2095" s="13">
        <f>IF($D2095="",0,IF($E2095="",0,IF(VLOOKUP($E2095,paramètres!$E$33:$F$44,2,FALSE)&lt;=VLOOKUP($AH$18,paramètres!$E$33:$F$44,2,FALSE),V2095*$D2095,0)))</f>
        <v>0</v>
      </c>
      <c r="AI2095" s="13">
        <f>IF($D2095="",0,IF($E2095="",0,IF(VLOOKUP($E2095,paramètres!$E$33:$F$44,2,FALSE)&lt;=VLOOKUP($AI$18,paramètres!$E$33:$F$44,2,FALSE),W2095*$D2095,0)))</f>
        <v>0</v>
      </c>
      <c r="AJ2095" s="13">
        <f>IF($D2095="",0,IF($E2095="",0,IF(VLOOKUP($E2095,paramètres!$E$33:$F$44,2,FALSE)&lt;=VLOOKUP($AJ$18,paramètres!$E$33:$F$44,2,FALSE),X2095*$D2095,0)))</f>
        <v>0</v>
      </c>
      <c r="AK2095" s="13">
        <f>IF($D2095="",0,IF($E2095="",0,IF(VLOOKUP($E2095,paramètres!$E$33:$F$44,2,FALSE)&lt;=VLOOKUP($AK$18,paramètres!$E$33:$F$44,2,FALSE),Y2095*$D2095,0)))</f>
        <v>0</v>
      </c>
      <c r="AL2095" s="13">
        <f>IF($D2095="",0,IF($E2095="",0,IF(VLOOKUP($E2095,paramètres!$E$33:$F$44,2,FALSE)&lt;=VLOOKUP($AL$18,paramètres!$E$33:$F$44,2,FALSE),Z2095*$D2095,0)))</f>
        <v>0</v>
      </c>
      <c r="AM2095" s="126">
        <f>IF($D2095="",0,IF($E2095="",0,IF(VLOOKUP($E2095,paramètres!$E$33:$F$44,2,FALSE)&lt;=VLOOKUP($AM$18,paramètres!$E$33:$F$44,2,FALSE),AA2095*$D2095,0)))</f>
        <v>0</v>
      </c>
      <c r="AN2095" s="121" t="str">
        <f>IF(paramètres!$B$28=1,((SUM(P2095:Y2095)/1.02)+SUM(Z2095:AA2095))*0.0303/9*COUNT(P2095:X2095),IF(paramètres!$B$28=2,(SUM(P2095:AA2095))*0.0303/9*COUNT(P2095:X2095),"Missing Delta option"))</f>
        <v>Missing Delta option</v>
      </c>
      <c r="AO2095" s="13" t="str">
        <f>IF(paramètres!$B$28=1,(((SUM(P2095:Y2095)/1.02)+SUM(Z2095:AA2095))+((SUM(AB2095:AK2095)/1.02)+SUM(AL2095:AN2095)))*cotpatr,IF(paramètres!$B$28=2,(SUM(P2095:AN2095)*cotpatr),"Missing Delta Option"))</f>
        <v>Missing Delta Option</v>
      </c>
      <c r="AP2095" s="13" t="str" cm="1">
        <f t="array" ref="AP2095">IF(paramètres!$B$28=1,(((SUM(P2095:Y2095)/1.02)+SUM(Z2095:AA2095))+((SUM(AB2095:AM2095)/1.02)+SUM(AL2095:AM2095)))/12*pécule,IF(paramètres!$B$28=2,SUM(P2095:AM2095)/12*pécule,"Missing Delta Option"))</f>
        <v>Missing Delta Option</v>
      </c>
      <c r="AQ2095" s="105" t="e">
        <f>IF(paramètres!$B$28=1,(((SUM(P2095:Y2095)/1.02)+SUM(Z2095:AA2095))+((SUM(AB2095:AM2095)/1.02)+SUM(AL2095:AM2095)))+AN2095+AO2095+AP2095,SUM(P2095:AM2095)+AN2095+AO2095+AP2095)</f>
        <v>#VALUE!</v>
      </c>
    </row>
    <row r="2096" spans="1:43" x14ac:dyDescent="0.25">
      <c r="A2096" s="104"/>
      <c r="B2096" s="39"/>
      <c r="C2096" s="39"/>
      <c r="D2096" s="70"/>
      <c r="E2096" s="49"/>
      <c r="F2096" s="40"/>
      <c r="G2096" s="38"/>
      <c r="H2096" s="71"/>
      <c r="I2096" s="40"/>
      <c r="J2096" s="38"/>
      <c r="K2096" s="71"/>
      <c r="L2096" s="40"/>
      <c r="M2096" s="38"/>
      <c r="N2096" s="71"/>
      <c r="O2096" s="49"/>
      <c r="P2096" s="177"/>
      <c r="Q2096" s="178"/>
      <c r="R2096" s="178"/>
      <c r="S2096" s="178"/>
      <c r="T2096" s="178"/>
      <c r="U2096" s="178"/>
      <c r="V2096" s="178"/>
      <c r="W2096" s="178"/>
      <c r="X2096" s="178"/>
      <c r="Y2096" s="178"/>
      <c r="Z2096" s="178"/>
      <c r="AA2096" s="179"/>
      <c r="AB2096" s="121">
        <f>IF($D2096="",0,IF($E2096="",0,IF(VLOOKUP($E2096,paramètres!$E$33:$F$44,2,FALSE)&lt;=VLOOKUP($AB$18,paramètres!$E$33:$F$44,2,FALSE),P2096*$D2096,0)))</f>
        <v>0</v>
      </c>
      <c r="AC2096" s="13">
        <f>IF($D2096="",0,IF($E2096="",0,IF(VLOOKUP($E2096,paramètres!$E$33:$F$44,2,FALSE)&lt;=VLOOKUP($AC$18,paramètres!$E$33:$F$44,2,FALSE),Q2096*$D2096,0)))</f>
        <v>0</v>
      </c>
      <c r="AD2096" s="13">
        <f>IF($D2096="",0,IF($E2096="",0,IF(VLOOKUP($E2096,paramètres!$E$33:$F$44,2,FALSE)&lt;=VLOOKUP($AD$18,paramètres!$E$33:$F$44,2,FALSE),R2096*$D2096,0)))</f>
        <v>0</v>
      </c>
      <c r="AE2096" s="13">
        <f>IF($D2096="",0,IF($E2096="",0,IF(VLOOKUP($E2096,paramètres!$E$33:$F$44,2,FALSE)&lt;=VLOOKUP($AE$18,paramètres!$E$33:$F$44,2,FALSE),S2096*$D2096,0)))</f>
        <v>0</v>
      </c>
      <c r="AF2096" s="13">
        <f>IF($D2096="",0,IF($E2096="",0,IF(VLOOKUP($E2096,paramètres!$E$33:$F$44,2,FALSE)&lt;=VLOOKUP($AF$18,paramètres!$E$33:$F$44,2,FALSE),T2096*$D2096,0)))</f>
        <v>0</v>
      </c>
      <c r="AG2096" s="13">
        <f>IF($D2096="",0,IF($E2096="",0,IF(VLOOKUP($E2096,paramètres!$E$33:$F$44,2,FALSE)&lt;=VLOOKUP($AG$18,paramètres!$E$33:$F$44,2,FALSE),U2096*$D2096,0)))</f>
        <v>0</v>
      </c>
      <c r="AH2096" s="13">
        <f>IF($D2096="",0,IF($E2096="",0,IF(VLOOKUP($E2096,paramètres!$E$33:$F$44,2,FALSE)&lt;=VLOOKUP($AH$18,paramètres!$E$33:$F$44,2,FALSE),V2096*$D2096,0)))</f>
        <v>0</v>
      </c>
      <c r="AI2096" s="13">
        <f>IF($D2096="",0,IF($E2096="",0,IF(VLOOKUP($E2096,paramètres!$E$33:$F$44,2,FALSE)&lt;=VLOOKUP($AI$18,paramètres!$E$33:$F$44,2,FALSE),W2096*$D2096,0)))</f>
        <v>0</v>
      </c>
      <c r="AJ2096" s="13">
        <f>IF($D2096="",0,IF($E2096="",0,IF(VLOOKUP($E2096,paramètres!$E$33:$F$44,2,FALSE)&lt;=VLOOKUP($AJ$18,paramètres!$E$33:$F$44,2,FALSE),X2096*$D2096,0)))</f>
        <v>0</v>
      </c>
      <c r="AK2096" s="13">
        <f>IF($D2096="",0,IF($E2096="",0,IF(VLOOKUP($E2096,paramètres!$E$33:$F$44,2,FALSE)&lt;=VLOOKUP($AK$18,paramètres!$E$33:$F$44,2,FALSE),Y2096*$D2096,0)))</f>
        <v>0</v>
      </c>
      <c r="AL2096" s="13">
        <f>IF($D2096="",0,IF($E2096="",0,IF(VLOOKUP($E2096,paramètres!$E$33:$F$44,2,FALSE)&lt;=VLOOKUP($AL$18,paramètres!$E$33:$F$44,2,FALSE),Z2096*$D2096,0)))</f>
        <v>0</v>
      </c>
      <c r="AM2096" s="126">
        <f>IF($D2096="",0,IF($E2096="",0,IF(VLOOKUP($E2096,paramètres!$E$33:$F$44,2,FALSE)&lt;=VLOOKUP($AM$18,paramètres!$E$33:$F$44,2,FALSE),AA2096*$D2096,0)))</f>
        <v>0</v>
      </c>
      <c r="AN2096" s="121" t="str">
        <f>IF(paramètres!$B$28=1,((SUM(P2096:Y2096)/1.02)+SUM(Z2096:AA2096))*0.0303/9*COUNT(P2096:X2096),IF(paramètres!$B$28=2,(SUM(P2096:AA2096))*0.0303/9*COUNT(P2096:X2096),"Missing Delta option"))</f>
        <v>Missing Delta option</v>
      </c>
      <c r="AO2096" s="13" t="str">
        <f>IF(paramètres!$B$28=1,(((SUM(P2096:Y2096)/1.02)+SUM(Z2096:AA2096))+((SUM(AB2096:AK2096)/1.02)+SUM(AL2096:AN2096)))*cotpatr,IF(paramètres!$B$28=2,(SUM(P2096:AN2096)*cotpatr),"Missing Delta Option"))</f>
        <v>Missing Delta Option</v>
      </c>
      <c r="AP2096" s="13" t="str" cm="1">
        <f t="array" ref="AP2096">IF(paramètres!$B$28=1,(((SUM(P2096:Y2096)/1.02)+SUM(Z2096:AA2096))+((SUM(AB2096:AM2096)/1.02)+SUM(AL2096:AM2096)))/12*pécule,IF(paramètres!$B$28=2,SUM(P2096:AM2096)/12*pécule,"Missing Delta Option"))</f>
        <v>Missing Delta Option</v>
      </c>
      <c r="AQ2096" s="105" t="e">
        <f>IF(paramètres!$B$28=1,(((SUM(P2096:Y2096)/1.02)+SUM(Z2096:AA2096))+((SUM(AB2096:AM2096)/1.02)+SUM(AL2096:AM2096)))+AN2096+AO2096+AP2096,SUM(P2096:AM2096)+AN2096+AO2096+AP2096)</f>
        <v>#VALUE!</v>
      </c>
    </row>
    <row r="2097" spans="1:43" x14ac:dyDescent="0.25">
      <c r="A2097" s="104"/>
      <c r="B2097" s="39"/>
      <c r="C2097" s="39"/>
      <c r="D2097" s="70"/>
      <c r="E2097" s="49"/>
      <c r="F2097" s="40"/>
      <c r="G2097" s="38"/>
      <c r="H2097" s="71"/>
      <c r="I2097" s="40"/>
      <c r="J2097" s="38"/>
      <c r="K2097" s="71"/>
      <c r="L2097" s="40"/>
      <c r="M2097" s="38"/>
      <c r="N2097" s="71"/>
      <c r="O2097" s="49"/>
      <c r="P2097" s="177"/>
      <c r="Q2097" s="178"/>
      <c r="R2097" s="178"/>
      <c r="S2097" s="178"/>
      <c r="T2097" s="178"/>
      <c r="U2097" s="178"/>
      <c r="V2097" s="178"/>
      <c r="W2097" s="178"/>
      <c r="X2097" s="178"/>
      <c r="Y2097" s="178"/>
      <c r="Z2097" s="178"/>
      <c r="AA2097" s="179"/>
      <c r="AB2097" s="121">
        <f>IF($D2097="",0,IF($E2097="",0,IF(VLOOKUP($E2097,paramètres!$E$33:$F$44,2,FALSE)&lt;=VLOOKUP($AB$18,paramètres!$E$33:$F$44,2,FALSE),P2097*$D2097,0)))</f>
        <v>0</v>
      </c>
      <c r="AC2097" s="13">
        <f>IF($D2097="",0,IF($E2097="",0,IF(VLOOKUP($E2097,paramètres!$E$33:$F$44,2,FALSE)&lt;=VLOOKUP($AC$18,paramètres!$E$33:$F$44,2,FALSE),Q2097*$D2097,0)))</f>
        <v>0</v>
      </c>
      <c r="AD2097" s="13">
        <f>IF($D2097="",0,IF($E2097="",0,IF(VLOOKUP($E2097,paramètres!$E$33:$F$44,2,FALSE)&lt;=VLOOKUP($AD$18,paramètres!$E$33:$F$44,2,FALSE),R2097*$D2097,0)))</f>
        <v>0</v>
      </c>
      <c r="AE2097" s="13">
        <f>IF($D2097="",0,IF($E2097="",0,IF(VLOOKUP($E2097,paramètres!$E$33:$F$44,2,FALSE)&lt;=VLOOKUP($AE$18,paramètres!$E$33:$F$44,2,FALSE),S2097*$D2097,0)))</f>
        <v>0</v>
      </c>
      <c r="AF2097" s="13">
        <f>IF($D2097="",0,IF($E2097="",0,IF(VLOOKUP($E2097,paramètres!$E$33:$F$44,2,FALSE)&lt;=VLOOKUP($AF$18,paramètres!$E$33:$F$44,2,FALSE),T2097*$D2097,0)))</f>
        <v>0</v>
      </c>
      <c r="AG2097" s="13">
        <f>IF($D2097="",0,IF($E2097="",0,IF(VLOOKUP($E2097,paramètres!$E$33:$F$44,2,FALSE)&lt;=VLOOKUP($AG$18,paramètres!$E$33:$F$44,2,FALSE),U2097*$D2097,0)))</f>
        <v>0</v>
      </c>
      <c r="AH2097" s="13">
        <f>IF($D2097="",0,IF($E2097="",0,IF(VLOOKUP($E2097,paramètres!$E$33:$F$44,2,FALSE)&lt;=VLOOKUP($AH$18,paramètres!$E$33:$F$44,2,FALSE),V2097*$D2097,0)))</f>
        <v>0</v>
      </c>
      <c r="AI2097" s="13">
        <f>IF($D2097="",0,IF($E2097="",0,IF(VLOOKUP($E2097,paramètres!$E$33:$F$44,2,FALSE)&lt;=VLOOKUP($AI$18,paramètres!$E$33:$F$44,2,FALSE),W2097*$D2097,0)))</f>
        <v>0</v>
      </c>
      <c r="AJ2097" s="13">
        <f>IF($D2097="",0,IF($E2097="",0,IF(VLOOKUP($E2097,paramètres!$E$33:$F$44,2,FALSE)&lt;=VLOOKUP($AJ$18,paramètres!$E$33:$F$44,2,FALSE),X2097*$D2097,0)))</f>
        <v>0</v>
      </c>
      <c r="AK2097" s="13">
        <f>IF($D2097="",0,IF($E2097="",0,IF(VLOOKUP($E2097,paramètres!$E$33:$F$44,2,FALSE)&lt;=VLOOKUP($AK$18,paramètres!$E$33:$F$44,2,FALSE),Y2097*$D2097,0)))</f>
        <v>0</v>
      </c>
      <c r="AL2097" s="13">
        <f>IF($D2097="",0,IF($E2097="",0,IF(VLOOKUP($E2097,paramètres!$E$33:$F$44,2,FALSE)&lt;=VLOOKUP($AL$18,paramètres!$E$33:$F$44,2,FALSE),Z2097*$D2097,0)))</f>
        <v>0</v>
      </c>
      <c r="AM2097" s="126">
        <f>IF($D2097="",0,IF($E2097="",0,IF(VLOOKUP($E2097,paramètres!$E$33:$F$44,2,FALSE)&lt;=VLOOKUP($AM$18,paramètres!$E$33:$F$44,2,FALSE),AA2097*$D2097,0)))</f>
        <v>0</v>
      </c>
      <c r="AN2097" s="121" t="str">
        <f>IF(paramètres!$B$28=1,((SUM(P2097:Y2097)/1.02)+SUM(Z2097:AA2097))*0.0303/9*COUNT(P2097:X2097),IF(paramètres!$B$28=2,(SUM(P2097:AA2097))*0.0303/9*COUNT(P2097:X2097),"Missing Delta option"))</f>
        <v>Missing Delta option</v>
      </c>
      <c r="AO2097" s="13" t="str">
        <f>IF(paramètres!$B$28=1,(((SUM(P2097:Y2097)/1.02)+SUM(Z2097:AA2097))+((SUM(AB2097:AK2097)/1.02)+SUM(AL2097:AN2097)))*cotpatr,IF(paramètres!$B$28=2,(SUM(P2097:AN2097)*cotpatr),"Missing Delta Option"))</f>
        <v>Missing Delta Option</v>
      </c>
      <c r="AP2097" s="13" t="str" cm="1">
        <f t="array" ref="AP2097">IF(paramètres!$B$28=1,(((SUM(P2097:Y2097)/1.02)+SUM(Z2097:AA2097))+((SUM(AB2097:AM2097)/1.02)+SUM(AL2097:AM2097)))/12*pécule,IF(paramètres!$B$28=2,SUM(P2097:AM2097)/12*pécule,"Missing Delta Option"))</f>
        <v>Missing Delta Option</v>
      </c>
      <c r="AQ2097" s="105" t="e">
        <f>IF(paramètres!$B$28=1,(((SUM(P2097:Y2097)/1.02)+SUM(Z2097:AA2097))+((SUM(AB2097:AM2097)/1.02)+SUM(AL2097:AM2097)))+AN2097+AO2097+AP2097,SUM(P2097:AM2097)+AN2097+AO2097+AP2097)</f>
        <v>#VALUE!</v>
      </c>
    </row>
    <row r="2098" spans="1:43" x14ac:dyDescent="0.25">
      <c r="A2098" s="104"/>
      <c r="B2098" s="39"/>
      <c r="C2098" s="39"/>
      <c r="D2098" s="70"/>
      <c r="E2098" s="49"/>
      <c r="F2098" s="40"/>
      <c r="G2098" s="38"/>
      <c r="H2098" s="71"/>
      <c r="I2098" s="40"/>
      <c r="J2098" s="38"/>
      <c r="K2098" s="71"/>
      <c r="L2098" s="40"/>
      <c r="M2098" s="38"/>
      <c r="N2098" s="71"/>
      <c r="O2098" s="49"/>
      <c r="P2098" s="177"/>
      <c r="Q2098" s="178"/>
      <c r="R2098" s="178"/>
      <c r="S2098" s="178"/>
      <c r="T2098" s="178"/>
      <c r="U2098" s="178"/>
      <c r="V2098" s="178"/>
      <c r="W2098" s="178"/>
      <c r="X2098" s="178"/>
      <c r="Y2098" s="178"/>
      <c r="Z2098" s="178"/>
      <c r="AA2098" s="179"/>
      <c r="AB2098" s="121">
        <f>IF($D2098="",0,IF($E2098="",0,IF(VLOOKUP($E2098,paramètres!$E$33:$F$44,2,FALSE)&lt;=VLOOKUP($AB$18,paramètres!$E$33:$F$44,2,FALSE),P2098*$D2098,0)))</f>
        <v>0</v>
      </c>
      <c r="AC2098" s="13">
        <f>IF($D2098="",0,IF($E2098="",0,IF(VLOOKUP($E2098,paramètres!$E$33:$F$44,2,FALSE)&lt;=VLOOKUP($AC$18,paramètres!$E$33:$F$44,2,FALSE),Q2098*$D2098,0)))</f>
        <v>0</v>
      </c>
      <c r="AD2098" s="13">
        <f>IF($D2098="",0,IF($E2098="",0,IF(VLOOKUP($E2098,paramètres!$E$33:$F$44,2,FALSE)&lt;=VLOOKUP($AD$18,paramètres!$E$33:$F$44,2,FALSE),R2098*$D2098,0)))</f>
        <v>0</v>
      </c>
      <c r="AE2098" s="13">
        <f>IF($D2098="",0,IF($E2098="",0,IF(VLOOKUP($E2098,paramètres!$E$33:$F$44,2,FALSE)&lt;=VLOOKUP($AE$18,paramètres!$E$33:$F$44,2,FALSE),S2098*$D2098,0)))</f>
        <v>0</v>
      </c>
      <c r="AF2098" s="13">
        <f>IF($D2098="",0,IF($E2098="",0,IF(VLOOKUP($E2098,paramètres!$E$33:$F$44,2,FALSE)&lt;=VLOOKUP($AF$18,paramètres!$E$33:$F$44,2,FALSE),T2098*$D2098,0)))</f>
        <v>0</v>
      </c>
      <c r="AG2098" s="13">
        <f>IF($D2098="",0,IF($E2098="",0,IF(VLOOKUP($E2098,paramètres!$E$33:$F$44,2,FALSE)&lt;=VLOOKUP($AG$18,paramètres!$E$33:$F$44,2,FALSE),U2098*$D2098,0)))</f>
        <v>0</v>
      </c>
      <c r="AH2098" s="13">
        <f>IF($D2098="",0,IF($E2098="",0,IF(VLOOKUP($E2098,paramètres!$E$33:$F$44,2,FALSE)&lt;=VLOOKUP($AH$18,paramètres!$E$33:$F$44,2,FALSE),V2098*$D2098,0)))</f>
        <v>0</v>
      </c>
      <c r="AI2098" s="13">
        <f>IF($D2098="",0,IF($E2098="",0,IF(VLOOKUP($E2098,paramètres!$E$33:$F$44,2,FALSE)&lt;=VLOOKUP($AI$18,paramètres!$E$33:$F$44,2,FALSE),W2098*$D2098,0)))</f>
        <v>0</v>
      </c>
      <c r="AJ2098" s="13">
        <f>IF($D2098="",0,IF($E2098="",0,IF(VLOOKUP($E2098,paramètres!$E$33:$F$44,2,FALSE)&lt;=VLOOKUP($AJ$18,paramètres!$E$33:$F$44,2,FALSE),X2098*$D2098,0)))</f>
        <v>0</v>
      </c>
      <c r="AK2098" s="13">
        <f>IF($D2098="",0,IF($E2098="",0,IF(VLOOKUP($E2098,paramètres!$E$33:$F$44,2,FALSE)&lt;=VLOOKUP($AK$18,paramètres!$E$33:$F$44,2,FALSE),Y2098*$D2098,0)))</f>
        <v>0</v>
      </c>
      <c r="AL2098" s="13">
        <f>IF($D2098="",0,IF($E2098="",0,IF(VLOOKUP($E2098,paramètres!$E$33:$F$44,2,FALSE)&lt;=VLOOKUP($AL$18,paramètres!$E$33:$F$44,2,FALSE),Z2098*$D2098,0)))</f>
        <v>0</v>
      </c>
      <c r="AM2098" s="126">
        <f>IF($D2098="",0,IF($E2098="",0,IF(VLOOKUP($E2098,paramètres!$E$33:$F$44,2,FALSE)&lt;=VLOOKUP($AM$18,paramètres!$E$33:$F$44,2,FALSE),AA2098*$D2098,0)))</f>
        <v>0</v>
      </c>
      <c r="AN2098" s="121" t="str">
        <f>IF(paramètres!$B$28=1,((SUM(P2098:Y2098)/1.02)+SUM(Z2098:AA2098))*0.0303/9*COUNT(P2098:X2098),IF(paramètres!$B$28=2,(SUM(P2098:AA2098))*0.0303/9*COUNT(P2098:X2098),"Missing Delta option"))</f>
        <v>Missing Delta option</v>
      </c>
      <c r="AO2098" s="13" t="str">
        <f>IF(paramètres!$B$28=1,(((SUM(P2098:Y2098)/1.02)+SUM(Z2098:AA2098))+((SUM(AB2098:AK2098)/1.02)+SUM(AL2098:AN2098)))*cotpatr,IF(paramètres!$B$28=2,(SUM(P2098:AN2098)*cotpatr),"Missing Delta Option"))</f>
        <v>Missing Delta Option</v>
      </c>
      <c r="AP2098" s="13" t="str" cm="1">
        <f t="array" ref="AP2098">IF(paramètres!$B$28=1,(((SUM(P2098:Y2098)/1.02)+SUM(Z2098:AA2098))+((SUM(AB2098:AM2098)/1.02)+SUM(AL2098:AM2098)))/12*pécule,IF(paramètres!$B$28=2,SUM(P2098:AM2098)/12*pécule,"Missing Delta Option"))</f>
        <v>Missing Delta Option</v>
      </c>
      <c r="AQ2098" s="105" t="e">
        <f>IF(paramètres!$B$28=1,(((SUM(P2098:Y2098)/1.02)+SUM(Z2098:AA2098))+((SUM(AB2098:AM2098)/1.02)+SUM(AL2098:AM2098)))+AN2098+AO2098+AP2098,SUM(P2098:AM2098)+AN2098+AO2098+AP2098)</f>
        <v>#VALUE!</v>
      </c>
    </row>
    <row r="2099" spans="1:43" x14ac:dyDescent="0.25">
      <c r="A2099" s="104"/>
      <c r="B2099" s="39"/>
      <c r="C2099" s="39"/>
      <c r="D2099" s="70"/>
      <c r="E2099" s="49"/>
      <c r="F2099" s="40"/>
      <c r="G2099" s="38"/>
      <c r="H2099" s="71"/>
      <c r="I2099" s="40"/>
      <c r="J2099" s="38"/>
      <c r="K2099" s="71"/>
      <c r="L2099" s="40"/>
      <c r="M2099" s="38"/>
      <c r="N2099" s="71"/>
      <c r="O2099" s="49"/>
      <c r="P2099" s="177"/>
      <c r="Q2099" s="178"/>
      <c r="R2099" s="178"/>
      <c r="S2099" s="178"/>
      <c r="T2099" s="178"/>
      <c r="U2099" s="178"/>
      <c r="V2099" s="178"/>
      <c r="W2099" s="178"/>
      <c r="X2099" s="178"/>
      <c r="Y2099" s="178"/>
      <c r="Z2099" s="178"/>
      <c r="AA2099" s="179"/>
      <c r="AB2099" s="121">
        <f>IF($D2099="",0,IF($E2099="",0,IF(VLOOKUP($E2099,paramètres!$E$33:$F$44,2,FALSE)&lt;=VLOOKUP($AB$18,paramètres!$E$33:$F$44,2,FALSE),P2099*$D2099,0)))</f>
        <v>0</v>
      </c>
      <c r="AC2099" s="13">
        <f>IF($D2099="",0,IF($E2099="",0,IF(VLOOKUP($E2099,paramètres!$E$33:$F$44,2,FALSE)&lt;=VLOOKUP($AC$18,paramètres!$E$33:$F$44,2,FALSE),Q2099*$D2099,0)))</f>
        <v>0</v>
      </c>
      <c r="AD2099" s="13">
        <f>IF($D2099="",0,IF($E2099="",0,IF(VLOOKUP($E2099,paramètres!$E$33:$F$44,2,FALSE)&lt;=VLOOKUP($AD$18,paramètres!$E$33:$F$44,2,FALSE),R2099*$D2099,0)))</f>
        <v>0</v>
      </c>
      <c r="AE2099" s="13">
        <f>IF($D2099="",0,IF($E2099="",0,IF(VLOOKUP($E2099,paramètres!$E$33:$F$44,2,FALSE)&lt;=VLOOKUP($AE$18,paramètres!$E$33:$F$44,2,FALSE),S2099*$D2099,0)))</f>
        <v>0</v>
      </c>
      <c r="AF2099" s="13">
        <f>IF($D2099="",0,IF($E2099="",0,IF(VLOOKUP($E2099,paramètres!$E$33:$F$44,2,FALSE)&lt;=VLOOKUP($AF$18,paramètres!$E$33:$F$44,2,FALSE),T2099*$D2099,0)))</f>
        <v>0</v>
      </c>
      <c r="AG2099" s="13">
        <f>IF($D2099="",0,IF($E2099="",0,IF(VLOOKUP($E2099,paramètres!$E$33:$F$44,2,FALSE)&lt;=VLOOKUP($AG$18,paramètres!$E$33:$F$44,2,FALSE),U2099*$D2099,0)))</f>
        <v>0</v>
      </c>
      <c r="AH2099" s="13">
        <f>IF($D2099="",0,IF($E2099="",0,IF(VLOOKUP($E2099,paramètres!$E$33:$F$44,2,FALSE)&lt;=VLOOKUP($AH$18,paramètres!$E$33:$F$44,2,FALSE),V2099*$D2099,0)))</f>
        <v>0</v>
      </c>
      <c r="AI2099" s="13">
        <f>IF($D2099="",0,IF($E2099="",0,IF(VLOOKUP($E2099,paramètres!$E$33:$F$44,2,FALSE)&lt;=VLOOKUP($AI$18,paramètres!$E$33:$F$44,2,FALSE),W2099*$D2099,0)))</f>
        <v>0</v>
      </c>
      <c r="AJ2099" s="13">
        <f>IF($D2099="",0,IF($E2099="",0,IF(VLOOKUP($E2099,paramètres!$E$33:$F$44,2,FALSE)&lt;=VLOOKUP($AJ$18,paramètres!$E$33:$F$44,2,FALSE),X2099*$D2099,0)))</f>
        <v>0</v>
      </c>
      <c r="AK2099" s="13">
        <f>IF($D2099="",0,IF($E2099="",0,IF(VLOOKUP($E2099,paramètres!$E$33:$F$44,2,FALSE)&lt;=VLOOKUP($AK$18,paramètres!$E$33:$F$44,2,FALSE),Y2099*$D2099,0)))</f>
        <v>0</v>
      </c>
      <c r="AL2099" s="13">
        <f>IF($D2099="",0,IF($E2099="",0,IF(VLOOKUP($E2099,paramètres!$E$33:$F$44,2,FALSE)&lt;=VLOOKUP($AL$18,paramètres!$E$33:$F$44,2,FALSE),Z2099*$D2099,0)))</f>
        <v>0</v>
      </c>
      <c r="AM2099" s="126">
        <f>IF($D2099="",0,IF($E2099="",0,IF(VLOOKUP($E2099,paramètres!$E$33:$F$44,2,FALSE)&lt;=VLOOKUP($AM$18,paramètres!$E$33:$F$44,2,FALSE),AA2099*$D2099,0)))</f>
        <v>0</v>
      </c>
      <c r="AN2099" s="121" t="str">
        <f>IF(paramètres!$B$28=1,((SUM(P2099:Y2099)/1.02)+SUM(Z2099:AA2099))*0.0303/9*COUNT(P2099:X2099),IF(paramètres!$B$28=2,(SUM(P2099:AA2099))*0.0303/9*COUNT(P2099:X2099),"Missing Delta option"))</f>
        <v>Missing Delta option</v>
      </c>
      <c r="AO2099" s="13" t="str">
        <f>IF(paramètres!$B$28=1,(((SUM(P2099:Y2099)/1.02)+SUM(Z2099:AA2099))+((SUM(AB2099:AK2099)/1.02)+SUM(AL2099:AN2099)))*cotpatr,IF(paramètres!$B$28=2,(SUM(P2099:AN2099)*cotpatr),"Missing Delta Option"))</f>
        <v>Missing Delta Option</v>
      </c>
      <c r="AP2099" s="13" t="str" cm="1">
        <f t="array" ref="AP2099">IF(paramètres!$B$28=1,(((SUM(P2099:Y2099)/1.02)+SUM(Z2099:AA2099))+((SUM(AB2099:AM2099)/1.02)+SUM(AL2099:AM2099)))/12*pécule,IF(paramètres!$B$28=2,SUM(P2099:AM2099)/12*pécule,"Missing Delta Option"))</f>
        <v>Missing Delta Option</v>
      </c>
      <c r="AQ2099" s="105" t="e">
        <f>IF(paramètres!$B$28=1,(((SUM(P2099:Y2099)/1.02)+SUM(Z2099:AA2099))+((SUM(AB2099:AM2099)/1.02)+SUM(AL2099:AM2099)))+AN2099+AO2099+AP2099,SUM(P2099:AM2099)+AN2099+AO2099+AP2099)</f>
        <v>#VALUE!</v>
      </c>
    </row>
    <row r="2100" spans="1:43" x14ac:dyDescent="0.25">
      <c r="A2100" s="104"/>
      <c r="B2100" s="39"/>
      <c r="C2100" s="39"/>
      <c r="D2100" s="70"/>
      <c r="E2100" s="49"/>
      <c r="F2100" s="40"/>
      <c r="G2100" s="38"/>
      <c r="H2100" s="71"/>
      <c r="I2100" s="40"/>
      <c r="J2100" s="38"/>
      <c r="K2100" s="71"/>
      <c r="L2100" s="40"/>
      <c r="M2100" s="38"/>
      <c r="N2100" s="71"/>
      <c r="O2100" s="49"/>
      <c r="P2100" s="177"/>
      <c r="Q2100" s="178"/>
      <c r="R2100" s="178"/>
      <c r="S2100" s="178"/>
      <c r="T2100" s="178"/>
      <c r="U2100" s="178"/>
      <c r="V2100" s="178"/>
      <c r="W2100" s="178"/>
      <c r="X2100" s="178"/>
      <c r="Y2100" s="178"/>
      <c r="Z2100" s="178"/>
      <c r="AA2100" s="179"/>
      <c r="AB2100" s="121">
        <f>IF($D2100="",0,IF($E2100="",0,IF(VLOOKUP($E2100,paramètres!$E$33:$F$44,2,FALSE)&lt;=VLOOKUP($AB$18,paramètres!$E$33:$F$44,2,FALSE),P2100*$D2100,0)))</f>
        <v>0</v>
      </c>
      <c r="AC2100" s="13">
        <f>IF($D2100="",0,IF($E2100="",0,IF(VLOOKUP($E2100,paramètres!$E$33:$F$44,2,FALSE)&lt;=VLOOKUP($AC$18,paramètres!$E$33:$F$44,2,FALSE),Q2100*$D2100,0)))</f>
        <v>0</v>
      </c>
      <c r="AD2100" s="13">
        <f>IF($D2100="",0,IF($E2100="",0,IF(VLOOKUP($E2100,paramètres!$E$33:$F$44,2,FALSE)&lt;=VLOOKUP($AD$18,paramètres!$E$33:$F$44,2,FALSE),R2100*$D2100,0)))</f>
        <v>0</v>
      </c>
      <c r="AE2100" s="13">
        <f>IF($D2100="",0,IF($E2100="",0,IF(VLOOKUP($E2100,paramètres!$E$33:$F$44,2,FALSE)&lt;=VLOOKUP($AE$18,paramètres!$E$33:$F$44,2,FALSE),S2100*$D2100,0)))</f>
        <v>0</v>
      </c>
      <c r="AF2100" s="13">
        <f>IF($D2100="",0,IF($E2100="",0,IF(VLOOKUP($E2100,paramètres!$E$33:$F$44,2,FALSE)&lt;=VLOOKUP($AF$18,paramètres!$E$33:$F$44,2,FALSE),T2100*$D2100,0)))</f>
        <v>0</v>
      </c>
      <c r="AG2100" s="13">
        <f>IF($D2100="",0,IF($E2100="",0,IF(VLOOKUP($E2100,paramètres!$E$33:$F$44,2,FALSE)&lt;=VLOOKUP($AG$18,paramètres!$E$33:$F$44,2,FALSE),U2100*$D2100,0)))</f>
        <v>0</v>
      </c>
      <c r="AH2100" s="13">
        <f>IF($D2100="",0,IF($E2100="",0,IF(VLOOKUP($E2100,paramètres!$E$33:$F$44,2,FALSE)&lt;=VLOOKUP($AH$18,paramètres!$E$33:$F$44,2,FALSE),V2100*$D2100,0)))</f>
        <v>0</v>
      </c>
      <c r="AI2100" s="13">
        <f>IF($D2100="",0,IF($E2100="",0,IF(VLOOKUP($E2100,paramètres!$E$33:$F$44,2,FALSE)&lt;=VLOOKUP($AI$18,paramètres!$E$33:$F$44,2,FALSE),W2100*$D2100,0)))</f>
        <v>0</v>
      </c>
      <c r="AJ2100" s="13">
        <f>IF($D2100="",0,IF($E2100="",0,IF(VLOOKUP($E2100,paramètres!$E$33:$F$44,2,FALSE)&lt;=VLOOKUP($AJ$18,paramètres!$E$33:$F$44,2,FALSE),X2100*$D2100,0)))</f>
        <v>0</v>
      </c>
      <c r="AK2100" s="13">
        <f>IF($D2100="",0,IF($E2100="",0,IF(VLOOKUP($E2100,paramètres!$E$33:$F$44,2,FALSE)&lt;=VLOOKUP($AK$18,paramètres!$E$33:$F$44,2,FALSE),Y2100*$D2100,0)))</f>
        <v>0</v>
      </c>
      <c r="AL2100" s="13">
        <f>IF($D2100="",0,IF($E2100="",0,IF(VLOOKUP($E2100,paramètres!$E$33:$F$44,2,FALSE)&lt;=VLOOKUP($AL$18,paramètres!$E$33:$F$44,2,FALSE),Z2100*$D2100,0)))</f>
        <v>0</v>
      </c>
      <c r="AM2100" s="126">
        <f>IF($D2100="",0,IF($E2100="",0,IF(VLOOKUP($E2100,paramètres!$E$33:$F$44,2,FALSE)&lt;=VLOOKUP($AM$18,paramètres!$E$33:$F$44,2,FALSE),AA2100*$D2100,0)))</f>
        <v>0</v>
      </c>
      <c r="AN2100" s="121" t="str">
        <f>IF(paramètres!$B$28=1,((SUM(P2100:Y2100)/1.02)+SUM(Z2100:AA2100))*0.0303/9*COUNT(P2100:X2100),IF(paramètres!$B$28=2,(SUM(P2100:AA2100))*0.0303/9*COUNT(P2100:X2100),"Missing Delta option"))</f>
        <v>Missing Delta option</v>
      </c>
      <c r="AO2100" s="13" t="str">
        <f>IF(paramètres!$B$28=1,(((SUM(P2100:Y2100)/1.02)+SUM(Z2100:AA2100))+((SUM(AB2100:AK2100)/1.02)+SUM(AL2100:AN2100)))*cotpatr,IF(paramètres!$B$28=2,(SUM(P2100:AN2100)*cotpatr),"Missing Delta Option"))</f>
        <v>Missing Delta Option</v>
      </c>
      <c r="AP2100" s="13" t="str" cm="1">
        <f t="array" ref="AP2100">IF(paramètres!$B$28=1,(((SUM(P2100:Y2100)/1.02)+SUM(Z2100:AA2100))+((SUM(AB2100:AM2100)/1.02)+SUM(AL2100:AM2100)))/12*pécule,IF(paramètres!$B$28=2,SUM(P2100:AM2100)/12*pécule,"Missing Delta Option"))</f>
        <v>Missing Delta Option</v>
      </c>
      <c r="AQ2100" s="105" t="e">
        <f>IF(paramètres!$B$28=1,(((SUM(P2100:Y2100)/1.02)+SUM(Z2100:AA2100))+((SUM(AB2100:AM2100)/1.02)+SUM(AL2100:AM2100)))+AN2100+AO2100+AP2100,SUM(P2100:AM2100)+AN2100+AO2100+AP2100)</f>
        <v>#VALUE!</v>
      </c>
    </row>
    <row r="2101" spans="1:43" x14ac:dyDescent="0.25">
      <c r="A2101" s="104"/>
      <c r="B2101" s="39"/>
      <c r="C2101" s="39"/>
      <c r="D2101" s="70"/>
      <c r="E2101" s="49"/>
      <c r="F2101" s="40"/>
      <c r="G2101" s="38"/>
      <c r="H2101" s="71"/>
      <c r="I2101" s="40"/>
      <c r="J2101" s="38"/>
      <c r="K2101" s="71"/>
      <c r="L2101" s="40"/>
      <c r="M2101" s="38"/>
      <c r="N2101" s="71"/>
      <c r="O2101" s="49"/>
      <c r="P2101" s="177"/>
      <c r="Q2101" s="178"/>
      <c r="R2101" s="178"/>
      <c r="S2101" s="178"/>
      <c r="T2101" s="178"/>
      <c r="U2101" s="178"/>
      <c r="V2101" s="178"/>
      <c r="W2101" s="178"/>
      <c r="X2101" s="178"/>
      <c r="Y2101" s="178"/>
      <c r="Z2101" s="178"/>
      <c r="AA2101" s="179"/>
      <c r="AB2101" s="121">
        <f>IF($D2101="",0,IF($E2101="",0,IF(VLOOKUP($E2101,paramètres!$E$33:$F$44,2,FALSE)&lt;=VLOOKUP($AB$18,paramètres!$E$33:$F$44,2,FALSE),P2101*$D2101,0)))</f>
        <v>0</v>
      </c>
      <c r="AC2101" s="13">
        <f>IF($D2101="",0,IF($E2101="",0,IF(VLOOKUP($E2101,paramètres!$E$33:$F$44,2,FALSE)&lt;=VLOOKUP($AC$18,paramètres!$E$33:$F$44,2,FALSE),Q2101*$D2101,0)))</f>
        <v>0</v>
      </c>
      <c r="AD2101" s="13">
        <f>IF($D2101="",0,IF($E2101="",0,IF(VLOOKUP($E2101,paramètres!$E$33:$F$44,2,FALSE)&lt;=VLOOKUP($AD$18,paramètres!$E$33:$F$44,2,FALSE),R2101*$D2101,0)))</f>
        <v>0</v>
      </c>
      <c r="AE2101" s="13">
        <f>IF($D2101="",0,IF($E2101="",0,IF(VLOOKUP($E2101,paramètres!$E$33:$F$44,2,FALSE)&lt;=VLOOKUP($AE$18,paramètres!$E$33:$F$44,2,FALSE),S2101*$D2101,0)))</f>
        <v>0</v>
      </c>
      <c r="AF2101" s="13">
        <f>IF($D2101="",0,IF($E2101="",0,IF(VLOOKUP($E2101,paramètres!$E$33:$F$44,2,FALSE)&lt;=VLOOKUP($AF$18,paramètres!$E$33:$F$44,2,FALSE),T2101*$D2101,0)))</f>
        <v>0</v>
      </c>
      <c r="AG2101" s="13">
        <f>IF($D2101="",0,IF($E2101="",0,IF(VLOOKUP($E2101,paramètres!$E$33:$F$44,2,FALSE)&lt;=VLOOKUP($AG$18,paramètres!$E$33:$F$44,2,FALSE),U2101*$D2101,0)))</f>
        <v>0</v>
      </c>
      <c r="AH2101" s="13">
        <f>IF($D2101="",0,IF($E2101="",0,IF(VLOOKUP($E2101,paramètres!$E$33:$F$44,2,FALSE)&lt;=VLOOKUP($AH$18,paramètres!$E$33:$F$44,2,FALSE),V2101*$D2101,0)))</f>
        <v>0</v>
      </c>
      <c r="AI2101" s="13">
        <f>IF($D2101="",0,IF($E2101="",0,IF(VLOOKUP($E2101,paramètres!$E$33:$F$44,2,FALSE)&lt;=VLOOKUP($AI$18,paramètres!$E$33:$F$44,2,FALSE),W2101*$D2101,0)))</f>
        <v>0</v>
      </c>
      <c r="AJ2101" s="13">
        <f>IF($D2101="",0,IF($E2101="",0,IF(VLOOKUP($E2101,paramètres!$E$33:$F$44,2,FALSE)&lt;=VLOOKUP($AJ$18,paramètres!$E$33:$F$44,2,FALSE),X2101*$D2101,0)))</f>
        <v>0</v>
      </c>
      <c r="AK2101" s="13">
        <f>IF($D2101="",0,IF($E2101="",0,IF(VLOOKUP($E2101,paramètres!$E$33:$F$44,2,FALSE)&lt;=VLOOKUP($AK$18,paramètres!$E$33:$F$44,2,FALSE),Y2101*$D2101,0)))</f>
        <v>0</v>
      </c>
      <c r="AL2101" s="13">
        <f>IF($D2101="",0,IF($E2101="",0,IF(VLOOKUP($E2101,paramètres!$E$33:$F$44,2,FALSE)&lt;=VLOOKUP($AL$18,paramètres!$E$33:$F$44,2,FALSE),Z2101*$D2101,0)))</f>
        <v>0</v>
      </c>
      <c r="AM2101" s="126">
        <f>IF($D2101="",0,IF($E2101="",0,IF(VLOOKUP($E2101,paramètres!$E$33:$F$44,2,FALSE)&lt;=VLOOKUP($AM$18,paramètres!$E$33:$F$44,2,FALSE),AA2101*$D2101,0)))</f>
        <v>0</v>
      </c>
      <c r="AN2101" s="121" t="str">
        <f>IF(paramètres!$B$28=1,((SUM(P2101:Y2101)/1.02)+SUM(Z2101:AA2101))*0.0303/9*COUNT(P2101:X2101),IF(paramètres!$B$28=2,(SUM(P2101:AA2101))*0.0303/9*COUNT(P2101:X2101),"Missing Delta option"))</f>
        <v>Missing Delta option</v>
      </c>
      <c r="AO2101" s="13" t="str">
        <f>IF(paramètres!$B$28=1,(((SUM(P2101:Y2101)/1.02)+SUM(Z2101:AA2101))+((SUM(AB2101:AK2101)/1.02)+SUM(AL2101:AN2101)))*cotpatr,IF(paramètres!$B$28=2,(SUM(P2101:AN2101)*cotpatr),"Missing Delta Option"))</f>
        <v>Missing Delta Option</v>
      </c>
      <c r="AP2101" s="13" t="str" cm="1">
        <f t="array" ref="AP2101">IF(paramètres!$B$28=1,(((SUM(P2101:Y2101)/1.02)+SUM(Z2101:AA2101))+((SUM(AB2101:AM2101)/1.02)+SUM(AL2101:AM2101)))/12*pécule,IF(paramètres!$B$28=2,SUM(P2101:AM2101)/12*pécule,"Missing Delta Option"))</f>
        <v>Missing Delta Option</v>
      </c>
      <c r="AQ2101" s="105" t="e">
        <f>IF(paramètres!$B$28=1,(((SUM(P2101:Y2101)/1.02)+SUM(Z2101:AA2101))+((SUM(AB2101:AM2101)/1.02)+SUM(AL2101:AM2101)))+AN2101+AO2101+AP2101,SUM(P2101:AM2101)+AN2101+AO2101+AP2101)</f>
        <v>#VALUE!</v>
      </c>
    </row>
    <row r="2102" spans="1:43" x14ac:dyDescent="0.25">
      <c r="A2102" s="104"/>
      <c r="B2102" s="39"/>
      <c r="C2102" s="39"/>
      <c r="D2102" s="70"/>
      <c r="E2102" s="49"/>
      <c r="F2102" s="40"/>
      <c r="G2102" s="38"/>
      <c r="H2102" s="71"/>
      <c r="I2102" s="40"/>
      <c r="J2102" s="38"/>
      <c r="K2102" s="71"/>
      <c r="L2102" s="40"/>
      <c r="M2102" s="38"/>
      <c r="N2102" s="71"/>
      <c r="O2102" s="49"/>
      <c r="P2102" s="177"/>
      <c r="Q2102" s="178"/>
      <c r="R2102" s="178"/>
      <c r="S2102" s="178"/>
      <c r="T2102" s="178"/>
      <c r="U2102" s="178"/>
      <c r="V2102" s="178"/>
      <c r="W2102" s="178"/>
      <c r="X2102" s="178"/>
      <c r="Y2102" s="178"/>
      <c r="Z2102" s="178"/>
      <c r="AA2102" s="179"/>
      <c r="AB2102" s="121">
        <f>IF($D2102="",0,IF($E2102="",0,IF(VLOOKUP($E2102,paramètres!$E$33:$F$44,2,FALSE)&lt;=VLOOKUP($AB$18,paramètres!$E$33:$F$44,2,FALSE),P2102*$D2102,0)))</f>
        <v>0</v>
      </c>
      <c r="AC2102" s="13">
        <f>IF($D2102="",0,IF($E2102="",0,IF(VLOOKUP($E2102,paramètres!$E$33:$F$44,2,FALSE)&lt;=VLOOKUP($AC$18,paramètres!$E$33:$F$44,2,FALSE),Q2102*$D2102,0)))</f>
        <v>0</v>
      </c>
      <c r="AD2102" s="13">
        <f>IF($D2102="",0,IF($E2102="",0,IF(VLOOKUP($E2102,paramètres!$E$33:$F$44,2,FALSE)&lt;=VLOOKUP($AD$18,paramètres!$E$33:$F$44,2,FALSE),R2102*$D2102,0)))</f>
        <v>0</v>
      </c>
      <c r="AE2102" s="13">
        <f>IF($D2102="",0,IF($E2102="",0,IF(VLOOKUP($E2102,paramètres!$E$33:$F$44,2,FALSE)&lt;=VLOOKUP($AE$18,paramètres!$E$33:$F$44,2,FALSE),S2102*$D2102,0)))</f>
        <v>0</v>
      </c>
      <c r="AF2102" s="13">
        <f>IF($D2102="",0,IF($E2102="",0,IF(VLOOKUP($E2102,paramètres!$E$33:$F$44,2,FALSE)&lt;=VLOOKUP($AF$18,paramètres!$E$33:$F$44,2,FALSE),T2102*$D2102,0)))</f>
        <v>0</v>
      </c>
      <c r="AG2102" s="13">
        <f>IF($D2102="",0,IF($E2102="",0,IF(VLOOKUP($E2102,paramètres!$E$33:$F$44,2,FALSE)&lt;=VLOOKUP($AG$18,paramètres!$E$33:$F$44,2,FALSE),U2102*$D2102,0)))</f>
        <v>0</v>
      </c>
      <c r="AH2102" s="13">
        <f>IF($D2102="",0,IF($E2102="",0,IF(VLOOKUP($E2102,paramètres!$E$33:$F$44,2,FALSE)&lt;=VLOOKUP($AH$18,paramètres!$E$33:$F$44,2,FALSE),V2102*$D2102,0)))</f>
        <v>0</v>
      </c>
      <c r="AI2102" s="13">
        <f>IF($D2102="",0,IF($E2102="",0,IF(VLOOKUP($E2102,paramètres!$E$33:$F$44,2,FALSE)&lt;=VLOOKUP($AI$18,paramètres!$E$33:$F$44,2,FALSE),W2102*$D2102,0)))</f>
        <v>0</v>
      </c>
      <c r="AJ2102" s="13">
        <f>IF($D2102="",0,IF($E2102="",0,IF(VLOOKUP($E2102,paramètres!$E$33:$F$44,2,FALSE)&lt;=VLOOKUP($AJ$18,paramètres!$E$33:$F$44,2,FALSE),X2102*$D2102,0)))</f>
        <v>0</v>
      </c>
      <c r="AK2102" s="13">
        <f>IF($D2102="",0,IF($E2102="",0,IF(VLOOKUP($E2102,paramètres!$E$33:$F$44,2,FALSE)&lt;=VLOOKUP($AK$18,paramètres!$E$33:$F$44,2,FALSE),Y2102*$D2102,0)))</f>
        <v>0</v>
      </c>
      <c r="AL2102" s="13">
        <f>IF($D2102="",0,IF($E2102="",0,IF(VLOOKUP($E2102,paramètres!$E$33:$F$44,2,FALSE)&lt;=VLOOKUP($AL$18,paramètres!$E$33:$F$44,2,FALSE),Z2102*$D2102,0)))</f>
        <v>0</v>
      </c>
      <c r="AM2102" s="126">
        <f>IF($D2102="",0,IF($E2102="",0,IF(VLOOKUP($E2102,paramètres!$E$33:$F$44,2,FALSE)&lt;=VLOOKUP($AM$18,paramètres!$E$33:$F$44,2,FALSE),AA2102*$D2102,0)))</f>
        <v>0</v>
      </c>
      <c r="AN2102" s="121" t="str">
        <f>IF(paramètres!$B$28=1,((SUM(P2102:Y2102)/1.02)+SUM(Z2102:AA2102))*0.0303/9*COUNT(P2102:X2102),IF(paramètres!$B$28=2,(SUM(P2102:AA2102))*0.0303/9*COUNT(P2102:X2102),"Missing Delta option"))</f>
        <v>Missing Delta option</v>
      </c>
      <c r="AO2102" s="13" t="str">
        <f>IF(paramètres!$B$28=1,(((SUM(P2102:Y2102)/1.02)+SUM(Z2102:AA2102))+((SUM(AB2102:AK2102)/1.02)+SUM(AL2102:AN2102)))*cotpatr,IF(paramètres!$B$28=2,(SUM(P2102:AN2102)*cotpatr),"Missing Delta Option"))</f>
        <v>Missing Delta Option</v>
      </c>
      <c r="AP2102" s="13" t="str" cm="1">
        <f t="array" ref="AP2102">IF(paramètres!$B$28=1,(((SUM(P2102:Y2102)/1.02)+SUM(Z2102:AA2102))+((SUM(AB2102:AM2102)/1.02)+SUM(AL2102:AM2102)))/12*pécule,IF(paramètres!$B$28=2,SUM(P2102:AM2102)/12*pécule,"Missing Delta Option"))</f>
        <v>Missing Delta Option</v>
      </c>
      <c r="AQ2102" s="105" t="e">
        <f>IF(paramètres!$B$28=1,(((SUM(P2102:Y2102)/1.02)+SUM(Z2102:AA2102))+((SUM(AB2102:AM2102)/1.02)+SUM(AL2102:AM2102)))+AN2102+AO2102+AP2102,SUM(P2102:AM2102)+AN2102+AO2102+AP2102)</f>
        <v>#VALUE!</v>
      </c>
    </row>
    <row r="2103" spans="1:43" x14ac:dyDescent="0.25">
      <c r="A2103" s="104"/>
      <c r="B2103" s="39"/>
      <c r="C2103" s="39"/>
      <c r="D2103" s="70"/>
      <c r="E2103" s="49"/>
      <c r="F2103" s="40"/>
      <c r="G2103" s="38"/>
      <c r="H2103" s="71"/>
      <c r="I2103" s="40"/>
      <c r="J2103" s="38"/>
      <c r="K2103" s="71"/>
      <c r="L2103" s="40"/>
      <c r="M2103" s="38"/>
      <c r="N2103" s="71"/>
      <c r="O2103" s="49"/>
      <c r="P2103" s="177"/>
      <c r="Q2103" s="178"/>
      <c r="R2103" s="178"/>
      <c r="S2103" s="178"/>
      <c r="T2103" s="178"/>
      <c r="U2103" s="178"/>
      <c r="V2103" s="178"/>
      <c r="W2103" s="178"/>
      <c r="X2103" s="178"/>
      <c r="Y2103" s="178"/>
      <c r="Z2103" s="178"/>
      <c r="AA2103" s="179"/>
      <c r="AB2103" s="121">
        <f>IF($D2103="",0,IF($E2103="",0,IF(VLOOKUP($E2103,paramètres!$E$33:$F$44,2,FALSE)&lt;=VLOOKUP($AB$18,paramètres!$E$33:$F$44,2,FALSE),P2103*$D2103,0)))</f>
        <v>0</v>
      </c>
      <c r="AC2103" s="13">
        <f>IF($D2103="",0,IF($E2103="",0,IF(VLOOKUP($E2103,paramètres!$E$33:$F$44,2,FALSE)&lt;=VLOOKUP($AC$18,paramètres!$E$33:$F$44,2,FALSE),Q2103*$D2103,0)))</f>
        <v>0</v>
      </c>
      <c r="AD2103" s="13">
        <f>IF($D2103="",0,IF($E2103="",0,IF(VLOOKUP($E2103,paramètres!$E$33:$F$44,2,FALSE)&lt;=VLOOKUP($AD$18,paramètres!$E$33:$F$44,2,FALSE),R2103*$D2103,0)))</f>
        <v>0</v>
      </c>
      <c r="AE2103" s="13">
        <f>IF($D2103="",0,IF($E2103="",0,IF(VLOOKUP($E2103,paramètres!$E$33:$F$44,2,FALSE)&lt;=VLOOKUP($AE$18,paramètres!$E$33:$F$44,2,FALSE),S2103*$D2103,0)))</f>
        <v>0</v>
      </c>
      <c r="AF2103" s="13">
        <f>IF($D2103="",0,IF($E2103="",0,IF(VLOOKUP($E2103,paramètres!$E$33:$F$44,2,FALSE)&lt;=VLOOKUP($AF$18,paramètres!$E$33:$F$44,2,FALSE),T2103*$D2103,0)))</f>
        <v>0</v>
      </c>
      <c r="AG2103" s="13">
        <f>IF($D2103="",0,IF($E2103="",0,IF(VLOOKUP($E2103,paramètres!$E$33:$F$44,2,FALSE)&lt;=VLOOKUP($AG$18,paramètres!$E$33:$F$44,2,FALSE),U2103*$D2103,0)))</f>
        <v>0</v>
      </c>
      <c r="AH2103" s="13">
        <f>IF($D2103="",0,IF($E2103="",0,IF(VLOOKUP($E2103,paramètres!$E$33:$F$44,2,FALSE)&lt;=VLOOKUP($AH$18,paramètres!$E$33:$F$44,2,FALSE),V2103*$D2103,0)))</f>
        <v>0</v>
      </c>
      <c r="AI2103" s="13">
        <f>IF($D2103="",0,IF($E2103="",0,IF(VLOOKUP($E2103,paramètres!$E$33:$F$44,2,FALSE)&lt;=VLOOKUP($AI$18,paramètres!$E$33:$F$44,2,FALSE),W2103*$D2103,0)))</f>
        <v>0</v>
      </c>
      <c r="AJ2103" s="13">
        <f>IF($D2103="",0,IF($E2103="",0,IF(VLOOKUP($E2103,paramètres!$E$33:$F$44,2,FALSE)&lt;=VLOOKUP($AJ$18,paramètres!$E$33:$F$44,2,FALSE),X2103*$D2103,0)))</f>
        <v>0</v>
      </c>
      <c r="AK2103" s="13">
        <f>IF($D2103="",0,IF($E2103="",0,IF(VLOOKUP($E2103,paramètres!$E$33:$F$44,2,FALSE)&lt;=VLOOKUP($AK$18,paramètres!$E$33:$F$44,2,FALSE),Y2103*$D2103,0)))</f>
        <v>0</v>
      </c>
      <c r="AL2103" s="13">
        <f>IF($D2103="",0,IF($E2103="",0,IF(VLOOKUP($E2103,paramètres!$E$33:$F$44,2,FALSE)&lt;=VLOOKUP($AL$18,paramètres!$E$33:$F$44,2,FALSE),Z2103*$D2103,0)))</f>
        <v>0</v>
      </c>
      <c r="AM2103" s="126">
        <f>IF($D2103="",0,IF($E2103="",0,IF(VLOOKUP($E2103,paramètres!$E$33:$F$44,2,FALSE)&lt;=VLOOKUP($AM$18,paramètres!$E$33:$F$44,2,FALSE),AA2103*$D2103,0)))</f>
        <v>0</v>
      </c>
      <c r="AN2103" s="121" t="str">
        <f>IF(paramètres!$B$28=1,((SUM(P2103:Y2103)/1.02)+SUM(Z2103:AA2103))*0.0303/9*COUNT(P2103:X2103),IF(paramètres!$B$28=2,(SUM(P2103:AA2103))*0.0303/9*COUNT(P2103:X2103),"Missing Delta option"))</f>
        <v>Missing Delta option</v>
      </c>
      <c r="AO2103" s="13" t="str">
        <f>IF(paramètres!$B$28=1,(((SUM(P2103:Y2103)/1.02)+SUM(Z2103:AA2103))+((SUM(AB2103:AK2103)/1.02)+SUM(AL2103:AN2103)))*cotpatr,IF(paramètres!$B$28=2,(SUM(P2103:AN2103)*cotpatr),"Missing Delta Option"))</f>
        <v>Missing Delta Option</v>
      </c>
      <c r="AP2103" s="13" t="str" cm="1">
        <f t="array" ref="AP2103">IF(paramètres!$B$28=1,(((SUM(P2103:Y2103)/1.02)+SUM(Z2103:AA2103))+((SUM(AB2103:AM2103)/1.02)+SUM(AL2103:AM2103)))/12*pécule,IF(paramètres!$B$28=2,SUM(P2103:AM2103)/12*pécule,"Missing Delta Option"))</f>
        <v>Missing Delta Option</v>
      </c>
      <c r="AQ2103" s="105" t="e">
        <f>IF(paramètres!$B$28=1,(((SUM(P2103:Y2103)/1.02)+SUM(Z2103:AA2103))+((SUM(AB2103:AM2103)/1.02)+SUM(AL2103:AM2103)))+AN2103+AO2103+AP2103,SUM(P2103:AM2103)+AN2103+AO2103+AP2103)</f>
        <v>#VALUE!</v>
      </c>
    </row>
    <row r="2104" spans="1:43" x14ac:dyDescent="0.25">
      <c r="A2104" s="104"/>
      <c r="B2104" s="39"/>
      <c r="C2104" s="39"/>
      <c r="D2104" s="70"/>
      <c r="E2104" s="49"/>
      <c r="F2104" s="40"/>
      <c r="G2104" s="38"/>
      <c r="H2104" s="71"/>
      <c r="I2104" s="40"/>
      <c r="J2104" s="38"/>
      <c r="K2104" s="71"/>
      <c r="L2104" s="40"/>
      <c r="M2104" s="38"/>
      <c r="N2104" s="71"/>
      <c r="O2104" s="49"/>
      <c r="P2104" s="177"/>
      <c r="Q2104" s="178"/>
      <c r="R2104" s="178"/>
      <c r="S2104" s="178"/>
      <c r="T2104" s="178"/>
      <c r="U2104" s="178"/>
      <c r="V2104" s="178"/>
      <c r="W2104" s="178"/>
      <c r="X2104" s="178"/>
      <c r="Y2104" s="178"/>
      <c r="Z2104" s="178"/>
      <c r="AA2104" s="179"/>
      <c r="AB2104" s="121">
        <f>IF($D2104="",0,IF($E2104="",0,IF(VLOOKUP($E2104,paramètres!$E$33:$F$44,2,FALSE)&lt;=VLOOKUP($AB$18,paramètres!$E$33:$F$44,2,FALSE),P2104*$D2104,0)))</f>
        <v>0</v>
      </c>
      <c r="AC2104" s="13">
        <f>IF($D2104="",0,IF($E2104="",0,IF(VLOOKUP($E2104,paramètres!$E$33:$F$44,2,FALSE)&lt;=VLOOKUP($AC$18,paramètres!$E$33:$F$44,2,FALSE),Q2104*$D2104,0)))</f>
        <v>0</v>
      </c>
      <c r="AD2104" s="13">
        <f>IF($D2104="",0,IF($E2104="",0,IF(VLOOKUP($E2104,paramètres!$E$33:$F$44,2,FALSE)&lt;=VLOOKUP($AD$18,paramètres!$E$33:$F$44,2,FALSE),R2104*$D2104,0)))</f>
        <v>0</v>
      </c>
      <c r="AE2104" s="13">
        <f>IF($D2104="",0,IF($E2104="",0,IF(VLOOKUP($E2104,paramètres!$E$33:$F$44,2,FALSE)&lt;=VLOOKUP($AE$18,paramètres!$E$33:$F$44,2,FALSE),S2104*$D2104,0)))</f>
        <v>0</v>
      </c>
      <c r="AF2104" s="13">
        <f>IF($D2104="",0,IF($E2104="",0,IF(VLOOKUP($E2104,paramètres!$E$33:$F$44,2,FALSE)&lt;=VLOOKUP($AF$18,paramètres!$E$33:$F$44,2,FALSE),T2104*$D2104,0)))</f>
        <v>0</v>
      </c>
      <c r="AG2104" s="13">
        <f>IF($D2104="",0,IF($E2104="",0,IF(VLOOKUP($E2104,paramètres!$E$33:$F$44,2,FALSE)&lt;=VLOOKUP($AG$18,paramètres!$E$33:$F$44,2,FALSE),U2104*$D2104,0)))</f>
        <v>0</v>
      </c>
      <c r="AH2104" s="13">
        <f>IF($D2104="",0,IF($E2104="",0,IF(VLOOKUP($E2104,paramètres!$E$33:$F$44,2,FALSE)&lt;=VLOOKUP($AH$18,paramètres!$E$33:$F$44,2,FALSE),V2104*$D2104,0)))</f>
        <v>0</v>
      </c>
      <c r="AI2104" s="13">
        <f>IF($D2104="",0,IF($E2104="",0,IF(VLOOKUP($E2104,paramètres!$E$33:$F$44,2,FALSE)&lt;=VLOOKUP($AI$18,paramètres!$E$33:$F$44,2,FALSE),W2104*$D2104,0)))</f>
        <v>0</v>
      </c>
      <c r="AJ2104" s="13">
        <f>IF($D2104="",0,IF($E2104="",0,IF(VLOOKUP($E2104,paramètres!$E$33:$F$44,2,FALSE)&lt;=VLOOKUP($AJ$18,paramètres!$E$33:$F$44,2,FALSE),X2104*$D2104,0)))</f>
        <v>0</v>
      </c>
      <c r="AK2104" s="13">
        <f>IF($D2104="",0,IF($E2104="",0,IF(VLOOKUP($E2104,paramètres!$E$33:$F$44,2,FALSE)&lt;=VLOOKUP($AK$18,paramètres!$E$33:$F$44,2,FALSE),Y2104*$D2104,0)))</f>
        <v>0</v>
      </c>
      <c r="AL2104" s="13">
        <f>IF($D2104="",0,IF($E2104="",0,IF(VLOOKUP($E2104,paramètres!$E$33:$F$44,2,FALSE)&lt;=VLOOKUP($AL$18,paramètres!$E$33:$F$44,2,FALSE),Z2104*$D2104,0)))</f>
        <v>0</v>
      </c>
      <c r="AM2104" s="126">
        <f>IF($D2104="",0,IF($E2104="",0,IF(VLOOKUP($E2104,paramètres!$E$33:$F$44,2,FALSE)&lt;=VLOOKUP($AM$18,paramètres!$E$33:$F$44,2,FALSE),AA2104*$D2104,0)))</f>
        <v>0</v>
      </c>
      <c r="AN2104" s="121" t="str">
        <f>IF(paramètres!$B$28=1,((SUM(P2104:Y2104)/1.02)+SUM(Z2104:AA2104))*0.0303/9*COUNT(P2104:X2104),IF(paramètres!$B$28=2,(SUM(P2104:AA2104))*0.0303/9*COUNT(P2104:X2104),"Missing Delta option"))</f>
        <v>Missing Delta option</v>
      </c>
      <c r="AO2104" s="13" t="str">
        <f>IF(paramètres!$B$28=1,(((SUM(P2104:Y2104)/1.02)+SUM(Z2104:AA2104))+((SUM(AB2104:AK2104)/1.02)+SUM(AL2104:AN2104)))*cotpatr,IF(paramètres!$B$28=2,(SUM(P2104:AN2104)*cotpatr),"Missing Delta Option"))</f>
        <v>Missing Delta Option</v>
      </c>
      <c r="AP2104" s="13" t="str" cm="1">
        <f t="array" ref="AP2104">IF(paramètres!$B$28=1,(((SUM(P2104:Y2104)/1.02)+SUM(Z2104:AA2104))+((SUM(AB2104:AM2104)/1.02)+SUM(AL2104:AM2104)))/12*pécule,IF(paramètres!$B$28=2,SUM(P2104:AM2104)/12*pécule,"Missing Delta Option"))</f>
        <v>Missing Delta Option</v>
      </c>
      <c r="AQ2104" s="105" t="e">
        <f>IF(paramètres!$B$28=1,(((SUM(P2104:Y2104)/1.02)+SUM(Z2104:AA2104))+((SUM(AB2104:AM2104)/1.02)+SUM(AL2104:AM2104)))+AN2104+AO2104+AP2104,SUM(P2104:AM2104)+AN2104+AO2104+AP2104)</f>
        <v>#VALUE!</v>
      </c>
    </row>
    <row r="2105" spans="1:43" x14ac:dyDescent="0.25">
      <c r="A2105" s="104"/>
      <c r="B2105" s="39"/>
      <c r="C2105" s="39"/>
      <c r="D2105" s="70"/>
      <c r="E2105" s="49"/>
      <c r="F2105" s="40"/>
      <c r="G2105" s="38"/>
      <c r="H2105" s="71"/>
      <c r="I2105" s="40"/>
      <c r="J2105" s="38"/>
      <c r="K2105" s="71"/>
      <c r="L2105" s="40"/>
      <c r="M2105" s="38"/>
      <c r="N2105" s="71"/>
      <c r="O2105" s="49"/>
      <c r="P2105" s="177"/>
      <c r="Q2105" s="178"/>
      <c r="R2105" s="178"/>
      <c r="S2105" s="178"/>
      <c r="T2105" s="178"/>
      <c r="U2105" s="178"/>
      <c r="V2105" s="178"/>
      <c r="W2105" s="178"/>
      <c r="X2105" s="178"/>
      <c r="Y2105" s="178"/>
      <c r="Z2105" s="178"/>
      <c r="AA2105" s="179"/>
      <c r="AB2105" s="121">
        <f>IF($D2105="",0,IF($E2105="",0,IF(VLOOKUP($E2105,paramètres!$E$33:$F$44,2,FALSE)&lt;=VLOOKUP($AB$18,paramètres!$E$33:$F$44,2,FALSE),P2105*$D2105,0)))</f>
        <v>0</v>
      </c>
      <c r="AC2105" s="13">
        <f>IF($D2105="",0,IF($E2105="",0,IF(VLOOKUP($E2105,paramètres!$E$33:$F$44,2,FALSE)&lt;=VLOOKUP($AC$18,paramètres!$E$33:$F$44,2,FALSE),Q2105*$D2105,0)))</f>
        <v>0</v>
      </c>
      <c r="AD2105" s="13">
        <f>IF($D2105="",0,IF($E2105="",0,IF(VLOOKUP($E2105,paramètres!$E$33:$F$44,2,FALSE)&lt;=VLOOKUP($AD$18,paramètres!$E$33:$F$44,2,FALSE),R2105*$D2105,0)))</f>
        <v>0</v>
      </c>
      <c r="AE2105" s="13">
        <f>IF($D2105="",0,IF($E2105="",0,IF(VLOOKUP($E2105,paramètres!$E$33:$F$44,2,FALSE)&lt;=VLOOKUP($AE$18,paramètres!$E$33:$F$44,2,FALSE),S2105*$D2105,0)))</f>
        <v>0</v>
      </c>
      <c r="AF2105" s="13">
        <f>IF($D2105="",0,IF($E2105="",0,IF(VLOOKUP($E2105,paramètres!$E$33:$F$44,2,FALSE)&lt;=VLOOKUP($AF$18,paramètres!$E$33:$F$44,2,FALSE),T2105*$D2105,0)))</f>
        <v>0</v>
      </c>
      <c r="AG2105" s="13">
        <f>IF($D2105="",0,IF($E2105="",0,IF(VLOOKUP($E2105,paramètres!$E$33:$F$44,2,FALSE)&lt;=VLOOKUP($AG$18,paramètres!$E$33:$F$44,2,FALSE),U2105*$D2105,0)))</f>
        <v>0</v>
      </c>
      <c r="AH2105" s="13">
        <f>IF($D2105="",0,IF($E2105="",0,IF(VLOOKUP($E2105,paramètres!$E$33:$F$44,2,FALSE)&lt;=VLOOKUP($AH$18,paramètres!$E$33:$F$44,2,FALSE),V2105*$D2105,0)))</f>
        <v>0</v>
      </c>
      <c r="AI2105" s="13">
        <f>IF($D2105="",0,IF($E2105="",0,IF(VLOOKUP($E2105,paramètres!$E$33:$F$44,2,FALSE)&lt;=VLOOKUP($AI$18,paramètres!$E$33:$F$44,2,FALSE),W2105*$D2105,0)))</f>
        <v>0</v>
      </c>
      <c r="AJ2105" s="13">
        <f>IF($D2105="",0,IF($E2105="",0,IF(VLOOKUP($E2105,paramètres!$E$33:$F$44,2,FALSE)&lt;=VLOOKUP($AJ$18,paramètres!$E$33:$F$44,2,FALSE),X2105*$D2105,0)))</f>
        <v>0</v>
      </c>
      <c r="AK2105" s="13">
        <f>IF($D2105="",0,IF($E2105="",0,IF(VLOOKUP($E2105,paramètres!$E$33:$F$44,2,FALSE)&lt;=VLOOKUP($AK$18,paramètres!$E$33:$F$44,2,FALSE),Y2105*$D2105,0)))</f>
        <v>0</v>
      </c>
      <c r="AL2105" s="13">
        <f>IF($D2105="",0,IF($E2105="",0,IF(VLOOKUP($E2105,paramètres!$E$33:$F$44,2,FALSE)&lt;=VLOOKUP($AL$18,paramètres!$E$33:$F$44,2,FALSE),Z2105*$D2105,0)))</f>
        <v>0</v>
      </c>
      <c r="AM2105" s="126">
        <f>IF($D2105="",0,IF($E2105="",0,IF(VLOOKUP($E2105,paramètres!$E$33:$F$44,2,FALSE)&lt;=VLOOKUP($AM$18,paramètres!$E$33:$F$44,2,FALSE),AA2105*$D2105,0)))</f>
        <v>0</v>
      </c>
      <c r="AN2105" s="121" t="str">
        <f>IF(paramètres!$B$28=1,((SUM(P2105:Y2105)/1.02)+SUM(Z2105:AA2105))*0.0303/9*COUNT(P2105:X2105),IF(paramètres!$B$28=2,(SUM(P2105:AA2105))*0.0303/9*COUNT(P2105:X2105),"Missing Delta option"))</f>
        <v>Missing Delta option</v>
      </c>
      <c r="AO2105" s="13" t="str">
        <f>IF(paramètres!$B$28=1,(((SUM(P2105:Y2105)/1.02)+SUM(Z2105:AA2105))+((SUM(AB2105:AK2105)/1.02)+SUM(AL2105:AN2105)))*cotpatr,IF(paramètres!$B$28=2,(SUM(P2105:AN2105)*cotpatr),"Missing Delta Option"))</f>
        <v>Missing Delta Option</v>
      </c>
      <c r="AP2105" s="13" t="str" cm="1">
        <f t="array" ref="AP2105">IF(paramètres!$B$28=1,(((SUM(P2105:Y2105)/1.02)+SUM(Z2105:AA2105))+((SUM(AB2105:AM2105)/1.02)+SUM(AL2105:AM2105)))/12*pécule,IF(paramètres!$B$28=2,SUM(P2105:AM2105)/12*pécule,"Missing Delta Option"))</f>
        <v>Missing Delta Option</v>
      </c>
      <c r="AQ2105" s="105" t="e">
        <f>IF(paramètres!$B$28=1,(((SUM(P2105:Y2105)/1.02)+SUM(Z2105:AA2105))+((SUM(AB2105:AM2105)/1.02)+SUM(AL2105:AM2105)))+AN2105+AO2105+AP2105,SUM(P2105:AM2105)+AN2105+AO2105+AP2105)</f>
        <v>#VALUE!</v>
      </c>
    </row>
    <row r="2106" spans="1:43" x14ac:dyDescent="0.25">
      <c r="A2106" s="104"/>
      <c r="B2106" s="39"/>
      <c r="C2106" s="39"/>
      <c r="D2106" s="70"/>
      <c r="E2106" s="49"/>
      <c r="F2106" s="40"/>
      <c r="G2106" s="38"/>
      <c r="H2106" s="71"/>
      <c r="I2106" s="40"/>
      <c r="J2106" s="38"/>
      <c r="K2106" s="71"/>
      <c r="L2106" s="40"/>
      <c r="M2106" s="38"/>
      <c r="N2106" s="71"/>
      <c r="O2106" s="49"/>
      <c r="P2106" s="177"/>
      <c r="Q2106" s="178"/>
      <c r="R2106" s="178"/>
      <c r="S2106" s="178"/>
      <c r="T2106" s="178"/>
      <c r="U2106" s="178"/>
      <c r="V2106" s="178"/>
      <c r="W2106" s="178"/>
      <c r="X2106" s="178"/>
      <c r="Y2106" s="178"/>
      <c r="Z2106" s="178"/>
      <c r="AA2106" s="179"/>
      <c r="AB2106" s="121">
        <f>IF($D2106="",0,IF($E2106="",0,IF(VLOOKUP($E2106,paramètres!$E$33:$F$44,2,FALSE)&lt;=VLOOKUP($AB$18,paramètres!$E$33:$F$44,2,FALSE),P2106*$D2106,0)))</f>
        <v>0</v>
      </c>
      <c r="AC2106" s="13">
        <f>IF($D2106="",0,IF($E2106="",0,IF(VLOOKUP($E2106,paramètres!$E$33:$F$44,2,FALSE)&lt;=VLOOKUP($AC$18,paramètres!$E$33:$F$44,2,FALSE),Q2106*$D2106,0)))</f>
        <v>0</v>
      </c>
      <c r="AD2106" s="13">
        <f>IF($D2106="",0,IF($E2106="",0,IF(VLOOKUP($E2106,paramètres!$E$33:$F$44,2,FALSE)&lt;=VLOOKUP($AD$18,paramètres!$E$33:$F$44,2,FALSE),R2106*$D2106,0)))</f>
        <v>0</v>
      </c>
      <c r="AE2106" s="13">
        <f>IF($D2106="",0,IF($E2106="",0,IF(VLOOKUP($E2106,paramètres!$E$33:$F$44,2,FALSE)&lt;=VLOOKUP($AE$18,paramètres!$E$33:$F$44,2,FALSE),S2106*$D2106,0)))</f>
        <v>0</v>
      </c>
      <c r="AF2106" s="13">
        <f>IF($D2106="",0,IF($E2106="",0,IF(VLOOKUP($E2106,paramètres!$E$33:$F$44,2,FALSE)&lt;=VLOOKUP($AF$18,paramètres!$E$33:$F$44,2,FALSE),T2106*$D2106,0)))</f>
        <v>0</v>
      </c>
      <c r="AG2106" s="13">
        <f>IF($D2106="",0,IF($E2106="",0,IF(VLOOKUP($E2106,paramètres!$E$33:$F$44,2,FALSE)&lt;=VLOOKUP($AG$18,paramètres!$E$33:$F$44,2,FALSE),U2106*$D2106,0)))</f>
        <v>0</v>
      </c>
      <c r="AH2106" s="13">
        <f>IF($D2106="",0,IF($E2106="",0,IF(VLOOKUP($E2106,paramètres!$E$33:$F$44,2,FALSE)&lt;=VLOOKUP($AH$18,paramètres!$E$33:$F$44,2,FALSE),V2106*$D2106,0)))</f>
        <v>0</v>
      </c>
      <c r="AI2106" s="13">
        <f>IF($D2106="",0,IF($E2106="",0,IF(VLOOKUP($E2106,paramètres!$E$33:$F$44,2,FALSE)&lt;=VLOOKUP($AI$18,paramètres!$E$33:$F$44,2,FALSE),W2106*$D2106,0)))</f>
        <v>0</v>
      </c>
      <c r="AJ2106" s="13">
        <f>IF($D2106="",0,IF($E2106="",0,IF(VLOOKUP($E2106,paramètres!$E$33:$F$44,2,FALSE)&lt;=VLOOKUP($AJ$18,paramètres!$E$33:$F$44,2,FALSE),X2106*$D2106,0)))</f>
        <v>0</v>
      </c>
      <c r="AK2106" s="13">
        <f>IF($D2106="",0,IF($E2106="",0,IF(VLOOKUP($E2106,paramètres!$E$33:$F$44,2,FALSE)&lt;=VLOOKUP($AK$18,paramètres!$E$33:$F$44,2,FALSE),Y2106*$D2106,0)))</f>
        <v>0</v>
      </c>
      <c r="AL2106" s="13">
        <f>IF($D2106="",0,IF($E2106="",0,IF(VLOOKUP($E2106,paramètres!$E$33:$F$44,2,FALSE)&lt;=VLOOKUP($AL$18,paramètres!$E$33:$F$44,2,FALSE),Z2106*$D2106,0)))</f>
        <v>0</v>
      </c>
      <c r="AM2106" s="126">
        <f>IF($D2106="",0,IF($E2106="",0,IF(VLOOKUP($E2106,paramètres!$E$33:$F$44,2,FALSE)&lt;=VLOOKUP($AM$18,paramètres!$E$33:$F$44,2,FALSE),AA2106*$D2106,0)))</f>
        <v>0</v>
      </c>
      <c r="AN2106" s="121" t="str">
        <f>IF(paramètres!$B$28=1,((SUM(P2106:Y2106)/1.02)+SUM(Z2106:AA2106))*0.0303/9*COUNT(P2106:X2106),IF(paramètres!$B$28=2,(SUM(P2106:AA2106))*0.0303/9*COUNT(P2106:X2106),"Missing Delta option"))</f>
        <v>Missing Delta option</v>
      </c>
      <c r="AO2106" s="13" t="str">
        <f>IF(paramètres!$B$28=1,(((SUM(P2106:Y2106)/1.02)+SUM(Z2106:AA2106))+((SUM(AB2106:AK2106)/1.02)+SUM(AL2106:AN2106)))*cotpatr,IF(paramètres!$B$28=2,(SUM(P2106:AN2106)*cotpatr),"Missing Delta Option"))</f>
        <v>Missing Delta Option</v>
      </c>
      <c r="AP2106" s="13" t="str" cm="1">
        <f t="array" ref="AP2106">IF(paramètres!$B$28=1,(((SUM(P2106:Y2106)/1.02)+SUM(Z2106:AA2106))+((SUM(AB2106:AM2106)/1.02)+SUM(AL2106:AM2106)))/12*pécule,IF(paramètres!$B$28=2,SUM(P2106:AM2106)/12*pécule,"Missing Delta Option"))</f>
        <v>Missing Delta Option</v>
      </c>
      <c r="AQ2106" s="105" t="e">
        <f>IF(paramètres!$B$28=1,(((SUM(P2106:Y2106)/1.02)+SUM(Z2106:AA2106))+((SUM(AB2106:AM2106)/1.02)+SUM(AL2106:AM2106)))+AN2106+AO2106+AP2106,SUM(P2106:AM2106)+AN2106+AO2106+AP2106)</f>
        <v>#VALUE!</v>
      </c>
    </row>
    <row r="2107" spans="1:43" x14ac:dyDescent="0.25">
      <c r="A2107" s="104"/>
      <c r="B2107" s="39"/>
      <c r="C2107" s="39"/>
      <c r="D2107" s="70"/>
      <c r="E2107" s="49"/>
      <c r="F2107" s="40"/>
      <c r="G2107" s="38"/>
      <c r="H2107" s="71"/>
      <c r="I2107" s="40"/>
      <c r="J2107" s="38"/>
      <c r="K2107" s="71"/>
      <c r="L2107" s="40"/>
      <c r="M2107" s="38"/>
      <c r="N2107" s="71"/>
      <c r="O2107" s="49"/>
      <c r="P2107" s="177"/>
      <c r="Q2107" s="178"/>
      <c r="R2107" s="178"/>
      <c r="S2107" s="178"/>
      <c r="T2107" s="178"/>
      <c r="U2107" s="178"/>
      <c r="V2107" s="178"/>
      <c r="W2107" s="178"/>
      <c r="X2107" s="178"/>
      <c r="Y2107" s="178"/>
      <c r="Z2107" s="178"/>
      <c r="AA2107" s="179"/>
      <c r="AB2107" s="121">
        <f>IF($D2107="",0,IF($E2107="",0,IF(VLOOKUP($E2107,paramètres!$E$33:$F$44,2,FALSE)&lt;=VLOOKUP($AB$18,paramètres!$E$33:$F$44,2,FALSE),P2107*$D2107,0)))</f>
        <v>0</v>
      </c>
      <c r="AC2107" s="13">
        <f>IF($D2107="",0,IF($E2107="",0,IF(VLOOKUP($E2107,paramètres!$E$33:$F$44,2,FALSE)&lt;=VLOOKUP($AC$18,paramètres!$E$33:$F$44,2,FALSE),Q2107*$D2107,0)))</f>
        <v>0</v>
      </c>
      <c r="AD2107" s="13">
        <f>IF($D2107="",0,IF($E2107="",0,IF(VLOOKUP($E2107,paramètres!$E$33:$F$44,2,FALSE)&lt;=VLOOKUP($AD$18,paramètres!$E$33:$F$44,2,FALSE),R2107*$D2107,0)))</f>
        <v>0</v>
      </c>
      <c r="AE2107" s="13">
        <f>IF($D2107="",0,IF($E2107="",0,IF(VLOOKUP($E2107,paramètres!$E$33:$F$44,2,FALSE)&lt;=VLOOKUP($AE$18,paramètres!$E$33:$F$44,2,FALSE),S2107*$D2107,0)))</f>
        <v>0</v>
      </c>
      <c r="AF2107" s="13">
        <f>IF($D2107="",0,IF($E2107="",0,IF(VLOOKUP($E2107,paramètres!$E$33:$F$44,2,FALSE)&lt;=VLOOKUP($AF$18,paramètres!$E$33:$F$44,2,FALSE),T2107*$D2107,0)))</f>
        <v>0</v>
      </c>
      <c r="AG2107" s="13">
        <f>IF($D2107="",0,IF($E2107="",0,IF(VLOOKUP($E2107,paramètres!$E$33:$F$44,2,FALSE)&lt;=VLOOKUP($AG$18,paramètres!$E$33:$F$44,2,FALSE),U2107*$D2107,0)))</f>
        <v>0</v>
      </c>
      <c r="AH2107" s="13">
        <f>IF($D2107="",0,IF($E2107="",0,IF(VLOOKUP($E2107,paramètres!$E$33:$F$44,2,FALSE)&lt;=VLOOKUP($AH$18,paramètres!$E$33:$F$44,2,FALSE),V2107*$D2107,0)))</f>
        <v>0</v>
      </c>
      <c r="AI2107" s="13">
        <f>IF($D2107="",0,IF($E2107="",0,IF(VLOOKUP($E2107,paramètres!$E$33:$F$44,2,FALSE)&lt;=VLOOKUP($AI$18,paramètres!$E$33:$F$44,2,FALSE),W2107*$D2107,0)))</f>
        <v>0</v>
      </c>
      <c r="AJ2107" s="13">
        <f>IF($D2107="",0,IF($E2107="",0,IF(VLOOKUP($E2107,paramètres!$E$33:$F$44,2,FALSE)&lt;=VLOOKUP($AJ$18,paramètres!$E$33:$F$44,2,FALSE),X2107*$D2107,0)))</f>
        <v>0</v>
      </c>
      <c r="AK2107" s="13">
        <f>IF($D2107="",0,IF($E2107="",0,IF(VLOOKUP($E2107,paramètres!$E$33:$F$44,2,FALSE)&lt;=VLOOKUP($AK$18,paramètres!$E$33:$F$44,2,FALSE),Y2107*$D2107,0)))</f>
        <v>0</v>
      </c>
      <c r="AL2107" s="13">
        <f>IF($D2107="",0,IF($E2107="",0,IF(VLOOKUP($E2107,paramètres!$E$33:$F$44,2,FALSE)&lt;=VLOOKUP($AL$18,paramètres!$E$33:$F$44,2,FALSE),Z2107*$D2107,0)))</f>
        <v>0</v>
      </c>
      <c r="AM2107" s="126">
        <f>IF($D2107="",0,IF($E2107="",0,IF(VLOOKUP($E2107,paramètres!$E$33:$F$44,2,FALSE)&lt;=VLOOKUP($AM$18,paramètres!$E$33:$F$44,2,FALSE),AA2107*$D2107,0)))</f>
        <v>0</v>
      </c>
      <c r="AN2107" s="121" t="str">
        <f>IF(paramètres!$B$28=1,((SUM(P2107:Y2107)/1.02)+SUM(Z2107:AA2107))*0.0303/9*COUNT(P2107:X2107),IF(paramètres!$B$28=2,(SUM(P2107:AA2107))*0.0303/9*COUNT(P2107:X2107),"Missing Delta option"))</f>
        <v>Missing Delta option</v>
      </c>
      <c r="AO2107" s="13" t="str">
        <f>IF(paramètres!$B$28=1,(((SUM(P2107:Y2107)/1.02)+SUM(Z2107:AA2107))+((SUM(AB2107:AK2107)/1.02)+SUM(AL2107:AN2107)))*cotpatr,IF(paramètres!$B$28=2,(SUM(P2107:AN2107)*cotpatr),"Missing Delta Option"))</f>
        <v>Missing Delta Option</v>
      </c>
      <c r="AP2107" s="13" t="str" cm="1">
        <f t="array" ref="AP2107">IF(paramètres!$B$28=1,(((SUM(P2107:Y2107)/1.02)+SUM(Z2107:AA2107))+((SUM(AB2107:AM2107)/1.02)+SUM(AL2107:AM2107)))/12*pécule,IF(paramètres!$B$28=2,SUM(P2107:AM2107)/12*pécule,"Missing Delta Option"))</f>
        <v>Missing Delta Option</v>
      </c>
      <c r="AQ2107" s="105" t="e">
        <f>IF(paramètres!$B$28=1,(((SUM(P2107:Y2107)/1.02)+SUM(Z2107:AA2107))+((SUM(AB2107:AM2107)/1.02)+SUM(AL2107:AM2107)))+AN2107+AO2107+AP2107,SUM(P2107:AM2107)+AN2107+AO2107+AP2107)</f>
        <v>#VALUE!</v>
      </c>
    </row>
    <row r="2108" spans="1:43" x14ac:dyDescent="0.25">
      <c r="A2108" s="104"/>
      <c r="B2108" s="39"/>
      <c r="C2108" s="39"/>
      <c r="D2108" s="70"/>
      <c r="E2108" s="49"/>
      <c r="F2108" s="40"/>
      <c r="G2108" s="38"/>
      <c r="H2108" s="71"/>
      <c r="I2108" s="40"/>
      <c r="J2108" s="38"/>
      <c r="K2108" s="71"/>
      <c r="L2108" s="40"/>
      <c r="M2108" s="38"/>
      <c r="N2108" s="71"/>
      <c r="O2108" s="49"/>
      <c r="P2108" s="177"/>
      <c r="Q2108" s="178"/>
      <c r="R2108" s="178"/>
      <c r="S2108" s="178"/>
      <c r="T2108" s="178"/>
      <c r="U2108" s="178"/>
      <c r="V2108" s="178"/>
      <c r="W2108" s="178"/>
      <c r="X2108" s="178"/>
      <c r="Y2108" s="178"/>
      <c r="Z2108" s="178"/>
      <c r="AA2108" s="179"/>
      <c r="AB2108" s="121">
        <f>IF($D2108="",0,IF($E2108="",0,IF(VLOOKUP($E2108,paramètres!$E$33:$F$44,2,FALSE)&lt;=VLOOKUP($AB$18,paramètres!$E$33:$F$44,2,FALSE),P2108*$D2108,0)))</f>
        <v>0</v>
      </c>
      <c r="AC2108" s="13">
        <f>IF($D2108="",0,IF($E2108="",0,IF(VLOOKUP($E2108,paramètres!$E$33:$F$44,2,FALSE)&lt;=VLOOKUP($AC$18,paramètres!$E$33:$F$44,2,FALSE),Q2108*$D2108,0)))</f>
        <v>0</v>
      </c>
      <c r="AD2108" s="13">
        <f>IF($D2108="",0,IF($E2108="",0,IF(VLOOKUP($E2108,paramètres!$E$33:$F$44,2,FALSE)&lt;=VLOOKUP($AD$18,paramètres!$E$33:$F$44,2,FALSE),R2108*$D2108,0)))</f>
        <v>0</v>
      </c>
      <c r="AE2108" s="13">
        <f>IF($D2108="",0,IF($E2108="",0,IF(VLOOKUP($E2108,paramètres!$E$33:$F$44,2,FALSE)&lt;=VLOOKUP($AE$18,paramètres!$E$33:$F$44,2,FALSE),S2108*$D2108,0)))</f>
        <v>0</v>
      </c>
      <c r="AF2108" s="13">
        <f>IF($D2108="",0,IF($E2108="",0,IF(VLOOKUP($E2108,paramètres!$E$33:$F$44,2,FALSE)&lt;=VLOOKUP($AF$18,paramètres!$E$33:$F$44,2,FALSE),T2108*$D2108,0)))</f>
        <v>0</v>
      </c>
      <c r="AG2108" s="13">
        <f>IF($D2108="",0,IF($E2108="",0,IF(VLOOKUP($E2108,paramètres!$E$33:$F$44,2,FALSE)&lt;=VLOOKUP($AG$18,paramètres!$E$33:$F$44,2,FALSE),U2108*$D2108,0)))</f>
        <v>0</v>
      </c>
      <c r="AH2108" s="13">
        <f>IF($D2108="",0,IF($E2108="",0,IF(VLOOKUP($E2108,paramètres!$E$33:$F$44,2,FALSE)&lt;=VLOOKUP($AH$18,paramètres!$E$33:$F$44,2,FALSE),V2108*$D2108,0)))</f>
        <v>0</v>
      </c>
      <c r="AI2108" s="13">
        <f>IF($D2108="",0,IF($E2108="",0,IF(VLOOKUP($E2108,paramètres!$E$33:$F$44,2,FALSE)&lt;=VLOOKUP($AI$18,paramètres!$E$33:$F$44,2,FALSE),W2108*$D2108,0)))</f>
        <v>0</v>
      </c>
      <c r="AJ2108" s="13">
        <f>IF($D2108="",0,IF($E2108="",0,IF(VLOOKUP($E2108,paramètres!$E$33:$F$44,2,FALSE)&lt;=VLOOKUP($AJ$18,paramètres!$E$33:$F$44,2,FALSE),X2108*$D2108,0)))</f>
        <v>0</v>
      </c>
      <c r="AK2108" s="13">
        <f>IF($D2108="",0,IF($E2108="",0,IF(VLOOKUP($E2108,paramètres!$E$33:$F$44,2,FALSE)&lt;=VLOOKUP($AK$18,paramètres!$E$33:$F$44,2,FALSE),Y2108*$D2108,0)))</f>
        <v>0</v>
      </c>
      <c r="AL2108" s="13">
        <f>IF($D2108="",0,IF($E2108="",0,IF(VLOOKUP($E2108,paramètres!$E$33:$F$44,2,FALSE)&lt;=VLOOKUP($AL$18,paramètres!$E$33:$F$44,2,FALSE),Z2108*$D2108,0)))</f>
        <v>0</v>
      </c>
      <c r="AM2108" s="126">
        <f>IF($D2108="",0,IF($E2108="",0,IF(VLOOKUP($E2108,paramètres!$E$33:$F$44,2,FALSE)&lt;=VLOOKUP($AM$18,paramètres!$E$33:$F$44,2,FALSE),AA2108*$D2108,0)))</f>
        <v>0</v>
      </c>
      <c r="AN2108" s="121" t="str">
        <f>IF(paramètres!$B$28=1,((SUM(P2108:Y2108)/1.02)+SUM(Z2108:AA2108))*0.0303/9*COUNT(P2108:X2108),IF(paramètres!$B$28=2,(SUM(P2108:AA2108))*0.0303/9*COUNT(P2108:X2108),"Missing Delta option"))</f>
        <v>Missing Delta option</v>
      </c>
      <c r="AO2108" s="13" t="str">
        <f>IF(paramètres!$B$28=1,(((SUM(P2108:Y2108)/1.02)+SUM(Z2108:AA2108))+((SUM(AB2108:AK2108)/1.02)+SUM(AL2108:AN2108)))*cotpatr,IF(paramètres!$B$28=2,(SUM(P2108:AN2108)*cotpatr),"Missing Delta Option"))</f>
        <v>Missing Delta Option</v>
      </c>
      <c r="AP2108" s="13" t="str" cm="1">
        <f t="array" ref="AP2108">IF(paramètres!$B$28=1,(((SUM(P2108:Y2108)/1.02)+SUM(Z2108:AA2108))+((SUM(AB2108:AM2108)/1.02)+SUM(AL2108:AM2108)))/12*pécule,IF(paramètres!$B$28=2,SUM(P2108:AM2108)/12*pécule,"Missing Delta Option"))</f>
        <v>Missing Delta Option</v>
      </c>
      <c r="AQ2108" s="105" t="e">
        <f>IF(paramètres!$B$28=1,(((SUM(P2108:Y2108)/1.02)+SUM(Z2108:AA2108))+((SUM(AB2108:AM2108)/1.02)+SUM(AL2108:AM2108)))+AN2108+AO2108+AP2108,SUM(P2108:AM2108)+AN2108+AO2108+AP2108)</f>
        <v>#VALUE!</v>
      </c>
    </row>
    <row r="2109" spans="1:43" x14ac:dyDescent="0.25">
      <c r="A2109" s="104"/>
      <c r="B2109" s="39"/>
      <c r="C2109" s="39"/>
      <c r="D2109" s="70"/>
      <c r="E2109" s="49"/>
      <c r="F2109" s="40"/>
      <c r="G2109" s="38"/>
      <c r="H2109" s="71"/>
      <c r="I2109" s="40"/>
      <c r="J2109" s="38"/>
      <c r="K2109" s="71"/>
      <c r="L2109" s="40"/>
      <c r="M2109" s="38"/>
      <c r="N2109" s="71"/>
      <c r="O2109" s="49"/>
      <c r="P2109" s="177"/>
      <c r="Q2109" s="178"/>
      <c r="R2109" s="178"/>
      <c r="S2109" s="178"/>
      <c r="T2109" s="178"/>
      <c r="U2109" s="178"/>
      <c r="V2109" s="178"/>
      <c r="W2109" s="178"/>
      <c r="X2109" s="178"/>
      <c r="Y2109" s="178"/>
      <c r="Z2109" s="178"/>
      <c r="AA2109" s="179"/>
      <c r="AB2109" s="121">
        <f>IF($D2109="",0,IF($E2109="",0,IF(VLOOKUP($E2109,paramètres!$E$33:$F$44,2,FALSE)&lt;=VLOOKUP($AB$18,paramètres!$E$33:$F$44,2,FALSE),P2109*$D2109,0)))</f>
        <v>0</v>
      </c>
      <c r="AC2109" s="13">
        <f>IF($D2109="",0,IF($E2109="",0,IF(VLOOKUP($E2109,paramètres!$E$33:$F$44,2,FALSE)&lt;=VLOOKUP($AC$18,paramètres!$E$33:$F$44,2,FALSE),Q2109*$D2109,0)))</f>
        <v>0</v>
      </c>
      <c r="AD2109" s="13">
        <f>IF($D2109="",0,IF($E2109="",0,IF(VLOOKUP($E2109,paramètres!$E$33:$F$44,2,FALSE)&lt;=VLOOKUP($AD$18,paramètres!$E$33:$F$44,2,FALSE),R2109*$D2109,0)))</f>
        <v>0</v>
      </c>
      <c r="AE2109" s="13">
        <f>IF($D2109="",0,IF($E2109="",0,IF(VLOOKUP($E2109,paramètres!$E$33:$F$44,2,FALSE)&lt;=VLOOKUP($AE$18,paramètres!$E$33:$F$44,2,FALSE),S2109*$D2109,0)))</f>
        <v>0</v>
      </c>
      <c r="AF2109" s="13">
        <f>IF($D2109="",0,IF($E2109="",0,IF(VLOOKUP($E2109,paramètres!$E$33:$F$44,2,FALSE)&lt;=VLOOKUP($AF$18,paramètres!$E$33:$F$44,2,FALSE),T2109*$D2109,0)))</f>
        <v>0</v>
      </c>
      <c r="AG2109" s="13">
        <f>IF($D2109="",0,IF($E2109="",0,IF(VLOOKUP($E2109,paramètres!$E$33:$F$44,2,FALSE)&lt;=VLOOKUP($AG$18,paramètres!$E$33:$F$44,2,FALSE),U2109*$D2109,0)))</f>
        <v>0</v>
      </c>
      <c r="AH2109" s="13">
        <f>IF($D2109="",0,IF($E2109="",0,IF(VLOOKUP($E2109,paramètres!$E$33:$F$44,2,FALSE)&lt;=VLOOKUP($AH$18,paramètres!$E$33:$F$44,2,FALSE),V2109*$D2109,0)))</f>
        <v>0</v>
      </c>
      <c r="AI2109" s="13">
        <f>IF($D2109="",0,IF($E2109="",0,IF(VLOOKUP($E2109,paramètres!$E$33:$F$44,2,FALSE)&lt;=VLOOKUP($AI$18,paramètres!$E$33:$F$44,2,FALSE),W2109*$D2109,0)))</f>
        <v>0</v>
      </c>
      <c r="AJ2109" s="13">
        <f>IF($D2109="",0,IF($E2109="",0,IF(VLOOKUP($E2109,paramètres!$E$33:$F$44,2,FALSE)&lt;=VLOOKUP($AJ$18,paramètres!$E$33:$F$44,2,FALSE),X2109*$D2109,0)))</f>
        <v>0</v>
      </c>
      <c r="AK2109" s="13">
        <f>IF($D2109="",0,IF($E2109="",0,IF(VLOOKUP($E2109,paramètres!$E$33:$F$44,2,FALSE)&lt;=VLOOKUP($AK$18,paramètres!$E$33:$F$44,2,FALSE),Y2109*$D2109,0)))</f>
        <v>0</v>
      </c>
      <c r="AL2109" s="13">
        <f>IF($D2109="",0,IF($E2109="",0,IF(VLOOKUP($E2109,paramètres!$E$33:$F$44,2,FALSE)&lt;=VLOOKUP($AL$18,paramètres!$E$33:$F$44,2,FALSE),Z2109*$D2109,0)))</f>
        <v>0</v>
      </c>
      <c r="AM2109" s="126">
        <f>IF($D2109="",0,IF($E2109="",0,IF(VLOOKUP($E2109,paramètres!$E$33:$F$44,2,FALSE)&lt;=VLOOKUP($AM$18,paramètres!$E$33:$F$44,2,FALSE),AA2109*$D2109,0)))</f>
        <v>0</v>
      </c>
      <c r="AN2109" s="121" t="str">
        <f>IF(paramètres!$B$28=1,((SUM(P2109:Y2109)/1.02)+SUM(Z2109:AA2109))*0.0303/9*COUNT(P2109:X2109),IF(paramètres!$B$28=2,(SUM(P2109:AA2109))*0.0303/9*COUNT(P2109:X2109),"Missing Delta option"))</f>
        <v>Missing Delta option</v>
      </c>
      <c r="AO2109" s="13" t="str">
        <f>IF(paramètres!$B$28=1,(((SUM(P2109:Y2109)/1.02)+SUM(Z2109:AA2109))+((SUM(AB2109:AK2109)/1.02)+SUM(AL2109:AN2109)))*cotpatr,IF(paramètres!$B$28=2,(SUM(P2109:AN2109)*cotpatr),"Missing Delta Option"))</f>
        <v>Missing Delta Option</v>
      </c>
      <c r="AP2109" s="13" t="str" cm="1">
        <f t="array" ref="AP2109">IF(paramètres!$B$28=1,(((SUM(P2109:Y2109)/1.02)+SUM(Z2109:AA2109))+((SUM(AB2109:AM2109)/1.02)+SUM(AL2109:AM2109)))/12*pécule,IF(paramètres!$B$28=2,SUM(P2109:AM2109)/12*pécule,"Missing Delta Option"))</f>
        <v>Missing Delta Option</v>
      </c>
      <c r="AQ2109" s="105" t="e">
        <f>IF(paramètres!$B$28=1,(((SUM(P2109:Y2109)/1.02)+SUM(Z2109:AA2109))+((SUM(AB2109:AM2109)/1.02)+SUM(AL2109:AM2109)))+AN2109+AO2109+AP2109,SUM(P2109:AM2109)+AN2109+AO2109+AP2109)</f>
        <v>#VALUE!</v>
      </c>
    </row>
    <row r="2110" spans="1:43" x14ac:dyDescent="0.25">
      <c r="A2110" s="104"/>
      <c r="B2110" s="39"/>
      <c r="C2110" s="39"/>
      <c r="D2110" s="70"/>
      <c r="E2110" s="49"/>
      <c r="F2110" s="40"/>
      <c r="G2110" s="38"/>
      <c r="H2110" s="71"/>
      <c r="I2110" s="40"/>
      <c r="J2110" s="38"/>
      <c r="K2110" s="71"/>
      <c r="L2110" s="40"/>
      <c r="M2110" s="38"/>
      <c r="N2110" s="71"/>
      <c r="O2110" s="49"/>
      <c r="P2110" s="177"/>
      <c r="Q2110" s="178"/>
      <c r="R2110" s="178"/>
      <c r="S2110" s="178"/>
      <c r="T2110" s="178"/>
      <c r="U2110" s="178"/>
      <c r="V2110" s="178"/>
      <c r="W2110" s="178"/>
      <c r="X2110" s="178"/>
      <c r="Y2110" s="178"/>
      <c r="Z2110" s="178"/>
      <c r="AA2110" s="179"/>
      <c r="AB2110" s="121">
        <f>IF($D2110="",0,IF($E2110="",0,IF(VLOOKUP($E2110,paramètres!$E$33:$F$44,2,FALSE)&lt;=VLOOKUP($AB$18,paramètres!$E$33:$F$44,2,FALSE),P2110*$D2110,0)))</f>
        <v>0</v>
      </c>
      <c r="AC2110" s="13">
        <f>IF($D2110="",0,IF($E2110="",0,IF(VLOOKUP($E2110,paramètres!$E$33:$F$44,2,FALSE)&lt;=VLOOKUP($AC$18,paramètres!$E$33:$F$44,2,FALSE),Q2110*$D2110,0)))</f>
        <v>0</v>
      </c>
      <c r="AD2110" s="13">
        <f>IF($D2110="",0,IF($E2110="",0,IF(VLOOKUP($E2110,paramètres!$E$33:$F$44,2,FALSE)&lt;=VLOOKUP($AD$18,paramètres!$E$33:$F$44,2,FALSE),R2110*$D2110,0)))</f>
        <v>0</v>
      </c>
      <c r="AE2110" s="13">
        <f>IF($D2110="",0,IF($E2110="",0,IF(VLOOKUP($E2110,paramètres!$E$33:$F$44,2,FALSE)&lt;=VLOOKUP($AE$18,paramètres!$E$33:$F$44,2,FALSE),S2110*$D2110,0)))</f>
        <v>0</v>
      </c>
      <c r="AF2110" s="13">
        <f>IF($D2110="",0,IF($E2110="",0,IF(VLOOKUP($E2110,paramètres!$E$33:$F$44,2,FALSE)&lt;=VLOOKUP($AF$18,paramètres!$E$33:$F$44,2,FALSE),T2110*$D2110,0)))</f>
        <v>0</v>
      </c>
      <c r="AG2110" s="13">
        <f>IF($D2110="",0,IF($E2110="",0,IF(VLOOKUP($E2110,paramètres!$E$33:$F$44,2,FALSE)&lt;=VLOOKUP($AG$18,paramètres!$E$33:$F$44,2,FALSE),U2110*$D2110,0)))</f>
        <v>0</v>
      </c>
      <c r="AH2110" s="13">
        <f>IF($D2110="",0,IF($E2110="",0,IF(VLOOKUP($E2110,paramètres!$E$33:$F$44,2,FALSE)&lt;=VLOOKUP($AH$18,paramètres!$E$33:$F$44,2,FALSE),V2110*$D2110,0)))</f>
        <v>0</v>
      </c>
      <c r="AI2110" s="13">
        <f>IF($D2110="",0,IF($E2110="",0,IF(VLOOKUP($E2110,paramètres!$E$33:$F$44,2,FALSE)&lt;=VLOOKUP($AI$18,paramètres!$E$33:$F$44,2,FALSE),W2110*$D2110,0)))</f>
        <v>0</v>
      </c>
      <c r="AJ2110" s="13">
        <f>IF($D2110="",0,IF($E2110="",0,IF(VLOOKUP($E2110,paramètres!$E$33:$F$44,2,FALSE)&lt;=VLOOKUP($AJ$18,paramètres!$E$33:$F$44,2,FALSE),X2110*$D2110,0)))</f>
        <v>0</v>
      </c>
      <c r="AK2110" s="13">
        <f>IF($D2110="",0,IF($E2110="",0,IF(VLOOKUP($E2110,paramètres!$E$33:$F$44,2,FALSE)&lt;=VLOOKUP($AK$18,paramètres!$E$33:$F$44,2,FALSE),Y2110*$D2110,0)))</f>
        <v>0</v>
      </c>
      <c r="AL2110" s="13">
        <f>IF($D2110="",0,IF($E2110="",0,IF(VLOOKUP($E2110,paramètres!$E$33:$F$44,2,FALSE)&lt;=VLOOKUP($AL$18,paramètres!$E$33:$F$44,2,FALSE),Z2110*$D2110,0)))</f>
        <v>0</v>
      </c>
      <c r="AM2110" s="126">
        <f>IF($D2110="",0,IF($E2110="",0,IF(VLOOKUP($E2110,paramètres!$E$33:$F$44,2,FALSE)&lt;=VLOOKUP($AM$18,paramètres!$E$33:$F$44,2,FALSE),AA2110*$D2110,0)))</f>
        <v>0</v>
      </c>
      <c r="AN2110" s="121" t="str">
        <f>IF(paramètres!$B$28=1,((SUM(P2110:Y2110)/1.02)+SUM(Z2110:AA2110))*0.0303/9*COUNT(P2110:X2110),IF(paramètres!$B$28=2,(SUM(P2110:AA2110))*0.0303/9*COUNT(P2110:X2110),"Missing Delta option"))</f>
        <v>Missing Delta option</v>
      </c>
      <c r="AO2110" s="13" t="str">
        <f>IF(paramètres!$B$28=1,(((SUM(P2110:Y2110)/1.02)+SUM(Z2110:AA2110))+((SUM(AB2110:AK2110)/1.02)+SUM(AL2110:AN2110)))*cotpatr,IF(paramètres!$B$28=2,(SUM(P2110:AN2110)*cotpatr),"Missing Delta Option"))</f>
        <v>Missing Delta Option</v>
      </c>
      <c r="AP2110" s="13" t="str" cm="1">
        <f t="array" ref="AP2110">IF(paramètres!$B$28=1,(((SUM(P2110:Y2110)/1.02)+SUM(Z2110:AA2110))+((SUM(AB2110:AM2110)/1.02)+SUM(AL2110:AM2110)))/12*pécule,IF(paramètres!$B$28=2,SUM(P2110:AM2110)/12*pécule,"Missing Delta Option"))</f>
        <v>Missing Delta Option</v>
      </c>
      <c r="AQ2110" s="105" t="e">
        <f>IF(paramètres!$B$28=1,(((SUM(P2110:Y2110)/1.02)+SUM(Z2110:AA2110))+((SUM(AB2110:AM2110)/1.02)+SUM(AL2110:AM2110)))+AN2110+AO2110+AP2110,SUM(P2110:AM2110)+AN2110+AO2110+AP2110)</f>
        <v>#VALUE!</v>
      </c>
    </row>
    <row r="2111" spans="1:43" x14ac:dyDescent="0.25">
      <c r="A2111" s="104"/>
      <c r="B2111" s="39"/>
      <c r="C2111" s="39"/>
      <c r="D2111" s="70"/>
      <c r="E2111" s="49"/>
      <c r="F2111" s="40"/>
      <c r="G2111" s="38"/>
      <c r="H2111" s="71"/>
      <c r="I2111" s="40"/>
      <c r="J2111" s="38"/>
      <c r="K2111" s="71"/>
      <c r="L2111" s="40"/>
      <c r="M2111" s="38"/>
      <c r="N2111" s="71"/>
      <c r="O2111" s="49"/>
      <c r="P2111" s="177"/>
      <c r="Q2111" s="178"/>
      <c r="R2111" s="178"/>
      <c r="S2111" s="178"/>
      <c r="T2111" s="178"/>
      <c r="U2111" s="178"/>
      <c r="V2111" s="178"/>
      <c r="W2111" s="178"/>
      <c r="X2111" s="178"/>
      <c r="Y2111" s="178"/>
      <c r="Z2111" s="178"/>
      <c r="AA2111" s="179"/>
      <c r="AB2111" s="121">
        <f>IF($D2111="",0,IF($E2111="",0,IF(VLOOKUP($E2111,paramètres!$E$33:$F$44,2,FALSE)&lt;=VLOOKUP($AB$18,paramètres!$E$33:$F$44,2,FALSE),P2111*$D2111,0)))</f>
        <v>0</v>
      </c>
      <c r="AC2111" s="13">
        <f>IF($D2111="",0,IF($E2111="",0,IF(VLOOKUP($E2111,paramètres!$E$33:$F$44,2,FALSE)&lt;=VLOOKUP($AC$18,paramètres!$E$33:$F$44,2,FALSE),Q2111*$D2111,0)))</f>
        <v>0</v>
      </c>
      <c r="AD2111" s="13">
        <f>IF($D2111="",0,IF($E2111="",0,IF(VLOOKUP($E2111,paramètres!$E$33:$F$44,2,FALSE)&lt;=VLOOKUP($AD$18,paramètres!$E$33:$F$44,2,FALSE),R2111*$D2111,0)))</f>
        <v>0</v>
      </c>
      <c r="AE2111" s="13">
        <f>IF($D2111="",0,IF($E2111="",0,IF(VLOOKUP($E2111,paramètres!$E$33:$F$44,2,FALSE)&lt;=VLOOKUP($AE$18,paramètres!$E$33:$F$44,2,FALSE),S2111*$D2111,0)))</f>
        <v>0</v>
      </c>
      <c r="AF2111" s="13">
        <f>IF($D2111="",0,IF($E2111="",0,IF(VLOOKUP($E2111,paramètres!$E$33:$F$44,2,FALSE)&lt;=VLOOKUP($AF$18,paramètres!$E$33:$F$44,2,FALSE),T2111*$D2111,0)))</f>
        <v>0</v>
      </c>
      <c r="AG2111" s="13">
        <f>IF($D2111="",0,IF($E2111="",0,IF(VLOOKUP($E2111,paramètres!$E$33:$F$44,2,FALSE)&lt;=VLOOKUP($AG$18,paramètres!$E$33:$F$44,2,FALSE),U2111*$D2111,0)))</f>
        <v>0</v>
      </c>
      <c r="AH2111" s="13">
        <f>IF($D2111="",0,IF($E2111="",0,IF(VLOOKUP($E2111,paramètres!$E$33:$F$44,2,FALSE)&lt;=VLOOKUP($AH$18,paramètres!$E$33:$F$44,2,FALSE),V2111*$D2111,0)))</f>
        <v>0</v>
      </c>
      <c r="AI2111" s="13">
        <f>IF($D2111="",0,IF($E2111="",0,IF(VLOOKUP($E2111,paramètres!$E$33:$F$44,2,FALSE)&lt;=VLOOKUP($AI$18,paramètres!$E$33:$F$44,2,FALSE),W2111*$D2111,0)))</f>
        <v>0</v>
      </c>
      <c r="AJ2111" s="13">
        <f>IF($D2111="",0,IF($E2111="",0,IF(VLOOKUP($E2111,paramètres!$E$33:$F$44,2,FALSE)&lt;=VLOOKUP($AJ$18,paramètres!$E$33:$F$44,2,FALSE),X2111*$D2111,0)))</f>
        <v>0</v>
      </c>
      <c r="AK2111" s="13">
        <f>IF($D2111="",0,IF($E2111="",0,IF(VLOOKUP($E2111,paramètres!$E$33:$F$44,2,FALSE)&lt;=VLOOKUP($AK$18,paramètres!$E$33:$F$44,2,FALSE),Y2111*$D2111,0)))</f>
        <v>0</v>
      </c>
      <c r="AL2111" s="13">
        <f>IF($D2111="",0,IF($E2111="",0,IF(VLOOKUP($E2111,paramètres!$E$33:$F$44,2,FALSE)&lt;=VLOOKUP($AL$18,paramètres!$E$33:$F$44,2,FALSE),Z2111*$D2111,0)))</f>
        <v>0</v>
      </c>
      <c r="AM2111" s="126">
        <f>IF($D2111="",0,IF($E2111="",0,IF(VLOOKUP($E2111,paramètres!$E$33:$F$44,2,FALSE)&lt;=VLOOKUP($AM$18,paramètres!$E$33:$F$44,2,FALSE),AA2111*$D2111,0)))</f>
        <v>0</v>
      </c>
      <c r="AN2111" s="121" t="str">
        <f>IF(paramètres!$B$28=1,((SUM(P2111:Y2111)/1.02)+SUM(Z2111:AA2111))*0.0303/9*COUNT(P2111:X2111),IF(paramètres!$B$28=2,(SUM(P2111:AA2111))*0.0303/9*COUNT(P2111:X2111),"Missing Delta option"))</f>
        <v>Missing Delta option</v>
      </c>
      <c r="AO2111" s="13" t="str">
        <f>IF(paramètres!$B$28=1,(((SUM(P2111:Y2111)/1.02)+SUM(Z2111:AA2111))+((SUM(AB2111:AK2111)/1.02)+SUM(AL2111:AN2111)))*cotpatr,IF(paramètres!$B$28=2,(SUM(P2111:AN2111)*cotpatr),"Missing Delta Option"))</f>
        <v>Missing Delta Option</v>
      </c>
      <c r="AP2111" s="13" t="str" cm="1">
        <f t="array" ref="AP2111">IF(paramètres!$B$28=1,(((SUM(P2111:Y2111)/1.02)+SUM(Z2111:AA2111))+((SUM(AB2111:AM2111)/1.02)+SUM(AL2111:AM2111)))/12*pécule,IF(paramètres!$B$28=2,SUM(P2111:AM2111)/12*pécule,"Missing Delta Option"))</f>
        <v>Missing Delta Option</v>
      </c>
      <c r="AQ2111" s="105" t="e">
        <f>IF(paramètres!$B$28=1,(((SUM(P2111:Y2111)/1.02)+SUM(Z2111:AA2111))+((SUM(AB2111:AM2111)/1.02)+SUM(AL2111:AM2111)))+AN2111+AO2111+AP2111,SUM(P2111:AM2111)+AN2111+AO2111+AP2111)</f>
        <v>#VALUE!</v>
      </c>
    </row>
    <row r="2112" spans="1:43" x14ac:dyDescent="0.25">
      <c r="A2112" s="104"/>
      <c r="B2112" s="39"/>
      <c r="C2112" s="39"/>
      <c r="D2112" s="70"/>
      <c r="E2112" s="49"/>
      <c r="F2112" s="40"/>
      <c r="G2112" s="38"/>
      <c r="H2112" s="71"/>
      <c r="I2112" s="40"/>
      <c r="J2112" s="38"/>
      <c r="K2112" s="71"/>
      <c r="L2112" s="40"/>
      <c r="M2112" s="38"/>
      <c r="N2112" s="71"/>
      <c r="O2112" s="49"/>
      <c r="P2112" s="177"/>
      <c r="Q2112" s="178"/>
      <c r="R2112" s="178"/>
      <c r="S2112" s="178"/>
      <c r="T2112" s="178"/>
      <c r="U2112" s="178"/>
      <c r="V2112" s="178"/>
      <c r="W2112" s="178"/>
      <c r="X2112" s="178"/>
      <c r="Y2112" s="178"/>
      <c r="Z2112" s="178"/>
      <c r="AA2112" s="179"/>
      <c r="AB2112" s="121">
        <f>IF($D2112="",0,IF($E2112="",0,IF(VLOOKUP($E2112,paramètres!$E$33:$F$44,2,FALSE)&lt;=VLOOKUP($AB$18,paramètres!$E$33:$F$44,2,FALSE),P2112*$D2112,0)))</f>
        <v>0</v>
      </c>
      <c r="AC2112" s="13">
        <f>IF($D2112="",0,IF($E2112="",0,IF(VLOOKUP($E2112,paramètres!$E$33:$F$44,2,FALSE)&lt;=VLOOKUP($AC$18,paramètres!$E$33:$F$44,2,FALSE),Q2112*$D2112,0)))</f>
        <v>0</v>
      </c>
      <c r="AD2112" s="13">
        <f>IF($D2112="",0,IF($E2112="",0,IF(VLOOKUP($E2112,paramètres!$E$33:$F$44,2,FALSE)&lt;=VLOOKUP($AD$18,paramètres!$E$33:$F$44,2,FALSE),R2112*$D2112,0)))</f>
        <v>0</v>
      </c>
      <c r="AE2112" s="13">
        <f>IF($D2112="",0,IF($E2112="",0,IF(VLOOKUP($E2112,paramètres!$E$33:$F$44,2,FALSE)&lt;=VLOOKUP($AE$18,paramètres!$E$33:$F$44,2,FALSE),S2112*$D2112,0)))</f>
        <v>0</v>
      </c>
      <c r="AF2112" s="13">
        <f>IF($D2112="",0,IF($E2112="",0,IF(VLOOKUP($E2112,paramètres!$E$33:$F$44,2,FALSE)&lt;=VLOOKUP($AF$18,paramètres!$E$33:$F$44,2,FALSE),T2112*$D2112,0)))</f>
        <v>0</v>
      </c>
      <c r="AG2112" s="13">
        <f>IF($D2112="",0,IF($E2112="",0,IF(VLOOKUP($E2112,paramètres!$E$33:$F$44,2,FALSE)&lt;=VLOOKUP($AG$18,paramètres!$E$33:$F$44,2,FALSE),U2112*$D2112,0)))</f>
        <v>0</v>
      </c>
      <c r="AH2112" s="13">
        <f>IF($D2112="",0,IF($E2112="",0,IF(VLOOKUP($E2112,paramètres!$E$33:$F$44,2,FALSE)&lt;=VLOOKUP($AH$18,paramètres!$E$33:$F$44,2,FALSE),V2112*$D2112,0)))</f>
        <v>0</v>
      </c>
      <c r="AI2112" s="13">
        <f>IF($D2112="",0,IF($E2112="",0,IF(VLOOKUP($E2112,paramètres!$E$33:$F$44,2,FALSE)&lt;=VLOOKUP($AI$18,paramètres!$E$33:$F$44,2,FALSE),W2112*$D2112,0)))</f>
        <v>0</v>
      </c>
      <c r="AJ2112" s="13">
        <f>IF($D2112="",0,IF($E2112="",0,IF(VLOOKUP($E2112,paramètres!$E$33:$F$44,2,FALSE)&lt;=VLOOKUP($AJ$18,paramètres!$E$33:$F$44,2,FALSE),X2112*$D2112,0)))</f>
        <v>0</v>
      </c>
      <c r="AK2112" s="13">
        <f>IF($D2112="",0,IF($E2112="",0,IF(VLOOKUP($E2112,paramètres!$E$33:$F$44,2,FALSE)&lt;=VLOOKUP($AK$18,paramètres!$E$33:$F$44,2,FALSE),Y2112*$D2112,0)))</f>
        <v>0</v>
      </c>
      <c r="AL2112" s="13">
        <f>IF($D2112="",0,IF($E2112="",0,IF(VLOOKUP($E2112,paramètres!$E$33:$F$44,2,FALSE)&lt;=VLOOKUP($AL$18,paramètres!$E$33:$F$44,2,FALSE),Z2112*$D2112,0)))</f>
        <v>0</v>
      </c>
      <c r="AM2112" s="126">
        <f>IF($D2112="",0,IF($E2112="",0,IF(VLOOKUP($E2112,paramètres!$E$33:$F$44,2,FALSE)&lt;=VLOOKUP($AM$18,paramètres!$E$33:$F$44,2,FALSE),AA2112*$D2112,0)))</f>
        <v>0</v>
      </c>
      <c r="AN2112" s="121" t="str">
        <f>IF(paramètres!$B$28=1,((SUM(P2112:Y2112)/1.02)+SUM(Z2112:AA2112))*0.0303/9*COUNT(P2112:X2112),IF(paramètres!$B$28=2,(SUM(P2112:AA2112))*0.0303/9*COUNT(P2112:X2112),"Missing Delta option"))</f>
        <v>Missing Delta option</v>
      </c>
      <c r="AO2112" s="13" t="str">
        <f>IF(paramètres!$B$28=1,(((SUM(P2112:Y2112)/1.02)+SUM(Z2112:AA2112))+((SUM(AB2112:AK2112)/1.02)+SUM(AL2112:AN2112)))*cotpatr,IF(paramètres!$B$28=2,(SUM(P2112:AN2112)*cotpatr),"Missing Delta Option"))</f>
        <v>Missing Delta Option</v>
      </c>
      <c r="AP2112" s="13" t="str" cm="1">
        <f t="array" ref="AP2112">IF(paramètres!$B$28=1,(((SUM(P2112:Y2112)/1.02)+SUM(Z2112:AA2112))+((SUM(AB2112:AM2112)/1.02)+SUM(AL2112:AM2112)))/12*pécule,IF(paramètres!$B$28=2,SUM(P2112:AM2112)/12*pécule,"Missing Delta Option"))</f>
        <v>Missing Delta Option</v>
      </c>
      <c r="AQ2112" s="105" t="e">
        <f>IF(paramètres!$B$28=1,(((SUM(P2112:Y2112)/1.02)+SUM(Z2112:AA2112))+((SUM(AB2112:AM2112)/1.02)+SUM(AL2112:AM2112)))+AN2112+AO2112+AP2112,SUM(P2112:AM2112)+AN2112+AO2112+AP2112)</f>
        <v>#VALUE!</v>
      </c>
    </row>
    <row r="2113" spans="1:43" x14ac:dyDescent="0.25">
      <c r="A2113" s="104"/>
      <c r="B2113" s="39"/>
      <c r="C2113" s="39"/>
      <c r="D2113" s="70"/>
      <c r="E2113" s="49"/>
      <c r="F2113" s="40"/>
      <c r="G2113" s="38"/>
      <c r="H2113" s="71"/>
      <c r="I2113" s="40"/>
      <c r="J2113" s="38"/>
      <c r="K2113" s="71"/>
      <c r="L2113" s="40"/>
      <c r="M2113" s="38"/>
      <c r="N2113" s="71"/>
      <c r="O2113" s="49"/>
      <c r="P2113" s="177"/>
      <c r="Q2113" s="178"/>
      <c r="R2113" s="178"/>
      <c r="S2113" s="178"/>
      <c r="T2113" s="178"/>
      <c r="U2113" s="178"/>
      <c r="V2113" s="178"/>
      <c r="W2113" s="178"/>
      <c r="X2113" s="178"/>
      <c r="Y2113" s="178"/>
      <c r="Z2113" s="178"/>
      <c r="AA2113" s="179"/>
      <c r="AB2113" s="121">
        <f>IF($D2113="",0,IF($E2113="",0,IF(VLOOKUP($E2113,paramètres!$E$33:$F$44,2,FALSE)&lt;=VLOOKUP($AB$18,paramètres!$E$33:$F$44,2,FALSE),P2113*$D2113,0)))</f>
        <v>0</v>
      </c>
      <c r="AC2113" s="13">
        <f>IF($D2113="",0,IF($E2113="",0,IF(VLOOKUP($E2113,paramètres!$E$33:$F$44,2,FALSE)&lt;=VLOOKUP($AC$18,paramètres!$E$33:$F$44,2,FALSE),Q2113*$D2113,0)))</f>
        <v>0</v>
      </c>
      <c r="AD2113" s="13">
        <f>IF($D2113="",0,IF($E2113="",0,IF(VLOOKUP($E2113,paramètres!$E$33:$F$44,2,FALSE)&lt;=VLOOKUP($AD$18,paramètres!$E$33:$F$44,2,FALSE),R2113*$D2113,0)))</f>
        <v>0</v>
      </c>
      <c r="AE2113" s="13">
        <f>IF($D2113="",0,IF($E2113="",0,IF(VLOOKUP($E2113,paramètres!$E$33:$F$44,2,FALSE)&lt;=VLOOKUP($AE$18,paramètres!$E$33:$F$44,2,FALSE),S2113*$D2113,0)))</f>
        <v>0</v>
      </c>
      <c r="AF2113" s="13">
        <f>IF($D2113="",0,IF($E2113="",0,IF(VLOOKUP($E2113,paramètres!$E$33:$F$44,2,FALSE)&lt;=VLOOKUP($AF$18,paramètres!$E$33:$F$44,2,FALSE),T2113*$D2113,0)))</f>
        <v>0</v>
      </c>
      <c r="AG2113" s="13">
        <f>IF($D2113="",0,IF($E2113="",0,IF(VLOOKUP($E2113,paramètres!$E$33:$F$44,2,FALSE)&lt;=VLOOKUP($AG$18,paramètres!$E$33:$F$44,2,FALSE),U2113*$D2113,0)))</f>
        <v>0</v>
      </c>
      <c r="AH2113" s="13">
        <f>IF($D2113="",0,IF($E2113="",0,IF(VLOOKUP($E2113,paramètres!$E$33:$F$44,2,FALSE)&lt;=VLOOKUP($AH$18,paramètres!$E$33:$F$44,2,FALSE),V2113*$D2113,0)))</f>
        <v>0</v>
      </c>
      <c r="AI2113" s="13">
        <f>IF($D2113="",0,IF($E2113="",0,IF(VLOOKUP($E2113,paramètres!$E$33:$F$44,2,FALSE)&lt;=VLOOKUP($AI$18,paramètres!$E$33:$F$44,2,FALSE),W2113*$D2113,0)))</f>
        <v>0</v>
      </c>
      <c r="AJ2113" s="13">
        <f>IF($D2113="",0,IF($E2113="",0,IF(VLOOKUP($E2113,paramètres!$E$33:$F$44,2,FALSE)&lt;=VLOOKUP($AJ$18,paramètres!$E$33:$F$44,2,FALSE),X2113*$D2113,0)))</f>
        <v>0</v>
      </c>
      <c r="AK2113" s="13">
        <f>IF($D2113="",0,IF($E2113="",0,IF(VLOOKUP($E2113,paramètres!$E$33:$F$44,2,FALSE)&lt;=VLOOKUP($AK$18,paramètres!$E$33:$F$44,2,FALSE),Y2113*$D2113,0)))</f>
        <v>0</v>
      </c>
      <c r="AL2113" s="13">
        <f>IF($D2113="",0,IF($E2113="",0,IF(VLOOKUP($E2113,paramètres!$E$33:$F$44,2,FALSE)&lt;=VLOOKUP($AL$18,paramètres!$E$33:$F$44,2,FALSE),Z2113*$D2113,0)))</f>
        <v>0</v>
      </c>
      <c r="AM2113" s="126">
        <f>IF($D2113="",0,IF($E2113="",0,IF(VLOOKUP($E2113,paramètres!$E$33:$F$44,2,FALSE)&lt;=VLOOKUP($AM$18,paramètres!$E$33:$F$44,2,FALSE),AA2113*$D2113,0)))</f>
        <v>0</v>
      </c>
      <c r="AN2113" s="121" t="str">
        <f>IF(paramètres!$B$28=1,((SUM(P2113:Y2113)/1.02)+SUM(Z2113:AA2113))*0.0303/9*COUNT(P2113:X2113),IF(paramètres!$B$28=2,(SUM(P2113:AA2113))*0.0303/9*COUNT(P2113:X2113),"Missing Delta option"))</f>
        <v>Missing Delta option</v>
      </c>
      <c r="AO2113" s="13" t="str">
        <f>IF(paramètres!$B$28=1,(((SUM(P2113:Y2113)/1.02)+SUM(Z2113:AA2113))+((SUM(AB2113:AK2113)/1.02)+SUM(AL2113:AN2113)))*cotpatr,IF(paramètres!$B$28=2,(SUM(P2113:AN2113)*cotpatr),"Missing Delta Option"))</f>
        <v>Missing Delta Option</v>
      </c>
      <c r="AP2113" s="13" t="str" cm="1">
        <f t="array" ref="AP2113">IF(paramètres!$B$28=1,(((SUM(P2113:Y2113)/1.02)+SUM(Z2113:AA2113))+((SUM(AB2113:AM2113)/1.02)+SUM(AL2113:AM2113)))/12*pécule,IF(paramètres!$B$28=2,SUM(P2113:AM2113)/12*pécule,"Missing Delta Option"))</f>
        <v>Missing Delta Option</v>
      </c>
      <c r="AQ2113" s="105" t="e">
        <f>IF(paramètres!$B$28=1,(((SUM(P2113:Y2113)/1.02)+SUM(Z2113:AA2113))+((SUM(AB2113:AM2113)/1.02)+SUM(AL2113:AM2113)))+AN2113+AO2113+AP2113,SUM(P2113:AM2113)+AN2113+AO2113+AP2113)</f>
        <v>#VALUE!</v>
      </c>
    </row>
    <row r="2114" spans="1:43" x14ac:dyDescent="0.25">
      <c r="A2114" s="104"/>
      <c r="B2114" s="39"/>
      <c r="C2114" s="39"/>
      <c r="D2114" s="70"/>
      <c r="E2114" s="49"/>
      <c r="F2114" s="40"/>
      <c r="G2114" s="38"/>
      <c r="H2114" s="71"/>
      <c r="I2114" s="40"/>
      <c r="J2114" s="38"/>
      <c r="K2114" s="71"/>
      <c r="L2114" s="40"/>
      <c r="M2114" s="38"/>
      <c r="N2114" s="71"/>
      <c r="O2114" s="49"/>
      <c r="P2114" s="177"/>
      <c r="Q2114" s="178"/>
      <c r="R2114" s="178"/>
      <c r="S2114" s="178"/>
      <c r="T2114" s="178"/>
      <c r="U2114" s="178"/>
      <c r="V2114" s="178"/>
      <c r="W2114" s="178"/>
      <c r="X2114" s="178"/>
      <c r="Y2114" s="178"/>
      <c r="Z2114" s="178"/>
      <c r="AA2114" s="179"/>
      <c r="AB2114" s="121">
        <f>IF($D2114="",0,IF($E2114="",0,IF(VLOOKUP($E2114,paramètres!$E$33:$F$44,2,FALSE)&lt;=VLOOKUP($AB$18,paramètres!$E$33:$F$44,2,FALSE),P2114*$D2114,0)))</f>
        <v>0</v>
      </c>
      <c r="AC2114" s="13">
        <f>IF($D2114="",0,IF($E2114="",0,IF(VLOOKUP($E2114,paramètres!$E$33:$F$44,2,FALSE)&lt;=VLOOKUP($AC$18,paramètres!$E$33:$F$44,2,FALSE),Q2114*$D2114,0)))</f>
        <v>0</v>
      </c>
      <c r="AD2114" s="13">
        <f>IF($D2114="",0,IF($E2114="",0,IF(VLOOKUP($E2114,paramètres!$E$33:$F$44,2,FALSE)&lt;=VLOOKUP($AD$18,paramètres!$E$33:$F$44,2,FALSE),R2114*$D2114,0)))</f>
        <v>0</v>
      </c>
      <c r="AE2114" s="13">
        <f>IF($D2114="",0,IF($E2114="",0,IF(VLOOKUP($E2114,paramètres!$E$33:$F$44,2,FALSE)&lt;=VLOOKUP($AE$18,paramètres!$E$33:$F$44,2,FALSE),S2114*$D2114,0)))</f>
        <v>0</v>
      </c>
      <c r="AF2114" s="13">
        <f>IF($D2114="",0,IF($E2114="",0,IF(VLOOKUP($E2114,paramètres!$E$33:$F$44,2,FALSE)&lt;=VLOOKUP($AF$18,paramètres!$E$33:$F$44,2,FALSE),T2114*$D2114,0)))</f>
        <v>0</v>
      </c>
      <c r="AG2114" s="13">
        <f>IF($D2114="",0,IF($E2114="",0,IF(VLOOKUP($E2114,paramètres!$E$33:$F$44,2,FALSE)&lt;=VLOOKUP($AG$18,paramètres!$E$33:$F$44,2,FALSE),U2114*$D2114,0)))</f>
        <v>0</v>
      </c>
      <c r="AH2114" s="13">
        <f>IF($D2114="",0,IF($E2114="",0,IF(VLOOKUP($E2114,paramètres!$E$33:$F$44,2,FALSE)&lt;=VLOOKUP($AH$18,paramètres!$E$33:$F$44,2,FALSE),V2114*$D2114,0)))</f>
        <v>0</v>
      </c>
      <c r="AI2114" s="13">
        <f>IF($D2114="",0,IF($E2114="",0,IF(VLOOKUP($E2114,paramètres!$E$33:$F$44,2,FALSE)&lt;=VLOOKUP($AI$18,paramètres!$E$33:$F$44,2,FALSE),W2114*$D2114,0)))</f>
        <v>0</v>
      </c>
      <c r="AJ2114" s="13">
        <f>IF($D2114="",0,IF($E2114="",0,IF(VLOOKUP($E2114,paramètres!$E$33:$F$44,2,FALSE)&lt;=VLOOKUP($AJ$18,paramètres!$E$33:$F$44,2,FALSE),X2114*$D2114,0)))</f>
        <v>0</v>
      </c>
      <c r="AK2114" s="13">
        <f>IF($D2114="",0,IF($E2114="",0,IF(VLOOKUP($E2114,paramètres!$E$33:$F$44,2,FALSE)&lt;=VLOOKUP($AK$18,paramètres!$E$33:$F$44,2,FALSE),Y2114*$D2114,0)))</f>
        <v>0</v>
      </c>
      <c r="AL2114" s="13">
        <f>IF($D2114="",0,IF($E2114="",0,IF(VLOOKUP($E2114,paramètres!$E$33:$F$44,2,FALSE)&lt;=VLOOKUP($AL$18,paramètres!$E$33:$F$44,2,FALSE),Z2114*$D2114,0)))</f>
        <v>0</v>
      </c>
      <c r="AM2114" s="126">
        <f>IF($D2114="",0,IF($E2114="",0,IF(VLOOKUP($E2114,paramètres!$E$33:$F$44,2,FALSE)&lt;=VLOOKUP($AM$18,paramètres!$E$33:$F$44,2,FALSE),AA2114*$D2114,0)))</f>
        <v>0</v>
      </c>
      <c r="AN2114" s="121" t="str">
        <f>IF(paramètres!$B$28=1,((SUM(P2114:Y2114)/1.02)+SUM(Z2114:AA2114))*0.0303/9*COUNT(P2114:X2114),IF(paramètres!$B$28=2,(SUM(P2114:AA2114))*0.0303/9*COUNT(P2114:X2114),"Missing Delta option"))</f>
        <v>Missing Delta option</v>
      </c>
      <c r="AO2114" s="13" t="str">
        <f>IF(paramètres!$B$28=1,(((SUM(P2114:Y2114)/1.02)+SUM(Z2114:AA2114))+((SUM(AB2114:AK2114)/1.02)+SUM(AL2114:AN2114)))*cotpatr,IF(paramètres!$B$28=2,(SUM(P2114:AN2114)*cotpatr),"Missing Delta Option"))</f>
        <v>Missing Delta Option</v>
      </c>
      <c r="AP2114" s="13" t="str" cm="1">
        <f t="array" ref="AP2114">IF(paramètres!$B$28=1,(((SUM(P2114:Y2114)/1.02)+SUM(Z2114:AA2114))+((SUM(AB2114:AM2114)/1.02)+SUM(AL2114:AM2114)))/12*pécule,IF(paramètres!$B$28=2,SUM(P2114:AM2114)/12*pécule,"Missing Delta Option"))</f>
        <v>Missing Delta Option</v>
      </c>
      <c r="AQ2114" s="105" t="e">
        <f>IF(paramètres!$B$28=1,(((SUM(P2114:Y2114)/1.02)+SUM(Z2114:AA2114))+((SUM(AB2114:AM2114)/1.02)+SUM(AL2114:AM2114)))+AN2114+AO2114+AP2114,SUM(P2114:AM2114)+AN2114+AO2114+AP2114)</f>
        <v>#VALUE!</v>
      </c>
    </row>
    <row r="2115" spans="1:43" x14ac:dyDescent="0.25">
      <c r="A2115" s="104"/>
      <c r="B2115" s="39"/>
      <c r="C2115" s="39"/>
      <c r="D2115" s="70"/>
      <c r="E2115" s="49"/>
      <c r="F2115" s="40"/>
      <c r="G2115" s="38"/>
      <c r="H2115" s="71"/>
      <c r="I2115" s="40"/>
      <c r="J2115" s="38"/>
      <c r="K2115" s="71"/>
      <c r="L2115" s="40"/>
      <c r="M2115" s="38"/>
      <c r="N2115" s="71"/>
      <c r="O2115" s="49"/>
      <c r="P2115" s="177"/>
      <c r="Q2115" s="178"/>
      <c r="R2115" s="178"/>
      <c r="S2115" s="178"/>
      <c r="T2115" s="178"/>
      <c r="U2115" s="178"/>
      <c r="V2115" s="178"/>
      <c r="W2115" s="178"/>
      <c r="X2115" s="178"/>
      <c r="Y2115" s="178"/>
      <c r="Z2115" s="178"/>
      <c r="AA2115" s="179"/>
      <c r="AB2115" s="121">
        <f>IF($D2115="",0,IF($E2115="",0,IF(VLOOKUP($E2115,paramètres!$E$33:$F$44,2,FALSE)&lt;=VLOOKUP($AB$18,paramètres!$E$33:$F$44,2,FALSE),P2115*$D2115,0)))</f>
        <v>0</v>
      </c>
      <c r="AC2115" s="13">
        <f>IF($D2115="",0,IF($E2115="",0,IF(VLOOKUP($E2115,paramètres!$E$33:$F$44,2,FALSE)&lt;=VLOOKUP($AC$18,paramètres!$E$33:$F$44,2,FALSE),Q2115*$D2115,0)))</f>
        <v>0</v>
      </c>
      <c r="AD2115" s="13">
        <f>IF($D2115="",0,IF($E2115="",0,IF(VLOOKUP($E2115,paramètres!$E$33:$F$44,2,FALSE)&lt;=VLOOKUP($AD$18,paramètres!$E$33:$F$44,2,FALSE),R2115*$D2115,0)))</f>
        <v>0</v>
      </c>
      <c r="AE2115" s="13">
        <f>IF($D2115="",0,IF($E2115="",0,IF(VLOOKUP($E2115,paramètres!$E$33:$F$44,2,FALSE)&lt;=VLOOKUP($AE$18,paramètres!$E$33:$F$44,2,FALSE),S2115*$D2115,0)))</f>
        <v>0</v>
      </c>
      <c r="AF2115" s="13">
        <f>IF($D2115="",0,IF($E2115="",0,IF(VLOOKUP($E2115,paramètres!$E$33:$F$44,2,FALSE)&lt;=VLOOKUP($AF$18,paramètres!$E$33:$F$44,2,FALSE),T2115*$D2115,0)))</f>
        <v>0</v>
      </c>
      <c r="AG2115" s="13">
        <f>IF($D2115="",0,IF($E2115="",0,IF(VLOOKUP($E2115,paramètres!$E$33:$F$44,2,FALSE)&lt;=VLOOKUP($AG$18,paramètres!$E$33:$F$44,2,FALSE),U2115*$D2115,0)))</f>
        <v>0</v>
      </c>
      <c r="AH2115" s="13">
        <f>IF($D2115="",0,IF($E2115="",0,IF(VLOOKUP($E2115,paramètres!$E$33:$F$44,2,FALSE)&lt;=VLOOKUP($AH$18,paramètres!$E$33:$F$44,2,FALSE),V2115*$D2115,0)))</f>
        <v>0</v>
      </c>
      <c r="AI2115" s="13">
        <f>IF($D2115="",0,IF($E2115="",0,IF(VLOOKUP($E2115,paramètres!$E$33:$F$44,2,FALSE)&lt;=VLOOKUP($AI$18,paramètres!$E$33:$F$44,2,FALSE),W2115*$D2115,0)))</f>
        <v>0</v>
      </c>
      <c r="AJ2115" s="13">
        <f>IF($D2115="",0,IF($E2115="",0,IF(VLOOKUP($E2115,paramètres!$E$33:$F$44,2,FALSE)&lt;=VLOOKUP($AJ$18,paramètres!$E$33:$F$44,2,FALSE),X2115*$D2115,0)))</f>
        <v>0</v>
      </c>
      <c r="AK2115" s="13">
        <f>IF($D2115="",0,IF($E2115="",0,IF(VLOOKUP($E2115,paramètres!$E$33:$F$44,2,FALSE)&lt;=VLOOKUP($AK$18,paramètres!$E$33:$F$44,2,FALSE),Y2115*$D2115,0)))</f>
        <v>0</v>
      </c>
      <c r="AL2115" s="13">
        <f>IF($D2115="",0,IF($E2115="",0,IF(VLOOKUP($E2115,paramètres!$E$33:$F$44,2,FALSE)&lt;=VLOOKUP($AL$18,paramètres!$E$33:$F$44,2,FALSE),Z2115*$D2115,0)))</f>
        <v>0</v>
      </c>
      <c r="AM2115" s="126">
        <f>IF($D2115="",0,IF($E2115="",0,IF(VLOOKUP($E2115,paramètres!$E$33:$F$44,2,FALSE)&lt;=VLOOKUP($AM$18,paramètres!$E$33:$F$44,2,FALSE),AA2115*$D2115,0)))</f>
        <v>0</v>
      </c>
      <c r="AN2115" s="121" t="str">
        <f>IF(paramètres!$B$28=1,((SUM(P2115:Y2115)/1.02)+SUM(Z2115:AA2115))*0.0303/9*COUNT(P2115:X2115),IF(paramètres!$B$28=2,(SUM(P2115:AA2115))*0.0303/9*COUNT(P2115:X2115),"Missing Delta option"))</f>
        <v>Missing Delta option</v>
      </c>
      <c r="AO2115" s="13" t="str">
        <f>IF(paramètres!$B$28=1,(((SUM(P2115:Y2115)/1.02)+SUM(Z2115:AA2115))+((SUM(AB2115:AK2115)/1.02)+SUM(AL2115:AN2115)))*cotpatr,IF(paramètres!$B$28=2,(SUM(P2115:AN2115)*cotpatr),"Missing Delta Option"))</f>
        <v>Missing Delta Option</v>
      </c>
      <c r="AP2115" s="13" t="str" cm="1">
        <f t="array" ref="AP2115">IF(paramètres!$B$28=1,(((SUM(P2115:Y2115)/1.02)+SUM(Z2115:AA2115))+((SUM(AB2115:AM2115)/1.02)+SUM(AL2115:AM2115)))/12*pécule,IF(paramètres!$B$28=2,SUM(P2115:AM2115)/12*pécule,"Missing Delta Option"))</f>
        <v>Missing Delta Option</v>
      </c>
      <c r="AQ2115" s="105" t="e">
        <f>IF(paramètres!$B$28=1,(((SUM(P2115:Y2115)/1.02)+SUM(Z2115:AA2115))+((SUM(AB2115:AM2115)/1.02)+SUM(AL2115:AM2115)))+AN2115+AO2115+AP2115,SUM(P2115:AM2115)+AN2115+AO2115+AP2115)</f>
        <v>#VALUE!</v>
      </c>
    </row>
    <row r="2116" spans="1:43" x14ac:dyDescent="0.25">
      <c r="A2116" s="104"/>
      <c r="B2116" s="39"/>
      <c r="C2116" s="39"/>
      <c r="D2116" s="70"/>
      <c r="E2116" s="49"/>
      <c r="F2116" s="40"/>
      <c r="G2116" s="38"/>
      <c r="H2116" s="71"/>
      <c r="I2116" s="40"/>
      <c r="J2116" s="38"/>
      <c r="K2116" s="71"/>
      <c r="L2116" s="40"/>
      <c r="M2116" s="38"/>
      <c r="N2116" s="71"/>
      <c r="O2116" s="49"/>
      <c r="P2116" s="177"/>
      <c r="Q2116" s="178"/>
      <c r="R2116" s="178"/>
      <c r="S2116" s="178"/>
      <c r="T2116" s="178"/>
      <c r="U2116" s="178"/>
      <c r="V2116" s="178"/>
      <c r="W2116" s="178"/>
      <c r="X2116" s="178"/>
      <c r="Y2116" s="178"/>
      <c r="Z2116" s="178"/>
      <c r="AA2116" s="179"/>
      <c r="AB2116" s="121">
        <f>IF($D2116="",0,IF($E2116="",0,IF(VLOOKUP($E2116,paramètres!$E$33:$F$44,2,FALSE)&lt;=VLOOKUP($AB$18,paramètres!$E$33:$F$44,2,FALSE),P2116*$D2116,0)))</f>
        <v>0</v>
      </c>
      <c r="AC2116" s="13">
        <f>IF($D2116="",0,IF($E2116="",0,IF(VLOOKUP($E2116,paramètres!$E$33:$F$44,2,FALSE)&lt;=VLOOKUP($AC$18,paramètres!$E$33:$F$44,2,FALSE),Q2116*$D2116,0)))</f>
        <v>0</v>
      </c>
      <c r="AD2116" s="13">
        <f>IF($D2116="",0,IF($E2116="",0,IF(VLOOKUP($E2116,paramètres!$E$33:$F$44,2,FALSE)&lt;=VLOOKUP($AD$18,paramètres!$E$33:$F$44,2,FALSE),R2116*$D2116,0)))</f>
        <v>0</v>
      </c>
      <c r="AE2116" s="13">
        <f>IF($D2116="",0,IF($E2116="",0,IF(VLOOKUP($E2116,paramètres!$E$33:$F$44,2,FALSE)&lt;=VLOOKUP($AE$18,paramètres!$E$33:$F$44,2,FALSE),S2116*$D2116,0)))</f>
        <v>0</v>
      </c>
      <c r="AF2116" s="13">
        <f>IF($D2116="",0,IF($E2116="",0,IF(VLOOKUP($E2116,paramètres!$E$33:$F$44,2,FALSE)&lt;=VLOOKUP($AF$18,paramètres!$E$33:$F$44,2,FALSE),T2116*$D2116,0)))</f>
        <v>0</v>
      </c>
      <c r="AG2116" s="13">
        <f>IF($D2116="",0,IF($E2116="",0,IF(VLOOKUP($E2116,paramètres!$E$33:$F$44,2,FALSE)&lt;=VLOOKUP($AG$18,paramètres!$E$33:$F$44,2,FALSE),U2116*$D2116,0)))</f>
        <v>0</v>
      </c>
      <c r="AH2116" s="13">
        <f>IF($D2116="",0,IF($E2116="",0,IF(VLOOKUP($E2116,paramètres!$E$33:$F$44,2,FALSE)&lt;=VLOOKUP($AH$18,paramètres!$E$33:$F$44,2,FALSE),V2116*$D2116,0)))</f>
        <v>0</v>
      </c>
      <c r="AI2116" s="13">
        <f>IF($D2116="",0,IF($E2116="",0,IF(VLOOKUP($E2116,paramètres!$E$33:$F$44,2,FALSE)&lt;=VLOOKUP($AI$18,paramètres!$E$33:$F$44,2,FALSE),W2116*$D2116,0)))</f>
        <v>0</v>
      </c>
      <c r="AJ2116" s="13">
        <f>IF($D2116="",0,IF($E2116="",0,IF(VLOOKUP($E2116,paramètres!$E$33:$F$44,2,FALSE)&lt;=VLOOKUP($AJ$18,paramètres!$E$33:$F$44,2,FALSE),X2116*$D2116,0)))</f>
        <v>0</v>
      </c>
      <c r="AK2116" s="13">
        <f>IF($D2116="",0,IF($E2116="",0,IF(VLOOKUP($E2116,paramètres!$E$33:$F$44,2,FALSE)&lt;=VLOOKUP($AK$18,paramètres!$E$33:$F$44,2,FALSE),Y2116*$D2116,0)))</f>
        <v>0</v>
      </c>
      <c r="AL2116" s="13">
        <f>IF($D2116="",0,IF($E2116="",0,IF(VLOOKUP($E2116,paramètres!$E$33:$F$44,2,FALSE)&lt;=VLOOKUP($AL$18,paramètres!$E$33:$F$44,2,FALSE),Z2116*$D2116,0)))</f>
        <v>0</v>
      </c>
      <c r="AM2116" s="126">
        <f>IF($D2116="",0,IF($E2116="",0,IF(VLOOKUP($E2116,paramètres!$E$33:$F$44,2,FALSE)&lt;=VLOOKUP($AM$18,paramètres!$E$33:$F$44,2,FALSE),AA2116*$D2116,0)))</f>
        <v>0</v>
      </c>
      <c r="AN2116" s="121" t="str">
        <f>IF(paramètres!$B$28=1,((SUM(P2116:Y2116)/1.02)+SUM(Z2116:AA2116))*0.0303/9*COUNT(P2116:X2116),IF(paramètres!$B$28=2,(SUM(P2116:AA2116))*0.0303/9*COUNT(P2116:X2116),"Missing Delta option"))</f>
        <v>Missing Delta option</v>
      </c>
      <c r="AO2116" s="13" t="str">
        <f>IF(paramètres!$B$28=1,(((SUM(P2116:Y2116)/1.02)+SUM(Z2116:AA2116))+((SUM(AB2116:AK2116)/1.02)+SUM(AL2116:AN2116)))*cotpatr,IF(paramètres!$B$28=2,(SUM(P2116:AN2116)*cotpatr),"Missing Delta Option"))</f>
        <v>Missing Delta Option</v>
      </c>
      <c r="AP2116" s="13" t="str" cm="1">
        <f t="array" ref="AP2116">IF(paramètres!$B$28=1,(((SUM(P2116:Y2116)/1.02)+SUM(Z2116:AA2116))+((SUM(AB2116:AM2116)/1.02)+SUM(AL2116:AM2116)))/12*pécule,IF(paramètres!$B$28=2,SUM(P2116:AM2116)/12*pécule,"Missing Delta Option"))</f>
        <v>Missing Delta Option</v>
      </c>
      <c r="AQ2116" s="105" t="e">
        <f>IF(paramètres!$B$28=1,(((SUM(P2116:Y2116)/1.02)+SUM(Z2116:AA2116))+((SUM(AB2116:AM2116)/1.02)+SUM(AL2116:AM2116)))+AN2116+AO2116+AP2116,SUM(P2116:AM2116)+AN2116+AO2116+AP2116)</f>
        <v>#VALUE!</v>
      </c>
    </row>
    <row r="2117" spans="1:43" x14ac:dyDescent="0.25">
      <c r="A2117" s="104"/>
      <c r="B2117" s="39"/>
      <c r="C2117" s="39"/>
      <c r="D2117" s="70"/>
      <c r="E2117" s="49"/>
      <c r="F2117" s="40"/>
      <c r="G2117" s="38"/>
      <c r="H2117" s="71"/>
      <c r="I2117" s="40"/>
      <c r="J2117" s="38"/>
      <c r="K2117" s="71"/>
      <c r="L2117" s="40"/>
      <c r="M2117" s="38"/>
      <c r="N2117" s="71"/>
      <c r="O2117" s="49"/>
      <c r="P2117" s="177"/>
      <c r="Q2117" s="178"/>
      <c r="R2117" s="178"/>
      <c r="S2117" s="178"/>
      <c r="T2117" s="178"/>
      <c r="U2117" s="178"/>
      <c r="V2117" s="178"/>
      <c r="W2117" s="178"/>
      <c r="X2117" s="178"/>
      <c r="Y2117" s="178"/>
      <c r="Z2117" s="178"/>
      <c r="AA2117" s="179"/>
      <c r="AB2117" s="121">
        <f>IF($D2117="",0,IF($E2117="",0,IF(VLOOKUP($E2117,paramètres!$E$33:$F$44,2,FALSE)&lt;=VLOOKUP($AB$18,paramètres!$E$33:$F$44,2,FALSE),P2117*$D2117,0)))</f>
        <v>0</v>
      </c>
      <c r="AC2117" s="13">
        <f>IF($D2117="",0,IF($E2117="",0,IF(VLOOKUP($E2117,paramètres!$E$33:$F$44,2,FALSE)&lt;=VLOOKUP($AC$18,paramètres!$E$33:$F$44,2,FALSE),Q2117*$D2117,0)))</f>
        <v>0</v>
      </c>
      <c r="AD2117" s="13">
        <f>IF($D2117="",0,IF($E2117="",0,IF(VLOOKUP($E2117,paramètres!$E$33:$F$44,2,FALSE)&lt;=VLOOKUP($AD$18,paramètres!$E$33:$F$44,2,FALSE),R2117*$D2117,0)))</f>
        <v>0</v>
      </c>
      <c r="AE2117" s="13">
        <f>IF($D2117="",0,IF($E2117="",0,IF(VLOOKUP($E2117,paramètres!$E$33:$F$44,2,FALSE)&lt;=VLOOKUP($AE$18,paramètres!$E$33:$F$44,2,FALSE),S2117*$D2117,0)))</f>
        <v>0</v>
      </c>
      <c r="AF2117" s="13">
        <f>IF($D2117="",0,IF($E2117="",0,IF(VLOOKUP($E2117,paramètres!$E$33:$F$44,2,FALSE)&lt;=VLOOKUP($AF$18,paramètres!$E$33:$F$44,2,FALSE),T2117*$D2117,0)))</f>
        <v>0</v>
      </c>
      <c r="AG2117" s="13">
        <f>IF($D2117="",0,IF($E2117="",0,IF(VLOOKUP($E2117,paramètres!$E$33:$F$44,2,FALSE)&lt;=VLOOKUP($AG$18,paramètres!$E$33:$F$44,2,FALSE),U2117*$D2117,0)))</f>
        <v>0</v>
      </c>
      <c r="AH2117" s="13">
        <f>IF($D2117="",0,IF($E2117="",0,IF(VLOOKUP($E2117,paramètres!$E$33:$F$44,2,FALSE)&lt;=VLOOKUP($AH$18,paramètres!$E$33:$F$44,2,FALSE),V2117*$D2117,0)))</f>
        <v>0</v>
      </c>
      <c r="AI2117" s="13">
        <f>IF($D2117="",0,IF($E2117="",0,IF(VLOOKUP($E2117,paramètres!$E$33:$F$44,2,FALSE)&lt;=VLOOKUP($AI$18,paramètres!$E$33:$F$44,2,FALSE),W2117*$D2117,0)))</f>
        <v>0</v>
      </c>
      <c r="AJ2117" s="13">
        <f>IF($D2117="",0,IF($E2117="",0,IF(VLOOKUP($E2117,paramètres!$E$33:$F$44,2,FALSE)&lt;=VLOOKUP($AJ$18,paramètres!$E$33:$F$44,2,FALSE),X2117*$D2117,0)))</f>
        <v>0</v>
      </c>
      <c r="AK2117" s="13">
        <f>IF($D2117="",0,IF($E2117="",0,IF(VLOOKUP($E2117,paramètres!$E$33:$F$44,2,FALSE)&lt;=VLOOKUP($AK$18,paramètres!$E$33:$F$44,2,FALSE),Y2117*$D2117,0)))</f>
        <v>0</v>
      </c>
      <c r="AL2117" s="13">
        <f>IF($D2117="",0,IF($E2117="",0,IF(VLOOKUP($E2117,paramètres!$E$33:$F$44,2,FALSE)&lt;=VLOOKUP($AL$18,paramètres!$E$33:$F$44,2,FALSE),Z2117*$D2117,0)))</f>
        <v>0</v>
      </c>
      <c r="AM2117" s="126">
        <f>IF($D2117="",0,IF($E2117="",0,IF(VLOOKUP($E2117,paramètres!$E$33:$F$44,2,FALSE)&lt;=VLOOKUP($AM$18,paramètres!$E$33:$F$44,2,FALSE),AA2117*$D2117,0)))</f>
        <v>0</v>
      </c>
      <c r="AN2117" s="121" t="str">
        <f>IF(paramètres!$B$28=1,((SUM(P2117:Y2117)/1.02)+SUM(Z2117:AA2117))*0.0303/9*COUNT(P2117:X2117),IF(paramètres!$B$28=2,(SUM(P2117:AA2117))*0.0303/9*COUNT(P2117:X2117),"Missing Delta option"))</f>
        <v>Missing Delta option</v>
      </c>
      <c r="AO2117" s="13" t="str">
        <f>IF(paramètres!$B$28=1,(((SUM(P2117:Y2117)/1.02)+SUM(Z2117:AA2117))+((SUM(AB2117:AK2117)/1.02)+SUM(AL2117:AN2117)))*cotpatr,IF(paramètres!$B$28=2,(SUM(P2117:AN2117)*cotpatr),"Missing Delta Option"))</f>
        <v>Missing Delta Option</v>
      </c>
      <c r="AP2117" s="13" t="str" cm="1">
        <f t="array" ref="AP2117">IF(paramètres!$B$28=1,(((SUM(P2117:Y2117)/1.02)+SUM(Z2117:AA2117))+((SUM(AB2117:AM2117)/1.02)+SUM(AL2117:AM2117)))/12*pécule,IF(paramètres!$B$28=2,SUM(P2117:AM2117)/12*pécule,"Missing Delta Option"))</f>
        <v>Missing Delta Option</v>
      </c>
      <c r="AQ2117" s="105" t="e">
        <f>IF(paramètres!$B$28=1,(((SUM(P2117:Y2117)/1.02)+SUM(Z2117:AA2117))+((SUM(AB2117:AM2117)/1.02)+SUM(AL2117:AM2117)))+AN2117+AO2117+AP2117,SUM(P2117:AM2117)+AN2117+AO2117+AP2117)</f>
        <v>#VALUE!</v>
      </c>
    </row>
    <row r="2118" spans="1:43" x14ac:dyDescent="0.25">
      <c r="A2118" s="104"/>
      <c r="B2118" s="39"/>
      <c r="C2118" s="39"/>
      <c r="D2118" s="70"/>
      <c r="E2118" s="49"/>
      <c r="F2118" s="40"/>
      <c r="G2118" s="38"/>
      <c r="H2118" s="71"/>
      <c r="I2118" s="40"/>
      <c r="J2118" s="38"/>
      <c r="K2118" s="71"/>
      <c r="L2118" s="40"/>
      <c r="M2118" s="38"/>
      <c r="N2118" s="71"/>
      <c r="O2118" s="49"/>
      <c r="P2118" s="177"/>
      <c r="Q2118" s="178"/>
      <c r="R2118" s="178"/>
      <c r="S2118" s="178"/>
      <c r="T2118" s="178"/>
      <c r="U2118" s="178"/>
      <c r="V2118" s="178"/>
      <c r="W2118" s="178"/>
      <c r="X2118" s="178"/>
      <c r="Y2118" s="178"/>
      <c r="Z2118" s="178"/>
      <c r="AA2118" s="179"/>
      <c r="AB2118" s="121">
        <f>IF($D2118="",0,IF($E2118="",0,IF(VLOOKUP($E2118,paramètres!$E$33:$F$44,2,FALSE)&lt;=VLOOKUP($AB$18,paramètres!$E$33:$F$44,2,FALSE),P2118*$D2118,0)))</f>
        <v>0</v>
      </c>
      <c r="AC2118" s="13">
        <f>IF($D2118="",0,IF($E2118="",0,IF(VLOOKUP($E2118,paramètres!$E$33:$F$44,2,FALSE)&lt;=VLOOKUP($AC$18,paramètres!$E$33:$F$44,2,FALSE),Q2118*$D2118,0)))</f>
        <v>0</v>
      </c>
      <c r="AD2118" s="13">
        <f>IF($D2118="",0,IF($E2118="",0,IF(VLOOKUP($E2118,paramètres!$E$33:$F$44,2,FALSE)&lt;=VLOOKUP($AD$18,paramètres!$E$33:$F$44,2,FALSE),R2118*$D2118,0)))</f>
        <v>0</v>
      </c>
      <c r="AE2118" s="13">
        <f>IF($D2118="",0,IF($E2118="",0,IF(VLOOKUP($E2118,paramètres!$E$33:$F$44,2,FALSE)&lt;=VLOOKUP($AE$18,paramètres!$E$33:$F$44,2,FALSE),S2118*$D2118,0)))</f>
        <v>0</v>
      </c>
      <c r="AF2118" s="13">
        <f>IF($D2118="",0,IF($E2118="",0,IF(VLOOKUP($E2118,paramètres!$E$33:$F$44,2,FALSE)&lt;=VLOOKUP($AF$18,paramètres!$E$33:$F$44,2,FALSE),T2118*$D2118,0)))</f>
        <v>0</v>
      </c>
      <c r="AG2118" s="13">
        <f>IF($D2118="",0,IF($E2118="",0,IF(VLOOKUP($E2118,paramètres!$E$33:$F$44,2,FALSE)&lt;=VLOOKUP($AG$18,paramètres!$E$33:$F$44,2,FALSE),U2118*$D2118,0)))</f>
        <v>0</v>
      </c>
      <c r="AH2118" s="13">
        <f>IF($D2118="",0,IF($E2118="",0,IF(VLOOKUP($E2118,paramètres!$E$33:$F$44,2,FALSE)&lt;=VLOOKUP($AH$18,paramètres!$E$33:$F$44,2,FALSE),V2118*$D2118,0)))</f>
        <v>0</v>
      </c>
      <c r="AI2118" s="13">
        <f>IF($D2118="",0,IF($E2118="",0,IF(VLOOKUP($E2118,paramètres!$E$33:$F$44,2,FALSE)&lt;=VLOOKUP($AI$18,paramètres!$E$33:$F$44,2,FALSE),W2118*$D2118,0)))</f>
        <v>0</v>
      </c>
      <c r="AJ2118" s="13">
        <f>IF($D2118="",0,IF($E2118="",0,IF(VLOOKUP($E2118,paramètres!$E$33:$F$44,2,FALSE)&lt;=VLOOKUP($AJ$18,paramètres!$E$33:$F$44,2,FALSE),X2118*$D2118,0)))</f>
        <v>0</v>
      </c>
      <c r="AK2118" s="13">
        <f>IF($D2118="",0,IF($E2118="",0,IF(VLOOKUP($E2118,paramètres!$E$33:$F$44,2,FALSE)&lt;=VLOOKUP($AK$18,paramètres!$E$33:$F$44,2,FALSE),Y2118*$D2118,0)))</f>
        <v>0</v>
      </c>
      <c r="AL2118" s="13">
        <f>IF($D2118="",0,IF($E2118="",0,IF(VLOOKUP($E2118,paramètres!$E$33:$F$44,2,FALSE)&lt;=VLOOKUP($AL$18,paramètres!$E$33:$F$44,2,FALSE),Z2118*$D2118,0)))</f>
        <v>0</v>
      </c>
      <c r="AM2118" s="126">
        <f>IF($D2118="",0,IF($E2118="",0,IF(VLOOKUP($E2118,paramètres!$E$33:$F$44,2,FALSE)&lt;=VLOOKUP($AM$18,paramètres!$E$33:$F$44,2,FALSE),AA2118*$D2118,0)))</f>
        <v>0</v>
      </c>
      <c r="AN2118" s="121" t="str">
        <f>IF(paramètres!$B$28=1,((SUM(P2118:Y2118)/1.02)+SUM(Z2118:AA2118))*0.0303/9*COUNT(P2118:X2118),IF(paramètres!$B$28=2,(SUM(P2118:AA2118))*0.0303/9*COUNT(P2118:X2118),"Missing Delta option"))</f>
        <v>Missing Delta option</v>
      </c>
      <c r="AO2118" s="13" t="str">
        <f>IF(paramètres!$B$28=1,(((SUM(P2118:Y2118)/1.02)+SUM(Z2118:AA2118))+((SUM(AB2118:AK2118)/1.02)+SUM(AL2118:AN2118)))*cotpatr,IF(paramètres!$B$28=2,(SUM(P2118:AN2118)*cotpatr),"Missing Delta Option"))</f>
        <v>Missing Delta Option</v>
      </c>
      <c r="AP2118" s="13" t="str" cm="1">
        <f t="array" ref="AP2118">IF(paramètres!$B$28=1,(((SUM(P2118:Y2118)/1.02)+SUM(Z2118:AA2118))+((SUM(AB2118:AM2118)/1.02)+SUM(AL2118:AM2118)))/12*pécule,IF(paramètres!$B$28=2,SUM(P2118:AM2118)/12*pécule,"Missing Delta Option"))</f>
        <v>Missing Delta Option</v>
      </c>
      <c r="AQ2118" s="105" t="e">
        <f>IF(paramètres!$B$28=1,(((SUM(P2118:Y2118)/1.02)+SUM(Z2118:AA2118))+((SUM(AB2118:AM2118)/1.02)+SUM(AL2118:AM2118)))+AN2118+AO2118+AP2118,SUM(P2118:AM2118)+AN2118+AO2118+AP2118)</f>
        <v>#VALUE!</v>
      </c>
    </row>
    <row r="2119" spans="1:43" x14ac:dyDescent="0.25">
      <c r="A2119" s="104"/>
      <c r="B2119" s="39"/>
      <c r="C2119" s="39"/>
      <c r="D2119" s="70"/>
      <c r="E2119" s="49"/>
      <c r="F2119" s="40"/>
      <c r="G2119" s="38"/>
      <c r="H2119" s="71"/>
      <c r="I2119" s="40"/>
      <c r="J2119" s="38"/>
      <c r="K2119" s="71"/>
      <c r="L2119" s="40"/>
      <c r="M2119" s="38"/>
      <c r="N2119" s="71"/>
      <c r="O2119" s="49"/>
      <c r="P2119" s="177"/>
      <c r="Q2119" s="178"/>
      <c r="R2119" s="178"/>
      <c r="S2119" s="178"/>
      <c r="T2119" s="178"/>
      <c r="U2119" s="178"/>
      <c r="V2119" s="178"/>
      <c r="W2119" s="178"/>
      <c r="X2119" s="178"/>
      <c r="Y2119" s="178"/>
      <c r="Z2119" s="178"/>
      <c r="AA2119" s="179"/>
      <c r="AB2119" s="121">
        <f>IF($D2119="",0,IF($E2119="",0,IF(VLOOKUP($E2119,paramètres!$E$33:$F$44,2,FALSE)&lt;=VLOOKUP($AB$18,paramètres!$E$33:$F$44,2,FALSE),P2119*$D2119,0)))</f>
        <v>0</v>
      </c>
      <c r="AC2119" s="13">
        <f>IF($D2119="",0,IF($E2119="",0,IF(VLOOKUP($E2119,paramètres!$E$33:$F$44,2,FALSE)&lt;=VLOOKUP($AC$18,paramètres!$E$33:$F$44,2,FALSE),Q2119*$D2119,0)))</f>
        <v>0</v>
      </c>
      <c r="AD2119" s="13">
        <f>IF($D2119="",0,IF($E2119="",0,IF(VLOOKUP($E2119,paramètres!$E$33:$F$44,2,FALSE)&lt;=VLOOKUP($AD$18,paramètres!$E$33:$F$44,2,FALSE),R2119*$D2119,0)))</f>
        <v>0</v>
      </c>
      <c r="AE2119" s="13">
        <f>IF($D2119="",0,IF($E2119="",0,IF(VLOOKUP($E2119,paramètres!$E$33:$F$44,2,FALSE)&lt;=VLOOKUP($AE$18,paramètres!$E$33:$F$44,2,FALSE),S2119*$D2119,0)))</f>
        <v>0</v>
      </c>
      <c r="AF2119" s="13">
        <f>IF($D2119="",0,IF($E2119="",0,IF(VLOOKUP($E2119,paramètres!$E$33:$F$44,2,FALSE)&lt;=VLOOKUP($AF$18,paramètres!$E$33:$F$44,2,FALSE),T2119*$D2119,0)))</f>
        <v>0</v>
      </c>
      <c r="AG2119" s="13">
        <f>IF($D2119="",0,IF($E2119="",0,IF(VLOOKUP($E2119,paramètres!$E$33:$F$44,2,FALSE)&lt;=VLOOKUP($AG$18,paramètres!$E$33:$F$44,2,FALSE),U2119*$D2119,0)))</f>
        <v>0</v>
      </c>
      <c r="AH2119" s="13">
        <f>IF($D2119="",0,IF($E2119="",0,IF(VLOOKUP($E2119,paramètres!$E$33:$F$44,2,FALSE)&lt;=VLOOKUP($AH$18,paramètres!$E$33:$F$44,2,FALSE),V2119*$D2119,0)))</f>
        <v>0</v>
      </c>
      <c r="AI2119" s="13">
        <f>IF($D2119="",0,IF($E2119="",0,IF(VLOOKUP($E2119,paramètres!$E$33:$F$44,2,FALSE)&lt;=VLOOKUP($AI$18,paramètres!$E$33:$F$44,2,FALSE),W2119*$D2119,0)))</f>
        <v>0</v>
      </c>
      <c r="AJ2119" s="13">
        <f>IF($D2119="",0,IF($E2119="",0,IF(VLOOKUP($E2119,paramètres!$E$33:$F$44,2,FALSE)&lt;=VLOOKUP($AJ$18,paramètres!$E$33:$F$44,2,FALSE),X2119*$D2119,0)))</f>
        <v>0</v>
      </c>
      <c r="AK2119" s="13">
        <f>IF($D2119="",0,IF($E2119="",0,IF(VLOOKUP($E2119,paramètres!$E$33:$F$44,2,FALSE)&lt;=VLOOKUP($AK$18,paramètres!$E$33:$F$44,2,FALSE),Y2119*$D2119,0)))</f>
        <v>0</v>
      </c>
      <c r="AL2119" s="13">
        <f>IF($D2119="",0,IF($E2119="",0,IF(VLOOKUP($E2119,paramètres!$E$33:$F$44,2,FALSE)&lt;=VLOOKUP($AL$18,paramètres!$E$33:$F$44,2,FALSE),Z2119*$D2119,0)))</f>
        <v>0</v>
      </c>
      <c r="AM2119" s="126">
        <f>IF($D2119="",0,IF($E2119="",0,IF(VLOOKUP($E2119,paramètres!$E$33:$F$44,2,FALSE)&lt;=VLOOKUP($AM$18,paramètres!$E$33:$F$44,2,FALSE),AA2119*$D2119,0)))</f>
        <v>0</v>
      </c>
      <c r="AN2119" s="121" t="str">
        <f>IF(paramètres!$B$28=1,((SUM(P2119:Y2119)/1.02)+SUM(Z2119:AA2119))*0.0303/9*COUNT(P2119:X2119),IF(paramètres!$B$28=2,(SUM(P2119:AA2119))*0.0303/9*COUNT(P2119:X2119),"Missing Delta option"))</f>
        <v>Missing Delta option</v>
      </c>
      <c r="AO2119" s="13" t="str">
        <f>IF(paramètres!$B$28=1,(((SUM(P2119:Y2119)/1.02)+SUM(Z2119:AA2119))+((SUM(AB2119:AK2119)/1.02)+SUM(AL2119:AN2119)))*cotpatr,IF(paramètres!$B$28=2,(SUM(P2119:AN2119)*cotpatr),"Missing Delta Option"))</f>
        <v>Missing Delta Option</v>
      </c>
      <c r="AP2119" s="13" t="str" cm="1">
        <f t="array" ref="AP2119">IF(paramètres!$B$28=1,(((SUM(P2119:Y2119)/1.02)+SUM(Z2119:AA2119))+((SUM(AB2119:AM2119)/1.02)+SUM(AL2119:AM2119)))/12*pécule,IF(paramètres!$B$28=2,SUM(P2119:AM2119)/12*pécule,"Missing Delta Option"))</f>
        <v>Missing Delta Option</v>
      </c>
      <c r="AQ2119" s="105" t="e">
        <f>IF(paramètres!$B$28=1,(((SUM(P2119:Y2119)/1.02)+SUM(Z2119:AA2119))+((SUM(AB2119:AM2119)/1.02)+SUM(AL2119:AM2119)))+AN2119+AO2119+AP2119,SUM(P2119:AM2119)+AN2119+AO2119+AP2119)</f>
        <v>#VALUE!</v>
      </c>
    </row>
    <row r="2120" spans="1:43" x14ac:dyDescent="0.25">
      <c r="A2120" s="104"/>
      <c r="B2120" s="39"/>
      <c r="C2120" s="39"/>
      <c r="D2120" s="70"/>
      <c r="E2120" s="49"/>
      <c r="F2120" s="40"/>
      <c r="G2120" s="38"/>
      <c r="H2120" s="71"/>
      <c r="I2120" s="40"/>
      <c r="J2120" s="38"/>
      <c r="K2120" s="71"/>
      <c r="L2120" s="40"/>
      <c r="M2120" s="38"/>
      <c r="N2120" s="71"/>
      <c r="O2120" s="49"/>
      <c r="P2120" s="177"/>
      <c r="Q2120" s="178"/>
      <c r="R2120" s="178"/>
      <c r="S2120" s="178"/>
      <c r="T2120" s="178"/>
      <c r="U2120" s="178"/>
      <c r="V2120" s="178"/>
      <c r="W2120" s="178"/>
      <c r="X2120" s="178"/>
      <c r="Y2120" s="178"/>
      <c r="Z2120" s="178"/>
      <c r="AA2120" s="179"/>
      <c r="AB2120" s="121">
        <f>IF($D2120="",0,IF($E2120="",0,IF(VLOOKUP($E2120,paramètres!$E$33:$F$44,2,FALSE)&lt;=VLOOKUP($AB$18,paramètres!$E$33:$F$44,2,FALSE),P2120*$D2120,0)))</f>
        <v>0</v>
      </c>
      <c r="AC2120" s="13">
        <f>IF($D2120="",0,IF($E2120="",0,IF(VLOOKUP($E2120,paramètres!$E$33:$F$44,2,FALSE)&lt;=VLOOKUP($AC$18,paramètres!$E$33:$F$44,2,FALSE),Q2120*$D2120,0)))</f>
        <v>0</v>
      </c>
      <c r="AD2120" s="13">
        <f>IF($D2120="",0,IF($E2120="",0,IF(VLOOKUP($E2120,paramètres!$E$33:$F$44,2,FALSE)&lt;=VLOOKUP($AD$18,paramètres!$E$33:$F$44,2,FALSE),R2120*$D2120,0)))</f>
        <v>0</v>
      </c>
      <c r="AE2120" s="13">
        <f>IF($D2120="",0,IF($E2120="",0,IF(VLOOKUP($E2120,paramètres!$E$33:$F$44,2,FALSE)&lt;=VLOOKUP($AE$18,paramètres!$E$33:$F$44,2,FALSE),S2120*$D2120,0)))</f>
        <v>0</v>
      </c>
      <c r="AF2120" s="13">
        <f>IF($D2120="",0,IF($E2120="",0,IF(VLOOKUP($E2120,paramètres!$E$33:$F$44,2,FALSE)&lt;=VLOOKUP($AF$18,paramètres!$E$33:$F$44,2,FALSE),T2120*$D2120,0)))</f>
        <v>0</v>
      </c>
      <c r="AG2120" s="13">
        <f>IF($D2120="",0,IF($E2120="",0,IF(VLOOKUP($E2120,paramètres!$E$33:$F$44,2,FALSE)&lt;=VLOOKUP($AG$18,paramètres!$E$33:$F$44,2,FALSE),U2120*$D2120,0)))</f>
        <v>0</v>
      </c>
      <c r="AH2120" s="13">
        <f>IF($D2120="",0,IF($E2120="",0,IF(VLOOKUP($E2120,paramètres!$E$33:$F$44,2,FALSE)&lt;=VLOOKUP($AH$18,paramètres!$E$33:$F$44,2,FALSE),V2120*$D2120,0)))</f>
        <v>0</v>
      </c>
      <c r="AI2120" s="13">
        <f>IF($D2120="",0,IF($E2120="",0,IF(VLOOKUP($E2120,paramètres!$E$33:$F$44,2,FALSE)&lt;=VLOOKUP($AI$18,paramètres!$E$33:$F$44,2,FALSE),W2120*$D2120,0)))</f>
        <v>0</v>
      </c>
      <c r="AJ2120" s="13">
        <f>IF($D2120="",0,IF($E2120="",0,IF(VLOOKUP($E2120,paramètres!$E$33:$F$44,2,FALSE)&lt;=VLOOKUP($AJ$18,paramètres!$E$33:$F$44,2,FALSE),X2120*$D2120,0)))</f>
        <v>0</v>
      </c>
      <c r="AK2120" s="13">
        <f>IF($D2120="",0,IF($E2120="",0,IF(VLOOKUP($E2120,paramètres!$E$33:$F$44,2,FALSE)&lt;=VLOOKUP($AK$18,paramètres!$E$33:$F$44,2,FALSE),Y2120*$D2120,0)))</f>
        <v>0</v>
      </c>
      <c r="AL2120" s="13">
        <f>IF($D2120="",0,IF($E2120="",0,IF(VLOOKUP($E2120,paramètres!$E$33:$F$44,2,FALSE)&lt;=VLOOKUP($AL$18,paramètres!$E$33:$F$44,2,FALSE),Z2120*$D2120,0)))</f>
        <v>0</v>
      </c>
      <c r="AM2120" s="126">
        <f>IF($D2120="",0,IF($E2120="",0,IF(VLOOKUP($E2120,paramètres!$E$33:$F$44,2,FALSE)&lt;=VLOOKUP($AM$18,paramètres!$E$33:$F$44,2,FALSE),AA2120*$D2120,0)))</f>
        <v>0</v>
      </c>
      <c r="AN2120" s="121" t="str">
        <f>IF(paramètres!$B$28=1,((SUM(P2120:Y2120)/1.02)+SUM(Z2120:AA2120))*0.0303/9*COUNT(P2120:X2120),IF(paramètres!$B$28=2,(SUM(P2120:AA2120))*0.0303/9*COUNT(P2120:X2120),"Missing Delta option"))</f>
        <v>Missing Delta option</v>
      </c>
      <c r="AO2120" s="13" t="str">
        <f>IF(paramètres!$B$28=1,(((SUM(P2120:Y2120)/1.02)+SUM(Z2120:AA2120))+((SUM(AB2120:AK2120)/1.02)+SUM(AL2120:AN2120)))*cotpatr,IF(paramètres!$B$28=2,(SUM(P2120:AN2120)*cotpatr),"Missing Delta Option"))</f>
        <v>Missing Delta Option</v>
      </c>
      <c r="AP2120" s="13" t="str" cm="1">
        <f t="array" ref="AP2120">IF(paramètres!$B$28=1,(((SUM(P2120:Y2120)/1.02)+SUM(Z2120:AA2120))+((SUM(AB2120:AM2120)/1.02)+SUM(AL2120:AM2120)))/12*pécule,IF(paramètres!$B$28=2,SUM(P2120:AM2120)/12*pécule,"Missing Delta Option"))</f>
        <v>Missing Delta Option</v>
      </c>
      <c r="AQ2120" s="105" t="e">
        <f>IF(paramètres!$B$28=1,(((SUM(P2120:Y2120)/1.02)+SUM(Z2120:AA2120))+((SUM(AB2120:AM2120)/1.02)+SUM(AL2120:AM2120)))+AN2120+AO2120+AP2120,SUM(P2120:AM2120)+AN2120+AO2120+AP2120)</f>
        <v>#VALUE!</v>
      </c>
    </row>
    <row r="2121" spans="1:43" x14ac:dyDescent="0.25">
      <c r="A2121" s="104"/>
      <c r="B2121" s="39"/>
      <c r="C2121" s="39"/>
      <c r="D2121" s="70"/>
      <c r="E2121" s="49"/>
      <c r="F2121" s="40"/>
      <c r="G2121" s="38"/>
      <c r="H2121" s="71"/>
      <c r="I2121" s="40"/>
      <c r="J2121" s="38"/>
      <c r="K2121" s="71"/>
      <c r="L2121" s="40"/>
      <c r="M2121" s="38"/>
      <c r="N2121" s="71"/>
      <c r="O2121" s="49"/>
      <c r="P2121" s="177"/>
      <c r="Q2121" s="178"/>
      <c r="R2121" s="178"/>
      <c r="S2121" s="178"/>
      <c r="T2121" s="178"/>
      <c r="U2121" s="178"/>
      <c r="V2121" s="178"/>
      <c r="W2121" s="178"/>
      <c r="X2121" s="178"/>
      <c r="Y2121" s="178"/>
      <c r="Z2121" s="178"/>
      <c r="AA2121" s="179"/>
      <c r="AB2121" s="121">
        <f>IF($D2121="",0,IF($E2121="",0,IF(VLOOKUP($E2121,paramètres!$E$33:$F$44,2,FALSE)&lt;=VLOOKUP($AB$18,paramètres!$E$33:$F$44,2,FALSE),P2121*$D2121,0)))</f>
        <v>0</v>
      </c>
      <c r="AC2121" s="13">
        <f>IF($D2121="",0,IF($E2121="",0,IF(VLOOKUP($E2121,paramètres!$E$33:$F$44,2,FALSE)&lt;=VLOOKUP($AC$18,paramètres!$E$33:$F$44,2,FALSE),Q2121*$D2121,0)))</f>
        <v>0</v>
      </c>
      <c r="AD2121" s="13">
        <f>IF($D2121="",0,IF($E2121="",0,IF(VLOOKUP($E2121,paramètres!$E$33:$F$44,2,FALSE)&lt;=VLOOKUP($AD$18,paramètres!$E$33:$F$44,2,FALSE),R2121*$D2121,0)))</f>
        <v>0</v>
      </c>
      <c r="AE2121" s="13">
        <f>IF($D2121="",0,IF($E2121="",0,IF(VLOOKUP($E2121,paramètres!$E$33:$F$44,2,FALSE)&lt;=VLOOKUP($AE$18,paramètres!$E$33:$F$44,2,FALSE),S2121*$D2121,0)))</f>
        <v>0</v>
      </c>
      <c r="AF2121" s="13">
        <f>IF($D2121="",0,IF($E2121="",0,IF(VLOOKUP($E2121,paramètres!$E$33:$F$44,2,FALSE)&lt;=VLOOKUP($AF$18,paramètres!$E$33:$F$44,2,FALSE),T2121*$D2121,0)))</f>
        <v>0</v>
      </c>
      <c r="AG2121" s="13">
        <f>IF($D2121="",0,IF($E2121="",0,IF(VLOOKUP($E2121,paramètres!$E$33:$F$44,2,FALSE)&lt;=VLOOKUP($AG$18,paramètres!$E$33:$F$44,2,FALSE),U2121*$D2121,0)))</f>
        <v>0</v>
      </c>
      <c r="AH2121" s="13">
        <f>IF($D2121="",0,IF($E2121="",0,IF(VLOOKUP($E2121,paramètres!$E$33:$F$44,2,FALSE)&lt;=VLOOKUP($AH$18,paramètres!$E$33:$F$44,2,FALSE),V2121*$D2121,0)))</f>
        <v>0</v>
      </c>
      <c r="AI2121" s="13">
        <f>IF($D2121="",0,IF($E2121="",0,IF(VLOOKUP($E2121,paramètres!$E$33:$F$44,2,FALSE)&lt;=VLOOKUP($AI$18,paramètres!$E$33:$F$44,2,FALSE),W2121*$D2121,0)))</f>
        <v>0</v>
      </c>
      <c r="AJ2121" s="13">
        <f>IF($D2121="",0,IF($E2121="",0,IF(VLOOKUP($E2121,paramètres!$E$33:$F$44,2,FALSE)&lt;=VLOOKUP($AJ$18,paramètres!$E$33:$F$44,2,FALSE),X2121*$D2121,0)))</f>
        <v>0</v>
      </c>
      <c r="AK2121" s="13">
        <f>IF($D2121="",0,IF($E2121="",0,IF(VLOOKUP($E2121,paramètres!$E$33:$F$44,2,FALSE)&lt;=VLOOKUP($AK$18,paramètres!$E$33:$F$44,2,FALSE),Y2121*$D2121,0)))</f>
        <v>0</v>
      </c>
      <c r="AL2121" s="13">
        <f>IF($D2121="",0,IF($E2121="",0,IF(VLOOKUP($E2121,paramètres!$E$33:$F$44,2,FALSE)&lt;=VLOOKUP($AL$18,paramètres!$E$33:$F$44,2,FALSE),Z2121*$D2121,0)))</f>
        <v>0</v>
      </c>
      <c r="AM2121" s="126">
        <f>IF($D2121="",0,IF($E2121="",0,IF(VLOOKUP($E2121,paramètres!$E$33:$F$44,2,FALSE)&lt;=VLOOKUP($AM$18,paramètres!$E$33:$F$44,2,FALSE),AA2121*$D2121,0)))</f>
        <v>0</v>
      </c>
      <c r="AN2121" s="121" t="str">
        <f>IF(paramètres!$B$28=1,((SUM(P2121:Y2121)/1.02)+SUM(Z2121:AA2121))*0.0303/9*COUNT(P2121:X2121),IF(paramètres!$B$28=2,(SUM(P2121:AA2121))*0.0303/9*COUNT(P2121:X2121),"Missing Delta option"))</f>
        <v>Missing Delta option</v>
      </c>
      <c r="AO2121" s="13" t="str">
        <f>IF(paramètres!$B$28=1,(((SUM(P2121:Y2121)/1.02)+SUM(Z2121:AA2121))+((SUM(AB2121:AK2121)/1.02)+SUM(AL2121:AN2121)))*cotpatr,IF(paramètres!$B$28=2,(SUM(P2121:AN2121)*cotpatr),"Missing Delta Option"))</f>
        <v>Missing Delta Option</v>
      </c>
      <c r="AP2121" s="13" t="str" cm="1">
        <f t="array" ref="AP2121">IF(paramètres!$B$28=1,(((SUM(P2121:Y2121)/1.02)+SUM(Z2121:AA2121))+((SUM(AB2121:AM2121)/1.02)+SUM(AL2121:AM2121)))/12*pécule,IF(paramètres!$B$28=2,SUM(P2121:AM2121)/12*pécule,"Missing Delta Option"))</f>
        <v>Missing Delta Option</v>
      </c>
      <c r="AQ2121" s="105" t="e">
        <f>IF(paramètres!$B$28=1,(((SUM(P2121:Y2121)/1.02)+SUM(Z2121:AA2121))+((SUM(AB2121:AM2121)/1.02)+SUM(AL2121:AM2121)))+AN2121+AO2121+AP2121,SUM(P2121:AM2121)+AN2121+AO2121+AP2121)</f>
        <v>#VALUE!</v>
      </c>
    </row>
    <row r="2122" spans="1:43" x14ac:dyDescent="0.25">
      <c r="A2122" s="104"/>
      <c r="B2122" s="39"/>
      <c r="C2122" s="39"/>
      <c r="D2122" s="70"/>
      <c r="E2122" s="49"/>
      <c r="F2122" s="40"/>
      <c r="G2122" s="38"/>
      <c r="H2122" s="71"/>
      <c r="I2122" s="40"/>
      <c r="J2122" s="38"/>
      <c r="K2122" s="71"/>
      <c r="L2122" s="40"/>
      <c r="M2122" s="38"/>
      <c r="N2122" s="71"/>
      <c r="O2122" s="49"/>
      <c r="P2122" s="177"/>
      <c r="Q2122" s="178"/>
      <c r="R2122" s="178"/>
      <c r="S2122" s="178"/>
      <c r="T2122" s="178"/>
      <c r="U2122" s="178"/>
      <c r="V2122" s="178"/>
      <c r="W2122" s="178"/>
      <c r="X2122" s="178"/>
      <c r="Y2122" s="178"/>
      <c r="Z2122" s="178"/>
      <c r="AA2122" s="179"/>
      <c r="AB2122" s="121">
        <f>IF($D2122="",0,IF($E2122="",0,IF(VLOOKUP($E2122,paramètres!$E$33:$F$44,2,FALSE)&lt;=VLOOKUP($AB$18,paramètres!$E$33:$F$44,2,FALSE),P2122*$D2122,0)))</f>
        <v>0</v>
      </c>
      <c r="AC2122" s="13">
        <f>IF($D2122="",0,IF($E2122="",0,IF(VLOOKUP($E2122,paramètres!$E$33:$F$44,2,FALSE)&lt;=VLOOKUP($AC$18,paramètres!$E$33:$F$44,2,FALSE),Q2122*$D2122,0)))</f>
        <v>0</v>
      </c>
      <c r="AD2122" s="13">
        <f>IF($D2122="",0,IF($E2122="",0,IF(VLOOKUP($E2122,paramètres!$E$33:$F$44,2,FALSE)&lt;=VLOOKUP($AD$18,paramètres!$E$33:$F$44,2,FALSE),R2122*$D2122,0)))</f>
        <v>0</v>
      </c>
      <c r="AE2122" s="13">
        <f>IF($D2122="",0,IF($E2122="",0,IF(VLOOKUP($E2122,paramètres!$E$33:$F$44,2,FALSE)&lt;=VLOOKUP($AE$18,paramètres!$E$33:$F$44,2,FALSE),S2122*$D2122,0)))</f>
        <v>0</v>
      </c>
      <c r="AF2122" s="13">
        <f>IF($D2122="",0,IF($E2122="",0,IF(VLOOKUP($E2122,paramètres!$E$33:$F$44,2,FALSE)&lt;=VLOOKUP($AF$18,paramètres!$E$33:$F$44,2,FALSE),T2122*$D2122,0)))</f>
        <v>0</v>
      </c>
      <c r="AG2122" s="13">
        <f>IF($D2122="",0,IF($E2122="",0,IF(VLOOKUP($E2122,paramètres!$E$33:$F$44,2,FALSE)&lt;=VLOOKUP($AG$18,paramètres!$E$33:$F$44,2,FALSE),U2122*$D2122,0)))</f>
        <v>0</v>
      </c>
      <c r="AH2122" s="13">
        <f>IF($D2122="",0,IF($E2122="",0,IF(VLOOKUP($E2122,paramètres!$E$33:$F$44,2,FALSE)&lt;=VLOOKUP($AH$18,paramètres!$E$33:$F$44,2,FALSE),V2122*$D2122,0)))</f>
        <v>0</v>
      </c>
      <c r="AI2122" s="13">
        <f>IF($D2122="",0,IF($E2122="",0,IF(VLOOKUP($E2122,paramètres!$E$33:$F$44,2,FALSE)&lt;=VLOOKUP($AI$18,paramètres!$E$33:$F$44,2,FALSE),W2122*$D2122,0)))</f>
        <v>0</v>
      </c>
      <c r="AJ2122" s="13">
        <f>IF($D2122="",0,IF($E2122="",0,IF(VLOOKUP($E2122,paramètres!$E$33:$F$44,2,FALSE)&lt;=VLOOKUP($AJ$18,paramètres!$E$33:$F$44,2,FALSE),X2122*$D2122,0)))</f>
        <v>0</v>
      </c>
      <c r="AK2122" s="13">
        <f>IF($D2122="",0,IF($E2122="",0,IF(VLOOKUP($E2122,paramètres!$E$33:$F$44,2,FALSE)&lt;=VLOOKUP($AK$18,paramètres!$E$33:$F$44,2,FALSE),Y2122*$D2122,0)))</f>
        <v>0</v>
      </c>
      <c r="AL2122" s="13">
        <f>IF($D2122="",0,IF($E2122="",0,IF(VLOOKUP($E2122,paramètres!$E$33:$F$44,2,FALSE)&lt;=VLOOKUP($AL$18,paramètres!$E$33:$F$44,2,FALSE),Z2122*$D2122,0)))</f>
        <v>0</v>
      </c>
      <c r="AM2122" s="126">
        <f>IF($D2122="",0,IF($E2122="",0,IF(VLOOKUP($E2122,paramètres!$E$33:$F$44,2,FALSE)&lt;=VLOOKUP($AM$18,paramètres!$E$33:$F$44,2,FALSE),AA2122*$D2122,0)))</f>
        <v>0</v>
      </c>
      <c r="AN2122" s="121" t="str">
        <f>IF(paramètres!$B$28=1,((SUM(P2122:Y2122)/1.02)+SUM(Z2122:AA2122))*0.0303/9*COUNT(P2122:X2122),IF(paramètres!$B$28=2,(SUM(P2122:AA2122))*0.0303/9*COUNT(P2122:X2122),"Missing Delta option"))</f>
        <v>Missing Delta option</v>
      </c>
      <c r="AO2122" s="13" t="str">
        <f>IF(paramètres!$B$28=1,(((SUM(P2122:Y2122)/1.02)+SUM(Z2122:AA2122))+((SUM(AB2122:AK2122)/1.02)+SUM(AL2122:AN2122)))*cotpatr,IF(paramètres!$B$28=2,(SUM(P2122:AN2122)*cotpatr),"Missing Delta Option"))</f>
        <v>Missing Delta Option</v>
      </c>
      <c r="AP2122" s="13" t="str" cm="1">
        <f t="array" ref="AP2122">IF(paramètres!$B$28=1,(((SUM(P2122:Y2122)/1.02)+SUM(Z2122:AA2122))+((SUM(AB2122:AM2122)/1.02)+SUM(AL2122:AM2122)))/12*pécule,IF(paramètres!$B$28=2,SUM(P2122:AM2122)/12*pécule,"Missing Delta Option"))</f>
        <v>Missing Delta Option</v>
      </c>
      <c r="AQ2122" s="105" t="e">
        <f>IF(paramètres!$B$28=1,(((SUM(P2122:Y2122)/1.02)+SUM(Z2122:AA2122))+((SUM(AB2122:AM2122)/1.02)+SUM(AL2122:AM2122)))+AN2122+AO2122+AP2122,SUM(P2122:AM2122)+AN2122+AO2122+AP2122)</f>
        <v>#VALUE!</v>
      </c>
    </row>
    <row r="2123" spans="1:43" x14ac:dyDescent="0.25">
      <c r="A2123" s="104"/>
      <c r="B2123" s="39"/>
      <c r="C2123" s="39"/>
      <c r="D2123" s="70"/>
      <c r="E2123" s="49"/>
      <c r="F2123" s="40"/>
      <c r="G2123" s="38"/>
      <c r="H2123" s="71"/>
      <c r="I2123" s="40"/>
      <c r="J2123" s="38"/>
      <c r="K2123" s="71"/>
      <c r="L2123" s="40"/>
      <c r="M2123" s="38"/>
      <c r="N2123" s="71"/>
      <c r="O2123" s="49"/>
      <c r="P2123" s="177"/>
      <c r="Q2123" s="178"/>
      <c r="R2123" s="178"/>
      <c r="S2123" s="178"/>
      <c r="T2123" s="178"/>
      <c r="U2123" s="178"/>
      <c r="V2123" s="178"/>
      <c r="W2123" s="178"/>
      <c r="X2123" s="178"/>
      <c r="Y2123" s="178"/>
      <c r="Z2123" s="178"/>
      <c r="AA2123" s="179"/>
      <c r="AB2123" s="121">
        <f>IF($D2123="",0,IF($E2123="",0,IF(VLOOKUP($E2123,paramètres!$E$33:$F$44,2,FALSE)&lt;=VLOOKUP($AB$18,paramètres!$E$33:$F$44,2,FALSE),P2123*$D2123,0)))</f>
        <v>0</v>
      </c>
      <c r="AC2123" s="13">
        <f>IF($D2123="",0,IF($E2123="",0,IF(VLOOKUP($E2123,paramètres!$E$33:$F$44,2,FALSE)&lt;=VLOOKUP($AC$18,paramètres!$E$33:$F$44,2,FALSE),Q2123*$D2123,0)))</f>
        <v>0</v>
      </c>
      <c r="AD2123" s="13">
        <f>IF($D2123="",0,IF($E2123="",0,IF(VLOOKUP($E2123,paramètres!$E$33:$F$44,2,FALSE)&lt;=VLOOKUP($AD$18,paramètres!$E$33:$F$44,2,FALSE),R2123*$D2123,0)))</f>
        <v>0</v>
      </c>
      <c r="AE2123" s="13">
        <f>IF($D2123="",0,IF($E2123="",0,IF(VLOOKUP($E2123,paramètres!$E$33:$F$44,2,FALSE)&lt;=VLOOKUP($AE$18,paramètres!$E$33:$F$44,2,FALSE),S2123*$D2123,0)))</f>
        <v>0</v>
      </c>
      <c r="AF2123" s="13">
        <f>IF($D2123="",0,IF($E2123="",0,IF(VLOOKUP($E2123,paramètres!$E$33:$F$44,2,FALSE)&lt;=VLOOKUP($AF$18,paramètres!$E$33:$F$44,2,FALSE),T2123*$D2123,0)))</f>
        <v>0</v>
      </c>
      <c r="AG2123" s="13">
        <f>IF($D2123="",0,IF($E2123="",0,IF(VLOOKUP($E2123,paramètres!$E$33:$F$44,2,FALSE)&lt;=VLOOKUP($AG$18,paramètres!$E$33:$F$44,2,FALSE),U2123*$D2123,0)))</f>
        <v>0</v>
      </c>
      <c r="AH2123" s="13">
        <f>IF($D2123="",0,IF($E2123="",0,IF(VLOOKUP($E2123,paramètres!$E$33:$F$44,2,FALSE)&lt;=VLOOKUP($AH$18,paramètres!$E$33:$F$44,2,FALSE),V2123*$D2123,0)))</f>
        <v>0</v>
      </c>
      <c r="AI2123" s="13">
        <f>IF($D2123="",0,IF($E2123="",0,IF(VLOOKUP($E2123,paramètres!$E$33:$F$44,2,FALSE)&lt;=VLOOKUP($AI$18,paramètres!$E$33:$F$44,2,FALSE),W2123*$D2123,0)))</f>
        <v>0</v>
      </c>
      <c r="AJ2123" s="13">
        <f>IF($D2123="",0,IF($E2123="",0,IF(VLOOKUP($E2123,paramètres!$E$33:$F$44,2,FALSE)&lt;=VLOOKUP($AJ$18,paramètres!$E$33:$F$44,2,FALSE),X2123*$D2123,0)))</f>
        <v>0</v>
      </c>
      <c r="AK2123" s="13">
        <f>IF($D2123="",0,IF($E2123="",0,IF(VLOOKUP($E2123,paramètres!$E$33:$F$44,2,FALSE)&lt;=VLOOKUP($AK$18,paramètres!$E$33:$F$44,2,FALSE),Y2123*$D2123,0)))</f>
        <v>0</v>
      </c>
      <c r="AL2123" s="13">
        <f>IF($D2123="",0,IF($E2123="",0,IF(VLOOKUP($E2123,paramètres!$E$33:$F$44,2,FALSE)&lt;=VLOOKUP($AL$18,paramètres!$E$33:$F$44,2,FALSE),Z2123*$D2123,0)))</f>
        <v>0</v>
      </c>
      <c r="AM2123" s="126">
        <f>IF($D2123="",0,IF($E2123="",0,IF(VLOOKUP($E2123,paramètres!$E$33:$F$44,2,FALSE)&lt;=VLOOKUP($AM$18,paramètres!$E$33:$F$44,2,FALSE),AA2123*$D2123,0)))</f>
        <v>0</v>
      </c>
      <c r="AN2123" s="121" t="str">
        <f>IF(paramètres!$B$28=1,((SUM(P2123:Y2123)/1.02)+SUM(Z2123:AA2123))*0.0303/9*COUNT(P2123:X2123),IF(paramètres!$B$28=2,(SUM(P2123:AA2123))*0.0303/9*COUNT(P2123:X2123),"Missing Delta option"))</f>
        <v>Missing Delta option</v>
      </c>
      <c r="AO2123" s="13" t="str">
        <f>IF(paramètres!$B$28=1,(((SUM(P2123:Y2123)/1.02)+SUM(Z2123:AA2123))+((SUM(AB2123:AK2123)/1.02)+SUM(AL2123:AN2123)))*cotpatr,IF(paramètres!$B$28=2,(SUM(P2123:AN2123)*cotpatr),"Missing Delta Option"))</f>
        <v>Missing Delta Option</v>
      </c>
      <c r="AP2123" s="13" t="str" cm="1">
        <f t="array" ref="AP2123">IF(paramètres!$B$28=1,(((SUM(P2123:Y2123)/1.02)+SUM(Z2123:AA2123))+((SUM(AB2123:AM2123)/1.02)+SUM(AL2123:AM2123)))/12*pécule,IF(paramètres!$B$28=2,SUM(P2123:AM2123)/12*pécule,"Missing Delta Option"))</f>
        <v>Missing Delta Option</v>
      </c>
      <c r="AQ2123" s="105" t="e">
        <f>IF(paramètres!$B$28=1,(((SUM(P2123:Y2123)/1.02)+SUM(Z2123:AA2123))+((SUM(AB2123:AM2123)/1.02)+SUM(AL2123:AM2123)))+AN2123+AO2123+AP2123,SUM(P2123:AM2123)+AN2123+AO2123+AP2123)</f>
        <v>#VALUE!</v>
      </c>
    </row>
    <row r="2124" spans="1:43" x14ac:dyDescent="0.25">
      <c r="A2124" s="104"/>
      <c r="B2124" s="39"/>
      <c r="C2124" s="39"/>
      <c r="D2124" s="70"/>
      <c r="E2124" s="49"/>
      <c r="F2124" s="40"/>
      <c r="G2124" s="38"/>
      <c r="H2124" s="71"/>
      <c r="I2124" s="40"/>
      <c r="J2124" s="38"/>
      <c r="K2124" s="71"/>
      <c r="L2124" s="40"/>
      <c r="M2124" s="38"/>
      <c r="N2124" s="71"/>
      <c r="O2124" s="49"/>
      <c r="P2124" s="177"/>
      <c r="Q2124" s="178"/>
      <c r="R2124" s="178"/>
      <c r="S2124" s="178"/>
      <c r="T2124" s="178"/>
      <c r="U2124" s="178"/>
      <c r="V2124" s="178"/>
      <c r="W2124" s="178"/>
      <c r="X2124" s="178"/>
      <c r="Y2124" s="178"/>
      <c r="Z2124" s="178"/>
      <c r="AA2124" s="179"/>
      <c r="AB2124" s="121">
        <f>IF($D2124="",0,IF($E2124="",0,IF(VLOOKUP($E2124,paramètres!$E$33:$F$44,2,FALSE)&lt;=VLOOKUP($AB$18,paramètres!$E$33:$F$44,2,FALSE),P2124*$D2124,0)))</f>
        <v>0</v>
      </c>
      <c r="AC2124" s="13">
        <f>IF($D2124="",0,IF($E2124="",0,IF(VLOOKUP($E2124,paramètres!$E$33:$F$44,2,FALSE)&lt;=VLOOKUP($AC$18,paramètres!$E$33:$F$44,2,FALSE),Q2124*$D2124,0)))</f>
        <v>0</v>
      </c>
      <c r="AD2124" s="13">
        <f>IF($D2124="",0,IF($E2124="",0,IF(VLOOKUP($E2124,paramètres!$E$33:$F$44,2,FALSE)&lt;=VLOOKUP($AD$18,paramètres!$E$33:$F$44,2,FALSE),R2124*$D2124,0)))</f>
        <v>0</v>
      </c>
      <c r="AE2124" s="13">
        <f>IF($D2124="",0,IF($E2124="",0,IF(VLOOKUP($E2124,paramètres!$E$33:$F$44,2,FALSE)&lt;=VLOOKUP($AE$18,paramètres!$E$33:$F$44,2,FALSE),S2124*$D2124,0)))</f>
        <v>0</v>
      </c>
      <c r="AF2124" s="13">
        <f>IF($D2124="",0,IF($E2124="",0,IF(VLOOKUP($E2124,paramètres!$E$33:$F$44,2,FALSE)&lt;=VLOOKUP($AF$18,paramètres!$E$33:$F$44,2,FALSE),T2124*$D2124,0)))</f>
        <v>0</v>
      </c>
      <c r="AG2124" s="13">
        <f>IF($D2124="",0,IF($E2124="",0,IF(VLOOKUP($E2124,paramètres!$E$33:$F$44,2,FALSE)&lt;=VLOOKUP($AG$18,paramètres!$E$33:$F$44,2,FALSE),U2124*$D2124,0)))</f>
        <v>0</v>
      </c>
      <c r="AH2124" s="13">
        <f>IF($D2124="",0,IF($E2124="",0,IF(VLOOKUP($E2124,paramètres!$E$33:$F$44,2,FALSE)&lt;=VLOOKUP($AH$18,paramètres!$E$33:$F$44,2,FALSE),V2124*$D2124,0)))</f>
        <v>0</v>
      </c>
      <c r="AI2124" s="13">
        <f>IF($D2124="",0,IF($E2124="",0,IF(VLOOKUP($E2124,paramètres!$E$33:$F$44,2,FALSE)&lt;=VLOOKUP($AI$18,paramètres!$E$33:$F$44,2,FALSE),W2124*$D2124,0)))</f>
        <v>0</v>
      </c>
      <c r="AJ2124" s="13">
        <f>IF($D2124="",0,IF($E2124="",0,IF(VLOOKUP($E2124,paramètres!$E$33:$F$44,2,FALSE)&lt;=VLOOKUP($AJ$18,paramètres!$E$33:$F$44,2,FALSE),X2124*$D2124,0)))</f>
        <v>0</v>
      </c>
      <c r="AK2124" s="13">
        <f>IF($D2124="",0,IF($E2124="",0,IF(VLOOKUP($E2124,paramètres!$E$33:$F$44,2,FALSE)&lt;=VLOOKUP($AK$18,paramètres!$E$33:$F$44,2,FALSE),Y2124*$D2124,0)))</f>
        <v>0</v>
      </c>
      <c r="AL2124" s="13">
        <f>IF($D2124="",0,IF($E2124="",0,IF(VLOOKUP($E2124,paramètres!$E$33:$F$44,2,FALSE)&lt;=VLOOKUP($AL$18,paramètres!$E$33:$F$44,2,FALSE),Z2124*$D2124,0)))</f>
        <v>0</v>
      </c>
      <c r="AM2124" s="126">
        <f>IF($D2124="",0,IF($E2124="",0,IF(VLOOKUP($E2124,paramètres!$E$33:$F$44,2,FALSE)&lt;=VLOOKUP($AM$18,paramètres!$E$33:$F$44,2,FALSE),AA2124*$D2124,0)))</f>
        <v>0</v>
      </c>
      <c r="AN2124" s="121" t="str">
        <f>IF(paramètres!$B$28=1,((SUM(P2124:Y2124)/1.02)+SUM(Z2124:AA2124))*0.0303/9*COUNT(P2124:X2124),IF(paramètres!$B$28=2,(SUM(P2124:AA2124))*0.0303/9*COUNT(P2124:X2124),"Missing Delta option"))</f>
        <v>Missing Delta option</v>
      </c>
      <c r="AO2124" s="13" t="str">
        <f>IF(paramètres!$B$28=1,(((SUM(P2124:Y2124)/1.02)+SUM(Z2124:AA2124))+((SUM(AB2124:AK2124)/1.02)+SUM(AL2124:AN2124)))*cotpatr,IF(paramètres!$B$28=2,(SUM(P2124:AN2124)*cotpatr),"Missing Delta Option"))</f>
        <v>Missing Delta Option</v>
      </c>
      <c r="AP2124" s="13" t="str" cm="1">
        <f t="array" ref="AP2124">IF(paramètres!$B$28=1,(((SUM(P2124:Y2124)/1.02)+SUM(Z2124:AA2124))+((SUM(AB2124:AM2124)/1.02)+SUM(AL2124:AM2124)))/12*pécule,IF(paramètres!$B$28=2,SUM(P2124:AM2124)/12*pécule,"Missing Delta Option"))</f>
        <v>Missing Delta Option</v>
      </c>
      <c r="AQ2124" s="105" t="e">
        <f>IF(paramètres!$B$28=1,(((SUM(P2124:Y2124)/1.02)+SUM(Z2124:AA2124))+((SUM(AB2124:AM2124)/1.02)+SUM(AL2124:AM2124)))+AN2124+AO2124+AP2124,SUM(P2124:AM2124)+AN2124+AO2124+AP2124)</f>
        <v>#VALUE!</v>
      </c>
    </row>
    <row r="2125" spans="1:43" x14ac:dyDescent="0.25">
      <c r="A2125" s="104"/>
      <c r="B2125" s="39"/>
      <c r="C2125" s="39"/>
      <c r="D2125" s="70"/>
      <c r="E2125" s="49"/>
      <c r="F2125" s="40"/>
      <c r="G2125" s="38"/>
      <c r="H2125" s="71"/>
      <c r="I2125" s="40"/>
      <c r="J2125" s="38"/>
      <c r="K2125" s="71"/>
      <c r="L2125" s="40"/>
      <c r="M2125" s="38"/>
      <c r="N2125" s="71"/>
      <c r="O2125" s="49"/>
      <c r="P2125" s="177"/>
      <c r="Q2125" s="178"/>
      <c r="R2125" s="178"/>
      <c r="S2125" s="178"/>
      <c r="T2125" s="178"/>
      <c r="U2125" s="178"/>
      <c r="V2125" s="178"/>
      <c r="W2125" s="178"/>
      <c r="X2125" s="178"/>
      <c r="Y2125" s="178"/>
      <c r="Z2125" s="178"/>
      <c r="AA2125" s="179"/>
      <c r="AB2125" s="121">
        <f>IF($D2125="",0,IF($E2125="",0,IF(VLOOKUP($E2125,paramètres!$E$33:$F$44,2,FALSE)&lt;=VLOOKUP($AB$18,paramètres!$E$33:$F$44,2,FALSE),P2125*$D2125,0)))</f>
        <v>0</v>
      </c>
      <c r="AC2125" s="13">
        <f>IF($D2125="",0,IF($E2125="",0,IF(VLOOKUP($E2125,paramètres!$E$33:$F$44,2,FALSE)&lt;=VLOOKUP($AC$18,paramètres!$E$33:$F$44,2,FALSE),Q2125*$D2125,0)))</f>
        <v>0</v>
      </c>
      <c r="AD2125" s="13">
        <f>IF($D2125="",0,IF($E2125="",0,IF(VLOOKUP($E2125,paramètres!$E$33:$F$44,2,FALSE)&lt;=VLOOKUP($AD$18,paramètres!$E$33:$F$44,2,FALSE),R2125*$D2125,0)))</f>
        <v>0</v>
      </c>
      <c r="AE2125" s="13">
        <f>IF($D2125="",0,IF($E2125="",0,IF(VLOOKUP($E2125,paramètres!$E$33:$F$44,2,FALSE)&lt;=VLOOKUP($AE$18,paramètres!$E$33:$F$44,2,FALSE),S2125*$D2125,0)))</f>
        <v>0</v>
      </c>
      <c r="AF2125" s="13">
        <f>IF($D2125="",0,IF($E2125="",0,IF(VLOOKUP($E2125,paramètres!$E$33:$F$44,2,FALSE)&lt;=VLOOKUP($AF$18,paramètres!$E$33:$F$44,2,FALSE),T2125*$D2125,0)))</f>
        <v>0</v>
      </c>
      <c r="AG2125" s="13">
        <f>IF($D2125="",0,IF($E2125="",0,IF(VLOOKUP($E2125,paramètres!$E$33:$F$44,2,FALSE)&lt;=VLOOKUP($AG$18,paramètres!$E$33:$F$44,2,FALSE),U2125*$D2125,0)))</f>
        <v>0</v>
      </c>
      <c r="AH2125" s="13">
        <f>IF($D2125="",0,IF($E2125="",0,IF(VLOOKUP($E2125,paramètres!$E$33:$F$44,2,FALSE)&lt;=VLOOKUP($AH$18,paramètres!$E$33:$F$44,2,FALSE),V2125*$D2125,0)))</f>
        <v>0</v>
      </c>
      <c r="AI2125" s="13">
        <f>IF($D2125="",0,IF($E2125="",0,IF(VLOOKUP($E2125,paramètres!$E$33:$F$44,2,FALSE)&lt;=VLOOKUP($AI$18,paramètres!$E$33:$F$44,2,FALSE),W2125*$D2125,0)))</f>
        <v>0</v>
      </c>
      <c r="AJ2125" s="13">
        <f>IF($D2125="",0,IF($E2125="",0,IF(VLOOKUP($E2125,paramètres!$E$33:$F$44,2,FALSE)&lt;=VLOOKUP($AJ$18,paramètres!$E$33:$F$44,2,FALSE),X2125*$D2125,0)))</f>
        <v>0</v>
      </c>
      <c r="AK2125" s="13">
        <f>IF($D2125="",0,IF($E2125="",0,IF(VLOOKUP($E2125,paramètres!$E$33:$F$44,2,FALSE)&lt;=VLOOKUP($AK$18,paramètres!$E$33:$F$44,2,FALSE),Y2125*$D2125,0)))</f>
        <v>0</v>
      </c>
      <c r="AL2125" s="13">
        <f>IF($D2125="",0,IF($E2125="",0,IF(VLOOKUP($E2125,paramètres!$E$33:$F$44,2,FALSE)&lt;=VLOOKUP($AL$18,paramètres!$E$33:$F$44,2,FALSE),Z2125*$D2125,0)))</f>
        <v>0</v>
      </c>
      <c r="AM2125" s="126">
        <f>IF($D2125="",0,IF($E2125="",0,IF(VLOOKUP($E2125,paramètres!$E$33:$F$44,2,FALSE)&lt;=VLOOKUP($AM$18,paramètres!$E$33:$F$44,2,FALSE),AA2125*$D2125,0)))</f>
        <v>0</v>
      </c>
      <c r="AN2125" s="121" t="str">
        <f>IF(paramètres!$B$28=1,((SUM(P2125:Y2125)/1.02)+SUM(Z2125:AA2125))*0.0303/9*COUNT(P2125:X2125),IF(paramètres!$B$28=2,(SUM(P2125:AA2125))*0.0303/9*COUNT(P2125:X2125),"Missing Delta option"))</f>
        <v>Missing Delta option</v>
      </c>
      <c r="AO2125" s="13" t="str">
        <f>IF(paramètres!$B$28=1,(((SUM(P2125:Y2125)/1.02)+SUM(Z2125:AA2125))+((SUM(AB2125:AK2125)/1.02)+SUM(AL2125:AN2125)))*cotpatr,IF(paramètres!$B$28=2,(SUM(P2125:AN2125)*cotpatr),"Missing Delta Option"))</f>
        <v>Missing Delta Option</v>
      </c>
      <c r="AP2125" s="13" t="str" cm="1">
        <f t="array" ref="AP2125">IF(paramètres!$B$28=1,(((SUM(P2125:Y2125)/1.02)+SUM(Z2125:AA2125))+((SUM(AB2125:AM2125)/1.02)+SUM(AL2125:AM2125)))/12*pécule,IF(paramètres!$B$28=2,SUM(P2125:AM2125)/12*pécule,"Missing Delta Option"))</f>
        <v>Missing Delta Option</v>
      </c>
      <c r="AQ2125" s="105" t="e">
        <f>IF(paramètres!$B$28=1,(((SUM(P2125:Y2125)/1.02)+SUM(Z2125:AA2125))+((SUM(AB2125:AM2125)/1.02)+SUM(AL2125:AM2125)))+AN2125+AO2125+AP2125,SUM(P2125:AM2125)+AN2125+AO2125+AP2125)</f>
        <v>#VALUE!</v>
      </c>
    </row>
    <row r="2126" spans="1:43" x14ac:dyDescent="0.25">
      <c r="A2126" s="104"/>
      <c r="B2126" s="39"/>
      <c r="C2126" s="39"/>
      <c r="D2126" s="70"/>
      <c r="E2126" s="49"/>
      <c r="F2126" s="40"/>
      <c r="G2126" s="38"/>
      <c r="H2126" s="71"/>
      <c r="I2126" s="40"/>
      <c r="J2126" s="38"/>
      <c r="K2126" s="71"/>
      <c r="L2126" s="40"/>
      <c r="M2126" s="38"/>
      <c r="N2126" s="71"/>
      <c r="O2126" s="49"/>
      <c r="P2126" s="177"/>
      <c r="Q2126" s="178"/>
      <c r="R2126" s="178"/>
      <c r="S2126" s="178"/>
      <c r="T2126" s="178"/>
      <c r="U2126" s="178"/>
      <c r="V2126" s="178"/>
      <c r="W2126" s="178"/>
      <c r="X2126" s="178"/>
      <c r="Y2126" s="178"/>
      <c r="Z2126" s="178"/>
      <c r="AA2126" s="179"/>
      <c r="AB2126" s="121">
        <f>IF($D2126="",0,IF($E2126="",0,IF(VLOOKUP($E2126,paramètres!$E$33:$F$44,2,FALSE)&lt;=VLOOKUP($AB$18,paramètres!$E$33:$F$44,2,FALSE),P2126*$D2126,0)))</f>
        <v>0</v>
      </c>
      <c r="AC2126" s="13">
        <f>IF($D2126="",0,IF($E2126="",0,IF(VLOOKUP($E2126,paramètres!$E$33:$F$44,2,FALSE)&lt;=VLOOKUP($AC$18,paramètres!$E$33:$F$44,2,FALSE),Q2126*$D2126,0)))</f>
        <v>0</v>
      </c>
      <c r="AD2126" s="13">
        <f>IF($D2126="",0,IF($E2126="",0,IF(VLOOKUP($E2126,paramètres!$E$33:$F$44,2,FALSE)&lt;=VLOOKUP($AD$18,paramètres!$E$33:$F$44,2,FALSE),R2126*$D2126,0)))</f>
        <v>0</v>
      </c>
      <c r="AE2126" s="13">
        <f>IF($D2126="",0,IF($E2126="",0,IF(VLOOKUP($E2126,paramètres!$E$33:$F$44,2,FALSE)&lt;=VLOOKUP($AE$18,paramètres!$E$33:$F$44,2,FALSE),S2126*$D2126,0)))</f>
        <v>0</v>
      </c>
      <c r="AF2126" s="13">
        <f>IF($D2126="",0,IF($E2126="",0,IF(VLOOKUP($E2126,paramètres!$E$33:$F$44,2,FALSE)&lt;=VLOOKUP($AF$18,paramètres!$E$33:$F$44,2,FALSE),T2126*$D2126,0)))</f>
        <v>0</v>
      </c>
      <c r="AG2126" s="13">
        <f>IF($D2126="",0,IF($E2126="",0,IF(VLOOKUP($E2126,paramètres!$E$33:$F$44,2,FALSE)&lt;=VLOOKUP($AG$18,paramètres!$E$33:$F$44,2,FALSE),U2126*$D2126,0)))</f>
        <v>0</v>
      </c>
      <c r="AH2126" s="13">
        <f>IF($D2126="",0,IF($E2126="",0,IF(VLOOKUP($E2126,paramètres!$E$33:$F$44,2,FALSE)&lt;=VLOOKUP($AH$18,paramètres!$E$33:$F$44,2,FALSE),V2126*$D2126,0)))</f>
        <v>0</v>
      </c>
      <c r="AI2126" s="13">
        <f>IF($D2126="",0,IF($E2126="",0,IF(VLOOKUP($E2126,paramètres!$E$33:$F$44,2,FALSE)&lt;=VLOOKUP($AI$18,paramètres!$E$33:$F$44,2,FALSE),W2126*$D2126,0)))</f>
        <v>0</v>
      </c>
      <c r="AJ2126" s="13">
        <f>IF($D2126="",0,IF($E2126="",0,IF(VLOOKUP($E2126,paramètres!$E$33:$F$44,2,FALSE)&lt;=VLOOKUP($AJ$18,paramètres!$E$33:$F$44,2,FALSE),X2126*$D2126,0)))</f>
        <v>0</v>
      </c>
      <c r="AK2126" s="13">
        <f>IF($D2126="",0,IF($E2126="",0,IF(VLOOKUP($E2126,paramètres!$E$33:$F$44,2,FALSE)&lt;=VLOOKUP($AK$18,paramètres!$E$33:$F$44,2,FALSE),Y2126*$D2126,0)))</f>
        <v>0</v>
      </c>
      <c r="AL2126" s="13">
        <f>IF($D2126="",0,IF($E2126="",0,IF(VLOOKUP($E2126,paramètres!$E$33:$F$44,2,FALSE)&lt;=VLOOKUP($AL$18,paramètres!$E$33:$F$44,2,FALSE),Z2126*$D2126,0)))</f>
        <v>0</v>
      </c>
      <c r="AM2126" s="126">
        <f>IF($D2126="",0,IF($E2126="",0,IF(VLOOKUP($E2126,paramètres!$E$33:$F$44,2,FALSE)&lt;=VLOOKUP($AM$18,paramètres!$E$33:$F$44,2,FALSE),AA2126*$D2126,0)))</f>
        <v>0</v>
      </c>
      <c r="AN2126" s="121" t="str">
        <f>IF(paramètres!$B$28=1,((SUM(P2126:Y2126)/1.02)+SUM(Z2126:AA2126))*0.0303/9*COUNT(P2126:X2126),IF(paramètres!$B$28=2,(SUM(P2126:AA2126))*0.0303/9*COUNT(P2126:X2126),"Missing Delta option"))</f>
        <v>Missing Delta option</v>
      </c>
      <c r="AO2126" s="13" t="str">
        <f>IF(paramètres!$B$28=1,(((SUM(P2126:Y2126)/1.02)+SUM(Z2126:AA2126))+((SUM(AB2126:AK2126)/1.02)+SUM(AL2126:AN2126)))*cotpatr,IF(paramètres!$B$28=2,(SUM(P2126:AN2126)*cotpatr),"Missing Delta Option"))</f>
        <v>Missing Delta Option</v>
      </c>
      <c r="AP2126" s="13" t="str" cm="1">
        <f t="array" ref="AP2126">IF(paramètres!$B$28=1,(((SUM(P2126:Y2126)/1.02)+SUM(Z2126:AA2126))+((SUM(AB2126:AM2126)/1.02)+SUM(AL2126:AM2126)))/12*pécule,IF(paramètres!$B$28=2,SUM(P2126:AM2126)/12*pécule,"Missing Delta Option"))</f>
        <v>Missing Delta Option</v>
      </c>
      <c r="AQ2126" s="105" t="e">
        <f>IF(paramètres!$B$28=1,(((SUM(P2126:Y2126)/1.02)+SUM(Z2126:AA2126))+((SUM(AB2126:AM2126)/1.02)+SUM(AL2126:AM2126)))+AN2126+AO2126+AP2126,SUM(P2126:AM2126)+AN2126+AO2126+AP2126)</f>
        <v>#VALUE!</v>
      </c>
    </row>
    <row r="2127" spans="1:43" x14ac:dyDescent="0.25">
      <c r="A2127" s="104"/>
      <c r="B2127" s="39"/>
      <c r="C2127" s="39"/>
      <c r="D2127" s="70"/>
      <c r="E2127" s="49"/>
      <c r="F2127" s="40"/>
      <c r="G2127" s="38"/>
      <c r="H2127" s="71"/>
      <c r="I2127" s="40"/>
      <c r="J2127" s="38"/>
      <c r="K2127" s="71"/>
      <c r="L2127" s="40"/>
      <c r="M2127" s="38"/>
      <c r="N2127" s="71"/>
      <c r="O2127" s="49"/>
      <c r="P2127" s="177"/>
      <c r="Q2127" s="178"/>
      <c r="R2127" s="178"/>
      <c r="S2127" s="178"/>
      <c r="T2127" s="178"/>
      <c r="U2127" s="178"/>
      <c r="V2127" s="178"/>
      <c r="W2127" s="178"/>
      <c r="X2127" s="178"/>
      <c r="Y2127" s="178"/>
      <c r="Z2127" s="178"/>
      <c r="AA2127" s="179"/>
      <c r="AB2127" s="121">
        <f>IF($D2127="",0,IF($E2127="",0,IF(VLOOKUP($E2127,paramètres!$E$33:$F$44,2,FALSE)&lt;=VLOOKUP($AB$18,paramètres!$E$33:$F$44,2,FALSE),P2127*$D2127,0)))</f>
        <v>0</v>
      </c>
      <c r="AC2127" s="13">
        <f>IF($D2127="",0,IF($E2127="",0,IF(VLOOKUP($E2127,paramètres!$E$33:$F$44,2,FALSE)&lt;=VLOOKUP($AC$18,paramètres!$E$33:$F$44,2,FALSE),Q2127*$D2127,0)))</f>
        <v>0</v>
      </c>
      <c r="AD2127" s="13">
        <f>IF($D2127="",0,IF($E2127="",0,IF(VLOOKUP($E2127,paramètres!$E$33:$F$44,2,FALSE)&lt;=VLOOKUP($AD$18,paramètres!$E$33:$F$44,2,FALSE),R2127*$D2127,0)))</f>
        <v>0</v>
      </c>
      <c r="AE2127" s="13">
        <f>IF($D2127="",0,IF($E2127="",0,IF(VLOOKUP($E2127,paramètres!$E$33:$F$44,2,FALSE)&lt;=VLOOKUP($AE$18,paramètres!$E$33:$F$44,2,FALSE),S2127*$D2127,0)))</f>
        <v>0</v>
      </c>
      <c r="AF2127" s="13">
        <f>IF($D2127="",0,IF($E2127="",0,IF(VLOOKUP($E2127,paramètres!$E$33:$F$44,2,FALSE)&lt;=VLOOKUP($AF$18,paramètres!$E$33:$F$44,2,FALSE),T2127*$D2127,0)))</f>
        <v>0</v>
      </c>
      <c r="AG2127" s="13">
        <f>IF($D2127="",0,IF($E2127="",0,IF(VLOOKUP($E2127,paramètres!$E$33:$F$44,2,FALSE)&lt;=VLOOKUP($AG$18,paramètres!$E$33:$F$44,2,FALSE),U2127*$D2127,0)))</f>
        <v>0</v>
      </c>
      <c r="AH2127" s="13">
        <f>IF($D2127="",0,IF($E2127="",0,IF(VLOOKUP($E2127,paramètres!$E$33:$F$44,2,FALSE)&lt;=VLOOKUP($AH$18,paramètres!$E$33:$F$44,2,FALSE),V2127*$D2127,0)))</f>
        <v>0</v>
      </c>
      <c r="AI2127" s="13">
        <f>IF($D2127="",0,IF($E2127="",0,IF(VLOOKUP($E2127,paramètres!$E$33:$F$44,2,FALSE)&lt;=VLOOKUP($AI$18,paramètres!$E$33:$F$44,2,FALSE),W2127*$D2127,0)))</f>
        <v>0</v>
      </c>
      <c r="AJ2127" s="13">
        <f>IF($D2127="",0,IF($E2127="",0,IF(VLOOKUP($E2127,paramètres!$E$33:$F$44,2,FALSE)&lt;=VLOOKUP($AJ$18,paramètres!$E$33:$F$44,2,FALSE),X2127*$D2127,0)))</f>
        <v>0</v>
      </c>
      <c r="AK2127" s="13">
        <f>IF($D2127="",0,IF($E2127="",0,IF(VLOOKUP($E2127,paramètres!$E$33:$F$44,2,FALSE)&lt;=VLOOKUP($AK$18,paramètres!$E$33:$F$44,2,FALSE),Y2127*$D2127,0)))</f>
        <v>0</v>
      </c>
      <c r="AL2127" s="13">
        <f>IF($D2127="",0,IF($E2127="",0,IF(VLOOKUP($E2127,paramètres!$E$33:$F$44,2,FALSE)&lt;=VLOOKUP($AL$18,paramètres!$E$33:$F$44,2,FALSE),Z2127*$D2127,0)))</f>
        <v>0</v>
      </c>
      <c r="AM2127" s="126">
        <f>IF($D2127="",0,IF($E2127="",0,IF(VLOOKUP($E2127,paramètres!$E$33:$F$44,2,FALSE)&lt;=VLOOKUP($AM$18,paramètres!$E$33:$F$44,2,FALSE),AA2127*$D2127,0)))</f>
        <v>0</v>
      </c>
      <c r="AN2127" s="121" t="str">
        <f>IF(paramètres!$B$28=1,((SUM(P2127:Y2127)/1.02)+SUM(Z2127:AA2127))*0.0303/9*COUNT(P2127:X2127),IF(paramètres!$B$28=2,(SUM(P2127:AA2127))*0.0303/9*COUNT(P2127:X2127),"Missing Delta option"))</f>
        <v>Missing Delta option</v>
      </c>
      <c r="AO2127" s="13" t="str">
        <f>IF(paramètres!$B$28=1,(((SUM(P2127:Y2127)/1.02)+SUM(Z2127:AA2127))+((SUM(AB2127:AK2127)/1.02)+SUM(AL2127:AN2127)))*cotpatr,IF(paramètres!$B$28=2,(SUM(P2127:AN2127)*cotpatr),"Missing Delta Option"))</f>
        <v>Missing Delta Option</v>
      </c>
      <c r="AP2127" s="13" t="str" cm="1">
        <f t="array" ref="AP2127">IF(paramètres!$B$28=1,(((SUM(P2127:Y2127)/1.02)+SUM(Z2127:AA2127))+((SUM(AB2127:AM2127)/1.02)+SUM(AL2127:AM2127)))/12*pécule,IF(paramètres!$B$28=2,SUM(P2127:AM2127)/12*pécule,"Missing Delta Option"))</f>
        <v>Missing Delta Option</v>
      </c>
      <c r="AQ2127" s="105" t="e">
        <f>IF(paramètres!$B$28=1,(((SUM(P2127:Y2127)/1.02)+SUM(Z2127:AA2127))+((SUM(AB2127:AM2127)/1.02)+SUM(AL2127:AM2127)))+AN2127+AO2127+AP2127,SUM(P2127:AM2127)+AN2127+AO2127+AP2127)</f>
        <v>#VALUE!</v>
      </c>
    </row>
    <row r="2128" spans="1:43" x14ac:dyDescent="0.25">
      <c r="A2128" s="104"/>
      <c r="B2128" s="39"/>
      <c r="C2128" s="39"/>
      <c r="D2128" s="70"/>
      <c r="E2128" s="49"/>
      <c r="F2128" s="40"/>
      <c r="G2128" s="38"/>
      <c r="H2128" s="71"/>
      <c r="I2128" s="40"/>
      <c r="J2128" s="38"/>
      <c r="K2128" s="71"/>
      <c r="L2128" s="40"/>
      <c r="M2128" s="38"/>
      <c r="N2128" s="71"/>
      <c r="O2128" s="49"/>
      <c r="P2128" s="177"/>
      <c r="Q2128" s="178"/>
      <c r="R2128" s="178"/>
      <c r="S2128" s="178"/>
      <c r="T2128" s="178"/>
      <c r="U2128" s="178"/>
      <c r="V2128" s="178"/>
      <c r="W2128" s="178"/>
      <c r="X2128" s="178"/>
      <c r="Y2128" s="178"/>
      <c r="Z2128" s="178"/>
      <c r="AA2128" s="179"/>
      <c r="AB2128" s="121">
        <f>IF($D2128="",0,IF($E2128="",0,IF(VLOOKUP($E2128,paramètres!$E$33:$F$44,2,FALSE)&lt;=VLOOKUP($AB$18,paramètres!$E$33:$F$44,2,FALSE),P2128*$D2128,0)))</f>
        <v>0</v>
      </c>
      <c r="AC2128" s="13">
        <f>IF($D2128="",0,IF($E2128="",0,IF(VLOOKUP($E2128,paramètres!$E$33:$F$44,2,FALSE)&lt;=VLOOKUP($AC$18,paramètres!$E$33:$F$44,2,FALSE),Q2128*$D2128,0)))</f>
        <v>0</v>
      </c>
      <c r="AD2128" s="13">
        <f>IF($D2128="",0,IF($E2128="",0,IF(VLOOKUP($E2128,paramètres!$E$33:$F$44,2,FALSE)&lt;=VLOOKUP($AD$18,paramètres!$E$33:$F$44,2,FALSE),R2128*$D2128,0)))</f>
        <v>0</v>
      </c>
      <c r="AE2128" s="13">
        <f>IF($D2128="",0,IF($E2128="",0,IF(VLOOKUP($E2128,paramètres!$E$33:$F$44,2,FALSE)&lt;=VLOOKUP($AE$18,paramètres!$E$33:$F$44,2,FALSE),S2128*$D2128,0)))</f>
        <v>0</v>
      </c>
      <c r="AF2128" s="13">
        <f>IF($D2128="",0,IF($E2128="",0,IF(VLOOKUP($E2128,paramètres!$E$33:$F$44,2,FALSE)&lt;=VLOOKUP($AF$18,paramètres!$E$33:$F$44,2,FALSE),T2128*$D2128,0)))</f>
        <v>0</v>
      </c>
      <c r="AG2128" s="13">
        <f>IF($D2128="",0,IF($E2128="",0,IF(VLOOKUP($E2128,paramètres!$E$33:$F$44,2,FALSE)&lt;=VLOOKUP($AG$18,paramètres!$E$33:$F$44,2,FALSE),U2128*$D2128,0)))</f>
        <v>0</v>
      </c>
      <c r="AH2128" s="13">
        <f>IF($D2128="",0,IF($E2128="",0,IF(VLOOKUP($E2128,paramètres!$E$33:$F$44,2,FALSE)&lt;=VLOOKUP($AH$18,paramètres!$E$33:$F$44,2,FALSE),V2128*$D2128,0)))</f>
        <v>0</v>
      </c>
      <c r="AI2128" s="13">
        <f>IF($D2128="",0,IF($E2128="",0,IF(VLOOKUP($E2128,paramètres!$E$33:$F$44,2,FALSE)&lt;=VLOOKUP($AI$18,paramètres!$E$33:$F$44,2,FALSE),W2128*$D2128,0)))</f>
        <v>0</v>
      </c>
      <c r="AJ2128" s="13">
        <f>IF($D2128="",0,IF($E2128="",0,IF(VLOOKUP($E2128,paramètres!$E$33:$F$44,2,FALSE)&lt;=VLOOKUP($AJ$18,paramètres!$E$33:$F$44,2,FALSE),X2128*$D2128,0)))</f>
        <v>0</v>
      </c>
      <c r="AK2128" s="13">
        <f>IF($D2128="",0,IF($E2128="",0,IF(VLOOKUP($E2128,paramètres!$E$33:$F$44,2,FALSE)&lt;=VLOOKUP($AK$18,paramètres!$E$33:$F$44,2,FALSE),Y2128*$D2128,0)))</f>
        <v>0</v>
      </c>
      <c r="AL2128" s="13">
        <f>IF($D2128="",0,IF($E2128="",0,IF(VLOOKUP($E2128,paramètres!$E$33:$F$44,2,FALSE)&lt;=VLOOKUP($AL$18,paramètres!$E$33:$F$44,2,FALSE),Z2128*$D2128,0)))</f>
        <v>0</v>
      </c>
      <c r="AM2128" s="126">
        <f>IF($D2128="",0,IF($E2128="",0,IF(VLOOKUP($E2128,paramètres!$E$33:$F$44,2,FALSE)&lt;=VLOOKUP($AM$18,paramètres!$E$33:$F$44,2,FALSE),AA2128*$D2128,0)))</f>
        <v>0</v>
      </c>
      <c r="AN2128" s="121" t="str">
        <f>IF(paramètres!$B$28=1,((SUM(P2128:Y2128)/1.02)+SUM(Z2128:AA2128))*0.0303/9*COUNT(P2128:X2128),IF(paramètres!$B$28=2,(SUM(P2128:AA2128))*0.0303/9*COUNT(P2128:X2128),"Missing Delta option"))</f>
        <v>Missing Delta option</v>
      </c>
      <c r="AO2128" s="13" t="str">
        <f>IF(paramètres!$B$28=1,(((SUM(P2128:Y2128)/1.02)+SUM(Z2128:AA2128))+((SUM(AB2128:AK2128)/1.02)+SUM(AL2128:AN2128)))*cotpatr,IF(paramètres!$B$28=2,(SUM(P2128:AN2128)*cotpatr),"Missing Delta Option"))</f>
        <v>Missing Delta Option</v>
      </c>
      <c r="AP2128" s="13" t="str" cm="1">
        <f t="array" ref="AP2128">IF(paramètres!$B$28=1,(((SUM(P2128:Y2128)/1.02)+SUM(Z2128:AA2128))+((SUM(AB2128:AM2128)/1.02)+SUM(AL2128:AM2128)))/12*pécule,IF(paramètres!$B$28=2,SUM(P2128:AM2128)/12*pécule,"Missing Delta Option"))</f>
        <v>Missing Delta Option</v>
      </c>
      <c r="AQ2128" s="105" t="e">
        <f>IF(paramètres!$B$28=1,(((SUM(P2128:Y2128)/1.02)+SUM(Z2128:AA2128))+((SUM(AB2128:AM2128)/1.02)+SUM(AL2128:AM2128)))+AN2128+AO2128+AP2128,SUM(P2128:AM2128)+AN2128+AO2128+AP2128)</f>
        <v>#VALUE!</v>
      </c>
    </row>
    <row r="2129" spans="1:43" x14ac:dyDescent="0.25">
      <c r="A2129" s="104"/>
      <c r="B2129" s="39"/>
      <c r="C2129" s="39"/>
      <c r="D2129" s="70"/>
      <c r="E2129" s="49"/>
      <c r="F2129" s="40"/>
      <c r="G2129" s="38"/>
      <c r="H2129" s="71"/>
      <c r="I2129" s="40"/>
      <c r="J2129" s="38"/>
      <c r="K2129" s="71"/>
      <c r="L2129" s="40"/>
      <c r="M2129" s="38"/>
      <c r="N2129" s="71"/>
      <c r="O2129" s="49"/>
      <c r="P2129" s="177"/>
      <c r="Q2129" s="178"/>
      <c r="R2129" s="178"/>
      <c r="S2129" s="178"/>
      <c r="T2129" s="178"/>
      <c r="U2129" s="178"/>
      <c r="V2129" s="178"/>
      <c r="W2129" s="178"/>
      <c r="X2129" s="178"/>
      <c r="Y2129" s="178"/>
      <c r="Z2129" s="178"/>
      <c r="AA2129" s="179"/>
      <c r="AB2129" s="121">
        <f>IF($D2129="",0,IF($E2129="",0,IF(VLOOKUP($E2129,paramètres!$E$33:$F$44,2,FALSE)&lt;=VLOOKUP($AB$18,paramètres!$E$33:$F$44,2,FALSE),P2129*$D2129,0)))</f>
        <v>0</v>
      </c>
      <c r="AC2129" s="13">
        <f>IF($D2129="",0,IF($E2129="",0,IF(VLOOKUP($E2129,paramètres!$E$33:$F$44,2,FALSE)&lt;=VLOOKUP($AC$18,paramètres!$E$33:$F$44,2,FALSE),Q2129*$D2129,0)))</f>
        <v>0</v>
      </c>
      <c r="AD2129" s="13">
        <f>IF($D2129="",0,IF($E2129="",0,IF(VLOOKUP($E2129,paramètres!$E$33:$F$44,2,FALSE)&lt;=VLOOKUP($AD$18,paramètres!$E$33:$F$44,2,FALSE),R2129*$D2129,0)))</f>
        <v>0</v>
      </c>
      <c r="AE2129" s="13">
        <f>IF($D2129="",0,IF($E2129="",0,IF(VLOOKUP($E2129,paramètres!$E$33:$F$44,2,FALSE)&lt;=VLOOKUP($AE$18,paramètres!$E$33:$F$44,2,FALSE),S2129*$D2129,0)))</f>
        <v>0</v>
      </c>
      <c r="AF2129" s="13">
        <f>IF($D2129="",0,IF($E2129="",0,IF(VLOOKUP($E2129,paramètres!$E$33:$F$44,2,FALSE)&lt;=VLOOKUP($AF$18,paramètres!$E$33:$F$44,2,FALSE),T2129*$D2129,0)))</f>
        <v>0</v>
      </c>
      <c r="AG2129" s="13">
        <f>IF($D2129="",0,IF($E2129="",0,IF(VLOOKUP($E2129,paramètres!$E$33:$F$44,2,FALSE)&lt;=VLOOKUP($AG$18,paramètres!$E$33:$F$44,2,FALSE),U2129*$D2129,0)))</f>
        <v>0</v>
      </c>
      <c r="AH2129" s="13">
        <f>IF($D2129="",0,IF($E2129="",0,IF(VLOOKUP($E2129,paramètres!$E$33:$F$44,2,FALSE)&lt;=VLOOKUP($AH$18,paramètres!$E$33:$F$44,2,FALSE),V2129*$D2129,0)))</f>
        <v>0</v>
      </c>
      <c r="AI2129" s="13">
        <f>IF($D2129="",0,IF($E2129="",0,IF(VLOOKUP($E2129,paramètres!$E$33:$F$44,2,FALSE)&lt;=VLOOKUP($AI$18,paramètres!$E$33:$F$44,2,FALSE),W2129*$D2129,0)))</f>
        <v>0</v>
      </c>
      <c r="AJ2129" s="13">
        <f>IF($D2129="",0,IF($E2129="",0,IF(VLOOKUP($E2129,paramètres!$E$33:$F$44,2,FALSE)&lt;=VLOOKUP($AJ$18,paramètres!$E$33:$F$44,2,FALSE),X2129*$D2129,0)))</f>
        <v>0</v>
      </c>
      <c r="AK2129" s="13">
        <f>IF($D2129="",0,IF($E2129="",0,IF(VLOOKUP($E2129,paramètres!$E$33:$F$44,2,FALSE)&lt;=VLOOKUP($AK$18,paramètres!$E$33:$F$44,2,FALSE),Y2129*$D2129,0)))</f>
        <v>0</v>
      </c>
      <c r="AL2129" s="13">
        <f>IF($D2129="",0,IF($E2129="",0,IF(VLOOKUP($E2129,paramètres!$E$33:$F$44,2,FALSE)&lt;=VLOOKUP($AL$18,paramètres!$E$33:$F$44,2,FALSE),Z2129*$D2129,0)))</f>
        <v>0</v>
      </c>
      <c r="AM2129" s="126">
        <f>IF($D2129="",0,IF($E2129="",0,IF(VLOOKUP($E2129,paramètres!$E$33:$F$44,2,FALSE)&lt;=VLOOKUP($AM$18,paramètres!$E$33:$F$44,2,FALSE),AA2129*$D2129,0)))</f>
        <v>0</v>
      </c>
      <c r="AN2129" s="121" t="str">
        <f>IF(paramètres!$B$28=1,((SUM(P2129:Y2129)/1.02)+SUM(Z2129:AA2129))*0.0303/9*COUNT(P2129:X2129),IF(paramètres!$B$28=2,(SUM(P2129:AA2129))*0.0303/9*COUNT(P2129:X2129),"Missing Delta option"))</f>
        <v>Missing Delta option</v>
      </c>
      <c r="AO2129" s="13" t="str">
        <f>IF(paramètres!$B$28=1,(((SUM(P2129:Y2129)/1.02)+SUM(Z2129:AA2129))+((SUM(AB2129:AK2129)/1.02)+SUM(AL2129:AN2129)))*cotpatr,IF(paramètres!$B$28=2,(SUM(P2129:AN2129)*cotpatr),"Missing Delta Option"))</f>
        <v>Missing Delta Option</v>
      </c>
      <c r="AP2129" s="13" t="str" cm="1">
        <f t="array" ref="AP2129">IF(paramètres!$B$28=1,(((SUM(P2129:Y2129)/1.02)+SUM(Z2129:AA2129))+((SUM(AB2129:AM2129)/1.02)+SUM(AL2129:AM2129)))/12*pécule,IF(paramètres!$B$28=2,SUM(P2129:AM2129)/12*pécule,"Missing Delta Option"))</f>
        <v>Missing Delta Option</v>
      </c>
      <c r="AQ2129" s="105" t="e">
        <f>IF(paramètres!$B$28=1,(((SUM(P2129:Y2129)/1.02)+SUM(Z2129:AA2129))+((SUM(AB2129:AM2129)/1.02)+SUM(AL2129:AM2129)))+AN2129+AO2129+AP2129,SUM(P2129:AM2129)+AN2129+AO2129+AP2129)</f>
        <v>#VALUE!</v>
      </c>
    </row>
    <row r="2130" spans="1:43" x14ac:dyDescent="0.25">
      <c r="A2130" s="104"/>
      <c r="B2130" s="39"/>
      <c r="C2130" s="39"/>
      <c r="D2130" s="70"/>
      <c r="E2130" s="49"/>
      <c r="F2130" s="40"/>
      <c r="G2130" s="38"/>
      <c r="H2130" s="71"/>
      <c r="I2130" s="40"/>
      <c r="J2130" s="38"/>
      <c r="K2130" s="71"/>
      <c r="L2130" s="40"/>
      <c r="M2130" s="38"/>
      <c r="N2130" s="71"/>
      <c r="O2130" s="49"/>
      <c r="P2130" s="177"/>
      <c r="Q2130" s="178"/>
      <c r="R2130" s="178"/>
      <c r="S2130" s="178"/>
      <c r="T2130" s="178"/>
      <c r="U2130" s="178"/>
      <c r="V2130" s="178"/>
      <c r="W2130" s="178"/>
      <c r="X2130" s="178"/>
      <c r="Y2130" s="178"/>
      <c r="Z2130" s="178"/>
      <c r="AA2130" s="179"/>
      <c r="AB2130" s="121">
        <f>IF($D2130="",0,IF($E2130="",0,IF(VLOOKUP($E2130,paramètres!$E$33:$F$44,2,FALSE)&lt;=VLOOKUP($AB$18,paramètres!$E$33:$F$44,2,FALSE),P2130*$D2130,0)))</f>
        <v>0</v>
      </c>
      <c r="AC2130" s="13">
        <f>IF($D2130="",0,IF($E2130="",0,IF(VLOOKUP($E2130,paramètres!$E$33:$F$44,2,FALSE)&lt;=VLOOKUP($AC$18,paramètres!$E$33:$F$44,2,FALSE),Q2130*$D2130,0)))</f>
        <v>0</v>
      </c>
      <c r="AD2130" s="13">
        <f>IF($D2130="",0,IF($E2130="",0,IF(VLOOKUP($E2130,paramètres!$E$33:$F$44,2,FALSE)&lt;=VLOOKUP($AD$18,paramètres!$E$33:$F$44,2,FALSE),R2130*$D2130,0)))</f>
        <v>0</v>
      </c>
      <c r="AE2130" s="13">
        <f>IF($D2130="",0,IF($E2130="",0,IF(VLOOKUP($E2130,paramètres!$E$33:$F$44,2,FALSE)&lt;=VLOOKUP($AE$18,paramètres!$E$33:$F$44,2,FALSE),S2130*$D2130,0)))</f>
        <v>0</v>
      </c>
      <c r="AF2130" s="13">
        <f>IF($D2130="",0,IF($E2130="",0,IF(VLOOKUP($E2130,paramètres!$E$33:$F$44,2,FALSE)&lt;=VLOOKUP($AF$18,paramètres!$E$33:$F$44,2,FALSE),T2130*$D2130,0)))</f>
        <v>0</v>
      </c>
      <c r="AG2130" s="13">
        <f>IF($D2130="",0,IF($E2130="",0,IF(VLOOKUP($E2130,paramètres!$E$33:$F$44,2,FALSE)&lt;=VLOOKUP($AG$18,paramètres!$E$33:$F$44,2,FALSE),U2130*$D2130,0)))</f>
        <v>0</v>
      </c>
      <c r="AH2130" s="13">
        <f>IF($D2130="",0,IF($E2130="",0,IF(VLOOKUP($E2130,paramètres!$E$33:$F$44,2,FALSE)&lt;=VLOOKUP($AH$18,paramètres!$E$33:$F$44,2,FALSE),V2130*$D2130,0)))</f>
        <v>0</v>
      </c>
      <c r="AI2130" s="13">
        <f>IF($D2130="",0,IF($E2130="",0,IF(VLOOKUP($E2130,paramètres!$E$33:$F$44,2,FALSE)&lt;=VLOOKUP($AI$18,paramètres!$E$33:$F$44,2,FALSE),W2130*$D2130,0)))</f>
        <v>0</v>
      </c>
      <c r="AJ2130" s="13">
        <f>IF($D2130="",0,IF($E2130="",0,IF(VLOOKUP($E2130,paramètres!$E$33:$F$44,2,FALSE)&lt;=VLOOKUP($AJ$18,paramètres!$E$33:$F$44,2,FALSE),X2130*$D2130,0)))</f>
        <v>0</v>
      </c>
      <c r="AK2130" s="13">
        <f>IF($D2130="",0,IF($E2130="",0,IF(VLOOKUP($E2130,paramètres!$E$33:$F$44,2,FALSE)&lt;=VLOOKUP($AK$18,paramètres!$E$33:$F$44,2,FALSE),Y2130*$D2130,0)))</f>
        <v>0</v>
      </c>
      <c r="AL2130" s="13">
        <f>IF($D2130="",0,IF($E2130="",0,IF(VLOOKUP($E2130,paramètres!$E$33:$F$44,2,FALSE)&lt;=VLOOKUP($AL$18,paramètres!$E$33:$F$44,2,FALSE),Z2130*$D2130,0)))</f>
        <v>0</v>
      </c>
      <c r="AM2130" s="126">
        <f>IF($D2130="",0,IF($E2130="",0,IF(VLOOKUP($E2130,paramètres!$E$33:$F$44,2,FALSE)&lt;=VLOOKUP($AM$18,paramètres!$E$33:$F$44,2,FALSE),AA2130*$D2130,0)))</f>
        <v>0</v>
      </c>
      <c r="AN2130" s="121" t="str">
        <f>IF(paramètres!$B$28=1,((SUM(P2130:Y2130)/1.02)+SUM(Z2130:AA2130))*0.0303/9*COUNT(P2130:X2130),IF(paramètres!$B$28=2,(SUM(P2130:AA2130))*0.0303/9*COUNT(P2130:X2130),"Missing Delta option"))</f>
        <v>Missing Delta option</v>
      </c>
      <c r="AO2130" s="13" t="str">
        <f>IF(paramètres!$B$28=1,(((SUM(P2130:Y2130)/1.02)+SUM(Z2130:AA2130))+((SUM(AB2130:AK2130)/1.02)+SUM(AL2130:AN2130)))*cotpatr,IF(paramètres!$B$28=2,(SUM(P2130:AN2130)*cotpatr),"Missing Delta Option"))</f>
        <v>Missing Delta Option</v>
      </c>
      <c r="AP2130" s="13" t="str" cm="1">
        <f t="array" ref="AP2130">IF(paramètres!$B$28=1,(((SUM(P2130:Y2130)/1.02)+SUM(Z2130:AA2130))+((SUM(AB2130:AM2130)/1.02)+SUM(AL2130:AM2130)))/12*pécule,IF(paramètres!$B$28=2,SUM(P2130:AM2130)/12*pécule,"Missing Delta Option"))</f>
        <v>Missing Delta Option</v>
      </c>
      <c r="AQ2130" s="105" t="e">
        <f>IF(paramètres!$B$28=1,(((SUM(P2130:Y2130)/1.02)+SUM(Z2130:AA2130))+((SUM(AB2130:AM2130)/1.02)+SUM(AL2130:AM2130)))+AN2130+AO2130+AP2130,SUM(P2130:AM2130)+AN2130+AO2130+AP2130)</f>
        <v>#VALUE!</v>
      </c>
    </row>
    <row r="2131" spans="1:43" x14ac:dyDescent="0.25">
      <c r="A2131" s="104"/>
      <c r="B2131" s="39"/>
      <c r="C2131" s="39"/>
      <c r="D2131" s="70"/>
      <c r="E2131" s="49"/>
      <c r="F2131" s="40"/>
      <c r="G2131" s="38"/>
      <c r="H2131" s="71"/>
      <c r="I2131" s="40"/>
      <c r="J2131" s="38"/>
      <c r="K2131" s="71"/>
      <c r="L2131" s="40"/>
      <c r="M2131" s="38"/>
      <c r="N2131" s="71"/>
      <c r="O2131" s="49"/>
      <c r="P2131" s="177"/>
      <c r="Q2131" s="178"/>
      <c r="R2131" s="178"/>
      <c r="S2131" s="178"/>
      <c r="T2131" s="178"/>
      <c r="U2131" s="178"/>
      <c r="V2131" s="178"/>
      <c r="W2131" s="178"/>
      <c r="X2131" s="178"/>
      <c r="Y2131" s="178"/>
      <c r="Z2131" s="178"/>
      <c r="AA2131" s="179"/>
      <c r="AB2131" s="121">
        <f>IF($D2131="",0,IF($E2131="",0,IF(VLOOKUP($E2131,paramètres!$E$33:$F$44,2,FALSE)&lt;=VLOOKUP($AB$18,paramètres!$E$33:$F$44,2,FALSE),P2131*$D2131,0)))</f>
        <v>0</v>
      </c>
      <c r="AC2131" s="13">
        <f>IF($D2131="",0,IF($E2131="",0,IF(VLOOKUP($E2131,paramètres!$E$33:$F$44,2,FALSE)&lt;=VLOOKUP($AC$18,paramètres!$E$33:$F$44,2,FALSE),Q2131*$D2131,0)))</f>
        <v>0</v>
      </c>
      <c r="AD2131" s="13">
        <f>IF($D2131="",0,IF($E2131="",0,IF(VLOOKUP($E2131,paramètres!$E$33:$F$44,2,FALSE)&lt;=VLOOKUP($AD$18,paramètres!$E$33:$F$44,2,FALSE),R2131*$D2131,0)))</f>
        <v>0</v>
      </c>
      <c r="AE2131" s="13">
        <f>IF($D2131="",0,IF($E2131="",0,IF(VLOOKUP($E2131,paramètres!$E$33:$F$44,2,FALSE)&lt;=VLOOKUP($AE$18,paramètres!$E$33:$F$44,2,FALSE),S2131*$D2131,0)))</f>
        <v>0</v>
      </c>
      <c r="AF2131" s="13">
        <f>IF($D2131="",0,IF($E2131="",0,IF(VLOOKUP($E2131,paramètres!$E$33:$F$44,2,FALSE)&lt;=VLOOKUP($AF$18,paramètres!$E$33:$F$44,2,FALSE),T2131*$D2131,0)))</f>
        <v>0</v>
      </c>
      <c r="AG2131" s="13">
        <f>IF($D2131="",0,IF($E2131="",0,IF(VLOOKUP($E2131,paramètres!$E$33:$F$44,2,FALSE)&lt;=VLOOKUP($AG$18,paramètres!$E$33:$F$44,2,FALSE),U2131*$D2131,0)))</f>
        <v>0</v>
      </c>
      <c r="AH2131" s="13">
        <f>IF($D2131="",0,IF($E2131="",0,IF(VLOOKUP($E2131,paramètres!$E$33:$F$44,2,FALSE)&lt;=VLOOKUP($AH$18,paramètres!$E$33:$F$44,2,FALSE),V2131*$D2131,0)))</f>
        <v>0</v>
      </c>
      <c r="AI2131" s="13">
        <f>IF($D2131="",0,IF($E2131="",0,IF(VLOOKUP($E2131,paramètres!$E$33:$F$44,2,FALSE)&lt;=VLOOKUP($AI$18,paramètres!$E$33:$F$44,2,FALSE),W2131*$D2131,0)))</f>
        <v>0</v>
      </c>
      <c r="AJ2131" s="13">
        <f>IF($D2131="",0,IF($E2131="",0,IF(VLOOKUP($E2131,paramètres!$E$33:$F$44,2,FALSE)&lt;=VLOOKUP($AJ$18,paramètres!$E$33:$F$44,2,FALSE),X2131*$D2131,0)))</f>
        <v>0</v>
      </c>
      <c r="AK2131" s="13">
        <f>IF($D2131="",0,IF($E2131="",0,IF(VLOOKUP($E2131,paramètres!$E$33:$F$44,2,FALSE)&lt;=VLOOKUP($AK$18,paramètres!$E$33:$F$44,2,FALSE),Y2131*$D2131,0)))</f>
        <v>0</v>
      </c>
      <c r="AL2131" s="13">
        <f>IF($D2131="",0,IF($E2131="",0,IF(VLOOKUP($E2131,paramètres!$E$33:$F$44,2,FALSE)&lt;=VLOOKUP($AL$18,paramètres!$E$33:$F$44,2,FALSE),Z2131*$D2131,0)))</f>
        <v>0</v>
      </c>
      <c r="AM2131" s="126">
        <f>IF($D2131="",0,IF($E2131="",0,IF(VLOOKUP($E2131,paramètres!$E$33:$F$44,2,FALSE)&lt;=VLOOKUP($AM$18,paramètres!$E$33:$F$44,2,FALSE),AA2131*$D2131,0)))</f>
        <v>0</v>
      </c>
      <c r="AN2131" s="121" t="str">
        <f>IF(paramètres!$B$28=1,((SUM(P2131:Y2131)/1.02)+SUM(Z2131:AA2131))*0.0303/9*COUNT(P2131:X2131),IF(paramètres!$B$28=2,(SUM(P2131:AA2131))*0.0303/9*COUNT(P2131:X2131),"Missing Delta option"))</f>
        <v>Missing Delta option</v>
      </c>
      <c r="AO2131" s="13" t="str">
        <f>IF(paramètres!$B$28=1,(((SUM(P2131:Y2131)/1.02)+SUM(Z2131:AA2131))+((SUM(AB2131:AK2131)/1.02)+SUM(AL2131:AN2131)))*cotpatr,IF(paramètres!$B$28=2,(SUM(P2131:AN2131)*cotpatr),"Missing Delta Option"))</f>
        <v>Missing Delta Option</v>
      </c>
      <c r="AP2131" s="13" t="str" cm="1">
        <f t="array" ref="AP2131">IF(paramètres!$B$28=1,(((SUM(P2131:Y2131)/1.02)+SUM(Z2131:AA2131))+((SUM(AB2131:AM2131)/1.02)+SUM(AL2131:AM2131)))/12*pécule,IF(paramètres!$B$28=2,SUM(P2131:AM2131)/12*pécule,"Missing Delta Option"))</f>
        <v>Missing Delta Option</v>
      </c>
      <c r="AQ2131" s="105" t="e">
        <f>IF(paramètres!$B$28=1,(((SUM(P2131:Y2131)/1.02)+SUM(Z2131:AA2131))+((SUM(AB2131:AM2131)/1.02)+SUM(AL2131:AM2131)))+AN2131+AO2131+AP2131,SUM(P2131:AM2131)+AN2131+AO2131+AP2131)</f>
        <v>#VALUE!</v>
      </c>
    </row>
    <row r="2132" spans="1:43" x14ac:dyDescent="0.25">
      <c r="A2132" s="104"/>
      <c r="B2132" s="39"/>
      <c r="C2132" s="39"/>
      <c r="D2132" s="70"/>
      <c r="E2132" s="49"/>
      <c r="F2132" s="40"/>
      <c r="G2132" s="38"/>
      <c r="H2132" s="71"/>
      <c r="I2132" s="40"/>
      <c r="J2132" s="38"/>
      <c r="K2132" s="71"/>
      <c r="L2132" s="40"/>
      <c r="M2132" s="38"/>
      <c r="N2132" s="71"/>
      <c r="O2132" s="49"/>
      <c r="P2132" s="177"/>
      <c r="Q2132" s="178"/>
      <c r="R2132" s="178"/>
      <c r="S2132" s="178"/>
      <c r="T2132" s="178"/>
      <c r="U2132" s="178"/>
      <c r="V2132" s="178"/>
      <c r="W2132" s="178"/>
      <c r="X2132" s="178"/>
      <c r="Y2132" s="178"/>
      <c r="Z2132" s="178"/>
      <c r="AA2132" s="179"/>
      <c r="AB2132" s="121">
        <f>IF($D2132="",0,IF($E2132="",0,IF(VLOOKUP($E2132,paramètres!$E$33:$F$44,2,FALSE)&lt;=VLOOKUP($AB$18,paramètres!$E$33:$F$44,2,FALSE),P2132*$D2132,0)))</f>
        <v>0</v>
      </c>
      <c r="AC2132" s="13">
        <f>IF($D2132="",0,IF($E2132="",0,IF(VLOOKUP($E2132,paramètres!$E$33:$F$44,2,FALSE)&lt;=VLOOKUP($AC$18,paramètres!$E$33:$F$44,2,FALSE),Q2132*$D2132,0)))</f>
        <v>0</v>
      </c>
      <c r="AD2132" s="13">
        <f>IF($D2132="",0,IF($E2132="",0,IF(VLOOKUP($E2132,paramètres!$E$33:$F$44,2,FALSE)&lt;=VLOOKUP($AD$18,paramètres!$E$33:$F$44,2,FALSE),R2132*$D2132,0)))</f>
        <v>0</v>
      </c>
      <c r="AE2132" s="13">
        <f>IF($D2132="",0,IF($E2132="",0,IF(VLOOKUP($E2132,paramètres!$E$33:$F$44,2,FALSE)&lt;=VLOOKUP($AE$18,paramètres!$E$33:$F$44,2,FALSE),S2132*$D2132,0)))</f>
        <v>0</v>
      </c>
      <c r="AF2132" s="13">
        <f>IF($D2132="",0,IF($E2132="",0,IF(VLOOKUP($E2132,paramètres!$E$33:$F$44,2,FALSE)&lt;=VLOOKUP($AF$18,paramètres!$E$33:$F$44,2,FALSE),T2132*$D2132,0)))</f>
        <v>0</v>
      </c>
      <c r="AG2132" s="13">
        <f>IF($D2132="",0,IF($E2132="",0,IF(VLOOKUP($E2132,paramètres!$E$33:$F$44,2,FALSE)&lt;=VLOOKUP($AG$18,paramètres!$E$33:$F$44,2,FALSE),U2132*$D2132,0)))</f>
        <v>0</v>
      </c>
      <c r="AH2132" s="13">
        <f>IF($D2132="",0,IF($E2132="",0,IF(VLOOKUP($E2132,paramètres!$E$33:$F$44,2,FALSE)&lt;=VLOOKUP($AH$18,paramètres!$E$33:$F$44,2,FALSE),V2132*$D2132,0)))</f>
        <v>0</v>
      </c>
      <c r="AI2132" s="13">
        <f>IF($D2132="",0,IF($E2132="",0,IF(VLOOKUP($E2132,paramètres!$E$33:$F$44,2,FALSE)&lt;=VLOOKUP($AI$18,paramètres!$E$33:$F$44,2,FALSE),W2132*$D2132,0)))</f>
        <v>0</v>
      </c>
      <c r="AJ2132" s="13">
        <f>IF($D2132="",0,IF($E2132="",0,IF(VLOOKUP($E2132,paramètres!$E$33:$F$44,2,FALSE)&lt;=VLOOKUP($AJ$18,paramètres!$E$33:$F$44,2,FALSE),X2132*$D2132,0)))</f>
        <v>0</v>
      </c>
      <c r="AK2132" s="13">
        <f>IF($D2132="",0,IF($E2132="",0,IF(VLOOKUP($E2132,paramètres!$E$33:$F$44,2,FALSE)&lt;=VLOOKUP($AK$18,paramètres!$E$33:$F$44,2,FALSE),Y2132*$D2132,0)))</f>
        <v>0</v>
      </c>
      <c r="AL2132" s="13">
        <f>IF($D2132="",0,IF($E2132="",0,IF(VLOOKUP($E2132,paramètres!$E$33:$F$44,2,FALSE)&lt;=VLOOKUP($AL$18,paramètres!$E$33:$F$44,2,FALSE),Z2132*$D2132,0)))</f>
        <v>0</v>
      </c>
      <c r="AM2132" s="126">
        <f>IF($D2132="",0,IF($E2132="",0,IF(VLOOKUP($E2132,paramètres!$E$33:$F$44,2,FALSE)&lt;=VLOOKUP($AM$18,paramètres!$E$33:$F$44,2,FALSE),AA2132*$D2132,0)))</f>
        <v>0</v>
      </c>
      <c r="AN2132" s="121" t="str">
        <f>IF(paramètres!$B$28=1,((SUM(P2132:Y2132)/1.02)+SUM(Z2132:AA2132))*0.0303/9*COUNT(P2132:X2132),IF(paramètres!$B$28=2,(SUM(P2132:AA2132))*0.0303/9*COUNT(P2132:X2132),"Missing Delta option"))</f>
        <v>Missing Delta option</v>
      </c>
      <c r="AO2132" s="13" t="str">
        <f>IF(paramètres!$B$28=1,(((SUM(P2132:Y2132)/1.02)+SUM(Z2132:AA2132))+((SUM(AB2132:AK2132)/1.02)+SUM(AL2132:AN2132)))*cotpatr,IF(paramètres!$B$28=2,(SUM(P2132:AN2132)*cotpatr),"Missing Delta Option"))</f>
        <v>Missing Delta Option</v>
      </c>
      <c r="AP2132" s="13" t="str" cm="1">
        <f t="array" ref="AP2132">IF(paramètres!$B$28=1,(((SUM(P2132:Y2132)/1.02)+SUM(Z2132:AA2132))+((SUM(AB2132:AM2132)/1.02)+SUM(AL2132:AM2132)))/12*pécule,IF(paramètres!$B$28=2,SUM(P2132:AM2132)/12*pécule,"Missing Delta Option"))</f>
        <v>Missing Delta Option</v>
      </c>
      <c r="AQ2132" s="105" t="e">
        <f>IF(paramètres!$B$28=1,(((SUM(P2132:Y2132)/1.02)+SUM(Z2132:AA2132))+((SUM(AB2132:AM2132)/1.02)+SUM(AL2132:AM2132)))+AN2132+AO2132+AP2132,SUM(P2132:AM2132)+AN2132+AO2132+AP2132)</f>
        <v>#VALUE!</v>
      </c>
    </row>
    <row r="2133" spans="1:43" x14ac:dyDescent="0.25">
      <c r="A2133" s="104"/>
      <c r="B2133" s="39"/>
      <c r="C2133" s="39"/>
      <c r="D2133" s="70"/>
      <c r="E2133" s="49"/>
      <c r="F2133" s="40"/>
      <c r="G2133" s="38"/>
      <c r="H2133" s="71"/>
      <c r="I2133" s="40"/>
      <c r="J2133" s="38"/>
      <c r="K2133" s="71"/>
      <c r="L2133" s="40"/>
      <c r="M2133" s="38"/>
      <c r="N2133" s="71"/>
      <c r="O2133" s="49"/>
      <c r="P2133" s="177"/>
      <c r="Q2133" s="178"/>
      <c r="R2133" s="178"/>
      <c r="S2133" s="178"/>
      <c r="T2133" s="178"/>
      <c r="U2133" s="178"/>
      <c r="V2133" s="178"/>
      <c r="W2133" s="178"/>
      <c r="X2133" s="178"/>
      <c r="Y2133" s="178"/>
      <c r="Z2133" s="178"/>
      <c r="AA2133" s="179"/>
      <c r="AB2133" s="121">
        <f>IF($D2133="",0,IF($E2133="",0,IF(VLOOKUP($E2133,paramètres!$E$33:$F$44,2,FALSE)&lt;=VLOOKUP($AB$18,paramètres!$E$33:$F$44,2,FALSE),P2133*$D2133,0)))</f>
        <v>0</v>
      </c>
      <c r="AC2133" s="13">
        <f>IF($D2133="",0,IF($E2133="",0,IF(VLOOKUP($E2133,paramètres!$E$33:$F$44,2,FALSE)&lt;=VLOOKUP($AC$18,paramètres!$E$33:$F$44,2,FALSE),Q2133*$D2133,0)))</f>
        <v>0</v>
      </c>
      <c r="AD2133" s="13">
        <f>IF($D2133="",0,IF($E2133="",0,IF(VLOOKUP($E2133,paramètres!$E$33:$F$44,2,FALSE)&lt;=VLOOKUP($AD$18,paramètres!$E$33:$F$44,2,FALSE),R2133*$D2133,0)))</f>
        <v>0</v>
      </c>
      <c r="AE2133" s="13">
        <f>IF($D2133="",0,IF($E2133="",0,IF(VLOOKUP($E2133,paramètres!$E$33:$F$44,2,FALSE)&lt;=VLOOKUP($AE$18,paramètres!$E$33:$F$44,2,FALSE),S2133*$D2133,0)))</f>
        <v>0</v>
      </c>
      <c r="AF2133" s="13">
        <f>IF($D2133="",0,IF($E2133="",0,IF(VLOOKUP($E2133,paramètres!$E$33:$F$44,2,FALSE)&lt;=VLOOKUP($AF$18,paramètres!$E$33:$F$44,2,FALSE),T2133*$D2133,0)))</f>
        <v>0</v>
      </c>
      <c r="AG2133" s="13">
        <f>IF($D2133="",0,IF($E2133="",0,IF(VLOOKUP($E2133,paramètres!$E$33:$F$44,2,FALSE)&lt;=VLOOKUP($AG$18,paramètres!$E$33:$F$44,2,FALSE),U2133*$D2133,0)))</f>
        <v>0</v>
      </c>
      <c r="AH2133" s="13">
        <f>IF($D2133="",0,IF($E2133="",0,IF(VLOOKUP($E2133,paramètres!$E$33:$F$44,2,FALSE)&lt;=VLOOKUP($AH$18,paramètres!$E$33:$F$44,2,FALSE),V2133*$D2133,0)))</f>
        <v>0</v>
      </c>
      <c r="AI2133" s="13">
        <f>IF($D2133="",0,IF($E2133="",0,IF(VLOOKUP($E2133,paramètres!$E$33:$F$44,2,FALSE)&lt;=VLOOKUP($AI$18,paramètres!$E$33:$F$44,2,FALSE),W2133*$D2133,0)))</f>
        <v>0</v>
      </c>
      <c r="AJ2133" s="13">
        <f>IF($D2133="",0,IF($E2133="",0,IF(VLOOKUP($E2133,paramètres!$E$33:$F$44,2,FALSE)&lt;=VLOOKUP($AJ$18,paramètres!$E$33:$F$44,2,FALSE),X2133*$D2133,0)))</f>
        <v>0</v>
      </c>
      <c r="AK2133" s="13">
        <f>IF($D2133="",0,IF($E2133="",0,IF(VLOOKUP($E2133,paramètres!$E$33:$F$44,2,FALSE)&lt;=VLOOKUP($AK$18,paramètres!$E$33:$F$44,2,FALSE),Y2133*$D2133,0)))</f>
        <v>0</v>
      </c>
      <c r="AL2133" s="13">
        <f>IF($D2133="",0,IF($E2133="",0,IF(VLOOKUP($E2133,paramètres!$E$33:$F$44,2,FALSE)&lt;=VLOOKUP($AL$18,paramètres!$E$33:$F$44,2,FALSE),Z2133*$D2133,0)))</f>
        <v>0</v>
      </c>
      <c r="AM2133" s="126">
        <f>IF($D2133="",0,IF($E2133="",0,IF(VLOOKUP($E2133,paramètres!$E$33:$F$44,2,FALSE)&lt;=VLOOKUP($AM$18,paramètres!$E$33:$F$44,2,FALSE),AA2133*$D2133,0)))</f>
        <v>0</v>
      </c>
      <c r="AN2133" s="121" t="str">
        <f>IF(paramètres!$B$28=1,((SUM(P2133:Y2133)/1.02)+SUM(Z2133:AA2133))*0.0303/9*COUNT(P2133:X2133),IF(paramètres!$B$28=2,(SUM(P2133:AA2133))*0.0303/9*COUNT(P2133:X2133),"Missing Delta option"))</f>
        <v>Missing Delta option</v>
      </c>
      <c r="AO2133" s="13" t="str">
        <f>IF(paramètres!$B$28=1,(((SUM(P2133:Y2133)/1.02)+SUM(Z2133:AA2133))+((SUM(AB2133:AK2133)/1.02)+SUM(AL2133:AN2133)))*cotpatr,IF(paramètres!$B$28=2,(SUM(P2133:AN2133)*cotpatr),"Missing Delta Option"))</f>
        <v>Missing Delta Option</v>
      </c>
      <c r="AP2133" s="13" t="str" cm="1">
        <f t="array" ref="AP2133">IF(paramètres!$B$28=1,(((SUM(P2133:Y2133)/1.02)+SUM(Z2133:AA2133))+((SUM(AB2133:AM2133)/1.02)+SUM(AL2133:AM2133)))/12*pécule,IF(paramètres!$B$28=2,SUM(P2133:AM2133)/12*pécule,"Missing Delta Option"))</f>
        <v>Missing Delta Option</v>
      </c>
      <c r="AQ2133" s="105" t="e">
        <f>IF(paramètres!$B$28=1,(((SUM(P2133:Y2133)/1.02)+SUM(Z2133:AA2133))+((SUM(AB2133:AM2133)/1.02)+SUM(AL2133:AM2133)))+AN2133+AO2133+AP2133,SUM(P2133:AM2133)+AN2133+AO2133+AP2133)</f>
        <v>#VALUE!</v>
      </c>
    </row>
    <row r="2134" spans="1:43" x14ac:dyDescent="0.25">
      <c r="A2134" s="104"/>
      <c r="B2134" s="39"/>
      <c r="C2134" s="39"/>
      <c r="D2134" s="70"/>
      <c r="E2134" s="49"/>
      <c r="F2134" s="40"/>
      <c r="G2134" s="38"/>
      <c r="H2134" s="71"/>
      <c r="I2134" s="40"/>
      <c r="J2134" s="38"/>
      <c r="K2134" s="71"/>
      <c r="L2134" s="40"/>
      <c r="M2134" s="38"/>
      <c r="N2134" s="71"/>
      <c r="O2134" s="49"/>
      <c r="P2134" s="177"/>
      <c r="Q2134" s="178"/>
      <c r="R2134" s="178"/>
      <c r="S2134" s="178"/>
      <c r="T2134" s="178"/>
      <c r="U2134" s="178"/>
      <c r="V2134" s="178"/>
      <c r="W2134" s="178"/>
      <c r="X2134" s="178"/>
      <c r="Y2134" s="178"/>
      <c r="Z2134" s="178"/>
      <c r="AA2134" s="179"/>
      <c r="AB2134" s="121">
        <f>IF($D2134="",0,IF($E2134="",0,IF(VLOOKUP($E2134,paramètres!$E$33:$F$44,2,FALSE)&lt;=VLOOKUP($AB$18,paramètres!$E$33:$F$44,2,FALSE),P2134*$D2134,0)))</f>
        <v>0</v>
      </c>
      <c r="AC2134" s="13">
        <f>IF($D2134="",0,IF($E2134="",0,IF(VLOOKUP($E2134,paramètres!$E$33:$F$44,2,FALSE)&lt;=VLOOKUP($AC$18,paramètres!$E$33:$F$44,2,FALSE),Q2134*$D2134,0)))</f>
        <v>0</v>
      </c>
      <c r="AD2134" s="13">
        <f>IF($D2134="",0,IF($E2134="",0,IF(VLOOKUP($E2134,paramètres!$E$33:$F$44,2,FALSE)&lt;=VLOOKUP($AD$18,paramètres!$E$33:$F$44,2,FALSE),R2134*$D2134,0)))</f>
        <v>0</v>
      </c>
      <c r="AE2134" s="13">
        <f>IF($D2134="",0,IF($E2134="",0,IF(VLOOKUP($E2134,paramètres!$E$33:$F$44,2,FALSE)&lt;=VLOOKUP($AE$18,paramètres!$E$33:$F$44,2,FALSE),S2134*$D2134,0)))</f>
        <v>0</v>
      </c>
      <c r="AF2134" s="13">
        <f>IF($D2134="",0,IF($E2134="",0,IF(VLOOKUP($E2134,paramètres!$E$33:$F$44,2,FALSE)&lt;=VLOOKUP($AF$18,paramètres!$E$33:$F$44,2,FALSE),T2134*$D2134,0)))</f>
        <v>0</v>
      </c>
      <c r="AG2134" s="13">
        <f>IF($D2134="",0,IF($E2134="",0,IF(VLOOKUP($E2134,paramètres!$E$33:$F$44,2,FALSE)&lt;=VLOOKUP($AG$18,paramètres!$E$33:$F$44,2,FALSE),U2134*$D2134,0)))</f>
        <v>0</v>
      </c>
      <c r="AH2134" s="13">
        <f>IF($D2134="",0,IF($E2134="",0,IF(VLOOKUP($E2134,paramètres!$E$33:$F$44,2,FALSE)&lt;=VLOOKUP($AH$18,paramètres!$E$33:$F$44,2,FALSE),V2134*$D2134,0)))</f>
        <v>0</v>
      </c>
      <c r="AI2134" s="13">
        <f>IF($D2134="",0,IF($E2134="",0,IF(VLOOKUP($E2134,paramètres!$E$33:$F$44,2,FALSE)&lt;=VLOOKUP($AI$18,paramètres!$E$33:$F$44,2,FALSE),W2134*$D2134,0)))</f>
        <v>0</v>
      </c>
      <c r="AJ2134" s="13">
        <f>IF($D2134="",0,IF($E2134="",0,IF(VLOOKUP($E2134,paramètres!$E$33:$F$44,2,FALSE)&lt;=VLOOKUP($AJ$18,paramètres!$E$33:$F$44,2,FALSE),X2134*$D2134,0)))</f>
        <v>0</v>
      </c>
      <c r="AK2134" s="13">
        <f>IF($D2134="",0,IF($E2134="",0,IF(VLOOKUP($E2134,paramètres!$E$33:$F$44,2,FALSE)&lt;=VLOOKUP($AK$18,paramètres!$E$33:$F$44,2,FALSE),Y2134*$D2134,0)))</f>
        <v>0</v>
      </c>
      <c r="AL2134" s="13">
        <f>IF($D2134="",0,IF($E2134="",0,IF(VLOOKUP($E2134,paramètres!$E$33:$F$44,2,FALSE)&lt;=VLOOKUP($AL$18,paramètres!$E$33:$F$44,2,FALSE),Z2134*$D2134,0)))</f>
        <v>0</v>
      </c>
      <c r="AM2134" s="126">
        <f>IF($D2134="",0,IF($E2134="",0,IF(VLOOKUP($E2134,paramètres!$E$33:$F$44,2,FALSE)&lt;=VLOOKUP($AM$18,paramètres!$E$33:$F$44,2,FALSE),AA2134*$D2134,0)))</f>
        <v>0</v>
      </c>
      <c r="AN2134" s="121" t="str">
        <f>IF(paramètres!$B$28=1,((SUM(P2134:Y2134)/1.02)+SUM(Z2134:AA2134))*0.0303/9*COUNT(P2134:X2134),IF(paramètres!$B$28=2,(SUM(P2134:AA2134))*0.0303/9*COUNT(P2134:X2134),"Missing Delta option"))</f>
        <v>Missing Delta option</v>
      </c>
      <c r="AO2134" s="13" t="str">
        <f>IF(paramètres!$B$28=1,(((SUM(P2134:Y2134)/1.02)+SUM(Z2134:AA2134))+((SUM(AB2134:AK2134)/1.02)+SUM(AL2134:AN2134)))*cotpatr,IF(paramètres!$B$28=2,(SUM(P2134:AN2134)*cotpatr),"Missing Delta Option"))</f>
        <v>Missing Delta Option</v>
      </c>
      <c r="AP2134" s="13" t="str" cm="1">
        <f t="array" ref="AP2134">IF(paramètres!$B$28=1,(((SUM(P2134:Y2134)/1.02)+SUM(Z2134:AA2134))+((SUM(AB2134:AM2134)/1.02)+SUM(AL2134:AM2134)))/12*pécule,IF(paramètres!$B$28=2,SUM(P2134:AM2134)/12*pécule,"Missing Delta Option"))</f>
        <v>Missing Delta Option</v>
      </c>
      <c r="AQ2134" s="105" t="e">
        <f>IF(paramètres!$B$28=1,(((SUM(P2134:Y2134)/1.02)+SUM(Z2134:AA2134))+((SUM(AB2134:AM2134)/1.02)+SUM(AL2134:AM2134)))+AN2134+AO2134+AP2134,SUM(P2134:AM2134)+AN2134+AO2134+AP2134)</f>
        <v>#VALUE!</v>
      </c>
    </row>
    <row r="2135" spans="1:43" x14ac:dyDescent="0.25">
      <c r="A2135" s="104"/>
      <c r="B2135" s="39"/>
      <c r="C2135" s="39"/>
      <c r="D2135" s="70"/>
      <c r="E2135" s="49"/>
      <c r="F2135" s="40"/>
      <c r="G2135" s="38"/>
      <c r="H2135" s="71"/>
      <c r="I2135" s="40"/>
      <c r="J2135" s="38"/>
      <c r="K2135" s="71"/>
      <c r="L2135" s="40"/>
      <c r="M2135" s="38"/>
      <c r="N2135" s="71"/>
      <c r="O2135" s="49"/>
      <c r="P2135" s="177"/>
      <c r="Q2135" s="178"/>
      <c r="R2135" s="178"/>
      <c r="S2135" s="178"/>
      <c r="T2135" s="178"/>
      <c r="U2135" s="178"/>
      <c r="V2135" s="178"/>
      <c r="W2135" s="178"/>
      <c r="X2135" s="178"/>
      <c r="Y2135" s="178"/>
      <c r="Z2135" s="178"/>
      <c r="AA2135" s="179"/>
      <c r="AB2135" s="121">
        <f>IF($D2135="",0,IF($E2135="",0,IF(VLOOKUP($E2135,paramètres!$E$33:$F$44,2,FALSE)&lt;=VLOOKUP($AB$18,paramètres!$E$33:$F$44,2,FALSE),P2135*$D2135,0)))</f>
        <v>0</v>
      </c>
      <c r="AC2135" s="13">
        <f>IF($D2135="",0,IF($E2135="",0,IF(VLOOKUP($E2135,paramètres!$E$33:$F$44,2,FALSE)&lt;=VLOOKUP($AC$18,paramètres!$E$33:$F$44,2,FALSE),Q2135*$D2135,0)))</f>
        <v>0</v>
      </c>
      <c r="AD2135" s="13">
        <f>IF($D2135="",0,IF($E2135="",0,IF(VLOOKUP($E2135,paramètres!$E$33:$F$44,2,FALSE)&lt;=VLOOKUP($AD$18,paramètres!$E$33:$F$44,2,FALSE),R2135*$D2135,0)))</f>
        <v>0</v>
      </c>
      <c r="AE2135" s="13">
        <f>IF($D2135="",0,IF($E2135="",0,IF(VLOOKUP($E2135,paramètres!$E$33:$F$44,2,FALSE)&lt;=VLOOKUP($AE$18,paramètres!$E$33:$F$44,2,FALSE),S2135*$D2135,0)))</f>
        <v>0</v>
      </c>
      <c r="AF2135" s="13">
        <f>IF($D2135="",0,IF($E2135="",0,IF(VLOOKUP($E2135,paramètres!$E$33:$F$44,2,FALSE)&lt;=VLOOKUP($AF$18,paramètres!$E$33:$F$44,2,FALSE),T2135*$D2135,0)))</f>
        <v>0</v>
      </c>
      <c r="AG2135" s="13">
        <f>IF($D2135="",0,IF($E2135="",0,IF(VLOOKUP($E2135,paramètres!$E$33:$F$44,2,FALSE)&lt;=VLOOKUP($AG$18,paramètres!$E$33:$F$44,2,FALSE),U2135*$D2135,0)))</f>
        <v>0</v>
      </c>
      <c r="AH2135" s="13">
        <f>IF($D2135="",0,IF($E2135="",0,IF(VLOOKUP($E2135,paramètres!$E$33:$F$44,2,FALSE)&lt;=VLOOKUP($AH$18,paramètres!$E$33:$F$44,2,FALSE),V2135*$D2135,0)))</f>
        <v>0</v>
      </c>
      <c r="AI2135" s="13">
        <f>IF($D2135="",0,IF($E2135="",0,IF(VLOOKUP($E2135,paramètres!$E$33:$F$44,2,FALSE)&lt;=VLOOKUP($AI$18,paramètres!$E$33:$F$44,2,FALSE),W2135*$D2135,0)))</f>
        <v>0</v>
      </c>
      <c r="AJ2135" s="13">
        <f>IF($D2135="",0,IF($E2135="",0,IF(VLOOKUP($E2135,paramètres!$E$33:$F$44,2,FALSE)&lt;=VLOOKUP($AJ$18,paramètres!$E$33:$F$44,2,FALSE),X2135*$D2135,0)))</f>
        <v>0</v>
      </c>
      <c r="AK2135" s="13">
        <f>IF($D2135="",0,IF($E2135="",0,IF(VLOOKUP($E2135,paramètres!$E$33:$F$44,2,FALSE)&lt;=VLOOKUP($AK$18,paramètres!$E$33:$F$44,2,FALSE),Y2135*$D2135,0)))</f>
        <v>0</v>
      </c>
      <c r="AL2135" s="13">
        <f>IF($D2135="",0,IF($E2135="",0,IF(VLOOKUP($E2135,paramètres!$E$33:$F$44,2,FALSE)&lt;=VLOOKUP($AL$18,paramètres!$E$33:$F$44,2,FALSE),Z2135*$D2135,0)))</f>
        <v>0</v>
      </c>
      <c r="AM2135" s="126">
        <f>IF($D2135="",0,IF($E2135="",0,IF(VLOOKUP($E2135,paramètres!$E$33:$F$44,2,FALSE)&lt;=VLOOKUP($AM$18,paramètres!$E$33:$F$44,2,FALSE),AA2135*$D2135,0)))</f>
        <v>0</v>
      </c>
      <c r="AN2135" s="121" t="str">
        <f>IF(paramètres!$B$28=1,((SUM(P2135:Y2135)/1.02)+SUM(Z2135:AA2135))*0.0303/9*COUNT(P2135:X2135),IF(paramètres!$B$28=2,(SUM(P2135:AA2135))*0.0303/9*COUNT(P2135:X2135),"Missing Delta option"))</f>
        <v>Missing Delta option</v>
      </c>
      <c r="AO2135" s="13" t="str">
        <f>IF(paramètres!$B$28=1,(((SUM(P2135:Y2135)/1.02)+SUM(Z2135:AA2135))+((SUM(AB2135:AK2135)/1.02)+SUM(AL2135:AN2135)))*cotpatr,IF(paramètres!$B$28=2,(SUM(P2135:AN2135)*cotpatr),"Missing Delta Option"))</f>
        <v>Missing Delta Option</v>
      </c>
      <c r="AP2135" s="13" t="str" cm="1">
        <f t="array" ref="AP2135">IF(paramètres!$B$28=1,(((SUM(P2135:Y2135)/1.02)+SUM(Z2135:AA2135))+((SUM(AB2135:AM2135)/1.02)+SUM(AL2135:AM2135)))/12*pécule,IF(paramètres!$B$28=2,SUM(P2135:AM2135)/12*pécule,"Missing Delta Option"))</f>
        <v>Missing Delta Option</v>
      </c>
      <c r="AQ2135" s="105" t="e">
        <f>IF(paramètres!$B$28=1,(((SUM(P2135:Y2135)/1.02)+SUM(Z2135:AA2135))+((SUM(AB2135:AM2135)/1.02)+SUM(AL2135:AM2135)))+AN2135+AO2135+AP2135,SUM(P2135:AM2135)+AN2135+AO2135+AP2135)</f>
        <v>#VALUE!</v>
      </c>
    </row>
    <row r="2136" spans="1:43" x14ac:dyDescent="0.25">
      <c r="A2136" s="104"/>
      <c r="B2136" s="39"/>
      <c r="C2136" s="39"/>
      <c r="D2136" s="70"/>
      <c r="E2136" s="49"/>
      <c r="F2136" s="40"/>
      <c r="G2136" s="38"/>
      <c r="H2136" s="71"/>
      <c r="I2136" s="40"/>
      <c r="J2136" s="38"/>
      <c r="K2136" s="71"/>
      <c r="L2136" s="40"/>
      <c r="M2136" s="38"/>
      <c r="N2136" s="71"/>
      <c r="O2136" s="49"/>
      <c r="P2136" s="177"/>
      <c r="Q2136" s="178"/>
      <c r="R2136" s="178"/>
      <c r="S2136" s="178"/>
      <c r="T2136" s="178"/>
      <c r="U2136" s="178"/>
      <c r="V2136" s="178"/>
      <c r="W2136" s="178"/>
      <c r="X2136" s="178"/>
      <c r="Y2136" s="178"/>
      <c r="Z2136" s="178"/>
      <c r="AA2136" s="179"/>
      <c r="AB2136" s="121">
        <f>IF($D2136="",0,IF($E2136="",0,IF(VLOOKUP($E2136,paramètres!$E$33:$F$44,2,FALSE)&lt;=VLOOKUP($AB$18,paramètres!$E$33:$F$44,2,FALSE),P2136*$D2136,0)))</f>
        <v>0</v>
      </c>
      <c r="AC2136" s="13">
        <f>IF($D2136="",0,IF($E2136="",0,IF(VLOOKUP($E2136,paramètres!$E$33:$F$44,2,FALSE)&lt;=VLOOKUP($AC$18,paramètres!$E$33:$F$44,2,FALSE),Q2136*$D2136,0)))</f>
        <v>0</v>
      </c>
      <c r="AD2136" s="13">
        <f>IF($D2136="",0,IF($E2136="",0,IF(VLOOKUP($E2136,paramètres!$E$33:$F$44,2,FALSE)&lt;=VLOOKUP($AD$18,paramètres!$E$33:$F$44,2,FALSE),R2136*$D2136,0)))</f>
        <v>0</v>
      </c>
      <c r="AE2136" s="13">
        <f>IF($D2136="",0,IF($E2136="",0,IF(VLOOKUP($E2136,paramètres!$E$33:$F$44,2,FALSE)&lt;=VLOOKUP($AE$18,paramètres!$E$33:$F$44,2,FALSE),S2136*$D2136,0)))</f>
        <v>0</v>
      </c>
      <c r="AF2136" s="13">
        <f>IF($D2136="",0,IF($E2136="",0,IF(VLOOKUP($E2136,paramètres!$E$33:$F$44,2,FALSE)&lt;=VLOOKUP($AF$18,paramètres!$E$33:$F$44,2,FALSE),T2136*$D2136,0)))</f>
        <v>0</v>
      </c>
      <c r="AG2136" s="13">
        <f>IF($D2136="",0,IF($E2136="",0,IF(VLOOKUP($E2136,paramètres!$E$33:$F$44,2,FALSE)&lt;=VLOOKUP($AG$18,paramètres!$E$33:$F$44,2,FALSE),U2136*$D2136,0)))</f>
        <v>0</v>
      </c>
      <c r="AH2136" s="13">
        <f>IF($D2136="",0,IF($E2136="",0,IF(VLOOKUP($E2136,paramètres!$E$33:$F$44,2,FALSE)&lt;=VLOOKUP($AH$18,paramètres!$E$33:$F$44,2,FALSE),V2136*$D2136,0)))</f>
        <v>0</v>
      </c>
      <c r="AI2136" s="13">
        <f>IF($D2136="",0,IF($E2136="",0,IF(VLOOKUP($E2136,paramètres!$E$33:$F$44,2,FALSE)&lt;=VLOOKUP($AI$18,paramètres!$E$33:$F$44,2,FALSE),W2136*$D2136,0)))</f>
        <v>0</v>
      </c>
      <c r="AJ2136" s="13">
        <f>IF($D2136="",0,IF($E2136="",0,IF(VLOOKUP($E2136,paramètres!$E$33:$F$44,2,FALSE)&lt;=VLOOKUP($AJ$18,paramètres!$E$33:$F$44,2,FALSE),X2136*$D2136,0)))</f>
        <v>0</v>
      </c>
      <c r="AK2136" s="13">
        <f>IF($D2136="",0,IF($E2136="",0,IF(VLOOKUP($E2136,paramètres!$E$33:$F$44,2,FALSE)&lt;=VLOOKUP($AK$18,paramètres!$E$33:$F$44,2,FALSE),Y2136*$D2136,0)))</f>
        <v>0</v>
      </c>
      <c r="AL2136" s="13">
        <f>IF($D2136="",0,IF($E2136="",0,IF(VLOOKUP($E2136,paramètres!$E$33:$F$44,2,FALSE)&lt;=VLOOKUP($AL$18,paramètres!$E$33:$F$44,2,FALSE),Z2136*$D2136,0)))</f>
        <v>0</v>
      </c>
      <c r="AM2136" s="126">
        <f>IF($D2136="",0,IF($E2136="",0,IF(VLOOKUP($E2136,paramètres!$E$33:$F$44,2,FALSE)&lt;=VLOOKUP($AM$18,paramètres!$E$33:$F$44,2,FALSE),AA2136*$D2136,0)))</f>
        <v>0</v>
      </c>
      <c r="AN2136" s="121" t="str">
        <f>IF(paramètres!$B$28=1,((SUM(P2136:Y2136)/1.02)+SUM(Z2136:AA2136))*0.0303/9*COUNT(P2136:X2136),IF(paramètres!$B$28=2,(SUM(P2136:AA2136))*0.0303/9*COUNT(P2136:X2136),"Missing Delta option"))</f>
        <v>Missing Delta option</v>
      </c>
      <c r="AO2136" s="13" t="str">
        <f>IF(paramètres!$B$28=1,(((SUM(P2136:Y2136)/1.02)+SUM(Z2136:AA2136))+((SUM(AB2136:AK2136)/1.02)+SUM(AL2136:AN2136)))*cotpatr,IF(paramètres!$B$28=2,(SUM(P2136:AN2136)*cotpatr),"Missing Delta Option"))</f>
        <v>Missing Delta Option</v>
      </c>
      <c r="AP2136" s="13" t="str" cm="1">
        <f t="array" ref="AP2136">IF(paramètres!$B$28=1,(((SUM(P2136:Y2136)/1.02)+SUM(Z2136:AA2136))+((SUM(AB2136:AM2136)/1.02)+SUM(AL2136:AM2136)))/12*pécule,IF(paramètres!$B$28=2,SUM(P2136:AM2136)/12*pécule,"Missing Delta Option"))</f>
        <v>Missing Delta Option</v>
      </c>
      <c r="AQ2136" s="105" t="e">
        <f>IF(paramètres!$B$28=1,(((SUM(P2136:Y2136)/1.02)+SUM(Z2136:AA2136))+((SUM(AB2136:AM2136)/1.02)+SUM(AL2136:AM2136)))+AN2136+AO2136+AP2136,SUM(P2136:AM2136)+AN2136+AO2136+AP2136)</f>
        <v>#VALUE!</v>
      </c>
    </row>
    <row r="2137" spans="1:43" x14ac:dyDescent="0.25">
      <c r="A2137" s="104"/>
      <c r="B2137" s="39"/>
      <c r="C2137" s="39"/>
      <c r="D2137" s="70"/>
      <c r="E2137" s="49"/>
      <c r="F2137" s="40"/>
      <c r="G2137" s="38"/>
      <c r="H2137" s="71"/>
      <c r="I2137" s="40"/>
      <c r="J2137" s="38"/>
      <c r="K2137" s="71"/>
      <c r="L2137" s="40"/>
      <c r="M2137" s="38"/>
      <c r="N2137" s="71"/>
      <c r="O2137" s="49"/>
      <c r="P2137" s="177"/>
      <c r="Q2137" s="178"/>
      <c r="R2137" s="178"/>
      <c r="S2137" s="178"/>
      <c r="T2137" s="178"/>
      <c r="U2137" s="178"/>
      <c r="V2137" s="178"/>
      <c r="W2137" s="178"/>
      <c r="X2137" s="178"/>
      <c r="Y2137" s="178"/>
      <c r="Z2137" s="178"/>
      <c r="AA2137" s="179"/>
      <c r="AB2137" s="121">
        <f>IF($D2137="",0,IF($E2137="",0,IF(VLOOKUP($E2137,paramètres!$E$33:$F$44,2,FALSE)&lt;=VLOOKUP($AB$18,paramètres!$E$33:$F$44,2,FALSE),P2137*$D2137,0)))</f>
        <v>0</v>
      </c>
      <c r="AC2137" s="13">
        <f>IF($D2137="",0,IF($E2137="",0,IF(VLOOKUP($E2137,paramètres!$E$33:$F$44,2,FALSE)&lt;=VLOOKUP($AC$18,paramètres!$E$33:$F$44,2,FALSE),Q2137*$D2137,0)))</f>
        <v>0</v>
      </c>
      <c r="AD2137" s="13">
        <f>IF($D2137="",0,IF($E2137="",0,IF(VLOOKUP($E2137,paramètres!$E$33:$F$44,2,FALSE)&lt;=VLOOKUP($AD$18,paramètres!$E$33:$F$44,2,FALSE),R2137*$D2137,0)))</f>
        <v>0</v>
      </c>
      <c r="AE2137" s="13">
        <f>IF($D2137="",0,IF($E2137="",0,IF(VLOOKUP($E2137,paramètres!$E$33:$F$44,2,FALSE)&lt;=VLOOKUP($AE$18,paramètres!$E$33:$F$44,2,FALSE),S2137*$D2137,0)))</f>
        <v>0</v>
      </c>
      <c r="AF2137" s="13">
        <f>IF($D2137="",0,IF($E2137="",0,IF(VLOOKUP($E2137,paramètres!$E$33:$F$44,2,FALSE)&lt;=VLOOKUP($AF$18,paramètres!$E$33:$F$44,2,FALSE),T2137*$D2137,0)))</f>
        <v>0</v>
      </c>
      <c r="AG2137" s="13">
        <f>IF($D2137="",0,IF($E2137="",0,IF(VLOOKUP($E2137,paramètres!$E$33:$F$44,2,FALSE)&lt;=VLOOKUP($AG$18,paramètres!$E$33:$F$44,2,FALSE),U2137*$D2137,0)))</f>
        <v>0</v>
      </c>
      <c r="AH2137" s="13">
        <f>IF($D2137="",0,IF($E2137="",0,IF(VLOOKUP($E2137,paramètres!$E$33:$F$44,2,FALSE)&lt;=VLOOKUP($AH$18,paramètres!$E$33:$F$44,2,FALSE),V2137*$D2137,0)))</f>
        <v>0</v>
      </c>
      <c r="AI2137" s="13">
        <f>IF($D2137="",0,IF($E2137="",0,IF(VLOOKUP($E2137,paramètres!$E$33:$F$44,2,FALSE)&lt;=VLOOKUP($AI$18,paramètres!$E$33:$F$44,2,FALSE),W2137*$D2137,0)))</f>
        <v>0</v>
      </c>
      <c r="AJ2137" s="13">
        <f>IF($D2137="",0,IF($E2137="",0,IF(VLOOKUP($E2137,paramètres!$E$33:$F$44,2,FALSE)&lt;=VLOOKUP($AJ$18,paramètres!$E$33:$F$44,2,FALSE),X2137*$D2137,0)))</f>
        <v>0</v>
      </c>
      <c r="AK2137" s="13">
        <f>IF($D2137="",0,IF($E2137="",0,IF(VLOOKUP($E2137,paramètres!$E$33:$F$44,2,FALSE)&lt;=VLOOKUP($AK$18,paramètres!$E$33:$F$44,2,FALSE),Y2137*$D2137,0)))</f>
        <v>0</v>
      </c>
      <c r="AL2137" s="13">
        <f>IF($D2137="",0,IF($E2137="",0,IF(VLOOKUP($E2137,paramètres!$E$33:$F$44,2,FALSE)&lt;=VLOOKUP($AL$18,paramètres!$E$33:$F$44,2,FALSE),Z2137*$D2137,0)))</f>
        <v>0</v>
      </c>
      <c r="AM2137" s="126">
        <f>IF($D2137="",0,IF($E2137="",0,IF(VLOOKUP($E2137,paramètres!$E$33:$F$44,2,FALSE)&lt;=VLOOKUP($AM$18,paramètres!$E$33:$F$44,2,FALSE),AA2137*$D2137,0)))</f>
        <v>0</v>
      </c>
      <c r="AN2137" s="121" t="str">
        <f>IF(paramètres!$B$28=1,((SUM(P2137:Y2137)/1.02)+SUM(Z2137:AA2137))*0.0303/9*COUNT(P2137:X2137),IF(paramètres!$B$28=2,(SUM(P2137:AA2137))*0.0303/9*COUNT(P2137:X2137),"Missing Delta option"))</f>
        <v>Missing Delta option</v>
      </c>
      <c r="AO2137" s="13" t="str">
        <f>IF(paramètres!$B$28=1,(((SUM(P2137:Y2137)/1.02)+SUM(Z2137:AA2137))+((SUM(AB2137:AK2137)/1.02)+SUM(AL2137:AN2137)))*cotpatr,IF(paramètres!$B$28=2,(SUM(P2137:AN2137)*cotpatr),"Missing Delta Option"))</f>
        <v>Missing Delta Option</v>
      </c>
      <c r="AP2137" s="13" t="str" cm="1">
        <f t="array" ref="AP2137">IF(paramètres!$B$28=1,(((SUM(P2137:Y2137)/1.02)+SUM(Z2137:AA2137))+((SUM(AB2137:AM2137)/1.02)+SUM(AL2137:AM2137)))/12*pécule,IF(paramètres!$B$28=2,SUM(P2137:AM2137)/12*pécule,"Missing Delta Option"))</f>
        <v>Missing Delta Option</v>
      </c>
      <c r="AQ2137" s="105" t="e">
        <f>IF(paramètres!$B$28=1,(((SUM(P2137:Y2137)/1.02)+SUM(Z2137:AA2137))+((SUM(AB2137:AM2137)/1.02)+SUM(AL2137:AM2137)))+AN2137+AO2137+AP2137,SUM(P2137:AM2137)+AN2137+AO2137+AP2137)</f>
        <v>#VALUE!</v>
      </c>
    </row>
    <row r="2138" spans="1:43" x14ac:dyDescent="0.25">
      <c r="A2138" s="104"/>
      <c r="B2138" s="39"/>
      <c r="C2138" s="39"/>
      <c r="D2138" s="70"/>
      <c r="E2138" s="49"/>
      <c r="F2138" s="40"/>
      <c r="G2138" s="38"/>
      <c r="H2138" s="71"/>
      <c r="I2138" s="40"/>
      <c r="J2138" s="38"/>
      <c r="K2138" s="71"/>
      <c r="L2138" s="40"/>
      <c r="M2138" s="38"/>
      <c r="N2138" s="71"/>
      <c r="O2138" s="49"/>
      <c r="P2138" s="177"/>
      <c r="Q2138" s="178"/>
      <c r="R2138" s="178"/>
      <c r="S2138" s="178"/>
      <c r="T2138" s="178"/>
      <c r="U2138" s="178"/>
      <c r="V2138" s="178"/>
      <c r="W2138" s="178"/>
      <c r="X2138" s="178"/>
      <c r="Y2138" s="178"/>
      <c r="Z2138" s="178"/>
      <c r="AA2138" s="179"/>
      <c r="AB2138" s="121">
        <f>IF($D2138="",0,IF($E2138="",0,IF(VLOOKUP($E2138,paramètres!$E$33:$F$44,2,FALSE)&lt;=VLOOKUP($AB$18,paramètres!$E$33:$F$44,2,FALSE),P2138*$D2138,0)))</f>
        <v>0</v>
      </c>
      <c r="AC2138" s="13">
        <f>IF($D2138="",0,IF($E2138="",0,IF(VLOOKUP($E2138,paramètres!$E$33:$F$44,2,FALSE)&lt;=VLOOKUP($AC$18,paramètres!$E$33:$F$44,2,FALSE),Q2138*$D2138,0)))</f>
        <v>0</v>
      </c>
      <c r="AD2138" s="13">
        <f>IF($D2138="",0,IF($E2138="",0,IF(VLOOKUP($E2138,paramètres!$E$33:$F$44,2,FALSE)&lt;=VLOOKUP($AD$18,paramètres!$E$33:$F$44,2,FALSE),R2138*$D2138,0)))</f>
        <v>0</v>
      </c>
      <c r="AE2138" s="13">
        <f>IF($D2138="",0,IF($E2138="",0,IF(VLOOKUP($E2138,paramètres!$E$33:$F$44,2,FALSE)&lt;=VLOOKUP($AE$18,paramètres!$E$33:$F$44,2,FALSE),S2138*$D2138,0)))</f>
        <v>0</v>
      </c>
      <c r="AF2138" s="13">
        <f>IF($D2138="",0,IF($E2138="",0,IF(VLOOKUP($E2138,paramètres!$E$33:$F$44,2,FALSE)&lt;=VLOOKUP($AF$18,paramètres!$E$33:$F$44,2,FALSE),T2138*$D2138,0)))</f>
        <v>0</v>
      </c>
      <c r="AG2138" s="13">
        <f>IF($D2138="",0,IF($E2138="",0,IF(VLOOKUP($E2138,paramètres!$E$33:$F$44,2,FALSE)&lt;=VLOOKUP($AG$18,paramètres!$E$33:$F$44,2,FALSE),U2138*$D2138,0)))</f>
        <v>0</v>
      </c>
      <c r="AH2138" s="13">
        <f>IF($D2138="",0,IF($E2138="",0,IF(VLOOKUP($E2138,paramètres!$E$33:$F$44,2,FALSE)&lt;=VLOOKUP($AH$18,paramètres!$E$33:$F$44,2,FALSE),V2138*$D2138,0)))</f>
        <v>0</v>
      </c>
      <c r="AI2138" s="13">
        <f>IF($D2138="",0,IF($E2138="",0,IF(VLOOKUP($E2138,paramètres!$E$33:$F$44,2,FALSE)&lt;=VLOOKUP($AI$18,paramètres!$E$33:$F$44,2,FALSE),W2138*$D2138,0)))</f>
        <v>0</v>
      </c>
      <c r="AJ2138" s="13">
        <f>IF($D2138="",0,IF($E2138="",0,IF(VLOOKUP($E2138,paramètres!$E$33:$F$44,2,FALSE)&lt;=VLOOKUP($AJ$18,paramètres!$E$33:$F$44,2,FALSE),X2138*$D2138,0)))</f>
        <v>0</v>
      </c>
      <c r="AK2138" s="13">
        <f>IF($D2138="",0,IF($E2138="",0,IF(VLOOKUP($E2138,paramètres!$E$33:$F$44,2,FALSE)&lt;=VLOOKUP($AK$18,paramètres!$E$33:$F$44,2,FALSE),Y2138*$D2138,0)))</f>
        <v>0</v>
      </c>
      <c r="AL2138" s="13">
        <f>IF($D2138="",0,IF($E2138="",0,IF(VLOOKUP($E2138,paramètres!$E$33:$F$44,2,FALSE)&lt;=VLOOKUP($AL$18,paramètres!$E$33:$F$44,2,FALSE),Z2138*$D2138,0)))</f>
        <v>0</v>
      </c>
      <c r="AM2138" s="126">
        <f>IF($D2138="",0,IF($E2138="",0,IF(VLOOKUP($E2138,paramètres!$E$33:$F$44,2,FALSE)&lt;=VLOOKUP($AM$18,paramètres!$E$33:$F$44,2,FALSE),AA2138*$D2138,0)))</f>
        <v>0</v>
      </c>
      <c r="AN2138" s="121" t="str">
        <f>IF(paramètres!$B$28=1,((SUM(P2138:Y2138)/1.02)+SUM(Z2138:AA2138))*0.0303/9*COUNT(P2138:X2138),IF(paramètres!$B$28=2,(SUM(P2138:AA2138))*0.0303/9*COUNT(P2138:X2138),"Missing Delta option"))</f>
        <v>Missing Delta option</v>
      </c>
      <c r="AO2138" s="13" t="str">
        <f>IF(paramètres!$B$28=1,(((SUM(P2138:Y2138)/1.02)+SUM(Z2138:AA2138))+((SUM(AB2138:AK2138)/1.02)+SUM(AL2138:AN2138)))*cotpatr,IF(paramètres!$B$28=2,(SUM(P2138:AN2138)*cotpatr),"Missing Delta Option"))</f>
        <v>Missing Delta Option</v>
      </c>
      <c r="AP2138" s="13" t="str" cm="1">
        <f t="array" ref="AP2138">IF(paramètres!$B$28=1,(((SUM(P2138:Y2138)/1.02)+SUM(Z2138:AA2138))+((SUM(AB2138:AM2138)/1.02)+SUM(AL2138:AM2138)))/12*pécule,IF(paramètres!$B$28=2,SUM(P2138:AM2138)/12*pécule,"Missing Delta Option"))</f>
        <v>Missing Delta Option</v>
      </c>
      <c r="AQ2138" s="105" t="e">
        <f>IF(paramètres!$B$28=1,(((SUM(P2138:Y2138)/1.02)+SUM(Z2138:AA2138))+((SUM(AB2138:AM2138)/1.02)+SUM(AL2138:AM2138)))+AN2138+AO2138+AP2138,SUM(P2138:AM2138)+AN2138+AO2138+AP2138)</f>
        <v>#VALUE!</v>
      </c>
    </row>
    <row r="2139" spans="1:43" x14ac:dyDescent="0.25">
      <c r="A2139" s="104"/>
      <c r="B2139" s="39"/>
      <c r="C2139" s="39"/>
      <c r="D2139" s="70"/>
      <c r="E2139" s="49"/>
      <c r="F2139" s="40"/>
      <c r="G2139" s="38"/>
      <c r="H2139" s="71"/>
      <c r="I2139" s="40"/>
      <c r="J2139" s="38"/>
      <c r="K2139" s="71"/>
      <c r="L2139" s="40"/>
      <c r="M2139" s="38"/>
      <c r="N2139" s="71"/>
      <c r="O2139" s="49"/>
      <c r="P2139" s="177"/>
      <c r="Q2139" s="178"/>
      <c r="R2139" s="178"/>
      <c r="S2139" s="178"/>
      <c r="T2139" s="178"/>
      <c r="U2139" s="178"/>
      <c r="V2139" s="178"/>
      <c r="W2139" s="178"/>
      <c r="X2139" s="178"/>
      <c r="Y2139" s="178"/>
      <c r="Z2139" s="178"/>
      <c r="AA2139" s="179"/>
      <c r="AB2139" s="121">
        <f>IF($D2139="",0,IF($E2139="",0,IF(VLOOKUP($E2139,paramètres!$E$33:$F$44,2,FALSE)&lt;=VLOOKUP($AB$18,paramètres!$E$33:$F$44,2,FALSE),P2139*$D2139,0)))</f>
        <v>0</v>
      </c>
      <c r="AC2139" s="13">
        <f>IF($D2139="",0,IF($E2139="",0,IF(VLOOKUP($E2139,paramètres!$E$33:$F$44,2,FALSE)&lt;=VLOOKUP($AC$18,paramètres!$E$33:$F$44,2,FALSE),Q2139*$D2139,0)))</f>
        <v>0</v>
      </c>
      <c r="AD2139" s="13">
        <f>IF($D2139="",0,IF($E2139="",0,IF(VLOOKUP($E2139,paramètres!$E$33:$F$44,2,FALSE)&lt;=VLOOKUP($AD$18,paramètres!$E$33:$F$44,2,FALSE),R2139*$D2139,0)))</f>
        <v>0</v>
      </c>
      <c r="AE2139" s="13">
        <f>IF($D2139="",0,IF($E2139="",0,IF(VLOOKUP($E2139,paramètres!$E$33:$F$44,2,FALSE)&lt;=VLOOKUP($AE$18,paramètres!$E$33:$F$44,2,FALSE),S2139*$D2139,0)))</f>
        <v>0</v>
      </c>
      <c r="AF2139" s="13">
        <f>IF($D2139="",0,IF($E2139="",0,IF(VLOOKUP($E2139,paramètres!$E$33:$F$44,2,FALSE)&lt;=VLOOKUP($AF$18,paramètres!$E$33:$F$44,2,FALSE),T2139*$D2139,0)))</f>
        <v>0</v>
      </c>
      <c r="AG2139" s="13">
        <f>IF($D2139="",0,IF($E2139="",0,IF(VLOOKUP($E2139,paramètres!$E$33:$F$44,2,FALSE)&lt;=VLOOKUP($AG$18,paramètres!$E$33:$F$44,2,FALSE),U2139*$D2139,0)))</f>
        <v>0</v>
      </c>
      <c r="AH2139" s="13">
        <f>IF($D2139="",0,IF($E2139="",0,IF(VLOOKUP($E2139,paramètres!$E$33:$F$44,2,FALSE)&lt;=VLOOKUP($AH$18,paramètres!$E$33:$F$44,2,FALSE),V2139*$D2139,0)))</f>
        <v>0</v>
      </c>
      <c r="AI2139" s="13">
        <f>IF($D2139="",0,IF($E2139="",0,IF(VLOOKUP($E2139,paramètres!$E$33:$F$44,2,FALSE)&lt;=VLOOKUP($AI$18,paramètres!$E$33:$F$44,2,FALSE),W2139*$D2139,0)))</f>
        <v>0</v>
      </c>
      <c r="AJ2139" s="13">
        <f>IF($D2139="",0,IF($E2139="",0,IF(VLOOKUP($E2139,paramètres!$E$33:$F$44,2,FALSE)&lt;=VLOOKUP($AJ$18,paramètres!$E$33:$F$44,2,FALSE),X2139*$D2139,0)))</f>
        <v>0</v>
      </c>
      <c r="AK2139" s="13">
        <f>IF($D2139="",0,IF($E2139="",0,IF(VLOOKUP($E2139,paramètres!$E$33:$F$44,2,FALSE)&lt;=VLOOKUP($AK$18,paramètres!$E$33:$F$44,2,FALSE),Y2139*$D2139,0)))</f>
        <v>0</v>
      </c>
      <c r="AL2139" s="13">
        <f>IF($D2139="",0,IF($E2139="",0,IF(VLOOKUP($E2139,paramètres!$E$33:$F$44,2,FALSE)&lt;=VLOOKUP($AL$18,paramètres!$E$33:$F$44,2,FALSE),Z2139*$D2139,0)))</f>
        <v>0</v>
      </c>
      <c r="AM2139" s="126">
        <f>IF($D2139="",0,IF($E2139="",0,IF(VLOOKUP($E2139,paramètres!$E$33:$F$44,2,FALSE)&lt;=VLOOKUP($AM$18,paramètres!$E$33:$F$44,2,FALSE),AA2139*$D2139,0)))</f>
        <v>0</v>
      </c>
      <c r="AN2139" s="121" t="str">
        <f>IF(paramètres!$B$28=1,((SUM(P2139:Y2139)/1.02)+SUM(Z2139:AA2139))*0.0303/9*COUNT(P2139:X2139),IF(paramètres!$B$28=2,(SUM(P2139:AA2139))*0.0303/9*COUNT(P2139:X2139),"Missing Delta option"))</f>
        <v>Missing Delta option</v>
      </c>
      <c r="AO2139" s="13" t="str">
        <f>IF(paramètres!$B$28=1,(((SUM(P2139:Y2139)/1.02)+SUM(Z2139:AA2139))+((SUM(AB2139:AK2139)/1.02)+SUM(AL2139:AN2139)))*cotpatr,IF(paramètres!$B$28=2,(SUM(P2139:AN2139)*cotpatr),"Missing Delta Option"))</f>
        <v>Missing Delta Option</v>
      </c>
      <c r="AP2139" s="13" t="str" cm="1">
        <f t="array" ref="AP2139">IF(paramètres!$B$28=1,(((SUM(P2139:Y2139)/1.02)+SUM(Z2139:AA2139))+((SUM(AB2139:AM2139)/1.02)+SUM(AL2139:AM2139)))/12*pécule,IF(paramètres!$B$28=2,SUM(P2139:AM2139)/12*pécule,"Missing Delta Option"))</f>
        <v>Missing Delta Option</v>
      </c>
      <c r="AQ2139" s="105" t="e">
        <f>IF(paramètres!$B$28=1,(((SUM(P2139:Y2139)/1.02)+SUM(Z2139:AA2139))+((SUM(AB2139:AM2139)/1.02)+SUM(AL2139:AM2139)))+AN2139+AO2139+AP2139,SUM(P2139:AM2139)+AN2139+AO2139+AP2139)</f>
        <v>#VALUE!</v>
      </c>
    </row>
    <row r="2140" spans="1:43" x14ac:dyDescent="0.25">
      <c r="A2140" s="104"/>
      <c r="B2140" s="39"/>
      <c r="C2140" s="39"/>
      <c r="D2140" s="70"/>
      <c r="E2140" s="49"/>
      <c r="F2140" s="40"/>
      <c r="G2140" s="38"/>
      <c r="H2140" s="71"/>
      <c r="I2140" s="40"/>
      <c r="J2140" s="38"/>
      <c r="K2140" s="71"/>
      <c r="L2140" s="40"/>
      <c r="M2140" s="38"/>
      <c r="N2140" s="71"/>
      <c r="O2140" s="49"/>
      <c r="P2140" s="177"/>
      <c r="Q2140" s="178"/>
      <c r="R2140" s="178"/>
      <c r="S2140" s="178"/>
      <c r="T2140" s="178"/>
      <c r="U2140" s="178"/>
      <c r="V2140" s="178"/>
      <c r="W2140" s="178"/>
      <c r="X2140" s="178"/>
      <c r="Y2140" s="178"/>
      <c r="Z2140" s="178"/>
      <c r="AA2140" s="179"/>
      <c r="AB2140" s="121">
        <f>IF($D2140="",0,IF($E2140="",0,IF(VLOOKUP($E2140,paramètres!$E$33:$F$44,2,FALSE)&lt;=VLOOKUP($AB$18,paramètres!$E$33:$F$44,2,FALSE),P2140*$D2140,0)))</f>
        <v>0</v>
      </c>
      <c r="AC2140" s="13">
        <f>IF($D2140="",0,IF($E2140="",0,IF(VLOOKUP($E2140,paramètres!$E$33:$F$44,2,FALSE)&lt;=VLOOKUP($AC$18,paramètres!$E$33:$F$44,2,FALSE),Q2140*$D2140,0)))</f>
        <v>0</v>
      </c>
      <c r="AD2140" s="13">
        <f>IF($D2140="",0,IF($E2140="",0,IF(VLOOKUP($E2140,paramètres!$E$33:$F$44,2,FALSE)&lt;=VLOOKUP($AD$18,paramètres!$E$33:$F$44,2,FALSE),R2140*$D2140,0)))</f>
        <v>0</v>
      </c>
      <c r="AE2140" s="13">
        <f>IF($D2140="",0,IF($E2140="",0,IF(VLOOKUP($E2140,paramètres!$E$33:$F$44,2,FALSE)&lt;=VLOOKUP($AE$18,paramètres!$E$33:$F$44,2,FALSE),S2140*$D2140,0)))</f>
        <v>0</v>
      </c>
      <c r="AF2140" s="13">
        <f>IF($D2140="",0,IF($E2140="",0,IF(VLOOKUP($E2140,paramètres!$E$33:$F$44,2,FALSE)&lt;=VLOOKUP($AF$18,paramètres!$E$33:$F$44,2,FALSE),T2140*$D2140,0)))</f>
        <v>0</v>
      </c>
      <c r="AG2140" s="13">
        <f>IF($D2140="",0,IF($E2140="",0,IF(VLOOKUP($E2140,paramètres!$E$33:$F$44,2,FALSE)&lt;=VLOOKUP($AG$18,paramètres!$E$33:$F$44,2,FALSE),U2140*$D2140,0)))</f>
        <v>0</v>
      </c>
      <c r="AH2140" s="13">
        <f>IF($D2140="",0,IF($E2140="",0,IF(VLOOKUP($E2140,paramètres!$E$33:$F$44,2,FALSE)&lt;=VLOOKUP($AH$18,paramètres!$E$33:$F$44,2,FALSE),V2140*$D2140,0)))</f>
        <v>0</v>
      </c>
      <c r="AI2140" s="13">
        <f>IF($D2140="",0,IF($E2140="",0,IF(VLOOKUP($E2140,paramètres!$E$33:$F$44,2,FALSE)&lt;=VLOOKUP($AI$18,paramètres!$E$33:$F$44,2,FALSE),W2140*$D2140,0)))</f>
        <v>0</v>
      </c>
      <c r="AJ2140" s="13">
        <f>IF($D2140="",0,IF($E2140="",0,IF(VLOOKUP($E2140,paramètres!$E$33:$F$44,2,FALSE)&lt;=VLOOKUP($AJ$18,paramètres!$E$33:$F$44,2,FALSE),X2140*$D2140,0)))</f>
        <v>0</v>
      </c>
      <c r="AK2140" s="13">
        <f>IF($D2140="",0,IF($E2140="",0,IF(VLOOKUP($E2140,paramètres!$E$33:$F$44,2,FALSE)&lt;=VLOOKUP($AK$18,paramètres!$E$33:$F$44,2,FALSE),Y2140*$D2140,0)))</f>
        <v>0</v>
      </c>
      <c r="AL2140" s="13">
        <f>IF($D2140="",0,IF($E2140="",0,IF(VLOOKUP($E2140,paramètres!$E$33:$F$44,2,FALSE)&lt;=VLOOKUP($AL$18,paramètres!$E$33:$F$44,2,FALSE),Z2140*$D2140,0)))</f>
        <v>0</v>
      </c>
      <c r="AM2140" s="126">
        <f>IF($D2140="",0,IF($E2140="",0,IF(VLOOKUP($E2140,paramètres!$E$33:$F$44,2,FALSE)&lt;=VLOOKUP($AM$18,paramètres!$E$33:$F$44,2,FALSE),AA2140*$D2140,0)))</f>
        <v>0</v>
      </c>
      <c r="AN2140" s="121" t="str">
        <f>IF(paramètres!$B$28=1,((SUM(P2140:Y2140)/1.02)+SUM(Z2140:AA2140))*0.0303/9*COUNT(P2140:X2140),IF(paramètres!$B$28=2,(SUM(P2140:AA2140))*0.0303/9*COUNT(P2140:X2140),"Missing Delta option"))</f>
        <v>Missing Delta option</v>
      </c>
      <c r="AO2140" s="13" t="str">
        <f>IF(paramètres!$B$28=1,(((SUM(P2140:Y2140)/1.02)+SUM(Z2140:AA2140))+((SUM(AB2140:AK2140)/1.02)+SUM(AL2140:AN2140)))*cotpatr,IF(paramètres!$B$28=2,(SUM(P2140:AN2140)*cotpatr),"Missing Delta Option"))</f>
        <v>Missing Delta Option</v>
      </c>
      <c r="AP2140" s="13" t="str" cm="1">
        <f t="array" ref="AP2140">IF(paramètres!$B$28=1,(((SUM(P2140:Y2140)/1.02)+SUM(Z2140:AA2140))+((SUM(AB2140:AM2140)/1.02)+SUM(AL2140:AM2140)))/12*pécule,IF(paramètres!$B$28=2,SUM(P2140:AM2140)/12*pécule,"Missing Delta Option"))</f>
        <v>Missing Delta Option</v>
      </c>
      <c r="AQ2140" s="105" t="e">
        <f>IF(paramètres!$B$28=1,(((SUM(P2140:Y2140)/1.02)+SUM(Z2140:AA2140))+((SUM(AB2140:AM2140)/1.02)+SUM(AL2140:AM2140)))+AN2140+AO2140+AP2140,SUM(P2140:AM2140)+AN2140+AO2140+AP2140)</f>
        <v>#VALUE!</v>
      </c>
    </row>
    <row r="2141" spans="1:43" x14ac:dyDescent="0.25">
      <c r="A2141" s="104"/>
      <c r="B2141" s="39"/>
      <c r="C2141" s="39"/>
      <c r="D2141" s="70"/>
      <c r="E2141" s="49"/>
      <c r="F2141" s="40"/>
      <c r="G2141" s="38"/>
      <c r="H2141" s="71"/>
      <c r="I2141" s="40"/>
      <c r="J2141" s="38"/>
      <c r="K2141" s="71"/>
      <c r="L2141" s="40"/>
      <c r="M2141" s="38"/>
      <c r="N2141" s="71"/>
      <c r="O2141" s="49"/>
      <c r="P2141" s="177"/>
      <c r="Q2141" s="178"/>
      <c r="R2141" s="178"/>
      <c r="S2141" s="178"/>
      <c r="T2141" s="178"/>
      <c r="U2141" s="178"/>
      <c r="V2141" s="178"/>
      <c r="W2141" s="178"/>
      <c r="X2141" s="178"/>
      <c r="Y2141" s="178"/>
      <c r="Z2141" s="178"/>
      <c r="AA2141" s="179"/>
      <c r="AB2141" s="121">
        <f>IF($D2141="",0,IF($E2141="",0,IF(VLOOKUP($E2141,paramètres!$E$33:$F$44,2,FALSE)&lt;=VLOOKUP($AB$18,paramètres!$E$33:$F$44,2,FALSE),P2141*$D2141,0)))</f>
        <v>0</v>
      </c>
      <c r="AC2141" s="13">
        <f>IF($D2141="",0,IF($E2141="",0,IF(VLOOKUP($E2141,paramètres!$E$33:$F$44,2,FALSE)&lt;=VLOOKUP($AC$18,paramètres!$E$33:$F$44,2,FALSE),Q2141*$D2141,0)))</f>
        <v>0</v>
      </c>
      <c r="AD2141" s="13">
        <f>IF($D2141="",0,IF($E2141="",0,IF(VLOOKUP($E2141,paramètres!$E$33:$F$44,2,FALSE)&lt;=VLOOKUP($AD$18,paramètres!$E$33:$F$44,2,FALSE),R2141*$D2141,0)))</f>
        <v>0</v>
      </c>
      <c r="AE2141" s="13">
        <f>IF($D2141="",0,IF($E2141="",0,IF(VLOOKUP($E2141,paramètres!$E$33:$F$44,2,FALSE)&lt;=VLOOKUP($AE$18,paramètres!$E$33:$F$44,2,FALSE),S2141*$D2141,0)))</f>
        <v>0</v>
      </c>
      <c r="AF2141" s="13">
        <f>IF($D2141="",0,IF($E2141="",0,IF(VLOOKUP($E2141,paramètres!$E$33:$F$44,2,FALSE)&lt;=VLOOKUP($AF$18,paramètres!$E$33:$F$44,2,FALSE),T2141*$D2141,0)))</f>
        <v>0</v>
      </c>
      <c r="AG2141" s="13">
        <f>IF($D2141="",0,IF($E2141="",0,IF(VLOOKUP($E2141,paramètres!$E$33:$F$44,2,FALSE)&lt;=VLOOKUP($AG$18,paramètres!$E$33:$F$44,2,FALSE),U2141*$D2141,0)))</f>
        <v>0</v>
      </c>
      <c r="AH2141" s="13">
        <f>IF($D2141="",0,IF($E2141="",0,IF(VLOOKUP($E2141,paramètres!$E$33:$F$44,2,FALSE)&lt;=VLOOKUP($AH$18,paramètres!$E$33:$F$44,2,FALSE),V2141*$D2141,0)))</f>
        <v>0</v>
      </c>
      <c r="AI2141" s="13">
        <f>IF($D2141="",0,IF($E2141="",0,IF(VLOOKUP($E2141,paramètres!$E$33:$F$44,2,FALSE)&lt;=VLOOKUP($AI$18,paramètres!$E$33:$F$44,2,FALSE),W2141*$D2141,0)))</f>
        <v>0</v>
      </c>
      <c r="AJ2141" s="13">
        <f>IF($D2141="",0,IF($E2141="",0,IF(VLOOKUP($E2141,paramètres!$E$33:$F$44,2,FALSE)&lt;=VLOOKUP($AJ$18,paramètres!$E$33:$F$44,2,FALSE),X2141*$D2141,0)))</f>
        <v>0</v>
      </c>
      <c r="AK2141" s="13">
        <f>IF($D2141="",0,IF($E2141="",0,IF(VLOOKUP($E2141,paramètres!$E$33:$F$44,2,FALSE)&lt;=VLOOKUP($AK$18,paramètres!$E$33:$F$44,2,FALSE),Y2141*$D2141,0)))</f>
        <v>0</v>
      </c>
      <c r="AL2141" s="13">
        <f>IF($D2141="",0,IF($E2141="",0,IF(VLOOKUP($E2141,paramètres!$E$33:$F$44,2,FALSE)&lt;=VLOOKUP($AL$18,paramètres!$E$33:$F$44,2,FALSE),Z2141*$D2141,0)))</f>
        <v>0</v>
      </c>
      <c r="AM2141" s="126">
        <f>IF($D2141="",0,IF($E2141="",0,IF(VLOOKUP($E2141,paramètres!$E$33:$F$44,2,FALSE)&lt;=VLOOKUP($AM$18,paramètres!$E$33:$F$44,2,FALSE),AA2141*$D2141,0)))</f>
        <v>0</v>
      </c>
      <c r="AN2141" s="121" t="str">
        <f>IF(paramètres!$B$28=1,((SUM(P2141:Y2141)/1.02)+SUM(Z2141:AA2141))*0.0303/9*COUNT(P2141:X2141),IF(paramètres!$B$28=2,(SUM(P2141:AA2141))*0.0303/9*COUNT(P2141:X2141),"Missing Delta option"))</f>
        <v>Missing Delta option</v>
      </c>
      <c r="AO2141" s="13" t="str">
        <f>IF(paramètres!$B$28=1,(((SUM(P2141:Y2141)/1.02)+SUM(Z2141:AA2141))+((SUM(AB2141:AK2141)/1.02)+SUM(AL2141:AN2141)))*cotpatr,IF(paramètres!$B$28=2,(SUM(P2141:AN2141)*cotpatr),"Missing Delta Option"))</f>
        <v>Missing Delta Option</v>
      </c>
      <c r="AP2141" s="13" t="str" cm="1">
        <f t="array" ref="AP2141">IF(paramètres!$B$28=1,(((SUM(P2141:Y2141)/1.02)+SUM(Z2141:AA2141))+((SUM(AB2141:AM2141)/1.02)+SUM(AL2141:AM2141)))/12*pécule,IF(paramètres!$B$28=2,SUM(P2141:AM2141)/12*pécule,"Missing Delta Option"))</f>
        <v>Missing Delta Option</v>
      </c>
      <c r="AQ2141" s="105" t="e">
        <f>IF(paramètres!$B$28=1,(((SUM(P2141:Y2141)/1.02)+SUM(Z2141:AA2141))+((SUM(AB2141:AM2141)/1.02)+SUM(AL2141:AM2141)))+AN2141+AO2141+AP2141,SUM(P2141:AM2141)+AN2141+AO2141+AP2141)</f>
        <v>#VALUE!</v>
      </c>
    </row>
    <row r="2142" spans="1:43" x14ac:dyDescent="0.25">
      <c r="A2142" s="104"/>
      <c r="B2142" s="39"/>
      <c r="C2142" s="39"/>
      <c r="D2142" s="70"/>
      <c r="E2142" s="49"/>
      <c r="F2142" s="40"/>
      <c r="G2142" s="38"/>
      <c r="H2142" s="71"/>
      <c r="I2142" s="40"/>
      <c r="J2142" s="38"/>
      <c r="K2142" s="71"/>
      <c r="L2142" s="40"/>
      <c r="M2142" s="38"/>
      <c r="N2142" s="71"/>
      <c r="O2142" s="49"/>
      <c r="P2142" s="177"/>
      <c r="Q2142" s="178"/>
      <c r="R2142" s="178"/>
      <c r="S2142" s="178"/>
      <c r="T2142" s="178"/>
      <c r="U2142" s="178"/>
      <c r="V2142" s="178"/>
      <c r="W2142" s="178"/>
      <c r="X2142" s="178"/>
      <c r="Y2142" s="178"/>
      <c r="Z2142" s="178"/>
      <c r="AA2142" s="179"/>
      <c r="AB2142" s="121">
        <f>IF($D2142="",0,IF($E2142="",0,IF(VLOOKUP($E2142,paramètres!$E$33:$F$44,2,FALSE)&lt;=VLOOKUP($AB$18,paramètres!$E$33:$F$44,2,FALSE),P2142*$D2142,0)))</f>
        <v>0</v>
      </c>
      <c r="AC2142" s="13">
        <f>IF($D2142="",0,IF($E2142="",0,IF(VLOOKUP($E2142,paramètres!$E$33:$F$44,2,FALSE)&lt;=VLOOKUP($AC$18,paramètres!$E$33:$F$44,2,FALSE),Q2142*$D2142,0)))</f>
        <v>0</v>
      </c>
      <c r="AD2142" s="13">
        <f>IF($D2142="",0,IF($E2142="",0,IF(VLOOKUP($E2142,paramètres!$E$33:$F$44,2,FALSE)&lt;=VLOOKUP($AD$18,paramètres!$E$33:$F$44,2,FALSE),R2142*$D2142,0)))</f>
        <v>0</v>
      </c>
      <c r="AE2142" s="13">
        <f>IF($D2142="",0,IF($E2142="",0,IF(VLOOKUP($E2142,paramètres!$E$33:$F$44,2,FALSE)&lt;=VLOOKUP($AE$18,paramètres!$E$33:$F$44,2,FALSE),S2142*$D2142,0)))</f>
        <v>0</v>
      </c>
      <c r="AF2142" s="13">
        <f>IF($D2142="",0,IF($E2142="",0,IF(VLOOKUP($E2142,paramètres!$E$33:$F$44,2,FALSE)&lt;=VLOOKUP($AF$18,paramètres!$E$33:$F$44,2,FALSE),T2142*$D2142,0)))</f>
        <v>0</v>
      </c>
      <c r="AG2142" s="13">
        <f>IF($D2142="",0,IF($E2142="",0,IF(VLOOKUP($E2142,paramètres!$E$33:$F$44,2,FALSE)&lt;=VLOOKUP($AG$18,paramètres!$E$33:$F$44,2,FALSE),U2142*$D2142,0)))</f>
        <v>0</v>
      </c>
      <c r="AH2142" s="13">
        <f>IF($D2142="",0,IF($E2142="",0,IF(VLOOKUP($E2142,paramètres!$E$33:$F$44,2,FALSE)&lt;=VLOOKUP($AH$18,paramètres!$E$33:$F$44,2,FALSE),V2142*$D2142,0)))</f>
        <v>0</v>
      </c>
      <c r="AI2142" s="13">
        <f>IF($D2142="",0,IF($E2142="",0,IF(VLOOKUP($E2142,paramètres!$E$33:$F$44,2,FALSE)&lt;=VLOOKUP($AI$18,paramètres!$E$33:$F$44,2,FALSE),W2142*$D2142,0)))</f>
        <v>0</v>
      </c>
      <c r="AJ2142" s="13">
        <f>IF($D2142="",0,IF($E2142="",0,IF(VLOOKUP($E2142,paramètres!$E$33:$F$44,2,FALSE)&lt;=VLOOKUP($AJ$18,paramètres!$E$33:$F$44,2,FALSE),X2142*$D2142,0)))</f>
        <v>0</v>
      </c>
      <c r="AK2142" s="13">
        <f>IF($D2142="",0,IF($E2142="",0,IF(VLOOKUP($E2142,paramètres!$E$33:$F$44,2,FALSE)&lt;=VLOOKUP($AK$18,paramètres!$E$33:$F$44,2,FALSE),Y2142*$D2142,0)))</f>
        <v>0</v>
      </c>
      <c r="AL2142" s="13">
        <f>IF($D2142="",0,IF($E2142="",0,IF(VLOOKUP($E2142,paramètres!$E$33:$F$44,2,FALSE)&lt;=VLOOKUP($AL$18,paramètres!$E$33:$F$44,2,FALSE),Z2142*$D2142,0)))</f>
        <v>0</v>
      </c>
      <c r="AM2142" s="126">
        <f>IF($D2142="",0,IF($E2142="",0,IF(VLOOKUP($E2142,paramètres!$E$33:$F$44,2,FALSE)&lt;=VLOOKUP($AM$18,paramètres!$E$33:$F$44,2,FALSE),AA2142*$D2142,0)))</f>
        <v>0</v>
      </c>
      <c r="AN2142" s="121" t="str">
        <f>IF(paramètres!$B$28=1,((SUM(P2142:Y2142)/1.02)+SUM(Z2142:AA2142))*0.0303/9*COUNT(P2142:X2142),IF(paramètres!$B$28=2,(SUM(P2142:AA2142))*0.0303/9*COUNT(P2142:X2142),"Missing Delta option"))</f>
        <v>Missing Delta option</v>
      </c>
      <c r="AO2142" s="13" t="str">
        <f>IF(paramètres!$B$28=1,(((SUM(P2142:Y2142)/1.02)+SUM(Z2142:AA2142))+((SUM(AB2142:AK2142)/1.02)+SUM(AL2142:AN2142)))*cotpatr,IF(paramètres!$B$28=2,(SUM(P2142:AN2142)*cotpatr),"Missing Delta Option"))</f>
        <v>Missing Delta Option</v>
      </c>
      <c r="AP2142" s="13" t="str" cm="1">
        <f t="array" ref="AP2142">IF(paramètres!$B$28=1,(((SUM(P2142:Y2142)/1.02)+SUM(Z2142:AA2142))+((SUM(AB2142:AM2142)/1.02)+SUM(AL2142:AM2142)))/12*pécule,IF(paramètres!$B$28=2,SUM(P2142:AM2142)/12*pécule,"Missing Delta Option"))</f>
        <v>Missing Delta Option</v>
      </c>
      <c r="AQ2142" s="105" t="e">
        <f>IF(paramètres!$B$28=1,(((SUM(P2142:Y2142)/1.02)+SUM(Z2142:AA2142))+((SUM(AB2142:AM2142)/1.02)+SUM(AL2142:AM2142)))+AN2142+AO2142+AP2142,SUM(P2142:AM2142)+AN2142+AO2142+AP2142)</f>
        <v>#VALUE!</v>
      </c>
    </row>
    <row r="2143" spans="1:43" x14ac:dyDescent="0.25">
      <c r="A2143" s="104"/>
      <c r="B2143" s="39"/>
      <c r="C2143" s="39"/>
      <c r="D2143" s="70"/>
      <c r="E2143" s="49"/>
      <c r="F2143" s="40"/>
      <c r="G2143" s="38"/>
      <c r="H2143" s="71"/>
      <c r="I2143" s="40"/>
      <c r="J2143" s="38"/>
      <c r="K2143" s="71"/>
      <c r="L2143" s="40"/>
      <c r="M2143" s="38"/>
      <c r="N2143" s="71"/>
      <c r="O2143" s="49"/>
      <c r="P2143" s="177"/>
      <c r="Q2143" s="178"/>
      <c r="R2143" s="178"/>
      <c r="S2143" s="178"/>
      <c r="T2143" s="178"/>
      <c r="U2143" s="178"/>
      <c r="V2143" s="178"/>
      <c r="W2143" s="178"/>
      <c r="X2143" s="178"/>
      <c r="Y2143" s="178"/>
      <c r="Z2143" s="178"/>
      <c r="AA2143" s="179"/>
      <c r="AB2143" s="121">
        <f>IF($D2143="",0,IF($E2143="",0,IF(VLOOKUP($E2143,paramètres!$E$33:$F$44,2,FALSE)&lt;=VLOOKUP($AB$18,paramètres!$E$33:$F$44,2,FALSE),P2143*$D2143,0)))</f>
        <v>0</v>
      </c>
      <c r="AC2143" s="13">
        <f>IF($D2143="",0,IF($E2143="",0,IF(VLOOKUP($E2143,paramètres!$E$33:$F$44,2,FALSE)&lt;=VLOOKUP($AC$18,paramètres!$E$33:$F$44,2,FALSE),Q2143*$D2143,0)))</f>
        <v>0</v>
      </c>
      <c r="AD2143" s="13">
        <f>IF($D2143="",0,IF($E2143="",0,IF(VLOOKUP($E2143,paramètres!$E$33:$F$44,2,FALSE)&lt;=VLOOKUP($AD$18,paramètres!$E$33:$F$44,2,FALSE),R2143*$D2143,0)))</f>
        <v>0</v>
      </c>
      <c r="AE2143" s="13">
        <f>IF($D2143="",0,IF($E2143="",0,IF(VLOOKUP($E2143,paramètres!$E$33:$F$44,2,FALSE)&lt;=VLOOKUP($AE$18,paramètres!$E$33:$F$44,2,FALSE),S2143*$D2143,0)))</f>
        <v>0</v>
      </c>
      <c r="AF2143" s="13">
        <f>IF($D2143="",0,IF($E2143="",0,IF(VLOOKUP($E2143,paramètres!$E$33:$F$44,2,FALSE)&lt;=VLOOKUP($AF$18,paramètres!$E$33:$F$44,2,FALSE),T2143*$D2143,0)))</f>
        <v>0</v>
      </c>
      <c r="AG2143" s="13">
        <f>IF($D2143="",0,IF($E2143="",0,IF(VLOOKUP($E2143,paramètres!$E$33:$F$44,2,FALSE)&lt;=VLOOKUP($AG$18,paramètres!$E$33:$F$44,2,FALSE),U2143*$D2143,0)))</f>
        <v>0</v>
      </c>
      <c r="AH2143" s="13">
        <f>IF($D2143="",0,IF($E2143="",0,IF(VLOOKUP($E2143,paramètres!$E$33:$F$44,2,FALSE)&lt;=VLOOKUP($AH$18,paramètres!$E$33:$F$44,2,FALSE),V2143*$D2143,0)))</f>
        <v>0</v>
      </c>
      <c r="AI2143" s="13">
        <f>IF($D2143="",0,IF($E2143="",0,IF(VLOOKUP($E2143,paramètres!$E$33:$F$44,2,FALSE)&lt;=VLOOKUP($AI$18,paramètres!$E$33:$F$44,2,FALSE),W2143*$D2143,0)))</f>
        <v>0</v>
      </c>
      <c r="AJ2143" s="13">
        <f>IF($D2143="",0,IF($E2143="",0,IF(VLOOKUP($E2143,paramètres!$E$33:$F$44,2,FALSE)&lt;=VLOOKUP($AJ$18,paramètres!$E$33:$F$44,2,FALSE),X2143*$D2143,0)))</f>
        <v>0</v>
      </c>
      <c r="AK2143" s="13">
        <f>IF($D2143="",0,IF($E2143="",0,IF(VLOOKUP($E2143,paramètres!$E$33:$F$44,2,FALSE)&lt;=VLOOKUP($AK$18,paramètres!$E$33:$F$44,2,FALSE),Y2143*$D2143,0)))</f>
        <v>0</v>
      </c>
      <c r="AL2143" s="13">
        <f>IF($D2143="",0,IF($E2143="",0,IF(VLOOKUP($E2143,paramètres!$E$33:$F$44,2,FALSE)&lt;=VLOOKUP($AL$18,paramètres!$E$33:$F$44,2,FALSE),Z2143*$D2143,0)))</f>
        <v>0</v>
      </c>
      <c r="AM2143" s="126">
        <f>IF($D2143="",0,IF($E2143="",0,IF(VLOOKUP($E2143,paramètres!$E$33:$F$44,2,FALSE)&lt;=VLOOKUP($AM$18,paramètres!$E$33:$F$44,2,FALSE),AA2143*$D2143,0)))</f>
        <v>0</v>
      </c>
      <c r="AN2143" s="121" t="str">
        <f>IF(paramètres!$B$28=1,((SUM(P2143:Y2143)/1.02)+SUM(Z2143:AA2143))*0.0303/9*COUNT(P2143:X2143),IF(paramètres!$B$28=2,(SUM(P2143:AA2143))*0.0303/9*COUNT(P2143:X2143),"Missing Delta option"))</f>
        <v>Missing Delta option</v>
      </c>
      <c r="AO2143" s="13" t="str">
        <f>IF(paramètres!$B$28=1,(((SUM(P2143:Y2143)/1.02)+SUM(Z2143:AA2143))+((SUM(AB2143:AK2143)/1.02)+SUM(AL2143:AN2143)))*cotpatr,IF(paramètres!$B$28=2,(SUM(P2143:AN2143)*cotpatr),"Missing Delta Option"))</f>
        <v>Missing Delta Option</v>
      </c>
      <c r="AP2143" s="13" t="str" cm="1">
        <f t="array" ref="AP2143">IF(paramètres!$B$28=1,(((SUM(P2143:Y2143)/1.02)+SUM(Z2143:AA2143))+((SUM(AB2143:AM2143)/1.02)+SUM(AL2143:AM2143)))/12*pécule,IF(paramètres!$B$28=2,SUM(P2143:AM2143)/12*pécule,"Missing Delta Option"))</f>
        <v>Missing Delta Option</v>
      </c>
      <c r="AQ2143" s="105" t="e">
        <f>IF(paramètres!$B$28=1,(((SUM(P2143:Y2143)/1.02)+SUM(Z2143:AA2143))+((SUM(AB2143:AM2143)/1.02)+SUM(AL2143:AM2143)))+AN2143+AO2143+AP2143,SUM(P2143:AM2143)+AN2143+AO2143+AP2143)</f>
        <v>#VALUE!</v>
      </c>
    </row>
    <row r="2144" spans="1:43" x14ac:dyDescent="0.25">
      <c r="A2144" s="104"/>
      <c r="B2144" s="39"/>
      <c r="C2144" s="39"/>
      <c r="D2144" s="70"/>
      <c r="E2144" s="49"/>
      <c r="F2144" s="40"/>
      <c r="G2144" s="38"/>
      <c r="H2144" s="71"/>
      <c r="I2144" s="40"/>
      <c r="J2144" s="38"/>
      <c r="K2144" s="71"/>
      <c r="L2144" s="40"/>
      <c r="M2144" s="38"/>
      <c r="N2144" s="71"/>
      <c r="O2144" s="49"/>
      <c r="P2144" s="177"/>
      <c r="Q2144" s="178"/>
      <c r="R2144" s="178"/>
      <c r="S2144" s="178"/>
      <c r="T2144" s="178"/>
      <c r="U2144" s="178"/>
      <c r="V2144" s="178"/>
      <c r="W2144" s="178"/>
      <c r="X2144" s="178"/>
      <c r="Y2144" s="178"/>
      <c r="Z2144" s="178"/>
      <c r="AA2144" s="179"/>
      <c r="AB2144" s="121">
        <f>IF($D2144="",0,IF($E2144="",0,IF(VLOOKUP($E2144,paramètres!$E$33:$F$44,2,FALSE)&lt;=VLOOKUP($AB$18,paramètres!$E$33:$F$44,2,FALSE),P2144*$D2144,0)))</f>
        <v>0</v>
      </c>
      <c r="AC2144" s="13">
        <f>IF($D2144="",0,IF($E2144="",0,IF(VLOOKUP($E2144,paramètres!$E$33:$F$44,2,FALSE)&lt;=VLOOKUP($AC$18,paramètres!$E$33:$F$44,2,FALSE),Q2144*$D2144,0)))</f>
        <v>0</v>
      </c>
      <c r="AD2144" s="13">
        <f>IF($D2144="",0,IF($E2144="",0,IF(VLOOKUP($E2144,paramètres!$E$33:$F$44,2,FALSE)&lt;=VLOOKUP($AD$18,paramètres!$E$33:$F$44,2,FALSE),R2144*$D2144,0)))</f>
        <v>0</v>
      </c>
      <c r="AE2144" s="13">
        <f>IF($D2144="",0,IF($E2144="",0,IF(VLOOKUP($E2144,paramètres!$E$33:$F$44,2,FALSE)&lt;=VLOOKUP($AE$18,paramètres!$E$33:$F$44,2,FALSE),S2144*$D2144,0)))</f>
        <v>0</v>
      </c>
      <c r="AF2144" s="13">
        <f>IF($D2144="",0,IF($E2144="",0,IF(VLOOKUP($E2144,paramètres!$E$33:$F$44,2,FALSE)&lt;=VLOOKUP($AF$18,paramètres!$E$33:$F$44,2,FALSE),T2144*$D2144,0)))</f>
        <v>0</v>
      </c>
      <c r="AG2144" s="13">
        <f>IF($D2144="",0,IF($E2144="",0,IF(VLOOKUP($E2144,paramètres!$E$33:$F$44,2,FALSE)&lt;=VLOOKUP($AG$18,paramètres!$E$33:$F$44,2,FALSE),U2144*$D2144,0)))</f>
        <v>0</v>
      </c>
      <c r="AH2144" s="13">
        <f>IF($D2144="",0,IF($E2144="",0,IF(VLOOKUP($E2144,paramètres!$E$33:$F$44,2,FALSE)&lt;=VLOOKUP($AH$18,paramètres!$E$33:$F$44,2,FALSE),V2144*$D2144,0)))</f>
        <v>0</v>
      </c>
      <c r="AI2144" s="13">
        <f>IF($D2144="",0,IF($E2144="",0,IF(VLOOKUP($E2144,paramètres!$E$33:$F$44,2,FALSE)&lt;=VLOOKUP($AI$18,paramètres!$E$33:$F$44,2,FALSE),W2144*$D2144,0)))</f>
        <v>0</v>
      </c>
      <c r="AJ2144" s="13">
        <f>IF($D2144="",0,IF($E2144="",0,IF(VLOOKUP($E2144,paramètres!$E$33:$F$44,2,FALSE)&lt;=VLOOKUP($AJ$18,paramètres!$E$33:$F$44,2,FALSE),X2144*$D2144,0)))</f>
        <v>0</v>
      </c>
      <c r="AK2144" s="13">
        <f>IF($D2144="",0,IF($E2144="",0,IF(VLOOKUP($E2144,paramètres!$E$33:$F$44,2,FALSE)&lt;=VLOOKUP($AK$18,paramètres!$E$33:$F$44,2,FALSE),Y2144*$D2144,0)))</f>
        <v>0</v>
      </c>
      <c r="AL2144" s="13">
        <f>IF($D2144="",0,IF($E2144="",0,IF(VLOOKUP($E2144,paramètres!$E$33:$F$44,2,FALSE)&lt;=VLOOKUP($AL$18,paramètres!$E$33:$F$44,2,FALSE),Z2144*$D2144,0)))</f>
        <v>0</v>
      </c>
      <c r="AM2144" s="126">
        <f>IF($D2144="",0,IF($E2144="",0,IF(VLOOKUP($E2144,paramètres!$E$33:$F$44,2,FALSE)&lt;=VLOOKUP($AM$18,paramètres!$E$33:$F$44,2,FALSE),AA2144*$D2144,0)))</f>
        <v>0</v>
      </c>
      <c r="AN2144" s="121" t="str">
        <f>IF(paramètres!$B$28=1,((SUM(P2144:Y2144)/1.02)+SUM(Z2144:AA2144))*0.0303/9*COUNT(P2144:X2144),IF(paramètres!$B$28=2,(SUM(P2144:AA2144))*0.0303/9*COUNT(P2144:X2144),"Missing Delta option"))</f>
        <v>Missing Delta option</v>
      </c>
      <c r="AO2144" s="13" t="str">
        <f>IF(paramètres!$B$28=1,(((SUM(P2144:Y2144)/1.02)+SUM(Z2144:AA2144))+((SUM(AB2144:AK2144)/1.02)+SUM(AL2144:AN2144)))*cotpatr,IF(paramètres!$B$28=2,(SUM(P2144:AN2144)*cotpatr),"Missing Delta Option"))</f>
        <v>Missing Delta Option</v>
      </c>
      <c r="AP2144" s="13" t="str" cm="1">
        <f t="array" ref="AP2144">IF(paramètres!$B$28=1,(((SUM(P2144:Y2144)/1.02)+SUM(Z2144:AA2144))+((SUM(AB2144:AM2144)/1.02)+SUM(AL2144:AM2144)))/12*pécule,IF(paramètres!$B$28=2,SUM(P2144:AM2144)/12*pécule,"Missing Delta Option"))</f>
        <v>Missing Delta Option</v>
      </c>
      <c r="AQ2144" s="105" t="e">
        <f>IF(paramètres!$B$28=1,(((SUM(P2144:Y2144)/1.02)+SUM(Z2144:AA2144))+((SUM(AB2144:AM2144)/1.02)+SUM(AL2144:AM2144)))+AN2144+AO2144+AP2144,SUM(P2144:AM2144)+AN2144+AO2144+AP2144)</f>
        <v>#VALUE!</v>
      </c>
    </row>
    <row r="2145" spans="1:43" x14ac:dyDescent="0.25">
      <c r="A2145" s="104"/>
      <c r="B2145" s="39"/>
      <c r="C2145" s="39"/>
      <c r="D2145" s="70"/>
      <c r="E2145" s="49"/>
      <c r="F2145" s="40"/>
      <c r="G2145" s="38"/>
      <c r="H2145" s="71"/>
      <c r="I2145" s="40"/>
      <c r="J2145" s="38"/>
      <c r="K2145" s="71"/>
      <c r="L2145" s="40"/>
      <c r="M2145" s="38"/>
      <c r="N2145" s="71"/>
      <c r="O2145" s="49"/>
      <c r="P2145" s="177"/>
      <c r="Q2145" s="178"/>
      <c r="R2145" s="178"/>
      <c r="S2145" s="178"/>
      <c r="T2145" s="178"/>
      <c r="U2145" s="178"/>
      <c r="V2145" s="178"/>
      <c r="W2145" s="178"/>
      <c r="X2145" s="178"/>
      <c r="Y2145" s="178"/>
      <c r="Z2145" s="178"/>
      <c r="AA2145" s="179"/>
      <c r="AB2145" s="121">
        <f>IF($D2145="",0,IF($E2145="",0,IF(VLOOKUP($E2145,paramètres!$E$33:$F$44,2,FALSE)&lt;=VLOOKUP($AB$18,paramètres!$E$33:$F$44,2,FALSE),P2145*$D2145,0)))</f>
        <v>0</v>
      </c>
      <c r="AC2145" s="13">
        <f>IF($D2145="",0,IF($E2145="",0,IF(VLOOKUP($E2145,paramètres!$E$33:$F$44,2,FALSE)&lt;=VLOOKUP($AC$18,paramètres!$E$33:$F$44,2,FALSE),Q2145*$D2145,0)))</f>
        <v>0</v>
      </c>
      <c r="AD2145" s="13">
        <f>IF($D2145="",0,IF($E2145="",0,IF(VLOOKUP($E2145,paramètres!$E$33:$F$44,2,FALSE)&lt;=VLOOKUP($AD$18,paramètres!$E$33:$F$44,2,FALSE),R2145*$D2145,0)))</f>
        <v>0</v>
      </c>
      <c r="AE2145" s="13">
        <f>IF($D2145="",0,IF($E2145="",0,IF(VLOOKUP($E2145,paramètres!$E$33:$F$44,2,FALSE)&lt;=VLOOKUP($AE$18,paramètres!$E$33:$F$44,2,FALSE),S2145*$D2145,0)))</f>
        <v>0</v>
      </c>
      <c r="AF2145" s="13">
        <f>IF($D2145="",0,IF($E2145="",0,IF(VLOOKUP($E2145,paramètres!$E$33:$F$44,2,FALSE)&lt;=VLOOKUP($AF$18,paramètres!$E$33:$F$44,2,FALSE),T2145*$D2145,0)))</f>
        <v>0</v>
      </c>
      <c r="AG2145" s="13">
        <f>IF($D2145="",0,IF($E2145="",0,IF(VLOOKUP($E2145,paramètres!$E$33:$F$44,2,FALSE)&lt;=VLOOKUP($AG$18,paramètres!$E$33:$F$44,2,FALSE),U2145*$D2145,0)))</f>
        <v>0</v>
      </c>
      <c r="AH2145" s="13">
        <f>IF($D2145="",0,IF($E2145="",0,IF(VLOOKUP($E2145,paramètres!$E$33:$F$44,2,FALSE)&lt;=VLOOKUP($AH$18,paramètres!$E$33:$F$44,2,FALSE),V2145*$D2145,0)))</f>
        <v>0</v>
      </c>
      <c r="AI2145" s="13">
        <f>IF($D2145="",0,IF($E2145="",0,IF(VLOOKUP($E2145,paramètres!$E$33:$F$44,2,FALSE)&lt;=VLOOKUP($AI$18,paramètres!$E$33:$F$44,2,FALSE),W2145*$D2145,0)))</f>
        <v>0</v>
      </c>
      <c r="AJ2145" s="13">
        <f>IF($D2145="",0,IF($E2145="",0,IF(VLOOKUP($E2145,paramètres!$E$33:$F$44,2,FALSE)&lt;=VLOOKUP($AJ$18,paramètres!$E$33:$F$44,2,FALSE),X2145*$D2145,0)))</f>
        <v>0</v>
      </c>
      <c r="AK2145" s="13">
        <f>IF($D2145="",0,IF($E2145="",0,IF(VLOOKUP($E2145,paramètres!$E$33:$F$44,2,FALSE)&lt;=VLOOKUP($AK$18,paramètres!$E$33:$F$44,2,FALSE),Y2145*$D2145,0)))</f>
        <v>0</v>
      </c>
      <c r="AL2145" s="13">
        <f>IF($D2145="",0,IF($E2145="",0,IF(VLOOKUP($E2145,paramètres!$E$33:$F$44,2,FALSE)&lt;=VLOOKUP($AL$18,paramètres!$E$33:$F$44,2,FALSE),Z2145*$D2145,0)))</f>
        <v>0</v>
      </c>
      <c r="AM2145" s="126">
        <f>IF($D2145="",0,IF($E2145="",0,IF(VLOOKUP($E2145,paramètres!$E$33:$F$44,2,FALSE)&lt;=VLOOKUP($AM$18,paramètres!$E$33:$F$44,2,FALSE),AA2145*$D2145,0)))</f>
        <v>0</v>
      </c>
      <c r="AN2145" s="121" t="str">
        <f>IF(paramètres!$B$28=1,((SUM(P2145:Y2145)/1.02)+SUM(Z2145:AA2145))*0.0303/9*COUNT(P2145:X2145),IF(paramètres!$B$28=2,(SUM(P2145:AA2145))*0.0303/9*COUNT(P2145:X2145),"Missing Delta option"))</f>
        <v>Missing Delta option</v>
      </c>
      <c r="AO2145" s="13" t="str">
        <f>IF(paramètres!$B$28=1,(((SUM(P2145:Y2145)/1.02)+SUM(Z2145:AA2145))+((SUM(AB2145:AK2145)/1.02)+SUM(AL2145:AN2145)))*cotpatr,IF(paramètres!$B$28=2,(SUM(P2145:AN2145)*cotpatr),"Missing Delta Option"))</f>
        <v>Missing Delta Option</v>
      </c>
      <c r="AP2145" s="13" t="str" cm="1">
        <f t="array" ref="AP2145">IF(paramètres!$B$28=1,(((SUM(P2145:Y2145)/1.02)+SUM(Z2145:AA2145))+((SUM(AB2145:AM2145)/1.02)+SUM(AL2145:AM2145)))/12*pécule,IF(paramètres!$B$28=2,SUM(P2145:AM2145)/12*pécule,"Missing Delta Option"))</f>
        <v>Missing Delta Option</v>
      </c>
      <c r="AQ2145" s="105" t="e">
        <f>IF(paramètres!$B$28=1,(((SUM(P2145:Y2145)/1.02)+SUM(Z2145:AA2145))+((SUM(AB2145:AM2145)/1.02)+SUM(AL2145:AM2145)))+AN2145+AO2145+AP2145,SUM(P2145:AM2145)+AN2145+AO2145+AP2145)</f>
        <v>#VALUE!</v>
      </c>
    </row>
    <row r="2146" spans="1:43" x14ac:dyDescent="0.25">
      <c r="A2146" s="104"/>
      <c r="B2146" s="39"/>
      <c r="C2146" s="39"/>
      <c r="D2146" s="70"/>
      <c r="E2146" s="49"/>
      <c r="F2146" s="40"/>
      <c r="G2146" s="38"/>
      <c r="H2146" s="71"/>
      <c r="I2146" s="40"/>
      <c r="J2146" s="38"/>
      <c r="K2146" s="71"/>
      <c r="L2146" s="40"/>
      <c r="M2146" s="38"/>
      <c r="N2146" s="71"/>
      <c r="O2146" s="49"/>
      <c r="P2146" s="177"/>
      <c r="Q2146" s="178"/>
      <c r="R2146" s="178"/>
      <c r="S2146" s="178"/>
      <c r="T2146" s="178"/>
      <c r="U2146" s="178"/>
      <c r="V2146" s="178"/>
      <c r="W2146" s="178"/>
      <c r="X2146" s="178"/>
      <c r="Y2146" s="178"/>
      <c r="Z2146" s="178"/>
      <c r="AA2146" s="179"/>
      <c r="AB2146" s="121">
        <f>IF($D2146="",0,IF($E2146="",0,IF(VLOOKUP($E2146,paramètres!$E$33:$F$44,2,FALSE)&lt;=VLOOKUP($AB$18,paramètres!$E$33:$F$44,2,FALSE),P2146*$D2146,0)))</f>
        <v>0</v>
      </c>
      <c r="AC2146" s="13">
        <f>IF($D2146="",0,IF($E2146="",0,IF(VLOOKUP($E2146,paramètres!$E$33:$F$44,2,FALSE)&lt;=VLOOKUP($AC$18,paramètres!$E$33:$F$44,2,FALSE),Q2146*$D2146,0)))</f>
        <v>0</v>
      </c>
      <c r="AD2146" s="13">
        <f>IF($D2146="",0,IF($E2146="",0,IF(VLOOKUP($E2146,paramètres!$E$33:$F$44,2,FALSE)&lt;=VLOOKUP($AD$18,paramètres!$E$33:$F$44,2,FALSE),R2146*$D2146,0)))</f>
        <v>0</v>
      </c>
      <c r="AE2146" s="13">
        <f>IF($D2146="",0,IF($E2146="",0,IF(VLOOKUP($E2146,paramètres!$E$33:$F$44,2,FALSE)&lt;=VLOOKUP($AE$18,paramètres!$E$33:$F$44,2,FALSE),S2146*$D2146,0)))</f>
        <v>0</v>
      </c>
      <c r="AF2146" s="13">
        <f>IF($D2146="",0,IF($E2146="",0,IF(VLOOKUP($E2146,paramètres!$E$33:$F$44,2,FALSE)&lt;=VLOOKUP($AF$18,paramètres!$E$33:$F$44,2,FALSE),T2146*$D2146,0)))</f>
        <v>0</v>
      </c>
      <c r="AG2146" s="13">
        <f>IF($D2146="",0,IF($E2146="",0,IF(VLOOKUP($E2146,paramètres!$E$33:$F$44,2,FALSE)&lt;=VLOOKUP($AG$18,paramètres!$E$33:$F$44,2,FALSE),U2146*$D2146,0)))</f>
        <v>0</v>
      </c>
      <c r="AH2146" s="13">
        <f>IF($D2146="",0,IF($E2146="",0,IF(VLOOKUP($E2146,paramètres!$E$33:$F$44,2,FALSE)&lt;=VLOOKUP($AH$18,paramètres!$E$33:$F$44,2,FALSE),V2146*$D2146,0)))</f>
        <v>0</v>
      </c>
      <c r="AI2146" s="13">
        <f>IF($D2146="",0,IF($E2146="",0,IF(VLOOKUP($E2146,paramètres!$E$33:$F$44,2,FALSE)&lt;=VLOOKUP($AI$18,paramètres!$E$33:$F$44,2,FALSE),W2146*$D2146,0)))</f>
        <v>0</v>
      </c>
      <c r="AJ2146" s="13">
        <f>IF($D2146="",0,IF($E2146="",0,IF(VLOOKUP($E2146,paramètres!$E$33:$F$44,2,FALSE)&lt;=VLOOKUP($AJ$18,paramètres!$E$33:$F$44,2,FALSE),X2146*$D2146,0)))</f>
        <v>0</v>
      </c>
      <c r="AK2146" s="13">
        <f>IF($D2146="",0,IF($E2146="",0,IF(VLOOKUP($E2146,paramètres!$E$33:$F$44,2,FALSE)&lt;=VLOOKUP($AK$18,paramètres!$E$33:$F$44,2,FALSE),Y2146*$D2146,0)))</f>
        <v>0</v>
      </c>
      <c r="AL2146" s="13">
        <f>IF($D2146="",0,IF($E2146="",0,IF(VLOOKUP($E2146,paramètres!$E$33:$F$44,2,FALSE)&lt;=VLOOKUP($AL$18,paramètres!$E$33:$F$44,2,FALSE),Z2146*$D2146,0)))</f>
        <v>0</v>
      </c>
      <c r="AM2146" s="126">
        <f>IF($D2146="",0,IF($E2146="",0,IF(VLOOKUP($E2146,paramètres!$E$33:$F$44,2,FALSE)&lt;=VLOOKUP($AM$18,paramètres!$E$33:$F$44,2,FALSE),AA2146*$D2146,0)))</f>
        <v>0</v>
      </c>
      <c r="AN2146" s="121" t="str">
        <f>IF(paramètres!$B$28=1,((SUM(P2146:Y2146)/1.02)+SUM(Z2146:AA2146))*0.0303/9*COUNT(P2146:X2146),IF(paramètres!$B$28=2,(SUM(P2146:AA2146))*0.0303/9*COUNT(P2146:X2146),"Missing Delta option"))</f>
        <v>Missing Delta option</v>
      </c>
      <c r="AO2146" s="13" t="str">
        <f>IF(paramètres!$B$28=1,(((SUM(P2146:Y2146)/1.02)+SUM(Z2146:AA2146))+((SUM(AB2146:AK2146)/1.02)+SUM(AL2146:AN2146)))*cotpatr,IF(paramètres!$B$28=2,(SUM(P2146:AN2146)*cotpatr),"Missing Delta Option"))</f>
        <v>Missing Delta Option</v>
      </c>
      <c r="AP2146" s="13" t="str" cm="1">
        <f t="array" ref="AP2146">IF(paramètres!$B$28=1,(((SUM(P2146:Y2146)/1.02)+SUM(Z2146:AA2146))+((SUM(AB2146:AM2146)/1.02)+SUM(AL2146:AM2146)))/12*pécule,IF(paramètres!$B$28=2,SUM(P2146:AM2146)/12*pécule,"Missing Delta Option"))</f>
        <v>Missing Delta Option</v>
      </c>
      <c r="AQ2146" s="105" t="e">
        <f>IF(paramètres!$B$28=1,(((SUM(P2146:Y2146)/1.02)+SUM(Z2146:AA2146))+((SUM(AB2146:AM2146)/1.02)+SUM(AL2146:AM2146)))+AN2146+AO2146+AP2146,SUM(P2146:AM2146)+AN2146+AO2146+AP2146)</f>
        <v>#VALUE!</v>
      </c>
    </row>
    <row r="2147" spans="1:43" x14ac:dyDescent="0.25">
      <c r="A2147" s="104"/>
      <c r="B2147" s="39"/>
      <c r="C2147" s="39"/>
      <c r="D2147" s="70"/>
      <c r="E2147" s="49"/>
      <c r="F2147" s="40"/>
      <c r="G2147" s="38"/>
      <c r="H2147" s="71"/>
      <c r="I2147" s="40"/>
      <c r="J2147" s="38"/>
      <c r="K2147" s="71"/>
      <c r="L2147" s="40"/>
      <c r="M2147" s="38"/>
      <c r="N2147" s="71"/>
      <c r="O2147" s="49"/>
      <c r="P2147" s="177"/>
      <c r="Q2147" s="178"/>
      <c r="R2147" s="178"/>
      <c r="S2147" s="178"/>
      <c r="T2147" s="178"/>
      <c r="U2147" s="178"/>
      <c r="V2147" s="178"/>
      <c r="W2147" s="178"/>
      <c r="X2147" s="178"/>
      <c r="Y2147" s="178"/>
      <c r="Z2147" s="178"/>
      <c r="AA2147" s="179"/>
      <c r="AB2147" s="121">
        <f>IF($D2147="",0,IF($E2147="",0,IF(VLOOKUP($E2147,paramètres!$E$33:$F$44,2,FALSE)&lt;=VLOOKUP($AB$18,paramètres!$E$33:$F$44,2,FALSE),P2147*$D2147,0)))</f>
        <v>0</v>
      </c>
      <c r="AC2147" s="13">
        <f>IF($D2147="",0,IF($E2147="",0,IF(VLOOKUP($E2147,paramètres!$E$33:$F$44,2,FALSE)&lt;=VLOOKUP($AC$18,paramètres!$E$33:$F$44,2,FALSE),Q2147*$D2147,0)))</f>
        <v>0</v>
      </c>
      <c r="AD2147" s="13">
        <f>IF($D2147="",0,IF($E2147="",0,IF(VLOOKUP($E2147,paramètres!$E$33:$F$44,2,FALSE)&lt;=VLOOKUP($AD$18,paramètres!$E$33:$F$44,2,FALSE),R2147*$D2147,0)))</f>
        <v>0</v>
      </c>
      <c r="AE2147" s="13">
        <f>IF($D2147="",0,IF($E2147="",0,IF(VLOOKUP($E2147,paramètres!$E$33:$F$44,2,FALSE)&lt;=VLOOKUP($AE$18,paramètres!$E$33:$F$44,2,FALSE),S2147*$D2147,0)))</f>
        <v>0</v>
      </c>
      <c r="AF2147" s="13">
        <f>IF($D2147="",0,IF($E2147="",0,IF(VLOOKUP($E2147,paramètres!$E$33:$F$44,2,FALSE)&lt;=VLOOKUP($AF$18,paramètres!$E$33:$F$44,2,FALSE),T2147*$D2147,0)))</f>
        <v>0</v>
      </c>
      <c r="AG2147" s="13">
        <f>IF($D2147="",0,IF($E2147="",0,IF(VLOOKUP($E2147,paramètres!$E$33:$F$44,2,FALSE)&lt;=VLOOKUP($AG$18,paramètres!$E$33:$F$44,2,FALSE),U2147*$D2147,0)))</f>
        <v>0</v>
      </c>
      <c r="AH2147" s="13">
        <f>IF($D2147="",0,IF($E2147="",0,IF(VLOOKUP($E2147,paramètres!$E$33:$F$44,2,FALSE)&lt;=VLOOKUP($AH$18,paramètres!$E$33:$F$44,2,FALSE),V2147*$D2147,0)))</f>
        <v>0</v>
      </c>
      <c r="AI2147" s="13">
        <f>IF($D2147="",0,IF($E2147="",0,IF(VLOOKUP($E2147,paramètres!$E$33:$F$44,2,FALSE)&lt;=VLOOKUP($AI$18,paramètres!$E$33:$F$44,2,FALSE),W2147*$D2147,0)))</f>
        <v>0</v>
      </c>
      <c r="AJ2147" s="13">
        <f>IF($D2147="",0,IF($E2147="",0,IF(VLOOKUP($E2147,paramètres!$E$33:$F$44,2,FALSE)&lt;=VLOOKUP($AJ$18,paramètres!$E$33:$F$44,2,FALSE),X2147*$D2147,0)))</f>
        <v>0</v>
      </c>
      <c r="AK2147" s="13">
        <f>IF($D2147="",0,IF($E2147="",0,IF(VLOOKUP($E2147,paramètres!$E$33:$F$44,2,FALSE)&lt;=VLOOKUP($AK$18,paramètres!$E$33:$F$44,2,FALSE),Y2147*$D2147,0)))</f>
        <v>0</v>
      </c>
      <c r="AL2147" s="13">
        <f>IF($D2147="",0,IF($E2147="",0,IF(VLOOKUP($E2147,paramètres!$E$33:$F$44,2,FALSE)&lt;=VLOOKUP($AL$18,paramètres!$E$33:$F$44,2,FALSE),Z2147*$D2147,0)))</f>
        <v>0</v>
      </c>
      <c r="AM2147" s="126">
        <f>IF($D2147="",0,IF($E2147="",0,IF(VLOOKUP($E2147,paramètres!$E$33:$F$44,2,FALSE)&lt;=VLOOKUP($AM$18,paramètres!$E$33:$F$44,2,FALSE),AA2147*$D2147,0)))</f>
        <v>0</v>
      </c>
      <c r="AN2147" s="121" t="str">
        <f>IF(paramètres!$B$28=1,((SUM(P2147:Y2147)/1.02)+SUM(Z2147:AA2147))*0.0303/9*COUNT(P2147:X2147),IF(paramètres!$B$28=2,(SUM(P2147:AA2147))*0.0303/9*COUNT(P2147:X2147),"Missing Delta option"))</f>
        <v>Missing Delta option</v>
      </c>
      <c r="AO2147" s="13" t="str">
        <f>IF(paramètres!$B$28=1,(((SUM(P2147:Y2147)/1.02)+SUM(Z2147:AA2147))+((SUM(AB2147:AK2147)/1.02)+SUM(AL2147:AN2147)))*cotpatr,IF(paramètres!$B$28=2,(SUM(P2147:AN2147)*cotpatr),"Missing Delta Option"))</f>
        <v>Missing Delta Option</v>
      </c>
      <c r="AP2147" s="13" t="str" cm="1">
        <f t="array" ref="AP2147">IF(paramètres!$B$28=1,(((SUM(P2147:Y2147)/1.02)+SUM(Z2147:AA2147))+((SUM(AB2147:AM2147)/1.02)+SUM(AL2147:AM2147)))/12*pécule,IF(paramètres!$B$28=2,SUM(P2147:AM2147)/12*pécule,"Missing Delta Option"))</f>
        <v>Missing Delta Option</v>
      </c>
      <c r="AQ2147" s="105" t="e">
        <f>IF(paramètres!$B$28=1,(((SUM(P2147:Y2147)/1.02)+SUM(Z2147:AA2147))+((SUM(AB2147:AM2147)/1.02)+SUM(AL2147:AM2147)))+AN2147+AO2147+AP2147,SUM(P2147:AM2147)+AN2147+AO2147+AP2147)</f>
        <v>#VALUE!</v>
      </c>
    </row>
    <row r="2148" spans="1:43" x14ac:dyDescent="0.25">
      <c r="A2148" s="104"/>
      <c r="B2148" s="39"/>
      <c r="C2148" s="39"/>
      <c r="D2148" s="70"/>
      <c r="E2148" s="49"/>
      <c r="F2148" s="40"/>
      <c r="G2148" s="38"/>
      <c r="H2148" s="71"/>
      <c r="I2148" s="40"/>
      <c r="J2148" s="38"/>
      <c r="K2148" s="71"/>
      <c r="L2148" s="40"/>
      <c r="M2148" s="38"/>
      <c r="N2148" s="71"/>
      <c r="O2148" s="49"/>
      <c r="P2148" s="177"/>
      <c r="Q2148" s="178"/>
      <c r="R2148" s="178"/>
      <c r="S2148" s="178"/>
      <c r="T2148" s="178"/>
      <c r="U2148" s="178"/>
      <c r="V2148" s="178"/>
      <c r="W2148" s="178"/>
      <c r="X2148" s="178"/>
      <c r="Y2148" s="178"/>
      <c r="Z2148" s="178"/>
      <c r="AA2148" s="179"/>
      <c r="AB2148" s="121">
        <f>IF($D2148="",0,IF($E2148="",0,IF(VLOOKUP($E2148,paramètres!$E$33:$F$44,2,FALSE)&lt;=VLOOKUP($AB$18,paramètres!$E$33:$F$44,2,FALSE),P2148*$D2148,0)))</f>
        <v>0</v>
      </c>
      <c r="AC2148" s="13">
        <f>IF($D2148="",0,IF($E2148="",0,IF(VLOOKUP($E2148,paramètres!$E$33:$F$44,2,FALSE)&lt;=VLOOKUP($AC$18,paramètres!$E$33:$F$44,2,FALSE),Q2148*$D2148,0)))</f>
        <v>0</v>
      </c>
      <c r="AD2148" s="13">
        <f>IF($D2148="",0,IF($E2148="",0,IF(VLOOKUP($E2148,paramètres!$E$33:$F$44,2,FALSE)&lt;=VLOOKUP($AD$18,paramètres!$E$33:$F$44,2,FALSE),R2148*$D2148,0)))</f>
        <v>0</v>
      </c>
      <c r="AE2148" s="13">
        <f>IF($D2148="",0,IF($E2148="",0,IF(VLOOKUP($E2148,paramètres!$E$33:$F$44,2,FALSE)&lt;=VLOOKUP($AE$18,paramètres!$E$33:$F$44,2,FALSE),S2148*$D2148,0)))</f>
        <v>0</v>
      </c>
      <c r="AF2148" s="13">
        <f>IF($D2148="",0,IF($E2148="",0,IF(VLOOKUP($E2148,paramètres!$E$33:$F$44,2,FALSE)&lt;=VLOOKUP($AF$18,paramètres!$E$33:$F$44,2,FALSE),T2148*$D2148,0)))</f>
        <v>0</v>
      </c>
      <c r="AG2148" s="13">
        <f>IF($D2148="",0,IF($E2148="",0,IF(VLOOKUP($E2148,paramètres!$E$33:$F$44,2,FALSE)&lt;=VLOOKUP($AG$18,paramètres!$E$33:$F$44,2,FALSE),U2148*$D2148,0)))</f>
        <v>0</v>
      </c>
      <c r="AH2148" s="13">
        <f>IF($D2148="",0,IF($E2148="",0,IF(VLOOKUP($E2148,paramètres!$E$33:$F$44,2,FALSE)&lt;=VLOOKUP($AH$18,paramètres!$E$33:$F$44,2,FALSE),V2148*$D2148,0)))</f>
        <v>0</v>
      </c>
      <c r="AI2148" s="13">
        <f>IF($D2148="",0,IF($E2148="",0,IF(VLOOKUP($E2148,paramètres!$E$33:$F$44,2,FALSE)&lt;=VLOOKUP($AI$18,paramètres!$E$33:$F$44,2,FALSE),W2148*$D2148,0)))</f>
        <v>0</v>
      </c>
      <c r="AJ2148" s="13">
        <f>IF($D2148="",0,IF($E2148="",0,IF(VLOOKUP($E2148,paramètres!$E$33:$F$44,2,FALSE)&lt;=VLOOKUP($AJ$18,paramètres!$E$33:$F$44,2,FALSE),X2148*$D2148,0)))</f>
        <v>0</v>
      </c>
      <c r="AK2148" s="13">
        <f>IF($D2148="",0,IF($E2148="",0,IF(VLOOKUP($E2148,paramètres!$E$33:$F$44,2,FALSE)&lt;=VLOOKUP($AK$18,paramètres!$E$33:$F$44,2,FALSE),Y2148*$D2148,0)))</f>
        <v>0</v>
      </c>
      <c r="AL2148" s="13">
        <f>IF($D2148="",0,IF($E2148="",0,IF(VLOOKUP($E2148,paramètres!$E$33:$F$44,2,FALSE)&lt;=VLOOKUP($AL$18,paramètres!$E$33:$F$44,2,FALSE),Z2148*$D2148,0)))</f>
        <v>0</v>
      </c>
      <c r="AM2148" s="126">
        <f>IF($D2148="",0,IF($E2148="",0,IF(VLOOKUP($E2148,paramètres!$E$33:$F$44,2,FALSE)&lt;=VLOOKUP($AM$18,paramètres!$E$33:$F$44,2,FALSE),AA2148*$D2148,0)))</f>
        <v>0</v>
      </c>
      <c r="AN2148" s="121" t="str">
        <f>IF(paramètres!$B$28=1,((SUM(P2148:Y2148)/1.02)+SUM(Z2148:AA2148))*0.0303/9*COUNT(P2148:X2148),IF(paramètres!$B$28=2,(SUM(P2148:AA2148))*0.0303/9*COUNT(P2148:X2148),"Missing Delta option"))</f>
        <v>Missing Delta option</v>
      </c>
      <c r="AO2148" s="13" t="str">
        <f>IF(paramètres!$B$28=1,(((SUM(P2148:Y2148)/1.02)+SUM(Z2148:AA2148))+((SUM(AB2148:AK2148)/1.02)+SUM(AL2148:AN2148)))*cotpatr,IF(paramètres!$B$28=2,(SUM(P2148:AN2148)*cotpatr),"Missing Delta Option"))</f>
        <v>Missing Delta Option</v>
      </c>
      <c r="AP2148" s="13" t="str" cm="1">
        <f t="array" ref="AP2148">IF(paramètres!$B$28=1,(((SUM(P2148:Y2148)/1.02)+SUM(Z2148:AA2148))+((SUM(AB2148:AM2148)/1.02)+SUM(AL2148:AM2148)))/12*pécule,IF(paramètres!$B$28=2,SUM(P2148:AM2148)/12*pécule,"Missing Delta Option"))</f>
        <v>Missing Delta Option</v>
      </c>
      <c r="AQ2148" s="105" t="e">
        <f>IF(paramètres!$B$28=1,(((SUM(P2148:Y2148)/1.02)+SUM(Z2148:AA2148))+((SUM(AB2148:AM2148)/1.02)+SUM(AL2148:AM2148)))+AN2148+AO2148+AP2148,SUM(P2148:AM2148)+AN2148+AO2148+AP2148)</f>
        <v>#VALUE!</v>
      </c>
    </row>
    <row r="2149" spans="1:43" x14ac:dyDescent="0.25">
      <c r="A2149" s="104"/>
      <c r="B2149" s="39"/>
      <c r="C2149" s="39"/>
      <c r="D2149" s="70"/>
      <c r="E2149" s="49"/>
      <c r="F2149" s="40"/>
      <c r="G2149" s="38"/>
      <c r="H2149" s="71"/>
      <c r="I2149" s="40"/>
      <c r="J2149" s="38"/>
      <c r="K2149" s="71"/>
      <c r="L2149" s="40"/>
      <c r="M2149" s="38"/>
      <c r="N2149" s="71"/>
      <c r="O2149" s="49"/>
      <c r="P2149" s="177"/>
      <c r="Q2149" s="178"/>
      <c r="R2149" s="178"/>
      <c r="S2149" s="178"/>
      <c r="T2149" s="178"/>
      <c r="U2149" s="178"/>
      <c r="V2149" s="178"/>
      <c r="W2149" s="178"/>
      <c r="X2149" s="178"/>
      <c r="Y2149" s="178"/>
      <c r="Z2149" s="178"/>
      <c r="AA2149" s="179"/>
      <c r="AB2149" s="121">
        <f>IF($D2149="",0,IF($E2149="",0,IF(VLOOKUP($E2149,paramètres!$E$33:$F$44,2,FALSE)&lt;=VLOOKUP($AB$18,paramètres!$E$33:$F$44,2,FALSE),P2149*$D2149,0)))</f>
        <v>0</v>
      </c>
      <c r="AC2149" s="13">
        <f>IF($D2149="",0,IF($E2149="",0,IF(VLOOKUP($E2149,paramètres!$E$33:$F$44,2,FALSE)&lt;=VLOOKUP($AC$18,paramètres!$E$33:$F$44,2,FALSE),Q2149*$D2149,0)))</f>
        <v>0</v>
      </c>
      <c r="AD2149" s="13">
        <f>IF($D2149="",0,IF($E2149="",0,IF(VLOOKUP($E2149,paramètres!$E$33:$F$44,2,FALSE)&lt;=VLOOKUP($AD$18,paramètres!$E$33:$F$44,2,FALSE),R2149*$D2149,0)))</f>
        <v>0</v>
      </c>
      <c r="AE2149" s="13">
        <f>IF($D2149="",0,IF($E2149="",0,IF(VLOOKUP($E2149,paramètres!$E$33:$F$44,2,FALSE)&lt;=VLOOKUP($AE$18,paramètres!$E$33:$F$44,2,FALSE),S2149*$D2149,0)))</f>
        <v>0</v>
      </c>
      <c r="AF2149" s="13">
        <f>IF($D2149="",0,IF($E2149="",0,IF(VLOOKUP($E2149,paramètres!$E$33:$F$44,2,FALSE)&lt;=VLOOKUP($AF$18,paramètres!$E$33:$F$44,2,FALSE),T2149*$D2149,0)))</f>
        <v>0</v>
      </c>
      <c r="AG2149" s="13">
        <f>IF($D2149="",0,IF($E2149="",0,IF(VLOOKUP($E2149,paramètres!$E$33:$F$44,2,FALSE)&lt;=VLOOKUP($AG$18,paramètres!$E$33:$F$44,2,FALSE),U2149*$D2149,0)))</f>
        <v>0</v>
      </c>
      <c r="AH2149" s="13">
        <f>IF($D2149="",0,IF($E2149="",0,IF(VLOOKUP($E2149,paramètres!$E$33:$F$44,2,FALSE)&lt;=VLOOKUP($AH$18,paramètres!$E$33:$F$44,2,FALSE),V2149*$D2149,0)))</f>
        <v>0</v>
      </c>
      <c r="AI2149" s="13">
        <f>IF($D2149="",0,IF($E2149="",0,IF(VLOOKUP($E2149,paramètres!$E$33:$F$44,2,FALSE)&lt;=VLOOKUP($AI$18,paramètres!$E$33:$F$44,2,FALSE),W2149*$D2149,0)))</f>
        <v>0</v>
      </c>
      <c r="AJ2149" s="13">
        <f>IF($D2149="",0,IF($E2149="",0,IF(VLOOKUP($E2149,paramètres!$E$33:$F$44,2,FALSE)&lt;=VLOOKUP($AJ$18,paramètres!$E$33:$F$44,2,FALSE),X2149*$D2149,0)))</f>
        <v>0</v>
      </c>
      <c r="AK2149" s="13">
        <f>IF($D2149="",0,IF($E2149="",0,IF(VLOOKUP($E2149,paramètres!$E$33:$F$44,2,FALSE)&lt;=VLOOKUP($AK$18,paramètres!$E$33:$F$44,2,FALSE),Y2149*$D2149,0)))</f>
        <v>0</v>
      </c>
      <c r="AL2149" s="13">
        <f>IF($D2149="",0,IF($E2149="",0,IF(VLOOKUP($E2149,paramètres!$E$33:$F$44,2,FALSE)&lt;=VLOOKUP($AL$18,paramètres!$E$33:$F$44,2,FALSE),Z2149*$D2149,0)))</f>
        <v>0</v>
      </c>
      <c r="AM2149" s="126">
        <f>IF($D2149="",0,IF($E2149="",0,IF(VLOOKUP($E2149,paramètres!$E$33:$F$44,2,FALSE)&lt;=VLOOKUP($AM$18,paramètres!$E$33:$F$44,2,FALSE),AA2149*$D2149,0)))</f>
        <v>0</v>
      </c>
      <c r="AN2149" s="121" t="str">
        <f>IF(paramètres!$B$28=1,((SUM(P2149:Y2149)/1.02)+SUM(Z2149:AA2149))*0.0303/9*COUNT(P2149:X2149),IF(paramètres!$B$28=2,(SUM(P2149:AA2149))*0.0303/9*COUNT(P2149:X2149),"Missing Delta option"))</f>
        <v>Missing Delta option</v>
      </c>
      <c r="AO2149" s="13" t="str">
        <f>IF(paramètres!$B$28=1,(((SUM(P2149:Y2149)/1.02)+SUM(Z2149:AA2149))+((SUM(AB2149:AK2149)/1.02)+SUM(AL2149:AN2149)))*cotpatr,IF(paramètres!$B$28=2,(SUM(P2149:AN2149)*cotpatr),"Missing Delta Option"))</f>
        <v>Missing Delta Option</v>
      </c>
      <c r="AP2149" s="13" t="str" cm="1">
        <f t="array" ref="AP2149">IF(paramètres!$B$28=1,(((SUM(P2149:Y2149)/1.02)+SUM(Z2149:AA2149))+((SUM(AB2149:AM2149)/1.02)+SUM(AL2149:AM2149)))/12*pécule,IF(paramètres!$B$28=2,SUM(P2149:AM2149)/12*pécule,"Missing Delta Option"))</f>
        <v>Missing Delta Option</v>
      </c>
      <c r="AQ2149" s="105" t="e">
        <f>IF(paramètres!$B$28=1,(((SUM(P2149:Y2149)/1.02)+SUM(Z2149:AA2149))+((SUM(AB2149:AM2149)/1.02)+SUM(AL2149:AM2149)))+AN2149+AO2149+AP2149,SUM(P2149:AM2149)+AN2149+AO2149+AP2149)</f>
        <v>#VALUE!</v>
      </c>
    </row>
    <row r="2150" spans="1:43" x14ac:dyDescent="0.25">
      <c r="A2150" s="104"/>
      <c r="B2150" s="39"/>
      <c r="C2150" s="39"/>
      <c r="D2150" s="70"/>
      <c r="E2150" s="49"/>
      <c r="F2150" s="40"/>
      <c r="G2150" s="38"/>
      <c r="H2150" s="71"/>
      <c r="I2150" s="40"/>
      <c r="J2150" s="38"/>
      <c r="K2150" s="71"/>
      <c r="L2150" s="40"/>
      <c r="M2150" s="38"/>
      <c r="N2150" s="71"/>
      <c r="O2150" s="49"/>
      <c r="P2150" s="177"/>
      <c r="Q2150" s="178"/>
      <c r="R2150" s="178"/>
      <c r="S2150" s="178"/>
      <c r="T2150" s="178"/>
      <c r="U2150" s="178"/>
      <c r="V2150" s="178"/>
      <c r="W2150" s="178"/>
      <c r="X2150" s="178"/>
      <c r="Y2150" s="178"/>
      <c r="Z2150" s="178"/>
      <c r="AA2150" s="179"/>
      <c r="AB2150" s="121">
        <f>IF($D2150="",0,IF($E2150="",0,IF(VLOOKUP($E2150,paramètres!$E$33:$F$44,2,FALSE)&lt;=VLOOKUP($AB$18,paramètres!$E$33:$F$44,2,FALSE),P2150*$D2150,0)))</f>
        <v>0</v>
      </c>
      <c r="AC2150" s="13">
        <f>IF($D2150="",0,IF($E2150="",0,IF(VLOOKUP($E2150,paramètres!$E$33:$F$44,2,FALSE)&lt;=VLOOKUP($AC$18,paramètres!$E$33:$F$44,2,FALSE),Q2150*$D2150,0)))</f>
        <v>0</v>
      </c>
      <c r="AD2150" s="13">
        <f>IF($D2150="",0,IF($E2150="",0,IF(VLOOKUP($E2150,paramètres!$E$33:$F$44,2,FALSE)&lt;=VLOOKUP($AD$18,paramètres!$E$33:$F$44,2,FALSE),R2150*$D2150,0)))</f>
        <v>0</v>
      </c>
      <c r="AE2150" s="13">
        <f>IF($D2150="",0,IF($E2150="",0,IF(VLOOKUP($E2150,paramètres!$E$33:$F$44,2,FALSE)&lt;=VLOOKUP($AE$18,paramètres!$E$33:$F$44,2,FALSE),S2150*$D2150,0)))</f>
        <v>0</v>
      </c>
      <c r="AF2150" s="13">
        <f>IF($D2150="",0,IF($E2150="",0,IF(VLOOKUP($E2150,paramètres!$E$33:$F$44,2,FALSE)&lt;=VLOOKUP($AF$18,paramètres!$E$33:$F$44,2,FALSE),T2150*$D2150,0)))</f>
        <v>0</v>
      </c>
      <c r="AG2150" s="13">
        <f>IF($D2150="",0,IF($E2150="",0,IF(VLOOKUP($E2150,paramètres!$E$33:$F$44,2,FALSE)&lt;=VLOOKUP($AG$18,paramètres!$E$33:$F$44,2,FALSE),U2150*$D2150,0)))</f>
        <v>0</v>
      </c>
      <c r="AH2150" s="13">
        <f>IF($D2150="",0,IF($E2150="",0,IF(VLOOKUP($E2150,paramètres!$E$33:$F$44,2,FALSE)&lt;=VLOOKUP($AH$18,paramètres!$E$33:$F$44,2,FALSE),V2150*$D2150,0)))</f>
        <v>0</v>
      </c>
      <c r="AI2150" s="13">
        <f>IF($D2150="",0,IF($E2150="",0,IF(VLOOKUP($E2150,paramètres!$E$33:$F$44,2,FALSE)&lt;=VLOOKUP($AI$18,paramètres!$E$33:$F$44,2,FALSE),W2150*$D2150,0)))</f>
        <v>0</v>
      </c>
      <c r="AJ2150" s="13">
        <f>IF($D2150="",0,IF($E2150="",0,IF(VLOOKUP($E2150,paramètres!$E$33:$F$44,2,FALSE)&lt;=VLOOKUP($AJ$18,paramètres!$E$33:$F$44,2,FALSE),X2150*$D2150,0)))</f>
        <v>0</v>
      </c>
      <c r="AK2150" s="13">
        <f>IF($D2150="",0,IF($E2150="",0,IF(VLOOKUP($E2150,paramètres!$E$33:$F$44,2,FALSE)&lt;=VLOOKUP($AK$18,paramètres!$E$33:$F$44,2,FALSE),Y2150*$D2150,0)))</f>
        <v>0</v>
      </c>
      <c r="AL2150" s="13">
        <f>IF($D2150="",0,IF($E2150="",0,IF(VLOOKUP($E2150,paramètres!$E$33:$F$44,2,FALSE)&lt;=VLOOKUP($AL$18,paramètres!$E$33:$F$44,2,FALSE),Z2150*$D2150,0)))</f>
        <v>0</v>
      </c>
      <c r="AM2150" s="126">
        <f>IF($D2150="",0,IF($E2150="",0,IF(VLOOKUP($E2150,paramètres!$E$33:$F$44,2,FALSE)&lt;=VLOOKUP($AM$18,paramètres!$E$33:$F$44,2,FALSE),AA2150*$D2150,0)))</f>
        <v>0</v>
      </c>
      <c r="AN2150" s="121" t="str">
        <f>IF(paramètres!$B$28=1,((SUM(P2150:Y2150)/1.02)+SUM(Z2150:AA2150))*0.0303/9*COUNT(P2150:X2150),IF(paramètres!$B$28=2,(SUM(P2150:AA2150))*0.0303/9*COUNT(P2150:X2150),"Missing Delta option"))</f>
        <v>Missing Delta option</v>
      </c>
      <c r="AO2150" s="13" t="str">
        <f>IF(paramètres!$B$28=1,(((SUM(P2150:Y2150)/1.02)+SUM(Z2150:AA2150))+((SUM(AB2150:AK2150)/1.02)+SUM(AL2150:AN2150)))*cotpatr,IF(paramètres!$B$28=2,(SUM(P2150:AN2150)*cotpatr),"Missing Delta Option"))</f>
        <v>Missing Delta Option</v>
      </c>
      <c r="AP2150" s="13" t="str" cm="1">
        <f t="array" ref="AP2150">IF(paramètres!$B$28=1,(((SUM(P2150:Y2150)/1.02)+SUM(Z2150:AA2150))+((SUM(AB2150:AM2150)/1.02)+SUM(AL2150:AM2150)))/12*pécule,IF(paramètres!$B$28=2,SUM(P2150:AM2150)/12*pécule,"Missing Delta Option"))</f>
        <v>Missing Delta Option</v>
      </c>
      <c r="AQ2150" s="105" t="e">
        <f>IF(paramètres!$B$28=1,(((SUM(P2150:Y2150)/1.02)+SUM(Z2150:AA2150))+((SUM(AB2150:AM2150)/1.02)+SUM(AL2150:AM2150)))+AN2150+AO2150+AP2150,SUM(P2150:AM2150)+AN2150+AO2150+AP2150)</f>
        <v>#VALUE!</v>
      </c>
    </row>
    <row r="2151" spans="1:43" x14ac:dyDescent="0.25">
      <c r="A2151" s="104"/>
      <c r="B2151" s="39"/>
      <c r="C2151" s="39"/>
      <c r="D2151" s="70"/>
      <c r="E2151" s="49"/>
      <c r="F2151" s="40"/>
      <c r="G2151" s="38"/>
      <c r="H2151" s="71"/>
      <c r="I2151" s="40"/>
      <c r="J2151" s="38"/>
      <c r="K2151" s="71"/>
      <c r="L2151" s="40"/>
      <c r="M2151" s="38"/>
      <c r="N2151" s="71"/>
      <c r="O2151" s="49"/>
      <c r="P2151" s="177"/>
      <c r="Q2151" s="178"/>
      <c r="R2151" s="178"/>
      <c r="S2151" s="178"/>
      <c r="T2151" s="178"/>
      <c r="U2151" s="178"/>
      <c r="V2151" s="178"/>
      <c r="W2151" s="178"/>
      <c r="X2151" s="178"/>
      <c r="Y2151" s="178"/>
      <c r="Z2151" s="178"/>
      <c r="AA2151" s="179"/>
      <c r="AB2151" s="121">
        <f>IF($D2151="",0,IF($E2151="",0,IF(VLOOKUP($E2151,paramètres!$E$33:$F$44,2,FALSE)&lt;=VLOOKUP($AB$18,paramètres!$E$33:$F$44,2,FALSE),P2151*$D2151,0)))</f>
        <v>0</v>
      </c>
      <c r="AC2151" s="13">
        <f>IF($D2151="",0,IF($E2151="",0,IF(VLOOKUP($E2151,paramètres!$E$33:$F$44,2,FALSE)&lt;=VLOOKUP($AC$18,paramètres!$E$33:$F$44,2,FALSE),Q2151*$D2151,0)))</f>
        <v>0</v>
      </c>
      <c r="AD2151" s="13">
        <f>IF($D2151="",0,IF($E2151="",0,IF(VLOOKUP($E2151,paramètres!$E$33:$F$44,2,FALSE)&lt;=VLOOKUP($AD$18,paramètres!$E$33:$F$44,2,FALSE),R2151*$D2151,0)))</f>
        <v>0</v>
      </c>
      <c r="AE2151" s="13">
        <f>IF($D2151="",0,IF($E2151="",0,IF(VLOOKUP($E2151,paramètres!$E$33:$F$44,2,FALSE)&lt;=VLOOKUP($AE$18,paramètres!$E$33:$F$44,2,FALSE),S2151*$D2151,0)))</f>
        <v>0</v>
      </c>
      <c r="AF2151" s="13">
        <f>IF($D2151="",0,IF($E2151="",0,IF(VLOOKUP($E2151,paramètres!$E$33:$F$44,2,FALSE)&lt;=VLOOKUP($AF$18,paramètres!$E$33:$F$44,2,FALSE),T2151*$D2151,0)))</f>
        <v>0</v>
      </c>
      <c r="AG2151" s="13">
        <f>IF($D2151="",0,IF($E2151="",0,IF(VLOOKUP($E2151,paramètres!$E$33:$F$44,2,FALSE)&lt;=VLOOKUP($AG$18,paramètres!$E$33:$F$44,2,FALSE),U2151*$D2151,0)))</f>
        <v>0</v>
      </c>
      <c r="AH2151" s="13">
        <f>IF($D2151="",0,IF($E2151="",0,IF(VLOOKUP($E2151,paramètres!$E$33:$F$44,2,FALSE)&lt;=VLOOKUP($AH$18,paramètres!$E$33:$F$44,2,FALSE),V2151*$D2151,0)))</f>
        <v>0</v>
      </c>
      <c r="AI2151" s="13">
        <f>IF($D2151="",0,IF($E2151="",0,IF(VLOOKUP($E2151,paramètres!$E$33:$F$44,2,FALSE)&lt;=VLOOKUP($AI$18,paramètres!$E$33:$F$44,2,FALSE),W2151*$D2151,0)))</f>
        <v>0</v>
      </c>
      <c r="AJ2151" s="13">
        <f>IF($D2151="",0,IF($E2151="",0,IF(VLOOKUP($E2151,paramètres!$E$33:$F$44,2,FALSE)&lt;=VLOOKUP($AJ$18,paramètres!$E$33:$F$44,2,FALSE),X2151*$D2151,0)))</f>
        <v>0</v>
      </c>
      <c r="AK2151" s="13">
        <f>IF($D2151="",0,IF($E2151="",0,IF(VLOOKUP($E2151,paramètres!$E$33:$F$44,2,FALSE)&lt;=VLOOKUP($AK$18,paramètres!$E$33:$F$44,2,FALSE),Y2151*$D2151,0)))</f>
        <v>0</v>
      </c>
      <c r="AL2151" s="13">
        <f>IF($D2151="",0,IF($E2151="",0,IF(VLOOKUP($E2151,paramètres!$E$33:$F$44,2,FALSE)&lt;=VLOOKUP($AL$18,paramètres!$E$33:$F$44,2,FALSE),Z2151*$D2151,0)))</f>
        <v>0</v>
      </c>
      <c r="AM2151" s="126">
        <f>IF($D2151="",0,IF($E2151="",0,IF(VLOOKUP($E2151,paramètres!$E$33:$F$44,2,FALSE)&lt;=VLOOKUP($AM$18,paramètres!$E$33:$F$44,2,FALSE),AA2151*$D2151,0)))</f>
        <v>0</v>
      </c>
      <c r="AN2151" s="121" t="str">
        <f>IF(paramètres!$B$28=1,((SUM(P2151:Y2151)/1.02)+SUM(Z2151:AA2151))*0.0303/9*COUNT(P2151:X2151),IF(paramètres!$B$28=2,(SUM(P2151:AA2151))*0.0303/9*COUNT(P2151:X2151),"Missing Delta option"))</f>
        <v>Missing Delta option</v>
      </c>
      <c r="AO2151" s="13" t="str">
        <f>IF(paramètres!$B$28=1,(((SUM(P2151:Y2151)/1.02)+SUM(Z2151:AA2151))+((SUM(AB2151:AK2151)/1.02)+SUM(AL2151:AN2151)))*cotpatr,IF(paramètres!$B$28=2,(SUM(P2151:AN2151)*cotpatr),"Missing Delta Option"))</f>
        <v>Missing Delta Option</v>
      </c>
      <c r="AP2151" s="13" t="str" cm="1">
        <f t="array" ref="AP2151">IF(paramètres!$B$28=1,(((SUM(P2151:Y2151)/1.02)+SUM(Z2151:AA2151))+((SUM(AB2151:AM2151)/1.02)+SUM(AL2151:AM2151)))/12*pécule,IF(paramètres!$B$28=2,SUM(P2151:AM2151)/12*pécule,"Missing Delta Option"))</f>
        <v>Missing Delta Option</v>
      </c>
      <c r="AQ2151" s="105" t="e">
        <f>IF(paramètres!$B$28=1,(((SUM(P2151:Y2151)/1.02)+SUM(Z2151:AA2151))+((SUM(AB2151:AM2151)/1.02)+SUM(AL2151:AM2151)))+AN2151+AO2151+AP2151,SUM(P2151:AM2151)+AN2151+AO2151+AP2151)</f>
        <v>#VALUE!</v>
      </c>
    </row>
    <row r="2152" spans="1:43" x14ac:dyDescent="0.25">
      <c r="A2152" s="104"/>
      <c r="B2152" s="39"/>
      <c r="C2152" s="39"/>
      <c r="D2152" s="70"/>
      <c r="E2152" s="49"/>
      <c r="F2152" s="40"/>
      <c r="G2152" s="38"/>
      <c r="H2152" s="71"/>
      <c r="I2152" s="40"/>
      <c r="J2152" s="38"/>
      <c r="K2152" s="71"/>
      <c r="L2152" s="40"/>
      <c r="M2152" s="38"/>
      <c r="N2152" s="71"/>
      <c r="O2152" s="49"/>
      <c r="P2152" s="177"/>
      <c r="Q2152" s="178"/>
      <c r="R2152" s="178"/>
      <c r="S2152" s="178"/>
      <c r="T2152" s="178"/>
      <c r="U2152" s="178"/>
      <c r="V2152" s="178"/>
      <c r="W2152" s="178"/>
      <c r="X2152" s="178"/>
      <c r="Y2152" s="178"/>
      <c r="Z2152" s="178"/>
      <c r="AA2152" s="179"/>
      <c r="AB2152" s="121">
        <f>IF($D2152="",0,IF($E2152="",0,IF(VLOOKUP($E2152,paramètres!$E$33:$F$44,2,FALSE)&lt;=VLOOKUP($AB$18,paramètres!$E$33:$F$44,2,FALSE),P2152*$D2152,0)))</f>
        <v>0</v>
      </c>
      <c r="AC2152" s="13">
        <f>IF($D2152="",0,IF($E2152="",0,IF(VLOOKUP($E2152,paramètres!$E$33:$F$44,2,FALSE)&lt;=VLOOKUP($AC$18,paramètres!$E$33:$F$44,2,FALSE),Q2152*$D2152,0)))</f>
        <v>0</v>
      </c>
      <c r="AD2152" s="13">
        <f>IF($D2152="",0,IF($E2152="",0,IF(VLOOKUP($E2152,paramètres!$E$33:$F$44,2,FALSE)&lt;=VLOOKUP($AD$18,paramètres!$E$33:$F$44,2,FALSE),R2152*$D2152,0)))</f>
        <v>0</v>
      </c>
      <c r="AE2152" s="13">
        <f>IF($D2152="",0,IF($E2152="",0,IF(VLOOKUP($E2152,paramètres!$E$33:$F$44,2,FALSE)&lt;=VLOOKUP($AE$18,paramètres!$E$33:$F$44,2,FALSE),S2152*$D2152,0)))</f>
        <v>0</v>
      </c>
      <c r="AF2152" s="13">
        <f>IF($D2152="",0,IF($E2152="",0,IF(VLOOKUP($E2152,paramètres!$E$33:$F$44,2,FALSE)&lt;=VLOOKUP($AF$18,paramètres!$E$33:$F$44,2,FALSE),T2152*$D2152,0)))</f>
        <v>0</v>
      </c>
      <c r="AG2152" s="13">
        <f>IF($D2152="",0,IF($E2152="",0,IF(VLOOKUP($E2152,paramètres!$E$33:$F$44,2,FALSE)&lt;=VLOOKUP($AG$18,paramètres!$E$33:$F$44,2,FALSE),U2152*$D2152,0)))</f>
        <v>0</v>
      </c>
      <c r="AH2152" s="13">
        <f>IF($D2152="",0,IF($E2152="",0,IF(VLOOKUP($E2152,paramètres!$E$33:$F$44,2,FALSE)&lt;=VLOOKUP($AH$18,paramètres!$E$33:$F$44,2,FALSE),V2152*$D2152,0)))</f>
        <v>0</v>
      </c>
      <c r="AI2152" s="13">
        <f>IF($D2152="",0,IF($E2152="",0,IF(VLOOKUP($E2152,paramètres!$E$33:$F$44,2,FALSE)&lt;=VLOOKUP($AI$18,paramètres!$E$33:$F$44,2,FALSE),W2152*$D2152,0)))</f>
        <v>0</v>
      </c>
      <c r="AJ2152" s="13">
        <f>IF($D2152="",0,IF($E2152="",0,IF(VLOOKUP($E2152,paramètres!$E$33:$F$44,2,FALSE)&lt;=VLOOKUP($AJ$18,paramètres!$E$33:$F$44,2,FALSE),X2152*$D2152,0)))</f>
        <v>0</v>
      </c>
      <c r="AK2152" s="13">
        <f>IF($D2152="",0,IF($E2152="",0,IF(VLOOKUP($E2152,paramètres!$E$33:$F$44,2,FALSE)&lt;=VLOOKUP($AK$18,paramètres!$E$33:$F$44,2,FALSE),Y2152*$D2152,0)))</f>
        <v>0</v>
      </c>
      <c r="AL2152" s="13">
        <f>IF($D2152="",0,IF($E2152="",0,IF(VLOOKUP($E2152,paramètres!$E$33:$F$44,2,FALSE)&lt;=VLOOKUP($AL$18,paramètres!$E$33:$F$44,2,FALSE),Z2152*$D2152,0)))</f>
        <v>0</v>
      </c>
      <c r="AM2152" s="126">
        <f>IF($D2152="",0,IF($E2152="",0,IF(VLOOKUP($E2152,paramètres!$E$33:$F$44,2,FALSE)&lt;=VLOOKUP($AM$18,paramètres!$E$33:$F$44,2,FALSE),AA2152*$D2152,0)))</f>
        <v>0</v>
      </c>
      <c r="AN2152" s="121" t="str">
        <f>IF(paramètres!$B$28=1,((SUM(P2152:Y2152)/1.02)+SUM(Z2152:AA2152))*0.0303/9*COUNT(P2152:X2152),IF(paramètres!$B$28=2,(SUM(P2152:AA2152))*0.0303/9*COUNT(P2152:X2152),"Missing Delta option"))</f>
        <v>Missing Delta option</v>
      </c>
      <c r="AO2152" s="13" t="str">
        <f>IF(paramètres!$B$28=1,(((SUM(P2152:Y2152)/1.02)+SUM(Z2152:AA2152))+((SUM(AB2152:AK2152)/1.02)+SUM(AL2152:AN2152)))*cotpatr,IF(paramètres!$B$28=2,(SUM(P2152:AN2152)*cotpatr),"Missing Delta Option"))</f>
        <v>Missing Delta Option</v>
      </c>
      <c r="AP2152" s="13" t="str" cm="1">
        <f t="array" ref="AP2152">IF(paramètres!$B$28=1,(((SUM(P2152:Y2152)/1.02)+SUM(Z2152:AA2152))+((SUM(AB2152:AM2152)/1.02)+SUM(AL2152:AM2152)))/12*pécule,IF(paramètres!$B$28=2,SUM(P2152:AM2152)/12*pécule,"Missing Delta Option"))</f>
        <v>Missing Delta Option</v>
      </c>
      <c r="AQ2152" s="105" t="e">
        <f>IF(paramètres!$B$28=1,(((SUM(P2152:Y2152)/1.02)+SUM(Z2152:AA2152))+((SUM(AB2152:AM2152)/1.02)+SUM(AL2152:AM2152)))+AN2152+AO2152+AP2152,SUM(P2152:AM2152)+AN2152+AO2152+AP2152)</f>
        <v>#VALUE!</v>
      </c>
    </row>
    <row r="2153" spans="1:43" x14ac:dyDescent="0.25">
      <c r="A2153" s="104"/>
      <c r="B2153" s="39"/>
      <c r="C2153" s="39"/>
      <c r="D2153" s="70"/>
      <c r="E2153" s="49"/>
      <c r="F2153" s="40"/>
      <c r="G2153" s="38"/>
      <c r="H2153" s="71"/>
      <c r="I2153" s="40"/>
      <c r="J2153" s="38"/>
      <c r="K2153" s="71"/>
      <c r="L2153" s="40"/>
      <c r="M2153" s="38"/>
      <c r="N2153" s="71"/>
      <c r="O2153" s="49"/>
      <c r="P2153" s="177"/>
      <c r="Q2153" s="178"/>
      <c r="R2153" s="178"/>
      <c r="S2153" s="178"/>
      <c r="T2153" s="178"/>
      <c r="U2153" s="178"/>
      <c r="V2153" s="178"/>
      <c r="W2153" s="178"/>
      <c r="X2153" s="178"/>
      <c r="Y2153" s="178"/>
      <c r="Z2153" s="178"/>
      <c r="AA2153" s="179"/>
      <c r="AB2153" s="121">
        <f>IF($D2153="",0,IF($E2153="",0,IF(VLOOKUP($E2153,paramètres!$E$33:$F$44,2,FALSE)&lt;=VLOOKUP($AB$18,paramètres!$E$33:$F$44,2,FALSE),P2153*$D2153,0)))</f>
        <v>0</v>
      </c>
      <c r="AC2153" s="13">
        <f>IF($D2153="",0,IF($E2153="",0,IF(VLOOKUP($E2153,paramètres!$E$33:$F$44,2,FALSE)&lt;=VLOOKUP($AC$18,paramètres!$E$33:$F$44,2,FALSE),Q2153*$D2153,0)))</f>
        <v>0</v>
      </c>
      <c r="AD2153" s="13">
        <f>IF($D2153="",0,IF($E2153="",0,IF(VLOOKUP($E2153,paramètres!$E$33:$F$44,2,FALSE)&lt;=VLOOKUP($AD$18,paramètres!$E$33:$F$44,2,FALSE),R2153*$D2153,0)))</f>
        <v>0</v>
      </c>
      <c r="AE2153" s="13">
        <f>IF($D2153="",0,IF($E2153="",0,IF(VLOOKUP($E2153,paramètres!$E$33:$F$44,2,FALSE)&lt;=VLOOKUP($AE$18,paramètres!$E$33:$F$44,2,FALSE),S2153*$D2153,0)))</f>
        <v>0</v>
      </c>
      <c r="AF2153" s="13">
        <f>IF($D2153="",0,IF($E2153="",0,IF(VLOOKUP($E2153,paramètres!$E$33:$F$44,2,FALSE)&lt;=VLOOKUP($AF$18,paramètres!$E$33:$F$44,2,FALSE),T2153*$D2153,0)))</f>
        <v>0</v>
      </c>
      <c r="AG2153" s="13">
        <f>IF($D2153="",0,IF($E2153="",0,IF(VLOOKUP($E2153,paramètres!$E$33:$F$44,2,FALSE)&lt;=VLOOKUP($AG$18,paramètres!$E$33:$F$44,2,FALSE),U2153*$D2153,0)))</f>
        <v>0</v>
      </c>
      <c r="AH2153" s="13">
        <f>IF($D2153="",0,IF($E2153="",0,IF(VLOOKUP($E2153,paramètres!$E$33:$F$44,2,FALSE)&lt;=VLOOKUP($AH$18,paramètres!$E$33:$F$44,2,FALSE),V2153*$D2153,0)))</f>
        <v>0</v>
      </c>
      <c r="AI2153" s="13">
        <f>IF($D2153="",0,IF($E2153="",0,IF(VLOOKUP($E2153,paramètres!$E$33:$F$44,2,FALSE)&lt;=VLOOKUP($AI$18,paramètres!$E$33:$F$44,2,FALSE),W2153*$D2153,0)))</f>
        <v>0</v>
      </c>
      <c r="AJ2153" s="13">
        <f>IF($D2153="",0,IF($E2153="",0,IF(VLOOKUP($E2153,paramètres!$E$33:$F$44,2,FALSE)&lt;=VLOOKUP($AJ$18,paramètres!$E$33:$F$44,2,FALSE),X2153*$D2153,0)))</f>
        <v>0</v>
      </c>
      <c r="AK2153" s="13">
        <f>IF($D2153="",0,IF($E2153="",0,IF(VLOOKUP($E2153,paramètres!$E$33:$F$44,2,FALSE)&lt;=VLOOKUP($AK$18,paramètres!$E$33:$F$44,2,FALSE),Y2153*$D2153,0)))</f>
        <v>0</v>
      </c>
      <c r="AL2153" s="13">
        <f>IF($D2153="",0,IF($E2153="",0,IF(VLOOKUP($E2153,paramètres!$E$33:$F$44,2,FALSE)&lt;=VLOOKUP($AL$18,paramètres!$E$33:$F$44,2,FALSE),Z2153*$D2153,0)))</f>
        <v>0</v>
      </c>
      <c r="AM2153" s="126">
        <f>IF($D2153="",0,IF($E2153="",0,IF(VLOOKUP($E2153,paramètres!$E$33:$F$44,2,FALSE)&lt;=VLOOKUP($AM$18,paramètres!$E$33:$F$44,2,FALSE),AA2153*$D2153,0)))</f>
        <v>0</v>
      </c>
      <c r="AN2153" s="121" t="str">
        <f>IF(paramètres!$B$28=1,((SUM(P2153:Y2153)/1.02)+SUM(Z2153:AA2153))*0.0303/9*COUNT(P2153:X2153),IF(paramètres!$B$28=2,(SUM(P2153:AA2153))*0.0303/9*COUNT(P2153:X2153),"Missing Delta option"))</f>
        <v>Missing Delta option</v>
      </c>
      <c r="AO2153" s="13" t="str">
        <f>IF(paramètres!$B$28=1,(((SUM(P2153:Y2153)/1.02)+SUM(Z2153:AA2153))+((SUM(AB2153:AK2153)/1.02)+SUM(AL2153:AN2153)))*cotpatr,IF(paramètres!$B$28=2,(SUM(P2153:AN2153)*cotpatr),"Missing Delta Option"))</f>
        <v>Missing Delta Option</v>
      </c>
      <c r="AP2153" s="13" t="str" cm="1">
        <f t="array" ref="AP2153">IF(paramètres!$B$28=1,(((SUM(P2153:Y2153)/1.02)+SUM(Z2153:AA2153))+((SUM(AB2153:AM2153)/1.02)+SUM(AL2153:AM2153)))/12*pécule,IF(paramètres!$B$28=2,SUM(P2153:AM2153)/12*pécule,"Missing Delta Option"))</f>
        <v>Missing Delta Option</v>
      </c>
      <c r="AQ2153" s="105" t="e">
        <f>IF(paramètres!$B$28=1,(((SUM(P2153:Y2153)/1.02)+SUM(Z2153:AA2153))+((SUM(AB2153:AM2153)/1.02)+SUM(AL2153:AM2153)))+AN2153+AO2153+AP2153,SUM(P2153:AM2153)+AN2153+AO2153+AP2153)</f>
        <v>#VALUE!</v>
      </c>
    </row>
    <row r="2154" spans="1:43" x14ac:dyDescent="0.25">
      <c r="A2154" s="104"/>
      <c r="B2154" s="39"/>
      <c r="C2154" s="39"/>
      <c r="D2154" s="70"/>
      <c r="E2154" s="49"/>
      <c r="F2154" s="40"/>
      <c r="G2154" s="38"/>
      <c r="H2154" s="71"/>
      <c r="I2154" s="40"/>
      <c r="J2154" s="38"/>
      <c r="K2154" s="71"/>
      <c r="L2154" s="40"/>
      <c r="M2154" s="38"/>
      <c r="N2154" s="71"/>
      <c r="O2154" s="49"/>
      <c r="P2154" s="177"/>
      <c r="Q2154" s="178"/>
      <c r="R2154" s="178"/>
      <c r="S2154" s="178"/>
      <c r="T2154" s="178"/>
      <c r="U2154" s="178"/>
      <c r="V2154" s="178"/>
      <c r="W2154" s="178"/>
      <c r="X2154" s="178"/>
      <c r="Y2154" s="178"/>
      <c r="Z2154" s="178"/>
      <c r="AA2154" s="179"/>
      <c r="AB2154" s="121">
        <f>IF($D2154="",0,IF($E2154="",0,IF(VLOOKUP($E2154,paramètres!$E$33:$F$44,2,FALSE)&lt;=VLOOKUP($AB$18,paramètres!$E$33:$F$44,2,FALSE),P2154*$D2154,0)))</f>
        <v>0</v>
      </c>
      <c r="AC2154" s="13">
        <f>IF($D2154="",0,IF($E2154="",0,IF(VLOOKUP($E2154,paramètres!$E$33:$F$44,2,FALSE)&lt;=VLOOKUP($AC$18,paramètres!$E$33:$F$44,2,FALSE),Q2154*$D2154,0)))</f>
        <v>0</v>
      </c>
      <c r="AD2154" s="13">
        <f>IF($D2154="",0,IF($E2154="",0,IF(VLOOKUP($E2154,paramètres!$E$33:$F$44,2,FALSE)&lt;=VLOOKUP($AD$18,paramètres!$E$33:$F$44,2,FALSE),R2154*$D2154,0)))</f>
        <v>0</v>
      </c>
      <c r="AE2154" s="13">
        <f>IF($D2154="",0,IF($E2154="",0,IF(VLOOKUP($E2154,paramètres!$E$33:$F$44,2,FALSE)&lt;=VLOOKUP($AE$18,paramètres!$E$33:$F$44,2,FALSE),S2154*$D2154,0)))</f>
        <v>0</v>
      </c>
      <c r="AF2154" s="13">
        <f>IF($D2154="",0,IF($E2154="",0,IF(VLOOKUP($E2154,paramètres!$E$33:$F$44,2,FALSE)&lt;=VLOOKUP($AF$18,paramètres!$E$33:$F$44,2,FALSE),T2154*$D2154,0)))</f>
        <v>0</v>
      </c>
      <c r="AG2154" s="13">
        <f>IF($D2154="",0,IF($E2154="",0,IF(VLOOKUP($E2154,paramètres!$E$33:$F$44,2,FALSE)&lt;=VLOOKUP($AG$18,paramètres!$E$33:$F$44,2,FALSE),U2154*$D2154,0)))</f>
        <v>0</v>
      </c>
      <c r="AH2154" s="13">
        <f>IF($D2154="",0,IF($E2154="",0,IF(VLOOKUP($E2154,paramètres!$E$33:$F$44,2,FALSE)&lt;=VLOOKUP($AH$18,paramètres!$E$33:$F$44,2,FALSE),V2154*$D2154,0)))</f>
        <v>0</v>
      </c>
      <c r="AI2154" s="13">
        <f>IF($D2154="",0,IF($E2154="",0,IF(VLOOKUP($E2154,paramètres!$E$33:$F$44,2,FALSE)&lt;=VLOOKUP($AI$18,paramètres!$E$33:$F$44,2,FALSE),W2154*$D2154,0)))</f>
        <v>0</v>
      </c>
      <c r="AJ2154" s="13">
        <f>IF($D2154="",0,IF($E2154="",0,IF(VLOOKUP($E2154,paramètres!$E$33:$F$44,2,FALSE)&lt;=VLOOKUP($AJ$18,paramètres!$E$33:$F$44,2,FALSE),X2154*$D2154,0)))</f>
        <v>0</v>
      </c>
      <c r="AK2154" s="13">
        <f>IF($D2154="",0,IF($E2154="",0,IF(VLOOKUP($E2154,paramètres!$E$33:$F$44,2,FALSE)&lt;=VLOOKUP($AK$18,paramètres!$E$33:$F$44,2,FALSE),Y2154*$D2154,0)))</f>
        <v>0</v>
      </c>
      <c r="AL2154" s="13">
        <f>IF($D2154="",0,IF($E2154="",0,IF(VLOOKUP($E2154,paramètres!$E$33:$F$44,2,FALSE)&lt;=VLOOKUP($AL$18,paramètres!$E$33:$F$44,2,FALSE),Z2154*$D2154,0)))</f>
        <v>0</v>
      </c>
      <c r="AM2154" s="126">
        <f>IF($D2154="",0,IF($E2154="",0,IF(VLOOKUP($E2154,paramètres!$E$33:$F$44,2,FALSE)&lt;=VLOOKUP($AM$18,paramètres!$E$33:$F$44,2,FALSE),AA2154*$D2154,0)))</f>
        <v>0</v>
      </c>
      <c r="AN2154" s="121" t="str">
        <f>IF(paramètres!$B$28=1,((SUM(P2154:Y2154)/1.02)+SUM(Z2154:AA2154))*0.0303/9*COUNT(P2154:X2154),IF(paramètres!$B$28=2,(SUM(P2154:AA2154))*0.0303/9*COUNT(P2154:X2154),"Missing Delta option"))</f>
        <v>Missing Delta option</v>
      </c>
      <c r="AO2154" s="13" t="str">
        <f>IF(paramètres!$B$28=1,(((SUM(P2154:Y2154)/1.02)+SUM(Z2154:AA2154))+((SUM(AB2154:AK2154)/1.02)+SUM(AL2154:AN2154)))*cotpatr,IF(paramètres!$B$28=2,(SUM(P2154:AN2154)*cotpatr),"Missing Delta Option"))</f>
        <v>Missing Delta Option</v>
      </c>
      <c r="AP2154" s="13" t="str" cm="1">
        <f t="array" ref="AP2154">IF(paramètres!$B$28=1,(((SUM(P2154:Y2154)/1.02)+SUM(Z2154:AA2154))+((SUM(AB2154:AM2154)/1.02)+SUM(AL2154:AM2154)))/12*pécule,IF(paramètres!$B$28=2,SUM(P2154:AM2154)/12*pécule,"Missing Delta Option"))</f>
        <v>Missing Delta Option</v>
      </c>
      <c r="AQ2154" s="105" t="e">
        <f>IF(paramètres!$B$28=1,(((SUM(P2154:Y2154)/1.02)+SUM(Z2154:AA2154))+((SUM(AB2154:AM2154)/1.02)+SUM(AL2154:AM2154)))+AN2154+AO2154+AP2154,SUM(P2154:AM2154)+AN2154+AO2154+AP2154)</f>
        <v>#VALUE!</v>
      </c>
    </row>
    <row r="2155" spans="1:43" x14ac:dyDescent="0.25">
      <c r="A2155" s="104"/>
      <c r="B2155" s="39"/>
      <c r="C2155" s="39"/>
      <c r="D2155" s="70"/>
      <c r="E2155" s="49"/>
      <c r="F2155" s="40"/>
      <c r="G2155" s="38"/>
      <c r="H2155" s="71"/>
      <c r="I2155" s="40"/>
      <c r="J2155" s="38"/>
      <c r="K2155" s="71"/>
      <c r="L2155" s="40"/>
      <c r="M2155" s="38"/>
      <c r="N2155" s="71"/>
      <c r="O2155" s="49"/>
      <c r="P2155" s="177"/>
      <c r="Q2155" s="178"/>
      <c r="R2155" s="178"/>
      <c r="S2155" s="178"/>
      <c r="T2155" s="178"/>
      <c r="U2155" s="178"/>
      <c r="V2155" s="178"/>
      <c r="W2155" s="178"/>
      <c r="X2155" s="178"/>
      <c r="Y2155" s="178"/>
      <c r="Z2155" s="178"/>
      <c r="AA2155" s="179"/>
      <c r="AB2155" s="121">
        <f>IF($D2155="",0,IF($E2155="",0,IF(VLOOKUP($E2155,paramètres!$E$33:$F$44,2,FALSE)&lt;=VLOOKUP($AB$18,paramètres!$E$33:$F$44,2,FALSE),P2155*$D2155,0)))</f>
        <v>0</v>
      </c>
      <c r="AC2155" s="13">
        <f>IF($D2155="",0,IF($E2155="",0,IF(VLOOKUP($E2155,paramètres!$E$33:$F$44,2,FALSE)&lt;=VLOOKUP($AC$18,paramètres!$E$33:$F$44,2,FALSE),Q2155*$D2155,0)))</f>
        <v>0</v>
      </c>
      <c r="AD2155" s="13">
        <f>IF($D2155="",0,IF($E2155="",0,IF(VLOOKUP($E2155,paramètres!$E$33:$F$44,2,FALSE)&lt;=VLOOKUP($AD$18,paramètres!$E$33:$F$44,2,FALSE),R2155*$D2155,0)))</f>
        <v>0</v>
      </c>
      <c r="AE2155" s="13">
        <f>IF($D2155="",0,IF($E2155="",0,IF(VLOOKUP($E2155,paramètres!$E$33:$F$44,2,FALSE)&lt;=VLOOKUP($AE$18,paramètres!$E$33:$F$44,2,FALSE),S2155*$D2155,0)))</f>
        <v>0</v>
      </c>
      <c r="AF2155" s="13">
        <f>IF($D2155="",0,IF($E2155="",0,IF(VLOOKUP($E2155,paramètres!$E$33:$F$44,2,FALSE)&lt;=VLOOKUP($AF$18,paramètres!$E$33:$F$44,2,FALSE),T2155*$D2155,0)))</f>
        <v>0</v>
      </c>
      <c r="AG2155" s="13">
        <f>IF($D2155="",0,IF($E2155="",0,IF(VLOOKUP($E2155,paramètres!$E$33:$F$44,2,FALSE)&lt;=VLOOKUP($AG$18,paramètres!$E$33:$F$44,2,FALSE),U2155*$D2155,0)))</f>
        <v>0</v>
      </c>
      <c r="AH2155" s="13">
        <f>IF($D2155="",0,IF($E2155="",0,IF(VLOOKUP($E2155,paramètres!$E$33:$F$44,2,FALSE)&lt;=VLOOKUP($AH$18,paramètres!$E$33:$F$44,2,FALSE),V2155*$D2155,0)))</f>
        <v>0</v>
      </c>
      <c r="AI2155" s="13">
        <f>IF($D2155="",0,IF($E2155="",0,IF(VLOOKUP($E2155,paramètres!$E$33:$F$44,2,FALSE)&lt;=VLOOKUP($AI$18,paramètres!$E$33:$F$44,2,FALSE),W2155*$D2155,0)))</f>
        <v>0</v>
      </c>
      <c r="AJ2155" s="13">
        <f>IF($D2155="",0,IF($E2155="",0,IF(VLOOKUP($E2155,paramètres!$E$33:$F$44,2,FALSE)&lt;=VLOOKUP($AJ$18,paramètres!$E$33:$F$44,2,FALSE),X2155*$D2155,0)))</f>
        <v>0</v>
      </c>
      <c r="AK2155" s="13">
        <f>IF($D2155="",0,IF($E2155="",0,IF(VLOOKUP($E2155,paramètres!$E$33:$F$44,2,FALSE)&lt;=VLOOKUP($AK$18,paramètres!$E$33:$F$44,2,FALSE),Y2155*$D2155,0)))</f>
        <v>0</v>
      </c>
      <c r="AL2155" s="13">
        <f>IF($D2155="",0,IF($E2155="",0,IF(VLOOKUP($E2155,paramètres!$E$33:$F$44,2,FALSE)&lt;=VLOOKUP($AL$18,paramètres!$E$33:$F$44,2,FALSE),Z2155*$D2155,0)))</f>
        <v>0</v>
      </c>
      <c r="AM2155" s="126">
        <f>IF($D2155="",0,IF($E2155="",0,IF(VLOOKUP($E2155,paramètres!$E$33:$F$44,2,FALSE)&lt;=VLOOKUP($AM$18,paramètres!$E$33:$F$44,2,FALSE),AA2155*$D2155,0)))</f>
        <v>0</v>
      </c>
      <c r="AN2155" s="121" t="str">
        <f>IF(paramètres!$B$28=1,((SUM(P2155:Y2155)/1.02)+SUM(Z2155:AA2155))*0.0303/9*COUNT(P2155:X2155),IF(paramètres!$B$28=2,(SUM(P2155:AA2155))*0.0303/9*COUNT(P2155:X2155),"Missing Delta option"))</f>
        <v>Missing Delta option</v>
      </c>
      <c r="AO2155" s="13" t="str">
        <f>IF(paramètres!$B$28=1,(((SUM(P2155:Y2155)/1.02)+SUM(Z2155:AA2155))+((SUM(AB2155:AK2155)/1.02)+SUM(AL2155:AN2155)))*cotpatr,IF(paramètres!$B$28=2,(SUM(P2155:AN2155)*cotpatr),"Missing Delta Option"))</f>
        <v>Missing Delta Option</v>
      </c>
      <c r="AP2155" s="13" t="str" cm="1">
        <f t="array" ref="AP2155">IF(paramètres!$B$28=1,(((SUM(P2155:Y2155)/1.02)+SUM(Z2155:AA2155))+((SUM(AB2155:AM2155)/1.02)+SUM(AL2155:AM2155)))/12*pécule,IF(paramètres!$B$28=2,SUM(P2155:AM2155)/12*pécule,"Missing Delta Option"))</f>
        <v>Missing Delta Option</v>
      </c>
      <c r="AQ2155" s="105" t="e">
        <f>IF(paramètres!$B$28=1,(((SUM(P2155:Y2155)/1.02)+SUM(Z2155:AA2155))+((SUM(AB2155:AM2155)/1.02)+SUM(AL2155:AM2155)))+AN2155+AO2155+AP2155,SUM(P2155:AM2155)+AN2155+AO2155+AP2155)</f>
        <v>#VALUE!</v>
      </c>
    </row>
    <row r="2156" spans="1:43" x14ac:dyDescent="0.25">
      <c r="A2156" s="104"/>
      <c r="B2156" s="39"/>
      <c r="C2156" s="39"/>
      <c r="D2156" s="70"/>
      <c r="E2156" s="49"/>
      <c r="F2156" s="40"/>
      <c r="G2156" s="38"/>
      <c r="H2156" s="71"/>
      <c r="I2156" s="40"/>
      <c r="J2156" s="38"/>
      <c r="K2156" s="71"/>
      <c r="L2156" s="40"/>
      <c r="M2156" s="38"/>
      <c r="N2156" s="71"/>
      <c r="O2156" s="49"/>
      <c r="P2156" s="177"/>
      <c r="Q2156" s="178"/>
      <c r="R2156" s="178"/>
      <c r="S2156" s="178"/>
      <c r="T2156" s="178"/>
      <c r="U2156" s="178"/>
      <c r="V2156" s="178"/>
      <c r="W2156" s="178"/>
      <c r="X2156" s="178"/>
      <c r="Y2156" s="178"/>
      <c r="Z2156" s="178"/>
      <c r="AA2156" s="179"/>
      <c r="AB2156" s="121">
        <f>IF($D2156="",0,IF($E2156="",0,IF(VLOOKUP($E2156,paramètres!$E$33:$F$44,2,FALSE)&lt;=VLOOKUP($AB$18,paramètres!$E$33:$F$44,2,FALSE),P2156*$D2156,0)))</f>
        <v>0</v>
      </c>
      <c r="AC2156" s="13">
        <f>IF($D2156="",0,IF($E2156="",0,IF(VLOOKUP($E2156,paramètres!$E$33:$F$44,2,FALSE)&lt;=VLOOKUP($AC$18,paramètres!$E$33:$F$44,2,FALSE),Q2156*$D2156,0)))</f>
        <v>0</v>
      </c>
      <c r="AD2156" s="13">
        <f>IF($D2156="",0,IF($E2156="",0,IF(VLOOKUP($E2156,paramètres!$E$33:$F$44,2,FALSE)&lt;=VLOOKUP($AD$18,paramètres!$E$33:$F$44,2,FALSE),R2156*$D2156,0)))</f>
        <v>0</v>
      </c>
      <c r="AE2156" s="13">
        <f>IF($D2156="",0,IF($E2156="",0,IF(VLOOKUP($E2156,paramètres!$E$33:$F$44,2,FALSE)&lt;=VLOOKUP($AE$18,paramètres!$E$33:$F$44,2,FALSE),S2156*$D2156,0)))</f>
        <v>0</v>
      </c>
      <c r="AF2156" s="13">
        <f>IF($D2156="",0,IF($E2156="",0,IF(VLOOKUP($E2156,paramètres!$E$33:$F$44,2,FALSE)&lt;=VLOOKUP($AF$18,paramètres!$E$33:$F$44,2,FALSE),T2156*$D2156,0)))</f>
        <v>0</v>
      </c>
      <c r="AG2156" s="13">
        <f>IF($D2156="",0,IF($E2156="",0,IF(VLOOKUP($E2156,paramètres!$E$33:$F$44,2,FALSE)&lt;=VLOOKUP($AG$18,paramètres!$E$33:$F$44,2,FALSE),U2156*$D2156,0)))</f>
        <v>0</v>
      </c>
      <c r="AH2156" s="13">
        <f>IF($D2156="",0,IF($E2156="",0,IF(VLOOKUP($E2156,paramètres!$E$33:$F$44,2,FALSE)&lt;=VLOOKUP($AH$18,paramètres!$E$33:$F$44,2,FALSE),V2156*$D2156,0)))</f>
        <v>0</v>
      </c>
      <c r="AI2156" s="13">
        <f>IF($D2156="",0,IF($E2156="",0,IF(VLOOKUP($E2156,paramètres!$E$33:$F$44,2,FALSE)&lt;=VLOOKUP($AI$18,paramètres!$E$33:$F$44,2,FALSE),W2156*$D2156,0)))</f>
        <v>0</v>
      </c>
      <c r="AJ2156" s="13">
        <f>IF($D2156="",0,IF($E2156="",0,IF(VLOOKUP($E2156,paramètres!$E$33:$F$44,2,FALSE)&lt;=VLOOKUP($AJ$18,paramètres!$E$33:$F$44,2,FALSE),X2156*$D2156,0)))</f>
        <v>0</v>
      </c>
      <c r="AK2156" s="13">
        <f>IF($D2156="",0,IF($E2156="",0,IF(VLOOKUP($E2156,paramètres!$E$33:$F$44,2,FALSE)&lt;=VLOOKUP($AK$18,paramètres!$E$33:$F$44,2,FALSE),Y2156*$D2156,0)))</f>
        <v>0</v>
      </c>
      <c r="AL2156" s="13">
        <f>IF($D2156="",0,IF($E2156="",0,IF(VLOOKUP($E2156,paramètres!$E$33:$F$44,2,FALSE)&lt;=VLOOKUP($AL$18,paramètres!$E$33:$F$44,2,FALSE),Z2156*$D2156,0)))</f>
        <v>0</v>
      </c>
      <c r="AM2156" s="126">
        <f>IF($D2156="",0,IF($E2156="",0,IF(VLOOKUP($E2156,paramètres!$E$33:$F$44,2,FALSE)&lt;=VLOOKUP($AM$18,paramètres!$E$33:$F$44,2,FALSE),AA2156*$D2156,0)))</f>
        <v>0</v>
      </c>
      <c r="AN2156" s="121" t="str">
        <f>IF(paramètres!$B$28=1,((SUM(P2156:Y2156)/1.02)+SUM(Z2156:AA2156))*0.0303/9*COUNT(P2156:X2156),IF(paramètres!$B$28=2,(SUM(P2156:AA2156))*0.0303/9*COUNT(P2156:X2156),"Missing Delta option"))</f>
        <v>Missing Delta option</v>
      </c>
      <c r="AO2156" s="13" t="str">
        <f>IF(paramètres!$B$28=1,(((SUM(P2156:Y2156)/1.02)+SUM(Z2156:AA2156))+((SUM(AB2156:AK2156)/1.02)+SUM(AL2156:AN2156)))*cotpatr,IF(paramètres!$B$28=2,(SUM(P2156:AN2156)*cotpatr),"Missing Delta Option"))</f>
        <v>Missing Delta Option</v>
      </c>
      <c r="AP2156" s="13" t="str" cm="1">
        <f t="array" ref="AP2156">IF(paramètres!$B$28=1,(((SUM(P2156:Y2156)/1.02)+SUM(Z2156:AA2156))+((SUM(AB2156:AM2156)/1.02)+SUM(AL2156:AM2156)))/12*pécule,IF(paramètres!$B$28=2,SUM(P2156:AM2156)/12*pécule,"Missing Delta Option"))</f>
        <v>Missing Delta Option</v>
      </c>
      <c r="AQ2156" s="105" t="e">
        <f>IF(paramètres!$B$28=1,(((SUM(P2156:Y2156)/1.02)+SUM(Z2156:AA2156))+((SUM(AB2156:AM2156)/1.02)+SUM(AL2156:AM2156)))+AN2156+AO2156+AP2156,SUM(P2156:AM2156)+AN2156+AO2156+AP2156)</f>
        <v>#VALUE!</v>
      </c>
    </row>
    <row r="2157" spans="1:43" x14ac:dyDescent="0.25">
      <c r="A2157" s="104"/>
      <c r="B2157" s="39"/>
      <c r="C2157" s="39"/>
      <c r="D2157" s="70"/>
      <c r="E2157" s="49"/>
      <c r="F2157" s="40"/>
      <c r="G2157" s="38"/>
      <c r="H2157" s="71"/>
      <c r="I2157" s="40"/>
      <c r="J2157" s="38"/>
      <c r="K2157" s="71"/>
      <c r="L2157" s="40"/>
      <c r="M2157" s="38"/>
      <c r="N2157" s="71"/>
      <c r="O2157" s="49"/>
      <c r="P2157" s="177"/>
      <c r="Q2157" s="178"/>
      <c r="R2157" s="178"/>
      <c r="S2157" s="178"/>
      <c r="T2157" s="178"/>
      <c r="U2157" s="178"/>
      <c r="V2157" s="178"/>
      <c r="W2157" s="178"/>
      <c r="X2157" s="178"/>
      <c r="Y2157" s="178"/>
      <c r="Z2157" s="178"/>
      <c r="AA2157" s="179"/>
      <c r="AB2157" s="121">
        <f>IF($D2157="",0,IF($E2157="",0,IF(VLOOKUP($E2157,paramètres!$E$33:$F$44,2,FALSE)&lt;=VLOOKUP($AB$18,paramètres!$E$33:$F$44,2,FALSE),P2157*$D2157,0)))</f>
        <v>0</v>
      </c>
      <c r="AC2157" s="13">
        <f>IF($D2157="",0,IF($E2157="",0,IF(VLOOKUP($E2157,paramètres!$E$33:$F$44,2,FALSE)&lt;=VLOOKUP($AC$18,paramètres!$E$33:$F$44,2,FALSE),Q2157*$D2157,0)))</f>
        <v>0</v>
      </c>
      <c r="AD2157" s="13">
        <f>IF($D2157="",0,IF($E2157="",0,IF(VLOOKUP($E2157,paramètres!$E$33:$F$44,2,FALSE)&lt;=VLOOKUP($AD$18,paramètres!$E$33:$F$44,2,FALSE),R2157*$D2157,0)))</f>
        <v>0</v>
      </c>
      <c r="AE2157" s="13">
        <f>IF($D2157="",0,IF($E2157="",0,IF(VLOOKUP($E2157,paramètres!$E$33:$F$44,2,FALSE)&lt;=VLOOKUP($AE$18,paramètres!$E$33:$F$44,2,FALSE),S2157*$D2157,0)))</f>
        <v>0</v>
      </c>
      <c r="AF2157" s="13">
        <f>IF($D2157="",0,IF($E2157="",0,IF(VLOOKUP($E2157,paramètres!$E$33:$F$44,2,FALSE)&lt;=VLOOKUP($AF$18,paramètres!$E$33:$F$44,2,FALSE),T2157*$D2157,0)))</f>
        <v>0</v>
      </c>
      <c r="AG2157" s="13">
        <f>IF($D2157="",0,IF($E2157="",0,IF(VLOOKUP($E2157,paramètres!$E$33:$F$44,2,FALSE)&lt;=VLOOKUP($AG$18,paramètres!$E$33:$F$44,2,FALSE),U2157*$D2157,0)))</f>
        <v>0</v>
      </c>
      <c r="AH2157" s="13">
        <f>IF($D2157="",0,IF($E2157="",0,IF(VLOOKUP($E2157,paramètres!$E$33:$F$44,2,FALSE)&lt;=VLOOKUP($AH$18,paramètres!$E$33:$F$44,2,FALSE),V2157*$D2157,0)))</f>
        <v>0</v>
      </c>
      <c r="AI2157" s="13">
        <f>IF($D2157="",0,IF($E2157="",0,IF(VLOOKUP($E2157,paramètres!$E$33:$F$44,2,FALSE)&lt;=VLOOKUP($AI$18,paramètres!$E$33:$F$44,2,FALSE),W2157*$D2157,0)))</f>
        <v>0</v>
      </c>
      <c r="AJ2157" s="13">
        <f>IF($D2157="",0,IF($E2157="",0,IF(VLOOKUP($E2157,paramètres!$E$33:$F$44,2,FALSE)&lt;=VLOOKUP($AJ$18,paramètres!$E$33:$F$44,2,FALSE),X2157*$D2157,0)))</f>
        <v>0</v>
      </c>
      <c r="AK2157" s="13">
        <f>IF($D2157="",0,IF($E2157="",0,IF(VLOOKUP($E2157,paramètres!$E$33:$F$44,2,FALSE)&lt;=VLOOKUP($AK$18,paramètres!$E$33:$F$44,2,FALSE),Y2157*$D2157,0)))</f>
        <v>0</v>
      </c>
      <c r="AL2157" s="13">
        <f>IF($D2157="",0,IF($E2157="",0,IF(VLOOKUP($E2157,paramètres!$E$33:$F$44,2,FALSE)&lt;=VLOOKUP($AL$18,paramètres!$E$33:$F$44,2,FALSE),Z2157*$D2157,0)))</f>
        <v>0</v>
      </c>
      <c r="AM2157" s="126">
        <f>IF($D2157="",0,IF($E2157="",0,IF(VLOOKUP($E2157,paramètres!$E$33:$F$44,2,FALSE)&lt;=VLOOKUP($AM$18,paramètres!$E$33:$F$44,2,FALSE),AA2157*$D2157,0)))</f>
        <v>0</v>
      </c>
      <c r="AN2157" s="121" t="str">
        <f>IF(paramètres!$B$28=1,((SUM(P2157:Y2157)/1.02)+SUM(Z2157:AA2157))*0.0303/9*COUNT(P2157:X2157),IF(paramètres!$B$28=2,(SUM(P2157:AA2157))*0.0303/9*COUNT(P2157:X2157),"Missing Delta option"))</f>
        <v>Missing Delta option</v>
      </c>
      <c r="AO2157" s="13" t="str">
        <f>IF(paramètres!$B$28=1,(((SUM(P2157:Y2157)/1.02)+SUM(Z2157:AA2157))+((SUM(AB2157:AK2157)/1.02)+SUM(AL2157:AN2157)))*cotpatr,IF(paramètres!$B$28=2,(SUM(P2157:AN2157)*cotpatr),"Missing Delta Option"))</f>
        <v>Missing Delta Option</v>
      </c>
      <c r="AP2157" s="13" t="str" cm="1">
        <f t="array" ref="AP2157">IF(paramètres!$B$28=1,(((SUM(P2157:Y2157)/1.02)+SUM(Z2157:AA2157))+((SUM(AB2157:AM2157)/1.02)+SUM(AL2157:AM2157)))/12*pécule,IF(paramètres!$B$28=2,SUM(P2157:AM2157)/12*pécule,"Missing Delta Option"))</f>
        <v>Missing Delta Option</v>
      </c>
      <c r="AQ2157" s="105" t="e">
        <f>IF(paramètres!$B$28=1,(((SUM(P2157:Y2157)/1.02)+SUM(Z2157:AA2157))+((SUM(AB2157:AM2157)/1.02)+SUM(AL2157:AM2157)))+AN2157+AO2157+AP2157,SUM(P2157:AM2157)+AN2157+AO2157+AP2157)</f>
        <v>#VALUE!</v>
      </c>
    </row>
    <row r="2158" spans="1:43" x14ac:dyDescent="0.25">
      <c r="A2158" s="104"/>
      <c r="B2158" s="39"/>
      <c r="C2158" s="39"/>
      <c r="D2158" s="70"/>
      <c r="E2158" s="49"/>
      <c r="F2158" s="40"/>
      <c r="G2158" s="38"/>
      <c r="H2158" s="71"/>
      <c r="I2158" s="40"/>
      <c r="J2158" s="38"/>
      <c r="K2158" s="71"/>
      <c r="L2158" s="40"/>
      <c r="M2158" s="38"/>
      <c r="N2158" s="71"/>
      <c r="O2158" s="49"/>
      <c r="P2158" s="177"/>
      <c r="Q2158" s="178"/>
      <c r="R2158" s="178"/>
      <c r="S2158" s="178"/>
      <c r="T2158" s="178"/>
      <c r="U2158" s="178"/>
      <c r="V2158" s="178"/>
      <c r="W2158" s="178"/>
      <c r="X2158" s="178"/>
      <c r="Y2158" s="178"/>
      <c r="Z2158" s="178"/>
      <c r="AA2158" s="179"/>
      <c r="AB2158" s="121">
        <f>IF($D2158="",0,IF($E2158="",0,IF(VLOOKUP($E2158,paramètres!$E$33:$F$44,2,FALSE)&lt;=VLOOKUP($AB$18,paramètres!$E$33:$F$44,2,FALSE),P2158*$D2158,0)))</f>
        <v>0</v>
      </c>
      <c r="AC2158" s="13">
        <f>IF($D2158="",0,IF($E2158="",0,IF(VLOOKUP($E2158,paramètres!$E$33:$F$44,2,FALSE)&lt;=VLOOKUP($AC$18,paramètres!$E$33:$F$44,2,FALSE),Q2158*$D2158,0)))</f>
        <v>0</v>
      </c>
      <c r="AD2158" s="13">
        <f>IF($D2158="",0,IF($E2158="",0,IF(VLOOKUP($E2158,paramètres!$E$33:$F$44,2,FALSE)&lt;=VLOOKUP($AD$18,paramètres!$E$33:$F$44,2,FALSE),R2158*$D2158,0)))</f>
        <v>0</v>
      </c>
      <c r="AE2158" s="13">
        <f>IF($D2158="",0,IF($E2158="",0,IF(VLOOKUP($E2158,paramètres!$E$33:$F$44,2,FALSE)&lt;=VLOOKUP($AE$18,paramètres!$E$33:$F$44,2,FALSE),S2158*$D2158,0)))</f>
        <v>0</v>
      </c>
      <c r="AF2158" s="13">
        <f>IF($D2158="",0,IF($E2158="",0,IF(VLOOKUP($E2158,paramètres!$E$33:$F$44,2,FALSE)&lt;=VLOOKUP($AF$18,paramètres!$E$33:$F$44,2,FALSE),T2158*$D2158,0)))</f>
        <v>0</v>
      </c>
      <c r="AG2158" s="13">
        <f>IF($D2158="",0,IF($E2158="",0,IF(VLOOKUP($E2158,paramètres!$E$33:$F$44,2,FALSE)&lt;=VLOOKUP($AG$18,paramètres!$E$33:$F$44,2,FALSE),U2158*$D2158,0)))</f>
        <v>0</v>
      </c>
      <c r="AH2158" s="13">
        <f>IF($D2158="",0,IF($E2158="",0,IF(VLOOKUP($E2158,paramètres!$E$33:$F$44,2,FALSE)&lt;=VLOOKUP($AH$18,paramètres!$E$33:$F$44,2,FALSE),V2158*$D2158,0)))</f>
        <v>0</v>
      </c>
      <c r="AI2158" s="13">
        <f>IF($D2158="",0,IF($E2158="",0,IF(VLOOKUP($E2158,paramètres!$E$33:$F$44,2,FALSE)&lt;=VLOOKUP($AI$18,paramètres!$E$33:$F$44,2,FALSE),W2158*$D2158,0)))</f>
        <v>0</v>
      </c>
      <c r="AJ2158" s="13">
        <f>IF($D2158="",0,IF($E2158="",0,IF(VLOOKUP($E2158,paramètres!$E$33:$F$44,2,FALSE)&lt;=VLOOKUP($AJ$18,paramètres!$E$33:$F$44,2,FALSE),X2158*$D2158,0)))</f>
        <v>0</v>
      </c>
      <c r="AK2158" s="13">
        <f>IF($D2158="",0,IF($E2158="",0,IF(VLOOKUP($E2158,paramètres!$E$33:$F$44,2,FALSE)&lt;=VLOOKUP($AK$18,paramètres!$E$33:$F$44,2,FALSE),Y2158*$D2158,0)))</f>
        <v>0</v>
      </c>
      <c r="AL2158" s="13">
        <f>IF($D2158="",0,IF($E2158="",0,IF(VLOOKUP($E2158,paramètres!$E$33:$F$44,2,FALSE)&lt;=VLOOKUP($AL$18,paramètres!$E$33:$F$44,2,FALSE),Z2158*$D2158,0)))</f>
        <v>0</v>
      </c>
      <c r="AM2158" s="126">
        <f>IF($D2158="",0,IF($E2158="",0,IF(VLOOKUP($E2158,paramètres!$E$33:$F$44,2,FALSE)&lt;=VLOOKUP($AM$18,paramètres!$E$33:$F$44,2,FALSE),AA2158*$D2158,0)))</f>
        <v>0</v>
      </c>
      <c r="AN2158" s="121" t="str">
        <f>IF(paramètres!$B$28=1,((SUM(P2158:Y2158)/1.02)+SUM(Z2158:AA2158))*0.0303/9*COUNT(P2158:X2158),IF(paramètres!$B$28=2,(SUM(P2158:AA2158))*0.0303/9*COUNT(P2158:X2158),"Missing Delta option"))</f>
        <v>Missing Delta option</v>
      </c>
      <c r="AO2158" s="13" t="str">
        <f>IF(paramètres!$B$28=1,(((SUM(P2158:Y2158)/1.02)+SUM(Z2158:AA2158))+((SUM(AB2158:AK2158)/1.02)+SUM(AL2158:AN2158)))*cotpatr,IF(paramètres!$B$28=2,(SUM(P2158:AN2158)*cotpatr),"Missing Delta Option"))</f>
        <v>Missing Delta Option</v>
      </c>
      <c r="AP2158" s="13" t="str" cm="1">
        <f t="array" ref="AP2158">IF(paramètres!$B$28=1,(((SUM(P2158:Y2158)/1.02)+SUM(Z2158:AA2158))+((SUM(AB2158:AM2158)/1.02)+SUM(AL2158:AM2158)))/12*pécule,IF(paramètres!$B$28=2,SUM(P2158:AM2158)/12*pécule,"Missing Delta Option"))</f>
        <v>Missing Delta Option</v>
      </c>
      <c r="AQ2158" s="105" t="e">
        <f>IF(paramètres!$B$28=1,(((SUM(P2158:Y2158)/1.02)+SUM(Z2158:AA2158))+((SUM(AB2158:AM2158)/1.02)+SUM(AL2158:AM2158)))+AN2158+AO2158+AP2158,SUM(P2158:AM2158)+AN2158+AO2158+AP2158)</f>
        <v>#VALUE!</v>
      </c>
    </row>
    <row r="2159" spans="1:43" x14ac:dyDescent="0.25">
      <c r="A2159" s="104"/>
      <c r="B2159" s="39"/>
      <c r="C2159" s="39"/>
      <c r="D2159" s="70"/>
      <c r="E2159" s="49"/>
      <c r="F2159" s="40"/>
      <c r="G2159" s="38"/>
      <c r="H2159" s="71"/>
      <c r="I2159" s="40"/>
      <c r="J2159" s="38"/>
      <c r="K2159" s="71"/>
      <c r="L2159" s="40"/>
      <c r="M2159" s="38"/>
      <c r="N2159" s="71"/>
      <c r="O2159" s="49"/>
      <c r="P2159" s="177"/>
      <c r="Q2159" s="178"/>
      <c r="R2159" s="178"/>
      <c r="S2159" s="178"/>
      <c r="T2159" s="178"/>
      <c r="U2159" s="178"/>
      <c r="V2159" s="178"/>
      <c r="W2159" s="178"/>
      <c r="X2159" s="178"/>
      <c r="Y2159" s="178"/>
      <c r="Z2159" s="178"/>
      <c r="AA2159" s="179"/>
      <c r="AB2159" s="121">
        <f>IF($D2159="",0,IF($E2159="",0,IF(VLOOKUP($E2159,paramètres!$E$33:$F$44,2,FALSE)&lt;=VLOOKUP($AB$18,paramètres!$E$33:$F$44,2,FALSE),P2159*$D2159,0)))</f>
        <v>0</v>
      </c>
      <c r="AC2159" s="13">
        <f>IF($D2159="",0,IF($E2159="",0,IF(VLOOKUP($E2159,paramètres!$E$33:$F$44,2,FALSE)&lt;=VLOOKUP($AC$18,paramètres!$E$33:$F$44,2,FALSE),Q2159*$D2159,0)))</f>
        <v>0</v>
      </c>
      <c r="AD2159" s="13">
        <f>IF($D2159="",0,IF($E2159="",0,IF(VLOOKUP($E2159,paramètres!$E$33:$F$44,2,FALSE)&lt;=VLOOKUP($AD$18,paramètres!$E$33:$F$44,2,FALSE),R2159*$D2159,0)))</f>
        <v>0</v>
      </c>
      <c r="AE2159" s="13">
        <f>IF($D2159="",0,IF($E2159="",0,IF(VLOOKUP($E2159,paramètres!$E$33:$F$44,2,FALSE)&lt;=VLOOKUP($AE$18,paramètres!$E$33:$F$44,2,FALSE),S2159*$D2159,0)))</f>
        <v>0</v>
      </c>
      <c r="AF2159" s="13">
        <f>IF($D2159="",0,IF($E2159="",0,IF(VLOOKUP($E2159,paramètres!$E$33:$F$44,2,FALSE)&lt;=VLOOKUP($AF$18,paramètres!$E$33:$F$44,2,FALSE),T2159*$D2159,0)))</f>
        <v>0</v>
      </c>
      <c r="AG2159" s="13">
        <f>IF($D2159="",0,IF($E2159="",0,IF(VLOOKUP($E2159,paramètres!$E$33:$F$44,2,FALSE)&lt;=VLOOKUP($AG$18,paramètres!$E$33:$F$44,2,FALSE),U2159*$D2159,0)))</f>
        <v>0</v>
      </c>
      <c r="AH2159" s="13">
        <f>IF($D2159="",0,IF($E2159="",0,IF(VLOOKUP($E2159,paramètres!$E$33:$F$44,2,FALSE)&lt;=VLOOKUP($AH$18,paramètres!$E$33:$F$44,2,FALSE),V2159*$D2159,0)))</f>
        <v>0</v>
      </c>
      <c r="AI2159" s="13">
        <f>IF($D2159="",0,IF($E2159="",0,IF(VLOOKUP($E2159,paramètres!$E$33:$F$44,2,FALSE)&lt;=VLOOKUP($AI$18,paramètres!$E$33:$F$44,2,FALSE),W2159*$D2159,0)))</f>
        <v>0</v>
      </c>
      <c r="AJ2159" s="13">
        <f>IF($D2159="",0,IF($E2159="",0,IF(VLOOKUP($E2159,paramètres!$E$33:$F$44,2,FALSE)&lt;=VLOOKUP($AJ$18,paramètres!$E$33:$F$44,2,FALSE),X2159*$D2159,0)))</f>
        <v>0</v>
      </c>
      <c r="AK2159" s="13">
        <f>IF($D2159="",0,IF($E2159="",0,IF(VLOOKUP($E2159,paramètres!$E$33:$F$44,2,FALSE)&lt;=VLOOKUP($AK$18,paramètres!$E$33:$F$44,2,FALSE),Y2159*$D2159,0)))</f>
        <v>0</v>
      </c>
      <c r="AL2159" s="13">
        <f>IF($D2159="",0,IF($E2159="",0,IF(VLOOKUP($E2159,paramètres!$E$33:$F$44,2,FALSE)&lt;=VLOOKUP($AL$18,paramètres!$E$33:$F$44,2,FALSE),Z2159*$D2159,0)))</f>
        <v>0</v>
      </c>
      <c r="AM2159" s="126">
        <f>IF($D2159="",0,IF($E2159="",0,IF(VLOOKUP($E2159,paramètres!$E$33:$F$44,2,FALSE)&lt;=VLOOKUP($AM$18,paramètres!$E$33:$F$44,2,FALSE),AA2159*$D2159,0)))</f>
        <v>0</v>
      </c>
      <c r="AN2159" s="121" t="str">
        <f>IF(paramètres!$B$28=1,((SUM(P2159:Y2159)/1.02)+SUM(Z2159:AA2159))*0.0303/9*COUNT(P2159:X2159),IF(paramètres!$B$28=2,(SUM(P2159:AA2159))*0.0303/9*COUNT(P2159:X2159),"Missing Delta option"))</f>
        <v>Missing Delta option</v>
      </c>
      <c r="AO2159" s="13" t="str">
        <f>IF(paramètres!$B$28=1,(((SUM(P2159:Y2159)/1.02)+SUM(Z2159:AA2159))+((SUM(AB2159:AK2159)/1.02)+SUM(AL2159:AN2159)))*cotpatr,IF(paramètres!$B$28=2,(SUM(P2159:AN2159)*cotpatr),"Missing Delta Option"))</f>
        <v>Missing Delta Option</v>
      </c>
      <c r="AP2159" s="13" t="str" cm="1">
        <f t="array" ref="AP2159">IF(paramètres!$B$28=1,(((SUM(P2159:Y2159)/1.02)+SUM(Z2159:AA2159))+((SUM(AB2159:AM2159)/1.02)+SUM(AL2159:AM2159)))/12*pécule,IF(paramètres!$B$28=2,SUM(P2159:AM2159)/12*pécule,"Missing Delta Option"))</f>
        <v>Missing Delta Option</v>
      </c>
      <c r="AQ2159" s="105" t="e">
        <f>IF(paramètres!$B$28=1,(((SUM(P2159:Y2159)/1.02)+SUM(Z2159:AA2159))+((SUM(AB2159:AM2159)/1.02)+SUM(AL2159:AM2159)))+AN2159+AO2159+AP2159,SUM(P2159:AM2159)+AN2159+AO2159+AP2159)</f>
        <v>#VALUE!</v>
      </c>
    </row>
    <row r="2160" spans="1:43" x14ac:dyDescent="0.25">
      <c r="A2160" s="104"/>
      <c r="B2160" s="39"/>
      <c r="C2160" s="39"/>
      <c r="D2160" s="70"/>
      <c r="E2160" s="49"/>
      <c r="F2160" s="40"/>
      <c r="G2160" s="38"/>
      <c r="H2160" s="71"/>
      <c r="I2160" s="40"/>
      <c r="J2160" s="38"/>
      <c r="K2160" s="71"/>
      <c r="L2160" s="40"/>
      <c r="M2160" s="38"/>
      <c r="N2160" s="71"/>
      <c r="O2160" s="49"/>
      <c r="P2160" s="177"/>
      <c r="Q2160" s="178"/>
      <c r="R2160" s="178"/>
      <c r="S2160" s="178"/>
      <c r="T2160" s="178"/>
      <c r="U2160" s="178"/>
      <c r="V2160" s="178"/>
      <c r="W2160" s="178"/>
      <c r="X2160" s="178"/>
      <c r="Y2160" s="178"/>
      <c r="Z2160" s="178"/>
      <c r="AA2160" s="179"/>
      <c r="AB2160" s="121">
        <f>IF($D2160="",0,IF($E2160="",0,IF(VLOOKUP($E2160,paramètres!$E$33:$F$44,2,FALSE)&lt;=VLOOKUP($AB$18,paramètres!$E$33:$F$44,2,FALSE),P2160*$D2160,0)))</f>
        <v>0</v>
      </c>
      <c r="AC2160" s="13">
        <f>IF($D2160="",0,IF($E2160="",0,IF(VLOOKUP($E2160,paramètres!$E$33:$F$44,2,FALSE)&lt;=VLOOKUP($AC$18,paramètres!$E$33:$F$44,2,FALSE),Q2160*$D2160,0)))</f>
        <v>0</v>
      </c>
      <c r="AD2160" s="13">
        <f>IF($D2160="",0,IF($E2160="",0,IF(VLOOKUP($E2160,paramètres!$E$33:$F$44,2,FALSE)&lt;=VLOOKUP($AD$18,paramètres!$E$33:$F$44,2,FALSE),R2160*$D2160,0)))</f>
        <v>0</v>
      </c>
      <c r="AE2160" s="13">
        <f>IF($D2160="",0,IF($E2160="",0,IF(VLOOKUP($E2160,paramètres!$E$33:$F$44,2,FALSE)&lt;=VLOOKUP($AE$18,paramètres!$E$33:$F$44,2,FALSE),S2160*$D2160,0)))</f>
        <v>0</v>
      </c>
      <c r="AF2160" s="13">
        <f>IF($D2160="",0,IF($E2160="",0,IF(VLOOKUP($E2160,paramètres!$E$33:$F$44,2,FALSE)&lt;=VLOOKUP($AF$18,paramètres!$E$33:$F$44,2,FALSE),T2160*$D2160,0)))</f>
        <v>0</v>
      </c>
      <c r="AG2160" s="13">
        <f>IF($D2160="",0,IF($E2160="",0,IF(VLOOKUP($E2160,paramètres!$E$33:$F$44,2,FALSE)&lt;=VLOOKUP($AG$18,paramètres!$E$33:$F$44,2,FALSE),U2160*$D2160,0)))</f>
        <v>0</v>
      </c>
      <c r="AH2160" s="13">
        <f>IF($D2160="",0,IF($E2160="",0,IF(VLOOKUP($E2160,paramètres!$E$33:$F$44,2,FALSE)&lt;=VLOOKUP($AH$18,paramètres!$E$33:$F$44,2,FALSE),V2160*$D2160,0)))</f>
        <v>0</v>
      </c>
      <c r="AI2160" s="13">
        <f>IF($D2160="",0,IF($E2160="",0,IF(VLOOKUP($E2160,paramètres!$E$33:$F$44,2,FALSE)&lt;=VLOOKUP($AI$18,paramètres!$E$33:$F$44,2,FALSE),W2160*$D2160,0)))</f>
        <v>0</v>
      </c>
      <c r="AJ2160" s="13">
        <f>IF($D2160="",0,IF($E2160="",0,IF(VLOOKUP($E2160,paramètres!$E$33:$F$44,2,FALSE)&lt;=VLOOKUP($AJ$18,paramètres!$E$33:$F$44,2,FALSE),X2160*$D2160,0)))</f>
        <v>0</v>
      </c>
      <c r="AK2160" s="13">
        <f>IF($D2160="",0,IF($E2160="",0,IF(VLOOKUP($E2160,paramètres!$E$33:$F$44,2,FALSE)&lt;=VLOOKUP($AK$18,paramètres!$E$33:$F$44,2,FALSE),Y2160*$D2160,0)))</f>
        <v>0</v>
      </c>
      <c r="AL2160" s="13">
        <f>IF($D2160="",0,IF($E2160="",0,IF(VLOOKUP($E2160,paramètres!$E$33:$F$44,2,FALSE)&lt;=VLOOKUP($AL$18,paramètres!$E$33:$F$44,2,FALSE),Z2160*$D2160,0)))</f>
        <v>0</v>
      </c>
      <c r="AM2160" s="126">
        <f>IF($D2160="",0,IF($E2160="",0,IF(VLOOKUP($E2160,paramètres!$E$33:$F$44,2,FALSE)&lt;=VLOOKUP($AM$18,paramètres!$E$33:$F$44,2,FALSE),AA2160*$D2160,0)))</f>
        <v>0</v>
      </c>
      <c r="AN2160" s="121" t="str">
        <f>IF(paramètres!$B$28=1,((SUM(P2160:Y2160)/1.02)+SUM(Z2160:AA2160))*0.0303/9*COUNT(P2160:X2160),IF(paramètres!$B$28=2,(SUM(P2160:AA2160))*0.0303/9*COUNT(P2160:X2160),"Missing Delta option"))</f>
        <v>Missing Delta option</v>
      </c>
      <c r="AO2160" s="13" t="str">
        <f>IF(paramètres!$B$28=1,(((SUM(P2160:Y2160)/1.02)+SUM(Z2160:AA2160))+((SUM(AB2160:AK2160)/1.02)+SUM(AL2160:AN2160)))*cotpatr,IF(paramètres!$B$28=2,(SUM(P2160:AN2160)*cotpatr),"Missing Delta Option"))</f>
        <v>Missing Delta Option</v>
      </c>
      <c r="AP2160" s="13" t="str" cm="1">
        <f t="array" ref="AP2160">IF(paramètres!$B$28=1,(((SUM(P2160:Y2160)/1.02)+SUM(Z2160:AA2160))+((SUM(AB2160:AM2160)/1.02)+SUM(AL2160:AM2160)))/12*pécule,IF(paramètres!$B$28=2,SUM(P2160:AM2160)/12*pécule,"Missing Delta Option"))</f>
        <v>Missing Delta Option</v>
      </c>
      <c r="AQ2160" s="105" t="e">
        <f>IF(paramètres!$B$28=1,(((SUM(P2160:Y2160)/1.02)+SUM(Z2160:AA2160))+((SUM(AB2160:AM2160)/1.02)+SUM(AL2160:AM2160)))+AN2160+AO2160+AP2160,SUM(P2160:AM2160)+AN2160+AO2160+AP2160)</f>
        <v>#VALUE!</v>
      </c>
    </row>
    <row r="2161" spans="1:43" x14ac:dyDescent="0.25">
      <c r="A2161" s="104"/>
      <c r="B2161" s="39"/>
      <c r="C2161" s="39"/>
      <c r="D2161" s="70"/>
      <c r="E2161" s="49"/>
      <c r="F2161" s="40"/>
      <c r="G2161" s="38"/>
      <c r="H2161" s="71"/>
      <c r="I2161" s="40"/>
      <c r="J2161" s="38"/>
      <c r="K2161" s="71"/>
      <c r="L2161" s="40"/>
      <c r="M2161" s="38"/>
      <c r="N2161" s="71"/>
      <c r="O2161" s="49"/>
      <c r="P2161" s="177"/>
      <c r="Q2161" s="178"/>
      <c r="R2161" s="178"/>
      <c r="S2161" s="178"/>
      <c r="T2161" s="178"/>
      <c r="U2161" s="178"/>
      <c r="V2161" s="178"/>
      <c r="W2161" s="178"/>
      <c r="X2161" s="178"/>
      <c r="Y2161" s="178"/>
      <c r="Z2161" s="178"/>
      <c r="AA2161" s="179"/>
      <c r="AB2161" s="121">
        <f>IF($D2161="",0,IF($E2161="",0,IF(VLOOKUP($E2161,paramètres!$E$33:$F$44,2,FALSE)&lt;=VLOOKUP($AB$18,paramètres!$E$33:$F$44,2,FALSE),P2161*$D2161,0)))</f>
        <v>0</v>
      </c>
      <c r="AC2161" s="13">
        <f>IF($D2161="",0,IF($E2161="",0,IF(VLOOKUP($E2161,paramètres!$E$33:$F$44,2,FALSE)&lt;=VLOOKUP($AC$18,paramètres!$E$33:$F$44,2,FALSE),Q2161*$D2161,0)))</f>
        <v>0</v>
      </c>
      <c r="AD2161" s="13">
        <f>IF($D2161="",0,IF($E2161="",0,IF(VLOOKUP($E2161,paramètres!$E$33:$F$44,2,FALSE)&lt;=VLOOKUP($AD$18,paramètres!$E$33:$F$44,2,FALSE),R2161*$D2161,0)))</f>
        <v>0</v>
      </c>
      <c r="AE2161" s="13">
        <f>IF($D2161="",0,IF($E2161="",0,IF(VLOOKUP($E2161,paramètres!$E$33:$F$44,2,FALSE)&lt;=VLOOKUP($AE$18,paramètres!$E$33:$F$44,2,FALSE),S2161*$D2161,0)))</f>
        <v>0</v>
      </c>
      <c r="AF2161" s="13">
        <f>IF($D2161="",0,IF($E2161="",0,IF(VLOOKUP($E2161,paramètres!$E$33:$F$44,2,FALSE)&lt;=VLOOKUP($AF$18,paramètres!$E$33:$F$44,2,FALSE),T2161*$D2161,0)))</f>
        <v>0</v>
      </c>
      <c r="AG2161" s="13">
        <f>IF($D2161="",0,IF($E2161="",0,IF(VLOOKUP($E2161,paramètres!$E$33:$F$44,2,FALSE)&lt;=VLOOKUP($AG$18,paramètres!$E$33:$F$44,2,FALSE),U2161*$D2161,0)))</f>
        <v>0</v>
      </c>
      <c r="AH2161" s="13">
        <f>IF($D2161="",0,IF($E2161="",0,IF(VLOOKUP($E2161,paramètres!$E$33:$F$44,2,FALSE)&lt;=VLOOKUP($AH$18,paramètres!$E$33:$F$44,2,FALSE),V2161*$D2161,0)))</f>
        <v>0</v>
      </c>
      <c r="AI2161" s="13">
        <f>IF($D2161="",0,IF($E2161="",0,IF(VLOOKUP($E2161,paramètres!$E$33:$F$44,2,FALSE)&lt;=VLOOKUP($AI$18,paramètres!$E$33:$F$44,2,FALSE),W2161*$D2161,0)))</f>
        <v>0</v>
      </c>
      <c r="AJ2161" s="13">
        <f>IF($D2161="",0,IF($E2161="",0,IF(VLOOKUP($E2161,paramètres!$E$33:$F$44,2,FALSE)&lt;=VLOOKUP($AJ$18,paramètres!$E$33:$F$44,2,FALSE),X2161*$D2161,0)))</f>
        <v>0</v>
      </c>
      <c r="AK2161" s="13">
        <f>IF($D2161="",0,IF($E2161="",0,IF(VLOOKUP($E2161,paramètres!$E$33:$F$44,2,FALSE)&lt;=VLOOKUP($AK$18,paramètres!$E$33:$F$44,2,FALSE),Y2161*$D2161,0)))</f>
        <v>0</v>
      </c>
      <c r="AL2161" s="13">
        <f>IF($D2161="",0,IF($E2161="",0,IF(VLOOKUP($E2161,paramètres!$E$33:$F$44,2,FALSE)&lt;=VLOOKUP($AL$18,paramètres!$E$33:$F$44,2,FALSE),Z2161*$D2161,0)))</f>
        <v>0</v>
      </c>
      <c r="AM2161" s="126">
        <f>IF($D2161="",0,IF($E2161="",0,IF(VLOOKUP($E2161,paramètres!$E$33:$F$44,2,FALSE)&lt;=VLOOKUP($AM$18,paramètres!$E$33:$F$44,2,FALSE),AA2161*$D2161,0)))</f>
        <v>0</v>
      </c>
      <c r="AN2161" s="121" t="str">
        <f>IF(paramètres!$B$28=1,((SUM(P2161:Y2161)/1.02)+SUM(Z2161:AA2161))*0.0303/9*COUNT(P2161:X2161),IF(paramètres!$B$28=2,(SUM(P2161:AA2161))*0.0303/9*COUNT(P2161:X2161),"Missing Delta option"))</f>
        <v>Missing Delta option</v>
      </c>
      <c r="AO2161" s="13" t="str">
        <f>IF(paramètres!$B$28=1,(((SUM(P2161:Y2161)/1.02)+SUM(Z2161:AA2161))+((SUM(AB2161:AK2161)/1.02)+SUM(AL2161:AN2161)))*cotpatr,IF(paramètres!$B$28=2,(SUM(P2161:AN2161)*cotpatr),"Missing Delta Option"))</f>
        <v>Missing Delta Option</v>
      </c>
      <c r="AP2161" s="13" t="str" cm="1">
        <f t="array" ref="AP2161">IF(paramètres!$B$28=1,(((SUM(P2161:Y2161)/1.02)+SUM(Z2161:AA2161))+((SUM(AB2161:AM2161)/1.02)+SUM(AL2161:AM2161)))/12*pécule,IF(paramètres!$B$28=2,SUM(P2161:AM2161)/12*pécule,"Missing Delta Option"))</f>
        <v>Missing Delta Option</v>
      </c>
      <c r="AQ2161" s="105" t="e">
        <f>IF(paramètres!$B$28=1,(((SUM(P2161:Y2161)/1.02)+SUM(Z2161:AA2161))+((SUM(AB2161:AM2161)/1.02)+SUM(AL2161:AM2161)))+AN2161+AO2161+AP2161,SUM(P2161:AM2161)+AN2161+AO2161+AP2161)</f>
        <v>#VALUE!</v>
      </c>
    </row>
    <row r="2162" spans="1:43" x14ac:dyDescent="0.25">
      <c r="A2162" s="104"/>
      <c r="B2162" s="39"/>
      <c r="C2162" s="39"/>
      <c r="D2162" s="70"/>
      <c r="E2162" s="49"/>
      <c r="F2162" s="40"/>
      <c r="G2162" s="38"/>
      <c r="H2162" s="71"/>
      <c r="I2162" s="40"/>
      <c r="J2162" s="38"/>
      <c r="K2162" s="71"/>
      <c r="L2162" s="40"/>
      <c r="M2162" s="38"/>
      <c r="N2162" s="71"/>
      <c r="O2162" s="49"/>
      <c r="P2162" s="177"/>
      <c r="Q2162" s="178"/>
      <c r="R2162" s="178"/>
      <c r="S2162" s="178"/>
      <c r="T2162" s="178"/>
      <c r="U2162" s="178"/>
      <c r="V2162" s="178"/>
      <c r="W2162" s="178"/>
      <c r="X2162" s="178"/>
      <c r="Y2162" s="178"/>
      <c r="Z2162" s="178"/>
      <c r="AA2162" s="179"/>
      <c r="AB2162" s="121">
        <f>IF($D2162="",0,IF($E2162="",0,IF(VLOOKUP($E2162,paramètres!$E$33:$F$44,2,FALSE)&lt;=VLOOKUP($AB$18,paramètres!$E$33:$F$44,2,FALSE),P2162*$D2162,0)))</f>
        <v>0</v>
      </c>
      <c r="AC2162" s="13">
        <f>IF($D2162="",0,IF($E2162="",0,IF(VLOOKUP($E2162,paramètres!$E$33:$F$44,2,FALSE)&lt;=VLOOKUP($AC$18,paramètres!$E$33:$F$44,2,FALSE),Q2162*$D2162,0)))</f>
        <v>0</v>
      </c>
      <c r="AD2162" s="13">
        <f>IF($D2162="",0,IF($E2162="",0,IF(VLOOKUP($E2162,paramètres!$E$33:$F$44,2,FALSE)&lt;=VLOOKUP($AD$18,paramètres!$E$33:$F$44,2,FALSE),R2162*$D2162,0)))</f>
        <v>0</v>
      </c>
      <c r="AE2162" s="13">
        <f>IF($D2162="",0,IF($E2162="",0,IF(VLOOKUP($E2162,paramètres!$E$33:$F$44,2,FALSE)&lt;=VLOOKUP($AE$18,paramètres!$E$33:$F$44,2,FALSE),S2162*$D2162,0)))</f>
        <v>0</v>
      </c>
      <c r="AF2162" s="13">
        <f>IF($D2162="",0,IF($E2162="",0,IF(VLOOKUP($E2162,paramètres!$E$33:$F$44,2,FALSE)&lt;=VLOOKUP($AF$18,paramètres!$E$33:$F$44,2,FALSE),T2162*$D2162,0)))</f>
        <v>0</v>
      </c>
      <c r="AG2162" s="13">
        <f>IF($D2162="",0,IF($E2162="",0,IF(VLOOKUP($E2162,paramètres!$E$33:$F$44,2,FALSE)&lt;=VLOOKUP($AG$18,paramètres!$E$33:$F$44,2,FALSE),U2162*$D2162,0)))</f>
        <v>0</v>
      </c>
      <c r="AH2162" s="13">
        <f>IF($D2162="",0,IF($E2162="",0,IF(VLOOKUP($E2162,paramètres!$E$33:$F$44,2,FALSE)&lt;=VLOOKUP($AH$18,paramètres!$E$33:$F$44,2,FALSE),V2162*$D2162,0)))</f>
        <v>0</v>
      </c>
      <c r="AI2162" s="13">
        <f>IF($D2162="",0,IF($E2162="",0,IF(VLOOKUP($E2162,paramètres!$E$33:$F$44,2,FALSE)&lt;=VLOOKUP($AI$18,paramètres!$E$33:$F$44,2,FALSE),W2162*$D2162,0)))</f>
        <v>0</v>
      </c>
      <c r="AJ2162" s="13">
        <f>IF($D2162="",0,IF($E2162="",0,IF(VLOOKUP($E2162,paramètres!$E$33:$F$44,2,FALSE)&lt;=VLOOKUP($AJ$18,paramètres!$E$33:$F$44,2,FALSE),X2162*$D2162,0)))</f>
        <v>0</v>
      </c>
      <c r="AK2162" s="13">
        <f>IF($D2162="",0,IF($E2162="",0,IF(VLOOKUP($E2162,paramètres!$E$33:$F$44,2,FALSE)&lt;=VLOOKUP($AK$18,paramètres!$E$33:$F$44,2,FALSE),Y2162*$D2162,0)))</f>
        <v>0</v>
      </c>
      <c r="AL2162" s="13">
        <f>IF($D2162="",0,IF($E2162="",0,IF(VLOOKUP($E2162,paramètres!$E$33:$F$44,2,FALSE)&lt;=VLOOKUP($AL$18,paramètres!$E$33:$F$44,2,FALSE),Z2162*$D2162,0)))</f>
        <v>0</v>
      </c>
      <c r="AM2162" s="126">
        <f>IF($D2162="",0,IF($E2162="",0,IF(VLOOKUP($E2162,paramètres!$E$33:$F$44,2,FALSE)&lt;=VLOOKUP($AM$18,paramètres!$E$33:$F$44,2,FALSE),AA2162*$D2162,0)))</f>
        <v>0</v>
      </c>
      <c r="AN2162" s="121" t="str">
        <f>IF(paramètres!$B$28=1,((SUM(P2162:Y2162)/1.02)+SUM(Z2162:AA2162))*0.0303/9*COUNT(P2162:X2162),IF(paramètres!$B$28=2,(SUM(P2162:AA2162))*0.0303/9*COUNT(P2162:X2162),"Missing Delta option"))</f>
        <v>Missing Delta option</v>
      </c>
      <c r="AO2162" s="13" t="str">
        <f>IF(paramètres!$B$28=1,(((SUM(P2162:Y2162)/1.02)+SUM(Z2162:AA2162))+((SUM(AB2162:AK2162)/1.02)+SUM(AL2162:AN2162)))*cotpatr,IF(paramètres!$B$28=2,(SUM(P2162:AN2162)*cotpatr),"Missing Delta Option"))</f>
        <v>Missing Delta Option</v>
      </c>
      <c r="AP2162" s="13" t="str" cm="1">
        <f t="array" ref="AP2162">IF(paramètres!$B$28=1,(((SUM(P2162:Y2162)/1.02)+SUM(Z2162:AA2162))+((SUM(AB2162:AM2162)/1.02)+SUM(AL2162:AM2162)))/12*pécule,IF(paramètres!$B$28=2,SUM(P2162:AM2162)/12*pécule,"Missing Delta Option"))</f>
        <v>Missing Delta Option</v>
      </c>
      <c r="AQ2162" s="105" t="e">
        <f>IF(paramètres!$B$28=1,(((SUM(P2162:Y2162)/1.02)+SUM(Z2162:AA2162))+((SUM(AB2162:AM2162)/1.02)+SUM(AL2162:AM2162)))+AN2162+AO2162+AP2162,SUM(P2162:AM2162)+AN2162+AO2162+AP2162)</f>
        <v>#VALUE!</v>
      </c>
    </row>
    <row r="2163" spans="1:43" x14ac:dyDescent="0.25">
      <c r="A2163" s="104"/>
      <c r="B2163" s="39"/>
      <c r="C2163" s="39"/>
      <c r="D2163" s="70"/>
      <c r="E2163" s="49"/>
      <c r="F2163" s="40"/>
      <c r="G2163" s="38"/>
      <c r="H2163" s="71"/>
      <c r="I2163" s="40"/>
      <c r="J2163" s="38"/>
      <c r="K2163" s="71"/>
      <c r="L2163" s="40"/>
      <c r="M2163" s="38"/>
      <c r="N2163" s="71"/>
      <c r="O2163" s="49"/>
      <c r="P2163" s="177"/>
      <c r="Q2163" s="178"/>
      <c r="R2163" s="178"/>
      <c r="S2163" s="178"/>
      <c r="T2163" s="178"/>
      <c r="U2163" s="178"/>
      <c r="V2163" s="178"/>
      <c r="W2163" s="178"/>
      <c r="X2163" s="178"/>
      <c r="Y2163" s="178"/>
      <c r="Z2163" s="178"/>
      <c r="AA2163" s="179"/>
      <c r="AB2163" s="121">
        <f>IF($D2163="",0,IF($E2163="",0,IF(VLOOKUP($E2163,paramètres!$E$33:$F$44,2,FALSE)&lt;=VLOOKUP($AB$18,paramètres!$E$33:$F$44,2,FALSE),P2163*$D2163,0)))</f>
        <v>0</v>
      </c>
      <c r="AC2163" s="13">
        <f>IF($D2163="",0,IF($E2163="",0,IF(VLOOKUP($E2163,paramètres!$E$33:$F$44,2,FALSE)&lt;=VLOOKUP($AC$18,paramètres!$E$33:$F$44,2,FALSE),Q2163*$D2163,0)))</f>
        <v>0</v>
      </c>
      <c r="AD2163" s="13">
        <f>IF($D2163="",0,IF($E2163="",0,IF(VLOOKUP($E2163,paramètres!$E$33:$F$44,2,FALSE)&lt;=VLOOKUP($AD$18,paramètres!$E$33:$F$44,2,FALSE),R2163*$D2163,0)))</f>
        <v>0</v>
      </c>
      <c r="AE2163" s="13">
        <f>IF($D2163="",0,IF($E2163="",0,IF(VLOOKUP($E2163,paramètres!$E$33:$F$44,2,FALSE)&lt;=VLOOKUP($AE$18,paramètres!$E$33:$F$44,2,FALSE),S2163*$D2163,0)))</f>
        <v>0</v>
      </c>
      <c r="AF2163" s="13">
        <f>IF($D2163="",0,IF($E2163="",0,IF(VLOOKUP($E2163,paramètres!$E$33:$F$44,2,FALSE)&lt;=VLOOKUP($AF$18,paramètres!$E$33:$F$44,2,FALSE),T2163*$D2163,0)))</f>
        <v>0</v>
      </c>
      <c r="AG2163" s="13">
        <f>IF($D2163="",0,IF($E2163="",0,IF(VLOOKUP($E2163,paramètres!$E$33:$F$44,2,FALSE)&lt;=VLOOKUP($AG$18,paramètres!$E$33:$F$44,2,FALSE),U2163*$D2163,0)))</f>
        <v>0</v>
      </c>
      <c r="AH2163" s="13">
        <f>IF($D2163="",0,IF($E2163="",0,IF(VLOOKUP($E2163,paramètres!$E$33:$F$44,2,FALSE)&lt;=VLOOKUP($AH$18,paramètres!$E$33:$F$44,2,FALSE),V2163*$D2163,0)))</f>
        <v>0</v>
      </c>
      <c r="AI2163" s="13">
        <f>IF($D2163="",0,IF($E2163="",0,IF(VLOOKUP($E2163,paramètres!$E$33:$F$44,2,FALSE)&lt;=VLOOKUP($AI$18,paramètres!$E$33:$F$44,2,FALSE),W2163*$D2163,0)))</f>
        <v>0</v>
      </c>
      <c r="AJ2163" s="13">
        <f>IF($D2163="",0,IF($E2163="",0,IF(VLOOKUP($E2163,paramètres!$E$33:$F$44,2,FALSE)&lt;=VLOOKUP($AJ$18,paramètres!$E$33:$F$44,2,FALSE),X2163*$D2163,0)))</f>
        <v>0</v>
      </c>
      <c r="AK2163" s="13">
        <f>IF($D2163="",0,IF($E2163="",0,IF(VLOOKUP($E2163,paramètres!$E$33:$F$44,2,FALSE)&lt;=VLOOKUP($AK$18,paramètres!$E$33:$F$44,2,FALSE),Y2163*$D2163,0)))</f>
        <v>0</v>
      </c>
      <c r="AL2163" s="13">
        <f>IF($D2163="",0,IF($E2163="",0,IF(VLOOKUP($E2163,paramètres!$E$33:$F$44,2,FALSE)&lt;=VLOOKUP($AL$18,paramètres!$E$33:$F$44,2,FALSE),Z2163*$D2163,0)))</f>
        <v>0</v>
      </c>
      <c r="AM2163" s="126">
        <f>IF($D2163="",0,IF($E2163="",0,IF(VLOOKUP($E2163,paramètres!$E$33:$F$44,2,FALSE)&lt;=VLOOKUP($AM$18,paramètres!$E$33:$F$44,2,FALSE),AA2163*$D2163,0)))</f>
        <v>0</v>
      </c>
      <c r="AN2163" s="121" t="str">
        <f>IF(paramètres!$B$28=1,((SUM(P2163:Y2163)/1.02)+SUM(Z2163:AA2163))*0.0303/9*COUNT(P2163:X2163),IF(paramètres!$B$28=2,(SUM(P2163:AA2163))*0.0303/9*COUNT(P2163:X2163),"Missing Delta option"))</f>
        <v>Missing Delta option</v>
      </c>
      <c r="AO2163" s="13" t="str">
        <f>IF(paramètres!$B$28=1,(((SUM(P2163:Y2163)/1.02)+SUM(Z2163:AA2163))+((SUM(AB2163:AK2163)/1.02)+SUM(AL2163:AN2163)))*cotpatr,IF(paramètres!$B$28=2,(SUM(P2163:AN2163)*cotpatr),"Missing Delta Option"))</f>
        <v>Missing Delta Option</v>
      </c>
      <c r="AP2163" s="13" t="str" cm="1">
        <f t="array" ref="AP2163">IF(paramètres!$B$28=1,(((SUM(P2163:Y2163)/1.02)+SUM(Z2163:AA2163))+((SUM(AB2163:AM2163)/1.02)+SUM(AL2163:AM2163)))/12*pécule,IF(paramètres!$B$28=2,SUM(P2163:AM2163)/12*pécule,"Missing Delta Option"))</f>
        <v>Missing Delta Option</v>
      </c>
      <c r="AQ2163" s="105" t="e">
        <f>IF(paramètres!$B$28=1,(((SUM(P2163:Y2163)/1.02)+SUM(Z2163:AA2163))+((SUM(AB2163:AM2163)/1.02)+SUM(AL2163:AM2163)))+AN2163+AO2163+AP2163,SUM(P2163:AM2163)+AN2163+AO2163+AP2163)</f>
        <v>#VALUE!</v>
      </c>
    </row>
    <row r="2164" spans="1:43" x14ac:dyDescent="0.25">
      <c r="A2164" s="104"/>
      <c r="B2164" s="39"/>
      <c r="C2164" s="39"/>
      <c r="D2164" s="70"/>
      <c r="E2164" s="49"/>
      <c r="F2164" s="40"/>
      <c r="G2164" s="38"/>
      <c r="H2164" s="71"/>
      <c r="I2164" s="40"/>
      <c r="J2164" s="38"/>
      <c r="K2164" s="71"/>
      <c r="L2164" s="40"/>
      <c r="M2164" s="38"/>
      <c r="N2164" s="71"/>
      <c r="O2164" s="49"/>
      <c r="P2164" s="177"/>
      <c r="Q2164" s="178"/>
      <c r="R2164" s="178"/>
      <c r="S2164" s="178"/>
      <c r="T2164" s="178"/>
      <c r="U2164" s="178"/>
      <c r="V2164" s="178"/>
      <c r="W2164" s="178"/>
      <c r="X2164" s="178"/>
      <c r="Y2164" s="178"/>
      <c r="Z2164" s="178"/>
      <c r="AA2164" s="179"/>
      <c r="AB2164" s="121">
        <f>IF($D2164="",0,IF($E2164="",0,IF(VLOOKUP($E2164,paramètres!$E$33:$F$44,2,FALSE)&lt;=VLOOKUP($AB$18,paramètres!$E$33:$F$44,2,FALSE),P2164*$D2164,0)))</f>
        <v>0</v>
      </c>
      <c r="AC2164" s="13">
        <f>IF($D2164="",0,IF($E2164="",0,IF(VLOOKUP($E2164,paramètres!$E$33:$F$44,2,FALSE)&lt;=VLOOKUP($AC$18,paramètres!$E$33:$F$44,2,FALSE),Q2164*$D2164,0)))</f>
        <v>0</v>
      </c>
      <c r="AD2164" s="13">
        <f>IF($D2164="",0,IF($E2164="",0,IF(VLOOKUP($E2164,paramètres!$E$33:$F$44,2,FALSE)&lt;=VLOOKUP($AD$18,paramètres!$E$33:$F$44,2,FALSE),R2164*$D2164,0)))</f>
        <v>0</v>
      </c>
      <c r="AE2164" s="13">
        <f>IF($D2164="",0,IF($E2164="",0,IF(VLOOKUP($E2164,paramètres!$E$33:$F$44,2,FALSE)&lt;=VLOOKUP($AE$18,paramètres!$E$33:$F$44,2,FALSE),S2164*$D2164,0)))</f>
        <v>0</v>
      </c>
      <c r="AF2164" s="13">
        <f>IF($D2164="",0,IF($E2164="",0,IF(VLOOKUP($E2164,paramètres!$E$33:$F$44,2,FALSE)&lt;=VLOOKUP($AF$18,paramètres!$E$33:$F$44,2,FALSE),T2164*$D2164,0)))</f>
        <v>0</v>
      </c>
      <c r="AG2164" s="13">
        <f>IF($D2164="",0,IF($E2164="",0,IF(VLOOKUP($E2164,paramètres!$E$33:$F$44,2,FALSE)&lt;=VLOOKUP($AG$18,paramètres!$E$33:$F$44,2,FALSE),U2164*$D2164,0)))</f>
        <v>0</v>
      </c>
      <c r="AH2164" s="13">
        <f>IF($D2164="",0,IF($E2164="",0,IF(VLOOKUP($E2164,paramètres!$E$33:$F$44,2,FALSE)&lt;=VLOOKUP($AH$18,paramètres!$E$33:$F$44,2,FALSE),V2164*$D2164,0)))</f>
        <v>0</v>
      </c>
      <c r="AI2164" s="13">
        <f>IF($D2164="",0,IF($E2164="",0,IF(VLOOKUP($E2164,paramètres!$E$33:$F$44,2,FALSE)&lt;=VLOOKUP($AI$18,paramètres!$E$33:$F$44,2,FALSE),W2164*$D2164,0)))</f>
        <v>0</v>
      </c>
      <c r="AJ2164" s="13">
        <f>IF($D2164="",0,IF($E2164="",0,IF(VLOOKUP($E2164,paramètres!$E$33:$F$44,2,FALSE)&lt;=VLOOKUP($AJ$18,paramètres!$E$33:$F$44,2,FALSE),X2164*$D2164,0)))</f>
        <v>0</v>
      </c>
      <c r="AK2164" s="13">
        <f>IF($D2164="",0,IF($E2164="",0,IF(VLOOKUP($E2164,paramètres!$E$33:$F$44,2,FALSE)&lt;=VLOOKUP($AK$18,paramètres!$E$33:$F$44,2,FALSE),Y2164*$D2164,0)))</f>
        <v>0</v>
      </c>
      <c r="AL2164" s="13">
        <f>IF($D2164="",0,IF($E2164="",0,IF(VLOOKUP($E2164,paramètres!$E$33:$F$44,2,FALSE)&lt;=VLOOKUP($AL$18,paramètres!$E$33:$F$44,2,FALSE),Z2164*$D2164,0)))</f>
        <v>0</v>
      </c>
      <c r="AM2164" s="126">
        <f>IF($D2164="",0,IF($E2164="",0,IF(VLOOKUP($E2164,paramètres!$E$33:$F$44,2,FALSE)&lt;=VLOOKUP($AM$18,paramètres!$E$33:$F$44,2,FALSE),AA2164*$D2164,0)))</f>
        <v>0</v>
      </c>
      <c r="AN2164" s="121" t="str">
        <f>IF(paramètres!$B$28=1,((SUM(P2164:Y2164)/1.02)+SUM(Z2164:AA2164))*0.0303/9*COUNT(P2164:X2164),IF(paramètres!$B$28=2,(SUM(P2164:AA2164))*0.0303/9*COUNT(P2164:X2164),"Missing Delta option"))</f>
        <v>Missing Delta option</v>
      </c>
      <c r="AO2164" s="13" t="str">
        <f>IF(paramètres!$B$28=1,(((SUM(P2164:Y2164)/1.02)+SUM(Z2164:AA2164))+((SUM(AB2164:AK2164)/1.02)+SUM(AL2164:AN2164)))*cotpatr,IF(paramètres!$B$28=2,(SUM(P2164:AN2164)*cotpatr),"Missing Delta Option"))</f>
        <v>Missing Delta Option</v>
      </c>
      <c r="AP2164" s="13" t="str" cm="1">
        <f t="array" ref="AP2164">IF(paramètres!$B$28=1,(((SUM(P2164:Y2164)/1.02)+SUM(Z2164:AA2164))+((SUM(AB2164:AM2164)/1.02)+SUM(AL2164:AM2164)))/12*pécule,IF(paramètres!$B$28=2,SUM(P2164:AM2164)/12*pécule,"Missing Delta Option"))</f>
        <v>Missing Delta Option</v>
      </c>
      <c r="AQ2164" s="105" t="e">
        <f>IF(paramètres!$B$28=1,(((SUM(P2164:Y2164)/1.02)+SUM(Z2164:AA2164))+((SUM(AB2164:AM2164)/1.02)+SUM(AL2164:AM2164)))+AN2164+AO2164+AP2164,SUM(P2164:AM2164)+AN2164+AO2164+AP2164)</f>
        <v>#VALUE!</v>
      </c>
    </row>
    <row r="2165" spans="1:43" x14ac:dyDescent="0.25">
      <c r="A2165" s="104"/>
      <c r="B2165" s="39"/>
      <c r="C2165" s="39"/>
      <c r="D2165" s="70"/>
      <c r="E2165" s="49"/>
      <c r="F2165" s="40"/>
      <c r="G2165" s="38"/>
      <c r="H2165" s="71"/>
      <c r="I2165" s="40"/>
      <c r="J2165" s="38"/>
      <c r="K2165" s="71"/>
      <c r="L2165" s="40"/>
      <c r="M2165" s="38"/>
      <c r="N2165" s="71"/>
      <c r="O2165" s="49"/>
      <c r="P2165" s="177"/>
      <c r="Q2165" s="178"/>
      <c r="R2165" s="178"/>
      <c r="S2165" s="178"/>
      <c r="T2165" s="178"/>
      <c r="U2165" s="178"/>
      <c r="V2165" s="178"/>
      <c r="W2165" s="178"/>
      <c r="X2165" s="178"/>
      <c r="Y2165" s="178"/>
      <c r="Z2165" s="178"/>
      <c r="AA2165" s="179"/>
      <c r="AB2165" s="121">
        <f>IF($D2165="",0,IF($E2165="",0,IF(VLOOKUP($E2165,paramètres!$E$33:$F$44,2,FALSE)&lt;=VLOOKUP($AB$18,paramètres!$E$33:$F$44,2,FALSE),P2165*$D2165,0)))</f>
        <v>0</v>
      </c>
      <c r="AC2165" s="13">
        <f>IF($D2165="",0,IF($E2165="",0,IF(VLOOKUP($E2165,paramètres!$E$33:$F$44,2,FALSE)&lt;=VLOOKUP($AC$18,paramètres!$E$33:$F$44,2,FALSE),Q2165*$D2165,0)))</f>
        <v>0</v>
      </c>
      <c r="AD2165" s="13">
        <f>IF($D2165="",0,IF($E2165="",0,IF(VLOOKUP($E2165,paramètres!$E$33:$F$44,2,FALSE)&lt;=VLOOKUP($AD$18,paramètres!$E$33:$F$44,2,FALSE),R2165*$D2165,0)))</f>
        <v>0</v>
      </c>
      <c r="AE2165" s="13">
        <f>IF($D2165="",0,IF($E2165="",0,IF(VLOOKUP($E2165,paramètres!$E$33:$F$44,2,FALSE)&lt;=VLOOKUP($AE$18,paramètres!$E$33:$F$44,2,FALSE),S2165*$D2165,0)))</f>
        <v>0</v>
      </c>
      <c r="AF2165" s="13">
        <f>IF($D2165="",0,IF($E2165="",0,IF(VLOOKUP($E2165,paramètres!$E$33:$F$44,2,FALSE)&lt;=VLOOKUP($AF$18,paramètres!$E$33:$F$44,2,FALSE),T2165*$D2165,0)))</f>
        <v>0</v>
      </c>
      <c r="AG2165" s="13">
        <f>IF($D2165="",0,IF($E2165="",0,IF(VLOOKUP($E2165,paramètres!$E$33:$F$44,2,FALSE)&lt;=VLOOKUP($AG$18,paramètres!$E$33:$F$44,2,FALSE),U2165*$D2165,0)))</f>
        <v>0</v>
      </c>
      <c r="AH2165" s="13">
        <f>IF($D2165="",0,IF($E2165="",0,IF(VLOOKUP($E2165,paramètres!$E$33:$F$44,2,FALSE)&lt;=VLOOKUP($AH$18,paramètres!$E$33:$F$44,2,FALSE),V2165*$D2165,0)))</f>
        <v>0</v>
      </c>
      <c r="AI2165" s="13">
        <f>IF($D2165="",0,IF($E2165="",0,IF(VLOOKUP($E2165,paramètres!$E$33:$F$44,2,FALSE)&lt;=VLOOKUP($AI$18,paramètres!$E$33:$F$44,2,FALSE),W2165*$D2165,0)))</f>
        <v>0</v>
      </c>
      <c r="AJ2165" s="13">
        <f>IF($D2165="",0,IF($E2165="",0,IF(VLOOKUP($E2165,paramètres!$E$33:$F$44,2,FALSE)&lt;=VLOOKUP($AJ$18,paramètres!$E$33:$F$44,2,FALSE),X2165*$D2165,0)))</f>
        <v>0</v>
      </c>
      <c r="AK2165" s="13">
        <f>IF($D2165="",0,IF($E2165="",0,IF(VLOOKUP($E2165,paramètres!$E$33:$F$44,2,FALSE)&lt;=VLOOKUP($AK$18,paramètres!$E$33:$F$44,2,FALSE),Y2165*$D2165,0)))</f>
        <v>0</v>
      </c>
      <c r="AL2165" s="13">
        <f>IF($D2165="",0,IF($E2165="",0,IF(VLOOKUP($E2165,paramètres!$E$33:$F$44,2,FALSE)&lt;=VLOOKUP($AL$18,paramètres!$E$33:$F$44,2,FALSE),Z2165*$D2165,0)))</f>
        <v>0</v>
      </c>
      <c r="AM2165" s="126">
        <f>IF($D2165="",0,IF($E2165="",0,IF(VLOOKUP($E2165,paramètres!$E$33:$F$44,2,FALSE)&lt;=VLOOKUP($AM$18,paramètres!$E$33:$F$44,2,FALSE),AA2165*$D2165,0)))</f>
        <v>0</v>
      </c>
      <c r="AN2165" s="121" t="str">
        <f>IF(paramètres!$B$28=1,((SUM(P2165:Y2165)/1.02)+SUM(Z2165:AA2165))*0.0303/9*COUNT(P2165:X2165),IF(paramètres!$B$28=2,(SUM(P2165:AA2165))*0.0303/9*COUNT(P2165:X2165),"Missing Delta option"))</f>
        <v>Missing Delta option</v>
      </c>
      <c r="AO2165" s="13" t="str">
        <f>IF(paramètres!$B$28=1,(((SUM(P2165:Y2165)/1.02)+SUM(Z2165:AA2165))+((SUM(AB2165:AK2165)/1.02)+SUM(AL2165:AN2165)))*cotpatr,IF(paramètres!$B$28=2,(SUM(P2165:AN2165)*cotpatr),"Missing Delta Option"))</f>
        <v>Missing Delta Option</v>
      </c>
      <c r="AP2165" s="13" t="str" cm="1">
        <f t="array" ref="AP2165">IF(paramètres!$B$28=1,(((SUM(P2165:Y2165)/1.02)+SUM(Z2165:AA2165))+((SUM(AB2165:AM2165)/1.02)+SUM(AL2165:AM2165)))/12*pécule,IF(paramètres!$B$28=2,SUM(P2165:AM2165)/12*pécule,"Missing Delta Option"))</f>
        <v>Missing Delta Option</v>
      </c>
      <c r="AQ2165" s="105" t="e">
        <f>IF(paramètres!$B$28=1,(((SUM(P2165:Y2165)/1.02)+SUM(Z2165:AA2165))+((SUM(AB2165:AM2165)/1.02)+SUM(AL2165:AM2165)))+AN2165+AO2165+AP2165,SUM(P2165:AM2165)+AN2165+AO2165+AP2165)</f>
        <v>#VALUE!</v>
      </c>
    </row>
    <row r="2166" spans="1:43" x14ac:dyDescent="0.25">
      <c r="A2166" s="104"/>
      <c r="B2166" s="39"/>
      <c r="C2166" s="39"/>
      <c r="D2166" s="70"/>
      <c r="E2166" s="49"/>
      <c r="F2166" s="40"/>
      <c r="G2166" s="38"/>
      <c r="H2166" s="71"/>
      <c r="I2166" s="40"/>
      <c r="J2166" s="38"/>
      <c r="K2166" s="71"/>
      <c r="L2166" s="40"/>
      <c r="M2166" s="38"/>
      <c r="N2166" s="71"/>
      <c r="O2166" s="49"/>
      <c r="P2166" s="177"/>
      <c r="Q2166" s="178"/>
      <c r="R2166" s="178"/>
      <c r="S2166" s="178"/>
      <c r="T2166" s="178"/>
      <c r="U2166" s="178"/>
      <c r="V2166" s="178"/>
      <c r="W2166" s="178"/>
      <c r="X2166" s="178"/>
      <c r="Y2166" s="178"/>
      <c r="Z2166" s="178"/>
      <c r="AA2166" s="179"/>
      <c r="AB2166" s="121">
        <f>IF($D2166="",0,IF($E2166="",0,IF(VLOOKUP($E2166,paramètres!$E$33:$F$44,2,FALSE)&lt;=VLOOKUP($AB$18,paramètres!$E$33:$F$44,2,FALSE),P2166*$D2166,0)))</f>
        <v>0</v>
      </c>
      <c r="AC2166" s="13">
        <f>IF($D2166="",0,IF($E2166="",0,IF(VLOOKUP($E2166,paramètres!$E$33:$F$44,2,FALSE)&lt;=VLOOKUP($AC$18,paramètres!$E$33:$F$44,2,FALSE),Q2166*$D2166,0)))</f>
        <v>0</v>
      </c>
      <c r="AD2166" s="13">
        <f>IF($D2166="",0,IF($E2166="",0,IF(VLOOKUP($E2166,paramètres!$E$33:$F$44,2,FALSE)&lt;=VLOOKUP($AD$18,paramètres!$E$33:$F$44,2,FALSE),R2166*$D2166,0)))</f>
        <v>0</v>
      </c>
      <c r="AE2166" s="13">
        <f>IF($D2166="",0,IF($E2166="",0,IF(VLOOKUP($E2166,paramètres!$E$33:$F$44,2,FALSE)&lt;=VLOOKUP($AE$18,paramètres!$E$33:$F$44,2,FALSE),S2166*$D2166,0)))</f>
        <v>0</v>
      </c>
      <c r="AF2166" s="13">
        <f>IF($D2166="",0,IF($E2166="",0,IF(VLOOKUP($E2166,paramètres!$E$33:$F$44,2,FALSE)&lt;=VLOOKUP($AF$18,paramètres!$E$33:$F$44,2,FALSE),T2166*$D2166,0)))</f>
        <v>0</v>
      </c>
      <c r="AG2166" s="13">
        <f>IF($D2166="",0,IF($E2166="",0,IF(VLOOKUP($E2166,paramètres!$E$33:$F$44,2,FALSE)&lt;=VLOOKUP($AG$18,paramètres!$E$33:$F$44,2,FALSE),U2166*$D2166,0)))</f>
        <v>0</v>
      </c>
      <c r="AH2166" s="13">
        <f>IF($D2166="",0,IF($E2166="",0,IF(VLOOKUP($E2166,paramètres!$E$33:$F$44,2,FALSE)&lt;=VLOOKUP($AH$18,paramètres!$E$33:$F$44,2,FALSE),V2166*$D2166,0)))</f>
        <v>0</v>
      </c>
      <c r="AI2166" s="13">
        <f>IF($D2166="",0,IF($E2166="",0,IF(VLOOKUP($E2166,paramètres!$E$33:$F$44,2,FALSE)&lt;=VLOOKUP($AI$18,paramètres!$E$33:$F$44,2,FALSE),W2166*$D2166,0)))</f>
        <v>0</v>
      </c>
      <c r="AJ2166" s="13">
        <f>IF($D2166="",0,IF($E2166="",0,IF(VLOOKUP($E2166,paramètres!$E$33:$F$44,2,FALSE)&lt;=VLOOKUP($AJ$18,paramètres!$E$33:$F$44,2,FALSE),X2166*$D2166,0)))</f>
        <v>0</v>
      </c>
      <c r="AK2166" s="13">
        <f>IF($D2166="",0,IF($E2166="",0,IF(VLOOKUP($E2166,paramètres!$E$33:$F$44,2,FALSE)&lt;=VLOOKUP($AK$18,paramètres!$E$33:$F$44,2,FALSE),Y2166*$D2166,0)))</f>
        <v>0</v>
      </c>
      <c r="AL2166" s="13">
        <f>IF($D2166="",0,IF($E2166="",0,IF(VLOOKUP($E2166,paramètres!$E$33:$F$44,2,FALSE)&lt;=VLOOKUP($AL$18,paramètres!$E$33:$F$44,2,FALSE),Z2166*$D2166,0)))</f>
        <v>0</v>
      </c>
      <c r="AM2166" s="126">
        <f>IF($D2166="",0,IF($E2166="",0,IF(VLOOKUP($E2166,paramètres!$E$33:$F$44,2,FALSE)&lt;=VLOOKUP($AM$18,paramètres!$E$33:$F$44,2,FALSE),AA2166*$D2166,0)))</f>
        <v>0</v>
      </c>
      <c r="AN2166" s="121" t="str">
        <f>IF(paramètres!$B$28=1,((SUM(P2166:Y2166)/1.02)+SUM(Z2166:AA2166))*0.0303/9*COUNT(P2166:X2166),IF(paramètres!$B$28=2,(SUM(P2166:AA2166))*0.0303/9*COUNT(P2166:X2166),"Missing Delta option"))</f>
        <v>Missing Delta option</v>
      </c>
      <c r="AO2166" s="13" t="str">
        <f>IF(paramètres!$B$28=1,(((SUM(P2166:Y2166)/1.02)+SUM(Z2166:AA2166))+((SUM(AB2166:AK2166)/1.02)+SUM(AL2166:AN2166)))*cotpatr,IF(paramètres!$B$28=2,(SUM(P2166:AN2166)*cotpatr),"Missing Delta Option"))</f>
        <v>Missing Delta Option</v>
      </c>
      <c r="AP2166" s="13" t="str" cm="1">
        <f t="array" ref="AP2166">IF(paramètres!$B$28=1,(((SUM(P2166:Y2166)/1.02)+SUM(Z2166:AA2166))+((SUM(AB2166:AM2166)/1.02)+SUM(AL2166:AM2166)))/12*pécule,IF(paramètres!$B$28=2,SUM(P2166:AM2166)/12*pécule,"Missing Delta Option"))</f>
        <v>Missing Delta Option</v>
      </c>
      <c r="AQ2166" s="105" t="e">
        <f>IF(paramètres!$B$28=1,(((SUM(P2166:Y2166)/1.02)+SUM(Z2166:AA2166))+((SUM(AB2166:AM2166)/1.02)+SUM(AL2166:AM2166)))+AN2166+AO2166+AP2166,SUM(P2166:AM2166)+AN2166+AO2166+AP2166)</f>
        <v>#VALUE!</v>
      </c>
    </row>
    <row r="2167" spans="1:43" x14ac:dyDescent="0.25">
      <c r="A2167" s="104"/>
      <c r="B2167" s="39"/>
      <c r="C2167" s="39"/>
      <c r="D2167" s="70"/>
      <c r="E2167" s="49"/>
      <c r="F2167" s="40"/>
      <c r="G2167" s="38"/>
      <c r="H2167" s="71"/>
      <c r="I2167" s="40"/>
      <c r="J2167" s="38"/>
      <c r="K2167" s="71"/>
      <c r="L2167" s="40"/>
      <c r="M2167" s="38"/>
      <c r="N2167" s="71"/>
      <c r="O2167" s="49"/>
      <c r="P2167" s="177"/>
      <c r="Q2167" s="178"/>
      <c r="R2167" s="178"/>
      <c r="S2167" s="178"/>
      <c r="T2167" s="178"/>
      <c r="U2167" s="178"/>
      <c r="V2167" s="178"/>
      <c r="W2167" s="178"/>
      <c r="X2167" s="178"/>
      <c r="Y2167" s="178"/>
      <c r="Z2167" s="178"/>
      <c r="AA2167" s="179"/>
      <c r="AB2167" s="121">
        <f>IF($D2167="",0,IF($E2167="",0,IF(VLOOKUP($E2167,paramètres!$E$33:$F$44,2,FALSE)&lt;=VLOOKUP($AB$18,paramètres!$E$33:$F$44,2,FALSE),P2167*$D2167,0)))</f>
        <v>0</v>
      </c>
      <c r="AC2167" s="13">
        <f>IF($D2167="",0,IF($E2167="",0,IF(VLOOKUP($E2167,paramètres!$E$33:$F$44,2,FALSE)&lt;=VLOOKUP($AC$18,paramètres!$E$33:$F$44,2,FALSE),Q2167*$D2167,0)))</f>
        <v>0</v>
      </c>
      <c r="AD2167" s="13">
        <f>IF($D2167="",0,IF($E2167="",0,IF(VLOOKUP($E2167,paramètres!$E$33:$F$44,2,FALSE)&lt;=VLOOKUP($AD$18,paramètres!$E$33:$F$44,2,FALSE),R2167*$D2167,0)))</f>
        <v>0</v>
      </c>
      <c r="AE2167" s="13">
        <f>IF($D2167="",0,IF($E2167="",0,IF(VLOOKUP($E2167,paramètres!$E$33:$F$44,2,FALSE)&lt;=VLOOKUP($AE$18,paramètres!$E$33:$F$44,2,FALSE),S2167*$D2167,0)))</f>
        <v>0</v>
      </c>
      <c r="AF2167" s="13">
        <f>IF($D2167="",0,IF($E2167="",0,IF(VLOOKUP($E2167,paramètres!$E$33:$F$44,2,FALSE)&lt;=VLOOKUP($AF$18,paramètres!$E$33:$F$44,2,FALSE),T2167*$D2167,0)))</f>
        <v>0</v>
      </c>
      <c r="AG2167" s="13">
        <f>IF($D2167="",0,IF($E2167="",0,IF(VLOOKUP($E2167,paramètres!$E$33:$F$44,2,FALSE)&lt;=VLOOKUP($AG$18,paramètres!$E$33:$F$44,2,FALSE),U2167*$D2167,0)))</f>
        <v>0</v>
      </c>
      <c r="AH2167" s="13">
        <f>IF($D2167="",0,IF($E2167="",0,IF(VLOOKUP($E2167,paramètres!$E$33:$F$44,2,FALSE)&lt;=VLOOKUP($AH$18,paramètres!$E$33:$F$44,2,FALSE),V2167*$D2167,0)))</f>
        <v>0</v>
      </c>
      <c r="AI2167" s="13">
        <f>IF($D2167="",0,IF($E2167="",0,IF(VLOOKUP($E2167,paramètres!$E$33:$F$44,2,FALSE)&lt;=VLOOKUP($AI$18,paramètres!$E$33:$F$44,2,FALSE),W2167*$D2167,0)))</f>
        <v>0</v>
      </c>
      <c r="AJ2167" s="13">
        <f>IF($D2167="",0,IF($E2167="",0,IF(VLOOKUP($E2167,paramètres!$E$33:$F$44,2,FALSE)&lt;=VLOOKUP($AJ$18,paramètres!$E$33:$F$44,2,FALSE),X2167*$D2167,0)))</f>
        <v>0</v>
      </c>
      <c r="AK2167" s="13">
        <f>IF($D2167="",0,IF($E2167="",0,IF(VLOOKUP($E2167,paramètres!$E$33:$F$44,2,FALSE)&lt;=VLOOKUP($AK$18,paramètres!$E$33:$F$44,2,FALSE),Y2167*$D2167,0)))</f>
        <v>0</v>
      </c>
      <c r="AL2167" s="13">
        <f>IF($D2167="",0,IF($E2167="",0,IF(VLOOKUP($E2167,paramètres!$E$33:$F$44,2,FALSE)&lt;=VLOOKUP($AL$18,paramètres!$E$33:$F$44,2,FALSE),Z2167*$D2167,0)))</f>
        <v>0</v>
      </c>
      <c r="AM2167" s="126">
        <f>IF($D2167="",0,IF($E2167="",0,IF(VLOOKUP($E2167,paramètres!$E$33:$F$44,2,FALSE)&lt;=VLOOKUP($AM$18,paramètres!$E$33:$F$44,2,FALSE),AA2167*$D2167,0)))</f>
        <v>0</v>
      </c>
      <c r="AN2167" s="121" t="str">
        <f>IF(paramètres!$B$28=1,((SUM(P2167:Y2167)/1.02)+SUM(Z2167:AA2167))*0.0303/9*COUNT(P2167:X2167),IF(paramètres!$B$28=2,(SUM(P2167:AA2167))*0.0303/9*COUNT(P2167:X2167),"Missing Delta option"))</f>
        <v>Missing Delta option</v>
      </c>
      <c r="AO2167" s="13" t="str">
        <f>IF(paramètres!$B$28=1,(((SUM(P2167:Y2167)/1.02)+SUM(Z2167:AA2167))+((SUM(AB2167:AK2167)/1.02)+SUM(AL2167:AN2167)))*cotpatr,IF(paramètres!$B$28=2,(SUM(P2167:AN2167)*cotpatr),"Missing Delta Option"))</f>
        <v>Missing Delta Option</v>
      </c>
      <c r="AP2167" s="13" t="str" cm="1">
        <f t="array" ref="AP2167">IF(paramètres!$B$28=1,(((SUM(P2167:Y2167)/1.02)+SUM(Z2167:AA2167))+((SUM(AB2167:AM2167)/1.02)+SUM(AL2167:AM2167)))/12*pécule,IF(paramètres!$B$28=2,SUM(P2167:AM2167)/12*pécule,"Missing Delta Option"))</f>
        <v>Missing Delta Option</v>
      </c>
      <c r="AQ2167" s="105" t="e">
        <f>IF(paramètres!$B$28=1,(((SUM(P2167:Y2167)/1.02)+SUM(Z2167:AA2167))+((SUM(AB2167:AM2167)/1.02)+SUM(AL2167:AM2167)))+AN2167+AO2167+AP2167,SUM(P2167:AM2167)+AN2167+AO2167+AP2167)</f>
        <v>#VALUE!</v>
      </c>
    </row>
    <row r="2168" spans="1:43" x14ac:dyDescent="0.25">
      <c r="A2168" s="104"/>
      <c r="B2168" s="39"/>
      <c r="C2168" s="39"/>
      <c r="D2168" s="70"/>
      <c r="E2168" s="49"/>
      <c r="F2168" s="40"/>
      <c r="G2168" s="38"/>
      <c r="H2168" s="71"/>
      <c r="I2168" s="40"/>
      <c r="J2168" s="38"/>
      <c r="K2168" s="71"/>
      <c r="L2168" s="40"/>
      <c r="M2168" s="38"/>
      <c r="N2168" s="71"/>
      <c r="O2168" s="49"/>
      <c r="P2168" s="177"/>
      <c r="Q2168" s="178"/>
      <c r="R2168" s="178"/>
      <c r="S2168" s="178"/>
      <c r="T2168" s="178"/>
      <c r="U2168" s="178"/>
      <c r="V2168" s="178"/>
      <c r="W2168" s="178"/>
      <c r="X2168" s="178"/>
      <c r="Y2168" s="178"/>
      <c r="Z2168" s="178"/>
      <c r="AA2168" s="179"/>
      <c r="AB2168" s="121">
        <f>IF($D2168="",0,IF($E2168="",0,IF(VLOOKUP($E2168,paramètres!$E$33:$F$44,2,FALSE)&lt;=VLOOKUP($AB$18,paramètres!$E$33:$F$44,2,FALSE),P2168*$D2168,0)))</f>
        <v>0</v>
      </c>
      <c r="AC2168" s="13">
        <f>IF($D2168="",0,IF($E2168="",0,IF(VLOOKUP($E2168,paramètres!$E$33:$F$44,2,FALSE)&lt;=VLOOKUP($AC$18,paramètres!$E$33:$F$44,2,FALSE),Q2168*$D2168,0)))</f>
        <v>0</v>
      </c>
      <c r="AD2168" s="13">
        <f>IF($D2168="",0,IF($E2168="",0,IF(VLOOKUP($E2168,paramètres!$E$33:$F$44,2,FALSE)&lt;=VLOOKUP($AD$18,paramètres!$E$33:$F$44,2,FALSE),R2168*$D2168,0)))</f>
        <v>0</v>
      </c>
      <c r="AE2168" s="13">
        <f>IF($D2168="",0,IF($E2168="",0,IF(VLOOKUP($E2168,paramètres!$E$33:$F$44,2,FALSE)&lt;=VLOOKUP($AE$18,paramètres!$E$33:$F$44,2,FALSE),S2168*$D2168,0)))</f>
        <v>0</v>
      </c>
      <c r="AF2168" s="13">
        <f>IF($D2168="",0,IF($E2168="",0,IF(VLOOKUP($E2168,paramètres!$E$33:$F$44,2,FALSE)&lt;=VLOOKUP($AF$18,paramètres!$E$33:$F$44,2,FALSE),T2168*$D2168,0)))</f>
        <v>0</v>
      </c>
      <c r="AG2168" s="13">
        <f>IF($D2168="",0,IF($E2168="",0,IF(VLOOKUP($E2168,paramètres!$E$33:$F$44,2,FALSE)&lt;=VLOOKUP($AG$18,paramètres!$E$33:$F$44,2,FALSE),U2168*$D2168,0)))</f>
        <v>0</v>
      </c>
      <c r="AH2168" s="13">
        <f>IF($D2168="",0,IF($E2168="",0,IF(VLOOKUP($E2168,paramètres!$E$33:$F$44,2,FALSE)&lt;=VLOOKUP($AH$18,paramètres!$E$33:$F$44,2,FALSE),V2168*$D2168,0)))</f>
        <v>0</v>
      </c>
      <c r="AI2168" s="13">
        <f>IF($D2168="",0,IF($E2168="",0,IF(VLOOKUP($E2168,paramètres!$E$33:$F$44,2,FALSE)&lt;=VLOOKUP($AI$18,paramètres!$E$33:$F$44,2,FALSE),W2168*$D2168,0)))</f>
        <v>0</v>
      </c>
      <c r="AJ2168" s="13">
        <f>IF($D2168="",0,IF($E2168="",0,IF(VLOOKUP($E2168,paramètres!$E$33:$F$44,2,FALSE)&lt;=VLOOKUP($AJ$18,paramètres!$E$33:$F$44,2,FALSE),X2168*$D2168,0)))</f>
        <v>0</v>
      </c>
      <c r="AK2168" s="13">
        <f>IF($D2168="",0,IF($E2168="",0,IF(VLOOKUP($E2168,paramètres!$E$33:$F$44,2,FALSE)&lt;=VLOOKUP($AK$18,paramètres!$E$33:$F$44,2,FALSE),Y2168*$D2168,0)))</f>
        <v>0</v>
      </c>
      <c r="AL2168" s="13">
        <f>IF($D2168="",0,IF($E2168="",0,IF(VLOOKUP($E2168,paramètres!$E$33:$F$44,2,FALSE)&lt;=VLOOKUP($AL$18,paramètres!$E$33:$F$44,2,FALSE),Z2168*$D2168,0)))</f>
        <v>0</v>
      </c>
      <c r="AM2168" s="126">
        <f>IF($D2168="",0,IF($E2168="",0,IF(VLOOKUP($E2168,paramètres!$E$33:$F$44,2,FALSE)&lt;=VLOOKUP($AM$18,paramètres!$E$33:$F$44,2,FALSE),AA2168*$D2168,0)))</f>
        <v>0</v>
      </c>
      <c r="AN2168" s="121" t="str">
        <f>IF(paramètres!$B$28=1,((SUM(P2168:Y2168)/1.02)+SUM(Z2168:AA2168))*0.0303/9*COUNT(P2168:X2168),IF(paramètres!$B$28=2,(SUM(P2168:AA2168))*0.0303/9*COUNT(P2168:X2168),"Missing Delta option"))</f>
        <v>Missing Delta option</v>
      </c>
      <c r="AO2168" s="13" t="str">
        <f>IF(paramètres!$B$28=1,(((SUM(P2168:Y2168)/1.02)+SUM(Z2168:AA2168))+((SUM(AB2168:AK2168)/1.02)+SUM(AL2168:AN2168)))*cotpatr,IF(paramètres!$B$28=2,(SUM(P2168:AN2168)*cotpatr),"Missing Delta Option"))</f>
        <v>Missing Delta Option</v>
      </c>
      <c r="AP2168" s="13" t="str" cm="1">
        <f t="array" ref="AP2168">IF(paramètres!$B$28=1,(((SUM(P2168:Y2168)/1.02)+SUM(Z2168:AA2168))+((SUM(AB2168:AM2168)/1.02)+SUM(AL2168:AM2168)))/12*pécule,IF(paramètres!$B$28=2,SUM(P2168:AM2168)/12*pécule,"Missing Delta Option"))</f>
        <v>Missing Delta Option</v>
      </c>
      <c r="AQ2168" s="105" t="e">
        <f>IF(paramètres!$B$28=1,(((SUM(P2168:Y2168)/1.02)+SUM(Z2168:AA2168))+((SUM(AB2168:AM2168)/1.02)+SUM(AL2168:AM2168)))+AN2168+AO2168+AP2168,SUM(P2168:AM2168)+AN2168+AO2168+AP2168)</f>
        <v>#VALUE!</v>
      </c>
    </row>
    <row r="2169" spans="1:43" x14ac:dyDescent="0.25">
      <c r="A2169" s="104"/>
      <c r="B2169" s="39"/>
      <c r="C2169" s="39"/>
      <c r="D2169" s="70"/>
      <c r="E2169" s="49"/>
      <c r="F2169" s="40"/>
      <c r="G2169" s="38"/>
      <c r="H2169" s="71"/>
      <c r="I2169" s="40"/>
      <c r="J2169" s="38"/>
      <c r="K2169" s="71"/>
      <c r="L2169" s="40"/>
      <c r="M2169" s="38"/>
      <c r="N2169" s="71"/>
      <c r="O2169" s="49"/>
      <c r="P2169" s="177"/>
      <c r="Q2169" s="178"/>
      <c r="R2169" s="178"/>
      <c r="S2169" s="178"/>
      <c r="T2169" s="178"/>
      <c r="U2169" s="178"/>
      <c r="V2169" s="178"/>
      <c r="W2169" s="178"/>
      <c r="X2169" s="178"/>
      <c r="Y2169" s="178"/>
      <c r="Z2169" s="178"/>
      <c r="AA2169" s="179"/>
      <c r="AB2169" s="121">
        <f>IF($D2169="",0,IF($E2169="",0,IF(VLOOKUP($E2169,paramètres!$E$33:$F$44,2,FALSE)&lt;=VLOOKUP($AB$18,paramètres!$E$33:$F$44,2,FALSE),P2169*$D2169,0)))</f>
        <v>0</v>
      </c>
      <c r="AC2169" s="13">
        <f>IF($D2169="",0,IF($E2169="",0,IF(VLOOKUP($E2169,paramètres!$E$33:$F$44,2,FALSE)&lt;=VLOOKUP($AC$18,paramètres!$E$33:$F$44,2,FALSE),Q2169*$D2169,0)))</f>
        <v>0</v>
      </c>
      <c r="AD2169" s="13">
        <f>IF($D2169="",0,IF($E2169="",0,IF(VLOOKUP($E2169,paramètres!$E$33:$F$44,2,FALSE)&lt;=VLOOKUP($AD$18,paramètres!$E$33:$F$44,2,FALSE),R2169*$D2169,0)))</f>
        <v>0</v>
      </c>
      <c r="AE2169" s="13">
        <f>IF($D2169="",0,IF($E2169="",0,IF(VLOOKUP($E2169,paramètres!$E$33:$F$44,2,FALSE)&lt;=VLOOKUP($AE$18,paramètres!$E$33:$F$44,2,FALSE),S2169*$D2169,0)))</f>
        <v>0</v>
      </c>
      <c r="AF2169" s="13">
        <f>IF($D2169="",0,IF($E2169="",0,IF(VLOOKUP($E2169,paramètres!$E$33:$F$44,2,FALSE)&lt;=VLOOKUP($AF$18,paramètres!$E$33:$F$44,2,FALSE),T2169*$D2169,0)))</f>
        <v>0</v>
      </c>
      <c r="AG2169" s="13">
        <f>IF($D2169="",0,IF($E2169="",0,IF(VLOOKUP($E2169,paramètres!$E$33:$F$44,2,FALSE)&lt;=VLOOKUP($AG$18,paramètres!$E$33:$F$44,2,FALSE),U2169*$D2169,0)))</f>
        <v>0</v>
      </c>
      <c r="AH2169" s="13">
        <f>IF($D2169="",0,IF($E2169="",0,IF(VLOOKUP($E2169,paramètres!$E$33:$F$44,2,FALSE)&lt;=VLOOKUP($AH$18,paramètres!$E$33:$F$44,2,FALSE),V2169*$D2169,0)))</f>
        <v>0</v>
      </c>
      <c r="AI2169" s="13">
        <f>IF($D2169="",0,IF($E2169="",0,IF(VLOOKUP($E2169,paramètres!$E$33:$F$44,2,FALSE)&lt;=VLOOKUP($AI$18,paramètres!$E$33:$F$44,2,FALSE),W2169*$D2169,0)))</f>
        <v>0</v>
      </c>
      <c r="AJ2169" s="13">
        <f>IF($D2169="",0,IF($E2169="",0,IF(VLOOKUP($E2169,paramètres!$E$33:$F$44,2,FALSE)&lt;=VLOOKUP($AJ$18,paramètres!$E$33:$F$44,2,FALSE),X2169*$D2169,0)))</f>
        <v>0</v>
      </c>
      <c r="AK2169" s="13">
        <f>IF($D2169="",0,IF($E2169="",0,IF(VLOOKUP($E2169,paramètres!$E$33:$F$44,2,FALSE)&lt;=VLOOKUP($AK$18,paramètres!$E$33:$F$44,2,FALSE),Y2169*$D2169,0)))</f>
        <v>0</v>
      </c>
      <c r="AL2169" s="13">
        <f>IF($D2169="",0,IF($E2169="",0,IF(VLOOKUP($E2169,paramètres!$E$33:$F$44,2,FALSE)&lt;=VLOOKUP($AL$18,paramètres!$E$33:$F$44,2,FALSE),Z2169*$D2169,0)))</f>
        <v>0</v>
      </c>
      <c r="AM2169" s="126">
        <f>IF($D2169="",0,IF($E2169="",0,IF(VLOOKUP($E2169,paramètres!$E$33:$F$44,2,FALSE)&lt;=VLOOKUP($AM$18,paramètres!$E$33:$F$44,2,FALSE),AA2169*$D2169,0)))</f>
        <v>0</v>
      </c>
      <c r="AN2169" s="121" t="str">
        <f>IF(paramètres!$B$28=1,((SUM(P2169:Y2169)/1.02)+SUM(Z2169:AA2169))*0.0303/9*COUNT(P2169:X2169),IF(paramètres!$B$28=2,(SUM(P2169:AA2169))*0.0303/9*COUNT(P2169:X2169),"Missing Delta option"))</f>
        <v>Missing Delta option</v>
      </c>
      <c r="AO2169" s="13" t="str">
        <f>IF(paramètres!$B$28=1,(((SUM(P2169:Y2169)/1.02)+SUM(Z2169:AA2169))+((SUM(AB2169:AK2169)/1.02)+SUM(AL2169:AN2169)))*cotpatr,IF(paramètres!$B$28=2,(SUM(P2169:AN2169)*cotpatr),"Missing Delta Option"))</f>
        <v>Missing Delta Option</v>
      </c>
      <c r="AP2169" s="13" t="str" cm="1">
        <f t="array" ref="AP2169">IF(paramètres!$B$28=1,(((SUM(P2169:Y2169)/1.02)+SUM(Z2169:AA2169))+((SUM(AB2169:AM2169)/1.02)+SUM(AL2169:AM2169)))/12*pécule,IF(paramètres!$B$28=2,SUM(P2169:AM2169)/12*pécule,"Missing Delta Option"))</f>
        <v>Missing Delta Option</v>
      </c>
      <c r="AQ2169" s="105" t="e">
        <f>IF(paramètres!$B$28=1,(((SUM(P2169:Y2169)/1.02)+SUM(Z2169:AA2169))+((SUM(AB2169:AM2169)/1.02)+SUM(AL2169:AM2169)))+AN2169+AO2169+AP2169,SUM(P2169:AM2169)+AN2169+AO2169+AP2169)</f>
        <v>#VALUE!</v>
      </c>
    </row>
    <row r="2170" spans="1:43" x14ac:dyDescent="0.25">
      <c r="A2170" s="104"/>
      <c r="B2170" s="39"/>
      <c r="C2170" s="39"/>
      <c r="D2170" s="70"/>
      <c r="E2170" s="49"/>
      <c r="F2170" s="40"/>
      <c r="G2170" s="38"/>
      <c r="H2170" s="71"/>
      <c r="I2170" s="40"/>
      <c r="J2170" s="38"/>
      <c r="K2170" s="71"/>
      <c r="L2170" s="40"/>
      <c r="M2170" s="38"/>
      <c r="N2170" s="71"/>
      <c r="O2170" s="49"/>
      <c r="P2170" s="177"/>
      <c r="Q2170" s="178"/>
      <c r="R2170" s="178"/>
      <c r="S2170" s="178"/>
      <c r="T2170" s="178"/>
      <c r="U2170" s="178"/>
      <c r="V2170" s="178"/>
      <c r="W2170" s="178"/>
      <c r="X2170" s="178"/>
      <c r="Y2170" s="178"/>
      <c r="Z2170" s="178"/>
      <c r="AA2170" s="179"/>
      <c r="AB2170" s="121">
        <f>IF($D2170="",0,IF($E2170="",0,IF(VLOOKUP($E2170,paramètres!$E$33:$F$44,2,FALSE)&lt;=VLOOKUP($AB$18,paramètres!$E$33:$F$44,2,FALSE),P2170*$D2170,0)))</f>
        <v>0</v>
      </c>
      <c r="AC2170" s="13">
        <f>IF($D2170="",0,IF($E2170="",0,IF(VLOOKUP($E2170,paramètres!$E$33:$F$44,2,FALSE)&lt;=VLOOKUP($AC$18,paramètres!$E$33:$F$44,2,FALSE),Q2170*$D2170,0)))</f>
        <v>0</v>
      </c>
      <c r="AD2170" s="13">
        <f>IF($D2170="",0,IF($E2170="",0,IF(VLOOKUP($E2170,paramètres!$E$33:$F$44,2,FALSE)&lt;=VLOOKUP($AD$18,paramètres!$E$33:$F$44,2,FALSE),R2170*$D2170,0)))</f>
        <v>0</v>
      </c>
      <c r="AE2170" s="13">
        <f>IF($D2170="",0,IF($E2170="",0,IF(VLOOKUP($E2170,paramètres!$E$33:$F$44,2,FALSE)&lt;=VLOOKUP($AE$18,paramètres!$E$33:$F$44,2,FALSE),S2170*$D2170,0)))</f>
        <v>0</v>
      </c>
      <c r="AF2170" s="13">
        <f>IF($D2170="",0,IF($E2170="",0,IF(VLOOKUP($E2170,paramètres!$E$33:$F$44,2,FALSE)&lt;=VLOOKUP($AF$18,paramètres!$E$33:$F$44,2,FALSE),T2170*$D2170,0)))</f>
        <v>0</v>
      </c>
      <c r="AG2170" s="13">
        <f>IF($D2170="",0,IF($E2170="",0,IF(VLOOKUP($E2170,paramètres!$E$33:$F$44,2,FALSE)&lt;=VLOOKUP($AG$18,paramètres!$E$33:$F$44,2,FALSE),U2170*$D2170,0)))</f>
        <v>0</v>
      </c>
      <c r="AH2170" s="13">
        <f>IF($D2170="",0,IF($E2170="",0,IF(VLOOKUP($E2170,paramètres!$E$33:$F$44,2,FALSE)&lt;=VLOOKUP($AH$18,paramètres!$E$33:$F$44,2,FALSE),V2170*$D2170,0)))</f>
        <v>0</v>
      </c>
      <c r="AI2170" s="13">
        <f>IF($D2170="",0,IF($E2170="",0,IF(VLOOKUP($E2170,paramètres!$E$33:$F$44,2,FALSE)&lt;=VLOOKUP($AI$18,paramètres!$E$33:$F$44,2,FALSE),W2170*$D2170,0)))</f>
        <v>0</v>
      </c>
      <c r="AJ2170" s="13">
        <f>IF($D2170="",0,IF($E2170="",0,IF(VLOOKUP($E2170,paramètres!$E$33:$F$44,2,FALSE)&lt;=VLOOKUP($AJ$18,paramètres!$E$33:$F$44,2,FALSE),X2170*$D2170,0)))</f>
        <v>0</v>
      </c>
      <c r="AK2170" s="13">
        <f>IF($D2170="",0,IF($E2170="",0,IF(VLOOKUP($E2170,paramètres!$E$33:$F$44,2,FALSE)&lt;=VLOOKUP($AK$18,paramètres!$E$33:$F$44,2,FALSE),Y2170*$D2170,0)))</f>
        <v>0</v>
      </c>
      <c r="AL2170" s="13">
        <f>IF($D2170="",0,IF($E2170="",0,IF(VLOOKUP($E2170,paramètres!$E$33:$F$44,2,FALSE)&lt;=VLOOKUP($AL$18,paramètres!$E$33:$F$44,2,FALSE),Z2170*$D2170,0)))</f>
        <v>0</v>
      </c>
      <c r="AM2170" s="126">
        <f>IF($D2170="",0,IF($E2170="",0,IF(VLOOKUP($E2170,paramètres!$E$33:$F$44,2,FALSE)&lt;=VLOOKUP($AM$18,paramètres!$E$33:$F$44,2,FALSE),AA2170*$D2170,0)))</f>
        <v>0</v>
      </c>
      <c r="AN2170" s="121" t="str">
        <f>IF(paramètres!$B$28=1,((SUM(P2170:Y2170)/1.02)+SUM(Z2170:AA2170))*0.0303/9*COUNT(P2170:X2170),IF(paramètres!$B$28=2,(SUM(P2170:AA2170))*0.0303/9*COUNT(P2170:X2170),"Missing Delta option"))</f>
        <v>Missing Delta option</v>
      </c>
      <c r="AO2170" s="13" t="str">
        <f>IF(paramètres!$B$28=1,(((SUM(P2170:Y2170)/1.02)+SUM(Z2170:AA2170))+((SUM(AB2170:AK2170)/1.02)+SUM(AL2170:AN2170)))*cotpatr,IF(paramètres!$B$28=2,(SUM(P2170:AN2170)*cotpatr),"Missing Delta Option"))</f>
        <v>Missing Delta Option</v>
      </c>
      <c r="AP2170" s="13" t="str" cm="1">
        <f t="array" ref="AP2170">IF(paramètres!$B$28=1,(((SUM(P2170:Y2170)/1.02)+SUM(Z2170:AA2170))+((SUM(AB2170:AM2170)/1.02)+SUM(AL2170:AM2170)))/12*pécule,IF(paramètres!$B$28=2,SUM(P2170:AM2170)/12*pécule,"Missing Delta Option"))</f>
        <v>Missing Delta Option</v>
      </c>
      <c r="AQ2170" s="105" t="e">
        <f>IF(paramètres!$B$28=1,(((SUM(P2170:Y2170)/1.02)+SUM(Z2170:AA2170))+((SUM(AB2170:AM2170)/1.02)+SUM(AL2170:AM2170)))+AN2170+AO2170+AP2170,SUM(P2170:AM2170)+AN2170+AO2170+AP2170)</f>
        <v>#VALUE!</v>
      </c>
    </row>
    <row r="2171" spans="1:43" x14ac:dyDescent="0.25">
      <c r="A2171" s="104"/>
      <c r="B2171" s="39"/>
      <c r="C2171" s="39"/>
      <c r="D2171" s="70"/>
      <c r="E2171" s="49"/>
      <c r="F2171" s="40"/>
      <c r="G2171" s="38"/>
      <c r="H2171" s="71"/>
      <c r="I2171" s="40"/>
      <c r="J2171" s="38"/>
      <c r="K2171" s="71"/>
      <c r="L2171" s="40"/>
      <c r="M2171" s="38"/>
      <c r="N2171" s="71"/>
      <c r="O2171" s="49"/>
      <c r="P2171" s="177"/>
      <c r="Q2171" s="178"/>
      <c r="R2171" s="178"/>
      <c r="S2171" s="178"/>
      <c r="T2171" s="178"/>
      <c r="U2171" s="178"/>
      <c r="V2171" s="178"/>
      <c r="W2171" s="178"/>
      <c r="X2171" s="178"/>
      <c r="Y2171" s="178"/>
      <c r="Z2171" s="178"/>
      <c r="AA2171" s="179"/>
      <c r="AB2171" s="121">
        <f>IF($D2171="",0,IF($E2171="",0,IF(VLOOKUP($E2171,paramètres!$E$33:$F$44,2,FALSE)&lt;=VLOOKUP($AB$18,paramètres!$E$33:$F$44,2,FALSE),P2171*$D2171,0)))</f>
        <v>0</v>
      </c>
      <c r="AC2171" s="13">
        <f>IF($D2171="",0,IF($E2171="",0,IF(VLOOKUP($E2171,paramètres!$E$33:$F$44,2,FALSE)&lt;=VLOOKUP($AC$18,paramètres!$E$33:$F$44,2,FALSE),Q2171*$D2171,0)))</f>
        <v>0</v>
      </c>
      <c r="AD2171" s="13">
        <f>IF($D2171="",0,IF($E2171="",0,IF(VLOOKUP($E2171,paramètres!$E$33:$F$44,2,FALSE)&lt;=VLOOKUP($AD$18,paramètres!$E$33:$F$44,2,FALSE),R2171*$D2171,0)))</f>
        <v>0</v>
      </c>
      <c r="AE2171" s="13">
        <f>IF($D2171="",0,IF($E2171="",0,IF(VLOOKUP($E2171,paramètres!$E$33:$F$44,2,FALSE)&lt;=VLOOKUP($AE$18,paramètres!$E$33:$F$44,2,FALSE),S2171*$D2171,0)))</f>
        <v>0</v>
      </c>
      <c r="AF2171" s="13">
        <f>IF($D2171="",0,IF($E2171="",0,IF(VLOOKUP($E2171,paramètres!$E$33:$F$44,2,FALSE)&lt;=VLOOKUP($AF$18,paramètres!$E$33:$F$44,2,FALSE),T2171*$D2171,0)))</f>
        <v>0</v>
      </c>
      <c r="AG2171" s="13">
        <f>IF($D2171="",0,IF($E2171="",0,IF(VLOOKUP($E2171,paramètres!$E$33:$F$44,2,FALSE)&lt;=VLOOKUP($AG$18,paramètres!$E$33:$F$44,2,FALSE),U2171*$D2171,0)))</f>
        <v>0</v>
      </c>
      <c r="AH2171" s="13">
        <f>IF($D2171="",0,IF($E2171="",0,IF(VLOOKUP($E2171,paramètres!$E$33:$F$44,2,FALSE)&lt;=VLOOKUP($AH$18,paramètres!$E$33:$F$44,2,FALSE),V2171*$D2171,0)))</f>
        <v>0</v>
      </c>
      <c r="AI2171" s="13">
        <f>IF($D2171="",0,IF($E2171="",0,IF(VLOOKUP($E2171,paramètres!$E$33:$F$44,2,FALSE)&lt;=VLOOKUP($AI$18,paramètres!$E$33:$F$44,2,FALSE),W2171*$D2171,0)))</f>
        <v>0</v>
      </c>
      <c r="AJ2171" s="13">
        <f>IF($D2171="",0,IF($E2171="",0,IF(VLOOKUP($E2171,paramètres!$E$33:$F$44,2,FALSE)&lt;=VLOOKUP($AJ$18,paramètres!$E$33:$F$44,2,FALSE),X2171*$D2171,0)))</f>
        <v>0</v>
      </c>
      <c r="AK2171" s="13">
        <f>IF($D2171="",0,IF($E2171="",0,IF(VLOOKUP($E2171,paramètres!$E$33:$F$44,2,FALSE)&lt;=VLOOKUP($AK$18,paramètres!$E$33:$F$44,2,FALSE),Y2171*$D2171,0)))</f>
        <v>0</v>
      </c>
      <c r="AL2171" s="13">
        <f>IF($D2171="",0,IF($E2171="",0,IF(VLOOKUP($E2171,paramètres!$E$33:$F$44,2,FALSE)&lt;=VLOOKUP($AL$18,paramètres!$E$33:$F$44,2,FALSE),Z2171*$D2171,0)))</f>
        <v>0</v>
      </c>
      <c r="AM2171" s="126">
        <f>IF($D2171="",0,IF($E2171="",0,IF(VLOOKUP($E2171,paramètres!$E$33:$F$44,2,FALSE)&lt;=VLOOKUP($AM$18,paramètres!$E$33:$F$44,2,FALSE),AA2171*$D2171,0)))</f>
        <v>0</v>
      </c>
      <c r="AN2171" s="121" t="str">
        <f>IF(paramètres!$B$28=1,((SUM(P2171:Y2171)/1.02)+SUM(Z2171:AA2171))*0.0303/9*COUNT(P2171:X2171),IF(paramètres!$B$28=2,(SUM(P2171:AA2171))*0.0303/9*COUNT(P2171:X2171),"Missing Delta option"))</f>
        <v>Missing Delta option</v>
      </c>
      <c r="AO2171" s="13" t="str">
        <f>IF(paramètres!$B$28=1,(((SUM(P2171:Y2171)/1.02)+SUM(Z2171:AA2171))+((SUM(AB2171:AK2171)/1.02)+SUM(AL2171:AN2171)))*cotpatr,IF(paramètres!$B$28=2,(SUM(P2171:AN2171)*cotpatr),"Missing Delta Option"))</f>
        <v>Missing Delta Option</v>
      </c>
      <c r="AP2171" s="13" t="str" cm="1">
        <f t="array" ref="AP2171">IF(paramètres!$B$28=1,(((SUM(P2171:Y2171)/1.02)+SUM(Z2171:AA2171))+((SUM(AB2171:AM2171)/1.02)+SUM(AL2171:AM2171)))/12*pécule,IF(paramètres!$B$28=2,SUM(P2171:AM2171)/12*pécule,"Missing Delta Option"))</f>
        <v>Missing Delta Option</v>
      </c>
      <c r="AQ2171" s="105" t="e">
        <f>IF(paramètres!$B$28=1,(((SUM(P2171:Y2171)/1.02)+SUM(Z2171:AA2171))+((SUM(AB2171:AM2171)/1.02)+SUM(AL2171:AM2171)))+AN2171+AO2171+AP2171,SUM(P2171:AM2171)+AN2171+AO2171+AP2171)</f>
        <v>#VALUE!</v>
      </c>
    </row>
    <row r="2172" spans="1:43" x14ac:dyDescent="0.25">
      <c r="A2172" s="104"/>
      <c r="B2172" s="39"/>
      <c r="C2172" s="39"/>
      <c r="D2172" s="70"/>
      <c r="E2172" s="49"/>
      <c r="F2172" s="40"/>
      <c r="G2172" s="38"/>
      <c r="H2172" s="71"/>
      <c r="I2172" s="40"/>
      <c r="J2172" s="38"/>
      <c r="K2172" s="71"/>
      <c r="L2172" s="40"/>
      <c r="M2172" s="38"/>
      <c r="N2172" s="71"/>
      <c r="O2172" s="49"/>
      <c r="P2172" s="177"/>
      <c r="Q2172" s="178"/>
      <c r="R2172" s="178"/>
      <c r="S2172" s="178"/>
      <c r="T2172" s="178"/>
      <c r="U2172" s="178"/>
      <c r="V2172" s="178"/>
      <c r="W2172" s="178"/>
      <c r="X2172" s="178"/>
      <c r="Y2172" s="178"/>
      <c r="Z2172" s="178"/>
      <c r="AA2172" s="179"/>
      <c r="AB2172" s="121">
        <f>IF($D2172="",0,IF($E2172="",0,IF(VLOOKUP($E2172,paramètres!$E$33:$F$44,2,FALSE)&lt;=VLOOKUP($AB$18,paramètres!$E$33:$F$44,2,FALSE),P2172*$D2172,0)))</f>
        <v>0</v>
      </c>
      <c r="AC2172" s="13">
        <f>IF($D2172="",0,IF($E2172="",0,IF(VLOOKUP($E2172,paramètres!$E$33:$F$44,2,FALSE)&lt;=VLOOKUP($AC$18,paramètres!$E$33:$F$44,2,FALSE),Q2172*$D2172,0)))</f>
        <v>0</v>
      </c>
      <c r="AD2172" s="13">
        <f>IF($D2172="",0,IF($E2172="",0,IF(VLOOKUP($E2172,paramètres!$E$33:$F$44,2,FALSE)&lt;=VLOOKUP($AD$18,paramètres!$E$33:$F$44,2,FALSE),R2172*$D2172,0)))</f>
        <v>0</v>
      </c>
      <c r="AE2172" s="13">
        <f>IF($D2172="",0,IF($E2172="",0,IF(VLOOKUP($E2172,paramètres!$E$33:$F$44,2,FALSE)&lt;=VLOOKUP($AE$18,paramètres!$E$33:$F$44,2,FALSE),S2172*$D2172,0)))</f>
        <v>0</v>
      </c>
      <c r="AF2172" s="13">
        <f>IF($D2172="",0,IF($E2172="",0,IF(VLOOKUP($E2172,paramètres!$E$33:$F$44,2,FALSE)&lt;=VLOOKUP($AF$18,paramètres!$E$33:$F$44,2,FALSE),T2172*$D2172,0)))</f>
        <v>0</v>
      </c>
      <c r="AG2172" s="13">
        <f>IF($D2172="",0,IF($E2172="",0,IF(VLOOKUP($E2172,paramètres!$E$33:$F$44,2,FALSE)&lt;=VLOOKUP($AG$18,paramètres!$E$33:$F$44,2,FALSE),U2172*$D2172,0)))</f>
        <v>0</v>
      </c>
      <c r="AH2172" s="13">
        <f>IF($D2172="",0,IF($E2172="",0,IF(VLOOKUP($E2172,paramètres!$E$33:$F$44,2,FALSE)&lt;=VLOOKUP($AH$18,paramètres!$E$33:$F$44,2,FALSE),V2172*$D2172,0)))</f>
        <v>0</v>
      </c>
      <c r="AI2172" s="13">
        <f>IF($D2172="",0,IF($E2172="",0,IF(VLOOKUP($E2172,paramètres!$E$33:$F$44,2,FALSE)&lt;=VLOOKUP($AI$18,paramètres!$E$33:$F$44,2,FALSE),W2172*$D2172,0)))</f>
        <v>0</v>
      </c>
      <c r="AJ2172" s="13">
        <f>IF($D2172="",0,IF($E2172="",0,IF(VLOOKUP($E2172,paramètres!$E$33:$F$44,2,FALSE)&lt;=VLOOKUP($AJ$18,paramètres!$E$33:$F$44,2,FALSE),X2172*$D2172,0)))</f>
        <v>0</v>
      </c>
      <c r="AK2172" s="13">
        <f>IF($D2172="",0,IF($E2172="",0,IF(VLOOKUP($E2172,paramètres!$E$33:$F$44,2,FALSE)&lt;=VLOOKUP($AK$18,paramètres!$E$33:$F$44,2,FALSE),Y2172*$D2172,0)))</f>
        <v>0</v>
      </c>
      <c r="AL2172" s="13">
        <f>IF($D2172="",0,IF($E2172="",0,IF(VLOOKUP($E2172,paramètres!$E$33:$F$44,2,FALSE)&lt;=VLOOKUP($AL$18,paramètres!$E$33:$F$44,2,FALSE),Z2172*$D2172,0)))</f>
        <v>0</v>
      </c>
      <c r="AM2172" s="126">
        <f>IF($D2172="",0,IF($E2172="",0,IF(VLOOKUP($E2172,paramètres!$E$33:$F$44,2,FALSE)&lt;=VLOOKUP($AM$18,paramètres!$E$33:$F$44,2,FALSE),AA2172*$D2172,0)))</f>
        <v>0</v>
      </c>
      <c r="AN2172" s="121" t="str">
        <f>IF(paramètres!$B$28=1,((SUM(P2172:Y2172)/1.02)+SUM(Z2172:AA2172))*0.0303/9*COUNT(P2172:X2172),IF(paramètres!$B$28=2,(SUM(P2172:AA2172))*0.0303/9*COUNT(P2172:X2172),"Missing Delta option"))</f>
        <v>Missing Delta option</v>
      </c>
      <c r="AO2172" s="13" t="str">
        <f>IF(paramètres!$B$28=1,(((SUM(P2172:Y2172)/1.02)+SUM(Z2172:AA2172))+((SUM(AB2172:AK2172)/1.02)+SUM(AL2172:AN2172)))*cotpatr,IF(paramètres!$B$28=2,(SUM(P2172:AN2172)*cotpatr),"Missing Delta Option"))</f>
        <v>Missing Delta Option</v>
      </c>
      <c r="AP2172" s="13" t="str" cm="1">
        <f t="array" ref="AP2172">IF(paramètres!$B$28=1,(((SUM(P2172:Y2172)/1.02)+SUM(Z2172:AA2172))+((SUM(AB2172:AM2172)/1.02)+SUM(AL2172:AM2172)))/12*pécule,IF(paramètres!$B$28=2,SUM(P2172:AM2172)/12*pécule,"Missing Delta Option"))</f>
        <v>Missing Delta Option</v>
      </c>
      <c r="AQ2172" s="105" t="e">
        <f>IF(paramètres!$B$28=1,(((SUM(P2172:Y2172)/1.02)+SUM(Z2172:AA2172))+((SUM(AB2172:AM2172)/1.02)+SUM(AL2172:AM2172)))+AN2172+AO2172+AP2172,SUM(P2172:AM2172)+AN2172+AO2172+AP2172)</f>
        <v>#VALUE!</v>
      </c>
    </row>
    <row r="2173" spans="1:43" x14ac:dyDescent="0.25">
      <c r="A2173" s="104"/>
      <c r="B2173" s="39"/>
      <c r="C2173" s="39"/>
      <c r="D2173" s="70"/>
      <c r="E2173" s="49"/>
      <c r="F2173" s="40"/>
      <c r="G2173" s="38"/>
      <c r="H2173" s="71"/>
      <c r="I2173" s="40"/>
      <c r="J2173" s="38"/>
      <c r="K2173" s="71"/>
      <c r="L2173" s="40"/>
      <c r="M2173" s="38"/>
      <c r="N2173" s="71"/>
      <c r="O2173" s="49"/>
      <c r="P2173" s="177"/>
      <c r="Q2173" s="178"/>
      <c r="R2173" s="178"/>
      <c r="S2173" s="178"/>
      <c r="T2173" s="178"/>
      <c r="U2173" s="178"/>
      <c r="V2173" s="178"/>
      <c r="W2173" s="178"/>
      <c r="X2173" s="178"/>
      <c r="Y2173" s="178"/>
      <c r="Z2173" s="178"/>
      <c r="AA2173" s="179"/>
      <c r="AB2173" s="121">
        <f>IF($D2173="",0,IF($E2173="",0,IF(VLOOKUP($E2173,paramètres!$E$33:$F$44,2,FALSE)&lt;=VLOOKUP($AB$18,paramètres!$E$33:$F$44,2,FALSE),P2173*$D2173,0)))</f>
        <v>0</v>
      </c>
      <c r="AC2173" s="13">
        <f>IF($D2173="",0,IF($E2173="",0,IF(VLOOKUP($E2173,paramètres!$E$33:$F$44,2,FALSE)&lt;=VLOOKUP($AC$18,paramètres!$E$33:$F$44,2,FALSE),Q2173*$D2173,0)))</f>
        <v>0</v>
      </c>
      <c r="AD2173" s="13">
        <f>IF($D2173="",0,IF($E2173="",0,IF(VLOOKUP($E2173,paramètres!$E$33:$F$44,2,FALSE)&lt;=VLOOKUP($AD$18,paramètres!$E$33:$F$44,2,FALSE),R2173*$D2173,0)))</f>
        <v>0</v>
      </c>
      <c r="AE2173" s="13">
        <f>IF($D2173="",0,IF($E2173="",0,IF(VLOOKUP($E2173,paramètres!$E$33:$F$44,2,FALSE)&lt;=VLOOKUP($AE$18,paramètres!$E$33:$F$44,2,FALSE),S2173*$D2173,0)))</f>
        <v>0</v>
      </c>
      <c r="AF2173" s="13">
        <f>IF($D2173="",0,IF($E2173="",0,IF(VLOOKUP($E2173,paramètres!$E$33:$F$44,2,FALSE)&lt;=VLOOKUP($AF$18,paramètres!$E$33:$F$44,2,FALSE),T2173*$D2173,0)))</f>
        <v>0</v>
      </c>
      <c r="AG2173" s="13">
        <f>IF($D2173="",0,IF($E2173="",0,IF(VLOOKUP($E2173,paramètres!$E$33:$F$44,2,FALSE)&lt;=VLOOKUP($AG$18,paramètres!$E$33:$F$44,2,FALSE),U2173*$D2173,0)))</f>
        <v>0</v>
      </c>
      <c r="AH2173" s="13">
        <f>IF($D2173="",0,IF($E2173="",0,IF(VLOOKUP($E2173,paramètres!$E$33:$F$44,2,FALSE)&lt;=VLOOKUP($AH$18,paramètres!$E$33:$F$44,2,FALSE),V2173*$D2173,0)))</f>
        <v>0</v>
      </c>
      <c r="AI2173" s="13">
        <f>IF($D2173="",0,IF($E2173="",0,IF(VLOOKUP($E2173,paramètres!$E$33:$F$44,2,FALSE)&lt;=VLOOKUP($AI$18,paramètres!$E$33:$F$44,2,FALSE),W2173*$D2173,0)))</f>
        <v>0</v>
      </c>
      <c r="AJ2173" s="13">
        <f>IF($D2173="",0,IF($E2173="",0,IF(VLOOKUP($E2173,paramètres!$E$33:$F$44,2,FALSE)&lt;=VLOOKUP($AJ$18,paramètres!$E$33:$F$44,2,FALSE),X2173*$D2173,0)))</f>
        <v>0</v>
      </c>
      <c r="AK2173" s="13">
        <f>IF($D2173="",0,IF($E2173="",0,IF(VLOOKUP($E2173,paramètres!$E$33:$F$44,2,FALSE)&lt;=VLOOKUP($AK$18,paramètres!$E$33:$F$44,2,FALSE),Y2173*$D2173,0)))</f>
        <v>0</v>
      </c>
      <c r="AL2173" s="13">
        <f>IF($D2173="",0,IF($E2173="",0,IF(VLOOKUP($E2173,paramètres!$E$33:$F$44,2,FALSE)&lt;=VLOOKUP($AL$18,paramètres!$E$33:$F$44,2,FALSE),Z2173*$D2173,0)))</f>
        <v>0</v>
      </c>
      <c r="AM2173" s="126">
        <f>IF($D2173="",0,IF($E2173="",0,IF(VLOOKUP($E2173,paramètres!$E$33:$F$44,2,FALSE)&lt;=VLOOKUP($AM$18,paramètres!$E$33:$F$44,2,FALSE),AA2173*$D2173,0)))</f>
        <v>0</v>
      </c>
      <c r="AN2173" s="121" t="str">
        <f>IF(paramètres!$B$28=1,((SUM(P2173:Y2173)/1.02)+SUM(Z2173:AA2173))*0.0303/9*COUNT(P2173:X2173),IF(paramètres!$B$28=2,(SUM(P2173:AA2173))*0.0303/9*COUNT(P2173:X2173),"Missing Delta option"))</f>
        <v>Missing Delta option</v>
      </c>
      <c r="AO2173" s="13" t="str">
        <f>IF(paramètres!$B$28=1,(((SUM(P2173:Y2173)/1.02)+SUM(Z2173:AA2173))+((SUM(AB2173:AK2173)/1.02)+SUM(AL2173:AN2173)))*cotpatr,IF(paramètres!$B$28=2,(SUM(P2173:AN2173)*cotpatr),"Missing Delta Option"))</f>
        <v>Missing Delta Option</v>
      </c>
      <c r="AP2173" s="13" t="str" cm="1">
        <f t="array" ref="AP2173">IF(paramètres!$B$28=1,(((SUM(P2173:Y2173)/1.02)+SUM(Z2173:AA2173))+((SUM(AB2173:AM2173)/1.02)+SUM(AL2173:AM2173)))/12*pécule,IF(paramètres!$B$28=2,SUM(P2173:AM2173)/12*pécule,"Missing Delta Option"))</f>
        <v>Missing Delta Option</v>
      </c>
      <c r="AQ2173" s="105" t="e">
        <f>IF(paramètres!$B$28=1,(((SUM(P2173:Y2173)/1.02)+SUM(Z2173:AA2173))+((SUM(AB2173:AM2173)/1.02)+SUM(AL2173:AM2173)))+AN2173+AO2173+AP2173,SUM(P2173:AM2173)+AN2173+AO2173+AP2173)</f>
        <v>#VALUE!</v>
      </c>
    </row>
    <row r="2174" spans="1:43" x14ac:dyDescent="0.25">
      <c r="A2174" s="104"/>
      <c r="B2174" s="39"/>
      <c r="C2174" s="39"/>
      <c r="D2174" s="70"/>
      <c r="E2174" s="49"/>
      <c r="F2174" s="40"/>
      <c r="G2174" s="38"/>
      <c r="H2174" s="71"/>
      <c r="I2174" s="40"/>
      <c r="J2174" s="38"/>
      <c r="K2174" s="71"/>
      <c r="L2174" s="40"/>
      <c r="M2174" s="38"/>
      <c r="N2174" s="71"/>
      <c r="O2174" s="49"/>
      <c r="P2174" s="177"/>
      <c r="Q2174" s="178"/>
      <c r="R2174" s="178"/>
      <c r="S2174" s="178"/>
      <c r="T2174" s="178"/>
      <c r="U2174" s="178"/>
      <c r="V2174" s="178"/>
      <c r="W2174" s="178"/>
      <c r="X2174" s="178"/>
      <c r="Y2174" s="178"/>
      <c r="Z2174" s="178"/>
      <c r="AA2174" s="179"/>
      <c r="AB2174" s="121">
        <f>IF($D2174="",0,IF($E2174="",0,IF(VLOOKUP($E2174,paramètres!$E$33:$F$44,2,FALSE)&lt;=VLOOKUP($AB$18,paramètres!$E$33:$F$44,2,FALSE),P2174*$D2174,0)))</f>
        <v>0</v>
      </c>
      <c r="AC2174" s="13">
        <f>IF($D2174="",0,IF($E2174="",0,IF(VLOOKUP($E2174,paramètres!$E$33:$F$44,2,FALSE)&lt;=VLOOKUP($AC$18,paramètres!$E$33:$F$44,2,FALSE),Q2174*$D2174,0)))</f>
        <v>0</v>
      </c>
      <c r="AD2174" s="13">
        <f>IF($D2174="",0,IF($E2174="",0,IF(VLOOKUP($E2174,paramètres!$E$33:$F$44,2,FALSE)&lt;=VLOOKUP($AD$18,paramètres!$E$33:$F$44,2,FALSE),R2174*$D2174,0)))</f>
        <v>0</v>
      </c>
      <c r="AE2174" s="13">
        <f>IF($D2174="",0,IF($E2174="",0,IF(VLOOKUP($E2174,paramètres!$E$33:$F$44,2,FALSE)&lt;=VLOOKUP($AE$18,paramètres!$E$33:$F$44,2,FALSE),S2174*$D2174,0)))</f>
        <v>0</v>
      </c>
      <c r="AF2174" s="13">
        <f>IF($D2174="",0,IF($E2174="",0,IF(VLOOKUP($E2174,paramètres!$E$33:$F$44,2,FALSE)&lt;=VLOOKUP($AF$18,paramètres!$E$33:$F$44,2,FALSE),T2174*$D2174,0)))</f>
        <v>0</v>
      </c>
      <c r="AG2174" s="13">
        <f>IF($D2174="",0,IF($E2174="",0,IF(VLOOKUP($E2174,paramètres!$E$33:$F$44,2,FALSE)&lt;=VLOOKUP($AG$18,paramètres!$E$33:$F$44,2,FALSE),U2174*$D2174,0)))</f>
        <v>0</v>
      </c>
      <c r="AH2174" s="13">
        <f>IF($D2174="",0,IF($E2174="",0,IF(VLOOKUP($E2174,paramètres!$E$33:$F$44,2,FALSE)&lt;=VLOOKUP($AH$18,paramètres!$E$33:$F$44,2,FALSE),V2174*$D2174,0)))</f>
        <v>0</v>
      </c>
      <c r="AI2174" s="13">
        <f>IF($D2174="",0,IF($E2174="",0,IF(VLOOKUP($E2174,paramètres!$E$33:$F$44,2,FALSE)&lt;=VLOOKUP($AI$18,paramètres!$E$33:$F$44,2,FALSE),W2174*$D2174,0)))</f>
        <v>0</v>
      </c>
      <c r="AJ2174" s="13">
        <f>IF($D2174="",0,IF($E2174="",0,IF(VLOOKUP($E2174,paramètres!$E$33:$F$44,2,FALSE)&lt;=VLOOKUP($AJ$18,paramètres!$E$33:$F$44,2,FALSE),X2174*$D2174,0)))</f>
        <v>0</v>
      </c>
      <c r="AK2174" s="13">
        <f>IF($D2174="",0,IF($E2174="",0,IF(VLOOKUP($E2174,paramètres!$E$33:$F$44,2,FALSE)&lt;=VLOOKUP($AK$18,paramètres!$E$33:$F$44,2,FALSE),Y2174*$D2174,0)))</f>
        <v>0</v>
      </c>
      <c r="AL2174" s="13">
        <f>IF($D2174="",0,IF($E2174="",0,IF(VLOOKUP($E2174,paramètres!$E$33:$F$44,2,FALSE)&lt;=VLOOKUP($AL$18,paramètres!$E$33:$F$44,2,FALSE),Z2174*$D2174,0)))</f>
        <v>0</v>
      </c>
      <c r="AM2174" s="126">
        <f>IF($D2174="",0,IF($E2174="",0,IF(VLOOKUP($E2174,paramètres!$E$33:$F$44,2,FALSE)&lt;=VLOOKUP($AM$18,paramètres!$E$33:$F$44,2,FALSE),AA2174*$D2174,0)))</f>
        <v>0</v>
      </c>
      <c r="AN2174" s="121" t="str">
        <f>IF(paramètres!$B$28=1,((SUM(P2174:Y2174)/1.02)+SUM(Z2174:AA2174))*0.0303/9*COUNT(P2174:X2174),IF(paramètres!$B$28=2,(SUM(P2174:AA2174))*0.0303/9*COUNT(P2174:X2174),"Missing Delta option"))</f>
        <v>Missing Delta option</v>
      </c>
      <c r="AO2174" s="13" t="str">
        <f>IF(paramètres!$B$28=1,(((SUM(P2174:Y2174)/1.02)+SUM(Z2174:AA2174))+((SUM(AB2174:AK2174)/1.02)+SUM(AL2174:AN2174)))*cotpatr,IF(paramètres!$B$28=2,(SUM(P2174:AN2174)*cotpatr),"Missing Delta Option"))</f>
        <v>Missing Delta Option</v>
      </c>
      <c r="AP2174" s="13" t="str" cm="1">
        <f t="array" ref="AP2174">IF(paramètres!$B$28=1,(((SUM(P2174:Y2174)/1.02)+SUM(Z2174:AA2174))+((SUM(AB2174:AM2174)/1.02)+SUM(AL2174:AM2174)))/12*pécule,IF(paramètres!$B$28=2,SUM(P2174:AM2174)/12*pécule,"Missing Delta Option"))</f>
        <v>Missing Delta Option</v>
      </c>
      <c r="AQ2174" s="105" t="e">
        <f>IF(paramètres!$B$28=1,(((SUM(P2174:Y2174)/1.02)+SUM(Z2174:AA2174))+((SUM(AB2174:AM2174)/1.02)+SUM(AL2174:AM2174)))+AN2174+AO2174+AP2174,SUM(P2174:AM2174)+AN2174+AO2174+AP2174)</f>
        <v>#VALUE!</v>
      </c>
    </row>
    <row r="2175" spans="1:43" x14ac:dyDescent="0.25">
      <c r="A2175" s="104"/>
      <c r="B2175" s="39"/>
      <c r="C2175" s="39"/>
      <c r="D2175" s="70"/>
      <c r="E2175" s="49"/>
      <c r="F2175" s="40"/>
      <c r="G2175" s="38"/>
      <c r="H2175" s="71"/>
      <c r="I2175" s="40"/>
      <c r="J2175" s="38"/>
      <c r="K2175" s="71"/>
      <c r="L2175" s="40"/>
      <c r="M2175" s="38"/>
      <c r="N2175" s="71"/>
      <c r="O2175" s="49"/>
      <c r="P2175" s="177"/>
      <c r="Q2175" s="178"/>
      <c r="R2175" s="178"/>
      <c r="S2175" s="178"/>
      <c r="T2175" s="178"/>
      <c r="U2175" s="178"/>
      <c r="V2175" s="178"/>
      <c r="W2175" s="178"/>
      <c r="X2175" s="178"/>
      <c r="Y2175" s="178"/>
      <c r="Z2175" s="178"/>
      <c r="AA2175" s="179"/>
      <c r="AB2175" s="121">
        <f>IF($D2175="",0,IF($E2175="",0,IF(VLOOKUP($E2175,paramètres!$E$33:$F$44,2,FALSE)&lt;=VLOOKUP($AB$18,paramètres!$E$33:$F$44,2,FALSE),P2175*$D2175,0)))</f>
        <v>0</v>
      </c>
      <c r="AC2175" s="13">
        <f>IF($D2175="",0,IF($E2175="",0,IF(VLOOKUP($E2175,paramètres!$E$33:$F$44,2,FALSE)&lt;=VLOOKUP($AC$18,paramètres!$E$33:$F$44,2,FALSE),Q2175*$D2175,0)))</f>
        <v>0</v>
      </c>
      <c r="AD2175" s="13">
        <f>IF($D2175="",0,IF($E2175="",0,IF(VLOOKUP($E2175,paramètres!$E$33:$F$44,2,FALSE)&lt;=VLOOKUP($AD$18,paramètres!$E$33:$F$44,2,FALSE),R2175*$D2175,0)))</f>
        <v>0</v>
      </c>
      <c r="AE2175" s="13">
        <f>IF($D2175="",0,IF($E2175="",0,IF(VLOOKUP($E2175,paramètres!$E$33:$F$44,2,FALSE)&lt;=VLOOKUP($AE$18,paramètres!$E$33:$F$44,2,FALSE),S2175*$D2175,0)))</f>
        <v>0</v>
      </c>
      <c r="AF2175" s="13">
        <f>IF($D2175="",0,IF($E2175="",0,IF(VLOOKUP($E2175,paramètres!$E$33:$F$44,2,FALSE)&lt;=VLOOKUP($AF$18,paramètres!$E$33:$F$44,2,FALSE),T2175*$D2175,0)))</f>
        <v>0</v>
      </c>
      <c r="AG2175" s="13">
        <f>IF($D2175="",0,IF($E2175="",0,IF(VLOOKUP($E2175,paramètres!$E$33:$F$44,2,FALSE)&lt;=VLOOKUP($AG$18,paramètres!$E$33:$F$44,2,FALSE),U2175*$D2175,0)))</f>
        <v>0</v>
      </c>
      <c r="AH2175" s="13">
        <f>IF($D2175="",0,IF($E2175="",0,IF(VLOOKUP($E2175,paramètres!$E$33:$F$44,2,FALSE)&lt;=VLOOKUP($AH$18,paramètres!$E$33:$F$44,2,FALSE),V2175*$D2175,0)))</f>
        <v>0</v>
      </c>
      <c r="AI2175" s="13">
        <f>IF($D2175="",0,IF($E2175="",0,IF(VLOOKUP($E2175,paramètres!$E$33:$F$44,2,FALSE)&lt;=VLOOKUP($AI$18,paramètres!$E$33:$F$44,2,FALSE),W2175*$D2175,0)))</f>
        <v>0</v>
      </c>
      <c r="AJ2175" s="13">
        <f>IF($D2175="",0,IF($E2175="",0,IF(VLOOKUP($E2175,paramètres!$E$33:$F$44,2,FALSE)&lt;=VLOOKUP($AJ$18,paramètres!$E$33:$F$44,2,FALSE),X2175*$D2175,0)))</f>
        <v>0</v>
      </c>
      <c r="AK2175" s="13">
        <f>IF($D2175="",0,IF($E2175="",0,IF(VLOOKUP($E2175,paramètres!$E$33:$F$44,2,FALSE)&lt;=VLOOKUP($AK$18,paramètres!$E$33:$F$44,2,FALSE),Y2175*$D2175,0)))</f>
        <v>0</v>
      </c>
      <c r="AL2175" s="13">
        <f>IF($D2175="",0,IF($E2175="",0,IF(VLOOKUP($E2175,paramètres!$E$33:$F$44,2,FALSE)&lt;=VLOOKUP($AL$18,paramètres!$E$33:$F$44,2,FALSE),Z2175*$D2175,0)))</f>
        <v>0</v>
      </c>
      <c r="AM2175" s="126">
        <f>IF($D2175="",0,IF($E2175="",0,IF(VLOOKUP($E2175,paramètres!$E$33:$F$44,2,FALSE)&lt;=VLOOKUP($AM$18,paramètres!$E$33:$F$44,2,FALSE),AA2175*$D2175,0)))</f>
        <v>0</v>
      </c>
      <c r="AN2175" s="121" t="str">
        <f>IF(paramètres!$B$28=1,((SUM(P2175:Y2175)/1.02)+SUM(Z2175:AA2175))*0.0303/9*COUNT(P2175:X2175),IF(paramètres!$B$28=2,(SUM(P2175:AA2175))*0.0303/9*COUNT(P2175:X2175),"Missing Delta option"))</f>
        <v>Missing Delta option</v>
      </c>
      <c r="AO2175" s="13" t="str">
        <f>IF(paramètres!$B$28=1,(((SUM(P2175:Y2175)/1.02)+SUM(Z2175:AA2175))+((SUM(AB2175:AK2175)/1.02)+SUM(AL2175:AN2175)))*cotpatr,IF(paramètres!$B$28=2,(SUM(P2175:AN2175)*cotpatr),"Missing Delta Option"))</f>
        <v>Missing Delta Option</v>
      </c>
      <c r="AP2175" s="13" t="str" cm="1">
        <f t="array" ref="AP2175">IF(paramètres!$B$28=1,(((SUM(P2175:Y2175)/1.02)+SUM(Z2175:AA2175))+((SUM(AB2175:AM2175)/1.02)+SUM(AL2175:AM2175)))/12*pécule,IF(paramètres!$B$28=2,SUM(P2175:AM2175)/12*pécule,"Missing Delta Option"))</f>
        <v>Missing Delta Option</v>
      </c>
      <c r="AQ2175" s="105" t="e">
        <f>IF(paramètres!$B$28=1,(((SUM(P2175:Y2175)/1.02)+SUM(Z2175:AA2175))+((SUM(AB2175:AM2175)/1.02)+SUM(AL2175:AM2175)))+AN2175+AO2175+AP2175,SUM(P2175:AM2175)+AN2175+AO2175+AP2175)</f>
        <v>#VALUE!</v>
      </c>
    </row>
    <row r="2176" spans="1:43" x14ac:dyDescent="0.25">
      <c r="A2176" s="104"/>
      <c r="B2176" s="39"/>
      <c r="C2176" s="39"/>
      <c r="D2176" s="70"/>
      <c r="E2176" s="49"/>
      <c r="F2176" s="40"/>
      <c r="G2176" s="38"/>
      <c r="H2176" s="71"/>
      <c r="I2176" s="40"/>
      <c r="J2176" s="38"/>
      <c r="K2176" s="71"/>
      <c r="L2176" s="40"/>
      <c r="M2176" s="38"/>
      <c r="N2176" s="71"/>
      <c r="O2176" s="49"/>
      <c r="P2176" s="177"/>
      <c r="Q2176" s="178"/>
      <c r="R2176" s="178"/>
      <c r="S2176" s="178"/>
      <c r="T2176" s="178"/>
      <c r="U2176" s="178"/>
      <c r="V2176" s="178"/>
      <c r="W2176" s="178"/>
      <c r="X2176" s="178"/>
      <c r="Y2176" s="178"/>
      <c r="Z2176" s="178"/>
      <c r="AA2176" s="179"/>
      <c r="AB2176" s="121">
        <f>IF($D2176="",0,IF($E2176="",0,IF(VLOOKUP($E2176,paramètres!$E$33:$F$44,2,FALSE)&lt;=VLOOKUP($AB$18,paramètres!$E$33:$F$44,2,FALSE),P2176*$D2176,0)))</f>
        <v>0</v>
      </c>
      <c r="AC2176" s="13">
        <f>IF($D2176="",0,IF($E2176="",0,IF(VLOOKUP($E2176,paramètres!$E$33:$F$44,2,FALSE)&lt;=VLOOKUP($AC$18,paramètres!$E$33:$F$44,2,FALSE),Q2176*$D2176,0)))</f>
        <v>0</v>
      </c>
      <c r="AD2176" s="13">
        <f>IF($D2176="",0,IF($E2176="",0,IF(VLOOKUP($E2176,paramètres!$E$33:$F$44,2,FALSE)&lt;=VLOOKUP($AD$18,paramètres!$E$33:$F$44,2,FALSE),R2176*$D2176,0)))</f>
        <v>0</v>
      </c>
      <c r="AE2176" s="13">
        <f>IF($D2176="",0,IF($E2176="",0,IF(VLOOKUP($E2176,paramètres!$E$33:$F$44,2,FALSE)&lt;=VLOOKUP($AE$18,paramètres!$E$33:$F$44,2,FALSE),S2176*$D2176,0)))</f>
        <v>0</v>
      </c>
      <c r="AF2176" s="13">
        <f>IF($D2176="",0,IF($E2176="",0,IF(VLOOKUP($E2176,paramètres!$E$33:$F$44,2,FALSE)&lt;=VLOOKUP($AF$18,paramètres!$E$33:$F$44,2,FALSE),T2176*$D2176,0)))</f>
        <v>0</v>
      </c>
      <c r="AG2176" s="13">
        <f>IF($D2176="",0,IF($E2176="",0,IF(VLOOKUP($E2176,paramètres!$E$33:$F$44,2,FALSE)&lt;=VLOOKUP($AG$18,paramètres!$E$33:$F$44,2,FALSE),U2176*$D2176,0)))</f>
        <v>0</v>
      </c>
      <c r="AH2176" s="13">
        <f>IF($D2176="",0,IF($E2176="",0,IF(VLOOKUP($E2176,paramètres!$E$33:$F$44,2,FALSE)&lt;=VLOOKUP($AH$18,paramètres!$E$33:$F$44,2,FALSE),V2176*$D2176,0)))</f>
        <v>0</v>
      </c>
      <c r="AI2176" s="13">
        <f>IF($D2176="",0,IF($E2176="",0,IF(VLOOKUP($E2176,paramètres!$E$33:$F$44,2,FALSE)&lt;=VLOOKUP($AI$18,paramètres!$E$33:$F$44,2,FALSE),W2176*$D2176,0)))</f>
        <v>0</v>
      </c>
      <c r="AJ2176" s="13">
        <f>IF($D2176="",0,IF($E2176="",0,IF(VLOOKUP($E2176,paramètres!$E$33:$F$44,2,FALSE)&lt;=VLOOKUP($AJ$18,paramètres!$E$33:$F$44,2,FALSE),X2176*$D2176,0)))</f>
        <v>0</v>
      </c>
      <c r="AK2176" s="13">
        <f>IF($D2176="",0,IF($E2176="",0,IF(VLOOKUP($E2176,paramètres!$E$33:$F$44,2,FALSE)&lt;=VLOOKUP($AK$18,paramètres!$E$33:$F$44,2,FALSE),Y2176*$D2176,0)))</f>
        <v>0</v>
      </c>
      <c r="AL2176" s="13">
        <f>IF($D2176="",0,IF($E2176="",0,IF(VLOOKUP($E2176,paramètres!$E$33:$F$44,2,FALSE)&lt;=VLOOKUP($AL$18,paramètres!$E$33:$F$44,2,FALSE),Z2176*$D2176,0)))</f>
        <v>0</v>
      </c>
      <c r="AM2176" s="126">
        <f>IF($D2176="",0,IF($E2176="",0,IF(VLOOKUP($E2176,paramètres!$E$33:$F$44,2,FALSE)&lt;=VLOOKUP($AM$18,paramètres!$E$33:$F$44,2,FALSE),AA2176*$D2176,0)))</f>
        <v>0</v>
      </c>
      <c r="AN2176" s="121" t="str">
        <f>IF(paramètres!$B$28=1,((SUM(P2176:Y2176)/1.02)+SUM(Z2176:AA2176))*0.0303/9*COUNT(P2176:X2176),IF(paramètres!$B$28=2,(SUM(P2176:AA2176))*0.0303/9*COUNT(P2176:X2176),"Missing Delta option"))</f>
        <v>Missing Delta option</v>
      </c>
      <c r="AO2176" s="13" t="str">
        <f>IF(paramètres!$B$28=1,(((SUM(P2176:Y2176)/1.02)+SUM(Z2176:AA2176))+((SUM(AB2176:AK2176)/1.02)+SUM(AL2176:AN2176)))*cotpatr,IF(paramètres!$B$28=2,(SUM(P2176:AN2176)*cotpatr),"Missing Delta Option"))</f>
        <v>Missing Delta Option</v>
      </c>
      <c r="AP2176" s="13" t="str" cm="1">
        <f t="array" ref="AP2176">IF(paramètres!$B$28=1,(((SUM(P2176:Y2176)/1.02)+SUM(Z2176:AA2176))+((SUM(AB2176:AM2176)/1.02)+SUM(AL2176:AM2176)))/12*pécule,IF(paramètres!$B$28=2,SUM(P2176:AM2176)/12*pécule,"Missing Delta Option"))</f>
        <v>Missing Delta Option</v>
      </c>
      <c r="AQ2176" s="105" t="e">
        <f>IF(paramètres!$B$28=1,(((SUM(P2176:Y2176)/1.02)+SUM(Z2176:AA2176))+((SUM(AB2176:AM2176)/1.02)+SUM(AL2176:AM2176)))+AN2176+AO2176+AP2176,SUM(P2176:AM2176)+AN2176+AO2176+AP2176)</f>
        <v>#VALUE!</v>
      </c>
    </row>
    <row r="2177" spans="1:43" x14ac:dyDescent="0.25">
      <c r="A2177" s="104"/>
      <c r="B2177" s="39"/>
      <c r="C2177" s="39"/>
      <c r="D2177" s="70"/>
      <c r="E2177" s="49"/>
      <c r="F2177" s="40"/>
      <c r="G2177" s="38"/>
      <c r="H2177" s="71"/>
      <c r="I2177" s="40"/>
      <c r="J2177" s="38"/>
      <c r="K2177" s="71"/>
      <c r="L2177" s="40"/>
      <c r="M2177" s="38"/>
      <c r="N2177" s="71"/>
      <c r="O2177" s="49"/>
      <c r="P2177" s="177"/>
      <c r="Q2177" s="178"/>
      <c r="R2177" s="178"/>
      <c r="S2177" s="178"/>
      <c r="T2177" s="178"/>
      <c r="U2177" s="178"/>
      <c r="V2177" s="178"/>
      <c r="W2177" s="178"/>
      <c r="X2177" s="178"/>
      <c r="Y2177" s="178"/>
      <c r="Z2177" s="178"/>
      <c r="AA2177" s="179"/>
      <c r="AB2177" s="121">
        <f>IF($D2177="",0,IF($E2177="",0,IF(VLOOKUP($E2177,paramètres!$E$33:$F$44,2,FALSE)&lt;=VLOOKUP($AB$18,paramètres!$E$33:$F$44,2,FALSE),P2177*$D2177,0)))</f>
        <v>0</v>
      </c>
      <c r="AC2177" s="13">
        <f>IF($D2177="",0,IF($E2177="",0,IF(VLOOKUP($E2177,paramètres!$E$33:$F$44,2,FALSE)&lt;=VLOOKUP($AC$18,paramètres!$E$33:$F$44,2,FALSE),Q2177*$D2177,0)))</f>
        <v>0</v>
      </c>
      <c r="AD2177" s="13">
        <f>IF($D2177="",0,IF($E2177="",0,IF(VLOOKUP($E2177,paramètres!$E$33:$F$44,2,FALSE)&lt;=VLOOKUP($AD$18,paramètres!$E$33:$F$44,2,FALSE),R2177*$D2177,0)))</f>
        <v>0</v>
      </c>
      <c r="AE2177" s="13">
        <f>IF($D2177="",0,IF($E2177="",0,IF(VLOOKUP($E2177,paramètres!$E$33:$F$44,2,FALSE)&lt;=VLOOKUP($AE$18,paramètres!$E$33:$F$44,2,FALSE),S2177*$D2177,0)))</f>
        <v>0</v>
      </c>
      <c r="AF2177" s="13">
        <f>IF($D2177="",0,IF($E2177="",0,IF(VLOOKUP($E2177,paramètres!$E$33:$F$44,2,FALSE)&lt;=VLOOKUP($AF$18,paramètres!$E$33:$F$44,2,FALSE),T2177*$D2177,0)))</f>
        <v>0</v>
      </c>
      <c r="AG2177" s="13">
        <f>IF($D2177="",0,IF($E2177="",0,IF(VLOOKUP($E2177,paramètres!$E$33:$F$44,2,FALSE)&lt;=VLOOKUP($AG$18,paramètres!$E$33:$F$44,2,FALSE),U2177*$D2177,0)))</f>
        <v>0</v>
      </c>
      <c r="AH2177" s="13">
        <f>IF($D2177="",0,IF($E2177="",0,IF(VLOOKUP($E2177,paramètres!$E$33:$F$44,2,FALSE)&lt;=VLOOKUP($AH$18,paramètres!$E$33:$F$44,2,FALSE),V2177*$D2177,0)))</f>
        <v>0</v>
      </c>
      <c r="AI2177" s="13">
        <f>IF($D2177="",0,IF($E2177="",0,IF(VLOOKUP($E2177,paramètres!$E$33:$F$44,2,FALSE)&lt;=VLOOKUP($AI$18,paramètres!$E$33:$F$44,2,FALSE),W2177*$D2177,0)))</f>
        <v>0</v>
      </c>
      <c r="AJ2177" s="13">
        <f>IF($D2177="",0,IF($E2177="",0,IF(VLOOKUP($E2177,paramètres!$E$33:$F$44,2,FALSE)&lt;=VLOOKUP($AJ$18,paramètres!$E$33:$F$44,2,FALSE),X2177*$D2177,0)))</f>
        <v>0</v>
      </c>
      <c r="AK2177" s="13">
        <f>IF($D2177="",0,IF($E2177="",0,IF(VLOOKUP($E2177,paramètres!$E$33:$F$44,2,FALSE)&lt;=VLOOKUP($AK$18,paramètres!$E$33:$F$44,2,FALSE),Y2177*$D2177,0)))</f>
        <v>0</v>
      </c>
      <c r="AL2177" s="13">
        <f>IF($D2177="",0,IF($E2177="",0,IF(VLOOKUP($E2177,paramètres!$E$33:$F$44,2,FALSE)&lt;=VLOOKUP($AL$18,paramètres!$E$33:$F$44,2,FALSE),Z2177*$D2177,0)))</f>
        <v>0</v>
      </c>
      <c r="AM2177" s="126">
        <f>IF($D2177="",0,IF($E2177="",0,IF(VLOOKUP($E2177,paramètres!$E$33:$F$44,2,FALSE)&lt;=VLOOKUP($AM$18,paramètres!$E$33:$F$44,2,FALSE),AA2177*$D2177,0)))</f>
        <v>0</v>
      </c>
      <c r="AN2177" s="121" t="str">
        <f>IF(paramètres!$B$28=1,((SUM(P2177:Y2177)/1.02)+SUM(Z2177:AA2177))*0.0303/9*COUNT(P2177:X2177),IF(paramètres!$B$28=2,(SUM(P2177:AA2177))*0.0303/9*COUNT(P2177:X2177),"Missing Delta option"))</f>
        <v>Missing Delta option</v>
      </c>
      <c r="AO2177" s="13" t="str">
        <f>IF(paramètres!$B$28=1,(((SUM(P2177:Y2177)/1.02)+SUM(Z2177:AA2177))+((SUM(AB2177:AK2177)/1.02)+SUM(AL2177:AN2177)))*cotpatr,IF(paramètres!$B$28=2,(SUM(P2177:AN2177)*cotpatr),"Missing Delta Option"))</f>
        <v>Missing Delta Option</v>
      </c>
      <c r="AP2177" s="13" t="str" cm="1">
        <f t="array" ref="AP2177">IF(paramètres!$B$28=1,(((SUM(P2177:Y2177)/1.02)+SUM(Z2177:AA2177))+((SUM(AB2177:AM2177)/1.02)+SUM(AL2177:AM2177)))/12*pécule,IF(paramètres!$B$28=2,SUM(P2177:AM2177)/12*pécule,"Missing Delta Option"))</f>
        <v>Missing Delta Option</v>
      </c>
      <c r="AQ2177" s="105" t="e">
        <f>IF(paramètres!$B$28=1,(((SUM(P2177:Y2177)/1.02)+SUM(Z2177:AA2177))+((SUM(AB2177:AM2177)/1.02)+SUM(AL2177:AM2177)))+AN2177+AO2177+AP2177,SUM(P2177:AM2177)+AN2177+AO2177+AP2177)</f>
        <v>#VALUE!</v>
      </c>
    </row>
    <row r="2178" spans="1:43" x14ac:dyDescent="0.25">
      <c r="A2178" s="104"/>
      <c r="B2178" s="39"/>
      <c r="C2178" s="39"/>
      <c r="D2178" s="70"/>
      <c r="E2178" s="49"/>
      <c r="F2178" s="40"/>
      <c r="G2178" s="38"/>
      <c r="H2178" s="71"/>
      <c r="I2178" s="40"/>
      <c r="J2178" s="38"/>
      <c r="K2178" s="71"/>
      <c r="L2178" s="40"/>
      <c r="M2178" s="38"/>
      <c r="N2178" s="71"/>
      <c r="O2178" s="49"/>
      <c r="P2178" s="177"/>
      <c r="Q2178" s="178"/>
      <c r="R2178" s="178"/>
      <c r="S2178" s="178"/>
      <c r="T2178" s="178"/>
      <c r="U2178" s="178"/>
      <c r="V2178" s="178"/>
      <c r="W2178" s="178"/>
      <c r="X2178" s="178"/>
      <c r="Y2178" s="178"/>
      <c r="Z2178" s="178"/>
      <c r="AA2178" s="179"/>
      <c r="AB2178" s="121">
        <f>IF($D2178="",0,IF($E2178="",0,IF(VLOOKUP($E2178,paramètres!$E$33:$F$44,2,FALSE)&lt;=VLOOKUP($AB$18,paramètres!$E$33:$F$44,2,FALSE),P2178*$D2178,0)))</f>
        <v>0</v>
      </c>
      <c r="AC2178" s="13">
        <f>IF($D2178="",0,IF($E2178="",0,IF(VLOOKUP($E2178,paramètres!$E$33:$F$44,2,FALSE)&lt;=VLOOKUP($AC$18,paramètres!$E$33:$F$44,2,FALSE),Q2178*$D2178,0)))</f>
        <v>0</v>
      </c>
      <c r="AD2178" s="13">
        <f>IF($D2178="",0,IF($E2178="",0,IF(VLOOKUP($E2178,paramètres!$E$33:$F$44,2,FALSE)&lt;=VLOOKUP($AD$18,paramètres!$E$33:$F$44,2,FALSE),R2178*$D2178,0)))</f>
        <v>0</v>
      </c>
      <c r="AE2178" s="13">
        <f>IF($D2178="",0,IF($E2178="",0,IF(VLOOKUP($E2178,paramètres!$E$33:$F$44,2,FALSE)&lt;=VLOOKUP($AE$18,paramètres!$E$33:$F$44,2,FALSE),S2178*$D2178,0)))</f>
        <v>0</v>
      </c>
      <c r="AF2178" s="13">
        <f>IF($D2178="",0,IF($E2178="",0,IF(VLOOKUP($E2178,paramètres!$E$33:$F$44,2,FALSE)&lt;=VLOOKUP($AF$18,paramètres!$E$33:$F$44,2,FALSE),T2178*$D2178,0)))</f>
        <v>0</v>
      </c>
      <c r="AG2178" s="13">
        <f>IF($D2178="",0,IF($E2178="",0,IF(VLOOKUP($E2178,paramètres!$E$33:$F$44,2,FALSE)&lt;=VLOOKUP($AG$18,paramètres!$E$33:$F$44,2,FALSE),U2178*$D2178,0)))</f>
        <v>0</v>
      </c>
      <c r="AH2178" s="13">
        <f>IF($D2178="",0,IF($E2178="",0,IF(VLOOKUP($E2178,paramètres!$E$33:$F$44,2,FALSE)&lt;=VLOOKUP($AH$18,paramètres!$E$33:$F$44,2,FALSE),V2178*$D2178,0)))</f>
        <v>0</v>
      </c>
      <c r="AI2178" s="13">
        <f>IF($D2178="",0,IF($E2178="",0,IF(VLOOKUP($E2178,paramètres!$E$33:$F$44,2,FALSE)&lt;=VLOOKUP($AI$18,paramètres!$E$33:$F$44,2,FALSE),W2178*$D2178,0)))</f>
        <v>0</v>
      </c>
      <c r="AJ2178" s="13">
        <f>IF($D2178="",0,IF($E2178="",0,IF(VLOOKUP($E2178,paramètres!$E$33:$F$44,2,FALSE)&lt;=VLOOKUP($AJ$18,paramètres!$E$33:$F$44,2,FALSE),X2178*$D2178,0)))</f>
        <v>0</v>
      </c>
      <c r="AK2178" s="13">
        <f>IF($D2178="",0,IF($E2178="",0,IF(VLOOKUP($E2178,paramètres!$E$33:$F$44,2,FALSE)&lt;=VLOOKUP($AK$18,paramètres!$E$33:$F$44,2,FALSE),Y2178*$D2178,0)))</f>
        <v>0</v>
      </c>
      <c r="AL2178" s="13">
        <f>IF($D2178="",0,IF($E2178="",0,IF(VLOOKUP($E2178,paramètres!$E$33:$F$44,2,FALSE)&lt;=VLOOKUP($AL$18,paramètres!$E$33:$F$44,2,FALSE),Z2178*$D2178,0)))</f>
        <v>0</v>
      </c>
      <c r="AM2178" s="126">
        <f>IF($D2178="",0,IF($E2178="",0,IF(VLOOKUP($E2178,paramètres!$E$33:$F$44,2,FALSE)&lt;=VLOOKUP($AM$18,paramètres!$E$33:$F$44,2,FALSE),AA2178*$D2178,0)))</f>
        <v>0</v>
      </c>
      <c r="AN2178" s="121" t="str">
        <f>IF(paramètres!$B$28=1,((SUM(P2178:Y2178)/1.02)+SUM(Z2178:AA2178))*0.0303/9*COUNT(P2178:X2178),IF(paramètres!$B$28=2,(SUM(P2178:AA2178))*0.0303/9*COUNT(P2178:X2178),"Missing Delta option"))</f>
        <v>Missing Delta option</v>
      </c>
      <c r="AO2178" s="13" t="str">
        <f>IF(paramètres!$B$28=1,(((SUM(P2178:Y2178)/1.02)+SUM(Z2178:AA2178))+((SUM(AB2178:AK2178)/1.02)+SUM(AL2178:AN2178)))*cotpatr,IF(paramètres!$B$28=2,(SUM(P2178:AN2178)*cotpatr),"Missing Delta Option"))</f>
        <v>Missing Delta Option</v>
      </c>
      <c r="AP2178" s="13" t="str" cm="1">
        <f t="array" ref="AP2178">IF(paramètres!$B$28=1,(((SUM(P2178:Y2178)/1.02)+SUM(Z2178:AA2178))+((SUM(AB2178:AM2178)/1.02)+SUM(AL2178:AM2178)))/12*pécule,IF(paramètres!$B$28=2,SUM(P2178:AM2178)/12*pécule,"Missing Delta Option"))</f>
        <v>Missing Delta Option</v>
      </c>
      <c r="AQ2178" s="105" t="e">
        <f>IF(paramètres!$B$28=1,(((SUM(P2178:Y2178)/1.02)+SUM(Z2178:AA2178))+((SUM(AB2178:AM2178)/1.02)+SUM(AL2178:AM2178)))+AN2178+AO2178+AP2178,SUM(P2178:AM2178)+AN2178+AO2178+AP2178)</f>
        <v>#VALUE!</v>
      </c>
    </row>
    <row r="2179" spans="1:43" x14ac:dyDescent="0.25">
      <c r="A2179" s="104"/>
      <c r="B2179" s="39"/>
      <c r="C2179" s="39"/>
      <c r="D2179" s="70"/>
      <c r="E2179" s="49"/>
      <c r="F2179" s="40"/>
      <c r="G2179" s="38"/>
      <c r="H2179" s="71"/>
      <c r="I2179" s="40"/>
      <c r="J2179" s="38"/>
      <c r="K2179" s="71"/>
      <c r="L2179" s="40"/>
      <c r="M2179" s="38"/>
      <c r="N2179" s="71"/>
      <c r="O2179" s="49"/>
      <c r="P2179" s="177"/>
      <c r="Q2179" s="178"/>
      <c r="R2179" s="178"/>
      <c r="S2179" s="178"/>
      <c r="T2179" s="178"/>
      <c r="U2179" s="178"/>
      <c r="V2179" s="178"/>
      <c r="W2179" s="178"/>
      <c r="X2179" s="178"/>
      <c r="Y2179" s="178"/>
      <c r="Z2179" s="178"/>
      <c r="AA2179" s="179"/>
      <c r="AB2179" s="121">
        <f>IF($D2179="",0,IF($E2179="",0,IF(VLOOKUP($E2179,paramètres!$E$33:$F$44,2,FALSE)&lt;=VLOOKUP($AB$18,paramètres!$E$33:$F$44,2,FALSE),P2179*$D2179,0)))</f>
        <v>0</v>
      </c>
      <c r="AC2179" s="13">
        <f>IF($D2179="",0,IF($E2179="",0,IF(VLOOKUP($E2179,paramètres!$E$33:$F$44,2,FALSE)&lt;=VLOOKUP($AC$18,paramètres!$E$33:$F$44,2,FALSE),Q2179*$D2179,0)))</f>
        <v>0</v>
      </c>
      <c r="AD2179" s="13">
        <f>IF($D2179="",0,IF($E2179="",0,IF(VLOOKUP($E2179,paramètres!$E$33:$F$44,2,FALSE)&lt;=VLOOKUP($AD$18,paramètres!$E$33:$F$44,2,FALSE),R2179*$D2179,0)))</f>
        <v>0</v>
      </c>
      <c r="AE2179" s="13">
        <f>IF($D2179="",0,IF($E2179="",0,IF(VLOOKUP($E2179,paramètres!$E$33:$F$44,2,FALSE)&lt;=VLOOKUP($AE$18,paramètres!$E$33:$F$44,2,FALSE),S2179*$D2179,0)))</f>
        <v>0</v>
      </c>
      <c r="AF2179" s="13">
        <f>IF($D2179="",0,IF($E2179="",0,IF(VLOOKUP($E2179,paramètres!$E$33:$F$44,2,FALSE)&lt;=VLOOKUP($AF$18,paramètres!$E$33:$F$44,2,FALSE),T2179*$D2179,0)))</f>
        <v>0</v>
      </c>
      <c r="AG2179" s="13">
        <f>IF($D2179="",0,IF($E2179="",0,IF(VLOOKUP($E2179,paramètres!$E$33:$F$44,2,FALSE)&lt;=VLOOKUP($AG$18,paramètres!$E$33:$F$44,2,FALSE),U2179*$D2179,0)))</f>
        <v>0</v>
      </c>
      <c r="AH2179" s="13">
        <f>IF($D2179="",0,IF($E2179="",0,IF(VLOOKUP($E2179,paramètres!$E$33:$F$44,2,FALSE)&lt;=VLOOKUP($AH$18,paramètres!$E$33:$F$44,2,FALSE),V2179*$D2179,0)))</f>
        <v>0</v>
      </c>
      <c r="AI2179" s="13">
        <f>IF($D2179="",0,IF($E2179="",0,IF(VLOOKUP($E2179,paramètres!$E$33:$F$44,2,FALSE)&lt;=VLOOKUP($AI$18,paramètres!$E$33:$F$44,2,FALSE),W2179*$D2179,0)))</f>
        <v>0</v>
      </c>
      <c r="AJ2179" s="13">
        <f>IF($D2179="",0,IF($E2179="",0,IF(VLOOKUP($E2179,paramètres!$E$33:$F$44,2,FALSE)&lt;=VLOOKUP($AJ$18,paramètres!$E$33:$F$44,2,FALSE),X2179*$D2179,0)))</f>
        <v>0</v>
      </c>
      <c r="AK2179" s="13">
        <f>IF($D2179="",0,IF($E2179="",0,IF(VLOOKUP($E2179,paramètres!$E$33:$F$44,2,FALSE)&lt;=VLOOKUP($AK$18,paramètres!$E$33:$F$44,2,FALSE),Y2179*$D2179,0)))</f>
        <v>0</v>
      </c>
      <c r="AL2179" s="13">
        <f>IF($D2179="",0,IF($E2179="",0,IF(VLOOKUP($E2179,paramètres!$E$33:$F$44,2,FALSE)&lt;=VLOOKUP($AL$18,paramètres!$E$33:$F$44,2,FALSE),Z2179*$D2179,0)))</f>
        <v>0</v>
      </c>
      <c r="AM2179" s="126">
        <f>IF($D2179="",0,IF($E2179="",0,IF(VLOOKUP($E2179,paramètres!$E$33:$F$44,2,FALSE)&lt;=VLOOKUP($AM$18,paramètres!$E$33:$F$44,2,FALSE),AA2179*$D2179,0)))</f>
        <v>0</v>
      </c>
      <c r="AN2179" s="121" t="str">
        <f>IF(paramètres!$B$28=1,((SUM(P2179:Y2179)/1.02)+SUM(Z2179:AA2179))*0.0303/9*COUNT(P2179:X2179),IF(paramètres!$B$28=2,(SUM(P2179:AA2179))*0.0303/9*COUNT(P2179:X2179),"Missing Delta option"))</f>
        <v>Missing Delta option</v>
      </c>
      <c r="AO2179" s="13" t="str">
        <f>IF(paramètres!$B$28=1,(((SUM(P2179:Y2179)/1.02)+SUM(Z2179:AA2179))+((SUM(AB2179:AK2179)/1.02)+SUM(AL2179:AN2179)))*cotpatr,IF(paramètres!$B$28=2,(SUM(P2179:AN2179)*cotpatr),"Missing Delta Option"))</f>
        <v>Missing Delta Option</v>
      </c>
      <c r="AP2179" s="13" t="str" cm="1">
        <f t="array" ref="AP2179">IF(paramètres!$B$28=1,(((SUM(P2179:Y2179)/1.02)+SUM(Z2179:AA2179))+((SUM(AB2179:AM2179)/1.02)+SUM(AL2179:AM2179)))/12*pécule,IF(paramètres!$B$28=2,SUM(P2179:AM2179)/12*pécule,"Missing Delta Option"))</f>
        <v>Missing Delta Option</v>
      </c>
      <c r="AQ2179" s="105" t="e">
        <f>IF(paramètres!$B$28=1,(((SUM(P2179:Y2179)/1.02)+SUM(Z2179:AA2179))+((SUM(AB2179:AM2179)/1.02)+SUM(AL2179:AM2179)))+AN2179+AO2179+AP2179,SUM(P2179:AM2179)+AN2179+AO2179+AP2179)</f>
        <v>#VALUE!</v>
      </c>
    </row>
    <row r="2180" spans="1:43" x14ac:dyDescent="0.25">
      <c r="A2180" s="104"/>
      <c r="B2180" s="39"/>
      <c r="C2180" s="39"/>
      <c r="D2180" s="70"/>
      <c r="E2180" s="49"/>
      <c r="F2180" s="40"/>
      <c r="G2180" s="38"/>
      <c r="H2180" s="71"/>
      <c r="I2180" s="40"/>
      <c r="J2180" s="38"/>
      <c r="K2180" s="71"/>
      <c r="L2180" s="40"/>
      <c r="M2180" s="38"/>
      <c r="N2180" s="71"/>
      <c r="O2180" s="49"/>
      <c r="P2180" s="177"/>
      <c r="Q2180" s="178"/>
      <c r="R2180" s="178"/>
      <c r="S2180" s="178"/>
      <c r="T2180" s="178"/>
      <c r="U2180" s="178"/>
      <c r="V2180" s="178"/>
      <c r="W2180" s="178"/>
      <c r="X2180" s="178"/>
      <c r="Y2180" s="178"/>
      <c r="Z2180" s="178"/>
      <c r="AA2180" s="179"/>
      <c r="AB2180" s="121">
        <f>IF($D2180="",0,IF($E2180="",0,IF(VLOOKUP($E2180,paramètres!$E$33:$F$44,2,FALSE)&lt;=VLOOKUP($AB$18,paramètres!$E$33:$F$44,2,FALSE),P2180*$D2180,0)))</f>
        <v>0</v>
      </c>
      <c r="AC2180" s="13">
        <f>IF($D2180="",0,IF($E2180="",0,IF(VLOOKUP($E2180,paramètres!$E$33:$F$44,2,FALSE)&lt;=VLOOKUP($AC$18,paramètres!$E$33:$F$44,2,FALSE),Q2180*$D2180,0)))</f>
        <v>0</v>
      </c>
      <c r="AD2180" s="13">
        <f>IF($D2180="",0,IF($E2180="",0,IF(VLOOKUP($E2180,paramètres!$E$33:$F$44,2,FALSE)&lt;=VLOOKUP($AD$18,paramètres!$E$33:$F$44,2,FALSE),R2180*$D2180,0)))</f>
        <v>0</v>
      </c>
      <c r="AE2180" s="13">
        <f>IF($D2180="",0,IF($E2180="",0,IF(VLOOKUP($E2180,paramètres!$E$33:$F$44,2,FALSE)&lt;=VLOOKUP($AE$18,paramètres!$E$33:$F$44,2,FALSE),S2180*$D2180,0)))</f>
        <v>0</v>
      </c>
      <c r="AF2180" s="13">
        <f>IF($D2180="",0,IF($E2180="",0,IF(VLOOKUP($E2180,paramètres!$E$33:$F$44,2,FALSE)&lt;=VLOOKUP($AF$18,paramètres!$E$33:$F$44,2,FALSE),T2180*$D2180,0)))</f>
        <v>0</v>
      </c>
      <c r="AG2180" s="13">
        <f>IF($D2180="",0,IF($E2180="",0,IF(VLOOKUP($E2180,paramètres!$E$33:$F$44,2,FALSE)&lt;=VLOOKUP($AG$18,paramètres!$E$33:$F$44,2,FALSE),U2180*$D2180,0)))</f>
        <v>0</v>
      </c>
      <c r="AH2180" s="13">
        <f>IF($D2180="",0,IF($E2180="",0,IF(VLOOKUP($E2180,paramètres!$E$33:$F$44,2,FALSE)&lt;=VLOOKUP($AH$18,paramètres!$E$33:$F$44,2,FALSE),V2180*$D2180,0)))</f>
        <v>0</v>
      </c>
      <c r="AI2180" s="13">
        <f>IF($D2180="",0,IF($E2180="",0,IF(VLOOKUP($E2180,paramètres!$E$33:$F$44,2,FALSE)&lt;=VLOOKUP($AI$18,paramètres!$E$33:$F$44,2,FALSE),W2180*$D2180,0)))</f>
        <v>0</v>
      </c>
      <c r="AJ2180" s="13">
        <f>IF($D2180="",0,IF($E2180="",0,IF(VLOOKUP($E2180,paramètres!$E$33:$F$44,2,FALSE)&lt;=VLOOKUP($AJ$18,paramètres!$E$33:$F$44,2,FALSE),X2180*$D2180,0)))</f>
        <v>0</v>
      </c>
      <c r="AK2180" s="13">
        <f>IF($D2180="",0,IF($E2180="",0,IF(VLOOKUP($E2180,paramètres!$E$33:$F$44,2,FALSE)&lt;=VLOOKUP($AK$18,paramètres!$E$33:$F$44,2,FALSE),Y2180*$D2180,0)))</f>
        <v>0</v>
      </c>
      <c r="AL2180" s="13">
        <f>IF($D2180="",0,IF($E2180="",0,IF(VLOOKUP($E2180,paramètres!$E$33:$F$44,2,FALSE)&lt;=VLOOKUP($AL$18,paramètres!$E$33:$F$44,2,FALSE),Z2180*$D2180,0)))</f>
        <v>0</v>
      </c>
      <c r="AM2180" s="126">
        <f>IF($D2180="",0,IF($E2180="",0,IF(VLOOKUP($E2180,paramètres!$E$33:$F$44,2,FALSE)&lt;=VLOOKUP($AM$18,paramètres!$E$33:$F$44,2,FALSE),AA2180*$D2180,0)))</f>
        <v>0</v>
      </c>
      <c r="AN2180" s="121" t="str">
        <f>IF(paramètres!$B$28=1,((SUM(P2180:Y2180)/1.02)+SUM(Z2180:AA2180))*0.0303/9*COUNT(P2180:X2180),IF(paramètres!$B$28=2,(SUM(P2180:AA2180))*0.0303/9*COUNT(P2180:X2180),"Missing Delta option"))</f>
        <v>Missing Delta option</v>
      </c>
      <c r="AO2180" s="13" t="str">
        <f>IF(paramètres!$B$28=1,(((SUM(P2180:Y2180)/1.02)+SUM(Z2180:AA2180))+((SUM(AB2180:AK2180)/1.02)+SUM(AL2180:AN2180)))*cotpatr,IF(paramètres!$B$28=2,(SUM(P2180:AN2180)*cotpatr),"Missing Delta Option"))</f>
        <v>Missing Delta Option</v>
      </c>
      <c r="AP2180" s="13" t="str" cm="1">
        <f t="array" ref="AP2180">IF(paramètres!$B$28=1,(((SUM(P2180:Y2180)/1.02)+SUM(Z2180:AA2180))+((SUM(AB2180:AM2180)/1.02)+SUM(AL2180:AM2180)))/12*pécule,IF(paramètres!$B$28=2,SUM(P2180:AM2180)/12*pécule,"Missing Delta Option"))</f>
        <v>Missing Delta Option</v>
      </c>
      <c r="AQ2180" s="105" t="e">
        <f>IF(paramètres!$B$28=1,(((SUM(P2180:Y2180)/1.02)+SUM(Z2180:AA2180))+((SUM(AB2180:AM2180)/1.02)+SUM(AL2180:AM2180)))+AN2180+AO2180+AP2180,SUM(P2180:AM2180)+AN2180+AO2180+AP2180)</f>
        <v>#VALUE!</v>
      </c>
    </row>
    <row r="2181" spans="1:43" x14ac:dyDescent="0.25">
      <c r="A2181" s="104"/>
      <c r="B2181" s="39"/>
      <c r="C2181" s="39"/>
      <c r="D2181" s="70"/>
      <c r="E2181" s="49"/>
      <c r="F2181" s="40"/>
      <c r="G2181" s="38"/>
      <c r="H2181" s="71"/>
      <c r="I2181" s="40"/>
      <c r="J2181" s="38"/>
      <c r="K2181" s="71"/>
      <c r="L2181" s="40"/>
      <c r="M2181" s="38"/>
      <c r="N2181" s="71"/>
      <c r="O2181" s="49"/>
      <c r="P2181" s="177"/>
      <c r="Q2181" s="178"/>
      <c r="R2181" s="178"/>
      <c r="S2181" s="178"/>
      <c r="T2181" s="178"/>
      <c r="U2181" s="178"/>
      <c r="V2181" s="178"/>
      <c r="W2181" s="178"/>
      <c r="X2181" s="178"/>
      <c r="Y2181" s="178"/>
      <c r="Z2181" s="178"/>
      <c r="AA2181" s="179"/>
      <c r="AB2181" s="121">
        <f>IF($D2181="",0,IF($E2181="",0,IF(VLOOKUP($E2181,paramètres!$E$33:$F$44,2,FALSE)&lt;=VLOOKUP($AB$18,paramètres!$E$33:$F$44,2,FALSE),P2181*$D2181,0)))</f>
        <v>0</v>
      </c>
      <c r="AC2181" s="13">
        <f>IF($D2181="",0,IF($E2181="",0,IF(VLOOKUP($E2181,paramètres!$E$33:$F$44,2,FALSE)&lt;=VLOOKUP($AC$18,paramètres!$E$33:$F$44,2,FALSE),Q2181*$D2181,0)))</f>
        <v>0</v>
      </c>
      <c r="AD2181" s="13">
        <f>IF($D2181="",0,IF($E2181="",0,IF(VLOOKUP($E2181,paramètres!$E$33:$F$44,2,FALSE)&lt;=VLOOKUP($AD$18,paramètres!$E$33:$F$44,2,FALSE),R2181*$D2181,0)))</f>
        <v>0</v>
      </c>
      <c r="AE2181" s="13">
        <f>IF($D2181="",0,IF($E2181="",0,IF(VLOOKUP($E2181,paramètres!$E$33:$F$44,2,FALSE)&lt;=VLOOKUP($AE$18,paramètres!$E$33:$F$44,2,FALSE),S2181*$D2181,0)))</f>
        <v>0</v>
      </c>
      <c r="AF2181" s="13">
        <f>IF($D2181="",0,IF($E2181="",0,IF(VLOOKUP($E2181,paramètres!$E$33:$F$44,2,FALSE)&lt;=VLOOKUP($AF$18,paramètres!$E$33:$F$44,2,FALSE),T2181*$D2181,0)))</f>
        <v>0</v>
      </c>
      <c r="AG2181" s="13">
        <f>IF($D2181="",0,IF($E2181="",0,IF(VLOOKUP($E2181,paramètres!$E$33:$F$44,2,FALSE)&lt;=VLOOKUP($AG$18,paramètres!$E$33:$F$44,2,FALSE),U2181*$D2181,0)))</f>
        <v>0</v>
      </c>
      <c r="AH2181" s="13">
        <f>IF($D2181="",0,IF($E2181="",0,IF(VLOOKUP($E2181,paramètres!$E$33:$F$44,2,FALSE)&lt;=VLOOKUP($AH$18,paramètres!$E$33:$F$44,2,FALSE),V2181*$D2181,0)))</f>
        <v>0</v>
      </c>
      <c r="AI2181" s="13">
        <f>IF($D2181="",0,IF($E2181="",0,IF(VLOOKUP($E2181,paramètres!$E$33:$F$44,2,FALSE)&lt;=VLOOKUP($AI$18,paramètres!$E$33:$F$44,2,FALSE),W2181*$D2181,0)))</f>
        <v>0</v>
      </c>
      <c r="AJ2181" s="13">
        <f>IF($D2181="",0,IF($E2181="",0,IF(VLOOKUP($E2181,paramètres!$E$33:$F$44,2,FALSE)&lt;=VLOOKUP($AJ$18,paramètres!$E$33:$F$44,2,FALSE),X2181*$D2181,0)))</f>
        <v>0</v>
      </c>
      <c r="AK2181" s="13">
        <f>IF($D2181="",0,IF($E2181="",0,IF(VLOOKUP($E2181,paramètres!$E$33:$F$44,2,FALSE)&lt;=VLOOKUP($AK$18,paramètres!$E$33:$F$44,2,FALSE),Y2181*$D2181,0)))</f>
        <v>0</v>
      </c>
      <c r="AL2181" s="13">
        <f>IF($D2181="",0,IF($E2181="",0,IF(VLOOKUP($E2181,paramètres!$E$33:$F$44,2,FALSE)&lt;=VLOOKUP($AL$18,paramètres!$E$33:$F$44,2,FALSE),Z2181*$D2181,0)))</f>
        <v>0</v>
      </c>
      <c r="AM2181" s="126">
        <f>IF($D2181="",0,IF($E2181="",0,IF(VLOOKUP($E2181,paramètres!$E$33:$F$44,2,FALSE)&lt;=VLOOKUP($AM$18,paramètres!$E$33:$F$44,2,FALSE),AA2181*$D2181,0)))</f>
        <v>0</v>
      </c>
      <c r="AN2181" s="121" t="str">
        <f>IF(paramètres!$B$28=1,((SUM(P2181:Y2181)/1.02)+SUM(Z2181:AA2181))*0.0303/9*COUNT(P2181:X2181),IF(paramètres!$B$28=2,(SUM(P2181:AA2181))*0.0303/9*COUNT(P2181:X2181),"Missing Delta option"))</f>
        <v>Missing Delta option</v>
      </c>
      <c r="AO2181" s="13" t="str">
        <f>IF(paramètres!$B$28=1,(((SUM(P2181:Y2181)/1.02)+SUM(Z2181:AA2181))+((SUM(AB2181:AK2181)/1.02)+SUM(AL2181:AN2181)))*cotpatr,IF(paramètres!$B$28=2,(SUM(P2181:AN2181)*cotpatr),"Missing Delta Option"))</f>
        <v>Missing Delta Option</v>
      </c>
      <c r="AP2181" s="13" t="str" cm="1">
        <f t="array" ref="AP2181">IF(paramètres!$B$28=1,(((SUM(P2181:Y2181)/1.02)+SUM(Z2181:AA2181))+((SUM(AB2181:AM2181)/1.02)+SUM(AL2181:AM2181)))/12*pécule,IF(paramètres!$B$28=2,SUM(P2181:AM2181)/12*pécule,"Missing Delta Option"))</f>
        <v>Missing Delta Option</v>
      </c>
      <c r="AQ2181" s="105" t="e">
        <f>IF(paramètres!$B$28=1,(((SUM(P2181:Y2181)/1.02)+SUM(Z2181:AA2181))+((SUM(AB2181:AM2181)/1.02)+SUM(AL2181:AM2181)))+AN2181+AO2181+AP2181,SUM(P2181:AM2181)+AN2181+AO2181+AP2181)</f>
        <v>#VALUE!</v>
      </c>
    </row>
    <row r="2182" spans="1:43" x14ac:dyDescent="0.25">
      <c r="A2182" s="104"/>
      <c r="B2182" s="39"/>
      <c r="C2182" s="39"/>
      <c r="D2182" s="70"/>
      <c r="E2182" s="49"/>
      <c r="F2182" s="40"/>
      <c r="G2182" s="38"/>
      <c r="H2182" s="71"/>
      <c r="I2182" s="40"/>
      <c r="J2182" s="38"/>
      <c r="K2182" s="71"/>
      <c r="L2182" s="40"/>
      <c r="M2182" s="38"/>
      <c r="N2182" s="71"/>
      <c r="O2182" s="49"/>
      <c r="P2182" s="177"/>
      <c r="Q2182" s="178"/>
      <c r="R2182" s="178"/>
      <c r="S2182" s="178"/>
      <c r="T2182" s="178"/>
      <c r="U2182" s="178"/>
      <c r="V2182" s="178"/>
      <c r="W2182" s="178"/>
      <c r="X2182" s="178"/>
      <c r="Y2182" s="178"/>
      <c r="Z2182" s="178"/>
      <c r="AA2182" s="179"/>
      <c r="AB2182" s="121">
        <f>IF($D2182="",0,IF($E2182="",0,IF(VLOOKUP($E2182,paramètres!$E$33:$F$44,2,FALSE)&lt;=VLOOKUP($AB$18,paramètres!$E$33:$F$44,2,FALSE),P2182*$D2182,0)))</f>
        <v>0</v>
      </c>
      <c r="AC2182" s="13">
        <f>IF($D2182="",0,IF($E2182="",0,IF(VLOOKUP($E2182,paramètres!$E$33:$F$44,2,FALSE)&lt;=VLOOKUP($AC$18,paramètres!$E$33:$F$44,2,FALSE),Q2182*$D2182,0)))</f>
        <v>0</v>
      </c>
      <c r="AD2182" s="13">
        <f>IF($D2182="",0,IF($E2182="",0,IF(VLOOKUP($E2182,paramètres!$E$33:$F$44,2,FALSE)&lt;=VLOOKUP($AD$18,paramètres!$E$33:$F$44,2,FALSE),R2182*$D2182,0)))</f>
        <v>0</v>
      </c>
      <c r="AE2182" s="13">
        <f>IF($D2182="",0,IF($E2182="",0,IF(VLOOKUP($E2182,paramètres!$E$33:$F$44,2,FALSE)&lt;=VLOOKUP($AE$18,paramètres!$E$33:$F$44,2,FALSE),S2182*$D2182,0)))</f>
        <v>0</v>
      </c>
      <c r="AF2182" s="13">
        <f>IF($D2182="",0,IF($E2182="",0,IF(VLOOKUP($E2182,paramètres!$E$33:$F$44,2,FALSE)&lt;=VLOOKUP($AF$18,paramètres!$E$33:$F$44,2,FALSE),T2182*$D2182,0)))</f>
        <v>0</v>
      </c>
      <c r="AG2182" s="13">
        <f>IF($D2182="",0,IF($E2182="",0,IF(VLOOKUP($E2182,paramètres!$E$33:$F$44,2,FALSE)&lt;=VLOOKUP($AG$18,paramètres!$E$33:$F$44,2,FALSE),U2182*$D2182,0)))</f>
        <v>0</v>
      </c>
      <c r="AH2182" s="13">
        <f>IF($D2182="",0,IF($E2182="",0,IF(VLOOKUP($E2182,paramètres!$E$33:$F$44,2,FALSE)&lt;=VLOOKUP($AH$18,paramètres!$E$33:$F$44,2,FALSE),V2182*$D2182,0)))</f>
        <v>0</v>
      </c>
      <c r="AI2182" s="13">
        <f>IF($D2182="",0,IF($E2182="",0,IF(VLOOKUP($E2182,paramètres!$E$33:$F$44,2,FALSE)&lt;=VLOOKUP($AI$18,paramètres!$E$33:$F$44,2,FALSE),W2182*$D2182,0)))</f>
        <v>0</v>
      </c>
      <c r="AJ2182" s="13">
        <f>IF($D2182="",0,IF($E2182="",0,IF(VLOOKUP($E2182,paramètres!$E$33:$F$44,2,FALSE)&lt;=VLOOKUP($AJ$18,paramètres!$E$33:$F$44,2,FALSE),X2182*$D2182,0)))</f>
        <v>0</v>
      </c>
      <c r="AK2182" s="13">
        <f>IF($D2182="",0,IF($E2182="",0,IF(VLOOKUP($E2182,paramètres!$E$33:$F$44,2,FALSE)&lt;=VLOOKUP($AK$18,paramètres!$E$33:$F$44,2,FALSE),Y2182*$D2182,0)))</f>
        <v>0</v>
      </c>
      <c r="AL2182" s="13">
        <f>IF($D2182="",0,IF($E2182="",0,IF(VLOOKUP($E2182,paramètres!$E$33:$F$44,2,FALSE)&lt;=VLOOKUP($AL$18,paramètres!$E$33:$F$44,2,FALSE),Z2182*$D2182,0)))</f>
        <v>0</v>
      </c>
      <c r="AM2182" s="126">
        <f>IF($D2182="",0,IF($E2182="",0,IF(VLOOKUP($E2182,paramètres!$E$33:$F$44,2,FALSE)&lt;=VLOOKUP($AM$18,paramètres!$E$33:$F$44,2,FALSE),AA2182*$D2182,0)))</f>
        <v>0</v>
      </c>
      <c r="AN2182" s="121" t="str">
        <f>IF(paramètres!$B$28=1,((SUM(P2182:Y2182)/1.02)+SUM(Z2182:AA2182))*0.0303/9*COUNT(P2182:X2182),IF(paramètres!$B$28=2,(SUM(P2182:AA2182))*0.0303/9*COUNT(P2182:X2182),"Missing Delta option"))</f>
        <v>Missing Delta option</v>
      </c>
      <c r="AO2182" s="13" t="str">
        <f>IF(paramètres!$B$28=1,(((SUM(P2182:Y2182)/1.02)+SUM(Z2182:AA2182))+((SUM(AB2182:AK2182)/1.02)+SUM(AL2182:AN2182)))*cotpatr,IF(paramètres!$B$28=2,(SUM(P2182:AN2182)*cotpatr),"Missing Delta Option"))</f>
        <v>Missing Delta Option</v>
      </c>
      <c r="AP2182" s="13" t="str" cm="1">
        <f t="array" ref="AP2182">IF(paramètres!$B$28=1,(((SUM(P2182:Y2182)/1.02)+SUM(Z2182:AA2182))+((SUM(AB2182:AM2182)/1.02)+SUM(AL2182:AM2182)))/12*pécule,IF(paramètres!$B$28=2,SUM(P2182:AM2182)/12*pécule,"Missing Delta Option"))</f>
        <v>Missing Delta Option</v>
      </c>
      <c r="AQ2182" s="105" t="e">
        <f>IF(paramètres!$B$28=1,(((SUM(P2182:Y2182)/1.02)+SUM(Z2182:AA2182))+((SUM(AB2182:AM2182)/1.02)+SUM(AL2182:AM2182)))+AN2182+AO2182+AP2182,SUM(P2182:AM2182)+AN2182+AO2182+AP2182)</f>
        <v>#VALUE!</v>
      </c>
    </row>
    <row r="2183" spans="1:43" x14ac:dyDescent="0.25">
      <c r="A2183" s="104"/>
      <c r="B2183" s="39"/>
      <c r="C2183" s="39"/>
      <c r="D2183" s="70"/>
      <c r="E2183" s="49"/>
      <c r="F2183" s="40"/>
      <c r="G2183" s="38"/>
      <c r="H2183" s="71"/>
      <c r="I2183" s="40"/>
      <c r="J2183" s="38"/>
      <c r="K2183" s="71"/>
      <c r="L2183" s="40"/>
      <c r="M2183" s="38"/>
      <c r="N2183" s="71"/>
      <c r="O2183" s="49"/>
      <c r="P2183" s="177"/>
      <c r="Q2183" s="178"/>
      <c r="R2183" s="178"/>
      <c r="S2183" s="178"/>
      <c r="T2183" s="178"/>
      <c r="U2183" s="178"/>
      <c r="V2183" s="178"/>
      <c r="W2183" s="178"/>
      <c r="X2183" s="178"/>
      <c r="Y2183" s="178"/>
      <c r="Z2183" s="178"/>
      <c r="AA2183" s="179"/>
      <c r="AB2183" s="121">
        <f>IF($D2183="",0,IF($E2183="",0,IF(VLOOKUP($E2183,paramètres!$E$33:$F$44,2,FALSE)&lt;=VLOOKUP($AB$18,paramètres!$E$33:$F$44,2,FALSE),P2183*$D2183,0)))</f>
        <v>0</v>
      </c>
      <c r="AC2183" s="13">
        <f>IF($D2183="",0,IF($E2183="",0,IF(VLOOKUP($E2183,paramètres!$E$33:$F$44,2,FALSE)&lt;=VLOOKUP($AC$18,paramètres!$E$33:$F$44,2,FALSE),Q2183*$D2183,0)))</f>
        <v>0</v>
      </c>
      <c r="AD2183" s="13">
        <f>IF($D2183="",0,IF($E2183="",0,IF(VLOOKUP($E2183,paramètres!$E$33:$F$44,2,FALSE)&lt;=VLOOKUP($AD$18,paramètres!$E$33:$F$44,2,FALSE),R2183*$D2183,0)))</f>
        <v>0</v>
      </c>
      <c r="AE2183" s="13">
        <f>IF($D2183="",0,IF($E2183="",0,IF(VLOOKUP($E2183,paramètres!$E$33:$F$44,2,FALSE)&lt;=VLOOKUP($AE$18,paramètres!$E$33:$F$44,2,FALSE),S2183*$D2183,0)))</f>
        <v>0</v>
      </c>
      <c r="AF2183" s="13">
        <f>IF($D2183="",0,IF($E2183="",0,IF(VLOOKUP($E2183,paramètres!$E$33:$F$44,2,FALSE)&lt;=VLOOKUP($AF$18,paramètres!$E$33:$F$44,2,FALSE),T2183*$D2183,0)))</f>
        <v>0</v>
      </c>
      <c r="AG2183" s="13">
        <f>IF($D2183="",0,IF($E2183="",0,IF(VLOOKUP($E2183,paramètres!$E$33:$F$44,2,FALSE)&lt;=VLOOKUP($AG$18,paramètres!$E$33:$F$44,2,FALSE),U2183*$D2183,0)))</f>
        <v>0</v>
      </c>
      <c r="AH2183" s="13">
        <f>IF($D2183="",0,IF($E2183="",0,IF(VLOOKUP($E2183,paramètres!$E$33:$F$44,2,FALSE)&lt;=VLOOKUP($AH$18,paramètres!$E$33:$F$44,2,FALSE),V2183*$D2183,0)))</f>
        <v>0</v>
      </c>
      <c r="AI2183" s="13">
        <f>IF($D2183="",0,IF($E2183="",0,IF(VLOOKUP($E2183,paramètres!$E$33:$F$44,2,FALSE)&lt;=VLOOKUP($AI$18,paramètres!$E$33:$F$44,2,FALSE),W2183*$D2183,0)))</f>
        <v>0</v>
      </c>
      <c r="AJ2183" s="13">
        <f>IF($D2183="",0,IF($E2183="",0,IF(VLOOKUP($E2183,paramètres!$E$33:$F$44,2,FALSE)&lt;=VLOOKUP($AJ$18,paramètres!$E$33:$F$44,2,FALSE),X2183*$D2183,0)))</f>
        <v>0</v>
      </c>
      <c r="AK2183" s="13">
        <f>IF($D2183="",0,IF($E2183="",0,IF(VLOOKUP($E2183,paramètres!$E$33:$F$44,2,FALSE)&lt;=VLOOKUP($AK$18,paramètres!$E$33:$F$44,2,FALSE),Y2183*$D2183,0)))</f>
        <v>0</v>
      </c>
      <c r="AL2183" s="13">
        <f>IF($D2183="",0,IF($E2183="",0,IF(VLOOKUP($E2183,paramètres!$E$33:$F$44,2,FALSE)&lt;=VLOOKUP($AL$18,paramètres!$E$33:$F$44,2,FALSE),Z2183*$D2183,0)))</f>
        <v>0</v>
      </c>
      <c r="AM2183" s="126">
        <f>IF($D2183="",0,IF($E2183="",0,IF(VLOOKUP($E2183,paramètres!$E$33:$F$44,2,FALSE)&lt;=VLOOKUP($AM$18,paramètres!$E$33:$F$44,2,FALSE),AA2183*$D2183,0)))</f>
        <v>0</v>
      </c>
      <c r="AN2183" s="121" t="str">
        <f>IF(paramètres!$B$28=1,((SUM(P2183:Y2183)/1.02)+SUM(Z2183:AA2183))*0.0303/9*COUNT(P2183:X2183),IF(paramètres!$B$28=2,(SUM(P2183:AA2183))*0.0303/9*COUNT(P2183:X2183),"Missing Delta option"))</f>
        <v>Missing Delta option</v>
      </c>
      <c r="AO2183" s="13" t="str">
        <f>IF(paramètres!$B$28=1,(((SUM(P2183:Y2183)/1.02)+SUM(Z2183:AA2183))+((SUM(AB2183:AK2183)/1.02)+SUM(AL2183:AN2183)))*cotpatr,IF(paramètres!$B$28=2,(SUM(P2183:AN2183)*cotpatr),"Missing Delta Option"))</f>
        <v>Missing Delta Option</v>
      </c>
      <c r="AP2183" s="13" t="str" cm="1">
        <f t="array" ref="AP2183">IF(paramètres!$B$28=1,(((SUM(P2183:Y2183)/1.02)+SUM(Z2183:AA2183))+((SUM(AB2183:AM2183)/1.02)+SUM(AL2183:AM2183)))/12*pécule,IF(paramètres!$B$28=2,SUM(P2183:AM2183)/12*pécule,"Missing Delta Option"))</f>
        <v>Missing Delta Option</v>
      </c>
      <c r="AQ2183" s="105" t="e">
        <f>IF(paramètres!$B$28=1,(((SUM(P2183:Y2183)/1.02)+SUM(Z2183:AA2183))+((SUM(AB2183:AM2183)/1.02)+SUM(AL2183:AM2183)))+AN2183+AO2183+AP2183,SUM(P2183:AM2183)+AN2183+AO2183+AP2183)</f>
        <v>#VALUE!</v>
      </c>
    </row>
    <row r="2184" spans="1:43" x14ac:dyDescent="0.25">
      <c r="A2184" s="104"/>
      <c r="B2184" s="39"/>
      <c r="C2184" s="39"/>
      <c r="D2184" s="70"/>
      <c r="E2184" s="49"/>
      <c r="F2184" s="40"/>
      <c r="G2184" s="38"/>
      <c r="H2184" s="71"/>
      <c r="I2184" s="40"/>
      <c r="J2184" s="38"/>
      <c r="K2184" s="71"/>
      <c r="L2184" s="40"/>
      <c r="M2184" s="38"/>
      <c r="N2184" s="71"/>
      <c r="O2184" s="49"/>
      <c r="P2184" s="177"/>
      <c r="Q2184" s="178"/>
      <c r="R2184" s="178"/>
      <c r="S2184" s="178"/>
      <c r="T2184" s="178"/>
      <c r="U2184" s="178"/>
      <c r="V2184" s="178"/>
      <c r="W2184" s="178"/>
      <c r="X2184" s="178"/>
      <c r="Y2184" s="178"/>
      <c r="Z2184" s="178"/>
      <c r="AA2184" s="179"/>
      <c r="AB2184" s="121">
        <f>IF($D2184="",0,IF($E2184="",0,IF(VLOOKUP($E2184,paramètres!$E$33:$F$44,2,FALSE)&lt;=VLOOKUP($AB$18,paramètres!$E$33:$F$44,2,FALSE),P2184*$D2184,0)))</f>
        <v>0</v>
      </c>
      <c r="AC2184" s="13">
        <f>IF($D2184="",0,IF($E2184="",0,IF(VLOOKUP($E2184,paramètres!$E$33:$F$44,2,FALSE)&lt;=VLOOKUP($AC$18,paramètres!$E$33:$F$44,2,FALSE),Q2184*$D2184,0)))</f>
        <v>0</v>
      </c>
      <c r="AD2184" s="13">
        <f>IF($D2184="",0,IF($E2184="",0,IF(VLOOKUP($E2184,paramètres!$E$33:$F$44,2,FALSE)&lt;=VLOOKUP($AD$18,paramètres!$E$33:$F$44,2,FALSE),R2184*$D2184,0)))</f>
        <v>0</v>
      </c>
      <c r="AE2184" s="13">
        <f>IF($D2184="",0,IF($E2184="",0,IF(VLOOKUP($E2184,paramètres!$E$33:$F$44,2,FALSE)&lt;=VLOOKUP($AE$18,paramètres!$E$33:$F$44,2,FALSE),S2184*$D2184,0)))</f>
        <v>0</v>
      </c>
      <c r="AF2184" s="13">
        <f>IF($D2184="",0,IF($E2184="",0,IF(VLOOKUP($E2184,paramètres!$E$33:$F$44,2,FALSE)&lt;=VLOOKUP($AF$18,paramètres!$E$33:$F$44,2,FALSE),T2184*$D2184,0)))</f>
        <v>0</v>
      </c>
      <c r="AG2184" s="13">
        <f>IF($D2184="",0,IF($E2184="",0,IF(VLOOKUP($E2184,paramètres!$E$33:$F$44,2,FALSE)&lt;=VLOOKUP($AG$18,paramètres!$E$33:$F$44,2,FALSE),U2184*$D2184,0)))</f>
        <v>0</v>
      </c>
      <c r="AH2184" s="13">
        <f>IF($D2184="",0,IF($E2184="",0,IF(VLOOKUP($E2184,paramètres!$E$33:$F$44,2,FALSE)&lt;=VLOOKUP($AH$18,paramètres!$E$33:$F$44,2,FALSE),V2184*$D2184,0)))</f>
        <v>0</v>
      </c>
      <c r="AI2184" s="13">
        <f>IF($D2184="",0,IF($E2184="",0,IF(VLOOKUP($E2184,paramètres!$E$33:$F$44,2,FALSE)&lt;=VLOOKUP($AI$18,paramètres!$E$33:$F$44,2,FALSE),W2184*$D2184,0)))</f>
        <v>0</v>
      </c>
      <c r="AJ2184" s="13">
        <f>IF($D2184="",0,IF($E2184="",0,IF(VLOOKUP($E2184,paramètres!$E$33:$F$44,2,FALSE)&lt;=VLOOKUP($AJ$18,paramètres!$E$33:$F$44,2,FALSE),X2184*$D2184,0)))</f>
        <v>0</v>
      </c>
      <c r="AK2184" s="13">
        <f>IF($D2184="",0,IF($E2184="",0,IF(VLOOKUP($E2184,paramètres!$E$33:$F$44,2,FALSE)&lt;=VLOOKUP($AK$18,paramètres!$E$33:$F$44,2,FALSE),Y2184*$D2184,0)))</f>
        <v>0</v>
      </c>
      <c r="AL2184" s="13">
        <f>IF($D2184="",0,IF($E2184="",0,IF(VLOOKUP($E2184,paramètres!$E$33:$F$44,2,FALSE)&lt;=VLOOKUP($AL$18,paramètres!$E$33:$F$44,2,FALSE),Z2184*$D2184,0)))</f>
        <v>0</v>
      </c>
      <c r="AM2184" s="126">
        <f>IF($D2184="",0,IF($E2184="",0,IF(VLOOKUP($E2184,paramètres!$E$33:$F$44,2,FALSE)&lt;=VLOOKUP($AM$18,paramètres!$E$33:$F$44,2,FALSE),AA2184*$D2184,0)))</f>
        <v>0</v>
      </c>
      <c r="AN2184" s="121" t="str">
        <f>IF(paramètres!$B$28=1,((SUM(P2184:Y2184)/1.02)+SUM(Z2184:AA2184))*0.0303/9*COUNT(P2184:X2184),IF(paramètres!$B$28=2,(SUM(P2184:AA2184))*0.0303/9*COUNT(P2184:X2184),"Missing Delta option"))</f>
        <v>Missing Delta option</v>
      </c>
      <c r="AO2184" s="13" t="str">
        <f>IF(paramètres!$B$28=1,(((SUM(P2184:Y2184)/1.02)+SUM(Z2184:AA2184))+((SUM(AB2184:AK2184)/1.02)+SUM(AL2184:AN2184)))*cotpatr,IF(paramètres!$B$28=2,(SUM(P2184:AN2184)*cotpatr),"Missing Delta Option"))</f>
        <v>Missing Delta Option</v>
      </c>
      <c r="AP2184" s="13" t="str" cm="1">
        <f t="array" ref="AP2184">IF(paramètres!$B$28=1,(((SUM(P2184:Y2184)/1.02)+SUM(Z2184:AA2184))+((SUM(AB2184:AM2184)/1.02)+SUM(AL2184:AM2184)))/12*pécule,IF(paramètres!$B$28=2,SUM(P2184:AM2184)/12*pécule,"Missing Delta Option"))</f>
        <v>Missing Delta Option</v>
      </c>
      <c r="AQ2184" s="105" t="e">
        <f>IF(paramètres!$B$28=1,(((SUM(P2184:Y2184)/1.02)+SUM(Z2184:AA2184))+((SUM(AB2184:AM2184)/1.02)+SUM(AL2184:AM2184)))+AN2184+AO2184+AP2184,SUM(P2184:AM2184)+AN2184+AO2184+AP2184)</f>
        <v>#VALUE!</v>
      </c>
    </row>
    <row r="2185" spans="1:43" x14ac:dyDescent="0.25">
      <c r="A2185" s="104"/>
      <c r="B2185" s="39"/>
      <c r="C2185" s="39"/>
      <c r="D2185" s="70"/>
      <c r="E2185" s="49"/>
      <c r="F2185" s="40"/>
      <c r="G2185" s="38"/>
      <c r="H2185" s="71"/>
      <c r="I2185" s="40"/>
      <c r="J2185" s="38"/>
      <c r="K2185" s="71"/>
      <c r="L2185" s="40"/>
      <c r="M2185" s="38"/>
      <c r="N2185" s="71"/>
      <c r="O2185" s="49"/>
      <c r="P2185" s="177"/>
      <c r="Q2185" s="178"/>
      <c r="R2185" s="178"/>
      <c r="S2185" s="178"/>
      <c r="T2185" s="178"/>
      <c r="U2185" s="178"/>
      <c r="V2185" s="178"/>
      <c r="W2185" s="178"/>
      <c r="X2185" s="178"/>
      <c r="Y2185" s="178"/>
      <c r="Z2185" s="178"/>
      <c r="AA2185" s="179"/>
      <c r="AB2185" s="121">
        <f>IF($D2185="",0,IF($E2185="",0,IF(VLOOKUP($E2185,paramètres!$E$33:$F$44,2,FALSE)&lt;=VLOOKUP($AB$18,paramètres!$E$33:$F$44,2,FALSE),P2185*$D2185,0)))</f>
        <v>0</v>
      </c>
      <c r="AC2185" s="13">
        <f>IF($D2185="",0,IF($E2185="",0,IF(VLOOKUP($E2185,paramètres!$E$33:$F$44,2,FALSE)&lt;=VLOOKUP($AC$18,paramètres!$E$33:$F$44,2,FALSE),Q2185*$D2185,0)))</f>
        <v>0</v>
      </c>
      <c r="AD2185" s="13">
        <f>IF($D2185="",0,IF($E2185="",0,IF(VLOOKUP($E2185,paramètres!$E$33:$F$44,2,FALSE)&lt;=VLOOKUP($AD$18,paramètres!$E$33:$F$44,2,FALSE),R2185*$D2185,0)))</f>
        <v>0</v>
      </c>
      <c r="AE2185" s="13">
        <f>IF($D2185="",0,IF($E2185="",0,IF(VLOOKUP($E2185,paramètres!$E$33:$F$44,2,FALSE)&lt;=VLOOKUP($AE$18,paramètres!$E$33:$F$44,2,FALSE),S2185*$D2185,0)))</f>
        <v>0</v>
      </c>
      <c r="AF2185" s="13">
        <f>IF($D2185="",0,IF($E2185="",0,IF(VLOOKUP($E2185,paramètres!$E$33:$F$44,2,FALSE)&lt;=VLOOKUP($AF$18,paramètres!$E$33:$F$44,2,FALSE),T2185*$D2185,0)))</f>
        <v>0</v>
      </c>
      <c r="AG2185" s="13">
        <f>IF($D2185="",0,IF($E2185="",0,IF(VLOOKUP($E2185,paramètres!$E$33:$F$44,2,FALSE)&lt;=VLOOKUP($AG$18,paramètres!$E$33:$F$44,2,FALSE),U2185*$D2185,0)))</f>
        <v>0</v>
      </c>
      <c r="AH2185" s="13">
        <f>IF($D2185="",0,IF($E2185="",0,IF(VLOOKUP($E2185,paramètres!$E$33:$F$44,2,FALSE)&lt;=VLOOKUP($AH$18,paramètres!$E$33:$F$44,2,FALSE),V2185*$D2185,0)))</f>
        <v>0</v>
      </c>
      <c r="AI2185" s="13">
        <f>IF($D2185="",0,IF($E2185="",0,IF(VLOOKUP($E2185,paramètres!$E$33:$F$44,2,FALSE)&lt;=VLOOKUP($AI$18,paramètres!$E$33:$F$44,2,FALSE),W2185*$D2185,0)))</f>
        <v>0</v>
      </c>
      <c r="AJ2185" s="13">
        <f>IF($D2185="",0,IF($E2185="",0,IF(VLOOKUP($E2185,paramètres!$E$33:$F$44,2,FALSE)&lt;=VLOOKUP($AJ$18,paramètres!$E$33:$F$44,2,FALSE),X2185*$D2185,0)))</f>
        <v>0</v>
      </c>
      <c r="AK2185" s="13">
        <f>IF($D2185="",0,IF($E2185="",0,IF(VLOOKUP($E2185,paramètres!$E$33:$F$44,2,FALSE)&lt;=VLOOKUP($AK$18,paramètres!$E$33:$F$44,2,FALSE),Y2185*$D2185,0)))</f>
        <v>0</v>
      </c>
      <c r="AL2185" s="13">
        <f>IF($D2185="",0,IF($E2185="",0,IF(VLOOKUP($E2185,paramètres!$E$33:$F$44,2,FALSE)&lt;=VLOOKUP($AL$18,paramètres!$E$33:$F$44,2,FALSE),Z2185*$D2185,0)))</f>
        <v>0</v>
      </c>
      <c r="AM2185" s="126">
        <f>IF($D2185="",0,IF($E2185="",0,IF(VLOOKUP($E2185,paramètres!$E$33:$F$44,2,FALSE)&lt;=VLOOKUP($AM$18,paramètres!$E$33:$F$44,2,FALSE),AA2185*$D2185,0)))</f>
        <v>0</v>
      </c>
      <c r="AN2185" s="121" t="str">
        <f>IF(paramètres!$B$28=1,((SUM(P2185:Y2185)/1.02)+SUM(Z2185:AA2185))*0.0303/9*COUNT(P2185:X2185),IF(paramètres!$B$28=2,(SUM(P2185:AA2185))*0.0303/9*COUNT(P2185:X2185),"Missing Delta option"))</f>
        <v>Missing Delta option</v>
      </c>
      <c r="AO2185" s="13" t="str">
        <f>IF(paramètres!$B$28=1,(((SUM(P2185:Y2185)/1.02)+SUM(Z2185:AA2185))+((SUM(AB2185:AK2185)/1.02)+SUM(AL2185:AN2185)))*cotpatr,IF(paramètres!$B$28=2,(SUM(P2185:AN2185)*cotpatr),"Missing Delta Option"))</f>
        <v>Missing Delta Option</v>
      </c>
      <c r="AP2185" s="13" t="str" cm="1">
        <f t="array" ref="AP2185">IF(paramètres!$B$28=1,(((SUM(P2185:Y2185)/1.02)+SUM(Z2185:AA2185))+((SUM(AB2185:AM2185)/1.02)+SUM(AL2185:AM2185)))/12*pécule,IF(paramètres!$B$28=2,SUM(P2185:AM2185)/12*pécule,"Missing Delta Option"))</f>
        <v>Missing Delta Option</v>
      </c>
      <c r="AQ2185" s="105" t="e">
        <f>IF(paramètres!$B$28=1,(((SUM(P2185:Y2185)/1.02)+SUM(Z2185:AA2185))+((SUM(AB2185:AM2185)/1.02)+SUM(AL2185:AM2185)))+AN2185+AO2185+AP2185,SUM(P2185:AM2185)+AN2185+AO2185+AP2185)</f>
        <v>#VALUE!</v>
      </c>
    </row>
    <row r="2186" spans="1:43" x14ac:dyDescent="0.25">
      <c r="A2186" s="104"/>
      <c r="B2186" s="39"/>
      <c r="C2186" s="39"/>
      <c r="D2186" s="70"/>
      <c r="E2186" s="49"/>
      <c r="F2186" s="40"/>
      <c r="G2186" s="38"/>
      <c r="H2186" s="71"/>
      <c r="I2186" s="40"/>
      <c r="J2186" s="38"/>
      <c r="K2186" s="71"/>
      <c r="L2186" s="40"/>
      <c r="M2186" s="38"/>
      <c r="N2186" s="71"/>
      <c r="O2186" s="49"/>
      <c r="P2186" s="177"/>
      <c r="Q2186" s="178"/>
      <c r="R2186" s="178"/>
      <c r="S2186" s="178"/>
      <c r="T2186" s="178"/>
      <c r="U2186" s="178"/>
      <c r="V2186" s="178"/>
      <c r="W2186" s="178"/>
      <c r="X2186" s="178"/>
      <c r="Y2186" s="178"/>
      <c r="Z2186" s="178"/>
      <c r="AA2186" s="179"/>
      <c r="AB2186" s="121">
        <f>IF($D2186="",0,IF($E2186="",0,IF(VLOOKUP($E2186,paramètres!$E$33:$F$44,2,FALSE)&lt;=VLOOKUP($AB$18,paramètres!$E$33:$F$44,2,FALSE),P2186*$D2186,0)))</f>
        <v>0</v>
      </c>
      <c r="AC2186" s="13">
        <f>IF($D2186="",0,IF($E2186="",0,IF(VLOOKUP($E2186,paramètres!$E$33:$F$44,2,FALSE)&lt;=VLOOKUP($AC$18,paramètres!$E$33:$F$44,2,FALSE),Q2186*$D2186,0)))</f>
        <v>0</v>
      </c>
      <c r="AD2186" s="13">
        <f>IF($D2186="",0,IF($E2186="",0,IF(VLOOKUP($E2186,paramètres!$E$33:$F$44,2,FALSE)&lt;=VLOOKUP($AD$18,paramètres!$E$33:$F$44,2,FALSE),R2186*$D2186,0)))</f>
        <v>0</v>
      </c>
      <c r="AE2186" s="13">
        <f>IF($D2186="",0,IF($E2186="",0,IF(VLOOKUP($E2186,paramètres!$E$33:$F$44,2,FALSE)&lt;=VLOOKUP($AE$18,paramètres!$E$33:$F$44,2,FALSE),S2186*$D2186,0)))</f>
        <v>0</v>
      </c>
      <c r="AF2186" s="13">
        <f>IF($D2186="",0,IF($E2186="",0,IF(VLOOKUP($E2186,paramètres!$E$33:$F$44,2,FALSE)&lt;=VLOOKUP($AF$18,paramètres!$E$33:$F$44,2,FALSE),T2186*$D2186,0)))</f>
        <v>0</v>
      </c>
      <c r="AG2186" s="13">
        <f>IF($D2186="",0,IF($E2186="",0,IF(VLOOKUP($E2186,paramètres!$E$33:$F$44,2,FALSE)&lt;=VLOOKUP($AG$18,paramètres!$E$33:$F$44,2,FALSE),U2186*$D2186,0)))</f>
        <v>0</v>
      </c>
      <c r="AH2186" s="13">
        <f>IF($D2186="",0,IF($E2186="",0,IF(VLOOKUP($E2186,paramètres!$E$33:$F$44,2,FALSE)&lt;=VLOOKUP($AH$18,paramètres!$E$33:$F$44,2,FALSE),V2186*$D2186,0)))</f>
        <v>0</v>
      </c>
      <c r="AI2186" s="13">
        <f>IF($D2186="",0,IF($E2186="",0,IF(VLOOKUP($E2186,paramètres!$E$33:$F$44,2,FALSE)&lt;=VLOOKUP($AI$18,paramètres!$E$33:$F$44,2,FALSE),W2186*$D2186,0)))</f>
        <v>0</v>
      </c>
      <c r="AJ2186" s="13">
        <f>IF($D2186="",0,IF($E2186="",0,IF(VLOOKUP($E2186,paramètres!$E$33:$F$44,2,FALSE)&lt;=VLOOKUP($AJ$18,paramètres!$E$33:$F$44,2,FALSE),X2186*$D2186,0)))</f>
        <v>0</v>
      </c>
      <c r="AK2186" s="13">
        <f>IF($D2186="",0,IF($E2186="",0,IF(VLOOKUP($E2186,paramètres!$E$33:$F$44,2,FALSE)&lt;=VLOOKUP($AK$18,paramètres!$E$33:$F$44,2,FALSE),Y2186*$D2186,0)))</f>
        <v>0</v>
      </c>
      <c r="AL2186" s="13">
        <f>IF($D2186="",0,IF($E2186="",0,IF(VLOOKUP($E2186,paramètres!$E$33:$F$44,2,FALSE)&lt;=VLOOKUP($AL$18,paramètres!$E$33:$F$44,2,FALSE),Z2186*$D2186,0)))</f>
        <v>0</v>
      </c>
      <c r="AM2186" s="126">
        <f>IF($D2186="",0,IF($E2186="",0,IF(VLOOKUP($E2186,paramètres!$E$33:$F$44,2,FALSE)&lt;=VLOOKUP($AM$18,paramètres!$E$33:$F$44,2,FALSE),AA2186*$D2186,0)))</f>
        <v>0</v>
      </c>
      <c r="AN2186" s="121" t="str">
        <f>IF(paramètres!$B$28=1,((SUM(P2186:Y2186)/1.02)+SUM(Z2186:AA2186))*0.0303/9*COUNT(P2186:X2186),IF(paramètres!$B$28=2,(SUM(P2186:AA2186))*0.0303/9*COUNT(P2186:X2186),"Missing Delta option"))</f>
        <v>Missing Delta option</v>
      </c>
      <c r="AO2186" s="13" t="str">
        <f>IF(paramètres!$B$28=1,(((SUM(P2186:Y2186)/1.02)+SUM(Z2186:AA2186))+((SUM(AB2186:AK2186)/1.02)+SUM(AL2186:AN2186)))*cotpatr,IF(paramètres!$B$28=2,(SUM(P2186:AN2186)*cotpatr),"Missing Delta Option"))</f>
        <v>Missing Delta Option</v>
      </c>
      <c r="AP2186" s="13" t="str" cm="1">
        <f t="array" ref="AP2186">IF(paramètres!$B$28=1,(((SUM(P2186:Y2186)/1.02)+SUM(Z2186:AA2186))+((SUM(AB2186:AM2186)/1.02)+SUM(AL2186:AM2186)))/12*pécule,IF(paramètres!$B$28=2,SUM(P2186:AM2186)/12*pécule,"Missing Delta Option"))</f>
        <v>Missing Delta Option</v>
      </c>
      <c r="AQ2186" s="105" t="e">
        <f>IF(paramètres!$B$28=1,(((SUM(P2186:Y2186)/1.02)+SUM(Z2186:AA2186))+((SUM(AB2186:AM2186)/1.02)+SUM(AL2186:AM2186)))+AN2186+AO2186+AP2186,SUM(P2186:AM2186)+AN2186+AO2186+AP2186)</f>
        <v>#VALUE!</v>
      </c>
    </row>
    <row r="2187" spans="1:43" x14ac:dyDescent="0.25">
      <c r="A2187" s="104"/>
      <c r="B2187" s="39"/>
      <c r="C2187" s="39"/>
      <c r="D2187" s="70"/>
      <c r="E2187" s="49"/>
      <c r="F2187" s="40"/>
      <c r="G2187" s="38"/>
      <c r="H2187" s="71"/>
      <c r="I2187" s="40"/>
      <c r="J2187" s="38"/>
      <c r="K2187" s="71"/>
      <c r="L2187" s="40"/>
      <c r="M2187" s="38"/>
      <c r="N2187" s="71"/>
      <c r="O2187" s="49"/>
      <c r="P2187" s="177"/>
      <c r="Q2187" s="178"/>
      <c r="R2187" s="178"/>
      <c r="S2187" s="178"/>
      <c r="T2187" s="178"/>
      <c r="U2187" s="178"/>
      <c r="V2187" s="178"/>
      <c r="W2187" s="178"/>
      <c r="X2187" s="178"/>
      <c r="Y2187" s="178"/>
      <c r="Z2187" s="178"/>
      <c r="AA2187" s="179"/>
      <c r="AB2187" s="121">
        <f>IF($D2187="",0,IF($E2187="",0,IF(VLOOKUP($E2187,paramètres!$E$33:$F$44,2,FALSE)&lt;=VLOOKUP($AB$18,paramètres!$E$33:$F$44,2,FALSE),P2187*$D2187,0)))</f>
        <v>0</v>
      </c>
      <c r="AC2187" s="13">
        <f>IF($D2187="",0,IF($E2187="",0,IF(VLOOKUP($E2187,paramètres!$E$33:$F$44,2,FALSE)&lt;=VLOOKUP($AC$18,paramètres!$E$33:$F$44,2,FALSE),Q2187*$D2187,0)))</f>
        <v>0</v>
      </c>
      <c r="AD2187" s="13">
        <f>IF($D2187="",0,IF($E2187="",0,IF(VLOOKUP($E2187,paramètres!$E$33:$F$44,2,FALSE)&lt;=VLOOKUP($AD$18,paramètres!$E$33:$F$44,2,FALSE),R2187*$D2187,0)))</f>
        <v>0</v>
      </c>
      <c r="AE2187" s="13">
        <f>IF($D2187="",0,IF($E2187="",0,IF(VLOOKUP($E2187,paramètres!$E$33:$F$44,2,FALSE)&lt;=VLOOKUP($AE$18,paramètres!$E$33:$F$44,2,FALSE),S2187*$D2187,0)))</f>
        <v>0</v>
      </c>
      <c r="AF2187" s="13">
        <f>IF($D2187="",0,IF($E2187="",0,IF(VLOOKUP($E2187,paramètres!$E$33:$F$44,2,FALSE)&lt;=VLOOKUP($AF$18,paramètres!$E$33:$F$44,2,FALSE),T2187*$D2187,0)))</f>
        <v>0</v>
      </c>
      <c r="AG2187" s="13">
        <f>IF($D2187="",0,IF($E2187="",0,IF(VLOOKUP($E2187,paramètres!$E$33:$F$44,2,FALSE)&lt;=VLOOKUP($AG$18,paramètres!$E$33:$F$44,2,FALSE),U2187*$D2187,0)))</f>
        <v>0</v>
      </c>
      <c r="AH2187" s="13">
        <f>IF($D2187="",0,IF($E2187="",0,IF(VLOOKUP($E2187,paramètres!$E$33:$F$44,2,FALSE)&lt;=VLOOKUP($AH$18,paramètres!$E$33:$F$44,2,FALSE),V2187*$D2187,0)))</f>
        <v>0</v>
      </c>
      <c r="AI2187" s="13">
        <f>IF($D2187="",0,IF($E2187="",0,IF(VLOOKUP($E2187,paramètres!$E$33:$F$44,2,FALSE)&lt;=VLOOKUP($AI$18,paramètres!$E$33:$F$44,2,FALSE),W2187*$D2187,0)))</f>
        <v>0</v>
      </c>
      <c r="AJ2187" s="13">
        <f>IF($D2187="",0,IF($E2187="",0,IF(VLOOKUP($E2187,paramètres!$E$33:$F$44,2,FALSE)&lt;=VLOOKUP($AJ$18,paramètres!$E$33:$F$44,2,FALSE),X2187*$D2187,0)))</f>
        <v>0</v>
      </c>
      <c r="AK2187" s="13">
        <f>IF($D2187="",0,IF($E2187="",0,IF(VLOOKUP($E2187,paramètres!$E$33:$F$44,2,FALSE)&lt;=VLOOKUP($AK$18,paramètres!$E$33:$F$44,2,FALSE),Y2187*$D2187,0)))</f>
        <v>0</v>
      </c>
      <c r="AL2187" s="13">
        <f>IF($D2187="",0,IF($E2187="",0,IF(VLOOKUP($E2187,paramètres!$E$33:$F$44,2,FALSE)&lt;=VLOOKUP($AL$18,paramètres!$E$33:$F$44,2,FALSE),Z2187*$D2187,0)))</f>
        <v>0</v>
      </c>
      <c r="AM2187" s="126">
        <f>IF($D2187="",0,IF($E2187="",0,IF(VLOOKUP($E2187,paramètres!$E$33:$F$44,2,FALSE)&lt;=VLOOKUP($AM$18,paramètres!$E$33:$F$44,2,FALSE),AA2187*$D2187,0)))</f>
        <v>0</v>
      </c>
      <c r="AN2187" s="121" t="str">
        <f>IF(paramètres!$B$28=1,((SUM(P2187:Y2187)/1.02)+SUM(Z2187:AA2187))*0.0303/9*COUNT(P2187:X2187),IF(paramètres!$B$28=2,(SUM(P2187:AA2187))*0.0303/9*COUNT(P2187:X2187),"Missing Delta option"))</f>
        <v>Missing Delta option</v>
      </c>
      <c r="AO2187" s="13" t="str">
        <f>IF(paramètres!$B$28=1,(((SUM(P2187:Y2187)/1.02)+SUM(Z2187:AA2187))+((SUM(AB2187:AK2187)/1.02)+SUM(AL2187:AN2187)))*cotpatr,IF(paramètres!$B$28=2,(SUM(P2187:AN2187)*cotpatr),"Missing Delta Option"))</f>
        <v>Missing Delta Option</v>
      </c>
      <c r="AP2187" s="13" t="str" cm="1">
        <f t="array" ref="AP2187">IF(paramètres!$B$28=1,(((SUM(P2187:Y2187)/1.02)+SUM(Z2187:AA2187))+((SUM(AB2187:AM2187)/1.02)+SUM(AL2187:AM2187)))/12*pécule,IF(paramètres!$B$28=2,SUM(P2187:AM2187)/12*pécule,"Missing Delta Option"))</f>
        <v>Missing Delta Option</v>
      </c>
      <c r="AQ2187" s="105" t="e">
        <f>IF(paramètres!$B$28=1,(((SUM(P2187:Y2187)/1.02)+SUM(Z2187:AA2187))+((SUM(AB2187:AM2187)/1.02)+SUM(AL2187:AM2187)))+AN2187+AO2187+AP2187,SUM(P2187:AM2187)+AN2187+AO2187+AP2187)</f>
        <v>#VALUE!</v>
      </c>
    </row>
    <row r="2188" spans="1:43" x14ac:dyDescent="0.25">
      <c r="A2188" s="104"/>
      <c r="B2188" s="39"/>
      <c r="C2188" s="39"/>
      <c r="D2188" s="70"/>
      <c r="E2188" s="49"/>
      <c r="F2188" s="40"/>
      <c r="G2188" s="38"/>
      <c r="H2188" s="71"/>
      <c r="I2188" s="40"/>
      <c r="J2188" s="38"/>
      <c r="K2188" s="71"/>
      <c r="L2188" s="40"/>
      <c r="M2188" s="38"/>
      <c r="N2188" s="71"/>
      <c r="O2188" s="49"/>
      <c r="P2188" s="177"/>
      <c r="Q2188" s="178"/>
      <c r="R2188" s="178"/>
      <c r="S2188" s="178"/>
      <c r="T2188" s="178"/>
      <c r="U2188" s="178"/>
      <c r="V2188" s="178"/>
      <c r="W2188" s="178"/>
      <c r="X2188" s="178"/>
      <c r="Y2188" s="178"/>
      <c r="Z2188" s="178"/>
      <c r="AA2188" s="179"/>
      <c r="AB2188" s="121">
        <f>IF($D2188="",0,IF($E2188="",0,IF(VLOOKUP($E2188,paramètres!$E$33:$F$44,2,FALSE)&lt;=VLOOKUP($AB$18,paramètres!$E$33:$F$44,2,FALSE),P2188*$D2188,0)))</f>
        <v>0</v>
      </c>
      <c r="AC2188" s="13">
        <f>IF($D2188="",0,IF($E2188="",0,IF(VLOOKUP($E2188,paramètres!$E$33:$F$44,2,FALSE)&lt;=VLOOKUP($AC$18,paramètres!$E$33:$F$44,2,FALSE),Q2188*$D2188,0)))</f>
        <v>0</v>
      </c>
      <c r="AD2188" s="13">
        <f>IF($D2188="",0,IF($E2188="",0,IF(VLOOKUP($E2188,paramètres!$E$33:$F$44,2,FALSE)&lt;=VLOOKUP($AD$18,paramètres!$E$33:$F$44,2,FALSE),R2188*$D2188,0)))</f>
        <v>0</v>
      </c>
      <c r="AE2188" s="13">
        <f>IF($D2188="",0,IF($E2188="",0,IF(VLOOKUP($E2188,paramètres!$E$33:$F$44,2,FALSE)&lt;=VLOOKUP($AE$18,paramètres!$E$33:$F$44,2,FALSE),S2188*$D2188,0)))</f>
        <v>0</v>
      </c>
      <c r="AF2188" s="13">
        <f>IF($D2188="",0,IF($E2188="",0,IF(VLOOKUP($E2188,paramètres!$E$33:$F$44,2,FALSE)&lt;=VLOOKUP($AF$18,paramètres!$E$33:$F$44,2,FALSE),T2188*$D2188,0)))</f>
        <v>0</v>
      </c>
      <c r="AG2188" s="13">
        <f>IF($D2188="",0,IF($E2188="",0,IF(VLOOKUP($E2188,paramètres!$E$33:$F$44,2,FALSE)&lt;=VLOOKUP($AG$18,paramètres!$E$33:$F$44,2,FALSE),U2188*$D2188,0)))</f>
        <v>0</v>
      </c>
      <c r="AH2188" s="13">
        <f>IF($D2188="",0,IF($E2188="",0,IF(VLOOKUP($E2188,paramètres!$E$33:$F$44,2,FALSE)&lt;=VLOOKUP($AH$18,paramètres!$E$33:$F$44,2,FALSE),V2188*$D2188,0)))</f>
        <v>0</v>
      </c>
      <c r="AI2188" s="13">
        <f>IF($D2188="",0,IF($E2188="",0,IF(VLOOKUP($E2188,paramètres!$E$33:$F$44,2,FALSE)&lt;=VLOOKUP($AI$18,paramètres!$E$33:$F$44,2,FALSE),W2188*$D2188,0)))</f>
        <v>0</v>
      </c>
      <c r="AJ2188" s="13">
        <f>IF($D2188="",0,IF($E2188="",0,IF(VLOOKUP($E2188,paramètres!$E$33:$F$44,2,FALSE)&lt;=VLOOKUP($AJ$18,paramètres!$E$33:$F$44,2,FALSE),X2188*$D2188,0)))</f>
        <v>0</v>
      </c>
      <c r="AK2188" s="13">
        <f>IF($D2188="",0,IF($E2188="",0,IF(VLOOKUP($E2188,paramètres!$E$33:$F$44,2,FALSE)&lt;=VLOOKUP($AK$18,paramètres!$E$33:$F$44,2,FALSE),Y2188*$D2188,0)))</f>
        <v>0</v>
      </c>
      <c r="AL2188" s="13">
        <f>IF($D2188="",0,IF($E2188="",0,IF(VLOOKUP($E2188,paramètres!$E$33:$F$44,2,FALSE)&lt;=VLOOKUP($AL$18,paramètres!$E$33:$F$44,2,FALSE),Z2188*$D2188,0)))</f>
        <v>0</v>
      </c>
      <c r="AM2188" s="126">
        <f>IF($D2188="",0,IF($E2188="",0,IF(VLOOKUP($E2188,paramètres!$E$33:$F$44,2,FALSE)&lt;=VLOOKUP($AM$18,paramètres!$E$33:$F$44,2,FALSE),AA2188*$D2188,0)))</f>
        <v>0</v>
      </c>
      <c r="AN2188" s="121" t="str">
        <f>IF(paramètres!$B$28=1,((SUM(P2188:Y2188)/1.02)+SUM(Z2188:AA2188))*0.0303/9*COUNT(P2188:X2188),IF(paramètres!$B$28=2,(SUM(P2188:AA2188))*0.0303/9*COUNT(P2188:X2188),"Missing Delta option"))</f>
        <v>Missing Delta option</v>
      </c>
      <c r="AO2188" s="13" t="str">
        <f>IF(paramètres!$B$28=1,(((SUM(P2188:Y2188)/1.02)+SUM(Z2188:AA2188))+((SUM(AB2188:AK2188)/1.02)+SUM(AL2188:AN2188)))*cotpatr,IF(paramètres!$B$28=2,(SUM(P2188:AN2188)*cotpatr),"Missing Delta Option"))</f>
        <v>Missing Delta Option</v>
      </c>
      <c r="AP2188" s="13" t="str" cm="1">
        <f t="array" ref="AP2188">IF(paramètres!$B$28=1,(((SUM(P2188:Y2188)/1.02)+SUM(Z2188:AA2188))+((SUM(AB2188:AM2188)/1.02)+SUM(AL2188:AM2188)))/12*pécule,IF(paramètres!$B$28=2,SUM(P2188:AM2188)/12*pécule,"Missing Delta Option"))</f>
        <v>Missing Delta Option</v>
      </c>
      <c r="AQ2188" s="105" t="e">
        <f>IF(paramètres!$B$28=1,(((SUM(P2188:Y2188)/1.02)+SUM(Z2188:AA2188))+((SUM(AB2188:AM2188)/1.02)+SUM(AL2188:AM2188)))+AN2188+AO2188+AP2188,SUM(P2188:AM2188)+AN2188+AO2188+AP2188)</f>
        <v>#VALUE!</v>
      </c>
    </row>
    <row r="2189" spans="1:43" x14ac:dyDescent="0.25">
      <c r="A2189" s="104"/>
      <c r="B2189" s="39"/>
      <c r="C2189" s="39"/>
      <c r="D2189" s="70"/>
      <c r="E2189" s="49"/>
      <c r="F2189" s="40"/>
      <c r="G2189" s="38"/>
      <c r="H2189" s="71"/>
      <c r="I2189" s="40"/>
      <c r="J2189" s="38"/>
      <c r="K2189" s="71"/>
      <c r="L2189" s="40"/>
      <c r="M2189" s="38"/>
      <c r="N2189" s="71"/>
      <c r="O2189" s="49"/>
      <c r="P2189" s="177"/>
      <c r="Q2189" s="178"/>
      <c r="R2189" s="178"/>
      <c r="S2189" s="178"/>
      <c r="T2189" s="178"/>
      <c r="U2189" s="178"/>
      <c r="V2189" s="178"/>
      <c r="W2189" s="178"/>
      <c r="X2189" s="178"/>
      <c r="Y2189" s="178"/>
      <c r="Z2189" s="178"/>
      <c r="AA2189" s="179"/>
      <c r="AB2189" s="121">
        <f>IF($D2189="",0,IF($E2189="",0,IF(VLOOKUP($E2189,paramètres!$E$33:$F$44,2,FALSE)&lt;=VLOOKUP($AB$18,paramètres!$E$33:$F$44,2,FALSE),P2189*$D2189,0)))</f>
        <v>0</v>
      </c>
      <c r="AC2189" s="13">
        <f>IF($D2189="",0,IF($E2189="",0,IF(VLOOKUP($E2189,paramètres!$E$33:$F$44,2,FALSE)&lt;=VLOOKUP($AC$18,paramètres!$E$33:$F$44,2,FALSE),Q2189*$D2189,0)))</f>
        <v>0</v>
      </c>
      <c r="AD2189" s="13">
        <f>IF($D2189="",0,IF($E2189="",0,IF(VLOOKUP($E2189,paramètres!$E$33:$F$44,2,FALSE)&lt;=VLOOKUP($AD$18,paramètres!$E$33:$F$44,2,FALSE),R2189*$D2189,0)))</f>
        <v>0</v>
      </c>
      <c r="AE2189" s="13">
        <f>IF($D2189="",0,IF($E2189="",0,IF(VLOOKUP($E2189,paramètres!$E$33:$F$44,2,FALSE)&lt;=VLOOKUP($AE$18,paramètres!$E$33:$F$44,2,FALSE),S2189*$D2189,0)))</f>
        <v>0</v>
      </c>
      <c r="AF2189" s="13">
        <f>IF($D2189="",0,IF($E2189="",0,IF(VLOOKUP($E2189,paramètres!$E$33:$F$44,2,FALSE)&lt;=VLOOKUP($AF$18,paramètres!$E$33:$F$44,2,FALSE),T2189*$D2189,0)))</f>
        <v>0</v>
      </c>
      <c r="AG2189" s="13">
        <f>IF($D2189="",0,IF($E2189="",0,IF(VLOOKUP($E2189,paramètres!$E$33:$F$44,2,FALSE)&lt;=VLOOKUP($AG$18,paramètres!$E$33:$F$44,2,FALSE),U2189*$D2189,0)))</f>
        <v>0</v>
      </c>
      <c r="AH2189" s="13">
        <f>IF($D2189="",0,IF($E2189="",0,IF(VLOOKUP($E2189,paramètres!$E$33:$F$44,2,FALSE)&lt;=VLOOKUP($AH$18,paramètres!$E$33:$F$44,2,FALSE),V2189*$D2189,0)))</f>
        <v>0</v>
      </c>
      <c r="AI2189" s="13">
        <f>IF($D2189="",0,IF($E2189="",0,IF(VLOOKUP($E2189,paramètres!$E$33:$F$44,2,FALSE)&lt;=VLOOKUP($AI$18,paramètres!$E$33:$F$44,2,FALSE),W2189*$D2189,0)))</f>
        <v>0</v>
      </c>
      <c r="AJ2189" s="13">
        <f>IF($D2189="",0,IF($E2189="",0,IF(VLOOKUP($E2189,paramètres!$E$33:$F$44,2,FALSE)&lt;=VLOOKUP($AJ$18,paramètres!$E$33:$F$44,2,FALSE),X2189*$D2189,0)))</f>
        <v>0</v>
      </c>
      <c r="AK2189" s="13">
        <f>IF($D2189="",0,IF($E2189="",0,IF(VLOOKUP($E2189,paramètres!$E$33:$F$44,2,FALSE)&lt;=VLOOKUP($AK$18,paramètres!$E$33:$F$44,2,FALSE),Y2189*$D2189,0)))</f>
        <v>0</v>
      </c>
      <c r="AL2189" s="13">
        <f>IF($D2189="",0,IF($E2189="",0,IF(VLOOKUP($E2189,paramètres!$E$33:$F$44,2,FALSE)&lt;=VLOOKUP($AL$18,paramètres!$E$33:$F$44,2,FALSE),Z2189*$D2189,0)))</f>
        <v>0</v>
      </c>
      <c r="AM2189" s="126">
        <f>IF($D2189="",0,IF($E2189="",0,IF(VLOOKUP($E2189,paramètres!$E$33:$F$44,2,FALSE)&lt;=VLOOKUP($AM$18,paramètres!$E$33:$F$44,2,FALSE),AA2189*$D2189,0)))</f>
        <v>0</v>
      </c>
      <c r="AN2189" s="121" t="str">
        <f>IF(paramètres!$B$28=1,((SUM(P2189:Y2189)/1.02)+SUM(Z2189:AA2189))*0.0303/9*COUNT(P2189:X2189),IF(paramètres!$B$28=2,(SUM(P2189:AA2189))*0.0303/9*COUNT(P2189:X2189),"Missing Delta option"))</f>
        <v>Missing Delta option</v>
      </c>
      <c r="AO2189" s="13" t="str">
        <f>IF(paramètres!$B$28=1,(((SUM(P2189:Y2189)/1.02)+SUM(Z2189:AA2189))+((SUM(AB2189:AK2189)/1.02)+SUM(AL2189:AN2189)))*cotpatr,IF(paramètres!$B$28=2,(SUM(P2189:AN2189)*cotpatr),"Missing Delta Option"))</f>
        <v>Missing Delta Option</v>
      </c>
      <c r="AP2189" s="13" t="str" cm="1">
        <f t="array" ref="AP2189">IF(paramètres!$B$28=1,(((SUM(P2189:Y2189)/1.02)+SUM(Z2189:AA2189))+((SUM(AB2189:AM2189)/1.02)+SUM(AL2189:AM2189)))/12*pécule,IF(paramètres!$B$28=2,SUM(P2189:AM2189)/12*pécule,"Missing Delta Option"))</f>
        <v>Missing Delta Option</v>
      </c>
      <c r="AQ2189" s="105" t="e">
        <f>IF(paramètres!$B$28=1,(((SUM(P2189:Y2189)/1.02)+SUM(Z2189:AA2189))+((SUM(AB2189:AM2189)/1.02)+SUM(AL2189:AM2189)))+AN2189+AO2189+AP2189,SUM(P2189:AM2189)+AN2189+AO2189+AP2189)</f>
        <v>#VALUE!</v>
      </c>
    </row>
    <row r="2190" spans="1:43" x14ac:dyDescent="0.25">
      <c r="A2190" s="104"/>
      <c r="B2190" s="39"/>
      <c r="C2190" s="39"/>
      <c r="D2190" s="70"/>
      <c r="E2190" s="49"/>
      <c r="F2190" s="40"/>
      <c r="G2190" s="38"/>
      <c r="H2190" s="71"/>
      <c r="I2190" s="40"/>
      <c r="J2190" s="38"/>
      <c r="K2190" s="71"/>
      <c r="L2190" s="40"/>
      <c r="M2190" s="38"/>
      <c r="N2190" s="71"/>
      <c r="O2190" s="49"/>
      <c r="P2190" s="177"/>
      <c r="Q2190" s="178"/>
      <c r="R2190" s="178"/>
      <c r="S2190" s="178"/>
      <c r="T2190" s="178"/>
      <c r="U2190" s="178"/>
      <c r="V2190" s="178"/>
      <c r="W2190" s="178"/>
      <c r="X2190" s="178"/>
      <c r="Y2190" s="178"/>
      <c r="Z2190" s="178"/>
      <c r="AA2190" s="179"/>
      <c r="AB2190" s="121">
        <f>IF($D2190="",0,IF($E2190="",0,IF(VLOOKUP($E2190,paramètres!$E$33:$F$44,2,FALSE)&lt;=VLOOKUP($AB$18,paramètres!$E$33:$F$44,2,FALSE),P2190*$D2190,0)))</f>
        <v>0</v>
      </c>
      <c r="AC2190" s="13">
        <f>IF($D2190="",0,IF($E2190="",0,IF(VLOOKUP($E2190,paramètres!$E$33:$F$44,2,FALSE)&lt;=VLOOKUP($AC$18,paramètres!$E$33:$F$44,2,FALSE),Q2190*$D2190,0)))</f>
        <v>0</v>
      </c>
      <c r="AD2190" s="13">
        <f>IF($D2190="",0,IF($E2190="",0,IF(VLOOKUP($E2190,paramètres!$E$33:$F$44,2,FALSE)&lt;=VLOOKUP($AD$18,paramètres!$E$33:$F$44,2,FALSE),R2190*$D2190,0)))</f>
        <v>0</v>
      </c>
      <c r="AE2190" s="13">
        <f>IF($D2190="",0,IF($E2190="",0,IF(VLOOKUP($E2190,paramètres!$E$33:$F$44,2,FALSE)&lt;=VLOOKUP($AE$18,paramètres!$E$33:$F$44,2,FALSE),S2190*$D2190,0)))</f>
        <v>0</v>
      </c>
      <c r="AF2190" s="13">
        <f>IF($D2190="",0,IF($E2190="",0,IF(VLOOKUP($E2190,paramètres!$E$33:$F$44,2,FALSE)&lt;=VLOOKUP($AF$18,paramètres!$E$33:$F$44,2,FALSE),T2190*$D2190,0)))</f>
        <v>0</v>
      </c>
      <c r="AG2190" s="13">
        <f>IF($D2190="",0,IF($E2190="",0,IF(VLOOKUP($E2190,paramètres!$E$33:$F$44,2,FALSE)&lt;=VLOOKUP($AG$18,paramètres!$E$33:$F$44,2,FALSE),U2190*$D2190,0)))</f>
        <v>0</v>
      </c>
      <c r="AH2190" s="13">
        <f>IF($D2190="",0,IF($E2190="",0,IF(VLOOKUP($E2190,paramètres!$E$33:$F$44,2,FALSE)&lt;=VLOOKUP($AH$18,paramètres!$E$33:$F$44,2,FALSE),V2190*$D2190,0)))</f>
        <v>0</v>
      </c>
      <c r="AI2190" s="13">
        <f>IF($D2190="",0,IF($E2190="",0,IF(VLOOKUP($E2190,paramètres!$E$33:$F$44,2,FALSE)&lt;=VLOOKUP($AI$18,paramètres!$E$33:$F$44,2,FALSE),W2190*$D2190,0)))</f>
        <v>0</v>
      </c>
      <c r="AJ2190" s="13">
        <f>IF($D2190="",0,IF($E2190="",0,IF(VLOOKUP($E2190,paramètres!$E$33:$F$44,2,FALSE)&lt;=VLOOKUP($AJ$18,paramètres!$E$33:$F$44,2,FALSE),X2190*$D2190,0)))</f>
        <v>0</v>
      </c>
      <c r="AK2190" s="13">
        <f>IF($D2190="",0,IF($E2190="",0,IF(VLOOKUP($E2190,paramètres!$E$33:$F$44,2,FALSE)&lt;=VLOOKUP($AK$18,paramètres!$E$33:$F$44,2,FALSE),Y2190*$D2190,0)))</f>
        <v>0</v>
      </c>
      <c r="AL2190" s="13">
        <f>IF($D2190="",0,IF($E2190="",0,IF(VLOOKUP($E2190,paramètres!$E$33:$F$44,2,FALSE)&lt;=VLOOKUP($AL$18,paramètres!$E$33:$F$44,2,FALSE),Z2190*$D2190,0)))</f>
        <v>0</v>
      </c>
      <c r="AM2190" s="126">
        <f>IF($D2190="",0,IF($E2190="",0,IF(VLOOKUP($E2190,paramètres!$E$33:$F$44,2,FALSE)&lt;=VLOOKUP($AM$18,paramètres!$E$33:$F$44,2,FALSE),AA2190*$D2190,0)))</f>
        <v>0</v>
      </c>
      <c r="AN2190" s="121" t="str">
        <f>IF(paramètres!$B$28=1,((SUM(P2190:Y2190)/1.02)+SUM(Z2190:AA2190))*0.0303/9*COUNT(P2190:X2190),IF(paramètres!$B$28=2,(SUM(P2190:AA2190))*0.0303/9*COUNT(P2190:X2190),"Missing Delta option"))</f>
        <v>Missing Delta option</v>
      </c>
      <c r="AO2190" s="13" t="str">
        <f>IF(paramètres!$B$28=1,(((SUM(P2190:Y2190)/1.02)+SUM(Z2190:AA2190))+((SUM(AB2190:AK2190)/1.02)+SUM(AL2190:AN2190)))*cotpatr,IF(paramètres!$B$28=2,(SUM(P2190:AN2190)*cotpatr),"Missing Delta Option"))</f>
        <v>Missing Delta Option</v>
      </c>
      <c r="AP2190" s="13" t="str" cm="1">
        <f t="array" ref="AP2190">IF(paramètres!$B$28=1,(((SUM(P2190:Y2190)/1.02)+SUM(Z2190:AA2190))+((SUM(AB2190:AM2190)/1.02)+SUM(AL2190:AM2190)))/12*pécule,IF(paramètres!$B$28=2,SUM(P2190:AM2190)/12*pécule,"Missing Delta Option"))</f>
        <v>Missing Delta Option</v>
      </c>
      <c r="AQ2190" s="105" t="e">
        <f>IF(paramètres!$B$28=1,(((SUM(P2190:Y2190)/1.02)+SUM(Z2190:AA2190))+((SUM(AB2190:AM2190)/1.02)+SUM(AL2190:AM2190)))+AN2190+AO2190+AP2190,SUM(P2190:AM2190)+AN2190+AO2190+AP2190)</f>
        <v>#VALUE!</v>
      </c>
    </row>
    <row r="2191" spans="1:43" x14ac:dyDescent="0.25">
      <c r="A2191" s="104"/>
      <c r="B2191" s="39"/>
      <c r="C2191" s="39"/>
      <c r="D2191" s="70"/>
      <c r="E2191" s="49"/>
      <c r="F2191" s="40"/>
      <c r="G2191" s="38"/>
      <c r="H2191" s="71"/>
      <c r="I2191" s="40"/>
      <c r="J2191" s="38"/>
      <c r="K2191" s="71"/>
      <c r="L2191" s="40"/>
      <c r="M2191" s="38"/>
      <c r="N2191" s="71"/>
      <c r="O2191" s="49"/>
      <c r="P2191" s="177"/>
      <c r="Q2191" s="178"/>
      <c r="R2191" s="178"/>
      <c r="S2191" s="178"/>
      <c r="T2191" s="178"/>
      <c r="U2191" s="178"/>
      <c r="V2191" s="178"/>
      <c r="W2191" s="178"/>
      <c r="X2191" s="178"/>
      <c r="Y2191" s="178"/>
      <c r="Z2191" s="178"/>
      <c r="AA2191" s="179"/>
      <c r="AB2191" s="121">
        <f>IF($D2191="",0,IF($E2191="",0,IF(VLOOKUP($E2191,paramètres!$E$33:$F$44,2,FALSE)&lt;=VLOOKUP($AB$18,paramètres!$E$33:$F$44,2,FALSE),P2191*$D2191,0)))</f>
        <v>0</v>
      </c>
      <c r="AC2191" s="13">
        <f>IF($D2191="",0,IF($E2191="",0,IF(VLOOKUP($E2191,paramètres!$E$33:$F$44,2,FALSE)&lt;=VLOOKUP($AC$18,paramètres!$E$33:$F$44,2,FALSE),Q2191*$D2191,0)))</f>
        <v>0</v>
      </c>
      <c r="AD2191" s="13">
        <f>IF($D2191="",0,IF($E2191="",0,IF(VLOOKUP($E2191,paramètres!$E$33:$F$44,2,FALSE)&lt;=VLOOKUP($AD$18,paramètres!$E$33:$F$44,2,FALSE),R2191*$D2191,0)))</f>
        <v>0</v>
      </c>
      <c r="AE2191" s="13">
        <f>IF($D2191="",0,IF($E2191="",0,IF(VLOOKUP($E2191,paramètres!$E$33:$F$44,2,FALSE)&lt;=VLOOKUP($AE$18,paramètres!$E$33:$F$44,2,FALSE),S2191*$D2191,0)))</f>
        <v>0</v>
      </c>
      <c r="AF2191" s="13">
        <f>IF($D2191="",0,IF($E2191="",0,IF(VLOOKUP($E2191,paramètres!$E$33:$F$44,2,FALSE)&lt;=VLOOKUP($AF$18,paramètres!$E$33:$F$44,2,FALSE),T2191*$D2191,0)))</f>
        <v>0</v>
      </c>
      <c r="AG2191" s="13">
        <f>IF($D2191="",0,IF($E2191="",0,IF(VLOOKUP($E2191,paramètres!$E$33:$F$44,2,FALSE)&lt;=VLOOKUP($AG$18,paramètres!$E$33:$F$44,2,FALSE),U2191*$D2191,0)))</f>
        <v>0</v>
      </c>
      <c r="AH2191" s="13">
        <f>IF($D2191="",0,IF($E2191="",0,IF(VLOOKUP($E2191,paramètres!$E$33:$F$44,2,FALSE)&lt;=VLOOKUP($AH$18,paramètres!$E$33:$F$44,2,FALSE),V2191*$D2191,0)))</f>
        <v>0</v>
      </c>
      <c r="AI2191" s="13">
        <f>IF($D2191="",0,IF($E2191="",0,IF(VLOOKUP($E2191,paramètres!$E$33:$F$44,2,FALSE)&lt;=VLOOKUP($AI$18,paramètres!$E$33:$F$44,2,FALSE),W2191*$D2191,0)))</f>
        <v>0</v>
      </c>
      <c r="AJ2191" s="13">
        <f>IF($D2191="",0,IF($E2191="",0,IF(VLOOKUP($E2191,paramètres!$E$33:$F$44,2,FALSE)&lt;=VLOOKUP($AJ$18,paramètres!$E$33:$F$44,2,FALSE),X2191*$D2191,0)))</f>
        <v>0</v>
      </c>
      <c r="AK2191" s="13">
        <f>IF($D2191="",0,IF($E2191="",0,IF(VLOOKUP($E2191,paramètres!$E$33:$F$44,2,FALSE)&lt;=VLOOKUP($AK$18,paramètres!$E$33:$F$44,2,FALSE),Y2191*$D2191,0)))</f>
        <v>0</v>
      </c>
      <c r="AL2191" s="13">
        <f>IF($D2191="",0,IF($E2191="",0,IF(VLOOKUP($E2191,paramètres!$E$33:$F$44,2,FALSE)&lt;=VLOOKUP($AL$18,paramètres!$E$33:$F$44,2,FALSE),Z2191*$D2191,0)))</f>
        <v>0</v>
      </c>
      <c r="AM2191" s="126">
        <f>IF($D2191="",0,IF($E2191="",0,IF(VLOOKUP($E2191,paramètres!$E$33:$F$44,2,FALSE)&lt;=VLOOKUP($AM$18,paramètres!$E$33:$F$44,2,FALSE),AA2191*$D2191,0)))</f>
        <v>0</v>
      </c>
      <c r="AN2191" s="121" t="str">
        <f>IF(paramètres!$B$28=1,((SUM(P2191:Y2191)/1.02)+SUM(Z2191:AA2191))*0.0303/9*COUNT(P2191:X2191),IF(paramètres!$B$28=2,(SUM(P2191:AA2191))*0.0303/9*COUNT(P2191:X2191),"Missing Delta option"))</f>
        <v>Missing Delta option</v>
      </c>
      <c r="AO2191" s="13" t="str">
        <f>IF(paramètres!$B$28=1,(((SUM(P2191:Y2191)/1.02)+SUM(Z2191:AA2191))+((SUM(AB2191:AK2191)/1.02)+SUM(AL2191:AN2191)))*cotpatr,IF(paramètres!$B$28=2,(SUM(P2191:AN2191)*cotpatr),"Missing Delta Option"))</f>
        <v>Missing Delta Option</v>
      </c>
      <c r="AP2191" s="13" t="str" cm="1">
        <f t="array" ref="AP2191">IF(paramètres!$B$28=1,(((SUM(P2191:Y2191)/1.02)+SUM(Z2191:AA2191))+((SUM(AB2191:AM2191)/1.02)+SUM(AL2191:AM2191)))/12*pécule,IF(paramètres!$B$28=2,SUM(P2191:AM2191)/12*pécule,"Missing Delta Option"))</f>
        <v>Missing Delta Option</v>
      </c>
      <c r="AQ2191" s="105" t="e">
        <f>IF(paramètres!$B$28=1,(((SUM(P2191:Y2191)/1.02)+SUM(Z2191:AA2191))+((SUM(AB2191:AM2191)/1.02)+SUM(AL2191:AM2191)))+AN2191+AO2191+AP2191,SUM(P2191:AM2191)+AN2191+AO2191+AP2191)</f>
        <v>#VALUE!</v>
      </c>
    </row>
    <row r="2192" spans="1:43" x14ac:dyDescent="0.25">
      <c r="A2192" s="104"/>
      <c r="B2192" s="39"/>
      <c r="C2192" s="39"/>
      <c r="D2192" s="70"/>
      <c r="E2192" s="49"/>
      <c r="F2192" s="40"/>
      <c r="G2192" s="38"/>
      <c r="H2192" s="71"/>
      <c r="I2192" s="40"/>
      <c r="J2192" s="38"/>
      <c r="K2192" s="71"/>
      <c r="L2192" s="40"/>
      <c r="M2192" s="38"/>
      <c r="N2192" s="71"/>
      <c r="O2192" s="49"/>
      <c r="P2192" s="177"/>
      <c r="Q2192" s="178"/>
      <c r="R2192" s="178"/>
      <c r="S2192" s="178"/>
      <c r="T2192" s="178"/>
      <c r="U2192" s="178"/>
      <c r="V2192" s="178"/>
      <c r="W2192" s="178"/>
      <c r="X2192" s="178"/>
      <c r="Y2192" s="178"/>
      <c r="Z2192" s="178"/>
      <c r="AA2192" s="179"/>
      <c r="AB2192" s="121">
        <f>IF($D2192="",0,IF($E2192="",0,IF(VLOOKUP($E2192,paramètres!$E$33:$F$44,2,FALSE)&lt;=VLOOKUP($AB$18,paramètres!$E$33:$F$44,2,FALSE),P2192*$D2192,0)))</f>
        <v>0</v>
      </c>
      <c r="AC2192" s="13">
        <f>IF($D2192="",0,IF($E2192="",0,IF(VLOOKUP($E2192,paramètres!$E$33:$F$44,2,FALSE)&lt;=VLOOKUP($AC$18,paramètres!$E$33:$F$44,2,FALSE),Q2192*$D2192,0)))</f>
        <v>0</v>
      </c>
      <c r="AD2192" s="13">
        <f>IF($D2192="",0,IF($E2192="",0,IF(VLOOKUP($E2192,paramètres!$E$33:$F$44,2,FALSE)&lt;=VLOOKUP($AD$18,paramètres!$E$33:$F$44,2,FALSE),R2192*$D2192,0)))</f>
        <v>0</v>
      </c>
      <c r="AE2192" s="13">
        <f>IF($D2192="",0,IF($E2192="",0,IF(VLOOKUP($E2192,paramètres!$E$33:$F$44,2,FALSE)&lt;=VLOOKUP($AE$18,paramètres!$E$33:$F$44,2,FALSE),S2192*$D2192,0)))</f>
        <v>0</v>
      </c>
      <c r="AF2192" s="13">
        <f>IF($D2192="",0,IF($E2192="",0,IF(VLOOKUP($E2192,paramètres!$E$33:$F$44,2,FALSE)&lt;=VLOOKUP($AF$18,paramètres!$E$33:$F$44,2,FALSE),T2192*$D2192,0)))</f>
        <v>0</v>
      </c>
      <c r="AG2192" s="13">
        <f>IF($D2192="",0,IF($E2192="",0,IF(VLOOKUP($E2192,paramètres!$E$33:$F$44,2,FALSE)&lt;=VLOOKUP($AG$18,paramètres!$E$33:$F$44,2,FALSE),U2192*$D2192,0)))</f>
        <v>0</v>
      </c>
      <c r="AH2192" s="13">
        <f>IF($D2192="",0,IF($E2192="",0,IF(VLOOKUP($E2192,paramètres!$E$33:$F$44,2,FALSE)&lt;=VLOOKUP($AH$18,paramètres!$E$33:$F$44,2,FALSE),V2192*$D2192,0)))</f>
        <v>0</v>
      </c>
      <c r="AI2192" s="13">
        <f>IF($D2192="",0,IF($E2192="",0,IF(VLOOKUP($E2192,paramètres!$E$33:$F$44,2,FALSE)&lt;=VLOOKUP($AI$18,paramètres!$E$33:$F$44,2,FALSE),W2192*$D2192,0)))</f>
        <v>0</v>
      </c>
      <c r="AJ2192" s="13">
        <f>IF($D2192="",0,IF($E2192="",0,IF(VLOOKUP($E2192,paramètres!$E$33:$F$44,2,FALSE)&lt;=VLOOKUP($AJ$18,paramètres!$E$33:$F$44,2,FALSE),X2192*$D2192,0)))</f>
        <v>0</v>
      </c>
      <c r="AK2192" s="13">
        <f>IF($D2192="",0,IF($E2192="",0,IF(VLOOKUP($E2192,paramètres!$E$33:$F$44,2,FALSE)&lt;=VLOOKUP($AK$18,paramètres!$E$33:$F$44,2,FALSE),Y2192*$D2192,0)))</f>
        <v>0</v>
      </c>
      <c r="AL2192" s="13">
        <f>IF($D2192="",0,IF($E2192="",0,IF(VLOOKUP($E2192,paramètres!$E$33:$F$44,2,FALSE)&lt;=VLOOKUP($AL$18,paramètres!$E$33:$F$44,2,FALSE),Z2192*$D2192,0)))</f>
        <v>0</v>
      </c>
      <c r="AM2192" s="126">
        <f>IF($D2192="",0,IF($E2192="",0,IF(VLOOKUP($E2192,paramètres!$E$33:$F$44,2,FALSE)&lt;=VLOOKUP($AM$18,paramètres!$E$33:$F$44,2,FALSE),AA2192*$D2192,0)))</f>
        <v>0</v>
      </c>
      <c r="AN2192" s="121" t="str">
        <f>IF(paramètres!$B$28=1,((SUM(P2192:Y2192)/1.02)+SUM(Z2192:AA2192))*0.0303/9*COUNT(P2192:X2192),IF(paramètres!$B$28=2,(SUM(P2192:AA2192))*0.0303/9*COUNT(P2192:X2192),"Missing Delta option"))</f>
        <v>Missing Delta option</v>
      </c>
      <c r="AO2192" s="13" t="str">
        <f>IF(paramètres!$B$28=1,(((SUM(P2192:Y2192)/1.02)+SUM(Z2192:AA2192))+((SUM(AB2192:AK2192)/1.02)+SUM(AL2192:AN2192)))*cotpatr,IF(paramètres!$B$28=2,(SUM(P2192:AN2192)*cotpatr),"Missing Delta Option"))</f>
        <v>Missing Delta Option</v>
      </c>
      <c r="AP2192" s="13" t="str" cm="1">
        <f t="array" ref="AP2192">IF(paramètres!$B$28=1,(((SUM(P2192:Y2192)/1.02)+SUM(Z2192:AA2192))+((SUM(AB2192:AM2192)/1.02)+SUM(AL2192:AM2192)))/12*pécule,IF(paramètres!$B$28=2,SUM(P2192:AM2192)/12*pécule,"Missing Delta Option"))</f>
        <v>Missing Delta Option</v>
      </c>
      <c r="AQ2192" s="105" t="e">
        <f>IF(paramètres!$B$28=1,(((SUM(P2192:Y2192)/1.02)+SUM(Z2192:AA2192))+((SUM(AB2192:AM2192)/1.02)+SUM(AL2192:AM2192)))+AN2192+AO2192+AP2192,SUM(P2192:AM2192)+AN2192+AO2192+AP2192)</f>
        <v>#VALUE!</v>
      </c>
    </row>
    <row r="2193" spans="1:43" x14ac:dyDescent="0.25">
      <c r="A2193" s="104"/>
      <c r="B2193" s="39"/>
      <c r="C2193" s="39"/>
      <c r="D2193" s="70"/>
      <c r="E2193" s="49"/>
      <c r="F2193" s="40"/>
      <c r="G2193" s="38"/>
      <c r="H2193" s="71"/>
      <c r="I2193" s="40"/>
      <c r="J2193" s="38"/>
      <c r="K2193" s="71"/>
      <c r="L2193" s="40"/>
      <c r="M2193" s="38"/>
      <c r="N2193" s="71"/>
      <c r="O2193" s="49"/>
      <c r="P2193" s="177"/>
      <c r="Q2193" s="178"/>
      <c r="R2193" s="178"/>
      <c r="S2193" s="178"/>
      <c r="T2193" s="178"/>
      <c r="U2193" s="178"/>
      <c r="V2193" s="178"/>
      <c r="W2193" s="178"/>
      <c r="X2193" s="178"/>
      <c r="Y2193" s="178"/>
      <c r="Z2193" s="178"/>
      <c r="AA2193" s="179"/>
      <c r="AB2193" s="121">
        <f>IF($D2193="",0,IF($E2193="",0,IF(VLOOKUP($E2193,paramètres!$E$33:$F$44,2,FALSE)&lt;=VLOOKUP($AB$18,paramètres!$E$33:$F$44,2,FALSE),P2193*$D2193,0)))</f>
        <v>0</v>
      </c>
      <c r="AC2193" s="13">
        <f>IF($D2193="",0,IF($E2193="",0,IF(VLOOKUP($E2193,paramètres!$E$33:$F$44,2,FALSE)&lt;=VLOOKUP($AC$18,paramètres!$E$33:$F$44,2,FALSE),Q2193*$D2193,0)))</f>
        <v>0</v>
      </c>
      <c r="AD2193" s="13">
        <f>IF($D2193="",0,IF($E2193="",0,IF(VLOOKUP($E2193,paramètres!$E$33:$F$44,2,FALSE)&lt;=VLOOKUP($AD$18,paramètres!$E$33:$F$44,2,FALSE),R2193*$D2193,0)))</f>
        <v>0</v>
      </c>
      <c r="AE2193" s="13">
        <f>IF($D2193="",0,IF($E2193="",0,IF(VLOOKUP($E2193,paramètres!$E$33:$F$44,2,FALSE)&lt;=VLOOKUP($AE$18,paramètres!$E$33:$F$44,2,FALSE),S2193*$D2193,0)))</f>
        <v>0</v>
      </c>
      <c r="AF2193" s="13">
        <f>IF($D2193="",0,IF($E2193="",0,IF(VLOOKUP($E2193,paramètres!$E$33:$F$44,2,FALSE)&lt;=VLOOKUP($AF$18,paramètres!$E$33:$F$44,2,FALSE),T2193*$D2193,0)))</f>
        <v>0</v>
      </c>
      <c r="AG2193" s="13">
        <f>IF($D2193="",0,IF($E2193="",0,IF(VLOOKUP($E2193,paramètres!$E$33:$F$44,2,FALSE)&lt;=VLOOKUP($AG$18,paramètres!$E$33:$F$44,2,FALSE),U2193*$D2193,0)))</f>
        <v>0</v>
      </c>
      <c r="AH2193" s="13">
        <f>IF($D2193="",0,IF($E2193="",0,IF(VLOOKUP($E2193,paramètres!$E$33:$F$44,2,FALSE)&lt;=VLOOKUP($AH$18,paramètres!$E$33:$F$44,2,FALSE),V2193*$D2193,0)))</f>
        <v>0</v>
      </c>
      <c r="AI2193" s="13">
        <f>IF($D2193="",0,IF($E2193="",0,IF(VLOOKUP($E2193,paramètres!$E$33:$F$44,2,FALSE)&lt;=VLOOKUP($AI$18,paramètres!$E$33:$F$44,2,FALSE),W2193*$D2193,0)))</f>
        <v>0</v>
      </c>
      <c r="AJ2193" s="13">
        <f>IF($D2193="",0,IF($E2193="",0,IF(VLOOKUP($E2193,paramètres!$E$33:$F$44,2,FALSE)&lt;=VLOOKUP($AJ$18,paramètres!$E$33:$F$44,2,FALSE),X2193*$D2193,0)))</f>
        <v>0</v>
      </c>
      <c r="AK2193" s="13">
        <f>IF($D2193="",0,IF($E2193="",0,IF(VLOOKUP($E2193,paramètres!$E$33:$F$44,2,FALSE)&lt;=VLOOKUP($AK$18,paramètres!$E$33:$F$44,2,FALSE),Y2193*$D2193,0)))</f>
        <v>0</v>
      </c>
      <c r="AL2193" s="13">
        <f>IF($D2193="",0,IF($E2193="",0,IF(VLOOKUP($E2193,paramètres!$E$33:$F$44,2,FALSE)&lt;=VLOOKUP($AL$18,paramètres!$E$33:$F$44,2,FALSE),Z2193*$D2193,0)))</f>
        <v>0</v>
      </c>
      <c r="AM2193" s="126">
        <f>IF($D2193="",0,IF($E2193="",0,IF(VLOOKUP($E2193,paramètres!$E$33:$F$44,2,FALSE)&lt;=VLOOKUP($AM$18,paramètres!$E$33:$F$44,2,FALSE),AA2193*$D2193,0)))</f>
        <v>0</v>
      </c>
      <c r="AN2193" s="121" t="str">
        <f>IF(paramètres!$B$28=1,((SUM(P2193:Y2193)/1.02)+SUM(Z2193:AA2193))*0.0303/9*COUNT(P2193:X2193),IF(paramètres!$B$28=2,(SUM(P2193:AA2193))*0.0303/9*COUNT(P2193:X2193),"Missing Delta option"))</f>
        <v>Missing Delta option</v>
      </c>
      <c r="AO2193" s="13" t="str">
        <f>IF(paramètres!$B$28=1,(((SUM(P2193:Y2193)/1.02)+SUM(Z2193:AA2193))+((SUM(AB2193:AK2193)/1.02)+SUM(AL2193:AN2193)))*cotpatr,IF(paramètres!$B$28=2,(SUM(P2193:AN2193)*cotpatr),"Missing Delta Option"))</f>
        <v>Missing Delta Option</v>
      </c>
      <c r="AP2193" s="13" t="str" cm="1">
        <f t="array" ref="AP2193">IF(paramètres!$B$28=1,(((SUM(P2193:Y2193)/1.02)+SUM(Z2193:AA2193))+((SUM(AB2193:AM2193)/1.02)+SUM(AL2193:AM2193)))/12*pécule,IF(paramètres!$B$28=2,SUM(P2193:AM2193)/12*pécule,"Missing Delta Option"))</f>
        <v>Missing Delta Option</v>
      </c>
      <c r="AQ2193" s="105" t="e">
        <f>IF(paramètres!$B$28=1,(((SUM(P2193:Y2193)/1.02)+SUM(Z2193:AA2193))+((SUM(AB2193:AM2193)/1.02)+SUM(AL2193:AM2193)))+AN2193+AO2193+AP2193,SUM(P2193:AM2193)+AN2193+AO2193+AP2193)</f>
        <v>#VALUE!</v>
      </c>
    </row>
    <row r="2194" spans="1:43" x14ac:dyDescent="0.25">
      <c r="A2194" s="104"/>
      <c r="B2194" s="39"/>
      <c r="C2194" s="39"/>
      <c r="D2194" s="70"/>
      <c r="E2194" s="49"/>
      <c r="F2194" s="40"/>
      <c r="G2194" s="38"/>
      <c r="H2194" s="71"/>
      <c r="I2194" s="40"/>
      <c r="J2194" s="38"/>
      <c r="K2194" s="71"/>
      <c r="L2194" s="40"/>
      <c r="M2194" s="38"/>
      <c r="N2194" s="71"/>
      <c r="O2194" s="49"/>
      <c r="P2194" s="177"/>
      <c r="Q2194" s="178"/>
      <c r="R2194" s="178"/>
      <c r="S2194" s="178"/>
      <c r="T2194" s="178"/>
      <c r="U2194" s="178"/>
      <c r="V2194" s="178"/>
      <c r="W2194" s="178"/>
      <c r="X2194" s="178"/>
      <c r="Y2194" s="178"/>
      <c r="Z2194" s="178"/>
      <c r="AA2194" s="179"/>
      <c r="AB2194" s="121">
        <f>IF($D2194="",0,IF($E2194="",0,IF(VLOOKUP($E2194,paramètres!$E$33:$F$44,2,FALSE)&lt;=VLOOKUP($AB$18,paramètres!$E$33:$F$44,2,FALSE),P2194*$D2194,0)))</f>
        <v>0</v>
      </c>
      <c r="AC2194" s="13">
        <f>IF($D2194="",0,IF($E2194="",0,IF(VLOOKUP($E2194,paramètres!$E$33:$F$44,2,FALSE)&lt;=VLOOKUP($AC$18,paramètres!$E$33:$F$44,2,FALSE),Q2194*$D2194,0)))</f>
        <v>0</v>
      </c>
      <c r="AD2194" s="13">
        <f>IF($D2194="",0,IF($E2194="",0,IF(VLOOKUP($E2194,paramètres!$E$33:$F$44,2,FALSE)&lt;=VLOOKUP($AD$18,paramètres!$E$33:$F$44,2,FALSE),R2194*$D2194,0)))</f>
        <v>0</v>
      </c>
      <c r="AE2194" s="13">
        <f>IF($D2194="",0,IF($E2194="",0,IF(VLOOKUP($E2194,paramètres!$E$33:$F$44,2,FALSE)&lt;=VLOOKUP($AE$18,paramètres!$E$33:$F$44,2,FALSE),S2194*$D2194,0)))</f>
        <v>0</v>
      </c>
      <c r="AF2194" s="13">
        <f>IF($D2194="",0,IF($E2194="",0,IF(VLOOKUP($E2194,paramètres!$E$33:$F$44,2,FALSE)&lt;=VLOOKUP($AF$18,paramètres!$E$33:$F$44,2,FALSE),T2194*$D2194,0)))</f>
        <v>0</v>
      </c>
      <c r="AG2194" s="13">
        <f>IF($D2194="",0,IF($E2194="",0,IF(VLOOKUP($E2194,paramètres!$E$33:$F$44,2,FALSE)&lt;=VLOOKUP($AG$18,paramètres!$E$33:$F$44,2,FALSE),U2194*$D2194,0)))</f>
        <v>0</v>
      </c>
      <c r="AH2194" s="13">
        <f>IF($D2194="",0,IF($E2194="",0,IF(VLOOKUP($E2194,paramètres!$E$33:$F$44,2,FALSE)&lt;=VLOOKUP($AH$18,paramètres!$E$33:$F$44,2,FALSE),V2194*$D2194,0)))</f>
        <v>0</v>
      </c>
      <c r="AI2194" s="13">
        <f>IF($D2194="",0,IF($E2194="",0,IF(VLOOKUP($E2194,paramètres!$E$33:$F$44,2,FALSE)&lt;=VLOOKUP($AI$18,paramètres!$E$33:$F$44,2,FALSE),W2194*$D2194,0)))</f>
        <v>0</v>
      </c>
      <c r="AJ2194" s="13">
        <f>IF($D2194="",0,IF($E2194="",0,IF(VLOOKUP($E2194,paramètres!$E$33:$F$44,2,FALSE)&lt;=VLOOKUP($AJ$18,paramètres!$E$33:$F$44,2,FALSE),X2194*$D2194,0)))</f>
        <v>0</v>
      </c>
      <c r="AK2194" s="13">
        <f>IF($D2194="",0,IF($E2194="",0,IF(VLOOKUP($E2194,paramètres!$E$33:$F$44,2,FALSE)&lt;=VLOOKUP($AK$18,paramètres!$E$33:$F$44,2,FALSE),Y2194*$D2194,0)))</f>
        <v>0</v>
      </c>
      <c r="AL2194" s="13">
        <f>IF($D2194="",0,IF($E2194="",0,IF(VLOOKUP($E2194,paramètres!$E$33:$F$44,2,FALSE)&lt;=VLOOKUP($AL$18,paramètres!$E$33:$F$44,2,FALSE),Z2194*$D2194,0)))</f>
        <v>0</v>
      </c>
      <c r="AM2194" s="126">
        <f>IF($D2194="",0,IF($E2194="",0,IF(VLOOKUP($E2194,paramètres!$E$33:$F$44,2,FALSE)&lt;=VLOOKUP($AM$18,paramètres!$E$33:$F$44,2,FALSE),AA2194*$D2194,0)))</f>
        <v>0</v>
      </c>
      <c r="AN2194" s="121" t="str">
        <f>IF(paramètres!$B$28=1,((SUM(P2194:Y2194)/1.02)+SUM(Z2194:AA2194))*0.0303/9*COUNT(P2194:X2194),IF(paramètres!$B$28=2,(SUM(P2194:AA2194))*0.0303/9*COUNT(P2194:X2194),"Missing Delta option"))</f>
        <v>Missing Delta option</v>
      </c>
      <c r="AO2194" s="13" t="str">
        <f>IF(paramètres!$B$28=1,(((SUM(P2194:Y2194)/1.02)+SUM(Z2194:AA2194))+((SUM(AB2194:AK2194)/1.02)+SUM(AL2194:AN2194)))*cotpatr,IF(paramètres!$B$28=2,(SUM(P2194:AN2194)*cotpatr),"Missing Delta Option"))</f>
        <v>Missing Delta Option</v>
      </c>
      <c r="AP2194" s="13" t="str" cm="1">
        <f t="array" ref="AP2194">IF(paramètres!$B$28=1,(((SUM(P2194:Y2194)/1.02)+SUM(Z2194:AA2194))+((SUM(AB2194:AM2194)/1.02)+SUM(AL2194:AM2194)))/12*pécule,IF(paramètres!$B$28=2,SUM(P2194:AM2194)/12*pécule,"Missing Delta Option"))</f>
        <v>Missing Delta Option</v>
      </c>
      <c r="AQ2194" s="105" t="e">
        <f>IF(paramètres!$B$28=1,(((SUM(P2194:Y2194)/1.02)+SUM(Z2194:AA2194))+((SUM(AB2194:AM2194)/1.02)+SUM(AL2194:AM2194)))+AN2194+AO2194+AP2194,SUM(P2194:AM2194)+AN2194+AO2194+AP2194)</f>
        <v>#VALUE!</v>
      </c>
    </row>
    <row r="2195" spans="1:43" x14ac:dyDescent="0.25">
      <c r="A2195" s="104"/>
      <c r="B2195" s="39"/>
      <c r="C2195" s="39"/>
      <c r="D2195" s="70"/>
      <c r="E2195" s="49"/>
      <c r="F2195" s="40"/>
      <c r="G2195" s="38"/>
      <c r="H2195" s="71"/>
      <c r="I2195" s="40"/>
      <c r="J2195" s="38"/>
      <c r="K2195" s="71"/>
      <c r="L2195" s="40"/>
      <c r="M2195" s="38"/>
      <c r="N2195" s="71"/>
      <c r="O2195" s="49"/>
      <c r="P2195" s="177"/>
      <c r="Q2195" s="178"/>
      <c r="R2195" s="178"/>
      <c r="S2195" s="178"/>
      <c r="T2195" s="178"/>
      <c r="U2195" s="178"/>
      <c r="V2195" s="178"/>
      <c r="W2195" s="178"/>
      <c r="X2195" s="178"/>
      <c r="Y2195" s="178"/>
      <c r="Z2195" s="178"/>
      <c r="AA2195" s="179"/>
      <c r="AB2195" s="121">
        <f>IF($D2195="",0,IF($E2195="",0,IF(VLOOKUP($E2195,paramètres!$E$33:$F$44,2,FALSE)&lt;=VLOOKUP($AB$18,paramètres!$E$33:$F$44,2,FALSE),P2195*$D2195,0)))</f>
        <v>0</v>
      </c>
      <c r="AC2195" s="13">
        <f>IF($D2195="",0,IF($E2195="",0,IF(VLOOKUP($E2195,paramètres!$E$33:$F$44,2,FALSE)&lt;=VLOOKUP($AC$18,paramètres!$E$33:$F$44,2,FALSE),Q2195*$D2195,0)))</f>
        <v>0</v>
      </c>
      <c r="AD2195" s="13">
        <f>IF($D2195="",0,IF($E2195="",0,IF(VLOOKUP($E2195,paramètres!$E$33:$F$44,2,FALSE)&lt;=VLOOKUP($AD$18,paramètres!$E$33:$F$44,2,FALSE),R2195*$D2195,0)))</f>
        <v>0</v>
      </c>
      <c r="AE2195" s="13">
        <f>IF($D2195="",0,IF($E2195="",0,IF(VLOOKUP($E2195,paramètres!$E$33:$F$44,2,FALSE)&lt;=VLOOKUP($AE$18,paramètres!$E$33:$F$44,2,FALSE),S2195*$D2195,0)))</f>
        <v>0</v>
      </c>
      <c r="AF2195" s="13">
        <f>IF($D2195="",0,IF($E2195="",0,IF(VLOOKUP($E2195,paramètres!$E$33:$F$44,2,FALSE)&lt;=VLOOKUP($AF$18,paramètres!$E$33:$F$44,2,FALSE),T2195*$D2195,0)))</f>
        <v>0</v>
      </c>
      <c r="AG2195" s="13">
        <f>IF($D2195="",0,IF($E2195="",0,IF(VLOOKUP($E2195,paramètres!$E$33:$F$44,2,FALSE)&lt;=VLOOKUP($AG$18,paramètres!$E$33:$F$44,2,FALSE),U2195*$D2195,0)))</f>
        <v>0</v>
      </c>
      <c r="AH2195" s="13">
        <f>IF($D2195="",0,IF($E2195="",0,IF(VLOOKUP($E2195,paramètres!$E$33:$F$44,2,FALSE)&lt;=VLOOKUP($AH$18,paramètres!$E$33:$F$44,2,FALSE),V2195*$D2195,0)))</f>
        <v>0</v>
      </c>
      <c r="AI2195" s="13">
        <f>IF($D2195="",0,IF($E2195="",0,IF(VLOOKUP($E2195,paramètres!$E$33:$F$44,2,FALSE)&lt;=VLOOKUP($AI$18,paramètres!$E$33:$F$44,2,FALSE),W2195*$D2195,0)))</f>
        <v>0</v>
      </c>
      <c r="AJ2195" s="13">
        <f>IF($D2195="",0,IF($E2195="",0,IF(VLOOKUP($E2195,paramètres!$E$33:$F$44,2,FALSE)&lt;=VLOOKUP($AJ$18,paramètres!$E$33:$F$44,2,FALSE),X2195*$D2195,0)))</f>
        <v>0</v>
      </c>
      <c r="AK2195" s="13">
        <f>IF($D2195="",0,IF($E2195="",0,IF(VLOOKUP($E2195,paramètres!$E$33:$F$44,2,FALSE)&lt;=VLOOKUP($AK$18,paramètres!$E$33:$F$44,2,FALSE),Y2195*$D2195,0)))</f>
        <v>0</v>
      </c>
      <c r="AL2195" s="13">
        <f>IF($D2195="",0,IF($E2195="",0,IF(VLOOKUP($E2195,paramètres!$E$33:$F$44,2,FALSE)&lt;=VLOOKUP($AL$18,paramètres!$E$33:$F$44,2,FALSE),Z2195*$D2195,0)))</f>
        <v>0</v>
      </c>
      <c r="AM2195" s="126">
        <f>IF($D2195="",0,IF($E2195="",0,IF(VLOOKUP($E2195,paramètres!$E$33:$F$44,2,FALSE)&lt;=VLOOKUP($AM$18,paramètres!$E$33:$F$44,2,FALSE),AA2195*$D2195,0)))</f>
        <v>0</v>
      </c>
      <c r="AN2195" s="121" t="str">
        <f>IF(paramètres!$B$28=1,((SUM(P2195:Y2195)/1.02)+SUM(Z2195:AA2195))*0.0303/9*COUNT(P2195:X2195),IF(paramètres!$B$28=2,(SUM(P2195:AA2195))*0.0303/9*COUNT(P2195:X2195),"Missing Delta option"))</f>
        <v>Missing Delta option</v>
      </c>
      <c r="AO2195" s="13" t="str">
        <f>IF(paramètres!$B$28=1,(((SUM(P2195:Y2195)/1.02)+SUM(Z2195:AA2195))+((SUM(AB2195:AK2195)/1.02)+SUM(AL2195:AN2195)))*cotpatr,IF(paramètres!$B$28=2,(SUM(P2195:AN2195)*cotpatr),"Missing Delta Option"))</f>
        <v>Missing Delta Option</v>
      </c>
      <c r="AP2195" s="13" t="str" cm="1">
        <f t="array" ref="AP2195">IF(paramètres!$B$28=1,(((SUM(P2195:Y2195)/1.02)+SUM(Z2195:AA2195))+((SUM(AB2195:AM2195)/1.02)+SUM(AL2195:AM2195)))/12*pécule,IF(paramètres!$B$28=2,SUM(P2195:AM2195)/12*pécule,"Missing Delta Option"))</f>
        <v>Missing Delta Option</v>
      </c>
      <c r="AQ2195" s="105" t="e">
        <f>IF(paramètres!$B$28=1,(((SUM(P2195:Y2195)/1.02)+SUM(Z2195:AA2195))+((SUM(AB2195:AM2195)/1.02)+SUM(AL2195:AM2195)))+AN2195+AO2195+AP2195,SUM(P2195:AM2195)+AN2195+AO2195+AP2195)</f>
        <v>#VALUE!</v>
      </c>
    </row>
    <row r="2196" spans="1:43" x14ac:dyDescent="0.25">
      <c r="A2196" s="104"/>
      <c r="B2196" s="39"/>
      <c r="C2196" s="39"/>
      <c r="D2196" s="70"/>
      <c r="E2196" s="49"/>
      <c r="F2196" s="40"/>
      <c r="G2196" s="38"/>
      <c r="H2196" s="71"/>
      <c r="I2196" s="40"/>
      <c r="J2196" s="38"/>
      <c r="K2196" s="71"/>
      <c r="L2196" s="40"/>
      <c r="M2196" s="38"/>
      <c r="N2196" s="71"/>
      <c r="O2196" s="49"/>
      <c r="P2196" s="177"/>
      <c r="Q2196" s="178"/>
      <c r="R2196" s="178"/>
      <c r="S2196" s="178"/>
      <c r="T2196" s="178"/>
      <c r="U2196" s="178"/>
      <c r="V2196" s="178"/>
      <c r="W2196" s="178"/>
      <c r="X2196" s="178"/>
      <c r="Y2196" s="178"/>
      <c r="Z2196" s="178"/>
      <c r="AA2196" s="179"/>
      <c r="AB2196" s="121">
        <f>IF($D2196="",0,IF($E2196="",0,IF(VLOOKUP($E2196,paramètres!$E$33:$F$44,2,FALSE)&lt;=VLOOKUP($AB$18,paramètres!$E$33:$F$44,2,FALSE),P2196*$D2196,0)))</f>
        <v>0</v>
      </c>
      <c r="AC2196" s="13">
        <f>IF($D2196="",0,IF($E2196="",0,IF(VLOOKUP($E2196,paramètres!$E$33:$F$44,2,FALSE)&lt;=VLOOKUP($AC$18,paramètres!$E$33:$F$44,2,FALSE),Q2196*$D2196,0)))</f>
        <v>0</v>
      </c>
      <c r="AD2196" s="13">
        <f>IF($D2196="",0,IF($E2196="",0,IF(VLOOKUP($E2196,paramètres!$E$33:$F$44,2,FALSE)&lt;=VLOOKUP($AD$18,paramètres!$E$33:$F$44,2,FALSE),R2196*$D2196,0)))</f>
        <v>0</v>
      </c>
      <c r="AE2196" s="13">
        <f>IF($D2196="",0,IF($E2196="",0,IF(VLOOKUP($E2196,paramètres!$E$33:$F$44,2,FALSE)&lt;=VLOOKUP($AE$18,paramètres!$E$33:$F$44,2,FALSE),S2196*$D2196,0)))</f>
        <v>0</v>
      </c>
      <c r="AF2196" s="13">
        <f>IF($D2196="",0,IF($E2196="",0,IF(VLOOKUP($E2196,paramètres!$E$33:$F$44,2,FALSE)&lt;=VLOOKUP($AF$18,paramètres!$E$33:$F$44,2,FALSE),T2196*$D2196,0)))</f>
        <v>0</v>
      </c>
      <c r="AG2196" s="13">
        <f>IF($D2196="",0,IF($E2196="",0,IF(VLOOKUP($E2196,paramètres!$E$33:$F$44,2,FALSE)&lt;=VLOOKUP($AG$18,paramètres!$E$33:$F$44,2,FALSE),U2196*$D2196,0)))</f>
        <v>0</v>
      </c>
      <c r="AH2196" s="13">
        <f>IF($D2196="",0,IF($E2196="",0,IF(VLOOKUP($E2196,paramètres!$E$33:$F$44,2,FALSE)&lt;=VLOOKUP($AH$18,paramètres!$E$33:$F$44,2,FALSE),V2196*$D2196,0)))</f>
        <v>0</v>
      </c>
      <c r="AI2196" s="13">
        <f>IF($D2196="",0,IF($E2196="",0,IF(VLOOKUP($E2196,paramètres!$E$33:$F$44,2,FALSE)&lt;=VLOOKUP($AI$18,paramètres!$E$33:$F$44,2,FALSE),W2196*$D2196,0)))</f>
        <v>0</v>
      </c>
      <c r="AJ2196" s="13">
        <f>IF($D2196="",0,IF($E2196="",0,IF(VLOOKUP($E2196,paramètres!$E$33:$F$44,2,FALSE)&lt;=VLOOKUP($AJ$18,paramètres!$E$33:$F$44,2,FALSE),X2196*$D2196,0)))</f>
        <v>0</v>
      </c>
      <c r="AK2196" s="13">
        <f>IF($D2196="",0,IF($E2196="",0,IF(VLOOKUP($E2196,paramètres!$E$33:$F$44,2,FALSE)&lt;=VLOOKUP($AK$18,paramètres!$E$33:$F$44,2,FALSE),Y2196*$D2196,0)))</f>
        <v>0</v>
      </c>
      <c r="AL2196" s="13">
        <f>IF($D2196="",0,IF($E2196="",0,IF(VLOOKUP($E2196,paramètres!$E$33:$F$44,2,FALSE)&lt;=VLOOKUP($AL$18,paramètres!$E$33:$F$44,2,FALSE),Z2196*$D2196,0)))</f>
        <v>0</v>
      </c>
      <c r="AM2196" s="126">
        <f>IF($D2196="",0,IF($E2196="",0,IF(VLOOKUP($E2196,paramètres!$E$33:$F$44,2,FALSE)&lt;=VLOOKUP($AM$18,paramètres!$E$33:$F$44,2,FALSE),AA2196*$D2196,0)))</f>
        <v>0</v>
      </c>
      <c r="AN2196" s="121" t="str">
        <f>IF(paramètres!$B$28=1,((SUM(P2196:Y2196)/1.02)+SUM(Z2196:AA2196))*0.0303/9*COUNT(P2196:X2196),IF(paramètres!$B$28=2,(SUM(P2196:AA2196))*0.0303/9*COUNT(P2196:X2196),"Missing Delta option"))</f>
        <v>Missing Delta option</v>
      </c>
      <c r="AO2196" s="13" t="str">
        <f>IF(paramètres!$B$28=1,(((SUM(P2196:Y2196)/1.02)+SUM(Z2196:AA2196))+((SUM(AB2196:AK2196)/1.02)+SUM(AL2196:AN2196)))*cotpatr,IF(paramètres!$B$28=2,(SUM(P2196:AN2196)*cotpatr),"Missing Delta Option"))</f>
        <v>Missing Delta Option</v>
      </c>
      <c r="AP2196" s="13" t="str" cm="1">
        <f t="array" ref="AP2196">IF(paramètres!$B$28=1,(((SUM(P2196:Y2196)/1.02)+SUM(Z2196:AA2196))+((SUM(AB2196:AM2196)/1.02)+SUM(AL2196:AM2196)))/12*pécule,IF(paramètres!$B$28=2,SUM(P2196:AM2196)/12*pécule,"Missing Delta Option"))</f>
        <v>Missing Delta Option</v>
      </c>
      <c r="AQ2196" s="105" t="e">
        <f>IF(paramètres!$B$28=1,(((SUM(P2196:Y2196)/1.02)+SUM(Z2196:AA2196))+((SUM(AB2196:AM2196)/1.02)+SUM(AL2196:AM2196)))+AN2196+AO2196+AP2196,SUM(P2196:AM2196)+AN2196+AO2196+AP2196)</f>
        <v>#VALUE!</v>
      </c>
    </row>
    <row r="2197" spans="1:43" x14ac:dyDescent="0.25">
      <c r="A2197" s="104"/>
      <c r="B2197" s="39"/>
      <c r="C2197" s="39"/>
      <c r="D2197" s="70"/>
      <c r="E2197" s="49"/>
      <c r="F2197" s="40"/>
      <c r="G2197" s="38"/>
      <c r="H2197" s="71"/>
      <c r="I2197" s="40"/>
      <c r="J2197" s="38"/>
      <c r="K2197" s="71"/>
      <c r="L2197" s="40"/>
      <c r="M2197" s="38"/>
      <c r="N2197" s="71"/>
      <c r="O2197" s="49"/>
      <c r="P2197" s="177"/>
      <c r="Q2197" s="178"/>
      <c r="R2197" s="178"/>
      <c r="S2197" s="178"/>
      <c r="T2197" s="178"/>
      <c r="U2197" s="178"/>
      <c r="V2197" s="178"/>
      <c r="W2197" s="178"/>
      <c r="X2197" s="178"/>
      <c r="Y2197" s="178"/>
      <c r="Z2197" s="178"/>
      <c r="AA2197" s="179"/>
      <c r="AB2197" s="121">
        <f>IF($D2197="",0,IF($E2197="",0,IF(VLOOKUP($E2197,paramètres!$E$33:$F$44,2,FALSE)&lt;=VLOOKUP($AB$18,paramètres!$E$33:$F$44,2,FALSE),P2197*$D2197,0)))</f>
        <v>0</v>
      </c>
      <c r="AC2197" s="13">
        <f>IF($D2197="",0,IF($E2197="",0,IF(VLOOKUP($E2197,paramètres!$E$33:$F$44,2,FALSE)&lt;=VLOOKUP($AC$18,paramètres!$E$33:$F$44,2,FALSE),Q2197*$D2197,0)))</f>
        <v>0</v>
      </c>
      <c r="AD2197" s="13">
        <f>IF($D2197="",0,IF($E2197="",0,IF(VLOOKUP($E2197,paramètres!$E$33:$F$44,2,FALSE)&lt;=VLOOKUP($AD$18,paramètres!$E$33:$F$44,2,FALSE),R2197*$D2197,0)))</f>
        <v>0</v>
      </c>
      <c r="AE2197" s="13">
        <f>IF($D2197="",0,IF($E2197="",0,IF(VLOOKUP($E2197,paramètres!$E$33:$F$44,2,FALSE)&lt;=VLOOKUP($AE$18,paramètres!$E$33:$F$44,2,FALSE),S2197*$D2197,0)))</f>
        <v>0</v>
      </c>
      <c r="AF2197" s="13">
        <f>IF($D2197="",0,IF($E2197="",0,IF(VLOOKUP($E2197,paramètres!$E$33:$F$44,2,FALSE)&lt;=VLOOKUP($AF$18,paramètres!$E$33:$F$44,2,FALSE),T2197*$D2197,0)))</f>
        <v>0</v>
      </c>
      <c r="AG2197" s="13">
        <f>IF($D2197="",0,IF($E2197="",0,IF(VLOOKUP($E2197,paramètres!$E$33:$F$44,2,FALSE)&lt;=VLOOKUP($AG$18,paramètres!$E$33:$F$44,2,FALSE),U2197*$D2197,0)))</f>
        <v>0</v>
      </c>
      <c r="AH2197" s="13">
        <f>IF($D2197="",0,IF($E2197="",0,IF(VLOOKUP($E2197,paramètres!$E$33:$F$44,2,FALSE)&lt;=VLOOKUP($AH$18,paramètres!$E$33:$F$44,2,FALSE),V2197*$D2197,0)))</f>
        <v>0</v>
      </c>
      <c r="AI2197" s="13">
        <f>IF($D2197="",0,IF($E2197="",0,IF(VLOOKUP($E2197,paramètres!$E$33:$F$44,2,FALSE)&lt;=VLOOKUP($AI$18,paramètres!$E$33:$F$44,2,FALSE),W2197*$D2197,0)))</f>
        <v>0</v>
      </c>
      <c r="AJ2197" s="13">
        <f>IF($D2197="",0,IF($E2197="",0,IF(VLOOKUP($E2197,paramètres!$E$33:$F$44,2,FALSE)&lt;=VLOOKUP($AJ$18,paramètres!$E$33:$F$44,2,FALSE),X2197*$D2197,0)))</f>
        <v>0</v>
      </c>
      <c r="AK2197" s="13">
        <f>IF($D2197="",0,IF($E2197="",0,IF(VLOOKUP($E2197,paramètres!$E$33:$F$44,2,FALSE)&lt;=VLOOKUP($AK$18,paramètres!$E$33:$F$44,2,FALSE),Y2197*$D2197,0)))</f>
        <v>0</v>
      </c>
      <c r="AL2197" s="13">
        <f>IF($D2197="",0,IF($E2197="",0,IF(VLOOKUP($E2197,paramètres!$E$33:$F$44,2,FALSE)&lt;=VLOOKUP($AL$18,paramètres!$E$33:$F$44,2,FALSE),Z2197*$D2197,0)))</f>
        <v>0</v>
      </c>
      <c r="AM2197" s="126">
        <f>IF($D2197="",0,IF($E2197="",0,IF(VLOOKUP($E2197,paramètres!$E$33:$F$44,2,FALSE)&lt;=VLOOKUP($AM$18,paramètres!$E$33:$F$44,2,FALSE),AA2197*$D2197,0)))</f>
        <v>0</v>
      </c>
      <c r="AN2197" s="121" t="str">
        <f>IF(paramètres!$B$28=1,((SUM(P2197:Y2197)/1.02)+SUM(Z2197:AA2197))*0.0303/9*COUNT(P2197:X2197),IF(paramètres!$B$28=2,(SUM(P2197:AA2197))*0.0303/9*COUNT(P2197:X2197),"Missing Delta option"))</f>
        <v>Missing Delta option</v>
      </c>
      <c r="AO2197" s="13" t="str">
        <f>IF(paramètres!$B$28=1,(((SUM(P2197:Y2197)/1.02)+SUM(Z2197:AA2197))+((SUM(AB2197:AK2197)/1.02)+SUM(AL2197:AN2197)))*cotpatr,IF(paramètres!$B$28=2,(SUM(P2197:AN2197)*cotpatr),"Missing Delta Option"))</f>
        <v>Missing Delta Option</v>
      </c>
      <c r="AP2197" s="13" t="str" cm="1">
        <f t="array" ref="AP2197">IF(paramètres!$B$28=1,(((SUM(P2197:Y2197)/1.02)+SUM(Z2197:AA2197))+((SUM(AB2197:AM2197)/1.02)+SUM(AL2197:AM2197)))/12*pécule,IF(paramètres!$B$28=2,SUM(P2197:AM2197)/12*pécule,"Missing Delta Option"))</f>
        <v>Missing Delta Option</v>
      </c>
      <c r="AQ2197" s="105" t="e">
        <f>IF(paramètres!$B$28=1,(((SUM(P2197:Y2197)/1.02)+SUM(Z2197:AA2197))+((SUM(AB2197:AM2197)/1.02)+SUM(AL2197:AM2197)))+AN2197+AO2197+AP2197,SUM(P2197:AM2197)+AN2197+AO2197+AP2197)</f>
        <v>#VALUE!</v>
      </c>
    </row>
    <row r="2198" spans="1:43" x14ac:dyDescent="0.25">
      <c r="A2198" s="104"/>
      <c r="B2198" s="39"/>
      <c r="C2198" s="39"/>
      <c r="D2198" s="70"/>
      <c r="E2198" s="49"/>
      <c r="F2198" s="40"/>
      <c r="G2198" s="38"/>
      <c r="H2198" s="71"/>
      <c r="I2198" s="40"/>
      <c r="J2198" s="38"/>
      <c r="K2198" s="71"/>
      <c r="L2198" s="40"/>
      <c r="M2198" s="38"/>
      <c r="N2198" s="71"/>
      <c r="O2198" s="49"/>
      <c r="P2198" s="177"/>
      <c r="Q2198" s="178"/>
      <c r="R2198" s="178"/>
      <c r="S2198" s="178"/>
      <c r="T2198" s="178"/>
      <c r="U2198" s="178"/>
      <c r="V2198" s="178"/>
      <c r="W2198" s="178"/>
      <c r="X2198" s="178"/>
      <c r="Y2198" s="178"/>
      <c r="Z2198" s="178"/>
      <c r="AA2198" s="179"/>
      <c r="AB2198" s="121">
        <f>IF($D2198="",0,IF($E2198="",0,IF(VLOOKUP($E2198,paramètres!$E$33:$F$44,2,FALSE)&lt;=VLOOKUP($AB$18,paramètres!$E$33:$F$44,2,FALSE),P2198*$D2198,0)))</f>
        <v>0</v>
      </c>
      <c r="AC2198" s="13">
        <f>IF($D2198="",0,IF($E2198="",0,IF(VLOOKUP($E2198,paramètres!$E$33:$F$44,2,FALSE)&lt;=VLOOKUP($AC$18,paramètres!$E$33:$F$44,2,FALSE),Q2198*$D2198,0)))</f>
        <v>0</v>
      </c>
      <c r="AD2198" s="13">
        <f>IF($D2198="",0,IF($E2198="",0,IF(VLOOKUP($E2198,paramètres!$E$33:$F$44,2,FALSE)&lt;=VLOOKUP($AD$18,paramètres!$E$33:$F$44,2,FALSE),R2198*$D2198,0)))</f>
        <v>0</v>
      </c>
      <c r="AE2198" s="13">
        <f>IF($D2198="",0,IF($E2198="",0,IF(VLOOKUP($E2198,paramètres!$E$33:$F$44,2,FALSE)&lt;=VLOOKUP($AE$18,paramètres!$E$33:$F$44,2,FALSE),S2198*$D2198,0)))</f>
        <v>0</v>
      </c>
      <c r="AF2198" s="13">
        <f>IF($D2198="",0,IF($E2198="",0,IF(VLOOKUP($E2198,paramètres!$E$33:$F$44,2,FALSE)&lt;=VLOOKUP($AF$18,paramètres!$E$33:$F$44,2,FALSE),T2198*$D2198,0)))</f>
        <v>0</v>
      </c>
      <c r="AG2198" s="13">
        <f>IF($D2198="",0,IF($E2198="",0,IF(VLOOKUP($E2198,paramètres!$E$33:$F$44,2,FALSE)&lt;=VLOOKUP($AG$18,paramètres!$E$33:$F$44,2,FALSE),U2198*$D2198,0)))</f>
        <v>0</v>
      </c>
      <c r="AH2198" s="13">
        <f>IF($D2198="",0,IF($E2198="",0,IF(VLOOKUP($E2198,paramètres!$E$33:$F$44,2,FALSE)&lt;=VLOOKUP($AH$18,paramètres!$E$33:$F$44,2,FALSE),V2198*$D2198,0)))</f>
        <v>0</v>
      </c>
      <c r="AI2198" s="13">
        <f>IF($D2198="",0,IF($E2198="",0,IF(VLOOKUP($E2198,paramètres!$E$33:$F$44,2,FALSE)&lt;=VLOOKUP($AI$18,paramètres!$E$33:$F$44,2,FALSE),W2198*$D2198,0)))</f>
        <v>0</v>
      </c>
      <c r="AJ2198" s="13">
        <f>IF($D2198="",0,IF($E2198="",0,IF(VLOOKUP($E2198,paramètres!$E$33:$F$44,2,FALSE)&lt;=VLOOKUP($AJ$18,paramètres!$E$33:$F$44,2,FALSE),X2198*$D2198,0)))</f>
        <v>0</v>
      </c>
      <c r="AK2198" s="13">
        <f>IF($D2198="",0,IF($E2198="",0,IF(VLOOKUP($E2198,paramètres!$E$33:$F$44,2,FALSE)&lt;=VLOOKUP($AK$18,paramètres!$E$33:$F$44,2,FALSE),Y2198*$D2198,0)))</f>
        <v>0</v>
      </c>
      <c r="AL2198" s="13">
        <f>IF($D2198="",0,IF($E2198="",0,IF(VLOOKUP($E2198,paramètres!$E$33:$F$44,2,FALSE)&lt;=VLOOKUP($AL$18,paramètres!$E$33:$F$44,2,FALSE),Z2198*$D2198,0)))</f>
        <v>0</v>
      </c>
      <c r="AM2198" s="126">
        <f>IF($D2198="",0,IF($E2198="",0,IF(VLOOKUP($E2198,paramètres!$E$33:$F$44,2,FALSE)&lt;=VLOOKUP($AM$18,paramètres!$E$33:$F$44,2,FALSE),AA2198*$D2198,0)))</f>
        <v>0</v>
      </c>
      <c r="AN2198" s="121" t="str">
        <f>IF(paramètres!$B$28=1,((SUM(P2198:Y2198)/1.02)+SUM(Z2198:AA2198))*0.0303/9*COUNT(P2198:X2198),IF(paramètres!$B$28=2,(SUM(P2198:AA2198))*0.0303/9*COUNT(P2198:X2198),"Missing Delta option"))</f>
        <v>Missing Delta option</v>
      </c>
      <c r="AO2198" s="13" t="str">
        <f>IF(paramètres!$B$28=1,(((SUM(P2198:Y2198)/1.02)+SUM(Z2198:AA2198))+((SUM(AB2198:AK2198)/1.02)+SUM(AL2198:AN2198)))*cotpatr,IF(paramètres!$B$28=2,(SUM(P2198:AN2198)*cotpatr),"Missing Delta Option"))</f>
        <v>Missing Delta Option</v>
      </c>
      <c r="AP2198" s="13" t="str" cm="1">
        <f t="array" ref="AP2198">IF(paramètres!$B$28=1,(((SUM(P2198:Y2198)/1.02)+SUM(Z2198:AA2198))+((SUM(AB2198:AM2198)/1.02)+SUM(AL2198:AM2198)))/12*pécule,IF(paramètres!$B$28=2,SUM(P2198:AM2198)/12*pécule,"Missing Delta Option"))</f>
        <v>Missing Delta Option</v>
      </c>
      <c r="AQ2198" s="105" t="e">
        <f>IF(paramètres!$B$28=1,(((SUM(P2198:Y2198)/1.02)+SUM(Z2198:AA2198))+((SUM(AB2198:AM2198)/1.02)+SUM(AL2198:AM2198)))+AN2198+AO2198+AP2198,SUM(P2198:AM2198)+AN2198+AO2198+AP2198)</f>
        <v>#VALUE!</v>
      </c>
    </row>
    <row r="2199" spans="1:43" x14ac:dyDescent="0.25">
      <c r="A2199" s="104"/>
      <c r="B2199" s="39"/>
      <c r="C2199" s="39"/>
      <c r="D2199" s="70"/>
      <c r="E2199" s="49"/>
      <c r="F2199" s="40"/>
      <c r="G2199" s="38"/>
      <c r="H2199" s="71"/>
      <c r="I2199" s="40"/>
      <c r="J2199" s="38"/>
      <c r="K2199" s="71"/>
      <c r="L2199" s="40"/>
      <c r="M2199" s="38"/>
      <c r="N2199" s="71"/>
      <c r="O2199" s="49"/>
      <c r="P2199" s="177"/>
      <c r="Q2199" s="178"/>
      <c r="R2199" s="178"/>
      <c r="S2199" s="178"/>
      <c r="T2199" s="178"/>
      <c r="U2199" s="178"/>
      <c r="V2199" s="178"/>
      <c r="W2199" s="178"/>
      <c r="X2199" s="178"/>
      <c r="Y2199" s="178"/>
      <c r="Z2199" s="178"/>
      <c r="AA2199" s="179"/>
      <c r="AB2199" s="121">
        <f>IF($D2199="",0,IF($E2199="",0,IF(VLOOKUP($E2199,paramètres!$E$33:$F$44,2,FALSE)&lt;=VLOOKUP($AB$18,paramètres!$E$33:$F$44,2,FALSE),P2199*$D2199,0)))</f>
        <v>0</v>
      </c>
      <c r="AC2199" s="13">
        <f>IF($D2199="",0,IF($E2199="",0,IF(VLOOKUP($E2199,paramètres!$E$33:$F$44,2,FALSE)&lt;=VLOOKUP($AC$18,paramètres!$E$33:$F$44,2,FALSE),Q2199*$D2199,0)))</f>
        <v>0</v>
      </c>
      <c r="AD2199" s="13">
        <f>IF($D2199="",0,IF($E2199="",0,IF(VLOOKUP($E2199,paramètres!$E$33:$F$44,2,FALSE)&lt;=VLOOKUP($AD$18,paramètres!$E$33:$F$44,2,FALSE),R2199*$D2199,0)))</f>
        <v>0</v>
      </c>
      <c r="AE2199" s="13">
        <f>IF($D2199="",0,IF($E2199="",0,IF(VLOOKUP($E2199,paramètres!$E$33:$F$44,2,FALSE)&lt;=VLOOKUP($AE$18,paramètres!$E$33:$F$44,2,FALSE),S2199*$D2199,0)))</f>
        <v>0</v>
      </c>
      <c r="AF2199" s="13">
        <f>IF($D2199="",0,IF($E2199="",0,IF(VLOOKUP($E2199,paramètres!$E$33:$F$44,2,FALSE)&lt;=VLOOKUP($AF$18,paramètres!$E$33:$F$44,2,FALSE),T2199*$D2199,0)))</f>
        <v>0</v>
      </c>
      <c r="AG2199" s="13">
        <f>IF($D2199="",0,IF($E2199="",0,IF(VLOOKUP($E2199,paramètres!$E$33:$F$44,2,FALSE)&lt;=VLOOKUP($AG$18,paramètres!$E$33:$F$44,2,FALSE),U2199*$D2199,0)))</f>
        <v>0</v>
      </c>
      <c r="AH2199" s="13">
        <f>IF($D2199="",0,IF($E2199="",0,IF(VLOOKUP($E2199,paramètres!$E$33:$F$44,2,FALSE)&lt;=VLOOKUP($AH$18,paramètres!$E$33:$F$44,2,FALSE),V2199*$D2199,0)))</f>
        <v>0</v>
      </c>
      <c r="AI2199" s="13">
        <f>IF($D2199="",0,IF($E2199="",0,IF(VLOOKUP($E2199,paramètres!$E$33:$F$44,2,FALSE)&lt;=VLOOKUP($AI$18,paramètres!$E$33:$F$44,2,FALSE),W2199*$D2199,0)))</f>
        <v>0</v>
      </c>
      <c r="AJ2199" s="13">
        <f>IF($D2199="",0,IF($E2199="",0,IF(VLOOKUP($E2199,paramètres!$E$33:$F$44,2,FALSE)&lt;=VLOOKUP($AJ$18,paramètres!$E$33:$F$44,2,FALSE),X2199*$D2199,0)))</f>
        <v>0</v>
      </c>
      <c r="AK2199" s="13">
        <f>IF($D2199="",0,IF($E2199="",0,IF(VLOOKUP($E2199,paramètres!$E$33:$F$44,2,FALSE)&lt;=VLOOKUP($AK$18,paramètres!$E$33:$F$44,2,FALSE),Y2199*$D2199,0)))</f>
        <v>0</v>
      </c>
      <c r="AL2199" s="13">
        <f>IF($D2199="",0,IF($E2199="",0,IF(VLOOKUP($E2199,paramètres!$E$33:$F$44,2,FALSE)&lt;=VLOOKUP($AL$18,paramètres!$E$33:$F$44,2,FALSE),Z2199*$D2199,0)))</f>
        <v>0</v>
      </c>
      <c r="AM2199" s="126">
        <f>IF($D2199="",0,IF($E2199="",0,IF(VLOOKUP($E2199,paramètres!$E$33:$F$44,2,FALSE)&lt;=VLOOKUP($AM$18,paramètres!$E$33:$F$44,2,FALSE),AA2199*$D2199,0)))</f>
        <v>0</v>
      </c>
      <c r="AN2199" s="121" t="str">
        <f>IF(paramètres!$B$28=1,((SUM(P2199:Y2199)/1.02)+SUM(Z2199:AA2199))*0.0303/9*COUNT(P2199:X2199),IF(paramètres!$B$28=2,(SUM(P2199:AA2199))*0.0303/9*COUNT(P2199:X2199),"Missing Delta option"))</f>
        <v>Missing Delta option</v>
      </c>
      <c r="AO2199" s="13" t="str">
        <f>IF(paramètres!$B$28=1,(((SUM(P2199:Y2199)/1.02)+SUM(Z2199:AA2199))+((SUM(AB2199:AK2199)/1.02)+SUM(AL2199:AN2199)))*cotpatr,IF(paramètres!$B$28=2,(SUM(P2199:AN2199)*cotpatr),"Missing Delta Option"))</f>
        <v>Missing Delta Option</v>
      </c>
      <c r="AP2199" s="13" t="str" cm="1">
        <f t="array" ref="AP2199">IF(paramètres!$B$28=1,(((SUM(P2199:Y2199)/1.02)+SUM(Z2199:AA2199))+((SUM(AB2199:AM2199)/1.02)+SUM(AL2199:AM2199)))/12*pécule,IF(paramètres!$B$28=2,SUM(P2199:AM2199)/12*pécule,"Missing Delta Option"))</f>
        <v>Missing Delta Option</v>
      </c>
      <c r="AQ2199" s="105" t="e">
        <f>IF(paramètres!$B$28=1,(((SUM(P2199:Y2199)/1.02)+SUM(Z2199:AA2199))+((SUM(AB2199:AM2199)/1.02)+SUM(AL2199:AM2199)))+AN2199+AO2199+AP2199,SUM(P2199:AM2199)+AN2199+AO2199+AP2199)</f>
        <v>#VALUE!</v>
      </c>
    </row>
    <row r="2200" spans="1:43" x14ac:dyDescent="0.25">
      <c r="A2200" s="104"/>
      <c r="B2200" s="39"/>
      <c r="C2200" s="39"/>
      <c r="D2200" s="70"/>
      <c r="E2200" s="49"/>
      <c r="F2200" s="40"/>
      <c r="G2200" s="38"/>
      <c r="H2200" s="71"/>
      <c r="I2200" s="40"/>
      <c r="J2200" s="38"/>
      <c r="K2200" s="71"/>
      <c r="L2200" s="40"/>
      <c r="M2200" s="38"/>
      <c r="N2200" s="71"/>
      <c r="O2200" s="49"/>
      <c r="P2200" s="177"/>
      <c r="Q2200" s="178"/>
      <c r="R2200" s="178"/>
      <c r="S2200" s="178"/>
      <c r="T2200" s="178"/>
      <c r="U2200" s="178"/>
      <c r="V2200" s="178"/>
      <c r="W2200" s="178"/>
      <c r="X2200" s="178"/>
      <c r="Y2200" s="178"/>
      <c r="Z2200" s="178"/>
      <c r="AA2200" s="179"/>
      <c r="AB2200" s="121">
        <f>IF($D2200="",0,IF($E2200="",0,IF(VLOOKUP($E2200,paramètres!$E$33:$F$44,2,FALSE)&lt;=VLOOKUP($AB$18,paramètres!$E$33:$F$44,2,FALSE),P2200*$D2200,0)))</f>
        <v>0</v>
      </c>
      <c r="AC2200" s="13">
        <f>IF($D2200="",0,IF($E2200="",0,IF(VLOOKUP($E2200,paramètres!$E$33:$F$44,2,FALSE)&lt;=VLOOKUP($AC$18,paramètres!$E$33:$F$44,2,FALSE),Q2200*$D2200,0)))</f>
        <v>0</v>
      </c>
      <c r="AD2200" s="13">
        <f>IF($D2200="",0,IF($E2200="",0,IF(VLOOKUP($E2200,paramètres!$E$33:$F$44,2,FALSE)&lt;=VLOOKUP($AD$18,paramètres!$E$33:$F$44,2,FALSE),R2200*$D2200,0)))</f>
        <v>0</v>
      </c>
      <c r="AE2200" s="13">
        <f>IF($D2200="",0,IF($E2200="",0,IF(VLOOKUP($E2200,paramètres!$E$33:$F$44,2,FALSE)&lt;=VLOOKUP($AE$18,paramètres!$E$33:$F$44,2,FALSE),S2200*$D2200,0)))</f>
        <v>0</v>
      </c>
      <c r="AF2200" s="13">
        <f>IF($D2200="",0,IF($E2200="",0,IF(VLOOKUP($E2200,paramètres!$E$33:$F$44,2,FALSE)&lt;=VLOOKUP($AF$18,paramètres!$E$33:$F$44,2,FALSE),T2200*$D2200,0)))</f>
        <v>0</v>
      </c>
      <c r="AG2200" s="13">
        <f>IF($D2200="",0,IF($E2200="",0,IF(VLOOKUP($E2200,paramètres!$E$33:$F$44,2,FALSE)&lt;=VLOOKUP($AG$18,paramètres!$E$33:$F$44,2,FALSE),U2200*$D2200,0)))</f>
        <v>0</v>
      </c>
      <c r="AH2200" s="13">
        <f>IF($D2200="",0,IF($E2200="",0,IF(VLOOKUP($E2200,paramètres!$E$33:$F$44,2,FALSE)&lt;=VLOOKUP($AH$18,paramètres!$E$33:$F$44,2,FALSE),V2200*$D2200,0)))</f>
        <v>0</v>
      </c>
      <c r="AI2200" s="13">
        <f>IF($D2200="",0,IF($E2200="",0,IF(VLOOKUP($E2200,paramètres!$E$33:$F$44,2,FALSE)&lt;=VLOOKUP($AI$18,paramètres!$E$33:$F$44,2,FALSE),W2200*$D2200,0)))</f>
        <v>0</v>
      </c>
      <c r="AJ2200" s="13">
        <f>IF($D2200="",0,IF($E2200="",0,IF(VLOOKUP($E2200,paramètres!$E$33:$F$44,2,FALSE)&lt;=VLOOKUP($AJ$18,paramètres!$E$33:$F$44,2,FALSE),X2200*$D2200,0)))</f>
        <v>0</v>
      </c>
      <c r="AK2200" s="13">
        <f>IF($D2200="",0,IF($E2200="",0,IF(VLOOKUP($E2200,paramètres!$E$33:$F$44,2,FALSE)&lt;=VLOOKUP($AK$18,paramètres!$E$33:$F$44,2,FALSE),Y2200*$D2200,0)))</f>
        <v>0</v>
      </c>
      <c r="AL2200" s="13">
        <f>IF($D2200="",0,IF($E2200="",0,IF(VLOOKUP($E2200,paramètres!$E$33:$F$44,2,FALSE)&lt;=VLOOKUP($AL$18,paramètres!$E$33:$F$44,2,FALSE),Z2200*$D2200,0)))</f>
        <v>0</v>
      </c>
      <c r="AM2200" s="126">
        <f>IF($D2200="",0,IF($E2200="",0,IF(VLOOKUP($E2200,paramètres!$E$33:$F$44,2,FALSE)&lt;=VLOOKUP($AM$18,paramètres!$E$33:$F$44,2,FALSE),AA2200*$D2200,0)))</f>
        <v>0</v>
      </c>
      <c r="AN2200" s="121" t="str">
        <f>IF(paramètres!$B$28=1,((SUM(P2200:Y2200)/1.02)+SUM(Z2200:AA2200))*0.0303/9*COUNT(P2200:X2200),IF(paramètres!$B$28=2,(SUM(P2200:AA2200))*0.0303/9*COUNT(P2200:X2200),"Missing Delta option"))</f>
        <v>Missing Delta option</v>
      </c>
      <c r="AO2200" s="13" t="str">
        <f>IF(paramètres!$B$28=1,(((SUM(P2200:Y2200)/1.02)+SUM(Z2200:AA2200))+((SUM(AB2200:AK2200)/1.02)+SUM(AL2200:AN2200)))*cotpatr,IF(paramètres!$B$28=2,(SUM(P2200:AN2200)*cotpatr),"Missing Delta Option"))</f>
        <v>Missing Delta Option</v>
      </c>
      <c r="AP2200" s="13" t="str" cm="1">
        <f t="array" ref="AP2200">IF(paramètres!$B$28=1,(((SUM(P2200:Y2200)/1.02)+SUM(Z2200:AA2200))+((SUM(AB2200:AM2200)/1.02)+SUM(AL2200:AM2200)))/12*pécule,IF(paramètres!$B$28=2,SUM(P2200:AM2200)/12*pécule,"Missing Delta Option"))</f>
        <v>Missing Delta Option</v>
      </c>
      <c r="AQ2200" s="105" t="e">
        <f>IF(paramètres!$B$28=1,(((SUM(P2200:Y2200)/1.02)+SUM(Z2200:AA2200))+((SUM(AB2200:AM2200)/1.02)+SUM(AL2200:AM2200)))+AN2200+AO2200+AP2200,SUM(P2200:AM2200)+AN2200+AO2200+AP2200)</f>
        <v>#VALUE!</v>
      </c>
    </row>
    <row r="2201" spans="1:43" x14ac:dyDescent="0.25">
      <c r="A2201" s="104"/>
      <c r="B2201" s="39"/>
      <c r="C2201" s="39"/>
      <c r="D2201" s="70"/>
      <c r="E2201" s="49"/>
      <c r="F2201" s="40"/>
      <c r="G2201" s="38"/>
      <c r="H2201" s="71"/>
      <c r="I2201" s="40"/>
      <c r="J2201" s="38"/>
      <c r="K2201" s="71"/>
      <c r="L2201" s="40"/>
      <c r="M2201" s="38"/>
      <c r="N2201" s="71"/>
      <c r="O2201" s="49"/>
      <c r="P2201" s="177"/>
      <c r="Q2201" s="178"/>
      <c r="R2201" s="178"/>
      <c r="S2201" s="178"/>
      <c r="T2201" s="178"/>
      <c r="U2201" s="178"/>
      <c r="V2201" s="178"/>
      <c r="W2201" s="178"/>
      <c r="X2201" s="178"/>
      <c r="Y2201" s="178"/>
      <c r="Z2201" s="178"/>
      <c r="AA2201" s="179"/>
      <c r="AB2201" s="121">
        <f>IF($D2201="",0,IF($E2201="",0,IF(VLOOKUP($E2201,paramètres!$E$33:$F$44,2,FALSE)&lt;=VLOOKUP($AB$18,paramètres!$E$33:$F$44,2,FALSE),P2201*$D2201,0)))</f>
        <v>0</v>
      </c>
      <c r="AC2201" s="13">
        <f>IF($D2201="",0,IF($E2201="",0,IF(VLOOKUP($E2201,paramètres!$E$33:$F$44,2,FALSE)&lt;=VLOOKUP($AC$18,paramètres!$E$33:$F$44,2,FALSE),Q2201*$D2201,0)))</f>
        <v>0</v>
      </c>
      <c r="AD2201" s="13">
        <f>IF($D2201="",0,IF($E2201="",0,IF(VLOOKUP($E2201,paramètres!$E$33:$F$44,2,FALSE)&lt;=VLOOKUP($AD$18,paramètres!$E$33:$F$44,2,FALSE),R2201*$D2201,0)))</f>
        <v>0</v>
      </c>
      <c r="AE2201" s="13">
        <f>IF($D2201="",0,IF($E2201="",0,IF(VLOOKUP($E2201,paramètres!$E$33:$F$44,2,FALSE)&lt;=VLOOKUP($AE$18,paramètres!$E$33:$F$44,2,FALSE),S2201*$D2201,0)))</f>
        <v>0</v>
      </c>
      <c r="AF2201" s="13">
        <f>IF($D2201="",0,IF($E2201="",0,IF(VLOOKUP($E2201,paramètres!$E$33:$F$44,2,FALSE)&lt;=VLOOKUP($AF$18,paramètres!$E$33:$F$44,2,FALSE),T2201*$D2201,0)))</f>
        <v>0</v>
      </c>
      <c r="AG2201" s="13">
        <f>IF($D2201="",0,IF($E2201="",0,IF(VLOOKUP($E2201,paramètres!$E$33:$F$44,2,FALSE)&lt;=VLOOKUP($AG$18,paramètres!$E$33:$F$44,2,FALSE),U2201*$D2201,0)))</f>
        <v>0</v>
      </c>
      <c r="AH2201" s="13">
        <f>IF($D2201="",0,IF($E2201="",0,IF(VLOOKUP($E2201,paramètres!$E$33:$F$44,2,FALSE)&lt;=VLOOKUP($AH$18,paramètres!$E$33:$F$44,2,FALSE),V2201*$D2201,0)))</f>
        <v>0</v>
      </c>
      <c r="AI2201" s="13">
        <f>IF($D2201="",0,IF($E2201="",0,IF(VLOOKUP($E2201,paramètres!$E$33:$F$44,2,FALSE)&lt;=VLOOKUP($AI$18,paramètres!$E$33:$F$44,2,FALSE),W2201*$D2201,0)))</f>
        <v>0</v>
      </c>
      <c r="AJ2201" s="13">
        <f>IF($D2201="",0,IF($E2201="",0,IF(VLOOKUP($E2201,paramètres!$E$33:$F$44,2,FALSE)&lt;=VLOOKUP($AJ$18,paramètres!$E$33:$F$44,2,FALSE),X2201*$D2201,0)))</f>
        <v>0</v>
      </c>
      <c r="AK2201" s="13">
        <f>IF($D2201="",0,IF($E2201="",0,IF(VLOOKUP($E2201,paramètres!$E$33:$F$44,2,FALSE)&lt;=VLOOKUP($AK$18,paramètres!$E$33:$F$44,2,FALSE),Y2201*$D2201,0)))</f>
        <v>0</v>
      </c>
      <c r="AL2201" s="13">
        <f>IF($D2201="",0,IF($E2201="",0,IF(VLOOKUP($E2201,paramètres!$E$33:$F$44,2,FALSE)&lt;=VLOOKUP($AL$18,paramètres!$E$33:$F$44,2,FALSE),Z2201*$D2201,0)))</f>
        <v>0</v>
      </c>
      <c r="AM2201" s="126">
        <f>IF($D2201="",0,IF($E2201="",0,IF(VLOOKUP($E2201,paramètres!$E$33:$F$44,2,FALSE)&lt;=VLOOKUP($AM$18,paramètres!$E$33:$F$44,2,FALSE),AA2201*$D2201,0)))</f>
        <v>0</v>
      </c>
      <c r="AN2201" s="121" t="str">
        <f>IF(paramètres!$B$28=1,((SUM(P2201:Y2201)/1.02)+SUM(Z2201:AA2201))*0.0303/9*COUNT(P2201:X2201),IF(paramètres!$B$28=2,(SUM(P2201:AA2201))*0.0303/9*COUNT(P2201:X2201),"Missing Delta option"))</f>
        <v>Missing Delta option</v>
      </c>
      <c r="AO2201" s="13" t="str">
        <f>IF(paramètres!$B$28=1,(((SUM(P2201:Y2201)/1.02)+SUM(Z2201:AA2201))+((SUM(AB2201:AK2201)/1.02)+SUM(AL2201:AN2201)))*cotpatr,IF(paramètres!$B$28=2,(SUM(P2201:AN2201)*cotpatr),"Missing Delta Option"))</f>
        <v>Missing Delta Option</v>
      </c>
      <c r="AP2201" s="13" t="str" cm="1">
        <f t="array" ref="AP2201">IF(paramètres!$B$28=1,(((SUM(P2201:Y2201)/1.02)+SUM(Z2201:AA2201))+((SUM(AB2201:AM2201)/1.02)+SUM(AL2201:AM2201)))/12*pécule,IF(paramètres!$B$28=2,SUM(P2201:AM2201)/12*pécule,"Missing Delta Option"))</f>
        <v>Missing Delta Option</v>
      </c>
      <c r="AQ2201" s="105" t="e">
        <f>IF(paramètres!$B$28=1,(((SUM(P2201:Y2201)/1.02)+SUM(Z2201:AA2201))+((SUM(AB2201:AM2201)/1.02)+SUM(AL2201:AM2201)))+AN2201+AO2201+AP2201,SUM(P2201:AM2201)+AN2201+AO2201+AP2201)</f>
        <v>#VALUE!</v>
      </c>
    </row>
    <row r="2202" spans="1:43" x14ac:dyDescent="0.25">
      <c r="A2202" s="104"/>
      <c r="B2202" s="39"/>
      <c r="C2202" s="39"/>
      <c r="D2202" s="70"/>
      <c r="E2202" s="49"/>
      <c r="F2202" s="40"/>
      <c r="G2202" s="38"/>
      <c r="H2202" s="71"/>
      <c r="I2202" s="40"/>
      <c r="J2202" s="38"/>
      <c r="K2202" s="71"/>
      <c r="L2202" s="40"/>
      <c r="M2202" s="38"/>
      <c r="N2202" s="71"/>
      <c r="O2202" s="49"/>
      <c r="P2202" s="177"/>
      <c r="Q2202" s="178"/>
      <c r="R2202" s="178"/>
      <c r="S2202" s="178"/>
      <c r="T2202" s="178"/>
      <c r="U2202" s="178"/>
      <c r="V2202" s="178"/>
      <c r="W2202" s="178"/>
      <c r="X2202" s="178"/>
      <c r="Y2202" s="178"/>
      <c r="Z2202" s="178"/>
      <c r="AA2202" s="179"/>
      <c r="AB2202" s="121">
        <f>IF($D2202="",0,IF($E2202="",0,IF(VLOOKUP($E2202,paramètres!$E$33:$F$44,2,FALSE)&lt;=VLOOKUP($AB$18,paramètres!$E$33:$F$44,2,FALSE),P2202*$D2202,0)))</f>
        <v>0</v>
      </c>
      <c r="AC2202" s="13">
        <f>IF($D2202="",0,IF($E2202="",0,IF(VLOOKUP($E2202,paramètres!$E$33:$F$44,2,FALSE)&lt;=VLOOKUP($AC$18,paramètres!$E$33:$F$44,2,FALSE),Q2202*$D2202,0)))</f>
        <v>0</v>
      </c>
      <c r="AD2202" s="13">
        <f>IF($D2202="",0,IF($E2202="",0,IF(VLOOKUP($E2202,paramètres!$E$33:$F$44,2,FALSE)&lt;=VLOOKUP($AD$18,paramètres!$E$33:$F$44,2,FALSE),R2202*$D2202,0)))</f>
        <v>0</v>
      </c>
      <c r="AE2202" s="13">
        <f>IF($D2202="",0,IF($E2202="",0,IF(VLOOKUP($E2202,paramètres!$E$33:$F$44,2,FALSE)&lt;=VLOOKUP($AE$18,paramètres!$E$33:$F$44,2,FALSE),S2202*$D2202,0)))</f>
        <v>0</v>
      </c>
      <c r="AF2202" s="13">
        <f>IF($D2202="",0,IF($E2202="",0,IF(VLOOKUP($E2202,paramètres!$E$33:$F$44,2,FALSE)&lt;=VLOOKUP($AF$18,paramètres!$E$33:$F$44,2,FALSE),T2202*$D2202,0)))</f>
        <v>0</v>
      </c>
      <c r="AG2202" s="13">
        <f>IF($D2202="",0,IF($E2202="",0,IF(VLOOKUP($E2202,paramètres!$E$33:$F$44,2,FALSE)&lt;=VLOOKUP($AG$18,paramètres!$E$33:$F$44,2,FALSE),U2202*$D2202,0)))</f>
        <v>0</v>
      </c>
      <c r="AH2202" s="13">
        <f>IF($D2202="",0,IF($E2202="",0,IF(VLOOKUP($E2202,paramètres!$E$33:$F$44,2,FALSE)&lt;=VLOOKUP($AH$18,paramètres!$E$33:$F$44,2,FALSE),V2202*$D2202,0)))</f>
        <v>0</v>
      </c>
      <c r="AI2202" s="13">
        <f>IF($D2202="",0,IF($E2202="",0,IF(VLOOKUP($E2202,paramètres!$E$33:$F$44,2,FALSE)&lt;=VLOOKUP($AI$18,paramètres!$E$33:$F$44,2,FALSE),W2202*$D2202,0)))</f>
        <v>0</v>
      </c>
      <c r="AJ2202" s="13">
        <f>IF($D2202="",0,IF($E2202="",0,IF(VLOOKUP($E2202,paramètres!$E$33:$F$44,2,FALSE)&lt;=VLOOKUP($AJ$18,paramètres!$E$33:$F$44,2,FALSE),X2202*$D2202,0)))</f>
        <v>0</v>
      </c>
      <c r="AK2202" s="13">
        <f>IF($D2202="",0,IF($E2202="",0,IF(VLOOKUP($E2202,paramètres!$E$33:$F$44,2,FALSE)&lt;=VLOOKUP($AK$18,paramètres!$E$33:$F$44,2,FALSE),Y2202*$D2202,0)))</f>
        <v>0</v>
      </c>
      <c r="AL2202" s="13">
        <f>IF($D2202="",0,IF($E2202="",0,IF(VLOOKUP($E2202,paramètres!$E$33:$F$44,2,FALSE)&lt;=VLOOKUP($AL$18,paramètres!$E$33:$F$44,2,FALSE),Z2202*$D2202,0)))</f>
        <v>0</v>
      </c>
      <c r="AM2202" s="126">
        <f>IF($D2202="",0,IF($E2202="",0,IF(VLOOKUP($E2202,paramètres!$E$33:$F$44,2,FALSE)&lt;=VLOOKUP($AM$18,paramètres!$E$33:$F$44,2,FALSE),AA2202*$D2202,0)))</f>
        <v>0</v>
      </c>
      <c r="AN2202" s="121" t="str">
        <f>IF(paramètres!$B$28=1,((SUM(P2202:Y2202)/1.02)+SUM(Z2202:AA2202))*0.0303/9*COUNT(P2202:X2202),IF(paramètres!$B$28=2,(SUM(P2202:AA2202))*0.0303/9*COUNT(P2202:X2202),"Missing Delta option"))</f>
        <v>Missing Delta option</v>
      </c>
      <c r="AO2202" s="13" t="str">
        <f>IF(paramètres!$B$28=1,(((SUM(P2202:Y2202)/1.02)+SUM(Z2202:AA2202))+((SUM(AB2202:AK2202)/1.02)+SUM(AL2202:AN2202)))*cotpatr,IF(paramètres!$B$28=2,(SUM(P2202:AN2202)*cotpatr),"Missing Delta Option"))</f>
        <v>Missing Delta Option</v>
      </c>
      <c r="AP2202" s="13" t="str" cm="1">
        <f t="array" ref="AP2202">IF(paramètres!$B$28=1,(((SUM(P2202:Y2202)/1.02)+SUM(Z2202:AA2202))+((SUM(AB2202:AM2202)/1.02)+SUM(AL2202:AM2202)))/12*pécule,IF(paramètres!$B$28=2,SUM(P2202:AM2202)/12*pécule,"Missing Delta Option"))</f>
        <v>Missing Delta Option</v>
      </c>
      <c r="AQ2202" s="105" t="e">
        <f>IF(paramètres!$B$28=1,(((SUM(P2202:Y2202)/1.02)+SUM(Z2202:AA2202))+((SUM(AB2202:AM2202)/1.02)+SUM(AL2202:AM2202)))+AN2202+AO2202+AP2202,SUM(P2202:AM2202)+AN2202+AO2202+AP2202)</f>
        <v>#VALUE!</v>
      </c>
    </row>
    <row r="2203" spans="1:43" x14ac:dyDescent="0.25">
      <c r="A2203" s="104"/>
      <c r="B2203" s="39"/>
      <c r="C2203" s="39"/>
      <c r="D2203" s="70"/>
      <c r="E2203" s="49"/>
      <c r="F2203" s="40"/>
      <c r="G2203" s="38"/>
      <c r="H2203" s="71"/>
      <c r="I2203" s="40"/>
      <c r="J2203" s="38"/>
      <c r="K2203" s="71"/>
      <c r="L2203" s="40"/>
      <c r="M2203" s="38"/>
      <c r="N2203" s="71"/>
      <c r="O2203" s="49"/>
      <c r="P2203" s="177"/>
      <c r="Q2203" s="178"/>
      <c r="R2203" s="178"/>
      <c r="S2203" s="178"/>
      <c r="T2203" s="178"/>
      <c r="U2203" s="178"/>
      <c r="V2203" s="178"/>
      <c r="W2203" s="178"/>
      <c r="X2203" s="178"/>
      <c r="Y2203" s="178"/>
      <c r="Z2203" s="178"/>
      <c r="AA2203" s="179"/>
      <c r="AB2203" s="121">
        <f>IF($D2203="",0,IF($E2203="",0,IF(VLOOKUP($E2203,paramètres!$E$33:$F$44,2,FALSE)&lt;=VLOOKUP($AB$18,paramètres!$E$33:$F$44,2,FALSE),P2203*$D2203,0)))</f>
        <v>0</v>
      </c>
      <c r="AC2203" s="13">
        <f>IF($D2203="",0,IF($E2203="",0,IF(VLOOKUP($E2203,paramètres!$E$33:$F$44,2,FALSE)&lt;=VLOOKUP($AC$18,paramètres!$E$33:$F$44,2,FALSE),Q2203*$D2203,0)))</f>
        <v>0</v>
      </c>
      <c r="AD2203" s="13">
        <f>IF($D2203="",0,IF($E2203="",0,IF(VLOOKUP($E2203,paramètres!$E$33:$F$44,2,FALSE)&lt;=VLOOKUP($AD$18,paramètres!$E$33:$F$44,2,FALSE),R2203*$D2203,0)))</f>
        <v>0</v>
      </c>
      <c r="AE2203" s="13">
        <f>IF($D2203="",0,IF($E2203="",0,IF(VLOOKUP($E2203,paramètres!$E$33:$F$44,2,FALSE)&lt;=VLOOKUP($AE$18,paramètres!$E$33:$F$44,2,FALSE),S2203*$D2203,0)))</f>
        <v>0</v>
      </c>
      <c r="AF2203" s="13">
        <f>IF($D2203="",0,IF($E2203="",0,IF(VLOOKUP($E2203,paramètres!$E$33:$F$44,2,FALSE)&lt;=VLOOKUP($AF$18,paramètres!$E$33:$F$44,2,FALSE),T2203*$D2203,0)))</f>
        <v>0</v>
      </c>
      <c r="AG2203" s="13">
        <f>IF($D2203="",0,IF($E2203="",0,IF(VLOOKUP($E2203,paramètres!$E$33:$F$44,2,FALSE)&lt;=VLOOKUP($AG$18,paramètres!$E$33:$F$44,2,FALSE),U2203*$D2203,0)))</f>
        <v>0</v>
      </c>
      <c r="AH2203" s="13">
        <f>IF($D2203="",0,IF($E2203="",0,IF(VLOOKUP($E2203,paramètres!$E$33:$F$44,2,FALSE)&lt;=VLOOKUP($AH$18,paramètres!$E$33:$F$44,2,FALSE),V2203*$D2203,0)))</f>
        <v>0</v>
      </c>
      <c r="AI2203" s="13">
        <f>IF($D2203="",0,IF($E2203="",0,IF(VLOOKUP($E2203,paramètres!$E$33:$F$44,2,FALSE)&lt;=VLOOKUP($AI$18,paramètres!$E$33:$F$44,2,FALSE),W2203*$D2203,0)))</f>
        <v>0</v>
      </c>
      <c r="AJ2203" s="13">
        <f>IF($D2203="",0,IF($E2203="",0,IF(VLOOKUP($E2203,paramètres!$E$33:$F$44,2,FALSE)&lt;=VLOOKUP($AJ$18,paramètres!$E$33:$F$44,2,FALSE),X2203*$D2203,0)))</f>
        <v>0</v>
      </c>
      <c r="AK2203" s="13">
        <f>IF($D2203="",0,IF($E2203="",0,IF(VLOOKUP($E2203,paramètres!$E$33:$F$44,2,FALSE)&lt;=VLOOKUP($AK$18,paramètres!$E$33:$F$44,2,FALSE),Y2203*$D2203,0)))</f>
        <v>0</v>
      </c>
      <c r="AL2203" s="13">
        <f>IF($D2203="",0,IF($E2203="",0,IF(VLOOKUP($E2203,paramètres!$E$33:$F$44,2,FALSE)&lt;=VLOOKUP($AL$18,paramètres!$E$33:$F$44,2,FALSE),Z2203*$D2203,0)))</f>
        <v>0</v>
      </c>
      <c r="AM2203" s="126">
        <f>IF($D2203="",0,IF($E2203="",0,IF(VLOOKUP($E2203,paramètres!$E$33:$F$44,2,FALSE)&lt;=VLOOKUP($AM$18,paramètres!$E$33:$F$44,2,FALSE),AA2203*$D2203,0)))</f>
        <v>0</v>
      </c>
      <c r="AN2203" s="121" t="str">
        <f>IF(paramètres!$B$28=1,((SUM(P2203:Y2203)/1.02)+SUM(Z2203:AA2203))*0.0303/9*COUNT(P2203:X2203),IF(paramètres!$B$28=2,(SUM(P2203:AA2203))*0.0303/9*COUNT(P2203:X2203),"Missing Delta option"))</f>
        <v>Missing Delta option</v>
      </c>
      <c r="AO2203" s="13" t="str">
        <f>IF(paramètres!$B$28=1,(((SUM(P2203:Y2203)/1.02)+SUM(Z2203:AA2203))+((SUM(AB2203:AK2203)/1.02)+SUM(AL2203:AN2203)))*cotpatr,IF(paramètres!$B$28=2,(SUM(P2203:AN2203)*cotpatr),"Missing Delta Option"))</f>
        <v>Missing Delta Option</v>
      </c>
      <c r="AP2203" s="13" t="str" cm="1">
        <f t="array" ref="AP2203">IF(paramètres!$B$28=1,(((SUM(P2203:Y2203)/1.02)+SUM(Z2203:AA2203))+((SUM(AB2203:AM2203)/1.02)+SUM(AL2203:AM2203)))/12*pécule,IF(paramètres!$B$28=2,SUM(P2203:AM2203)/12*pécule,"Missing Delta Option"))</f>
        <v>Missing Delta Option</v>
      </c>
      <c r="AQ2203" s="105" t="e">
        <f>IF(paramètres!$B$28=1,(((SUM(P2203:Y2203)/1.02)+SUM(Z2203:AA2203))+((SUM(AB2203:AM2203)/1.02)+SUM(AL2203:AM2203)))+AN2203+AO2203+AP2203,SUM(P2203:AM2203)+AN2203+AO2203+AP2203)</f>
        <v>#VALUE!</v>
      </c>
    </row>
    <row r="2204" spans="1:43" x14ac:dyDescent="0.25">
      <c r="A2204" s="104"/>
      <c r="B2204" s="39"/>
      <c r="C2204" s="39"/>
      <c r="D2204" s="70"/>
      <c r="E2204" s="49"/>
      <c r="F2204" s="40"/>
      <c r="G2204" s="38"/>
      <c r="H2204" s="71"/>
      <c r="I2204" s="40"/>
      <c r="J2204" s="38"/>
      <c r="K2204" s="71"/>
      <c r="L2204" s="40"/>
      <c r="M2204" s="38"/>
      <c r="N2204" s="71"/>
      <c r="O2204" s="49"/>
      <c r="P2204" s="177"/>
      <c r="Q2204" s="178"/>
      <c r="R2204" s="178"/>
      <c r="S2204" s="178"/>
      <c r="T2204" s="178"/>
      <c r="U2204" s="178"/>
      <c r="V2204" s="178"/>
      <c r="W2204" s="178"/>
      <c r="X2204" s="178"/>
      <c r="Y2204" s="178"/>
      <c r="Z2204" s="178"/>
      <c r="AA2204" s="179"/>
      <c r="AB2204" s="121">
        <f>IF($D2204="",0,IF($E2204="",0,IF(VLOOKUP($E2204,paramètres!$E$33:$F$44,2,FALSE)&lt;=VLOOKUP($AB$18,paramètres!$E$33:$F$44,2,FALSE),P2204*$D2204,0)))</f>
        <v>0</v>
      </c>
      <c r="AC2204" s="13">
        <f>IF($D2204="",0,IF($E2204="",0,IF(VLOOKUP($E2204,paramètres!$E$33:$F$44,2,FALSE)&lt;=VLOOKUP($AC$18,paramètres!$E$33:$F$44,2,FALSE),Q2204*$D2204,0)))</f>
        <v>0</v>
      </c>
      <c r="AD2204" s="13">
        <f>IF($D2204="",0,IF($E2204="",0,IF(VLOOKUP($E2204,paramètres!$E$33:$F$44,2,FALSE)&lt;=VLOOKUP($AD$18,paramètres!$E$33:$F$44,2,FALSE),R2204*$D2204,0)))</f>
        <v>0</v>
      </c>
      <c r="AE2204" s="13">
        <f>IF($D2204="",0,IF($E2204="",0,IF(VLOOKUP($E2204,paramètres!$E$33:$F$44,2,FALSE)&lt;=VLOOKUP($AE$18,paramètres!$E$33:$F$44,2,FALSE),S2204*$D2204,0)))</f>
        <v>0</v>
      </c>
      <c r="AF2204" s="13">
        <f>IF($D2204="",0,IF($E2204="",0,IF(VLOOKUP($E2204,paramètres!$E$33:$F$44,2,FALSE)&lt;=VLOOKUP($AF$18,paramètres!$E$33:$F$44,2,FALSE),T2204*$D2204,0)))</f>
        <v>0</v>
      </c>
      <c r="AG2204" s="13">
        <f>IF($D2204="",0,IF($E2204="",0,IF(VLOOKUP($E2204,paramètres!$E$33:$F$44,2,FALSE)&lt;=VLOOKUP($AG$18,paramètres!$E$33:$F$44,2,FALSE),U2204*$D2204,0)))</f>
        <v>0</v>
      </c>
      <c r="AH2204" s="13">
        <f>IF($D2204="",0,IF($E2204="",0,IF(VLOOKUP($E2204,paramètres!$E$33:$F$44,2,FALSE)&lt;=VLOOKUP($AH$18,paramètres!$E$33:$F$44,2,FALSE),V2204*$D2204,0)))</f>
        <v>0</v>
      </c>
      <c r="AI2204" s="13">
        <f>IF($D2204="",0,IF($E2204="",0,IF(VLOOKUP($E2204,paramètres!$E$33:$F$44,2,FALSE)&lt;=VLOOKUP($AI$18,paramètres!$E$33:$F$44,2,FALSE),W2204*$D2204,0)))</f>
        <v>0</v>
      </c>
      <c r="AJ2204" s="13">
        <f>IF($D2204="",0,IF($E2204="",0,IF(VLOOKUP($E2204,paramètres!$E$33:$F$44,2,FALSE)&lt;=VLOOKUP($AJ$18,paramètres!$E$33:$F$44,2,FALSE),X2204*$D2204,0)))</f>
        <v>0</v>
      </c>
      <c r="AK2204" s="13">
        <f>IF($D2204="",0,IF($E2204="",0,IF(VLOOKUP($E2204,paramètres!$E$33:$F$44,2,FALSE)&lt;=VLOOKUP($AK$18,paramètres!$E$33:$F$44,2,FALSE),Y2204*$D2204,0)))</f>
        <v>0</v>
      </c>
      <c r="AL2204" s="13">
        <f>IF($D2204="",0,IF($E2204="",0,IF(VLOOKUP($E2204,paramètres!$E$33:$F$44,2,FALSE)&lt;=VLOOKUP($AL$18,paramètres!$E$33:$F$44,2,FALSE),Z2204*$D2204,0)))</f>
        <v>0</v>
      </c>
      <c r="AM2204" s="126">
        <f>IF($D2204="",0,IF($E2204="",0,IF(VLOOKUP($E2204,paramètres!$E$33:$F$44,2,FALSE)&lt;=VLOOKUP($AM$18,paramètres!$E$33:$F$44,2,FALSE),AA2204*$D2204,0)))</f>
        <v>0</v>
      </c>
      <c r="AN2204" s="121" t="str">
        <f>IF(paramètres!$B$28=1,((SUM(P2204:Y2204)/1.02)+SUM(Z2204:AA2204))*0.0303/9*COUNT(P2204:X2204),IF(paramètres!$B$28=2,(SUM(P2204:AA2204))*0.0303/9*COUNT(P2204:X2204),"Missing Delta option"))</f>
        <v>Missing Delta option</v>
      </c>
      <c r="AO2204" s="13" t="str">
        <f>IF(paramètres!$B$28=1,(((SUM(P2204:Y2204)/1.02)+SUM(Z2204:AA2204))+((SUM(AB2204:AK2204)/1.02)+SUM(AL2204:AN2204)))*cotpatr,IF(paramètres!$B$28=2,(SUM(P2204:AN2204)*cotpatr),"Missing Delta Option"))</f>
        <v>Missing Delta Option</v>
      </c>
      <c r="AP2204" s="13" t="str" cm="1">
        <f t="array" ref="AP2204">IF(paramètres!$B$28=1,(((SUM(P2204:Y2204)/1.02)+SUM(Z2204:AA2204))+((SUM(AB2204:AM2204)/1.02)+SUM(AL2204:AM2204)))/12*pécule,IF(paramètres!$B$28=2,SUM(P2204:AM2204)/12*pécule,"Missing Delta Option"))</f>
        <v>Missing Delta Option</v>
      </c>
      <c r="AQ2204" s="105" t="e">
        <f>IF(paramètres!$B$28=1,(((SUM(P2204:Y2204)/1.02)+SUM(Z2204:AA2204))+((SUM(AB2204:AM2204)/1.02)+SUM(AL2204:AM2204)))+AN2204+AO2204+AP2204,SUM(P2204:AM2204)+AN2204+AO2204+AP2204)</f>
        <v>#VALUE!</v>
      </c>
    </row>
    <row r="2205" spans="1:43" x14ac:dyDescent="0.25">
      <c r="A2205" s="104"/>
      <c r="B2205" s="39"/>
      <c r="C2205" s="39"/>
      <c r="D2205" s="70"/>
      <c r="E2205" s="49"/>
      <c r="F2205" s="40"/>
      <c r="G2205" s="38"/>
      <c r="H2205" s="71"/>
      <c r="I2205" s="40"/>
      <c r="J2205" s="38"/>
      <c r="K2205" s="71"/>
      <c r="L2205" s="40"/>
      <c r="M2205" s="38"/>
      <c r="N2205" s="71"/>
      <c r="O2205" s="49"/>
      <c r="P2205" s="177"/>
      <c r="Q2205" s="178"/>
      <c r="R2205" s="178"/>
      <c r="S2205" s="178"/>
      <c r="T2205" s="178"/>
      <c r="U2205" s="178"/>
      <c r="V2205" s="178"/>
      <c r="W2205" s="178"/>
      <c r="X2205" s="178"/>
      <c r="Y2205" s="178"/>
      <c r="Z2205" s="178"/>
      <c r="AA2205" s="179"/>
      <c r="AB2205" s="121">
        <f>IF($D2205="",0,IF($E2205="",0,IF(VLOOKUP($E2205,paramètres!$E$33:$F$44,2,FALSE)&lt;=VLOOKUP($AB$18,paramètres!$E$33:$F$44,2,FALSE),P2205*$D2205,0)))</f>
        <v>0</v>
      </c>
      <c r="AC2205" s="13">
        <f>IF($D2205="",0,IF($E2205="",0,IF(VLOOKUP($E2205,paramètres!$E$33:$F$44,2,FALSE)&lt;=VLOOKUP($AC$18,paramètres!$E$33:$F$44,2,FALSE),Q2205*$D2205,0)))</f>
        <v>0</v>
      </c>
      <c r="AD2205" s="13">
        <f>IF($D2205="",0,IF($E2205="",0,IF(VLOOKUP($E2205,paramètres!$E$33:$F$44,2,FALSE)&lt;=VLOOKUP($AD$18,paramètres!$E$33:$F$44,2,FALSE),R2205*$D2205,0)))</f>
        <v>0</v>
      </c>
      <c r="AE2205" s="13">
        <f>IF($D2205="",0,IF($E2205="",0,IF(VLOOKUP($E2205,paramètres!$E$33:$F$44,2,FALSE)&lt;=VLOOKUP($AE$18,paramètres!$E$33:$F$44,2,FALSE),S2205*$D2205,0)))</f>
        <v>0</v>
      </c>
      <c r="AF2205" s="13">
        <f>IF($D2205="",0,IF($E2205="",0,IF(VLOOKUP($E2205,paramètres!$E$33:$F$44,2,FALSE)&lt;=VLOOKUP($AF$18,paramètres!$E$33:$F$44,2,FALSE),T2205*$D2205,0)))</f>
        <v>0</v>
      </c>
      <c r="AG2205" s="13">
        <f>IF($D2205="",0,IF($E2205="",0,IF(VLOOKUP($E2205,paramètres!$E$33:$F$44,2,FALSE)&lt;=VLOOKUP($AG$18,paramètres!$E$33:$F$44,2,FALSE),U2205*$D2205,0)))</f>
        <v>0</v>
      </c>
      <c r="AH2205" s="13">
        <f>IF($D2205="",0,IF($E2205="",0,IF(VLOOKUP($E2205,paramètres!$E$33:$F$44,2,FALSE)&lt;=VLOOKUP($AH$18,paramètres!$E$33:$F$44,2,FALSE),V2205*$D2205,0)))</f>
        <v>0</v>
      </c>
      <c r="AI2205" s="13">
        <f>IF($D2205="",0,IF($E2205="",0,IF(VLOOKUP($E2205,paramètres!$E$33:$F$44,2,FALSE)&lt;=VLOOKUP($AI$18,paramètres!$E$33:$F$44,2,FALSE),W2205*$D2205,0)))</f>
        <v>0</v>
      </c>
      <c r="AJ2205" s="13">
        <f>IF($D2205="",0,IF($E2205="",0,IF(VLOOKUP($E2205,paramètres!$E$33:$F$44,2,FALSE)&lt;=VLOOKUP($AJ$18,paramètres!$E$33:$F$44,2,FALSE),X2205*$D2205,0)))</f>
        <v>0</v>
      </c>
      <c r="AK2205" s="13">
        <f>IF($D2205="",0,IF($E2205="",0,IF(VLOOKUP($E2205,paramètres!$E$33:$F$44,2,FALSE)&lt;=VLOOKUP($AK$18,paramètres!$E$33:$F$44,2,FALSE),Y2205*$D2205,0)))</f>
        <v>0</v>
      </c>
      <c r="AL2205" s="13">
        <f>IF($D2205="",0,IF($E2205="",0,IF(VLOOKUP($E2205,paramètres!$E$33:$F$44,2,FALSE)&lt;=VLOOKUP($AL$18,paramètres!$E$33:$F$44,2,FALSE),Z2205*$D2205,0)))</f>
        <v>0</v>
      </c>
      <c r="AM2205" s="126">
        <f>IF($D2205="",0,IF($E2205="",0,IF(VLOOKUP($E2205,paramètres!$E$33:$F$44,2,FALSE)&lt;=VLOOKUP($AM$18,paramètres!$E$33:$F$44,2,FALSE),AA2205*$D2205,0)))</f>
        <v>0</v>
      </c>
      <c r="AN2205" s="121" t="str">
        <f>IF(paramètres!$B$28=1,((SUM(P2205:Y2205)/1.02)+SUM(Z2205:AA2205))*0.0303/9*COUNT(P2205:X2205),IF(paramètres!$B$28=2,(SUM(P2205:AA2205))*0.0303/9*COUNT(P2205:X2205),"Missing Delta option"))</f>
        <v>Missing Delta option</v>
      </c>
      <c r="AO2205" s="13" t="str">
        <f>IF(paramètres!$B$28=1,(((SUM(P2205:Y2205)/1.02)+SUM(Z2205:AA2205))+((SUM(AB2205:AK2205)/1.02)+SUM(AL2205:AN2205)))*cotpatr,IF(paramètres!$B$28=2,(SUM(P2205:AN2205)*cotpatr),"Missing Delta Option"))</f>
        <v>Missing Delta Option</v>
      </c>
      <c r="AP2205" s="13" t="str" cm="1">
        <f t="array" ref="AP2205">IF(paramètres!$B$28=1,(((SUM(P2205:Y2205)/1.02)+SUM(Z2205:AA2205))+((SUM(AB2205:AM2205)/1.02)+SUM(AL2205:AM2205)))/12*pécule,IF(paramètres!$B$28=2,SUM(P2205:AM2205)/12*pécule,"Missing Delta Option"))</f>
        <v>Missing Delta Option</v>
      </c>
      <c r="AQ2205" s="105" t="e">
        <f>IF(paramètres!$B$28=1,(((SUM(P2205:Y2205)/1.02)+SUM(Z2205:AA2205))+((SUM(AB2205:AM2205)/1.02)+SUM(AL2205:AM2205)))+AN2205+AO2205+AP2205,SUM(P2205:AM2205)+AN2205+AO2205+AP2205)</f>
        <v>#VALUE!</v>
      </c>
    </row>
    <row r="2206" spans="1:43" x14ac:dyDescent="0.25">
      <c r="A2206" s="104"/>
      <c r="B2206" s="39"/>
      <c r="C2206" s="39"/>
      <c r="D2206" s="70"/>
      <c r="E2206" s="49"/>
      <c r="F2206" s="40"/>
      <c r="G2206" s="38"/>
      <c r="H2206" s="71"/>
      <c r="I2206" s="40"/>
      <c r="J2206" s="38"/>
      <c r="K2206" s="71"/>
      <c r="L2206" s="40"/>
      <c r="M2206" s="38"/>
      <c r="N2206" s="71"/>
      <c r="O2206" s="49"/>
      <c r="P2206" s="177"/>
      <c r="Q2206" s="178"/>
      <c r="R2206" s="178"/>
      <c r="S2206" s="178"/>
      <c r="T2206" s="178"/>
      <c r="U2206" s="178"/>
      <c r="V2206" s="178"/>
      <c r="W2206" s="178"/>
      <c r="X2206" s="178"/>
      <c r="Y2206" s="178"/>
      <c r="Z2206" s="178"/>
      <c r="AA2206" s="179"/>
      <c r="AB2206" s="121">
        <f>IF($D2206="",0,IF($E2206="",0,IF(VLOOKUP($E2206,paramètres!$E$33:$F$44,2,FALSE)&lt;=VLOOKUP($AB$18,paramètres!$E$33:$F$44,2,FALSE),P2206*$D2206,0)))</f>
        <v>0</v>
      </c>
      <c r="AC2206" s="13">
        <f>IF($D2206="",0,IF($E2206="",0,IF(VLOOKUP($E2206,paramètres!$E$33:$F$44,2,FALSE)&lt;=VLOOKUP($AC$18,paramètres!$E$33:$F$44,2,FALSE),Q2206*$D2206,0)))</f>
        <v>0</v>
      </c>
      <c r="AD2206" s="13">
        <f>IF($D2206="",0,IF($E2206="",0,IF(VLOOKUP($E2206,paramètres!$E$33:$F$44,2,FALSE)&lt;=VLOOKUP($AD$18,paramètres!$E$33:$F$44,2,FALSE),R2206*$D2206,0)))</f>
        <v>0</v>
      </c>
      <c r="AE2206" s="13">
        <f>IF($D2206="",0,IF($E2206="",0,IF(VLOOKUP($E2206,paramètres!$E$33:$F$44,2,FALSE)&lt;=VLOOKUP($AE$18,paramètres!$E$33:$F$44,2,FALSE),S2206*$D2206,0)))</f>
        <v>0</v>
      </c>
      <c r="AF2206" s="13">
        <f>IF($D2206="",0,IF($E2206="",0,IF(VLOOKUP($E2206,paramètres!$E$33:$F$44,2,FALSE)&lt;=VLOOKUP($AF$18,paramètres!$E$33:$F$44,2,FALSE),T2206*$D2206,0)))</f>
        <v>0</v>
      </c>
      <c r="AG2206" s="13">
        <f>IF($D2206="",0,IF($E2206="",0,IF(VLOOKUP($E2206,paramètres!$E$33:$F$44,2,FALSE)&lt;=VLOOKUP($AG$18,paramètres!$E$33:$F$44,2,FALSE),U2206*$D2206,0)))</f>
        <v>0</v>
      </c>
      <c r="AH2206" s="13">
        <f>IF($D2206="",0,IF($E2206="",0,IF(VLOOKUP($E2206,paramètres!$E$33:$F$44,2,FALSE)&lt;=VLOOKUP($AH$18,paramètres!$E$33:$F$44,2,FALSE),V2206*$D2206,0)))</f>
        <v>0</v>
      </c>
      <c r="AI2206" s="13">
        <f>IF($D2206="",0,IF($E2206="",0,IF(VLOOKUP($E2206,paramètres!$E$33:$F$44,2,FALSE)&lt;=VLOOKUP($AI$18,paramètres!$E$33:$F$44,2,FALSE),W2206*$D2206,0)))</f>
        <v>0</v>
      </c>
      <c r="AJ2206" s="13">
        <f>IF($D2206="",0,IF($E2206="",0,IF(VLOOKUP($E2206,paramètres!$E$33:$F$44,2,FALSE)&lt;=VLOOKUP($AJ$18,paramètres!$E$33:$F$44,2,FALSE),X2206*$D2206,0)))</f>
        <v>0</v>
      </c>
      <c r="AK2206" s="13">
        <f>IF($D2206="",0,IF($E2206="",0,IF(VLOOKUP($E2206,paramètres!$E$33:$F$44,2,FALSE)&lt;=VLOOKUP($AK$18,paramètres!$E$33:$F$44,2,FALSE),Y2206*$D2206,0)))</f>
        <v>0</v>
      </c>
      <c r="AL2206" s="13">
        <f>IF($D2206="",0,IF($E2206="",0,IF(VLOOKUP($E2206,paramètres!$E$33:$F$44,2,FALSE)&lt;=VLOOKUP($AL$18,paramètres!$E$33:$F$44,2,FALSE),Z2206*$D2206,0)))</f>
        <v>0</v>
      </c>
      <c r="AM2206" s="126">
        <f>IF($D2206="",0,IF($E2206="",0,IF(VLOOKUP($E2206,paramètres!$E$33:$F$44,2,FALSE)&lt;=VLOOKUP($AM$18,paramètres!$E$33:$F$44,2,FALSE),AA2206*$D2206,0)))</f>
        <v>0</v>
      </c>
      <c r="AN2206" s="121" t="str">
        <f>IF(paramètres!$B$28=1,((SUM(P2206:Y2206)/1.02)+SUM(Z2206:AA2206))*0.0303/9*COUNT(P2206:X2206),IF(paramètres!$B$28=2,(SUM(P2206:AA2206))*0.0303/9*COUNT(P2206:X2206),"Missing Delta option"))</f>
        <v>Missing Delta option</v>
      </c>
      <c r="AO2206" s="13" t="str">
        <f>IF(paramètres!$B$28=1,(((SUM(P2206:Y2206)/1.02)+SUM(Z2206:AA2206))+((SUM(AB2206:AK2206)/1.02)+SUM(AL2206:AN2206)))*cotpatr,IF(paramètres!$B$28=2,(SUM(P2206:AN2206)*cotpatr),"Missing Delta Option"))</f>
        <v>Missing Delta Option</v>
      </c>
      <c r="AP2206" s="13" t="str" cm="1">
        <f t="array" ref="AP2206">IF(paramètres!$B$28=1,(((SUM(P2206:Y2206)/1.02)+SUM(Z2206:AA2206))+((SUM(AB2206:AM2206)/1.02)+SUM(AL2206:AM2206)))/12*pécule,IF(paramètres!$B$28=2,SUM(P2206:AM2206)/12*pécule,"Missing Delta Option"))</f>
        <v>Missing Delta Option</v>
      </c>
      <c r="AQ2206" s="105" t="e">
        <f>IF(paramètres!$B$28=1,(((SUM(P2206:Y2206)/1.02)+SUM(Z2206:AA2206))+((SUM(AB2206:AM2206)/1.02)+SUM(AL2206:AM2206)))+AN2206+AO2206+AP2206,SUM(P2206:AM2206)+AN2206+AO2206+AP2206)</f>
        <v>#VALUE!</v>
      </c>
    </row>
    <row r="2207" spans="1:43" x14ac:dyDescent="0.25">
      <c r="A2207" s="104"/>
      <c r="B2207" s="39"/>
      <c r="C2207" s="39"/>
      <c r="D2207" s="70"/>
      <c r="E2207" s="49"/>
      <c r="F2207" s="40"/>
      <c r="G2207" s="38"/>
      <c r="H2207" s="71"/>
      <c r="I2207" s="40"/>
      <c r="J2207" s="38"/>
      <c r="K2207" s="71"/>
      <c r="L2207" s="40"/>
      <c r="M2207" s="38"/>
      <c r="N2207" s="71"/>
      <c r="O2207" s="49"/>
      <c r="P2207" s="177"/>
      <c r="Q2207" s="178"/>
      <c r="R2207" s="178"/>
      <c r="S2207" s="178"/>
      <c r="T2207" s="178"/>
      <c r="U2207" s="178"/>
      <c r="V2207" s="178"/>
      <c r="W2207" s="178"/>
      <c r="X2207" s="178"/>
      <c r="Y2207" s="178"/>
      <c r="Z2207" s="178"/>
      <c r="AA2207" s="179"/>
      <c r="AB2207" s="121">
        <f>IF($D2207="",0,IF($E2207="",0,IF(VLOOKUP($E2207,paramètres!$E$33:$F$44,2,FALSE)&lt;=VLOOKUP($AB$18,paramètres!$E$33:$F$44,2,FALSE),P2207*$D2207,0)))</f>
        <v>0</v>
      </c>
      <c r="AC2207" s="13">
        <f>IF($D2207="",0,IF($E2207="",0,IF(VLOOKUP($E2207,paramètres!$E$33:$F$44,2,FALSE)&lt;=VLOOKUP($AC$18,paramètres!$E$33:$F$44,2,FALSE),Q2207*$D2207,0)))</f>
        <v>0</v>
      </c>
      <c r="AD2207" s="13">
        <f>IF($D2207="",0,IF($E2207="",0,IF(VLOOKUP($E2207,paramètres!$E$33:$F$44,2,FALSE)&lt;=VLOOKUP($AD$18,paramètres!$E$33:$F$44,2,FALSE),R2207*$D2207,0)))</f>
        <v>0</v>
      </c>
      <c r="AE2207" s="13">
        <f>IF($D2207="",0,IF($E2207="",0,IF(VLOOKUP($E2207,paramètres!$E$33:$F$44,2,FALSE)&lt;=VLOOKUP($AE$18,paramètres!$E$33:$F$44,2,FALSE),S2207*$D2207,0)))</f>
        <v>0</v>
      </c>
      <c r="AF2207" s="13">
        <f>IF($D2207="",0,IF($E2207="",0,IF(VLOOKUP($E2207,paramètres!$E$33:$F$44,2,FALSE)&lt;=VLOOKUP($AF$18,paramètres!$E$33:$F$44,2,FALSE),T2207*$D2207,0)))</f>
        <v>0</v>
      </c>
      <c r="AG2207" s="13">
        <f>IF($D2207="",0,IF($E2207="",0,IF(VLOOKUP($E2207,paramètres!$E$33:$F$44,2,FALSE)&lt;=VLOOKUP($AG$18,paramètres!$E$33:$F$44,2,FALSE),U2207*$D2207,0)))</f>
        <v>0</v>
      </c>
      <c r="AH2207" s="13">
        <f>IF($D2207="",0,IF($E2207="",0,IF(VLOOKUP($E2207,paramètres!$E$33:$F$44,2,FALSE)&lt;=VLOOKUP($AH$18,paramètres!$E$33:$F$44,2,FALSE),V2207*$D2207,0)))</f>
        <v>0</v>
      </c>
      <c r="AI2207" s="13">
        <f>IF($D2207="",0,IF($E2207="",0,IF(VLOOKUP($E2207,paramètres!$E$33:$F$44,2,FALSE)&lt;=VLOOKUP($AI$18,paramètres!$E$33:$F$44,2,FALSE),W2207*$D2207,0)))</f>
        <v>0</v>
      </c>
      <c r="AJ2207" s="13">
        <f>IF($D2207="",0,IF($E2207="",0,IF(VLOOKUP($E2207,paramètres!$E$33:$F$44,2,FALSE)&lt;=VLOOKUP($AJ$18,paramètres!$E$33:$F$44,2,FALSE),X2207*$D2207,0)))</f>
        <v>0</v>
      </c>
      <c r="AK2207" s="13">
        <f>IF($D2207="",0,IF($E2207="",0,IF(VLOOKUP($E2207,paramètres!$E$33:$F$44,2,FALSE)&lt;=VLOOKUP($AK$18,paramètres!$E$33:$F$44,2,FALSE),Y2207*$D2207,0)))</f>
        <v>0</v>
      </c>
      <c r="AL2207" s="13">
        <f>IF($D2207="",0,IF($E2207="",0,IF(VLOOKUP($E2207,paramètres!$E$33:$F$44,2,FALSE)&lt;=VLOOKUP($AL$18,paramètres!$E$33:$F$44,2,FALSE),Z2207*$D2207,0)))</f>
        <v>0</v>
      </c>
      <c r="AM2207" s="126">
        <f>IF($D2207="",0,IF($E2207="",0,IF(VLOOKUP($E2207,paramètres!$E$33:$F$44,2,FALSE)&lt;=VLOOKUP($AM$18,paramètres!$E$33:$F$44,2,FALSE),AA2207*$D2207,0)))</f>
        <v>0</v>
      </c>
      <c r="AN2207" s="121" t="str">
        <f>IF(paramètres!$B$28=1,((SUM(P2207:Y2207)/1.02)+SUM(Z2207:AA2207))*0.0303/9*COUNT(P2207:X2207),IF(paramètres!$B$28=2,(SUM(P2207:AA2207))*0.0303/9*COUNT(P2207:X2207),"Missing Delta option"))</f>
        <v>Missing Delta option</v>
      </c>
      <c r="AO2207" s="13" t="str">
        <f>IF(paramètres!$B$28=1,(((SUM(P2207:Y2207)/1.02)+SUM(Z2207:AA2207))+((SUM(AB2207:AK2207)/1.02)+SUM(AL2207:AN2207)))*cotpatr,IF(paramètres!$B$28=2,(SUM(P2207:AN2207)*cotpatr),"Missing Delta Option"))</f>
        <v>Missing Delta Option</v>
      </c>
      <c r="AP2207" s="13" t="str" cm="1">
        <f t="array" ref="AP2207">IF(paramètres!$B$28=1,(((SUM(P2207:Y2207)/1.02)+SUM(Z2207:AA2207))+((SUM(AB2207:AM2207)/1.02)+SUM(AL2207:AM2207)))/12*pécule,IF(paramètres!$B$28=2,SUM(P2207:AM2207)/12*pécule,"Missing Delta Option"))</f>
        <v>Missing Delta Option</v>
      </c>
      <c r="AQ2207" s="105" t="e">
        <f>IF(paramètres!$B$28=1,(((SUM(P2207:Y2207)/1.02)+SUM(Z2207:AA2207))+((SUM(AB2207:AM2207)/1.02)+SUM(AL2207:AM2207)))+AN2207+AO2207+AP2207,SUM(P2207:AM2207)+AN2207+AO2207+AP2207)</f>
        <v>#VALUE!</v>
      </c>
    </row>
    <row r="2208" spans="1:43" x14ac:dyDescent="0.25">
      <c r="A2208" s="104"/>
      <c r="B2208" s="39"/>
      <c r="C2208" s="39"/>
      <c r="D2208" s="70"/>
      <c r="E2208" s="49"/>
      <c r="F2208" s="40"/>
      <c r="G2208" s="38"/>
      <c r="H2208" s="71"/>
      <c r="I2208" s="40"/>
      <c r="J2208" s="38"/>
      <c r="K2208" s="71"/>
      <c r="L2208" s="40"/>
      <c r="M2208" s="38"/>
      <c r="N2208" s="71"/>
      <c r="O2208" s="49"/>
      <c r="P2208" s="177"/>
      <c r="Q2208" s="178"/>
      <c r="R2208" s="178"/>
      <c r="S2208" s="178"/>
      <c r="T2208" s="178"/>
      <c r="U2208" s="178"/>
      <c r="V2208" s="178"/>
      <c r="W2208" s="178"/>
      <c r="X2208" s="178"/>
      <c r="Y2208" s="178"/>
      <c r="Z2208" s="178"/>
      <c r="AA2208" s="179"/>
      <c r="AB2208" s="121">
        <f>IF($D2208="",0,IF($E2208="",0,IF(VLOOKUP($E2208,paramètres!$E$33:$F$44,2,FALSE)&lt;=VLOOKUP($AB$18,paramètres!$E$33:$F$44,2,FALSE),P2208*$D2208,0)))</f>
        <v>0</v>
      </c>
      <c r="AC2208" s="13">
        <f>IF($D2208="",0,IF($E2208="",0,IF(VLOOKUP($E2208,paramètres!$E$33:$F$44,2,FALSE)&lt;=VLOOKUP($AC$18,paramètres!$E$33:$F$44,2,FALSE),Q2208*$D2208,0)))</f>
        <v>0</v>
      </c>
      <c r="AD2208" s="13">
        <f>IF($D2208="",0,IF($E2208="",0,IF(VLOOKUP($E2208,paramètres!$E$33:$F$44,2,FALSE)&lt;=VLOOKUP($AD$18,paramètres!$E$33:$F$44,2,FALSE),R2208*$D2208,0)))</f>
        <v>0</v>
      </c>
      <c r="AE2208" s="13">
        <f>IF($D2208="",0,IF($E2208="",0,IF(VLOOKUP($E2208,paramètres!$E$33:$F$44,2,FALSE)&lt;=VLOOKUP($AE$18,paramètres!$E$33:$F$44,2,FALSE),S2208*$D2208,0)))</f>
        <v>0</v>
      </c>
      <c r="AF2208" s="13">
        <f>IF($D2208="",0,IF($E2208="",0,IF(VLOOKUP($E2208,paramètres!$E$33:$F$44,2,FALSE)&lt;=VLOOKUP($AF$18,paramètres!$E$33:$F$44,2,FALSE),T2208*$D2208,0)))</f>
        <v>0</v>
      </c>
      <c r="AG2208" s="13">
        <f>IF($D2208="",0,IF($E2208="",0,IF(VLOOKUP($E2208,paramètres!$E$33:$F$44,2,FALSE)&lt;=VLOOKUP($AG$18,paramètres!$E$33:$F$44,2,FALSE),U2208*$D2208,0)))</f>
        <v>0</v>
      </c>
      <c r="AH2208" s="13">
        <f>IF($D2208="",0,IF($E2208="",0,IF(VLOOKUP($E2208,paramètres!$E$33:$F$44,2,FALSE)&lt;=VLOOKUP($AH$18,paramètres!$E$33:$F$44,2,FALSE),V2208*$D2208,0)))</f>
        <v>0</v>
      </c>
      <c r="AI2208" s="13">
        <f>IF($D2208="",0,IF($E2208="",0,IF(VLOOKUP($E2208,paramètres!$E$33:$F$44,2,FALSE)&lt;=VLOOKUP($AI$18,paramètres!$E$33:$F$44,2,FALSE),W2208*$D2208,0)))</f>
        <v>0</v>
      </c>
      <c r="AJ2208" s="13">
        <f>IF($D2208="",0,IF($E2208="",0,IF(VLOOKUP($E2208,paramètres!$E$33:$F$44,2,FALSE)&lt;=VLOOKUP($AJ$18,paramètres!$E$33:$F$44,2,FALSE),X2208*$D2208,0)))</f>
        <v>0</v>
      </c>
      <c r="AK2208" s="13">
        <f>IF($D2208="",0,IF($E2208="",0,IF(VLOOKUP($E2208,paramètres!$E$33:$F$44,2,FALSE)&lt;=VLOOKUP($AK$18,paramètres!$E$33:$F$44,2,FALSE),Y2208*$D2208,0)))</f>
        <v>0</v>
      </c>
      <c r="AL2208" s="13">
        <f>IF($D2208="",0,IF($E2208="",0,IF(VLOOKUP($E2208,paramètres!$E$33:$F$44,2,FALSE)&lt;=VLOOKUP($AL$18,paramètres!$E$33:$F$44,2,FALSE),Z2208*$D2208,0)))</f>
        <v>0</v>
      </c>
      <c r="AM2208" s="126">
        <f>IF($D2208="",0,IF($E2208="",0,IF(VLOOKUP($E2208,paramètres!$E$33:$F$44,2,FALSE)&lt;=VLOOKUP($AM$18,paramètres!$E$33:$F$44,2,FALSE),AA2208*$D2208,0)))</f>
        <v>0</v>
      </c>
      <c r="AN2208" s="121" t="str">
        <f>IF(paramètres!$B$28=1,((SUM(P2208:Y2208)/1.02)+SUM(Z2208:AA2208))*0.0303/9*COUNT(P2208:X2208),IF(paramètres!$B$28=2,(SUM(P2208:AA2208))*0.0303/9*COUNT(P2208:X2208),"Missing Delta option"))</f>
        <v>Missing Delta option</v>
      </c>
      <c r="AO2208" s="13" t="str">
        <f>IF(paramètres!$B$28=1,(((SUM(P2208:Y2208)/1.02)+SUM(Z2208:AA2208))+((SUM(AB2208:AK2208)/1.02)+SUM(AL2208:AN2208)))*cotpatr,IF(paramètres!$B$28=2,(SUM(P2208:AN2208)*cotpatr),"Missing Delta Option"))</f>
        <v>Missing Delta Option</v>
      </c>
      <c r="AP2208" s="13" t="str" cm="1">
        <f t="array" ref="AP2208">IF(paramètres!$B$28=1,(((SUM(P2208:Y2208)/1.02)+SUM(Z2208:AA2208))+((SUM(AB2208:AM2208)/1.02)+SUM(AL2208:AM2208)))/12*pécule,IF(paramètres!$B$28=2,SUM(P2208:AM2208)/12*pécule,"Missing Delta Option"))</f>
        <v>Missing Delta Option</v>
      </c>
      <c r="AQ2208" s="105" t="e">
        <f>IF(paramètres!$B$28=1,(((SUM(P2208:Y2208)/1.02)+SUM(Z2208:AA2208))+((SUM(AB2208:AM2208)/1.02)+SUM(AL2208:AM2208)))+AN2208+AO2208+AP2208,SUM(P2208:AM2208)+AN2208+AO2208+AP2208)</f>
        <v>#VALUE!</v>
      </c>
    </row>
    <row r="2209" spans="1:43" x14ac:dyDescent="0.25">
      <c r="A2209" s="104"/>
      <c r="B2209" s="39"/>
      <c r="C2209" s="39"/>
      <c r="D2209" s="70"/>
      <c r="E2209" s="49"/>
      <c r="F2209" s="40"/>
      <c r="G2209" s="38"/>
      <c r="H2209" s="71"/>
      <c r="I2209" s="40"/>
      <c r="J2209" s="38"/>
      <c r="K2209" s="71"/>
      <c r="L2209" s="40"/>
      <c r="M2209" s="38"/>
      <c r="N2209" s="71"/>
      <c r="O2209" s="49"/>
      <c r="P2209" s="177"/>
      <c r="Q2209" s="178"/>
      <c r="R2209" s="178"/>
      <c r="S2209" s="178"/>
      <c r="T2209" s="178"/>
      <c r="U2209" s="178"/>
      <c r="V2209" s="178"/>
      <c r="W2209" s="178"/>
      <c r="X2209" s="178"/>
      <c r="Y2209" s="178"/>
      <c r="Z2209" s="178"/>
      <c r="AA2209" s="179"/>
      <c r="AB2209" s="121">
        <f>IF($D2209="",0,IF($E2209="",0,IF(VLOOKUP($E2209,paramètres!$E$33:$F$44,2,FALSE)&lt;=VLOOKUP($AB$18,paramètres!$E$33:$F$44,2,FALSE),P2209*$D2209,0)))</f>
        <v>0</v>
      </c>
      <c r="AC2209" s="13">
        <f>IF($D2209="",0,IF($E2209="",0,IF(VLOOKUP($E2209,paramètres!$E$33:$F$44,2,FALSE)&lt;=VLOOKUP($AC$18,paramètres!$E$33:$F$44,2,FALSE),Q2209*$D2209,0)))</f>
        <v>0</v>
      </c>
      <c r="AD2209" s="13">
        <f>IF($D2209="",0,IF($E2209="",0,IF(VLOOKUP($E2209,paramètres!$E$33:$F$44,2,FALSE)&lt;=VLOOKUP($AD$18,paramètres!$E$33:$F$44,2,FALSE),R2209*$D2209,0)))</f>
        <v>0</v>
      </c>
      <c r="AE2209" s="13">
        <f>IF($D2209="",0,IF($E2209="",0,IF(VLOOKUP($E2209,paramètres!$E$33:$F$44,2,FALSE)&lt;=VLOOKUP($AE$18,paramètres!$E$33:$F$44,2,FALSE),S2209*$D2209,0)))</f>
        <v>0</v>
      </c>
      <c r="AF2209" s="13">
        <f>IF($D2209="",0,IF($E2209="",0,IF(VLOOKUP($E2209,paramètres!$E$33:$F$44,2,FALSE)&lt;=VLOOKUP($AF$18,paramètres!$E$33:$F$44,2,FALSE),T2209*$D2209,0)))</f>
        <v>0</v>
      </c>
      <c r="AG2209" s="13">
        <f>IF($D2209="",0,IF($E2209="",0,IF(VLOOKUP($E2209,paramètres!$E$33:$F$44,2,FALSE)&lt;=VLOOKUP($AG$18,paramètres!$E$33:$F$44,2,FALSE),U2209*$D2209,0)))</f>
        <v>0</v>
      </c>
      <c r="AH2209" s="13">
        <f>IF($D2209="",0,IF($E2209="",0,IF(VLOOKUP($E2209,paramètres!$E$33:$F$44,2,FALSE)&lt;=VLOOKUP($AH$18,paramètres!$E$33:$F$44,2,FALSE),V2209*$D2209,0)))</f>
        <v>0</v>
      </c>
      <c r="AI2209" s="13">
        <f>IF($D2209="",0,IF($E2209="",0,IF(VLOOKUP($E2209,paramètres!$E$33:$F$44,2,FALSE)&lt;=VLOOKUP($AI$18,paramètres!$E$33:$F$44,2,FALSE),W2209*$D2209,0)))</f>
        <v>0</v>
      </c>
      <c r="AJ2209" s="13">
        <f>IF($D2209="",0,IF($E2209="",0,IF(VLOOKUP($E2209,paramètres!$E$33:$F$44,2,FALSE)&lt;=VLOOKUP($AJ$18,paramètres!$E$33:$F$44,2,FALSE),X2209*$D2209,0)))</f>
        <v>0</v>
      </c>
      <c r="AK2209" s="13">
        <f>IF($D2209="",0,IF($E2209="",0,IF(VLOOKUP($E2209,paramètres!$E$33:$F$44,2,FALSE)&lt;=VLOOKUP($AK$18,paramètres!$E$33:$F$44,2,FALSE),Y2209*$D2209,0)))</f>
        <v>0</v>
      </c>
      <c r="AL2209" s="13">
        <f>IF($D2209="",0,IF($E2209="",0,IF(VLOOKUP($E2209,paramètres!$E$33:$F$44,2,FALSE)&lt;=VLOOKUP($AL$18,paramètres!$E$33:$F$44,2,FALSE),Z2209*$D2209,0)))</f>
        <v>0</v>
      </c>
      <c r="AM2209" s="126">
        <f>IF($D2209="",0,IF($E2209="",0,IF(VLOOKUP($E2209,paramètres!$E$33:$F$44,2,FALSE)&lt;=VLOOKUP($AM$18,paramètres!$E$33:$F$44,2,FALSE),AA2209*$D2209,0)))</f>
        <v>0</v>
      </c>
      <c r="AN2209" s="121" t="str">
        <f>IF(paramètres!$B$28=1,((SUM(P2209:Y2209)/1.02)+SUM(Z2209:AA2209))*0.0303/9*COUNT(P2209:X2209),IF(paramètres!$B$28=2,(SUM(P2209:AA2209))*0.0303/9*COUNT(P2209:X2209),"Missing Delta option"))</f>
        <v>Missing Delta option</v>
      </c>
      <c r="AO2209" s="13" t="str">
        <f>IF(paramètres!$B$28=1,(((SUM(P2209:Y2209)/1.02)+SUM(Z2209:AA2209))+((SUM(AB2209:AK2209)/1.02)+SUM(AL2209:AN2209)))*cotpatr,IF(paramètres!$B$28=2,(SUM(P2209:AN2209)*cotpatr),"Missing Delta Option"))</f>
        <v>Missing Delta Option</v>
      </c>
      <c r="AP2209" s="13" t="str" cm="1">
        <f t="array" ref="AP2209">IF(paramètres!$B$28=1,(((SUM(P2209:Y2209)/1.02)+SUM(Z2209:AA2209))+((SUM(AB2209:AM2209)/1.02)+SUM(AL2209:AM2209)))/12*pécule,IF(paramètres!$B$28=2,SUM(P2209:AM2209)/12*pécule,"Missing Delta Option"))</f>
        <v>Missing Delta Option</v>
      </c>
      <c r="AQ2209" s="105" t="e">
        <f>IF(paramètres!$B$28=1,(((SUM(P2209:Y2209)/1.02)+SUM(Z2209:AA2209))+((SUM(AB2209:AM2209)/1.02)+SUM(AL2209:AM2209)))+AN2209+AO2209+AP2209,SUM(P2209:AM2209)+AN2209+AO2209+AP2209)</f>
        <v>#VALUE!</v>
      </c>
    </row>
    <row r="2210" spans="1:43" x14ac:dyDescent="0.25">
      <c r="A2210" s="104"/>
      <c r="B2210" s="39"/>
      <c r="C2210" s="39"/>
      <c r="D2210" s="70"/>
      <c r="E2210" s="49"/>
      <c r="F2210" s="40"/>
      <c r="G2210" s="38"/>
      <c r="H2210" s="71"/>
      <c r="I2210" s="40"/>
      <c r="J2210" s="38"/>
      <c r="K2210" s="71"/>
      <c r="L2210" s="40"/>
      <c r="M2210" s="38"/>
      <c r="N2210" s="71"/>
      <c r="O2210" s="49"/>
      <c r="P2210" s="177"/>
      <c r="Q2210" s="178"/>
      <c r="R2210" s="178"/>
      <c r="S2210" s="178"/>
      <c r="T2210" s="178"/>
      <c r="U2210" s="178"/>
      <c r="V2210" s="178"/>
      <c r="W2210" s="178"/>
      <c r="X2210" s="178"/>
      <c r="Y2210" s="178"/>
      <c r="Z2210" s="178"/>
      <c r="AA2210" s="179"/>
      <c r="AB2210" s="121">
        <f>IF($D2210="",0,IF($E2210="",0,IF(VLOOKUP($E2210,paramètres!$E$33:$F$44,2,FALSE)&lt;=VLOOKUP($AB$18,paramètres!$E$33:$F$44,2,FALSE),P2210*$D2210,0)))</f>
        <v>0</v>
      </c>
      <c r="AC2210" s="13">
        <f>IF($D2210="",0,IF($E2210="",0,IF(VLOOKUP($E2210,paramètres!$E$33:$F$44,2,FALSE)&lt;=VLOOKUP($AC$18,paramètres!$E$33:$F$44,2,FALSE),Q2210*$D2210,0)))</f>
        <v>0</v>
      </c>
      <c r="AD2210" s="13">
        <f>IF($D2210="",0,IF($E2210="",0,IF(VLOOKUP($E2210,paramètres!$E$33:$F$44,2,FALSE)&lt;=VLOOKUP($AD$18,paramètres!$E$33:$F$44,2,FALSE),R2210*$D2210,0)))</f>
        <v>0</v>
      </c>
      <c r="AE2210" s="13">
        <f>IF($D2210="",0,IF($E2210="",0,IF(VLOOKUP($E2210,paramètres!$E$33:$F$44,2,FALSE)&lt;=VLOOKUP($AE$18,paramètres!$E$33:$F$44,2,FALSE),S2210*$D2210,0)))</f>
        <v>0</v>
      </c>
      <c r="AF2210" s="13">
        <f>IF($D2210="",0,IF($E2210="",0,IF(VLOOKUP($E2210,paramètres!$E$33:$F$44,2,FALSE)&lt;=VLOOKUP($AF$18,paramètres!$E$33:$F$44,2,FALSE),T2210*$D2210,0)))</f>
        <v>0</v>
      </c>
      <c r="AG2210" s="13">
        <f>IF($D2210="",0,IF($E2210="",0,IF(VLOOKUP($E2210,paramètres!$E$33:$F$44,2,FALSE)&lt;=VLOOKUP($AG$18,paramètres!$E$33:$F$44,2,FALSE),U2210*$D2210,0)))</f>
        <v>0</v>
      </c>
      <c r="AH2210" s="13">
        <f>IF($D2210="",0,IF($E2210="",0,IF(VLOOKUP($E2210,paramètres!$E$33:$F$44,2,FALSE)&lt;=VLOOKUP($AH$18,paramètres!$E$33:$F$44,2,FALSE),V2210*$D2210,0)))</f>
        <v>0</v>
      </c>
      <c r="AI2210" s="13">
        <f>IF($D2210="",0,IF($E2210="",0,IF(VLOOKUP($E2210,paramètres!$E$33:$F$44,2,FALSE)&lt;=VLOOKUP($AI$18,paramètres!$E$33:$F$44,2,FALSE),W2210*$D2210,0)))</f>
        <v>0</v>
      </c>
      <c r="AJ2210" s="13">
        <f>IF($D2210="",0,IF($E2210="",0,IF(VLOOKUP($E2210,paramètres!$E$33:$F$44,2,FALSE)&lt;=VLOOKUP($AJ$18,paramètres!$E$33:$F$44,2,FALSE),X2210*$D2210,0)))</f>
        <v>0</v>
      </c>
      <c r="AK2210" s="13">
        <f>IF($D2210="",0,IF($E2210="",0,IF(VLOOKUP($E2210,paramètres!$E$33:$F$44,2,FALSE)&lt;=VLOOKUP($AK$18,paramètres!$E$33:$F$44,2,FALSE),Y2210*$D2210,0)))</f>
        <v>0</v>
      </c>
      <c r="AL2210" s="13">
        <f>IF($D2210="",0,IF($E2210="",0,IF(VLOOKUP($E2210,paramètres!$E$33:$F$44,2,FALSE)&lt;=VLOOKUP($AL$18,paramètres!$E$33:$F$44,2,FALSE),Z2210*$D2210,0)))</f>
        <v>0</v>
      </c>
      <c r="AM2210" s="126">
        <f>IF($D2210="",0,IF($E2210="",0,IF(VLOOKUP($E2210,paramètres!$E$33:$F$44,2,FALSE)&lt;=VLOOKUP($AM$18,paramètres!$E$33:$F$44,2,FALSE),AA2210*$D2210,0)))</f>
        <v>0</v>
      </c>
      <c r="AN2210" s="121" t="str">
        <f>IF(paramètres!$B$28=1,((SUM(P2210:Y2210)/1.02)+SUM(Z2210:AA2210))*0.0303/9*COUNT(P2210:X2210),IF(paramètres!$B$28=2,(SUM(P2210:AA2210))*0.0303/9*COUNT(P2210:X2210),"Missing Delta option"))</f>
        <v>Missing Delta option</v>
      </c>
      <c r="AO2210" s="13" t="str">
        <f>IF(paramètres!$B$28=1,(((SUM(P2210:Y2210)/1.02)+SUM(Z2210:AA2210))+((SUM(AB2210:AK2210)/1.02)+SUM(AL2210:AN2210)))*cotpatr,IF(paramètres!$B$28=2,(SUM(P2210:AN2210)*cotpatr),"Missing Delta Option"))</f>
        <v>Missing Delta Option</v>
      </c>
      <c r="AP2210" s="13" t="str" cm="1">
        <f t="array" ref="AP2210">IF(paramètres!$B$28=1,(((SUM(P2210:Y2210)/1.02)+SUM(Z2210:AA2210))+((SUM(AB2210:AM2210)/1.02)+SUM(AL2210:AM2210)))/12*pécule,IF(paramètres!$B$28=2,SUM(P2210:AM2210)/12*pécule,"Missing Delta Option"))</f>
        <v>Missing Delta Option</v>
      </c>
      <c r="AQ2210" s="105" t="e">
        <f>IF(paramètres!$B$28=1,(((SUM(P2210:Y2210)/1.02)+SUM(Z2210:AA2210))+((SUM(AB2210:AM2210)/1.02)+SUM(AL2210:AM2210)))+AN2210+AO2210+AP2210,SUM(P2210:AM2210)+AN2210+AO2210+AP2210)</f>
        <v>#VALUE!</v>
      </c>
    </row>
    <row r="2211" spans="1:43" x14ac:dyDescent="0.25">
      <c r="A2211" s="104"/>
      <c r="B2211" s="39"/>
      <c r="C2211" s="39"/>
      <c r="D2211" s="70"/>
      <c r="E2211" s="49"/>
      <c r="F2211" s="40"/>
      <c r="G2211" s="38"/>
      <c r="H2211" s="71"/>
      <c r="I2211" s="40"/>
      <c r="J2211" s="38"/>
      <c r="K2211" s="71"/>
      <c r="L2211" s="40"/>
      <c r="M2211" s="38"/>
      <c r="N2211" s="71"/>
      <c r="O2211" s="49"/>
      <c r="P2211" s="177"/>
      <c r="Q2211" s="178"/>
      <c r="R2211" s="178"/>
      <c r="S2211" s="178"/>
      <c r="T2211" s="178"/>
      <c r="U2211" s="178"/>
      <c r="V2211" s="178"/>
      <c r="W2211" s="178"/>
      <c r="X2211" s="178"/>
      <c r="Y2211" s="178"/>
      <c r="Z2211" s="178"/>
      <c r="AA2211" s="179"/>
      <c r="AB2211" s="121">
        <f>IF($D2211="",0,IF($E2211="",0,IF(VLOOKUP($E2211,paramètres!$E$33:$F$44,2,FALSE)&lt;=VLOOKUP($AB$18,paramètres!$E$33:$F$44,2,FALSE),P2211*$D2211,0)))</f>
        <v>0</v>
      </c>
      <c r="AC2211" s="13">
        <f>IF($D2211="",0,IF($E2211="",0,IF(VLOOKUP($E2211,paramètres!$E$33:$F$44,2,FALSE)&lt;=VLOOKUP($AC$18,paramètres!$E$33:$F$44,2,FALSE),Q2211*$D2211,0)))</f>
        <v>0</v>
      </c>
      <c r="AD2211" s="13">
        <f>IF($D2211="",0,IF($E2211="",0,IF(VLOOKUP($E2211,paramètres!$E$33:$F$44,2,FALSE)&lt;=VLOOKUP($AD$18,paramètres!$E$33:$F$44,2,FALSE),R2211*$D2211,0)))</f>
        <v>0</v>
      </c>
      <c r="AE2211" s="13">
        <f>IF($D2211="",0,IF($E2211="",0,IF(VLOOKUP($E2211,paramètres!$E$33:$F$44,2,FALSE)&lt;=VLOOKUP($AE$18,paramètres!$E$33:$F$44,2,FALSE),S2211*$D2211,0)))</f>
        <v>0</v>
      </c>
      <c r="AF2211" s="13">
        <f>IF($D2211="",0,IF($E2211="",0,IF(VLOOKUP($E2211,paramètres!$E$33:$F$44,2,FALSE)&lt;=VLOOKUP($AF$18,paramètres!$E$33:$F$44,2,FALSE),T2211*$D2211,0)))</f>
        <v>0</v>
      </c>
      <c r="AG2211" s="13">
        <f>IF($D2211="",0,IF($E2211="",0,IF(VLOOKUP($E2211,paramètres!$E$33:$F$44,2,FALSE)&lt;=VLOOKUP($AG$18,paramètres!$E$33:$F$44,2,FALSE),U2211*$D2211,0)))</f>
        <v>0</v>
      </c>
      <c r="AH2211" s="13">
        <f>IF($D2211="",0,IF($E2211="",0,IF(VLOOKUP($E2211,paramètres!$E$33:$F$44,2,FALSE)&lt;=VLOOKUP($AH$18,paramètres!$E$33:$F$44,2,FALSE),V2211*$D2211,0)))</f>
        <v>0</v>
      </c>
      <c r="AI2211" s="13">
        <f>IF($D2211="",0,IF($E2211="",0,IF(VLOOKUP($E2211,paramètres!$E$33:$F$44,2,FALSE)&lt;=VLOOKUP($AI$18,paramètres!$E$33:$F$44,2,FALSE),W2211*$D2211,0)))</f>
        <v>0</v>
      </c>
      <c r="AJ2211" s="13">
        <f>IF($D2211="",0,IF($E2211="",0,IF(VLOOKUP($E2211,paramètres!$E$33:$F$44,2,FALSE)&lt;=VLOOKUP($AJ$18,paramètres!$E$33:$F$44,2,FALSE),X2211*$D2211,0)))</f>
        <v>0</v>
      </c>
      <c r="AK2211" s="13">
        <f>IF($D2211="",0,IF($E2211="",0,IF(VLOOKUP($E2211,paramètres!$E$33:$F$44,2,FALSE)&lt;=VLOOKUP($AK$18,paramètres!$E$33:$F$44,2,FALSE),Y2211*$D2211,0)))</f>
        <v>0</v>
      </c>
      <c r="AL2211" s="13">
        <f>IF($D2211="",0,IF($E2211="",0,IF(VLOOKUP($E2211,paramètres!$E$33:$F$44,2,FALSE)&lt;=VLOOKUP($AL$18,paramètres!$E$33:$F$44,2,FALSE),Z2211*$D2211,0)))</f>
        <v>0</v>
      </c>
      <c r="AM2211" s="126">
        <f>IF($D2211="",0,IF($E2211="",0,IF(VLOOKUP($E2211,paramètres!$E$33:$F$44,2,FALSE)&lt;=VLOOKUP($AM$18,paramètres!$E$33:$F$44,2,FALSE),AA2211*$D2211,0)))</f>
        <v>0</v>
      </c>
      <c r="AN2211" s="121" t="str">
        <f>IF(paramètres!$B$28=1,((SUM(P2211:Y2211)/1.02)+SUM(Z2211:AA2211))*0.0303/9*COUNT(P2211:X2211),IF(paramètres!$B$28=2,(SUM(P2211:AA2211))*0.0303/9*COUNT(P2211:X2211),"Missing Delta option"))</f>
        <v>Missing Delta option</v>
      </c>
      <c r="AO2211" s="13" t="str">
        <f>IF(paramètres!$B$28=1,(((SUM(P2211:Y2211)/1.02)+SUM(Z2211:AA2211))+((SUM(AB2211:AK2211)/1.02)+SUM(AL2211:AN2211)))*cotpatr,IF(paramètres!$B$28=2,(SUM(P2211:AN2211)*cotpatr),"Missing Delta Option"))</f>
        <v>Missing Delta Option</v>
      </c>
      <c r="AP2211" s="13" t="str" cm="1">
        <f t="array" ref="AP2211">IF(paramètres!$B$28=1,(((SUM(P2211:Y2211)/1.02)+SUM(Z2211:AA2211))+((SUM(AB2211:AM2211)/1.02)+SUM(AL2211:AM2211)))/12*pécule,IF(paramètres!$B$28=2,SUM(P2211:AM2211)/12*pécule,"Missing Delta Option"))</f>
        <v>Missing Delta Option</v>
      </c>
      <c r="AQ2211" s="105" t="e">
        <f>IF(paramètres!$B$28=1,(((SUM(P2211:Y2211)/1.02)+SUM(Z2211:AA2211))+((SUM(AB2211:AM2211)/1.02)+SUM(AL2211:AM2211)))+AN2211+AO2211+AP2211,SUM(P2211:AM2211)+AN2211+AO2211+AP2211)</f>
        <v>#VALUE!</v>
      </c>
    </row>
    <row r="2212" spans="1:43" x14ac:dyDescent="0.25">
      <c r="A2212" s="104"/>
      <c r="B2212" s="39"/>
      <c r="C2212" s="39"/>
      <c r="D2212" s="70"/>
      <c r="E2212" s="49"/>
      <c r="F2212" s="40"/>
      <c r="G2212" s="38"/>
      <c r="H2212" s="71"/>
      <c r="I2212" s="40"/>
      <c r="J2212" s="38"/>
      <c r="K2212" s="71"/>
      <c r="L2212" s="40"/>
      <c r="M2212" s="38"/>
      <c r="N2212" s="71"/>
      <c r="O2212" s="49"/>
      <c r="P2212" s="177"/>
      <c r="Q2212" s="178"/>
      <c r="R2212" s="178"/>
      <c r="S2212" s="178"/>
      <c r="T2212" s="178"/>
      <c r="U2212" s="178"/>
      <c r="V2212" s="178"/>
      <c r="W2212" s="178"/>
      <c r="X2212" s="178"/>
      <c r="Y2212" s="178"/>
      <c r="Z2212" s="178"/>
      <c r="AA2212" s="179"/>
      <c r="AB2212" s="121">
        <f>IF($D2212="",0,IF($E2212="",0,IF(VLOOKUP($E2212,paramètres!$E$33:$F$44,2,FALSE)&lt;=VLOOKUP($AB$18,paramètres!$E$33:$F$44,2,FALSE),P2212*$D2212,0)))</f>
        <v>0</v>
      </c>
      <c r="AC2212" s="13">
        <f>IF($D2212="",0,IF($E2212="",0,IF(VLOOKUP($E2212,paramètres!$E$33:$F$44,2,FALSE)&lt;=VLOOKUP($AC$18,paramètres!$E$33:$F$44,2,FALSE),Q2212*$D2212,0)))</f>
        <v>0</v>
      </c>
      <c r="AD2212" s="13">
        <f>IF($D2212="",0,IF($E2212="",0,IF(VLOOKUP($E2212,paramètres!$E$33:$F$44,2,FALSE)&lt;=VLOOKUP($AD$18,paramètres!$E$33:$F$44,2,FALSE),R2212*$D2212,0)))</f>
        <v>0</v>
      </c>
      <c r="AE2212" s="13">
        <f>IF($D2212="",0,IF($E2212="",0,IF(VLOOKUP($E2212,paramètres!$E$33:$F$44,2,FALSE)&lt;=VLOOKUP($AE$18,paramètres!$E$33:$F$44,2,FALSE),S2212*$D2212,0)))</f>
        <v>0</v>
      </c>
      <c r="AF2212" s="13">
        <f>IF($D2212="",0,IF($E2212="",0,IF(VLOOKUP($E2212,paramètres!$E$33:$F$44,2,FALSE)&lt;=VLOOKUP($AF$18,paramètres!$E$33:$F$44,2,FALSE),T2212*$D2212,0)))</f>
        <v>0</v>
      </c>
      <c r="AG2212" s="13">
        <f>IF($D2212="",0,IF($E2212="",0,IF(VLOOKUP($E2212,paramètres!$E$33:$F$44,2,FALSE)&lt;=VLOOKUP($AG$18,paramètres!$E$33:$F$44,2,FALSE),U2212*$D2212,0)))</f>
        <v>0</v>
      </c>
      <c r="AH2212" s="13">
        <f>IF($D2212="",0,IF($E2212="",0,IF(VLOOKUP($E2212,paramètres!$E$33:$F$44,2,FALSE)&lt;=VLOOKUP($AH$18,paramètres!$E$33:$F$44,2,FALSE),V2212*$D2212,0)))</f>
        <v>0</v>
      </c>
      <c r="AI2212" s="13">
        <f>IF($D2212="",0,IF($E2212="",0,IF(VLOOKUP($E2212,paramètres!$E$33:$F$44,2,FALSE)&lt;=VLOOKUP($AI$18,paramètres!$E$33:$F$44,2,FALSE),W2212*$D2212,0)))</f>
        <v>0</v>
      </c>
      <c r="AJ2212" s="13">
        <f>IF($D2212="",0,IF($E2212="",0,IF(VLOOKUP($E2212,paramètres!$E$33:$F$44,2,FALSE)&lt;=VLOOKUP($AJ$18,paramètres!$E$33:$F$44,2,FALSE),X2212*$D2212,0)))</f>
        <v>0</v>
      </c>
      <c r="AK2212" s="13">
        <f>IF($D2212="",0,IF($E2212="",0,IF(VLOOKUP($E2212,paramètres!$E$33:$F$44,2,FALSE)&lt;=VLOOKUP($AK$18,paramètres!$E$33:$F$44,2,FALSE),Y2212*$D2212,0)))</f>
        <v>0</v>
      </c>
      <c r="AL2212" s="13">
        <f>IF($D2212="",0,IF($E2212="",0,IF(VLOOKUP($E2212,paramètres!$E$33:$F$44,2,FALSE)&lt;=VLOOKUP($AL$18,paramètres!$E$33:$F$44,2,FALSE),Z2212*$D2212,0)))</f>
        <v>0</v>
      </c>
      <c r="AM2212" s="126">
        <f>IF($D2212="",0,IF($E2212="",0,IF(VLOOKUP($E2212,paramètres!$E$33:$F$44,2,FALSE)&lt;=VLOOKUP($AM$18,paramètres!$E$33:$F$44,2,FALSE),AA2212*$D2212,0)))</f>
        <v>0</v>
      </c>
      <c r="AN2212" s="121" t="str">
        <f>IF(paramètres!$B$28=1,((SUM(P2212:Y2212)/1.02)+SUM(Z2212:AA2212))*0.0303/9*COUNT(P2212:X2212),IF(paramètres!$B$28=2,(SUM(P2212:AA2212))*0.0303/9*COUNT(P2212:X2212),"Missing Delta option"))</f>
        <v>Missing Delta option</v>
      </c>
      <c r="AO2212" s="13" t="str">
        <f>IF(paramètres!$B$28=1,(((SUM(P2212:Y2212)/1.02)+SUM(Z2212:AA2212))+((SUM(AB2212:AK2212)/1.02)+SUM(AL2212:AN2212)))*cotpatr,IF(paramètres!$B$28=2,(SUM(P2212:AN2212)*cotpatr),"Missing Delta Option"))</f>
        <v>Missing Delta Option</v>
      </c>
      <c r="AP2212" s="13" t="str" cm="1">
        <f t="array" ref="AP2212">IF(paramètres!$B$28=1,(((SUM(P2212:Y2212)/1.02)+SUM(Z2212:AA2212))+((SUM(AB2212:AM2212)/1.02)+SUM(AL2212:AM2212)))/12*pécule,IF(paramètres!$B$28=2,SUM(P2212:AM2212)/12*pécule,"Missing Delta Option"))</f>
        <v>Missing Delta Option</v>
      </c>
      <c r="AQ2212" s="105" t="e">
        <f>IF(paramètres!$B$28=1,(((SUM(P2212:Y2212)/1.02)+SUM(Z2212:AA2212))+((SUM(AB2212:AM2212)/1.02)+SUM(AL2212:AM2212)))+AN2212+AO2212+AP2212,SUM(P2212:AM2212)+AN2212+AO2212+AP2212)</f>
        <v>#VALUE!</v>
      </c>
    </row>
    <row r="2213" spans="1:43" x14ac:dyDescent="0.25">
      <c r="A2213" s="104"/>
      <c r="B2213" s="39"/>
      <c r="C2213" s="39"/>
      <c r="D2213" s="70"/>
      <c r="E2213" s="49"/>
      <c r="F2213" s="40"/>
      <c r="G2213" s="38"/>
      <c r="H2213" s="71"/>
      <c r="I2213" s="40"/>
      <c r="J2213" s="38"/>
      <c r="K2213" s="71"/>
      <c r="L2213" s="40"/>
      <c r="M2213" s="38"/>
      <c r="N2213" s="71"/>
      <c r="O2213" s="49"/>
      <c r="P2213" s="177"/>
      <c r="Q2213" s="178"/>
      <c r="R2213" s="178"/>
      <c r="S2213" s="178"/>
      <c r="T2213" s="178"/>
      <c r="U2213" s="178"/>
      <c r="V2213" s="178"/>
      <c r="W2213" s="178"/>
      <c r="X2213" s="178"/>
      <c r="Y2213" s="178"/>
      <c r="Z2213" s="178"/>
      <c r="AA2213" s="179"/>
      <c r="AB2213" s="121">
        <f>IF($D2213="",0,IF($E2213="",0,IF(VLOOKUP($E2213,paramètres!$E$33:$F$44,2,FALSE)&lt;=VLOOKUP($AB$18,paramètres!$E$33:$F$44,2,FALSE),P2213*$D2213,0)))</f>
        <v>0</v>
      </c>
      <c r="AC2213" s="13">
        <f>IF($D2213="",0,IF($E2213="",0,IF(VLOOKUP($E2213,paramètres!$E$33:$F$44,2,FALSE)&lt;=VLOOKUP($AC$18,paramètres!$E$33:$F$44,2,FALSE),Q2213*$D2213,0)))</f>
        <v>0</v>
      </c>
      <c r="AD2213" s="13">
        <f>IF($D2213="",0,IF($E2213="",0,IF(VLOOKUP($E2213,paramètres!$E$33:$F$44,2,FALSE)&lt;=VLOOKUP($AD$18,paramètres!$E$33:$F$44,2,FALSE),R2213*$D2213,0)))</f>
        <v>0</v>
      </c>
      <c r="AE2213" s="13">
        <f>IF($D2213="",0,IF($E2213="",0,IF(VLOOKUP($E2213,paramètres!$E$33:$F$44,2,FALSE)&lt;=VLOOKUP($AE$18,paramètres!$E$33:$F$44,2,FALSE),S2213*$D2213,0)))</f>
        <v>0</v>
      </c>
      <c r="AF2213" s="13">
        <f>IF($D2213="",0,IF($E2213="",0,IF(VLOOKUP($E2213,paramètres!$E$33:$F$44,2,FALSE)&lt;=VLOOKUP($AF$18,paramètres!$E$33:$F$44,2,FALSE),T2213*$D2213,0)))</f>
        <v>0</v>
      </c>
      <c r="AG2213" s="13">
        <f>IF($D2213="",0,IF($E2213="",0,IF(VLOOKUP($E2213,paramètres!$E$33:$F$44,2,FALSE)&lt;=VLOOKUP($AG$18,paramètres!$E$33:$F$44,2,FALSE),U2213*$D2213,0)))</f>
        <v>0</v>
      </c>
      <c r="AH2213" s="13">
        <f>IF($D2213="",0,IF($E2213="",0,IF(VLOOKUP($E2213,paramètres!$E$33:$F$44,2,FALSE)&lt;=VLOOKUP($AH$18,paramètres!$E$33:$F$44,2,FALSE),V2213*$D2213,0)))</f>
        <v>0</v>
      </c>
      <c r="AI2213" s="13">
        <f>IF($D2213="",0,IF($E2213="",0,IF(VLOOKUP($E2213,paramètres!$E$33:$F$44,2,FALSE)&lt;=VLOOKUP($AI$18,paramètres!$E$33:$F$44,2,FALSE),W2213*$D2213,0)))</f>
        <v>0</v>
      </c>
      <c r="AJ2213" s="13">
        <f>IF($D2213="",0,IF($E2213="",0,IF(VLOOKUP($E2213,paramètres!$E$33:$F$44,2,FALSE)&lt;=VLOOKUP($AJ$18,paramètres!$E$33:$F$44,2,FALSE),X2213*$D2213,0)))</f>
        <v>0</v>
      </c>
      <c r="AK2213" s="13">
        <f>IF($D2213="",0,IF($E2213="",0,IF(VLOOKUP($E2213,paramètres!$E$33:$F$44,2,FALSE)&lt;=VLOOKUP($AK$18,paramètres!$E$33:$F$44,2,FALSE),Y2213*$D2213,0)))</f>
        <v>0</v>
      </c>
      <c r="AL2213" s="13">
        <f>IF($D2213="",0,IF($E2213="",0,IF(VLOOKUP($E2213,paramètres!$E$33:$F$44,2,FALSE)&lt;=VLOOKUP($AL$18,paramètres!$E$33:$F$44,2,FALSE),Z2213*$D2213,0)))</f>
        <v>0</v>
      </c>
      <c r="AM2213" s="126">
        <f>IF($D2213="",0,IF($E2213="",0,IF(VLOOKUP($E2213,paramètres!$E$33:$F$44,2,FALSE)&lt;=VLOOKUP($AM$18,paramètres!$E$33:$F$44,2,FALSE),AA2213*$D2213,0)))</f>
        <v>0</v>
      </c>
      <c r="AN2213" s="121" t="str">
        <f>IF(paramètres!$B$28=1,((SUM(P2213:Y2213)/1.02)+SUM(Z2213:AA2213))*0.0303/9*COUNT(P2213:X2213),IF(paramètres!$B$28=2,(SUM(P2213:AA2213))*0.0303/9*COUNT(P2213:X2213),"Missing Delta option"))</f>
        <v>Missing Delta option</v>
      </c>
      <c r="AO2213" s="13" t="str">
        <f>IF(paramètres!$B$28=1,(((SUM(P2213:Y2213)/1.02)+SUM(Z2213:AA2213))+((SUM(AB2213:AK2213)/1.02)+SUM(AL2213:AN2213)))*cotpatr,IF(paramètres!$B$28=2,(SUM(P2213:AN2213)*cotpatr),"Missing Delta Option"))</f>
        <v>Missing Delta Option</v>
      </c>
      <c r="AP2213" s="13" t="str" cm="1">
        <f t="array" ref="AP2213">IF(paramètres!$B$28=1,(((SUM(P2213:Y2213)/1.02)+SUM(Z2213:AA2213))+((SUM(AB2213:AM2213)/1.02)+SUM(AL2213:AM2213)))/12*pécule,IF(paramètres!$B$28=2,SUM(P2213:AM2213)/12*pécule,"Missing Delta Option"))</f>
        <v>Missing Delta Option</v>
      </c>
      <c r="AQ2213" s="105" t="e">
        <f>IF(paramètres!$B$28=1,(((SUM(P2213:Y2213)/1.02)+SUM(Z2213:AA2213))+((SUM(AB2213:AM2213)/1.02)+SUM(AL2213:AM2213)))+AN2213+AO2213+AP2213,SUM(P2213:AM2213)+AN2213+AO2213+AP2213)</f>
        <v>#VALUE!</v>
      </c>
    </row>
    <row r="2214" spans="1:43" x14ac:dyDescent="0.25">
      <c r="A2214" s="104"/>
      <c r="B2214" s="39"/>
      <c r="C2214" s="39"/>
      <c r="D2214" s="70"/>
      <c r="E2214" s="49"/>
      <c r="F2214" s="40"/>
      <c r="G2214" s="38"/>
      <c r="H2214" s="71"/>
      <c r="I2214" s="40"/>
      <c r="J2214" s="38"/>
      <c r="K2214" s="71"/>
      <c r="L2214" s="40"/>
      <c r="M2214" s="38"/>
      <c r="N2214" s="71"/>
      <c r="O2214" s="49"/>
      <c r="P2214" s="177"/>
      <c r="Q2214" s="178"/>
      <c r="R2214" s="178"/>
      <c r="S2214" s="178"/>
      <c r="T2214" s="178"/>
      <c r="U2214" s="178"/>
      <c r="V2214" s="178"/>
      <c r="W2214" s="178"/>
      <c r="X2214" s="178"/>
      <c r="Y2214" s="178"/>
      <c r="Z2214" s="178"/>
      <c r="AA2214" s="179"/>
      <c r="AB2214" s="121">
        <f>IF($D2214="",0,IF($E2214="",0,IF(VLOOKUP($E2214,paramètres!$E$33:$F$44,2,FALSE)&lt;=VLOOKUP($AB$18,paramètres!$E$33:$F$44,2,FALSE),P2214*$D2214,0)))</f>
        <v>0</v>
      </c>
      <c r="AC2214" s="13">
        <f>IF($D2214="",0,IF($E2214="",0,IF(VLOOKUP($E2214,paramètres!$E$33:$F$44,2,FALSE)&lt;=VLOOKUP($AC$18,paramètres!$E$33:$F$44,2,FALSE),Q2214*$D2214,0)))</f>
        <v>0</v>
      </c>
      <c r="AD2214" s="13">
        <f>IF($D2214="",0,IF($E2214="",0,IF(VLOOKUP($E2214,paramètres!$E$33:$F$44,2,FALSE)&lt;=VLOOKUP($AD$18,paramètres!$E$33:$F$44,2,FALSE),R2214*$D2214,0)))</f>
        <v>0</v>
      </c>
      <c r="AE2214" s="13">
        <f>IF($D2214="",0,IF($E2214="",0,IF(VLOOKUP($E2214,paramètres!$E$33:$F$44,2,FALSE)&lt;=VLOOKUP($AE$18,paramètres!$E$33:$F$44,2,FALSE),S2214*$D2214,0)))</f>
        <v>0</v>
      </c>
      <c r="AF2214" s="13">
        <f>IF($D2214="",0,IF($E2214="",0,IF(VLOOKUP($E2214,paramètres!$E$33:$F$44,2,FALSE)&lt;=VLOOKUP($AF$18,paramètres!$E$33:$F$44,2,FALSE),T2214*$D2214,0)))</f>
        <v>0</v>
      </c>
      <c r="AG2214" s="13">
        <f>IF($D2214="",0,IF($E2214="",0,IF(VLOOKUP($E2214,paramètres!$E$33:$F$44,2,FALSE)&lt;=VLOOKUP($AG$18,paramètres!$E$33:$F$44,2,FALSE),U2214*$D2214,0)))</f>
        <v>0</v>
      </c>
      <c r="AH2214" s="13">
        <f>IF($D2214="",0,IF($E2214="",0,IF(VLOOKUP($E2214,paramètres!$E$33:$F$44,2,FALSE)&lt;=VLOOKUP($AH$18,paramètres!$E$33:$F$44,2,FALSE),V2214*$D2214,0)))</f>
        <v>0</v>
      </c>
      <c r="AI2214" s="13">
        <f>IF($D2214="",0,IF($E2214="",0,IF(VLOOKUP($E2214,paramètres!$E$33:$F$44,2,FALSE)&lt;=VLOOKUP($AI$18,paramètres!$E$33:$F$44,2,FALSE),W2214*$D2214,0)))</f>
        <v>0</v>
      </c>
      <c r="AJ2214" s="13">
        <f>IF($D2214="",0,IF($E2214="",0,IF(VLOOKUP($E2214,paramètres!$E$33:$F$44,2,FALSE)&lt;=VLOOKUP($AJ$18,paramètres!$E$33:$F$44,2,FALSE),X2214*$D2214,0)))</f>
        <v>0</v>
      </c>
      <c r="AK2214" s="13">
        <f>IF($D2214="",0,IF($E2214="",0,IF(VLOOKUP($E2214,paramètres!$E$33:$F$44,2,FALSE)&lt;=VLOOKUP($AK$18,paramètres!$E$33:$F$44,2,FALSE),Y2214*$D2214,0)))</f>
        <v>0</v>
      </c>
      <c r="AL2214" s="13">
        <f>IF($D2214="",0,IF($E2214="",0,IF(VLOOKUP($E2214,paramètres!$E$33:$F$44,2,FALSE)&lt;=VLOOKUP($AL$18,paramètres!$E$33:$F$44,2,FALSE),Z2214*$D2214,0)))</f>
        <v>0</v>
      </c>
      <c r="AM2214" s="126">
        <f>IF($D2214="",0,IF($E2214="",0,IF(VLOOKUP($E2214,paramètres!$E$33:$F$44,2,FALSE)&lt;=VLOOKUP($AM$18,paramètres!$E$33:$F$44,2,FALSE),AA2214*$D2214,0)))</f>
        <v>0</v>
      </c>
      <c r="AN2214" s="121" t="str">
        <f>IF(paramètres!$B$28=1,((SUM(P2214:Y2214)/1.02)+SUM(Z2214:AA2214))*0.0303/9*COUNT(P2214:X2214),IF(paramètres!$B$28=2,(SUM(P2214:AA2214))*0.0303/9*COUNT(P2214:X2214),"Missing Delta option"))</f>
        <v>Missing Delta option</v>
      </c>
      <c r="AO2214" s="13" t="str">
        <f>IF(paramètres!$B$28=1,(((SUM(P2214:Y2214)/1.02)+SUM(Z2214:AA2214))+((SUM(AB2214:AK2214)/1.02)+SUM(AL2214:AN2214)))*cotpatr,IF(paramètres!$B$28=2,(SUM(P2214:AN2214)*cotpatr),"Missing Delta Option"))</f>
        <v>Missing Delta Option</v>
      </c>
      <c r="AP2214" s="13" t="str" cm="1">
        <f t="array" ref="AP2214">IF(paramètres!$B$28=1,(((SUM(P2214:Y2214)/1.02)+SUM(Z2214:AA2214))+((SUM(AB2214:AM2214)/1.02)+SUM(AL2214:AM2214)))/12*pécule,IF(paramètres!$B$28=2,SUM(P2214:AM2214)/12*pécule,"Missing Delta Option"))</f>
        <v>Missing Delta Option</v>
      </c>
      <c r="AQ2214" s="105" t="e">
        <f>IF(paramètres!$B$28=1,(((SUM(P2214:Y2214)/1.02)+SUM(Z2214:AA2214))+((SUM(AB2214:AM2214)/1.02)+SUM(AL2214:AM2214)))+AN2214+AO2214+AP2214,SUM(P2214:AM2214)+AN2214+AO2214+AP2214)</f>
        <v>#VALUE!</v>
      </c>
    </row>
    <row r="2215" spans="1:43" x14ac:dyDescent="0.25">
      <c r="A2215" s="104"/>
      <c r="B2215" s="39"/>
      <c r="C2215" s="39"/>
      <c r="D2215" s="70"/>
      <c r="E2215" s="49"/>
      <c r="F2215" s="40"/>
      <c r="G2215" s="38"/>
      <c r="H2215" s="71"/>
      <c r="I2215" s="40"/>
      <c r="J2215" s="38"/>
      <c r="K2215" s="71"/>
      <c r="L2215" s="40"/>
      <c r="M2215" s="38"/>
      <c r="N2215" s="71"/>
      <c r="O2215" s="49"/>
      <c r="P2215" s="177"/>
      <c r="Q2215" s="178"/>
      <c r="R2215" s="178"/>
      <c r="S2215" s="178"/>
      <c r="T2215" s="178"/>
      <c r="U2215" s="178"/>
      <c r="V2215" s="178"/>
      <c r="W2215" s="178"/>
      <c r="X2215" s="178"/>
      <c r="Y2215" s="178"/>
      <c r="Z2215" s="178"/>
      <c r="AA2215" s="179"/>
      <c r="AB2215" s="121">
        <f>IF($D2215="",0,IF($E2215="",0,IF(VLOOKUP($E2215,paramètres!$E$33:$F$44,2,FALSE)&lt;=VLOOKUP($AB$18,paramètres!$E$33:$F$44,2,FALSE),P2215*$D2215,0)))</f>
        <v>0</v>
      </c>
      <c r="AC2215" s="13">
        <f>IF($D2215="",0,IF($E2215="",0,IF(VLOOKUP($E2215,paramètres!$E$33:$F$44,2,FALSE)&lt;=VLOOKUP($AC$18,paramètres!$E$33:$F$44,2,FALSE),Q2215*$D2215,0)))</f>
        <v>0</v>
      </c>
      <c r="AD2215" s="13">
        <f>IF($D2215="",0,IF($E2215="",0,IF(VLOOKUP($E2215,paramètres!$E$33:$F$44,2,FALSE)&lt;=VLOOKUP($AD$18,paramètres!$E$33:$F$44,2,FALSE),R2215*$D2215,0)))</f>
        <v>0</v>
      </c>
      <c r="AE2215" s="13">
        <f>IF($D2215="",0,IF($E2215="",0,IF(VLOOKUP($E2215,paramètres!$E$33:$F$44,2,FALSE)&lt;=VLOOKUP($AE$18,paramètres!$E$33:$F$44,2,FALSE),S2215*$D2215,0)))</f>
        <v>0</v>
      </c>
      <c r="AF2215" s="13">
        <f>IF($D2215="",0,IF($E2215="",0,IF(VLOOKUP($E2215,paramètres!$E$33:$F$44,2,FALSE)&lt;=VLOOKUP($AF$18,paramètres!$E$33:$F$44,2,FALSE),T2215*$D2215,0)))</f>
        <v>0</v>
      </c>
      <c r="AG2215" s="13">
        <f>IF($D2215="",0,IF($E2215="",0,IF(VLOOKUP($E2215,paramètres!$E$33:$F$44,2,FALSE)&lt;=VLOOKUP($AG$18,paramètres!$E$33:$F$44,2,FALSE),U2215*$D2215,0)))</f>
        <v>0</v>
      </c>
      <c r="AH2215" s="13">
        <f>IF($D2215="",0,IF($E2215="",0,IF(VLOOKUP($E2215,paramètres!$E$33:$F$44,2,FALSE)&lt;=VLOOKUP($AH$18,paramètres!$E$33:$F$44,2,FALSE),V2215*$D2215,0)))</f>
        <v>0</v>
      </c>
      <c r="AI2215" s="13">
        <f>IF($D2215="",0,IF($E2215="",0,IF(VLOOKUP($E2215,paramètres!$E$33:$F$44,2,FALSE)&lt;=VLOOKUP($AI$18,paramètres!$E$33:$F$44,2,FALSE),W2215*$D2215,0)))</f>
        <v>0</v>
      </c>
      <c r="AJ2215" s="13">
        <f>IF($D2215="",0,IF($E2215="",0,IF(VLOOKUP($E2215,paramètres!$E$33:$F$44,2,FALSE)&lt;=VLOOKUP($AJ$18,paramètres!$E$33:$F$44,2,FALSE),X2215*$D2215,0)))</f>
        <v>0</v>
      </c>
      <c r="AK2215" s="13">
        <f>IF($D2215="",0,IF($E2215="",0,IF(VLOOKUP($E2215,paramètres!$E$33:$F$44,2,FALSE)&lt;=VLOOKUP($AK$18,paramètres!$E$33:$F$44,2,FALSE),Y2215*$D2215,0)))</f>
        <v>0</v>
      </c>
      <c r="AL2215" s="13">
        <f>IF($D2215="",0,IF($E2215="",0,IF(VLOOKUP($E2215,paramètres!$E$33:$F$44,2,FALSE)&lt;=VLOOKUP($AL$18,paramètres!$E$33:$F$44,2,FALSE),Z2215*$D2215,0)))</f>
        <v>0</v>
      </c>
      <c r="AM2215" s="126">
        <f>IF($D2215="",0,IF($E2215="",0,IF(VLOOKUP($E2215,paramètres!$E$33:$F$44,2,FALSE)&lt;=VLOOKUP($AM$18,paramètres!$E$33:$F$44,2,FALSE),AA2215*$D2215,0)))</f>
        <v>0</v>
      </c>
      <c r="AN2215" s="121" t="str">
        <f>IF(paramètres!$B$28=1,((SUM(P2215:Y2215)/1.02)+SUM(Z2215:AA2215))*0.0303/9*COUNT(P2215:X2215),IF(paramètres!$B$28=2,(SUM(P2215:AA2215))*0.0303/9*COUNT(P2215:X2215),"Missing Delta option"))</f>
        <v>Missing Delta option</v>
      </c>
      <c r="AO2215" s="13" t="str">
        <f>IF(paramètres!$B$28=1,(((SUM(P2215:Y2215)/1.02)+SUM(Z2215:AA2215))+((SUM(AB2215:AK2215)/1.02)+SUM(AL2215:AN2215)))*cotpatr,IF(paramètres!$B$28=2,(SUM(P2215:AN2215)*cotpatr),"Missing Delta Option"))</f>
        <v>Missing Delta Option</v>
      </c>
      <c r="AP2215" s="13" t="str" cm="1">
        <f t="array" ref="AP2215">IF(paramètres!$B$28=1,(((SUM(P2215:Y2215)/1.02)+SUM(Z2215:AA2215))+((SUM(AB2215:AM2215)/1.02)+SUM(AL2215:AM2215)))/12*pécule,IF(paramètres!$B$28=2,SUM(P2215:AM2215)/12*pécule,"Missing Delta Option"))</f>
        <v>Missing Delta Option</v>
      </c>
      <c r="AQ2215" s="105" t="e">
        <f>IF(paramètres!$B$28=1,(((SUM(P2215:Y2215)/1.02)+SUM(Z2215:AA2215))+((SUM(AB2215:AM2215)/1.02)+SUM(AL2215:AM2215)))+AN2215+AO2215+AP2215,SUM(P2215:AM2215)+AN2215+AO2215+AP2215)</f>
        <v>#VALUE!</v>
      </c>
    </row>
    <row r="2216" spans="1:43" x14ac:dyDescent="0.25">
      <c r="A2216" s="104"/>
      <c r="B2216" s="39"/>
      <c r="C2216" s="39"/>
      <c r="D2216" s="70"/>
      <c r="E2216" s="49"/>
      <c r="F2216" s="40"/>
      <c r="G2216" s="38"/>
      <c r="H2216" s="71"/>
      <c r="I2216" s="40"/>
      <c r="J2216" s="38"/>
      <c r="K2216" s="71"/>
      <c r="L2216" s="40"/>
      <c r="M2216" s="38"/>
      <c r="N2216" s="71"/>
      <c r="O2216" s="49"/>
      <c r="P2216" s="177"/>
      <c r="Q2216" s="178"/>
      <c r="R2216" s="178"/>
      <c r="S2216" s="178"/>
      <c r="T2216" s="178"/>
      <c r="U2216" s="178"/>
      <c r="V2216" s="178"/>
      <c r="W2216" s="178"/>
      <c r="X2216" s="178"/>
      <c r="Y2216" s="178"/>
      <c r="Z2216" s="178"/>
      <c r="AA2216" s="179"/>
      <c r="AB2216" s="121">
        <f>IF($D2216="",0,IF($E2216="",0,IF(VLOOKUP($E2216,paramètres!$E$33:$F$44,2,FALSE)&lt;=VLOOKUP($AB$18,paramètres!$E$33:$F$44,2,FALSE),P2216*$D2216,0)))</f>
        <v>0</v>
      </c>
      <c r="AC2216" s="13">
        <f>IF($D2216="",0,IF($E2216="",0,IF(VLOOKUP($E2216,paramètres!$E$33:$F$44,2,FALSE)&lt;=VLOOKUP($AC$18,paramètres!$E$33:$F$44,2,FALSE),Q2216*$D2216,0)))</f>
        <v>0</v>
      </c>
      <c r="AD2216" s="13">
        <f>IF($D2216="",0,IF($E2216="",0,IF(VLOOKUP($E2216,paramètres!$E$33:$F$44,2,FALSE)&lt;=VLOOKUP($AD$18,paramètres!$E$33:$F$44,2,FALSE),R2216*$D2216,0)))</f>
        <v>0</v>
      </c>
      <c r="AE2216" s="13">
        <f>IF($D2216="",0,IF($E2216="",0,IF(VLOOKUP($E2216,paramètres!$E$33:$F$44,2,FALSE)&lt;=VLOOKUP($AE$18,paramètres!$E$33:$F$44,2,FALSE),S2216*$D2216,0)))</f>
        <v>0</v>
      </c>
      <c r="AF2216" s="13">
        <f>IF($D2216="",0,IF($E2216="",0,IF(VLOOKUP($E2216,paramètres!$E$33:$F$44,2,FALSE)&lt;=VLOOKUP($AF$18,paramètres!$E$33:$F$44,2,FALSE),T2216*$D2216,0)))</f>
        <v>0</v>
      </c>
      <c r="AG2216" s="13">
        <f>IF($D2216="",0,IF($E2216="",0,IF(VLOOKUP($E2216,paramètres!$E$33:$F$44,2,FALSE)&lt;=VLOOKUP($AG$18,paramètres!$E$33:$F$44,2,FALSE),U2216*$D2216,0)))</f>
        <v>0</v>
      </c>
      <c r="AH2216" s="13">
        <f>IF($D2216="",0,IF($E2216="",0,IF(VLOOKUP($E2216,paramètres!$E$33:$F$44,2,FALSE)&lt;=VLOOKUP($AH$18,paramètres!$E$33:$F$44,2,FALSE),V2216*$D2216,0)))</f>
        <v>0</v>
      </c>
      <c r="AI2216" s="13">
        <f>IF($D2216="",0,IF($E2216="",0,IF(VLOOKUP($E2216,paramètres!$E$33:$F$44,2,FALSE)&lt;=VLOOKUP($AI$18,paramètres!$E$33:$F$44,2,FALSE),W2216*$D2216,0)))</f>
        <v>0</v>
      </c>
      <c r="AJ2216" s="13">
        <f>IF($D2216="",0,IF($E2216="",0,IF(VLOOKUP($E2216,paramètres!$E$33:$F$44,2,FALSE)&lt;=VLOOKUP($AJ$18,paramètres!$E$33:$F$44,2,FALSE),X2216*$D2216,0)))</f>
        <v>0</v>
      </c>
      <c r="AK2216" s="13">
        <f>IF($D2216="",0,IF($E2216="",0,IF(VLOOKUP($E2216,paramètres!$E$33:$F$44,2,FALSE)&lt;=VLOOKUP($AK$18,paramètres!$E$33:$F$44,2,FALSE),Y2216*$D2216,0)))</f>
        <v>0</v>
      </c>
      <c r="AL2216" s="13">
        <f>IF($D2216="",0,IF($E2216="",0,IF(VLOOKUP($E2216,paramètres!$E$33:$F$44,2,FALSE)&lt;=VLOOKUP($AL$18,paramètres!$E$33:$F$44,2,FALSE),Z2216*$D2216,0)))</f>
        <v>0</v>
      </c>
      <c r="AM2216" s="126">
        <f>IF($D2216="",0,IF($E2216="",0,IF(VLOOKUP($E2216,paramètres!$E$33:$F$44,2,FALSE)&lt;=VLOOKUP($AM$18,paramètres!$E$33:$F$44,2,FALSE),AA2216*$D2216,0)))</f>
        <v>0</v>
      </c>
      <c r="AN2216" s="121" t="str">
        <f>IF(paramètres!$B$28=1,((SUM(P2216:Y2216)/1.02)+SUM(Z2216:AA2216))*0.0303/9*COUNT(P2216:X2216),IF(paramètres!$B$28=2,(SUM(P2216:AA2216))*0.0303/9*COUNT(P2216:X2216),"Missing Delta option"))</f>
        <v>Missing Delta option</v>
      </c>
      <c r="AO2216" s="13" t="str">
        <f>IF(paramètres!$B$28=1,(((SUM(P2216:Y2216)/1.02)+SUM(Z2216:AA2216))+((SUM(AB2216:AK2216)/1.02)+SUM(AL2216:AN2216)))*cotpatr,IF(paramètres!$B$28=2,(SUM(P2216:AN2216)*cotpatr),"Missing Delta Option"))</f>
        <v>Missing Delta Option</v>
      </c>
      <c r="AP2216" s="13" t="str" cm="1">
        <f t="array" ref="AP2216">IF(paramètres!$B$28=1,(((SUM(P2216:Y2216)/1.02)+SUM(Z2216:AA2216))+((SUM(AB2216:AM2216)/1.02)+SUM(AL2216:AM2216)))/12*pécule,IF(paramètres!$B$28=2,SUM(P2216:AM2216)/12*pécule,"Missing Delta Option"))</f>
        <v>Missing Delta Option</v>
      </c>
      <c r="AQ2216" s="105" t="e">
        <f>IF(paramètres!$B$28=1,(((SUM(P2216:Y2216)/1.02)+SUM(Z2216:AA2216))+((SUM(AB2216:AM2216)/1.02)+SUM(AL2216:AM2216)))+AN2216+AO2216+AP2216,SUM(P2216:AM2216)+AN2216+AO2216+AP2216)</f>
        <v>#VALUE!</v>
      </c>
    </row>
    <row r="2217" spans="1:43" x14ac:dyDescent="0.25">
      <c r="A2217" s="104"/>
      <c r="B2217" s="39"/>
      <c r="C2217" s="39"/>
      <c r="D2217" s="70"/>
      <c r="E2217" s="49"/>
      <c r="F2217" s="40"/>
      <c r="G2217" s="38"/>
      <c r="H2217" s="71"/>
      <c r="I2217" s="40"/>
      <c r="J2217" s="38"/>
      <c r="K2217" s="71"/>
      <c r="L2217" s="40"/>
      <c r="M2217" s="38"/>
      <c r="N2217" s="71"/>
      <c r="O2217" s="49"/>
      <c r="P2217" s="177"/>
      <c r="Q2217" s="178"/>
      <c r="R2217" s="178"/>
      <c r="S2217" s="178"/>
      <c r="T2217" s="178"/>
      <c r="U2217" s="178"/>
      <c r="V2217" s="178"/>
      <c r="W2217" s="178"/>
      <c r="X2217" s="178"/>
      <c r="Y2217" s="178"/>
      <c r="Z2217" s="178"/>
      <c r="AA2217" s="179"/>
      <c r="AB2217" s="121">
        <f>IF($D2217="",0,IF($E2217="",0,IF(VLOOKUP($E2217,paramètres!$E$33:$F$44,2,FALSE)&lt;=VLOOKUP($AB$18,paramètres!$E$33:$F$44,2,FALSE),P2217*$D2217,0)))</f>
        <v>0</v>
      </c>
      <c r="AC2217" s="13">
        <f>IF($D2217="",0,IF($E2217="",0,IF(VLOOKUP($E2217,paramètres!$E$33:$F$44,2,FALSE)&lt;=VLOOKUP($AC$18,paramètres!$E$33:$F$44,2,FALSE),Q2217*$D2217,0)))</f>
        <v>0</v>
      </c>
      <c r="AD2217" s="13">
        <f>IF($D2217="",0,IF($E2217="",0,IF(VLOOKUP($E2217,paramètres!$E$33:$F$44,2,FALSE)&lt;=VLOOKUP($AD$18,paramètres!$E$33:$F$44,2,FALSE),R2217*$D2217,0)))</f>
        <v>0</v>
      </c>
      <c r="AE2217" s="13">
        <f>IF($D2217="",0,IF($E2217="",0,IF(VLOOKUP($E2217,paramètres!$E$33:$F$44,2,FALSE)&lt;=VLOOKUP($AE$18,paramètres!$E$33:$F$44,2,FALSE),S2217*$D2217,0)))</f>
        <v>0</v>
      </c>
      <c r="AF2217" s="13">
        <f>IF($D2217="",0,IF($E2217="",0,IF(VLOOKUP($E2217,paramètres!$E$33:$F$44,2,FALSE)&lt;=VLOOKUP($AF$18,paramètres!$E$33:$F$44,2,FALSE),T2217*$D2217,0)))</f>
        <v>0</v>
      </c>
      <c r="AG2217" s="13">
        <f>IF($D2217="",0,IF($E2217="",0,IF(VLOOKUP($E2217,paramètres!$E$33:$F$44,2,FALSE)&lt;=VLOOKUP($AG$18,paramètres!$E$33:$F$44,2,FALSE),U2217*$D2217,0)))</f>
        <v>0</v>
      </c>
      <c r="AH2217" s="13">
        <f>IF($D2217="",0,IF($E2217="",0,IF(VLOOKUP($E2217,paramètres!$E$33:$F$44,2,FALSE)&lt;=VLOOKUP($AH$18,paramètres!$E$33:$F$44,2,FALSE),V2217*$D2217,0)))</f>
        <v>0</v>
      </c>
      <c r="AI2217" s="13">
        <f>IF($D2217="",0,IF($E2217="",0,IF(VLOOKUP($E2217,paramètres!$E$33:$F$44,2,FALSE)&lt;=VLOOKUP($AI$18,paramètres!$E$33:$F$44,2,FALSE),W2217*$D2217,0)))</f>
        <v>0</v>
      </c>
      <c r="AJ2217" s="13">
        <f>IF($D2217="",0,IF($E2217="",0,IF(VLOOKUP($E2217,paramètres!$E$33:$F$44,2,FALSE)&lt;=VLOOKUP($AJ$18,paramètres!$E$33:$F$44,2,FALSE),X2217*$D2217,0)))</f>
        <v>0</v>
      </c>
      <c r="AK2217" s="13">
        <f>IF($D2217="",0,IF($E2217="",0,IF(VLOOKUP($E2217,paramètres!$E$33:$F$44,2,FALSE)&lt;=VLOOKUP($AK$18,paramètres!$E$33:$F$44,2,FALSE),Y2217*$D2217,0)))</f>
        <v>0</v>
      </c>
      <c r="AL2217" s="13">
        <f>IF($D2217="",0,IF($E2217="",0,IF(VLOOKUP($E2217,paramètres!$E$33:$F$44,2,FALSE)&lt;=VLOOKUP($AL$18,paramètres!$E$33:$F$44,2,FALSE),Z2217*$D2217,0)))</f>
        <v>0</v>
      </c>
      <c r="AM2217" s="126">
        <f>IF($D2217="",0,IF($E2217="",0,IF(VLOOKUP($E2217,paramètres!$E$33:$F$44,2,FALSE)&lt;=VLOOKUP($AM$18,paramètres!$E$33:$F$44,2,FALSE),AA2217*$D2217,0)))</f>
        <v>0</v>
      </c>
      <c r="AN2217" s="121" t="str">
        <f>IF(paramètres!$B$28=1,((SUM(P2217:Y2217)/1.02)+SUM(Z2217:AA2217))*0.0303/9*COUNT(P2217:X2217),IF(paramètres!$B$28=2,(SUM(P2217:AA2217))*0.0303/9*COUNT(P2217:X2217),"Missing Delta option"))</f>
        <v>Missing Delta option</v>
      </c>
      <c r="AO2217" s="13" t="str">
        <f>IF(paramètres!$B$28=1,(((SUM(P2217:Y2217)/1.02)+SUM(Z2217:AA2217))+((SUM(AB2217:AK2217)/1.02)+SUM(AL2217:AN2217)))*cotpatr,IF(paramètres!$B$28=2,(SUM(P2217:AN2217)*cotpatr),"Missing Delta Option"))</f>
        <v>Missing Delta Option</v>
      </c>
      <c r="AP2217" s="13" t="str" cm="1">
        <f t="array" ref="AP2217">IF(paramètres!$B$28=1,(((SUM(P2217:Y2217)/1.02)+SUM(Z2217:AA2217))+((SUM(AB2217:AM2217)/1.02)+SUM(AL2217:AM2217)))/12*pécule,IF(paramètres!$B$28=2,SUM(P2217:AM2217)/12*pécule,"Missing Delta Option"))</f>
        <v>Missing Delta Option</v>
      </c>
      <c r="AQ2217" s="105" t="e">
        <f>IF(paramètres!$B$28=1,(((SUM(P2217:Y2217)/1.02)+SUM(Z2217:AA2217))+((SUM(AB2217:AM2217)/1.02)+SUM(AL2217:AM2217)))+AN2217+AO2217+AP2217,SUM(P2217:AM2217)+AN2217+AO2217+AP2217)</f>
        <v>#VALUE!</v>
      </c>
    </row>
    <row r="2218" spans="1:43" x14ac:dyDescent="0.25">
      <c r="A2218" s="104"/>
      <c r="B2218" s="39"/>
      <c r="C2218" s="39"/>
      <c r="D2218" s="70"/>
      <c r="E2218" s="49"/>
      <c r="F2218" s="40"/>
      <c r="G2218" s="38"/>
      <c r="H2218" s="71"/>
      <c r="I2218" s="40"/>
      <c r="J2218" s="38"/>
      <c r="K2218" s="71"/>
      <c r="L2218" s="40"/>
      <c r="M2218" s="38"/>
      <c r="N2218" s="71"/>
      <c r="O2218" s="49"/>
      <c r="P2218" s="177"/>
      <c r="Q2218" s="178"/>
      <c r="R2218" s="178"/>
      <c r="S2218" s="178"/>
      <c r="T2218" s="178"/>
      <c r="U2218" s="178"/>
      <c r="V2218" s="178"/>
      <c r="W2218" s="178"/>
      <c r="X2218" s="178"/>
      <c r="Y2218" s="178"/>
      <c r="Z2218" s="178"/>
      <c r="AA2218" s="179"/>
      <c r="AB2218" s="121">
        <f>IF($D2218="",0,IF($E2218="",0,IF(VLOOKUP($E2218,paramètres!$E$33:$F$44,2,FALSE)&lt;=VLOOKUP($AB$18,paramètres!$E$33:$F$44,2,FALSE),P2218*$D2218,0)))</f>
        <v>0</v>
      </c>
      <c r="AC2218" s="13">
        <f>IF($D2218="",0,IF($E2218="",0,IF(VLOOKUP($E2218,paramètres!$E$33:$F$44,2,FALSE)&lt;=VLOOKUP($AC$18,paramètres!$E$33:$F$44,2,FALSE),Q2218*$D2218,0)))</f>
        <v>0</v>
      </c>
      <c r="AD2218" s="13">
        <f>IF($D2218="",0,IF($E2218="",0,IF(VLOOKUP($E2218,paramètres!$E$33:$F$44,2,FALSE)&lt;=VLOOKUP($AD$18,paramètres!$E$33:$F$44,2,FALSE),R2218*$D2218,0)))</f>
        <v>0</v>
      </c>
      <c r="AE2218" s="13">
        <f>IF($D2218="",0,IF($E2218="",0,IF(VLOOKUP($E2218,paramètres!$E$33:$F$44,2,FALSE)&lt;=VLOOKUP($AE$18,paramètres!$E$33:$F$44,2,FALSE),S2218*$D2218,0)))</f>
        <v>0</v>
      </c>
      <c r="AF2218" s="13">
        <f>IF($D2218="",0,IF($E2218="",0,IF(VLOOKUP($E2218,paramètres!$E$33:$F$44,2,FALSE)&lt;=VLOOKUP($AF$18,paramètres!$E$33:$F$44,2,FALSE),T2218*$D2218,0)))</f>
        <v>0</v>
      </c>
      <c r="AG2218" s="13">
        <f>IF($D2218="",0,IF($E2218="",0,IF(VLOOKUP($E2218,paramètres!$E$33:$F$44,2,FALSE)&lt;=VLOOKUP($AG$18,paramètres!$E$33:$F$44,2,FALSE),U2218*$D2218,0)))</f>
        <v>0</v>
      </c>
      <c r="AH2218" s="13">
        <f>IF($D2218="",0,IF($E2218="",0,IF(VLOOKUP($E2218,paramètres!$E$33:$F$44,2,FALSE)&lt;=VLOOKUP($AH$18,paramètres!$E$33:$F$44,2,FALSE),V2218*$D2218,0)))</f>
        <v>0</v>
      </c>
      <c r="AI2218" s="13">
        <f>IF($D2218="",0,IF($E2218="",0,IF(VLOOKUP($E2218,paramètres!$E$33:$F$44,2,FALSE)&lt;=VLOOKUP($AI$18,paramètres!$E$33:$F$44,2,FALSE),W2218*$D2218,0)))</f>
        <v>0</v>
      </c>
      <c r="AJ2218" s="13">
        <f>IF($D2218="",0,IF($E2218="",0,IF(VLOOKUP($E2218,paramètres!$E$33:$F$44,2,FALSE)&lt;=VLOOKUP($AJ$18,paramètres!$E$33:$F$44,2,FALSE),X2218*$D2218,0)))</f>
        <v>0</v>
      </c>
      <c r="AK2218" s="13">
        <f>IF($D2218="",0,IF($E2218="",0,IF(VLOOKUP($E2218,paramètres!$E$33:$F$44,2,FALSE)&lt;=VLOOKUP($AK$18,paramètres!$E$33:$F$44,2,FALSE),Y2218*$D2218,0)))</f>
        <v>0</v>
      </c>
      <c r="AL2218" s="13">
        <f>IF($D2218="",0,IF($E2218="",0,IF(VLOOKUP($E2218,paramètres!$E$33:$F$44,2,FALSE)&lt;=VLOOKUP($AL$18,paramètres!$E$33:$F$44,2,FALSE),Z2218*$D2218,0)))</f>
        <v>0</v>
      </c>
      <c r="AM2218" s="126">
        <f>IF($D2218="",0,IF($E2218="",0,IF(VLOOKUP($E2218,paramètres!$E$33:$F$44,2,FALSE)&lt;=VLOOKUP($AM$18,paramètres!$E$33:$F$44,2,FALSE),AA2218*$D2218,0)))</f>
        <v>0</v>
      </c>
      <c r="AN2218" s="121" t="str">
        <f>IF(paramètres!$B$28=1,((SUM(P2218:Y2218)/1.02)+SUM(Z2218:AA2218))*0.0303/9*COUNT(P2218:X2218),IF(paramètres!$B$28=2,(SUM(P2218:AA2218))*0.0303/9*COUNT(P2218:X2218),"Missing Delta option"))</f>
        <v>Missing Delta option</v>
      </c>
      <c r="AO2218" s="13" t="str">
        <f>IF(paramètres!$B$28=1,(((SUM(P2218:Y2218)/1.02)+SUM(Z2218:AA2218))+((SUM(AB2218:AK2218)/1.02)+SUM(AL2218:AN2218)))*cotpatr,IF(paramètres!$B$28=2,(SUM(P2218:AN2218)*cotpatr),"Missing Delta Option"))</f>
        <v>Missing Delta Option</v>
      </c>
      <c r="AP2218" s="13" t="str" cm="1">
        <f t="array" ref="AP2218">IF(paramètres!$B$28=1,(((SUM(P2218:Y2218)/1.02)+SUM(Z2218:AA2218))+((SUM(AB2218:AM2218)/1.02)+SUM(AL2218:AM2218)))/12*pécule,IF(paramètres!$B$28=2,SUM(P2218:AM2218)/12*pécule,"Missing Delta Option"))</f>
        <v>Missing Delta Option</v>
      </c>
      <c r="AQ2218" s="105" t="e">
        <f>IF(paramètres!$B$28=1,(((SUM(P2218:Y2218)/1.02)+SUM(Z2218:AA2218))+((SUM(AB2218:AM2218)/1.02)+SUM(AL2218:AM2218)))+AN2218+AO2218+AP2218,SUM(P2218:AM2218)+AN2218+AO2218+AP2218)</f>
        <v>#VALUE!</v>
      </c>
    </row>
    <row r="2219" spans="1:43" x14ac:dyDescent="0.25">
      <c r="A2219" s="104"/>
      <c r="B2219" s="39"/>
      <c r="C2219" s="39"/>
      <c r="D2219" s="70"/>
      <c r="E2219" s="49"/>
      <c r="F2219" s="40"/>
      <c r="G2219" s="38"/>
      <c r="H2219" s="71"/>
      <c r="I2219" s="40"/>
      <c r="J2219" s="38"/>
      <c r="K2219" s="71"/>
      <c r="L2219" s="40"/>
      <c r="M2219" s="38"/>
      <c r="N2219" s="71"/>
      <c r="O2219" s="49"/>
      <c r="P2219" s="177"/>
      <c r="Q2219" s="178"/>
      <c r="R2219" s="178"/>
      <c r="S2219" s="178"/>
      <c r="T2219" s="178"/>
      <c r="U2219" s="178"/>
      <c r="V2219" s="178"/>
      <c r="W2219" s="178"/>
      <c r="X2219" s="178"/>
      <c r="Y2219" s="178"/>
      <c r="Z2219" s="178"/>
      <c r="AA2219" s="179"/>
      <c r="AB2219" s="121">
        <f>IF($D2219="",0,IF($E2219="",0,IF(VLOOKUP($E2219,paramètres!$E$33:$F$44,2,FALSE)&lt;=VLOOKUP($AB$18,paramètres!$E$33:$F$44,2,FALSE),P2219*$D2219,0)))</f>
        <v>0</v>
      </c>
      <c r="AC2219" s="13">
        <f>IF($D2219="",0,IF($E2219="",0,IF(VLOOKUP($E2219,paramètres!$E$33:$F$44,2,FALSE)&lt;=VLOOKUP($AC$18,paramètres!$E$33:$F$44,2,FALSE),Q2219*$D2219,0)))</f>
        <v>0</v>
      </c>
      <c r="AD2219" s="13">
        <f>IF($D2219="",0,IF($E2219="",0,IF(VLOOKUP($E2219,paramètres!$E$33:$F$44,2,FALSE)&lt;=VLOOKUP($AD$18,paramètres!$E$33:$F$44,2,FALSE),R2219*$D2219,0)))</f>
        <v>0</v>
      </c>
      <c r="AE2219" s="13">
        <f>IF($D2219="",0,IF($E2219="",0,IF(VLOOKUP($E2219,paramètres!$E$33:$F$44,2,FALSE)&lt;=VLOOKUP($AE$18,paramètres!$E$33:$F$44,2,FALSE),S2219*$D2219,0)))</f>
        <v>0</v>
      </c>
      <c r="AF2219" s="13">
        <f>IF($D2219="",0,IF($E2219="",0,IF(VLOOKUP($E2219,paramètres!$E$33:$F$44,2,FALSE)&lt;=VLOOKUP($AF$18,paramètres!$E$33:$F$44,2,FALSE),T2219*$D2219,0)))</f>
        <v>0</v>
      </c>
      <c r="AG2219" s="13">
        <f>IF($D2219="",0,IF($E2219="",0,IF(VLOOKUP($E2219,paramètres!$E$33:$F$44,2,FALSE)&lt;=VLOOKUP($AG$18,paramètres!$E$33:$F$44,2,FALSE),U2219*$D2219,0)))</f>
        <v>0</v>
      </c>
      <c r="AH2219" s="13">
        <f>IF($D2219="",0,IF($E2219="",0,IF(VLOOKUP($E2219,paramètres!$E$33:$F$44,2,FALSE)&lt;=VLOOKUP($AH$18,paramètres!$E$33:$F$44,2,FALSE),V2219*$D2219,0)))</f>
        <v>0</v>
      </c>
      <c r="AI2219" s="13">
        <f>IF($D2219="",0,IF($E2219="",0,IF(VLOOKUP($E2219,paramètres!$E$33:$F$44,2,FALSE)&lt;=VLOOKUP($AI$18,paramètres!$E$33:$F$44,2,FALSE),W2219*$D2219,0)))</f>
        <v>0</v>
      </c>
      <c r="AJ2219" s="13">
        <f>IF($D2219="",0,IF($E2219="",0,IF(VLOOKUP($E2219,paramètres!$E$33:$F$44,2,FALSE)&lt;=VLOOKUP($AJ$18,paramètres!$E$33:$F$44,2,FALSE),X2219*$D2219,0)))</f>
        <v>0</v>
      </c>
      <c r="AK2219" s="13">
        <f>IF($D2219="",0,IF($E2219="",0,IF(VLOOKUP($E2219,paramètres!$E$33:$F$44,2,FALSE)&lt;=VLOOKUP($AK$18,paramètres!$E$33:$F$44,2,FALSE),Y2219*$D2219,0)))</f>
        <v>0</v>
      </c>
      <c r="AL2219" s="13">
        <f>IF($D2219="",0,IF($E2219="",0,IF(VLOOKUP($E2219,paramètres!$E$33:$F$44,2,FALSE)&lt;=VLOOKUP($AL$18,paramètres!$E$33:$F$44,2,FALSE),Z2219*$D2219,0)))</f>
        <v>0</v>
      </c>
      <c r="AM2219" s="126">
        <f>IF($D2219="",0,IF($E2219="",0,IF(VLOOKUP($E2219,paramètres!$E$33:$F$44,2,FALSE)&lt;=VLOOKUP($AM$18,paramètres!$E$33:$F$44,2,FALSE),AA2219*$D2219,0)))</f>
        <v>0</v>
      </c>
      <c r="AN2219" s="121" t="str">
        <f>IF(paramètres!$B$28=1,((SUM(P2219:Y2219)/1.02)+SUM(Z2219:AA2219))*0.0303/9*COUNT(P2219:X2219),IF(paramètres!$B$28=2,(SUM(P2219:AA2219))*0.0303/9*COUNT(P2219:X2219),"Missing Delta option"))</f>
        <v>Missing Delta option</v>
      </c>
      <c r="AO2219" s="13" t="str">
        <f>IF(paramètres!$B$28=1,(((SUM(P2219:Y2219)/1.02)+SUM(Z2219:AA2219))+((SUM(AB2219:AK2219)/1.02)+SUM(AL2219:AN2219)))*cotpatr,IF(paramètres!$B$28=2,(SUM(P2219:AN2219)*cotpatr),"Missing Delta Option"))</f>
        <v>Missing Delta Option</v>
      </c>
      <c r="AP2219" s="13" t="str" cm="1">
        <f t="array" ref="AP2219">IF(paramètres!$B$28=1,(((SUM(P2219:Y2219)/1.02)+SUM(Z2219:AA2219))+((SUM(AB2219:AM2219)/1.02)+SUM(AL2219:AM2219)))/12*pécule,IF(paramètres!$B$28=2,SUM(P2219:AM2219)/12*pécule,"Missing Delta Option"))</f>
        <v>Missing Delta Option</v>
      </c>
      <c r="AQ2219" s="105" t="e">
        <f>IF(paramètres!$B$28=1,(((SUM(P2219:Y2219)/1.02)+SUM(Z2219:AA2219))+((SUM(AB2219:AM2219)/1.02)+SUM(AL2219:AM2219)))+AN2219+AO2219+AP2219,SUM(P2219:AM2219)+AN2219+AO2219+AP2219)</f>
        <v>#VALUE!</v>
      </c>
    </row>
    <row r="2220" spans="1:43" x14ac:dyDescent="0.25">
      <c r="A2220" s="104"/>
      <c r="B2220" s="39"/>
      <c r="C2220" s="39"/>
      <c r="D2220" s="70"/>
      <c r="E2220" s="49"/>
      <c r="F2220" s="40"/>
      <c r="G2220" s="38"/>
      <c r="H2220" s="71"/>
      <c r="I2220" s="40"/>
      <c r="J2220" s="38"/>
      <c r="K2220" s="71"/>
      <c r="L2220" s="40"/>
      <c r="M2220" s="38"/>
      <c r="N2220" s="71"/>
      <c r="O2220" s="49"/>
      <c r="P2220" s="177"/>
      <c r="Q2220" s="178"/>
      <c r="R2220" s="178"/>
      <c r="S2220" s="178"/>
      <c r="T2220" s="178"/>
      <c r="U2220" s="178"/>
      <c r="V2220" s="178"/>
      <c r="W2220" s="178"/>
      <c r="X2220" s="178"/>
      <c r="Y2220" s="178"/>
      <c r="Z2220" s="178"/>
      <c r="AA2220" s="179"/>
      <c r="AB2220" s="121">
        <f>IF($D2220="",0,IF($E2220="",0,IF(VLOOKUP($E2220,paramètres!$E$33:$F$44,2,FALSE)&lt;=VLOOKUP($AB$18,paramètres!$E$33:$F$44,2,FALSE),P2220*$D2220,0)))</f>
        <v>0</v>
      </c>
      <c r="AC2220" s="13">
        <f>IF($D2220="",0,IF($E2220="",0,IF(VLOOKUP($E2220,paramètres!$E$33:$F$44,2,FALSE)&lt;=VLOOKUP($AC$18,paramètres!$E$33:$F$44,2,FALSE),Q2220*$D2220,0)))</f>
        <v>0</v>
      </c>
      <c r="AD2220" s="13">
        <f>IF($D2220="",0,IF($E2220="",0,IF(VLOOKUP($E2220,paramètres!$E$33:$F$44,2,FALSE)&lt;=VLOOKUP($AD$18,paramètres!$E$33:$F$44,2,FALSE),R2220*$D2220,0)))</f>
        <v>0</v>
      </c>
      <c r="AE2220" s="13">
        <f>IF($D2220="",0,IF($E2220="",0,IF(VLOOKUP($E2220,paramètres!$E$33:$F$44,2,FALSE)&lt;=VLOOKUP($AE$18,paramètres!$E$33:$F$44,2,FALSE),S2220*$D2220,0)))</f>
        <v>0</v>
      </c>
      <c r="AF2220" s="13">
        <f>IF($D2220="",0,IF($E2220="",0,IF(VLOOKUP($E2220,paramètres!$E$33:$F$44,2,FALSE)&lt;=VLOOKUP($AF$18,paramètres!$E$33:$F$44,2,FALSE),T2220*$D2220,0)))</f>
        <v>0</v>
      </c>
      <c r="AG2220" s="13">
        <f>IF($D2220="",0,IF($E2220="",0,IF(VLOOKUP($E2220,paramètres!$E$33:$F$44,2,FALSE)&lt;=VLOOKUP($AG$18,paramètres!$E$33:$F$44,2,FALSE),U2220*$D2220,0)))</f>
        <v>0</v>
      </c>
      <c r="AH2220" s="13">
        <f>IF($D2220="",0,IF($E2220="",0,IF(VLOOKUP($E2220,paramètres!$E$33:$F$44,2,FALSE)&lt;=VLOOKUP($AH$18,paramètres!$E$33:$F$44,2,FALSE),V2220*$D2220,0)))</f>
        <v>0</v>
      </c>
      <c r="AI2220" s="13">
        <f>IF($D2220="",0,IF($E2220="",0,IF(VLOOKUP($E2220,paramètres!$E$33:$F$44,2,FALSE)&lt;=VLOOKUP($AI$18,paramètres!$E$33:$F$44,2,FALSE),W2220*$D2220,0)))</f>
        <v>0</v>
      </c>
      <c r="AJ2220" s="13">
        <f>IF($D2220="",0,IF($E2220="",0,IF(VLOOKUP($E2220,paramètres!$E$33:$F$44,2,FALSE)&lt;=VLOOKUP($AJ$18,paramètres!$E$33:$F$44,2,FALSE),X2220*$D2220,0)))</f>
        <v>0</v>
      </c>
      <c r="AK2220" s="13">
        <f>IF($D2220="",0,IF($E2220="",0,IF(VLOOKUP($E2220,paramètres!$E$33:$F$44,2,FALSE)&lt;=VLOOKUP($AK$18,paramètres!$E$33:$F$44,2,FALSE),Y2220*$D2220,0)))</f>
        <v>0</v>
      </c>
      <c r="AL2220" s="13">
        <f>IF($D2220="",0,IF($E2220="",0,IF(VLOOKUP($E2220,paramètres!$E$33:$F$44,2,FALSE)&lt;=VLOOKUP($AL$18,paramètres!$E$33:$F$44,2,FALSE),Z2220*$D2220,0)))</f>
        <v>0</v>
      </c>
      <c r="AM2220" s="126">
        <f>IF($D2220="",0,IF($E2220="",0,IF(VLOOKUP($E2220,paramètres!$E$33:$F$44,2,FALSE)&lt;=VLOOKUP($AM$18,paramètres!$E$33:$F$44,2,FALSE),AA2220*$D2220,0)))</f>
        <v>0</v>
      </c>
      <c r="AN2220" s="121" t="str">
        <f>IF(paramètres!$B$28=1,((SUM(P2220:Y2220)/1.02)+SUM(Z2220:AA2220))*0.0303/9*COUNT(P2220:X2220),IF(paramètres!$B$28=2,(SUM(P2220:AA2220))*0.0303/9*COUNT(P2220:X2220),"Missing Delta option"))</f>
        <v>Missing Delta option</v>
      </c>
      <c r="AO2220" s="13" t="str">
        <f>IF(paramètres!$B$28=1,(((SUM(P2220:Y2220)/1.02)+SUM(Z2220:AA2220))+((SUM(AB2220:AK2220)/1.02)+SUM(AL2220:AN2220)))*cotpatr,IF(paramètres!$B$28=2,(SUM(P2220:AN2220)*cotpatr),"Missing Delta Option"))</f>
        <v>Missing Delta Option</v>
      </c>
      <c r="AP2220" s="13" t="str" cm="1">
        <f t="array" ref="AP2220">IF(paramètres!$B$28=1,(((SUM(P2220:Y2220)/1.02)+SUM(Z2220:AA2220))+((SUM(AB2220:AM2220)/1.02)+SUM(AL2220:AM2220)))/12*pécule,IF(paramètres!$B$28=2,SUM(P2220:AM2220)/12*pécule,"Missing Delta Option"))</f>
        <v>Missing Delta Option</v>
      </c>
      <c r="AQ2220" s="105" t="e">
        <f>IF(paramètres!$B$28=1,(((SUM(P2220:Y2220)/1.02)+SUM(Z2220:AA2220))+((SUM(AB2220:AM2220)/1.02)+SUM(AL2220:AM2220)))+AN2220+AO2220+AP2220,SUM(P2220:AM2220)+AN2220+AO2220+AP2220)</f>
        <v>#VALUE!</v>
      </c>
    </row>
    <row r="2221" spans="1:43" x14ac:dyDescent="0.25">
      <c r="A2221" s="104"/>
      <c r="B2221" s="39"/>
      <c r="C2221" s="39"/>
      <c r="D2221" s="70"/>
      <c r="E2221" s="49"/>
      <c r="F2221" s="40"/>
      <c r="G2221" s="38"/>
      <c r="H2221" s="71"/>
      <c r="I2221" s="40"/>
      <c r="J2221" s="38"/>
      <c r="K2221" s="71"/>
      <c r="L2221" s="40"/>
      <c r="M2221" s="38"/>
      <c r="N2221" s="71"/>
      <c r="O2221" s="49"/>
      <c r="P2221" s="177"/>
      <c r="Q2221" s="178"/>
      <c r="R2221" s="178"/>
      <c r="S2221" s="178"/>
      <c r="T2221" s="178"/>
      <c r="U2221" s="178"/>
      <c r="V2221" s="178"/>
      <c r="W2221" s="178"/>
      <c r="X2221" s="178"/>
      <c r="Y2221" s="178"/>
      <c r="Z2221" s="178"/>
      <c r="AA2221" s="179"/>
      <c r="AB2221" s="121">
        <f>IF($D2221="",0,IF($E2221="",0,IF(VLOOKUP($E2221,paramètres!$E$33:$F$44,2,FALSE)&lt;=VLOOKUP($AB$18,paramètres!$E$33:$F$44,2,FALSE),P2221*$D2221,0)))</f>
        <v>0</v>
      </c>
      <c r="AC2221" s="13">
        <f>IF($D2221="",0,IF($E2221="",0,IF(VLOOKUP($E2221,paramètres!$E$33:$F$44,2,FALSE)&lt;=VLOOKUP($AC$18,paramètres!$E$33:$F$44,2,FALSE),Q2221*$D2221,0)))</f>
        <v>0</v>
      </c>
      <c r="AD2221" s="13">
        <f>IF($D2221="",0,IF($E2221="",0,IF(VLOOKUP($E2221,paramètres!$E$33:$F$44,2,FALSE)&lt;=VLOOKUP($AD$18,paramètres!$E$33:$F$44,2,FALSE),R2221*$D2221,0)))</f>
        <v>0</v>
      </c>
      <c r="AE2221" s="13">
        <f>IF($D2221="",0,IF($E2221="",0,IF(VLOOKUP($E2221,paramètres!$E$33:$F$44,2,FALSE)&lt;=VLOOKUP($AE$18,paramètres!$E$33:$F$44,2,FALSE),S2221*$D2221,0)))</f>
        <v>0</v>
      </c>
      <c r="AF2221" s="13">
        <f>IF($D2221="",0,IF($E2221="",0,IF(VLOOKUP($E2221,paramètres!$E$33:$F$44,2,FALSE)&lt;=VLOOKUP($AF$18,paramètres!$E$33:$F$44,2,FALSE),T2221*$D2221,0)))</f>
        <v>0</v>
      </c>
      <c r="AG2221" s="13">
        <f>IF($D2221="",0,IF($E2221="",0,IF(VLOOKUP($E2221,paramètres!$E$33:$F$44,2,FALSE)&lt;=VLOOKUP($AG$18,paramètres!$E$33:$F$44,2,FALSE),U2221*$D2221,0)))</f>
        <v>0</v>
      </c>
      <c r="AH2221" s="13">
        <f>IF($D2221="",0,IF($E2221="",0,IF(VLOOKUP($E2221,paramètres!$E$33:$F$44,2,FALSE)&lt;=VLOOKUP($AH$18,paramètres!$E$33:$F$44,2,FALSE),V2221*$D2221,0)))</f>
        <v>0</v>
      </c>
      <c r="AI2221" s="13">
        <f>IF($D2221="",0,IF($E2221="",0,IF(VLOOKUP($E2221,paramètres!$E$33:$F$44,2,FALSE)&lt;=VLOOKUP($AI$18,paramètres!$E$33:$F$44,2,FALSE),W2221*$D2221,0)))</f>
        <v>0</v>
      </c>
      <c r="AJ2221" s="13">
        <f>IF($D2221="",0,IF($E2221="",0,IF(VLOOKUP($E2221,paramètres!$E$33:$F$44,2,FALSE)&lt;=VLOOKUP($AJ$18,paramètres!$E$33:$F$44,2,FALSE),X2221*$D2221,0)))</f>
        <v>0</v>
      </c>
      <c r="AK2221" s="13">
        <f>IF($D2221="",0,IF($E2221="",0,IF(VLOOKUP($E2221,paramètres!$E$33:$F$44,2,FALSE)&lt;=VLOOKUP($AK$18,paramètres!$E$33:$F$44,2,FALSE),Y2221*$D2221,0)))</f>
        <v>0</v>
      </c>
      <c r="AL2221" s="13">
        <f>IF($D2221="",0,IF($E2221="",0,IF(VLOOKUP($E2221,paramètres!$E$33:$F$44,2,FALSE)&lt;=VLOOKUP($AL$18,paramètres!$E$33:$F$44,2,FALSE),Z2221*$D2221,0)))</f>
        <v>0</v>
      </c>
      <c r="AM2221" s="126">
        <f>IF($D2221="",0,IF($E2221="",0,IF(VLOOKUP($E2221,paramètres!$E$33:$F$44,2,FALSE)&lt;=VLOOKUP($AM$18,paramètres!$E$33:$F$44,2,FALSE),AA2221*$D2221,0)))</f>
        <v>0</v>
      </c>
      <c r="AN2221" s="121" t="str">
        <f>IF(paramètres!$B$28=1,((SUM(P2221:Y2221)/1.02)+SUM(Z2221:AA2221))*0.0303/9*COUNT(P2221:X2221),IF(paramètres!$B$28=2,(SUM(P2221:AA2221))*0.0303/9*COUNT(P2221:X2221),"Missing Delta option"))</f>
        <v>Missing Delta option</v>
      </c>
      <c r="AO2221" s="13" t="str">
        <f>IF(paramètres!$B$28=1,(((SUM(P2221:Y2221)/1.02)+SUM(Z2221:AA2221))+((SUM(AB2221:AK2221)/1.02)+SUM(AL2221:AN2221)))*cotpatr,IF(paramètres!$B$28=2,(SUM(P2221:AN2221)*cotpatr),"Missing Delta Option"))</f>
        <v>Missing Delta Option</v>
      </c>
      <c r="AP2221" s="13" t="str" cm="1">
        <f t="array" ref="AP2221">IF(paramètres!$B$28=1,(((SUM(P2221:Y2221)/1.02)+SUM(Z2221:AA2221))+((SUM(AB2221:AM2221)/1.02)+SUM(AL2221:AM2221)))/12*pécule,IF(paramètres!$B$28=2,SUM(P2221:AM2221)/12*pécule,"Missing Delta Option"))</f>
        <v>Missing Delta Option</v>
      </c>
      <c r="AQ2221" s="105" t="e">
        <f>IF(paramètres!$B$28=1,(((SUM(P2221:Y2221)/1.02)+SUM(Z2221:AA2221))+((SUM(AB2221:AM2221)/1.02)+SUM(AL2221:AM2221)))+AN2221+AO2221+AP2221,SUM(P2221:AM2221)+AN2221+AO2221+AP2221)</f>
        <v>#VALUE!</v>
      </c>
    </row>
    <row r="2222" spans="1:43" x14ac:dyDescent="0.25">
      <c r="A2222" s="104"/>
      <c r="B2222" s="39"/>
      <c r="C2222" s="39"/>
      <c r="D2222" s="70"/>
      <c r="E2222" s="49"/>
      <c r="F2222" s="40"/>
      <c r="G2222" s="38"/>
      <c r="H2222" s="71"/>
      <c r="I2222" s="40"/>
      <c r="J2222" s="38"/>
      <c r="K2222" s="71"/>
      <c r="L2222" s="40"/>
      <c r="M2222" s="38"/>
      <c r="N2222" s="71"/>
      <c r="O2222" s="49"/>
      <c r="P2222" s="177"/>
      <c r="Q2222" s="178"/>
      <c r="R2222" s="178"/>
      <c r="S2222" s="178"/>
      <c r="T2222" s="178"/>
      <c r="U2222" s="178"/>
      <c r="V2222" s="178"/>
      <c r="W2222" s="178"/>
      <c r="X2222" s="178"/>
      <c r="Y2222" s="178"/>
      <c r="Z2222" s="178"/>
      <c r="AA2222" s="179"/>
      <c r="AB2222" s="121">
        <f>IF($D2222="",0,IF($E2222="",0,IF(VLOOKUP($E2222,paramètres!$E$33:$F$44,2,FALSE)&lt;=VLOOKUP($AB$18,paramètres!$E$33:$F$44,2,FALSE),P2222*$D2222,0)))</f>
        <v>0</v>
      </c>
      <c r="AC2222" s="13">
        <f>IF($D2222="",0,IF($E2222="",0,IF(VLOOKUP($E2222,paramètres!$E$33:$F$44,2,FALSE)&lt;=VLOOKUP($AC$18,paramètres!$E$33:$F$44,2,FALSE),Q2222*$D2222,0)))</f>
        <v>0</v>
      </c>
      <c r="AD2222" s="13">
        <f>IF($D2222="",0,IF($E2222="",0,IF(VLOOKUP($E2222,paramètres!$E$33:$F$44,2,FALSE)&lt;=VLOOKUP($AD$18,paramètres!$E$33:$F$44,2,FALSE),R2222*$D2222,0)))</f>
        <v>0</v>
      </c>
      <c r="AE2222" s="13">
        <f>IF($D2222="",0,IF($E2222="",0,IF(VLOOKUP($E2222,paramètres!$E$33:$F$44,2,FALSE)&lt;=VLOOKUP($AE$18,paramètres!$E$33:$F$44,2,FALSE),S2222*$D2222,0)))</f>
        <v>0</v>
      </c>
      <c r="AF2222" s="13">
        <f>IF($D2222="",0,IF($E2222="",0,IF(VLOOKUP($E2222,paramètres!$E$33:$F$44,2,FALSE)&lt;=VLOOKUP($AF$18,paramètres!$E$33:$F$44,2,FALSE),T2222*$D2222,0)))</f>
        <v>0</v>
      </c>
      <c r="AG2222" s="13">
        <f>IF($D2222="",0,IF($E2222="",0,IF(VLOOKUP($E2222,paramètres!$E$33:$F$44,2,FALSE)&lt;=VLOOKUP($AG$18,paramètres!$E$33:$F$44,2,FALSE),U2222*$D2222,0)))</f>
        <v>0</v>
      </c>
      <c r="AH2222" s="13">
        <f>IF($D2222="",0,IF($E2222="",0,IF(VLOOKUP($E2222,paramètres!$E$33:$F$44,2,FALSE)&lt;=VLOOKUP($AH$18,paramètres!$E$33:$F$44,2,FALSE),V2222*$D2222,0)))</f>
        <v>0</v>
      </c>
      <c r="AI2222" s="13">
        <f>IF($D2222="",0,IF($E2222="",0,IF(VLOOKUP($E2222,paramètres!$E$33:$F$44,2,FALSE)&lt;=VLOOKUP($AI$18,paramètres!$E$33:$F$44,2,FALSE),W2222*$D2222,0)))</f>
        <v>0</v>
      </c>
      <c r="AJ2222" s="13">
        <f>IF($D2222="",0,IF($E2222="",0,IF(VLOOKUP($E2222,paramètres!$E$33:$F$44,2,FALSE)&lt;=VLOOKUP($AJ$18,paramètres!$E$33:$F$44,2,FALSE),X2222*$D2222,0)))</f>
        <v>0</v>
      </c>
      <c r="AK2222" s="13">
        <f>IF($D2222="",0,IF($E2222="",0,IF(VLOOKUP($E2222,paramètres!$E$33:$F$44,2,FALSE)&lt;=VLOOKUP($AK$18,paramètres!$E$33:$F$44,2,FALSE),Y2222*$D2222,0)))</f>
        <v>0</v>
      </c>
      <c r="AL2222" s="13">
        <f>IF($D2222="",0,IF($E2222="",0,IF(VLOOKUP($E2222,paramètres!$E$33:$F$44,2,FALSE)&lt;=VLOOKUP($AL$18,paramètres!$E$33:$F$44,2,FALSE),Z2222*$D2222,0)))</f>
        <v>0</v>
      </c>
      <c r="AM2222" s="126">
        <f>IF($D2222="",0,IF($E2222="",0,IF(VLOOKUP($E2222,paramètres!$E$33:$F$44,2,FALSE)&lt;=VLOOKUP($AM$18,paramètres!$E$33:$F$44,2,FALSE),AA2222*$D2222,0)))</f>
        <v>0</v>
      </c>
      <c r="AN2222" s="121" t="str">
        <f>IF(paramètres!$B$28=1,((SUM(P2222:Y2222)/1.02)+SUM(Z2222:AA2222))*0.0303/9*COUNT(P2222:X2222),IF(paramètres!$B$28=2,(SUM(P2222:AA2222))*0.0303/9*COUNT(P2222:X2222),"Missing Delta option"))</f>
        <v>Missing Delta option</v>
      </c>
      <c r="AO2222" s="13" t="str">
        <f>IF(paramètres!$B$28=1,(((SUM(P2222:Y2222)/1.02)+SUM(Z2222:AA2222))+((SUM(AB2222:AK2222)/1.02)+SUM(AL2222:AN2222)))*cotpatr,IF(paramètres!$B$28=2,(SUM(P2222:AN2222)*cotpatr),"Missing Delta Option"))</f>
        <v>Missing Delta Option</v>
      </c>
      <c r="AP2222" s="13" t="str" cm="1">
        <f t="array" ref="AP2222">IF(paramètres!$B$28=1,(((SUM(P2222:Y2222)/1.02)+SUM(Z2222:AA2222))+((SUM(AB2222:AM2222)/1.02)+SUM(AL2222:AM2222)))/12*pécule,IF(paramètres!$B$28=2,SUM(P2222:AM2222)/12*pécule,"Missing Delta Option"))</f>
        <v>Missing Delta Option</v>
      </c>
      <c r="AQ2222" s="105" t="e">
        <f>IF(paramètres!$B$28=1,(((SUM(P2222:Y2222)/1.02)+SUM(Z2222:AA2222))+((SUM(AB2222:AM2222)/1.02)+SUM(AL2222:AM2222)))+AN2222+AO2222+AP2222,SUM(P2222:AM2222)+AN2222+AO2222+AP2222)</f>
        <v>#VALUE!</v>
      </c>
    </row>
    <row r="2223" spans="1:43" x14ac:dyDescent="0.25">
      <c r="A2223" s="104"/>
      <c r="B2223" s="39"/>
      <c r="C2223" s="39"/>
      <c r="D2223" s="70"/>
      <c r="E2223" s="49"/>
      <c r="F2223" s="40"/>
      <c r="G2223" s="38"/>
      <c r="H2223" s="71"/>
      <c r="I2223" s="40"/>
      <c r="J2223" s="38"/>
      <c r="K2223" s="71"/>
      <c r="L2223" s="40"/>
      <c r="M2223" s="38"/>
      <c r="N2223" s="71"/>
      <c r="O2223" s="49"/>
      <c r="P2223" s="177"/>
      <c r="Q2223" s="178"/>
      <c r="R2223" s="178"/>
      <c r="S2223" s="178"/>
      <c r="T2223" s="178"/>
      <c r="U2223" s="178"/>
      <c r="V2223" s="178"/>
      <c r="W2223" s="178"/>
      <c r="X2223" s="178"/>
      <c r="Y2223" s="178"/>
      <c r="Z2223" s="178"/>
      <c r="AA2223" s="179"/>
      <c r="AB2223" s="121">
        <f>IF($D2223="",0,IF($E2223="",0,IF(VLOOKUP($E2223,paramètres!$E$33:$F$44,2,FALSE)&lt;=VLOOKUP($AB$18,paramètres!$E$33:$F$44,2,FALSE),P2223*$D2223,0)))</f>
        <v>0</v>
      </c>
      <c r="AC2223" s="13">
        <f>IF($D2223="",0,IF($E2223="",0,IF(VLOOKUP($E2223,paramètres!$E$33:$F$44,2,FALSE)&lt;=VLOOKUP($AC$18,paramètres!$E$33:$F$44,2,FALSE),Q2223*$D2223,0)))</f>
        <v>0</v>
      </c>
      <c r="AD2223" s="13">
        <f>IF($D2223="",0,IF($E2223="",0,IF(VLOOKUP($E2223,paramètres!$E$33:$F$44,2,FALSE)&lt;=VLOOKUP($AD$18,paramètres!$E$33:$F$44,2,FALSE),R2223*$D2223,0)))</f>
        <v>0</v>
      </c>
      <c r="AE2223" s="13">
        <f>IF($D2223="",0,IF($E2223="",0,IF(VLOOKUP($E2223,paramètres!$E$33:$F$44,2,FALSE)&lt;=VLOOKUP($AE$18,paramètres!$E$33:$F$44,2,FALSE),S2223*$D2223,0)))</f>
        <v>0</v>
      </c>
      <c r="AF2223" s="13">
        <f>IF($D2223="",0,IF($E2223="",0,IF(VLOOKUP($E2223,paramètres!$E$33:$F$44,2,FALSE)&lt;=VLOOKUP($AF$18,paramètres!$E$33:$F$44,2,FALSE),T2223*$D2223,0)))</f>
        <v>0</v>
      </c>
      <c r="AG2223" s="13">
        <f>IF($D2223="",0,IF($E2223="",0,IF(VLOOKUP($E2223,paramètres!$E$33:$F$44,2,FALSE)&lt;=VLOOKUP($AG$18,paramètres!$E$33:$F$44,2,FALSE),U2223*$D2223,0)))</f>
        <v>0</v>
      </c>
      <c r="AH2223" s="13">
        <f>IF($D2223="",0,IF($E2223="",0,IF(VLOOKUP($E2223,paramètres!$E$33:$F$44,2,FALSE)&lt;=VLOOKUP($AH$18,paramètres!$E$33:$F$44,2,FALSE),V2223*$D2223,0)))</f>
        <v>0</v>
      </c>
      <c r="AI2223" s="13">
        <f>IF($D2223="",0,IF($E2223="",0,IF(VLOOKUP($E2223,paramètres!$E$33:$F$44,2,FALSE)&lt;=VLOOKUP($AI$18,paramètres!$E$33:$F$44,2,FALSE),W2223*$D2223,0)))</f>
        <v>0</v>
      </c>
      <c r="AJ2223" s="13">
        <f>IF($D2223="",0,IF($E2223="",0,IF(VLOOKUP($E2223,paramètres!$E$33:$F$44,2,FALSE)&lt;=VLOOKUP($AJ$18,paramètres!$E$33:$F$44,2,FALSE),X2223*$D2223,0)))</f>
        <v>0</v>
      </c>
      <c r="AK2223" s="13">
        <f>IF($D2223="",0,IF($E2223="",0,IF(VLOOKUP($E2223,paramètres!$E$33:$F$44,2,FALSE)&lt;=VLOOKUP($AK$18,paramètres!$E$33:$F$44,2,FALSE),Y2223*$D2223,0)))</f>
        <v>0</v>
      </c>
      <c r="AL2223" s="13">
        <f>IF($D2223="",0,IF($E2223="",0,IF(VLOOKUP($E2223,paramètres!$E$33:$F$44,2,FALSE)&lt;=VLOOKUP($AL$18,paramètres!$E$33:$F$44,2,FALSE),Z2223*$D2223,0)))</f>
        <v>0</v>
      </c>
      <c r="AM2223" s="126">
        <f>IF($D2223="",0,IF($E2223="",0,IF(VLOOKUP($E2223,paramètres!$E$33:$F$44,2,FALSE)&lt;=VLOOKUP($AM$18,paramètres!$E$33:$F$44,2,FALSE),AA2223*$D2223,0)))</f>
        <v>0</v>
      </c>
      <c r="AN2223" s="121" t="str">
        <f>IF(paramètres!$B$28=1,((SUM(P2223:Y2223)/1.02)+SUM(Z2223:AA2223))*0.0303/9*COUNT(P2223:X2223),IF(paramètres!$B$28=2,(SUM(P2223:AA2223))*0.0303/9*COUNT(P2223:X2223),"Missing Delta option"))</f>
        <v>Missing Delta option</v>
      </c>
      <c r="AO2223" s="13" t="str">
        <f>IF(paramètres!$B$28=1,(((SUM(P2223:Y2223)/1.02)+SUM(Z2223:AA2223))+((SUM(AB2223:AK2223)/1.02)+SUM(AL2223:AN2223)))*cotpatr,IF(paramètres!$B$28=2,(SUM(P2223:AN2223)*cotpatr),"Missing Delta Option"))</f>
        <v>Missing Delta Option</v>
      </c>
      <c r="AP2223" s="13" t="str" cm="1">
        <f t="array" ref="AP2223">IF(paramètres!$B$28=1,(((SUM(P2223:Y2223)/1.02)+SUM(Z2223:AA2223))+((SUM(AB2223:AM2223)/1.02)+SUM(AL2223:AM2223)))/12*pécule,IF(paramètres!$B$28=2,SUM(P2223:AM2223)/12*pécule,"Missing Delta Option"))</f>
        <v>Missing Delta Option</v>
      </c>
      <c r="AQ2223" s="105" t="e">
        <f>IF(paramètres!$B$28=1,(((SUM(P2223:Y2223)/1.02)+SUM(Z2223:AA2223))+((SUM(AB2223:AM2223)/1.02)+SUM(AL2223:AM2223)))+AN2223+AO2223+AP2223,SUM(P2223:AM2223)+AN2223+AO2223+AP2223)</f>
        <v>#VALUE!</v>
      </c>
    </row>
    <row r="2224" spans="1:43" x14ac:dyDescent="0.25">
      <c r="A2224" s="104"/>
      <c r="B2224" s="39"/>
      <c r="C2224" s="39"/>
      <c r="D2224" s="70"/>
      <c r="E2224" s="49"/>
      <c r="F2224" s="40"/>
      <c r="G2224" s="38"/>
      <c r="H2224" s="71"/>
      <c r="I2224" s="40"/>
      <c r="J2224" s="38"/>
      <c r="K2224" s="71"/>
      <c r="L2224" s="40"/>
      <c r="M2224" s="38"/>
      <c r="N2224" s="71"/>
      <c r="O2224" s="49"/>
      <c r="P2224" s="177"/>
      <c r="Q2224" s="178"/>
      <c r="R2224" s="178"/>
      <c r="S2224" s="178"/>
      <c r="T2224" s="178"/>
      <c r="U2224" s="178"/>
      <c r="V2224" s="178"/>
      <c r="W2224" s="178"/>
      <c r="X2224" s="178"/>
      <c r="Y2224" s="178"/>
      <c r="Z2224" s="178"/>
      <c r="AA2224" s="179"/>
      <c r="AB2224" s="121">
        <f>IF($D2224="",0,IF($E2224="",0,IF(VLOOKUP($E2224,paramètres!$E$33:$F$44,2,FALSE)&lt;=VLOOKUP($AB$18,paramètres!$E$33:$F$44,2,FALSE),P2224*$D2224,0)))</f>
        <v>0</v>
      </c>
      <c r="AC2224" s="13">
        <f>IF($D2224="",0,IF($E2224="",0,IF(VLOOKUP($E2224,paramètres!$E$33:$F$44,2,FALSE)&lt;=VLOOKUP($AC$18,paramètres!$E$33:$F$44,2,FALSE),Q2224*$D2224,0)))</f>
        <v>0</v>
      </c>
      <c r="AD2224" s="13">
        <f>IF($D2224="",0,IF($E2224="",0,IF(VLOOKUP($E2224,paramètres!$E$33:$F$44,2,FALSE)&lt;=VLOOKUP($AD$18,paramètres!$E$33:$F$44,2,FALSE),R2224*$D2224,0)))</f>
        <v>0</v>
      </c>
      <c r="AE2224" s="13">
        <f>IF($D2224="",0,IF($E2224="",0,IF(VLOOKUP($E2224,paramètres!$E$33:$F$44,2,FALSE)&lt;=VLOOKUP($AE$18,paramètres!$E$33:$F$44,2,FALSE),S2224*$D2224,0)))</f>
        <v>0</v>
      </c>
      <c r="AF2224" s="13">
        <f>IF($D2224="",0,IF($E2224="",0,IF(VLOOKUP($E2224,paramètres!$E$33:$F$44,2,FALSE)&lt;=VLOOKUP($AF$18,paramètres!$E$33:$F$44,2,FALSE),T2224*$D2224,0)))</f>
        <v>0</v>
      </c>
      <c r="AG2224" s="13">
        <f>IF($D2224="",0,IF($E2224="",0,IF(VLOOKUP($E2224,paramètres!$E$33:$F$44,2,FALSE)&lt;=VLOOKUP($AG$18,paramètres!$E$33:$F$44,2,FALSE),U2224*$D2224,0)))</f>
        <v>0</v>
      </c>
      <c r="AH2224" s="13">
        <f>IF($D2224="",0,IF($E2224="",0,IF(VLOOKUP($E2224,paramètres!$E$33:$F$44,2,FALSE)&lt;=VLOOKUP($AH$18,paramètres!$E$33:$F$44,2,FALSE),V2224*$D2224,0)))</f>
        <v>0</v>
      </c>
      <c r="AI2224" s="13">
        <f>IF($D2224="",0,IF($E2224="",0,IF(VLOOKUP($E2224,paramètres!$E$33:$F$44,2,FALSE)&lt;=VLOOKUP($AI$18,paramètres!$E$33:$F$44,2,FALSE),W2224*$D2224,0)))</f>
        <v>0</v>
      </c>
      <c r="AJ2224" s="13">
        <f>IF($D2224="",0,IF($E2224="",0,IF(VLOOKUP($E2224,paramètres!$E$33:$F$44,2,FALSE)&lt;=VLOOKUP($AJ$18,paramètres!$E$33:$F$44,2,FALSE),X2224*$D2224,0)))</f>
        <v>0</v>
      </c>
      <c r="AK2224" s="13">
        <f>IF($D2224="",0,IF($E2224="",0,IF(VLOOKUP($E2224,paramètres!$E$33:$F$44,2,FALSE)&lt;=VLOOKUP($AK$18,paramètres!$E$33:$F$44,2,FALSE),Y2224*$D2224,0)))</f>
        <v>0</v>
      </c>
      <c r="AL2224" s="13">
        <f>IF($D2224="",0,IF($E2224="",0,IF(VLOOKUP($E2224,paramètres!$E$33:$F$44,2,FALSE)&lt;=VLOOKUP($AL$18,paramètres!$E$33:$F$44,2,FALSE),Z2224*$D2224,0)))</f>
        <v>0</v>
      </c>
      <c r="AM2224" s="126">
        <f>IF($D2224="",0,IF($E2224="",0,IF(VLOOKUP($E2224,paramètres!$E$33:$F$44,2,FALSE)&lt;=VLOOKUP($AM$18,paramètres!$E$33:$F$44,2,FALSE),AA2224*$D2224,0)))</f>
        <v>0</v>
      </c>
      <c r="AN2224" s="121" t="str">
        <f>IF(paramètres!$B$28=1,((SUM(P2224:Y2224)/1.02)+SUM(Z2224:AA2224))*0.0303/9*COUNT(P2224:X2224),IF(paramètres!$B$28=2,(SUM(P2224:AA2224))*0.0303/9*COUNT(P2224:X2224),"Missing Delta option"))</f>
        <v>Missing Delta option</v>
      </c>
      <c r="AO2224" s="13" t="str">
        <f>IF(paramètres!$B$28=1,(((SUM(P2224:Y2224)/1.02)+SUM(Z2224:AA2224))+((SUM(AB2224:AK2224)/1.02)+SUM(AL2224:AN2224)))*cotpatr,IF(paramètres!$B$28=2,(SUM(P2224:AN2224)*cotpatr),"Missing Delta Option"))</f>
        <v>Missing Delta Option</v>
      </c>
      <c r="AP2224" s="13" t="str" cm="1">
        <f t="array" ref="AP2224">IF(paramètres!$B$28=1,(((SUM(P2224:Y2224)/1.02)+SUM(Z2224:AA2224))+((SUM(AB2224:AM2224)/1.02)+SUM(AL2224:AM2224)))/12*pécule,IF(paramètres!$B$28=2,SUM(P2224:AM2224)/12*pécule,"Missing Delta Option"))</f>
        <v>Missing Delta Option</v>
      </c>
      <c r="AQ2224" s="105" t="e">
        <f>IF(paramètres!$B$28=1,(((SUM(P2224:Y2224)/1.02)+SUM(Z2224:AA2224))+((SUM(AB2224:AM2224)/1.02)+SUM(AL2224:AM2224)))+AN2224+AO2224+AP2224,SUM(P2224:AM2224)+AN2224+AO2224+AP2224)</f>
        <v>#VALUE!</v>
      </c>
    </row>
    <row r="2225" spans="1:43" x14ac:dyDescent="0.25">
      <c r="A2225" s="104"/>
      <c r="B2225" s="39"/>
      <c r="C2225" s="39"/>
      <c r="D2225" s="70"/>
      <c r="E2225" s="49"/>
      <c r="F2225" s="40"/>
      <c r="G2225" s="38"/>
      <c r="H2225" s="71"/>
      <c r="I2225" s="40"/>
      <c r="J2225" s="38"/>
      <c r="K2225" s="71"/>
      <c r="L2225" s="40"/>
      <c r="M2225" s="38"/>
      <c r="N2225" s="71"/>
      <c r="O2225" s="49"/>
      <c r="P2225" s="177"/>
      <c r="Q2225" s="178"/>
      <c r="R2225" s="178"/>
      <c r="S2225" s="178"/>
      <c r="T2225" s="178"/>
      <c r="U2225" s="178"/>
      <c r="V2225" s="178"/>
      <c r="W2225" s="178"/>
      <c r="X2225" s="178"/>
      <c r="Y2225" s="178"/>
      <c r="Z2225" s="178"/>
      <c r="AA2225" s="179"/>
      <c r="AB2225" s="121">
        <f>IF($D2225="",0,IF($E2225="",0,IF(VLOOKUP($E2225,paramètres!$E$33:$F$44,2,FALSE)&lt;=VLOOKUP($AB$18,paramètres!$E$33:$F$44,2,FALSE),P2225*$D2225,0)))</f>
        <v>0</v>
      </c>
      <c r="AC2225" s="13">
        <f>IF($D2225="",0,IF($E2225="",0,IF(VLOOKUP($E2225,paramètres!$E$33:$F$44,2,FALSE)&lt;=VLOOKUP($AC$18,paramètres!$E$33:$F$44,2,FALSE),Q2225*$D2225,0)))</f>
        <v>0</v>
      </c>
      <c r="AD2225" s="13">
        <f>IF($D2225="",0,IF($E2225="",0,IF(VLOOKUP($E2225,paramètres!$E$33:$F$44,2,FALSE)&lt;=VLOOKUP($AD$18,paramètres!$E$33:$F$44,2,FALSE),R2225*$D2225,0)))</f>
        <v>0</v>
      </c>
      <c r="AE2225" s="13">
        <f>IF($D2225="",0,IF($E2225="",0,IF(VLOOKUP($E2225,paramètres!$E$33:$F$44,2,FALSE)&lt;=VLOOKUP($AE$18,paramètres!$E$33:$F$44,2,FALSE),S2225*$D2225,0)))</f>
        <v>0</v>
      </c>
      <c r="AF2225" s="13">
        <f>IF($D2225="",0,IF($E2225="",0,IF(VLOOKUP($E2225,paramètres!$E$33:$F$44,2,FALSE)&lt;=VLOOKUP($AF$18,paramètres!$E$33:$F$44,2,FALSE),T2225*$D2225,0)))</f>
        <v>0</v>
      </c>
      <c r="AG2225" s="13">
        <f>IF($D2225="",0,IF($E2225="",0,IF(VLOOKUP($E2225,paramètres!$E$33:$F$44,2,FALSE)&lt;=VLOOKUP($AG$18,paramètres!$E$33:$F$44,2,FALSE),U2225*$D2225,0)))</f>
        <v>0</v>
      </c>
      <c r="AH2225" s="13">
        <f>IF($D2225="",0,IF($E2225="",0,IF(VLOOKUP($E2225,paramètres!$E$33:$F$44,2,FALSE)&lt;=VLOOKUP($AH$18,paramètres!$E$33:$F$44,2,FALSE),V2225*$D2225,0)))</f>
        <v>0</v>
      </c>
      <c r="AI2225" s="13">
        <f>IF($D2225="",0,IF($E2225="",0,IF(VLOOKUP($E2225,paramètres!$E$33:$F$44,2,FALSE)&lt;=VLOOKUP($AI$18,paramètres!$E$33:$F$44,2,FALSE),W2225*$D2225,0)))</f>
        <v>0</v>
      </c>
      <c r="AJ2225" s="13">
        <f>IF($D2225="",0,IF($E2225="",0,IF(VLOOKUP($E2225,paramètres!$E$33:$F$44,2,FALSE)&lt;=VLOOKUP($AJ$18,paramètres!$E$33:$F$44,2,FALSE),X2225*$D2225,0)))</f>
        <v>0</v>
      </c>
      <c r="AK2225" s="13">
        <f>IF($D2225="",0,IF($E2225="",0,IF(VLOOKUP($E2225,paramètres!$E$33:$F$44,2,FALSE)&lt;=VLOOKUP($AK$18,paramètres!$E$33:$F$44,2,FALSE),Y2225*$D2225,0)))</f>
        <v>0</v>
      </c>
      <c r="AL2225" s="13">
        <f>IF($D2225="",0,IF($E2225="",0,IF(VLOOKUP($E2225,paramètres!$E$33:$F$44,2,FALSE)&lt;=VLOOKUP($AL$18,paramètres!$E$33:$F$44,2,FALSE),Z2225*$D2225,0)))</f>
        <v>0</v>
      </c>
      <c r="AM2225" s="126">
        <f>IF($D2225="",0,IF($E2225="",0,IF(VLOOKUP($E2225,paramètres!$E$33:$F$44,2,FALSE)&lt;=VLOOKUP($AM$18,paramètres!$E$33:$F$44,2,FALSE),AA2225*$D2225,0)))</f>
        <v>0</v>
      </c>
      <c r="AN2225" s="121" t="str">
        <f>IF(paramètres!$B$28=1,((SUM(P2225:Y2225)/1.02)+SUM(Z2225:AA2225))*0.0303/9*COUNT(P2225:X2225),IF(paramètres!$B$28=2,(SUM(P2225:AA2225))*0.0303/9*COUNT(P2225:X2225),"Missing Delta option"))</f>
        <v>Missing Delta option</v>
      </c>
      <c r="AO2225" s="13" t="str">
        <f>IF(paramètres!$B$28=1,(((SUM(P2225:Y2225)/1.02)+SUM(Z2225:AA2225))+((SUM(AB2225:AK2225)/1.02)+SUM(AL2225:AN2225)))*cotpatr,IF(paramètres!$B$28=2,(SUM(P2225:AN2225)*cotpatr),"Missing Delta Option"))</f>
        <v>Missing Delta Option</v>
      </c>
      <c r="AP2225" s="13" t="str" cm="1">
        <f t="array" ref="AP2225">IF(paramètres!$B$28=1,(((SUM(P2225:Y2225)/1.02)+SUM(Z2225:AA2225))+((SUM(AB2225:AM2225)/1.02)+SUM(AL2225:AM2225)))/12*pécule,IF(paramètres!$B$28=2,SUM(P2225:AM2225)/12*pécule,"Missing Delta Option"))</f>
        <v>Missing Delta Option</v>
      </c>
      <c r="AQ2225" s="105" t="e">
        <f>IF(paramètres!$B$28=1,(((SUM(P2225:Y2225)/1.02)+SUM(Z2225:AA2225))+((SUM(AB2225:AM2225)/1.02)+SUM(AL2225:AM2225)))+AN2225+AO2225+AP2225,SUM(P2225:AM2225)+AN2225+AO2225+AP2225)</f>
        <v>#VALUE!</v>
      </c>
    </row>
    <row r="2226" spans="1:43" x14ac:dyDescent="0.25">
      <c r="A2226" s="104"/>
      <c r="B2226" s="39"/>
      <c r="C2226" s="39"/>
      <c r="D2226" s="70"/>
      <c r="E2226" s="49"/>
      <c r="F2226" s="40"/>
      <c r="G2226" s="38"/>
      <c r="H2226" s="71"/>
      <c r="I2226" s="40"/>
      <c r="J2226" s="38"/>
      <c r="K2226" s="71"/>
      <c r="L2226" s="40"/>
      <c r="M2226" s="38"/>
      <c r="N2226" s="71"/>
      <c r="O2226" s="49"/>
      <c r="P2226" s="177"/>
      <c r="Q2226" s="178"/>
      <c r="R2226" s="178"/>
      <c r="S2226" s="178"/>
      <c r="T2226" s="178"/>
      <c r="U2226" s="178"/>
      <c r="V2226" s="178"/>
      <c r="W2226" s="178"/>
      <c r="X2226" s="178"/>
      <c r="Y2226" s="178"/>
      <c r="Z2226" s="178"/>
      <c r="AA2226" s="179"/>
      <c r="AB2226" s="121">
        <f>IF($D2226="",0,IF($E2226="",0,IF(VLOOKUP($E2226,paramètres!$E$33:$F$44,2,FALSE)&lt;=VLOOKUP($AB$18,paramètres!$E$33:$F$44,2,FALSE),P2226*$D2226,0)))</f>
        <v>0</v>
      </c>
      <c r="AC2226" s="13">
        <f>IF($D2226="",0,IF($E2226="",0,IF(VLOOKUP($E2226,paramètres!$E$33:$F$44,2,FALSE)&lt;=VLOOKUP($AC$18,paramètres!$E$33:$F$44,2,FALSE),Q2226*$D2226,0)))</f>
        <v>0</v>
      </c>
      <c r="AD2226" s="13">
        <f>IF($D2226="",0,IF($E2226="",0,IF(VLOOKUP($E2226,paramètres!$E$33:$F$44,2,FALSE)&lt;=VLOOKUP($AD$18,paramètres!$E$33:$F$44,2,FALSE),R2226*$D2226,0)))</f>
        <v>0</v>
      </c>
      <c r="AE2226" s="13">
        <f>IF($D2226="",0,IF($E2226="",0,IF(VLOOKUP($E2226,paramètres!$E$33:$F$44,2,FALSE)&lt;=VLOOKUP($AE$18,paramètres!$E$33:$F$44,2,FALSE),S2226*$D2226,0)))</f>
        <v>0</v>
      </c>
      <c r="AF2226" s="13">
        <f>IF($D2226="",0,IF($E2226="",0,IF(VLOOKUP($E2226,paramètres!$E$33:$F$44,2,FALSE)&lt;=VLOOKUP($AF$18,paramètres!$E$33:$F$44,2,FALSE),T2226*$D2226,0)))</f>
        <v>0</v>
      </c>
      <c r="AG2226" s="13">
        <f>IF($D2226="",0,IF($E2226="",0,IF(VLOOKUP($E2226,paramètres!$E$33:$F$44,2,FALSE)&lt;=VLOOKUP($AG$18,paramètres!$E$33:$F$44,2,FALSE),U2226*$D2226,0)))</f>
        <v>0</v>
      </c>
      <c r="AH2226" s="13">
        <f>IF($D2226="",0,IF($E2226="",0,IF(VLOOKUP($E2226,paramètres!$E$33:$F$44,2,FALSE)&lt;=VLOOKUP($AH$18,paramètres!$E$33:$F$44,2,FALSE),V2226*$D2226,0)))</f>
        <v>0</v>
      </c>
      <c r="AI2226" s="13">
        <f>IF($D2226="",0,IF($E2226="",0,IF(VLOOKUP($E2226,paramètres!$E$33:$F$44,2,FALSE)&lt;=VLOOKUP($AI$18,paramètres!$E$33:$F$44,2,FALSE),W2226*$D2226,0)))</f>
        <v>0</v>
      </c>
      <c r="AJ2226" s="13">
        <f>IF($D2226="",0,IF($E2226="",0,IF(VLOOKUP($E2226,paramètres!$E$33:$F$44,2,FALSE)&lt;=VLOOKUP($AJ$18,paramètres!$E$33:$F$44,2,FALSE),X2226*$D2226,0)))</f>
        <v>0</v>
      </c>
      <c r="AK2226" s="13">
        <f>IF($D2226="",0,IF($E2226="",0,IF(VLOOKUP($E2226,paramètres!$E$33:$F$44,2,FALSE)&lt;=VLOOKUP($AK$18,paramètres!$E$33:$F$44,2,FALSE),Y2226*$D2226,0)))</f>
        <v>0</v>
      </c>
      <c r="AL2226" s="13">
        <f>IF($D2226="",0,IF($E2226="",0,IF(VLOOKUP($E2226,paramètres!$E$33:$F$44,2,FALSE)&lt;=VLOOKUP($AL$18,paramètres!$E$33:$F$44,2,FALSE),Z2226*$D2226,0)))</f>
        <v>0</v>
      </c>
      <c r="AM2226" s="126">
        <f>IF($D2226="",0,IF($E2226="",0,IF(VLOOKUP($E2226,paramètres!$E$33:$F$44,2,FALSE)&lt;=VLOOKUP($AM$18,paramètres!$E$33:$F$44,2,FALSE),AA2226*$D2226,0)))</f>
        <v>0</v>
      </c>
      <c r="AN2226" s="121" t="str">
        <f>IF(paramètres!$B$28=1,((SUM(P2226:Y2226)/1.02)+SUM(Z2226:AA2226))*0.0303/9*COUNT(P2226:X2226),IF(paramètres!$B$28=2,(SUM(P2226:AA2226))*0.0303/9*COUNT(P2226:X2226),"Missing Delta option"))</f>
        <v>Missing Delta option</v>
      </c>
      <c r="AO2226" s="13" t="str">
        <f>IF(paramètres!$B$28=1,(((SUM(P2226:Y2226)/1.02)+SUM(Z2226:AA2226))+((SUM(AB2226:AK2226)/1.02)+SUM(AL2226:AN2226)))*cotpatr,IF(paramètres!$B$28=2,(SUM(P2226:AN2226)*cotpatr),"Missing Delta Option"))</f>
        <v>Missing Delta Option</v>
      </c>
      <c r="AP2226" s="13" t="str" cm="1">
        <f t="array" ref="AP2226">IF(paramètres!$B$28=1,(((SUM(P2226:Y2226)/1.02)+SUM(Z2226:AA2226))+((SUM(AB2226:AM2226)/1.02)+SUM(AL2226:AM2226)))/12*pécule,IF(paramètres!$B$28=2,SUM(P2226:AM2226)/12*pécule,"Missing Delta Option"))</f>
        <v>Missing Delta Option</v>
      </c>
      <c r="AQ2226" s="105" t="e">
        <f>IF(paramètres!$B$28=1,(((SUM(P2226:Y2226)/1.02)+SUM(Z2226:AA2226))+((SUM(AB2226:AM2226)/1.02)+SUM(AL2226:AM2226)))+AN2226+AO2226+AP2226,SUM(P2226:AM2226)+AN2226+AO2226+AP2226)</f>
        <v>#VALUE!</v>
      </c>
    </row>
    <row r="2227" spans="1:43" x14ac:dyDescent="0.25">
      <c r="A2227" s="104"/>
      <c r="B2227" s="39"/>
      <c r="C2227" s="39"/>
      <c r="D2227" s="70"/>
      <c r="E2227" s="49"/>
      <c r="F2227" s="40"/>
      <c r="G2227" s="38"/>
      <c r="H2227" s="71"/>
      <c r="I2227" s="40"/>
      <c r="J2227" s="38"/>
      <c r="K2227" s="71"/>
      <c r="L2227" s="40"/>
      <c r="M2227" s="38"/>
      <c r="N2227" s="71"/>
      <c r="O2227" s="49"/>
      <c r="P2227" s="177"/>
      <c r="Q2227" s="178"/>
      <c r="R2227" s="178"/>
      <c r="S2227" s="178"/>
      <c r="T2227" s="178"/>
      <c r="U2227" s="178"/>
      <c r="V2227" s="178"/>
      <c r="W2227" s="178"/>
      <c r="X2227" s="178"/>
      <c r="Y2227" s="178"/>
      <c r="Z2227" s="178"/>
      <c r="AA2227" s="179"/>
      <c r="AB2227" s="121">
        <f>IF($D2227="",0,IF($E2227="",0,IF(VLOOKUP($E2227,paramètres!$E$33:$F$44,2,FALSE)&lt;=VLOOKUP($AB$18,paramètres!$E$33:$F$44,2,FALSE),P2227*$D2227,0)))</f>
        <v>0</v>
      </c>
      <c r="AC2227" s="13">
        <f>IF($D2227="",0,IF($E2227="",0,IF(VLOOKUP($E2227,paramètres!$E$33:$F$44,2,FALSE)&lt;=VLOOKUP($AC$18,paramètres!$E$33:$F$44,2,FALSE),Q2227*$D2227,0)))</f>
        <v>0</v>
      </c>
      <c r="AD2227" s="13">
        <f>IF($D2227="",0,IF($E2227="",0,IF(VLOOKUP($E2227,paramètres!$E$33:$F$44,2,FALSE)&lt;=VLOOKUP($AD$18,paramètres!$E$33:$F$44,2,FALSE),R2227*$D2227,0)))</f>
        <v>0</v>
      </c>
      <c r="AE2227" s="13">
        <f>IF($D2227="",0,IF($E2227="",0,IF(VLOOKUP($E2227,paramètres!$E$33:$F$44,2,FALSE)&lt;=VLOOKUP($AE$18,paramètres!$E$33:$F$44,2,FALSE),S2227*$D2227,0)))</f>
        <v>0</v>
      </c>
      <c r="AF2227" s="13">
        <f>IF($D2227="",0,IF($E2227="",0,IF(VLOOKUP($E2227,paramètres!$E$33:$F$44,2,FALSE)&lt;=VLOOKUP($AF$18,paramètres!$E$33:$F$44,2,FALSE),T2227*$D2227,0)))</f>
        <v>0</v>
      </c>
      <c r="AG2227" s="13">
        <f>IF($D2227="",0,IF($E2227="",0,IF(VLOOKUP($E2227,paramètres!$E$33:$F$44,2,FALSE)&lt;=VLOOKUP($AG$18,paramètres!$E$33:$F$44,2,FALSE),U2227*$D2227,0)))</f>
        <v>0</v>
      </c>
      <c r="AH2227" s="13">
        <f>IF($D2227="",0,IF($E2227="",0,IF(VLOOKUP($E2227,paramètres!$E$33:$F$44,2,FALSE)&lt;=VLOOKUP($AH$18,paramètres!$E$33:$F$44,2,FALSE),V2227*$D2227,0)))</f>
        <v>0</v>
      </c>
      <c r="AI2227" s="13">
        <f>IF($D2227="",0,IF($E2227="",0,IF(VLOOKUP($E2227,paramètres!$E$33:$F$44,2,FALSE)&lt;=VLOOKUP($AI$18,paramètres!$E$33:$F$44,2,FALSE),W2227*$D2227,0)))</f>
        <v>0</v>
      </c>
      <c r="AJ2227" s="13">
        <f>IF($D2227="",0,IF($E2227="",0,IF(VLOOKUP($E2227,paramètres!$E$33:$F$44,2,FALSE)&lt;=VLOOKUP($AJ$18,paramètres!$E$33:$F$44,2,FALSE),X2227*$D2227,0)))</f>
        <v>0</v>
      </c>
      <c r="AK2227" s="13">
        <f>IF($D2227="",0,IF($E2227="",0,IF(VLOOKUP($E2227,paramètres!$E$33:$F$44,2,FALSE)&lt;=VLOOKUP($AK$18,paramètres!$E$33:$F$44,2,FALSE),Y2227*$D2227,0)))</f>
        <v>0</v>
      </c>
      <c r="AL2227" s="13">
        <f>IF($D2227="",0,IF($E2227="",0,IF(VLOOKUP($E2227,paramètres!$E$33:$F$44,2,FALSE)&lt;=VLOOKUP($AL$18,paramètres!$E$33:$F$44,2,FALSE),Z2227*$D2227,0)))</f>
        <v>0</v>
      </c>
      <c r="AM2227" s="126">
        <f>IF($D2227="",0,IF($E2227="",0,IF(VLOOKUP($E2227,paramètres!$E$33:$F$44,2,FALSE)&lt;=VLOOKUP($AM$18,paramètres!$E$33:$F$44,2,FALSE),AA2227*$D2227,0)))</f>
        <v>0</v>
      </c>
      <c r="AN2227" s="121" t="str">
        <f>IF(paramètres!$B$28=1,((SUM(P2227:Y2227)/1.02)+SUM(Z2227:AA2227))*0.0303/9*COUNT(P2227:X2227),IF(paramètres!$B$28=2,(SUM(P2227:AA2227))*0.0303/9*COUNT(P2227:X2227),"Missing Delta option"))</f>
        <v>Missing Delta option</v>
      </c>
      <c r="AO2227" s="13" t="str">
        <f>IF(paramètres!$B$28=1,(((SUM(P2227:Y2227)/1.02)+SUM(Z2227:AA2227))+((SUM(AB2227:AK2227)/1.02)+SUM(AL2227:AN2227)))*cotpatr,IF(paramètres!$B$28=2,(SUM(P2227:AN2227)*cotpatr),"Missing Delta Option"))</f>
        <v>Missing Delta Option</v>
      </c>
      <c r="AP2227" s="13" t="str" cm="1">
        <f t="array" ref="AP2227">IF(paramètres!$B$28=1,(((SUM(P2227:Y2227)/1.02)+SUM(Z2227:AA2227))+((SUM(AB2227:AM2227)/1.02)+SUM(AL2227:AM2227)))/12*pécule,IF(paramètres!$B$28=2,SUM(P2227:AM2227)/12*pécule,"Missing Delta Option"))</f>
        <v>Missing Delta Option</v>
      </c>
      <c r="AQ2227" s="105" t="e">
        <f>IF(paramètres!$B$28=1,(((SUM(P2227:Y2227)/1.02)+SUM(Z2227:AA2227))+((SUM(AB2227:AM2227)/1.02)+SUM(AL2227:AM2227)))+AN2227+AO2227+AP2227,SUM(P2227:AM2227)+AN2227+AO2227+AP2227)</f>
        <v>#VALUE!</v>
      </c>
    </row>
    <row r="2228" spans="1:43" x14ac:dyDescent="0.25">
      <c r="A2228" s="104"/>
      <c r="B2228" s="39"/>
      <c r="C2228" s="39"/>
      <c r="D2228" s="70"/>
      <c r="E2228" s="49"/>
      <c r="F2228" s="40"/>
      <c r="G2228" s="38"/>
      <c r="H2228" s="71"/>
      <c r="I2228" s="40"/>
      <c r="J2228" s="38"/>
      <c r="K2228" s="71"/>
      <c r="L2228" s="40"/>
      <c r="M2228" s="38"/>
      <c r="N2228" s="71"/>
      <c r="O2228" s="49"/>
      <c r="P2228" s="177"/>
      <c r="Q2228" s="178"/>
      <c r="R2228" s="178"/>
      <c r="S2228" s="178"/>
      <c r="T2228" s="178"/>
      <c r="U2228" s="178"/>
      <c r="V2228" s="178"/>
      <c r="W2228" s="178"/>
      <c r="X2228" s="178"/>
      <c r="Y2228" s="178"/>
      <c r="Z2228" s="178"/>
      <c r="AA2228" s="179"/>
      <c r="AB2228" s="121">
        <f>IF($D2228="",0,IF($E2228="",0,IF(VLOOKUP($E2228,paramètres!$E$33:$F$44,2,FALSE)&lt;=VLOOKUP($AB$18,paramètres!$E$33:$F$44,2,FALSE),P2228*$D2228,0)))</f>
        <v>0</v>
      </c>
      <c r="AC2228" s="13">
        <f>IF($D2228="",0,IF($E2228="",0,IF(VLOOKUP($E2228,paramètres!$E$33:$F$44,2,FALSE)&lt;=VLOOKUP($AC$18,paramètres!$E$33:$F$44,2,FALSE),Q2228*$D2228,0)))</f>
        <v>0</v>
      </c>
      <c r="AD2228" s="13">
        <f>IF($D2228="",0,IF($E2228="",0,IF(VLOOKUP($E2228,paramètres!$E$33:$F$44,2,FALSE)&lt;=VLOOKUP($AD$18,paramètres!$E$33:$F$44,2,FALSE),R2228*$D2228,0)))</f>
        <v>0</v>
      </c>
      <c r="AE2228" s="13">
        <f>IF($D2228="",0,IF($E2228="",0,IF(VLOOKUP($E2228,paramètres!$E$33:$F$44,2,FALSE)&lt;=VLOOKUP($AE$18,paramètres!$E$33:$F$44,2,FALSE),S2228*$D2228,0)))</f>
        <v>0</v>
      </c>
      <c r="AF2228" s="13">
        <f>IF($D2228="",0,IF($E2228="",0,IF(VLOOKUP($E2228,paramètres!$E$33:$F$44,2,FALSE)&lt;=VLOOKUP($AF$18,paramètres!$E$33:$F$44,2,FALSE),T2228*$D2228,0)))</f>
        <v>0</v>
      </c>
      <c r="AG2228" s="13">
        <f>IF($D2228="",0,IF($E2228="",0,IF(VLOOKUP($E2228,paramètres!$E$33:$F$44,2,FALSE)&lt;=VLOOKUP($AG$18,paramètres!$E$33:$F$44,2,FALSE),U2228*$D2228,0)))</f>
        <v>0</v>
      </c>
      <c r="AH2228" s="13">
        <f>IF($D2228="",0,IF($E2228="",0,IF(VLOOKUP($E2228,paramètres!$E$33:$F$44,2,FALSE)&lt;=VLOOKUP($AH$18,paramètres!$E$33:$F$44,2,FALSE),V2228*$D2228,0)))</f>
        <v>0</v>
      </c>
      <c r="AI2228" s="13">
        <f>IF($D2228="",0,IF($E2228="",0,IF(VLOOKUP($E2228,paramètres!$E$33:$F$44,2,FALSE)&lt;=VLOOKUP($AI$18,paramètres!$E$33:$F$44,2,FALSE),W2228*$D2228,0)))</f>
        <v>0</v>
      </c>
      <c r="AJ2228" s="13">
        <f>IF($D2228="",0,IF($E2228="",0,IF(VLOOKUP($E2228,paramètres!$E$33:$F$44,2,FALSE)&lt;=VLOOKUP($AJ$18,paramètres!$E$33:$F$44,2,FALSE),X2228*$D2228,0)))</f>
        <v>0</v>
      </c>
      <c r="AK2228" s="13">
        <f>IF($D2228="",0,IF($E2228="",0,IF(VLOOKUP($E2228,paramètres!$E$33:$F$44,2,FALSE)&lt;=VLOOKUP($AK$18,paramètres!$E$33:$F$44,2,FALSE),Y2228*$D2228,0)))</f>
        <v>0</v>
      </c>
      <c r="AL2228" s="13">
        <f>IF($D2228="",0,IF($E2228="",0,IF(VLOOKUP($E2228,paramètres!$E$33:$F$44,2,FALSE)&lt;=VLOOKUP($AL$18,paramètres!$E$33:$F$44,2,FALSE),Z2228*$D2228,0)))</f>
        <v>0</v>
      </c>
      <c r="AM2228" s="126">
        <f>IF($D2228="",0,IF($E2228="",0,IF(VLOOKUP($E2228,paramètres!$E$33:$F$44,2,FALSE)&lt;=VLOOKUP($AM$18,paramètres!$E$33:$F$44,2,FALSE),AA2228*$D2228,0)))</f>
        <v>0</v>
      </c>
      <c r="AN2228" s="121" t="str">
        <f>IF(paramètres!$B$28=1,((SUM(P2228:Y2228)/1.02)+SUM(Z2228:AA2228))*0.0303/9*COUNT(P2228:X2228),IF(paramètres!$B$28=2,(SUM(P2228:AA2228))*0.0303/9*COUNT(P2228:X2228),"Missing Delta option"))</f>
        <v>Missing Delta option</v>
      </c>
      <c r="AO2228" s="13" t="str">
        <f>IF(paramètres!$B$28=1,(((SUM(P2228:Y2228)/1.02)+SUM(Z2228:AA2228))+((SUM(AB2228:AK2228)/1.02)+SUM(AL2228:AN2228)))*cotpatr,IF(paramètres!$B$28=2,(SUM(P2228:AN2228)*cotpatr),"Missing Delta Option"))</f>
        <v>Missing Delta Option</v>
      </c>
      <c r="AP2228" s="13" t="str" cm="1">
        <f t="array" ref="AP2228">IF(paramètres!$B$28=1,(((SUM(P2228:Y2228)/1.02)+SUM(Z2228:AA2228))+((SUM(AB2228:AM2228)/1.02)+SUM(AL2228:AM2228)))/12*pécule,IF(paramètres!$B$28=2,SUM(P2228:AM2228)/12*pécule,"Missing Delta Option"))</f>
        <v>Missing Delta Option</v>
      </c>
      <c r="AQ2228" s="105" t="e">
        <f>IF(paramètres!$B$28=1,(((SUM(P2228:Y2228)/1.02)+SUM(Z2228:AA2228))+((SUM(AB2228:AM2228)/1.02)+SUM(AL2228:AM2228)))+AN2228+AO2228+AP2228,SUM(P2228:AM2228)+AN2228+AO2228+AP2228)</f>
        <v>#VALUE!</v>
      </c>
    </row>
    <row r="2229" spans="1:43" x14ac:dyDescent="0.25">
      <c r="A2229" s="104"/>
      <c r="B2229" s="39"/>
      <c r="C2229" s="39"/>
      <c r="D2229" s="70"/>
      <c r="E2229" s="49"/>
      <c r="F2229" s="40"/>
      <c r="G2229" s="38"/>
      <c r="H2229" s="71"/>
      <c r="I2229" s="40"/>
      <c r="J2229" s="38"/>
      <c r="K2229" s="71"/>
      <c r="L2229" s="40"/>
      <c r="M2229" s="38"/>
      <c r="N2229" s="71"/>
      <c r="O2229" s="49"/>
      <c r="P2229" s="177"/>
      <c r="Q2229" s="178"/>
      <c r="R2229" s="178"/>
      <c r="S2229" s="178"/>
      <c r="T2229" s="178"/>
      <c r="U2229" s="178"/>
      <c r="V2229" s="178"/>
      <c r="W2229" s="178"/>
      <c r="X2229" s="178"/>
      <c r="Y2229" s="178"/>
      <c r="Z2229" s="178"/>
      <c r="AA2229" s="179"/>
      <c r="AB2229" s="121">
        <f>IF($D2229="",0,IF($E2229="",0,IF(VLOOKUP($E2229,paramètres!$E$33:$F$44,2,FALSE)&lt;=VLOOKUP($AB$18,paramètres!$E$33:$F$44,2,FALSE),P2229*$D2229,0)))</f>
        <v>0</v>
      </c>
      <c r="AC2229" s="13">
        <f>IF($D2229="",0,IF($E2229="",0,IF(VLOOKUP($E2229,paramètres!$E$33:$F$44,2,FALSE)&lt;=VLOOKUP($AC$18,paramètres!$E$33:$F$44,2,FALSE),Q2229*$D2229,0)))</f>
        <v>0</v>
      </c>
      <c r="AD2229" s="13">
        <f>IF($D2229="",0,IF($E2229="",0,IF(VLOOKUP($E2229,paramètres!$E$33:$F$44,2,FALSE)&lt;=VLOOKUP($AD$18,paramètres!$E$33:$F$44,2,FALSE),R2229*$D2229,0)))</f>
        <v>0</v>
      </c>
      <c r="AE2229" s="13">
        <f>IF($D2229="",0,IF($E2229="",0,IF(VLOOKUP($E2229,paramètres!$E$33:$F$44,2,FALSE)&lt;=VLOOKUP($AE$18,paramètres!$E$33:$F$44,2,FALSE),S2229*$D2229,0)))</f>
        <v>0</v>
      </c>
      <c r="AF2229" s="13">
        <f>IF($D2229="",0,IF($E2229="",0,IF(VLOOKUP($E2229,paramètres!$E$33:$F$44,2,FALSE)&lt;=VLOOKUP($AF$18,paramètres!$E$33:$F$44,2,FALSE),T2229*$D2229,0)))</f>
        <v>0</v>
      </c>
      <c r="AG2229" s="13">
        <f>IF($D2229="",0,IF($E2229="",0,IF(VLOOKUP($E2229,paramètres!$E$33:$F$44,2,FALSE)&lt;=VLOOKUP($AG$18,paramètres!$E$33:$F$44,2,FALSE),U2229*$D2229,0)))</f>
        <v>0</v>
      </c>
      <c r="AH2229" s="13">
        <f>IF($D2229="",0,IF($E2229="",0,IF(VLOOKUP($E2229,paramètres!$E$33:$F$44,2,FALSE)&lt;=VLOOKUP($AH$18,paramètres!$E$33:$F$44,2,FALSE),V2229*$D2229,0)))</f>
        <v>0</v>
      </c>
      <c r="AI2229" s="13">
        <f>IF($D2229="",0,IF($E2229="",0,IF(VLOOKUP($E2229,paramètres!$E$33:$F$44,2,FALSE)&lt;=VLOOKUP($AI$18,paramètres!$E$33:$F$44,2,FALSE),W2229*$D2229,0)))</f>
        <v>0</v>
      </c>
      <c r="AJ2229" s="13">
        <f>IF($D2229="",0,IF($E2229="",0,IF(VLOOKUP($E2229,paramètres!$E$33:$F$44,2,FALSE)&lt;=VLOOKUP($AJ$18,paramètres!$E$33:$F$44,2,FALSE),X2229*$D2229,0)))</f>
        <v>0</v>
      </c>
      <c r="AK2229" s="13">
        <f>IF($D2229="",0,IF($E2229="",0,IF(VLOOKUP($E2229,paramètres!$E$33:$F$44,2,FALSE)&lt;=VLOOKUP($AK$18,paramètres!$E$33:$F$44,2,FALSE),Y2229*$D2229,0)))</f>
        <v>0</v>
      </c>
      <c r="AL2229" s="13">
        <f>IF($D2229="",0,IF($E2229="",0,IF(VLOOKUP($E2229,paramètres!$E$33:$F$44,2,FALSE)&lt;=VLOOKUP($AL$18,paramètres!$E$33:$F$44,2,FALSE),Z2229*$D2229,0)))</f>
        <v>0</v>
      </c>
      <c r="AM2229" s="126">
        <f>IF($D2229="",0,IF($E2229="",0,IF(VLOOKUP($E2229,paramètres!$E$33:$F$44,2,FALSE)&lt;=VLOOKUP($AM$18,paramètres!$E$33:$F$44,2,FALSE),AA2229*$D2229,0)))</f>
        <v>0</v>
      </c>
      <c r="AN2229" s="121" t="str">
        <f>IF(paramètres!$B$28=1,((SUM(P2229:Y2229)/1.02)+SUM(Z2229:AA2229))*0.0303/9*COUNT(P2229:X2229),IF(paramètres!$B$28=2,(SUM(P2229:AA2229))*0.0303/9*COUNT(P2229:X2229),"Missing Delta option"))</f>
        <v>Missing Delta option</v>
      </c>
      <c r="AO2229" s="13" t="str">
        <f>IF(paramètres!$B$28=1,(((SUM(P2229:Y2229)/1.02)+SUM(Z2229:AA2229))+((SUM(AB2229:AK2229)/1.02)+SUM(AL2229:AN2229)))*cotpatr,IF(paramètres!$B$28=2,(SUM(P2229:AN2229)*cotpatr),"Missing Delta Option"))</f>
        <v>Missing Delta Option</v>
      </c>
      <c r="AP2229" s="13" t="str" cm="1">
        <f t="array" ref="AP2229">IF(paramètres!$B$28=1,(((SUM(P2229:Y2229)/1.02)+SUM(Z2229:AA2229))+((SUM(AB2229:AM2229)/1.02)+SUM(AL2229:AM2229)))/12*pécule,IF(paramètres!$B$28=2,SUM(P2229:AM2229)/12*pécule,"Missing Delta Option"))</f>
        <v>Missing Delta Option</v>
      </c>
      <c r="AQ2229" s="105" t="e">
        <f>IF(paramètres!$B$28=1,(((SUM(P2229:Y2229)/1.02)+SUM(Z2229:AA2229))+((SUM(AB2229:AM2229)/1.02)+SUM(AL2229:AM2229)))+AN2229+AO2229+AP2229,SUM(P2229:AM2229)+AN2229+AO2229+AP2229)</f>
        <v>#VALUE!</v>
      </c>
    </row>
    <row r="2230" spans="1:43" x14ac:dyDescent="0.25">
      <c r="A2230" s="104"/>
      <c r="B2230" s="39"/>
      <c r="C2230" s="39"/>
      <c r="D2230" s="70"/>
      <c r="E2230" s="49"/>
      <c r="F2230" s="40"/>
      <c r="G2230" s="38"/>
      <c r="H2230" s="71"/>
      <c r="I2230" s="40"/>
      <c r="J2230" s="38"/>
      <c r="K2230" s="71"/>
      <c r="L2230" s="40"/>
      <c r="M2230" s="38"/>
      <c r="N2230" s="71"/>
      <c r="O2230" s="49"/>
      <c r="P2230" s="177"/>
      <c r="Q2230" s="178"/>
      <c r="R2230" s="178"/>
      <c r="S2230" s="178"/>
      <c r="T2230" s="178"/>
      <c r="U2230" s="178"/>
      <c r="V2230" s="178"/>
      <c r="W2230" s="178"/>
      <c r="X2230" s="178"/>
      <c r="Y2230" s="178"/>
      <c r="Z2230" s="178"/>
      <c r="AA2230" s="179"/>
      <c r="AB2230" s="121">
        <f>IF($D2230="",0,IF($E2230="",0,IF(VLOOKUP($E2230,paramètres!$E$33:$F$44,2,FALSE)&lt;=VLOOKUP($AB$18,paramètres!$E$33:$F$44,2,FALSE),P2230*$D2230,0)))</f>
        <v>0</v>
      </c>
      <c r="AC2230" s="13">
        <f>IF($D2230="",0,IF($E2230="",0,IF(VLOOKUP($E2230,paramètres!$E$33:$F$44,2,FALSE)&lt;=VLOOKUP($AC$18,paramètres!$E$33:$F$44,2,FALSE),Q2230*$D2230,0)))</f>
        <v>0</v>
      </c>
      <c r="AD2230" s="13">
        <f>IF($D2230="",0,IF($E2230="",0,IF(VLOOKUP($E2230,paramètres!$E$33:$F$44,2,FALSE)&lt;=VLOOKUP($AD$18,paramètres!$E$33:$F$44,2,FALSE),R2230*$D2230,0)))</f>
        <v>0</v>
      </c>
      <c r="AE2230" s="13">
        <f>IF($D2230="",0,IF($E2230="",0,IF(VLOOKUP($E2230,paramètres!$E$33:$F$44,2,FALSE)&lt;=VLOOKUP($AE$18,paramètres!$E$33:$F$44,2,FALSE),S2230*$D2230,0)))</f>
        <v>0</v>
      </c>
      <c r="AF2230" s="13">
        <f>IF($D2230="",0,IF($E2230="",0,IF(VLOOKUP($E2230,paramètres!$E$33:$F$44,2,FALSE)&lt;=VLOOKUP($AF$18,paramètres!$E$33:$F$44,2,FALSE),T2230*$D2230,0)))</f>
        <v>0</v>
      </c>
      <c r="AG2230" s="13">
        <f>IF($D2230="",0,IF($E2230="",0,IF(VLOOKUP($E2230,paramètres!$E$33:$F$44,2,FALSE)&lt;=VLOOKUP($AG$18,paramètres!$E$33:$F$44,2,FALSE),U2230*$D2230,0)))</f>
        <v>0</v>
      </c>
      <c r="AH2230" s="13">
        <f>IF($D2230="",0,IF($E2230="",0,IF(VLOOKUP($E2230,paramètres!$E$33:$F$44,2,FALSE)&lt;=VLOOKUP($AH$18,paramètres!$E$33:$F$44,2,FALSE),V2230*$D2230,0)))</f>
        <v>0</v>
      </c>
      <c r="AI2230" s="13">
        <f>IF($D2230="",0,IF($E2230="",0,IF(VLOOKUP($E2230,paramètres!$E$33:$F$44,2,FALSE)&lt;=VLOOKUP($AI$18,paramètres!$E$33:$F$44,2,FALSE),W2230*$D2230,0)))</f>
        <v>0</v>
      </c>
      <c r="AJ2230" s="13">
        <f>IF($D2230="",0,IF($E2230="",0,IF(VLOOKUP($E2230,paramètres!$E$33:$F$44,2,FALSE)&lt;=VLOOKUP($AJ$18,paramètres!$E$33:$F$44,2,FALSE),X2230*$D2230,0)))</f>
        <v>0</v>
      </c>
      <c r="AK2230" s="13">
        <f>IF($D2230="",0,IF($E2230="",0,IF(VLOOKUP($E2230,paramètres!$E$33:$F$44,2,FALSE)&lt;=VLOOKUP($AK$18,paramètres!$E$33:$F$44,2,FALSE),Y2230*$D2230,0)))</f>
        <v>0</v>
      </c>
      <c r="AL2230" s="13">
        <f>IF($D2230="",0,IF($E2230="",0,IF(VLOOKUP($E2230,paramètres!$E$33:$F$44,2,FALSE)&lt;=VLOOKUP($AL$18,paramètres!$E$33:$F$44,2,FALSE),Z2230*$D2230,0)))</f>
        <v>0</v>
      </c>
      <c r="AM2230" s="126">
        <f>IF($D2230="",0,IF($E2230="",0,IF(VLOOKUP($E2230,paramètres!$E$33:$F$44,2,FALSE)&lt;=VLOOKUP($AM$18,paramètres!$E$33:$F$44,2,FALSE),AA2230*$D2230,0)))</f>
        <v>0</v>
      </c>
      <c r="AN2230" s="121" t="str">
        <f>IF(paramètres!$B$28=1,((SUM(P2230:Y2230)/1.02)+SUM(Z2230:AA2230))*0.0303/9*COUNT(P2230:X2230),IF(paramètres!$B$28=2,(SUM(P2230:AA2230))*0.0303/9*COUNT(P2230:X2230),"Missing Delta option"))</f>
        <v>Missing Delta option</v>
      </c>
      <c r="AO2230" s="13" t="str">
        <f>IF(paramètres!$B$28=1,(((SUM(P2230:Y2230)/1.02)+SUM(Z2230:AA2230))+((SUM(AB2230:AK2230)/1.02)+SUM(AL2230:AN2230)))*cotpatr,IF(paramètres!$B$28=2,(SUM(P2230:AN2230)*cotpatr),"Missing Delta Option"))</f>
        <v>Missing Delta Option</v>
      </c>
      <c r="AP2230" s="13" t="str" cm="1">
        <f t="array" ref="AP2230">IF(paramètres!$B$28=1,(((SUM(P2230:Y2230)/1.02)+SUM(Z2230:AA2230))+((SUM(AB2230:AM2230)/1.02)+SUM(AL2230:AM2230)))/12*pécule,IF(paramètres!$B$28=2,SUM(P2230:AM2230)/12*pécule,"Missing Delta Option"))</f>
        <v>Missing Delta Option</v>
      </c>
      <c r="AQ2230" s="105" t="e">
        <f>IF(paramètres!$B$28=1,(((SUM(P2230:Y2230)/1.02)+SUM(Z2230:AA2230))+((SUM(AB2230:AM2230)/1.02)+SUM(AL2230:AM2230)))+AN2230+AO2230+AP2230,SUM(P2230:AM2230)+AN2230+AO2230+AP2230)</f>
        <v>#VALUE!</v>
      </c>
    </row>
    <row r="2231" spans="1:43" x14ac:dyDescent="0.25">
      <c r="A2231" s="104"/>
      <c r="B2231" s="39"/>
      <c r="C2231" s="39"/>
      <c r="D2231" s="70"/>
      <c r="E2231" s="49"/>
      <c r="F2231" s="40"/>
      <c r="G2231" s="38"/>
      <c r="H2231" s="71"/>
      <c r="I2231" s="40"/>
      <c r="J2231" s="38"/>
      <c r="K2231" s="71"/>
      <c r="L2231" s="40"/>
      <c r="M2231" s="38"/>
      <c r="N2231" s="71"/>
      <c r="O2231" s="49"/>
      <c r="P2231" s="177"/>
      <c r="Q2231" s="178"/>
      <c r="R2231" s="178"/>
      <c r="S2231" s="178"/>
      <c r="T2231" s="178"/>
      <c r="U2231" s="178"/>
      <c r="V2231" s="178"/>
      <c r="W2231" s="178"/>
      <c r="X2231" s="178"/>
      <c r="Y2231" s="178"/>
      <c r="Z2231" s="178"/>
      <c r="AA2231" s="179"/>
      <c r="AB2231" s="121">
        <f>IF($D2231="",0,IF($E2231="",0,IF(VLOOKUP($E2231,paramètres!$E$33:$F$44,2,FALSE)&lt;=VLOOKUP($AB$18,paramètres!$E$33:$F$44,2,FALSE),P2231*$D2231,0)))</f>
        <v>0</v>
      </c>
      <c r="AC2231" s="13">
        <f>IF($D2231="",0,IF($E2231="",0,IF(VLOOKUP($E2231,paramètres!$E$33:$F$44,2,FALSE)&lt;=VLOOKUP($AC$18,paramètres!$E$33:$F$44,2,FALSE),Q2231*$D2231,0)))</f>
        <v>0</v>
      </c>
      <c r="AD2231" s="13">
        <f>IF($D2231="",0,IF($E2231="",0,IF(VLOOKUP($E2231,paramètres!$E$33:$F$44,2,FALSE)&lt;=VLOOKUP($AD$18,paramètres!$E$33:$F$44,2,FALSE),R2231*$D2231,0)))</f>
        <v>0</v>
      </c>
      <c r="AE2231" s="13">
        <f>IF($D2231="",0,IF($E2231="",0,IF(VLOOKUP($E2231,paramètres!$E$33:$F$44,2,FALSE)&lt;=VLOOKUP($AE$18,paramètres!$E$33:$F$44,2,FALSE),S2231*$D2231,0)))</f>
        <v>0</v>
      </c>
      <c r="AF2231" s="13">
        <f>IF($D2231="",0,IF($E2231="",0,IF(VLOOKUP($E2231,paramètres!$E$33:$F$44,2,FALSE)&lt;=VLOOKUP($AF$18,paramètres!$E$33:$F$44,2,FALSE),T2231*$D2231,0)))</f>
        <v>0</v>
      </c>
      <c r="AG2231" s="13">
        <f>IF($D2231="",0,IF($E2231="",0,IF(VLOOKUP($E2231,paramètres!$E$33:$F$44,2,FALSE)&lt;=VLOOKUP($AG$18,paramètres!$E$33:$F$44,2,FALSE),U2231*$D2231,0)))</f>
        <v>0</v>
      </c>
      <c r="AH2231" s="13">
        <f>IF($D2231="",0,IF($E2231="",0,IF(VLOOKUP($E2231,paramètres!$E$33:$F$44,2,FALSE)&lt;=VLOOKUP($AH$18,paramètres!$E$33:$F$44,2,FALSE),V2231*$D2231,0)))</f>
        <v>0</v>
      </c>
      <c r="AI2231" s="13">
        <f>IF($D2231="",0,IF($E2231="",0,IF(VLOOKUP($E2231,paramètres!$E$33:$F$44,2,FALSE)&lt;=VLOOKUP($AI$18,paramètres!$E$33:$F$44,2,FALSE),W2231*$D2231,0)))</f>
        <v>0</v>
      </c>
      <c r="AJ2231" s="13">
        <f>IF($D2231="",0,IF($E2231="",0,IF(VLOOKUP($E2231,paramètres!$E$33:$F$44,2,FALSE)&lt;=VLOOKUP($AJ$18,paramètres!$E$33:$F$44,2,FALSE),X2231*$D2231,0)))</f>
        <v>0</v>
      </c>
      <c r="AK2231" s="13">
        <f>IF($D2231="",0,IF($E2231="",0,IF(VLOOKUP($E2231,paramètres!$E$33:$F$44,2,FALSE)&lt;=VLOOKUP($AK$18,paramètres!$E$33:$F$44,2,FALSE),Y2231*$D2231,0)))</f>
        <v>0</v>
      </c>
      <c r="AL2231" s="13">
        <f>IF($D2231="",0,IF($E2231="",0,IF(VLOOKUP($E2231,paramètres!$E$33:$F$44,2,FALSE)&lt;=VLOOKUP($AL$18,paramètres!$E$33:$F$44,2,FALSE),Z2231*$D2231,0)))</f>
        <v>0</v>
      </c>
      <c r="AM2231" s="126">
        <f>IF($D2231="",0,IF($E2231="",0,IF(VLOOKUP($E2231,paramètres!$E$33:$F$44,2,FALSE)&lt;=VLOOKUP($AM$18,paramètres!$E$33:$F$44,2,FALSE),AA2231*$D2231,0)))</f>
        <v>0</v>
      </c>
      <c r="AN2231" s="121" t="str">
        <f>IF(paramètres!$B$28=1,((SUM(P2231:Y2231)/1.02)+SUM(Z2231:AA2231))*0.0303/9*COUNT(P2231:X2231),IF(paramètres!$B$28=2,(SUM(P2231:AA2231))*0.0303/9*COUNT(P2231:X2231),"Missing Delta option"))</f>
        <v>Missing Delta option</v>
      </c>
      <c r="AO2231" s="13" t="str">
        <f>IF(paramètres!$B$28=1,(((SUM(P2231:Y2231)/1.02)+SUM(Z2231:AA2231))+((SUM(AB2231:AK2231)/1.02)+SUM(AL2231:AN2231)))*cotpatr,IF(paramètres!$B$28=2,(SUM(P2231:AN2231)*cotpatr),"Missing Delta Option"))</f>
        <v>Missing Delta Option</v>
      </c>
      <c r="AP2231" s="13" t="str" cm="1">
        <f t="array" ref="AP2231">IF(paramètres!$B$28=1,(((SUM(P2231:Y2231)/1.02)+SUM(Z2231:AA2231))+((SUM(AB2231:AM2231)/1.02)+SUM(AL2231:AM2231)))/12*pécule,IF(paramètres!$B$28=2,SUM(P2231:AM2231)/12*pécule,"Missing Delta Option"))</f>
        <v>Missing Delta Option</v>
      </c>
      <c r="AQ2231" s="105" t="e">
        <f>IF(paramètres!$B$28=1,(((SUM(P2231:Y2231)/1.02)+SUM(Z2231:AA2231))+((SUM(AB2231:AM2231)/1.02)+SUM(AL2231:AM2231)))+AN2231+AO2231+AP2231,SUM(P2231:AM2231)+AN2231+AO2231+AP2231)</f>
        <v>#VALUE!</v>
      </c>
    </row>
    <row r="2232" spans="1:43" x14ac:dyDescent="0.25">
      <c r="A2232" s="104"/>
      <c r="B2232" s="39"/>
      <c r="C2232" s="39"/>
      <c r="D2232" s="70"/>
      <c r="E2232" s="49"/>
      <c r="F2232" s="40"/>
      <c r="G2232" s="38"/>
      <c r="H2232" s="71"/>
      <c r="I2232" s="40"/>
      <c r="J2232" s="38"/>
      <c r="K2232" s="71"/>
      <c r="L2232" s="40"/>
      <c r="M2232" s="38"/>
      <c r="N2232" s="71"/>
      <c r="O2232" s="49"/>
      <c r="P2232" s="177"/>
      <c r="Q2232" s="178"/>
      <c r="R2232" s="178"/>
      <c r="S2232" s="178"/>
      <c r="T2232" s="178"/>
      <c r="U2232" s="178"/>
      <c r="V2232" s="178"/>
      <c r="W2232" s="178"/>
      <c r="X2232" s="178"/>
      <c r="Y2232" s="178"/>
      <c r="Z2232" s="178"/>
      <c r="AA2232" s="179"/>
      <c r="AB2232" s="121">
        <f>IF($D2232="",0,IF($E2232="",0,IF(VLOOKUP($E2232,paramètres!$E$33:$F$44,2,FALSE)&lt;=VLOOKUP($AB$18,paramètres!$E$33:$F$44,2,FALSE),P2232*$D2232,0)))</f>
        <v>0</v>
      </c>
      <c r="AC2232" s="13">
        <f>IF($D2232="",0,IF($E2232="",0,IF(VLOOKUP($E2232,paramètres!$E$33:$F$44,2,FALSE)&lt;=VLOOKUP($AC$18,paramètres!$E$33:$F$44,2,FALSE),Q2232*$D2232,0)))</f>
        <v>0</v>
      </c>
      <c r="AD2232" s="13">
        <f>IF($D2232="",0,IF($E2232="",0,IF(VLOOKUP($E2232,paramètres!$E$33:$F$44,2,FALSE)&lt;=VLOOKUP($AD$18,paramètres!$E$33:$F$44,2,FALSE),R2232*$D2232,0)))</f>
        <v>0</v>
      </c>
      <c r="AE2232" s="13">
        <f>IF($D2232="",0,IF($E2232="",0,IF(VLOOKUP($E2232,paramètres!$E$33:$F$44,2,FALSE)&lt;=VLOOKUP($AE$18,paramètres!$E$33:$F$44,2,FALSE),S2232*$D2232,0)))</f>
        <v>0</v>
      </c>
      <c r="AF2232" s="13">
        <f>IF($D2232="",0,IF($E2232="",0,IF(VLOOKUP($E2232,paramètres!$E$33:$F$44,2,FALSE)&lt;=VLOOKUP($AF$18,paramètres!$E$33:$F$44,2,FALSE),T2232*$D2232,0)))</f>
        <v>0</v>
      </c>
      <c r="AG2232" s="13">
        <f>IF($D2232="",0,IF($E2232="",0,IF(VLOOKUP($E2232,paramètres!$E$33:$F$44,2,FALSE)&lt;=VLOOKUP($AG$18,paramètres!$E$33:$F$44,2,FALSE),U2232*$D2232,0)))</f>
        <v>0</v>
      </c>
      <c r="AH2232" s="13">
        <f>IF($D2232="",0,IF($E2232="",0,IF(VLOOKUP($E2232,paramètres!$E$33:$F$44,2,FALSE)&lt;=VLOOKUP($AH$18,paramètres!$E$33:$F$44,2,FALSE),V2232*$D2232,0)))</f>
        <v>0</v>
      </c>
      <c r="AI2232" s="13">
        <f>IF($D2232="",0,IF($E2232="",0,IF(VLOOKUP($E2232,paramètres!$E$33:$F$44,2,FALSE)&lt;=VLOOKUP($AI$18,paramètres!$E$33:$F$44,2,FALSE),W2232*$D2232,0)))</f>
        <v>0</v>
      </c>
      <c r="AJ2232" s="13">
        <f>IF($D2232="",0,IF($E2232="",0,IF(VLOOKUP($E2232,paramètres!$E$33:$F$44,2,FALSE)&lt;=VLOOKUP($AJ$18,paramètres!$E$33:$F$44,2,FALSE),X2232*$D2232,0)))</f>
        <v>0</v>
      </c>
      <c r="AK2232" s="13">
        <f>IF($D2232="",0,IF($E2232="",0,IF(VLOOKUP($E2232,paramètres!$E$33:$F$44,2,FALSE)&lt;=VLOOKUP($AK$18,paramètres!$E$33:$F$44,2,FALSE),Y2232*$D2232,0)))</f>
        <v>0</v>
      </c>
      <c r="AL2232" s="13">
        <f>IF($D2232="",0,IF($E2232="",0,IF(VLOOKUP($E2232,paramètres!$E$33:$F$44,2,FALSE)&lt;=VLOOKUP($AL$18,paramètres!$E$33:$F$44,2,FALSE),Z2232*$D2232,0)))</f>
        <v>0</v>
      </c>
      <c r="AM2232" s="126">
        <f>IF($D2232="",0,IF($E2232="",0,IF(VLOOKUP($E2232,paramètres!$E$33:$F$44,2,FALSE)&lt;=VLOOKUP($AM$18,paramètres!$E$33:$F$44,2,FALSE),AA2232*$D2232,0)))</f>
        <v>0</v>
      </c>
      <c r="AN2232" s="121" t="str">
        <f>IF(paramètres!$B$28=1,((SUM(P2232:Y2232)/1.02)+SUM(Z2232:AA2232))*0.0303/9*COUNT(P2232:X2232),IF(paramètres!$B$28=2,(SUM(P2232:AA2232))*0.0303/9*COUNT(P2232:X2232),"Missing Delta option"))</f>
        <v>Missing Delta option</v>
      </c>
      <c r="AO2232" s="13" t="str">
        <f>IF(paramètres!$B$28=1,(((SUM(P2232:Y2232)/1.02)+SUM(Z2232:AA2232))+((SUM(AB2232:AK2232)/1.02)+SUM(AL2232:AN2232)))*cotpatr,IF(paramètres!$B$28=2,(SUM(P2232:AN2232)*cotpatr),"Missing Delta Option"))</f>
        <v>Missing Delta Option</v>
      </c>
      <c r="AP2232" s="13" t="str" cm="1">
        <f t="array" ref="AP2232">IF(paramètres!$B$28=1,(((SUM(P2232:Y2232)/1.02)+SUM(Z2232:AA2232))+((SUM(AB2232:AM2232)/1.02)+SUM(AL2232:AM2232)))/12*pécule,IF(paramètres!$B$28=2,SUM(P2232:AM2232)/12*pécule,"Missing Delta Option"))</f>
        <v>Missing Delta Option</v>
      </c>
      <c r="AQ2232" s="105" t="e">
        <f>IF(paramètres!$B$28=1,(((SUM(P2232:Y2232)/1.02)+SUM(Z2232:AA2232))+((SUM(AB2232:AM2232)/1.02)+SUM(AL2232:AM2232)))+AN2232+AO2232+AP2232,SUM(P2232:AM2232)+AN2232+AO2232+AP2232)</f>
        <v>#VALUE!</v>
      </c>
    </row>
    <row r="2233" spans="1:43" x14ac:dyDescent="0.25">
      <c r="A2233" s="104"/>
      <c r="B2233" s="39"/>
      <c r="C2233" s="39"/>
      <c r="D2233" s="70"/>
      <c r="E2233" s="49"/>
      <c r="F2233" s="40"/>
      <c r="G2233" s="38"/>
      <c r="H2233" s="71"/>
      <c r="I2233" s="40"/>
      <c r="J2233" s="38"/>
      <c r="K2233" s="71"/>
      <c r="L2233" s="40"/>
      <c r="M2233" s="38"/>
      <c r="N2233" s="71"/>
      <c r="O2233" s="49"/>
      <c r="P2233" s="177"/>
      <c r="Q2233" s="178"/>
      <c r="R2233" s="178"/>
      <c r="S2233" s="178"/>
      <c r="T2233" s="178"/>
      <c r="U2233" s="178"/>
      <c r="V2233" s="178"/>
      <c r="W2233" s="178"/>
      <c r="X2233" s="178"/>
      <c r="Y2233" s="178"/>
      <c r="Z2233" s="178"/>
      <c r="AA2233" s="179"/>
      <c r="AB2233" s="121">
        <f>IF($D2233="",0,IF($E2233="",0,IF(VLOOKUP($E2233,paramètres!$E$33:$F$44,2,FALSE)&lt;=VLOOKUP($AB$18,paramètres!$E$33:$F$44,2,FALSE),P2233*$D2233,0)))</f>
        <v>0</v>
      </c>
      <c r="AC2233" s="13">
        <f>IF($D2233="",0,IF($E2233="",0,IF(VLOOKUP($E2233,paramètres!$E$33:$F$44,2,FALSE)&lt;=VLOOKUP($AC$18,paramètres!$E$33:$F$44,2,FALSE),Q2233*$D2233,0)))</f>
        <v>0</v>
      </c>
      <c r="AD2233" s="13">
        <f>IF($D2233="",0,IF($E2233="",0,IF(VLOOKUP($E2233,paramètres!$E$33:$F$44,2,FALSE)&lt;=VLOOKUP($AD$18,paramètres!$E$33:$F$44,2,FALSE),R2233*$D2233,0)))</f>
        <v>0</v>
      </c>
      <c r="AE2233" s="13">
        <f>IF($D2233="",0,IF($E2233="",0,IF(VLOOKUP($E2233,paramètres!$E$33:$F$44,2,FALSE)&lt;=VLOOKUP($AE$18,paramètres!$E$33:$F$44,2,FALSE),S2233*$D2233,0)))</f>
        <v>0</v>
      </c>
      <c r="AF2233" s="13">
        <f>IF($D2233="",0,IF($E2233="",0,IF(VLOOKUP($E2233,paramètres!$E$33:$F$44,2,FALSE)&lt;=VLOOKUP($AF$18,paramètres!$E$33:$F$44,2,FALSE),T2233*$D2233,0)))</f>
        <v>0</v>
      </c>
      <c r="AG2233" s="13">
        <f>IF($D2233="",0,IF($E2233="",0,IF(VLOOKUP($E2233,paramètres!$E$33:$F$44,2,FALSE)&lt;=VLOOKUP($AG$18,paramètres!$E$33:$F$44,2,FALSE),U2233*$D2233,0)))</f>
        <v>0</v>
      </c>
      <c r="AH2233" s="13">
        <f>IF($D2233="",0,IF($E2233="",0,IF(VLOOKUP($E2233,paramètres!$E$33:$F$44,2,FALSE)&lt;=VLOOKUP($AH$18,paramètres!$E$33:$F$44,2,FALSE),V2233*$D2233,0)))</f>
        <v>0</v>
      </c>
      <c r="AI2233" s="13">
        <f>IF($D2233="",0,IF($E2233="",0,IF(VLOOKUP($E2233,paramètres!$E$33:$F$44,2,FALSE)&lt;=VLOOKUP($AI$18,paramètres!$E$33:$F$44,2,FALSE),W2233*$D2233,0)))</f>
        <v>0</v>
      </c>
      <c r="AJ2233" s="13">
        <f>IF($D2233="",0,IF($E2233="",0,IF(VLOOKUP($E2233,paramètres!$E$33:$F$44,2,FALSE)&lt;=VLOOKUP($AJ$18,paramètres!$E$33:$F$44,2,FALSE),X2233*$D2233,0)))</f>
        <v>0</v>
      </c>
      <c r="AK2233" s="13">
        <f>IF($D2233="",0,IF($E2233="",0,IF(VLOOKUP($E2233,paramètres!$E$33:$F$44,2,FALSE)&lt;=VLOOKUP($AK$18,paramètres!$E$33:$F$44,2,FALSE),Y2233*$D2233,0)))</f>
        <v>0</v>
      </c>
      <c r="AL2233" s="13">
        <f>IF($D2233="",0,IF($E2233="",0,IF(VLOOKUP($E2233,paramètres!$E$33:$F$44,2,FALSE)&lt;=VLOOKUP($AL$18,paramètres!$E$33:$F$44,2,FALSE),Z2233*$D2233,0)))</f>
        <v>0</v>
      </c>
      <c r="AM2233" s="126">
        <f>IF($D2233="",0,IF($E2233="",0,IF(VLOOKUP($E2233,paramètres!$E$33:$F$44,2,FALSE)&lt;=VLOOKUP($AM$18,paramètres!$E$33:$F$44,2,FALSE),AA2233*$D2233,0)))</f>
        <v>0</v>
      </c>
      <c r="AN2233" s="121" t="str">
        <f>IF(paramètres!$B$28=1,((SUM(P2233:Y2233)/1.02)+SUM(Z2233:AA2233))*0.0303/9*COUNT(P2233:X2233),IF(paramètres!$B$28=2,(SUM(P2233:AA2233))*0.0303/9*COUNT(P2233:X2233),"Missing Delta option"))</f>
        <v>Missing Delta option</v>
      </c>
      <c r="AO2233" s="13" t="str">
        <f>IF(paramètres!$B$28=1,(((SUM(P2233:Y2233)/1.02)+SUM(Z2233:AA2233))+((SUM(AB2233:AK2233)/1.02)+SUM(AL2233:AN2233)))*cotpatr,IF(paramètres!$B$28=2,(SUM(P2233:AN2233)*cotpatr),"Missing Delta Option"))</f>
        <v>Missing Delta Option</v>
      </c>
      <c r="AP2233" s="13" t="str" cm="1">
        <f t="array" ref="AP2233">IF(paramètres!$B$28=1,(((SUM(P2233:Y2233)/1.02)+SUM(Z2233:AA2233))+((SUM(AB2233:AM2233)/1.02)+SUM(AL2233:AM2233)))/12*pécule,IF(paramètres!$B$28=2,SUM(P2233:AM2233)/12*pécule,"Missing Delta Option"))</f>
        <v>Missing Delta Option</v>
      </c>
      <c r="AQ2233" s="105" t="e">
        <f>IF(paramètres!$B$28=1,(((SUM(P2233:Y2233)/1.02)+SUM(Z2233:AA2233))+((SUM(AB2233:AM2233)/1.02)+SUM(AL2233:AM2233)))+AN2233+AO2233+AP2233,SUM(P2233:AM2233)+AN2233+AO2233+AP2233)</f>
        <v>#VALUE!</v>
      </c>
    </row>
    <row r="2234" spans="1:43" x14ac:dyDescent="0.25">
      <c r="A2234" s="104"/>
      <c r="B2234" s="39"/>
      <c r="C2234" s="39"/>
      <c r="D2234" s="70"/>
      <c r="E2234" s="49"/>
      <c r="F2234" s="40"/>
      <c r="G2234" s="38"/>
      <c r="H2234" s="71"/>
      <c r="I2234" s="40"/>
      <c r="J2234" s="38"/>
      <c r="K2234" s="71"/>
      <c r="L2234" s="40"/>
      <c r="M2234" s="38"/>
      <c r="N2234" s="71"/>
      <c r="O2234" s="49"/>
      <c r="P2234" s="177"/>
      <c r="Q2234" s="178"/>
      <c r="R2234" s="178"/>
      <c r="S2234" s="178"/>
      <c r="T2234" s="178"/>
      <c r="U2234" s="178"/>
      <c r="V2234" s="178"/>
      <c r="W2234" s="178"/>
      <c r="X2234" s="178"/>
      <c r="Y2234" s="178"/>
      <c r="Z2234" s="178"/>
      <c r="AA2234" s="179"/>
      <c r="AB2234" s="121">
        <f>IF($D2234="",0,IF($E2234="",0,IF(VLOOKUP($E2234,paramètres!$E$33:$F$44,2,FALSE)&lt;=VLOOKUP($AB$18,paramètres!$E$33:$F$44,2,FALSE),P2234*$D2234,0)))</f>
        <v>0</v>
      </c>
      <c r="AC2234" s="13">
        <f>IF($D2234="",0,IF($E2234="",0,IF(VLOOKUP($E2234,paramètres!$E$33:$F$44,2,FALSE)&lt;=VLOOKUP($AC$18,paramètres!$E$33:$F$44,2,FALSE),Q2234*$D2234,0)))</f>
        <v>0</v>
      </c>
      <c r="AD2234" s="13">
        <f>IF($D2234="",0,IF($E2234="",0,IF(VLOOKUP($E2234,paramètres!$E$33:$F$44,2,FALSE)&lt;=VLOOKUP($AD$18,paramètres!$E$33:$F$44,2,FALSE),R2234*$D2234,0)))</f>
        <v>0</v>
      </c>
      <c r="AE2234" s="13">
        <f>IF($D2234="",0,IF($E2234="",0,IF(VLOOKUP($E2234,paramètres!$E$33:$F$44,2,FALSE)&lt;=VLOOKUP($AE$18,paramètres!$E$33:$F$44,2,FALSE),S2234*$D2234,0)))</f>
        <v>0</v>
      </c>
      <c r="AF2234" s="13">
        <f>IF($D2234="",0,IF($E2234="",0,IF(VLOOKUP($E2234,paramètres!$E$33:$F$44,2,FALSE)&lt;=VLOOKUP($AF$18,paramètres!$E$33:$F$44,2,FALSE),T2234*$D2234,0)))</f>
        <v>0</v>
      </c>
      <c r="AG2234" s="13">
        <f>IF($D2234="",0,IF($E2234="",0,IF(VLOOKUP($E2234,paramètres!$E$33:$F$44,2,FALSE)&lt;=VLOOKUP($AG$18,paramètres!$E$33:$F$44,2,FALSE),U2234*$D2234,0)))</f>
        <v>0</v>
      </c>
      <c r="AH2234" s="13">
        <f>IF($D2234="",0,IF($E2234="",0,IF(VLOOKUP($E2234,paramètres!$E$33:$F$44,2,FALSE)&lt;=VLOOKUP($AH$18,paramètres!$E$33:$F$44,2,FALSE),V2234*$D2234,0)))</f>
        <v>0</v>
      </c>
      <c r="AI2234" s="13">
        <f>IF($D2234="",0,IF($E2234="",0,IF(VLOOKUP($E2234,paramètres!$E$33:$F$44,2,FALSE)&lt;=VLOOKUP($AI$18,paramètres!$E$33:$F$44,2,FALSE),W2234*$D2234,0)))</f>
        <v>0</v>
      </c>
      <c r="AJ2234" s="13">
        <f>IF($D2234="",0,IF($E2234="",0,IF(VLOOKUP($E2234,paramètres!$E$33:$F$44,2,FALSE)&lt;=VLOOKUP($AJ$18,paramètres!$E$33:$F$44,2,FALSE),X2234*$D2234,0)))</f>
        <v>0</v>
      </c>
      <c r="AK2234" s="13">
        <f>IF($D2234="",0,IF($E2234="",0,IF(VLOOKUP($E2234,paramètres!$E$33:$F$44,2,FALSE)&lt;=VLOOKUP($AK$18,paramètres!$E$33:$F$44,2,FALSE),Y2234*$D2234,0)))</f>
        <v>0</v>
      </c>
      <c r="AL2234" s="13">
        <f>IF($D2234="",0,IF($E2234="",0,IF(VLOOKUP($E2234,paramètres!$E$33:$F$44,2,FALSE)&lt;=VLOOKUP($AL$18,paramètres!$E$33:$F$44,2,FALSE),Z2234*$D2234,0)))</f>
        <v>0</v>
      </c>
      <c r="AM2234" s="126">
        <f>IF($D2234="",0,IF($E2234="",0,IF(VLOOKUP($E2234,paramètres!$E$33:$F$44,2,FALSE)&lt;=VLOOKUP($AM$18,paramètres!$E$33:$F$44,2,FALSE),AA2234*$D2234,0)))</f>
        <v>0</v>
      </c>
      <c r="AN2234" s="121" t="str">
        <f>IF(paramètres!$B$28=1,((SUM(P2234:Y2234)/1.02)+SUM(Z2234:AA2234))*0.0303/9*COUNT(P2234:X2234),IF(paramètres!$B$28=2,(SUM(P2234:AA2234))*0.0303/9*COUNT(P2234:X2234),"Missing Delta option"))</f>
        <v>Missing Delta option</v>
      </c>
      <c r="AO2234" s="13" t="str">
        <f>IF(paramètres!$B$28=1,(((SUM(P2234:Y2234)/1.02)+SUM(Z2234:AA2234))+((SUM(AB2234:AK2234)/1.02)+SUM(AL2234:AN2234)))*cotpatr,IF(paramètres!$B$28=2,(SUM(P2234:AN2234)*cotpatr),"Missing Delta Option"))</f>
        <v>Missing Delta Option</v>
      </c>
      <c r="AP2234" s="13" t="str" cm="1">
        <f t="array" ref="AP2234">IF(paramètres!$B$28=1,(((SUM(P2234:Y2234)/1.02)+SUM(Z2234:AA2234))+((SUM(AB2234:AM2234)/1.02)+SUM(AL2234:AM2234)))/12*pécule,IF(paramètres!$B$28=2,SUM(P2234:AM2234)/12*pécule,"Missing Delta Option"))</f>
        <v>Missing Delta Option</v>
      </c>
      <c r="AQ2234" s="105" t="e">
        <f>IF(paramètres!$B$28=1,(((SUM(P2234:Y2234)/1.02)+SUM(Z2234:AA2234))+((SUM(AB2234:AM2234)/1.02)+SUM(AL2234:AM2234)))+AN2234+AO2234+AP2234,SUM(P2234:AM2234)+AN2234+AO2234+AP2234)</f>
        <v>#VALUE!</v>
      </c>
    </row>
    <row r="2235" spans="1:43" x14ac:dyDescent="0.25">
      <c r="A2235" s="104"/>
      <c r="B2235" s="39"/>
      <c r="C2235" s="39"/>
      <c r="D2235" s="70"/>
      <c r="E2235" s="49"/>
      <c r="F2235" s="40"/>
      <c r="G2235" s="38"/>
      <c r="H2235" s="71"/>
      <c r="I2235" s="40"/>
      <c r="J2235" s="38"/>
      <c r="K2235" s="71"/>
      <c r="L2235" s="40"/>
      <c r="M2235" s="38"/>
      <c r="N2235" s="71"/>
      <c r="O2235" s="49"/>
      <c r="P2235" s="177"/>
      <c r="Q2235" s="178"/>
      <c r="R2235" s="178"/>
      <c r="S2235" s="178"/>
      <c r="T2235" s="178"/>
      <c r="U2235" s="178"/>
      <c r="V2235" s="178"/>
      <c r="W2235" s="178"/>
      <c r="X2235" s="178"/>
      <c r="Y2235" s="178"/>
      <c r="Z2235" s="178"/>
      <c r="AA2235" s="179"/>
      <c r="AB2235" s="121">
        <f>IF($D2235="",0,IF($E2235="",0,IF(VLOOKUP($E2235,paramètres!$E$33:$F$44,2,FALSE)&lt;=VLOOKUP($AB$18,paramètres!$E$33:$F$44,2,FALSE),P2235*$D2235,0)))</f>
        <v>0</v>
      </c>
      <c r="AC2235" s="13">
        <f>IF($D2235="",0,IF($E2235="",0,IF(VLOOKUP($E2235,paramètres!$E$33:$F$44,2,FALSE)&lt;=VLOOKUP($AC$18,paramètres!$E$33:$F$44,2,FALSE),Q2235*$D2235,0)))</f>
        <v>0</v>
      </c>
      <c r="AD2235" s="13">
        <f>IF($D2235="",0,IF($E2235="",0,IF(VLOOKUP($E2235,paramètres!$E$33:$F$44,2,FALSE)&lt;=VLOOKUP($AD$18,paramètres!$E$33:$F$44,2,FALSE),R2235*$D2235,0)))</f>
        <v>0</v>
      </c>
      <c r="AE2235" s="13">
        <f>IF($D2235="",0,IF($E2235="",0,IF(VLOOKUP($E2235,paramètres!$E$33:$F$44,2,FALSE)&lt;=VLOOKUP($AE$18,paramètres!$E$33:$F$44,2,FALSE),S2235*$D2235,0)))</f>
        <v>0</v>
      </c>
      <c r="AF2235" s="13">
        <f>IF($D2235="",0,IF($E2235="",0,IF(VLOOKUP($E2235,paramètres!$E$33:$F$44,2,FALSE)&lt;=VLOOKUP($AF$18,paramètres!$E$33:$F$44,2,FALSE),T2235*$D2235,0)))</f>
        <v>0</v>
      </c>
      <c r="AG2235" s="13">
        <f>IF($D2235="",0,IF($E2235="",0,IF(VLOOKUP($E2235,paramètres!$E$33:$F$44,2,FALSE)&lt;=VLOOKUP($AG$18,paramètres!$E$33:$F$44,2,FALSE),U2235*$D2235,0)))</f>
        <v>0</v>
      </c>
      <c r="AH2235" s="13">
        <f>IF($D2235="",0,IF($E2235="",0,IF(VLOOKUP($E2235,paramètres!$E$33:$F$44,2,FALSE)&lt;=VLOOKUP($AH$18,paramètres!$E$33:$F$44,2,FALSE),V2235*$D2235,0)))</f>
        <v>0</v>
      </c>
      <c r="AI2235" s="13">
        <f>IF($D2235="",0,IF($E2235="",0,IF(VLOOKUP($E2235,paramètres!$E$33:$F$44,2,FALSE)&lt;=VLOOKUP($AI$18,paramètres!$E$33:$F$44,2,FALSE),W2235*$D2235,0)))</f>
        <v>0</v>
      </c>
      <c r="AJ2235" s="13">
        <f>IF($D2235="",0,IF($E2235="",0,IF(VLOOKUP($E2235,paramètres!$E$33:$F$44,2,FALSE)&lt;=VLOOKUP($AJ$18,paramètres!$E$33:$F$44,2,FALSE),X2235*$D2235,0)))</f>
        <v>0</v>
      </c>
      <c r="AK2235" s="13">
        <f>IF($D2235="",0,IF($E2235="",0,IF(VLOOKUP($E2235,paramètres!$E$33:$F$44,2,FALSE)&lt;=VLOOKUP($AK$18,paramètres!$E$33:$F$44,2,FALSE),Y2235*$D2235,0)))</f>
        <v>0</v>
      </c>
      <c r="AL2235" s="13">
        <f>IF($D2235="",0,IF($E2235="",0,IF(VLOOKUP($E2235,paramètres!$E$33:$F$44,2,FALSE)&lt;=VLOOKUP($AL$18,paramètres!$E$33:$F$44,2,FALSE),Z2235*$D2235,0)))</f>
        <v>0</v>
      </c>
      <c r="AM2235" s="126">
        <f>IF($D2235="",0,IF($E2235="",0,IF(VLOOKUP($E2235,paramètres!$E$33:$F$44,2,FALSE)&lt;=VLOOKUP($AM$18,paramètres!$E$33:$F$44,2,FALSE),AA2235*$D2235,0)))</f>
        <v>0</v>
      </c>
      <c r="AN2235" s="121" t="str">
        <f>IF(paramètres!$B$28=1,((SUM(P2235:Y2235)/1.02)+SUM(Z2235:AA2235))*0.0303/9*COUNT(P2235:X2235),IF(paramètres!$B$28=2,(SUM(P2235:AA2235))*0.0303/9*COUNT(P2235:X2235),"Missing Delta option"))</f>
        <v>Missing Delta option</v>
      </c>
      <c r="AO2235" s="13" t="str">
        <f>IF(paramètres!$B$28=1,(((SUM(P2235:Y2235)/1.02)+SUM(Z2235:AA2235))+((SUM(AB2235:AK2235)/1.02)+SUM(AL2235:AN2235)))*cotpatr,IF(paramètres!$B$28=2,(SUM(P2235:AN2235)*cotpatr),"Missing Delta Option"))</f>
        <v>Missing Delta Option</v>
      </c>
      <c r="AP2235" s="13" t="str" cm="1">
        <f t="array" ref="AP2235">IF(paramètres!$B$28=1,(((SUM(P2235:Y2235)/1.02)+SUM(Z2235:AA2235))+((SUM(AB2235:AM2235)/1.02)+SUM(AL2235:AM2235)))/12*pécule,IF(paramètres!$B$28=2,SUM(P2235:AM2235)/12*pécule,"Missing Delta Option"))</f>
        <v>Missing Delta Option</v>
      </c>
      <c r="AQ2235" s="105" t="e">
        <f>IF(paramètres!$B$28=1,(((SUM(P2235:Y2235)/1.02)+SUM(Z2235:AA2235))+((SUM(AB2235:AM2235)/1.02)+SUM(AL2235:AM2235)))+AN2235+AO2235+AP2235,SUM(P2235:AM2235)+AN2235+AO2235+AP2235)</f>
        <v>#VALUE!</v>
      </c>
    </row>
    <row r="2236" spans="1:43" x14ac:dyDescent="0.25">
      <c r="A2236" s="104"/>
      <c r="B2236" s="39"/>
      <c r="C2236" s="39"/>
      <c r="D2236" s="70"/>
      <c r="E2236" s="49"/>
      <c r="F2236" s="40"/>
      <c r="G2236" s="38"/>
      <c r="H2236" s="71"/>
      <c r="I2236" s="40"/>
      <c r="J2236" s="38"/>
      <c r="K2236" s="71"/>
      <c r="L2236" s="40"/>
      <c r="M2236" s="38"/>
      <c r="N2236" s="71"/>
      <c r="O2236" s="49"/>
      <c r="P2236" s="177"/>
      <c r="Q2236" s="178"/>
      <c r="R2236" s="178"/>
      <c r="S2236" s="178"/>
      <c r="T2236" s="178"/>
      <c r="U2236" s="178"/>
      <c r="V2236" s="178"/>
      <c r="W2236" s="178"/>
      <c r="X2236" s="178"/>
      <c r="Y2236" s="178"/>
      <c r="Z2236" s="178"/>
      <c r="AA2236" s="179"/>
      <c r="AB2236" s="121">
        <f>IF($D2236="",0,IF($E2236="",0,IF(VLOOKUP($E2236,paramètres!$E$33:$F$44,2,FALSE)&lt;=VLOOKUP($AB$18,paramètres!$E$33:$F$44,2,FALSE),P2236*$D2236,0)))</f>
        <v>0</v>
      </c>
      <c r="AC2236" s="13">
        <f>IF($D2236="",0,IF($E2236="",0,IF(VLOOKUP($E2236,paramètres!$E$33:$F$44,2,FALSE)&lt;=VLOOKUP($AC$18,paramètres!$E$33:$F$44,2,FALSE),Q2236*$D2236,0)))</f>
        <v>0</v>
      </c>
      <c r="AD2236" s="13">
        <f>IF($D2236="",0,IF($E2236="",0,IF(VLOOKUP($E2236,paramètres!$E$33:$F$44,2,FALSE)&lt;=VLOOKUP($AD$18,paramètres!$E$33:$F$44,2,FALSE),R2236*$D2236,0)))</f>
        <v>0</v>
      </c>
      <c r="AE2236" s="13">
        <f>IF($D2236="",0,IF($E2236="",0,IF(VLOOKUP($E2236,paramètres!$E$33:$F$44,2,FALSE)&lt;=VLOOKUP($AE$18,paramètres!$E$33:$F$44,2,FALSE),S2236*$D2236,0)))</f>
        <v>0</v>
      </c>
      <c r="AF2236" s="13">
        <f>IF($D2236="",0,IF($E2236="",0,IF(VLOOKUP($E2236,paramètres!$E$33:$F$44,2,FALSE)&lt;=VLOOKUP($AF$18,paramètres!$E$33:$F$44,2,FALSE),T2236*$D2236,0)))</f>
        <v>0</v>
      </c>
      <c r="AG2236" s="13">
        <f>IF($D2236="",0,IF($E2236="",0,IF(VLOOKUP($E2236,paramètres!$E$33:$F$44,2,FALSE)&lt;=VLOOKUP($AG$18,paramètres!$E$33:$F$44,2,FALSE),U2236*$D2236,0)))</f>
        <v>0</v>
      </c>
      <c r="AH2236" s="13">
        <f>IF($D2236="",0,IF($E2236="",0,IF(VLOOKUP($E2236,paramètres!$E$33:$F$44,2,FALSE)&lt;=VLOOKUP($AH$18,paramètres!$E$33:$F$44,2,FALSE),V2236*$D2236,0)))</f>
        <v>0</v>
      </c>
      <c r="AI2236" s="13">
        <f>IF($D2236="",0,IF($E2236="",0,IF(VLOOKUP($E2236,paramètres!$E$33:$F$44,2,FALSE)&lt;=VLOOKUP($AI$18,paramètres!$E$33:$F$44,2,FALSE),W2236*$D2236,0)))</f>
        <v>0</v>
      </c>
      <c r="AJ2236" s="13">
        <f>IF($D2236="",0,IF($E2236="",0,IF(VLOOKUP($E2236,paramètres!$E$33:$F$44,2,FALSE)&lt;=VLOOKUP($AJ$18,paramètres!$E$33:$F$44,2,FALSE),X2236*$D2236,0)))</f>
        <v>0</v>
      </c>
      <c r="AK2236" s="13">
        <f>IF($D2236="",0,IF($E2236="",0,IF(VLOOKUP($E2236,paramètres!$E$33:$F$44,2,FALSE)&lt;=VLOOKUP($AK$18,paramètres!$E$33:$F$44,2,FALSE),Y2236*$D2236,0)))</f>
        <v>0</v>
      </c>
      <c r="AL2236" s="13">
        <f>IF($D2236="",0,IF($E2236="",0,IF(VLOOKUP($E2236,paramètres!$E$33:$F$44,2,FALSE)&lt;=VLOOKUP($AL$18,paramètres!$E$33:$F$44,2,FALSE),Z2236*$D2236,0)))</f>
        <v>0</v>
      </c>
      <c r="AM2236" s="126">
        <f>IF($D2236="",0,IF($E2236="",0,IF(VLOOKUP($E2236,paramètres!$E$33:$F$44,2,FALSE)&lt;=VLOOKUP($AM$18,paramètres!$E$33:$F$44,2,FALSE),AA2236*$D2236,0)))</f>
        <v>0</v>
      </c>
      <c r="AN2236" s="121" t="str">
        <f>IF(paramètres!$B$28=1,((SUM(P2236:Y2236)/1.02)+SUM(Z2236:AA2236))*0.0303/9*COUNT(P2236:X2236),IF(paramètres!$B$28=2,(SUM(P2236:AA2236))*0.0303/9*COUNT(P2236:X2236),"Missing Delta option"))</f>
        <v>Missing Delta option</v>
      </c>
      <c r="AO2236" s="13" t="str">
        <f>IF(paramètres!$B$28=1,(((SUM(P2236:Y2236)/1.02)+SUM(Z2236:AA2236))+((SUM(AB2236:AK2236)/1.02)+SUM(AL2236:AN2236)))*cotpatr,IF(paramètres!$B$28=2,(SUM(P2236:AN2236)*cotpatr),"Missing Delta Option"))</f>
        <v>Missing Delta Option</v>
      </c>
      <c r="AP2236" s="13" t="str" cm="1">
        <f t="array" ref="AP2236">IF(paramètres!$B$28=1,(((SUM(P2236:Y2236)/1.02)+SUM(Z2236:AA2236))+((SUM(AB2236:AM2236)/1.02)+SUM(AL2236:AM2236)))/12*pécule,IF(paramètres!$B$28=2,SUM(P2236:AM2236)/12*pécule,"Missing Delta Option"))</f>
        <v>Missing Delta Option</v>
      </c>
      <c r="AQ2236" s="105" t="e">
        <f>IF(paramètres!$B$28=1,(((SUM(P2236:Y2236)/1.02)+SUM(Z2236:AA2236))+((SUM(AB2236:AM2236)/1.02)+SUM(AL2236:AM2236)))+AN2236+AO2236+AP2236,SUM(P2236:AM2236)+AN2236+AO2236+AP2236)</f>
        <v>#VALUE!</v>
      </c>
    </row>
    <row r="2237" spans="1:43" x14ac:dyDescent="0.25">
      <c r="A2237" s="104"/>
      <c r="B2237" s="39"/>
      <c r="C2237" s="39"/>
      <c r="D2237" s="70"/>
      <c r="E2237" s="49"/>
      <c r="F2237" s="40"/>
      <c r="G2237" s="38"/>
      <c r="H2237" s="71"/>
      <c r="I2237" s="40"/>
      <c r="J2237" s="38"/>
      <c r="K2237" s="71"/>
      <c r="L2237" s="40"/>
      <c r="M2237" s="38"/>
      <c r="N2237" s="71"/>
      <c r="O2237" s="49"/>
      <c r="P2237" s="177"/>
      <c r="Q2237" s="178"/>
      <c r="R2237" s="178"/>
      <c r="S2237" s="178"/>
      <c r="T2237" s="178"/>
      <c r="U2237" s="178"/>
      <c r="V2237" s="178"/>
      <c r="W2237" s="178"/>
      <c r="X2237" s="178"/>
      <c r="Y2237" s="178"/>
      <c r="Z2237" s="178"/>
      <c r="AA2237" s="179"/>
      <c r="AB2237" s="121">
        <f>IF($D2237="",0,IF($E2237="",0,IF(VLOOKUP($E2237,paramètres!$E$33:$F$44,2,FALSE)&lt;=VLOOKUP($AB$18,paramètres!$E$33:$F$44,2,FALSE),P2237*$D2237,0)))</f>
        <v>0</v>
      </c>
      <c r="AC2237" s="13">
        <f>IF($D2237="",0,IF($E2237="",0,IF(VLOOKUP($E2237,paramètres!$E$33:$F$44,2,FALSE)&lt;=VLOOKUP($AC$18,paramètres!$E$33:$F$44,2,FALSE),Q2237*$D2237,0)))</f>
        <v>0</v>
      </c>
      <c r="AD2237" s="13">
        <f>IF($D2237="",0,IF($E2237="",0,IF(VLOOKUP($E2237,paramètres!$E$33:$F$44,2,FALSE)&lt;=VLOOKUP($AD$18,paramètres!$E$33:$F$44,2,FALSE),R2237*$D2237,0)))</f>
        <v>0</v>
      </c>
      <c r="AE2237" s="13">
        <f>IF($D2237="",0,IF($E2237="",0,IF(VLOOKUP($E2237,paramètres!$E$33:$F$44,2,FALSE)&lt;=VLOOKUP($AE$18,paramètres!$E$33:$F$44,2,FALSE),S2237*$D2237,0)))</f>
        <v>0</v>
      </c>
      <c r="AF2237" s="13">
        <f>IF($D2237="",0,IF($E2237="",0,IF(VLOOKUP($E2237,paramètres!$E$33:$F$44,2,FALSE)&lt;=VLOOKUP($AF$18,paramètres!$E$33:$F$44,2,FALSE),T2237*$D2237,0)))</f>
        <v>0</v>
      </c>
      <c r="AG2237" s="13">
        <f>IF($D2237="",0,IF($E2237="",0,IF(VLOOKUP($E2237,paramètres!$E$33:$F$44,2,FALSE)&lt;=VLOOKUP($AG$18,paramètres!$E$33:$F$44,2,FALSE),U2237*$D2237,0)))</f>
        <v>0</v>
      </c>
      <c r="AH2237" s="13">
        <f>IF($D2237="",0,IF($E2237="",0,IF(VLOOKUP($E2237,paramètres!$E$33:$F$44,2,FALSE)&lt;=VLOOKUP($AH$18,paramètres!$E$33:$F$44,2,FALSE),V2237*$D2237,0)))</f>
        <v>0</v>
      </c>
      <c r="AI2237" s="13">
        <f>IF($D2237="",0,IF($E2237="",0,IF(VLOOKUP($E2237,paramètres!$E$33:$F$44,2,FALSE)&lt;=VLOOKUP($AI$18,paramètres!$E$33:$F$44,2,FALSE),W2237*$D2237,0)))</f>
        <v>0</v>
      </c>
      <c r="AJ2237" s="13">
        <f>IF($D2237="",0,IF($E2237="",0,IF(VLOOKUP($E2237,paramètres!$E$33:$F$44,2,FALSE)&lt;=VLOOKUP($AJ$18,paramètres!$E$33:$F$44,2,FALSE),X2237*$D2237,0)))</f>
        <v>0</v>
      </c>
      <c r="AK2237" s="13">
        <f>IF($D2237="",0,IF($E2237="",0,IF(VLOOKUP($E2237,paramètres!$E$33:$F$44,2,FALSE)&lt;=VLOOKUP($AK$18,paramètres!$E$33:$F$44,2,FALSE),Y2237*$D2237,0)))</f>
        <v>0</v>
      </c>
      <c r="AL2237" s="13">
        <f>IF($D2237="",0,IF($E2237="",0,IF(VLOOKUP($E2237,paramètres!$E$33:$F$44,2,FALSE)&lt;=VLOOKUP($AL$18,paramètres!$E$33:$F$44,2,FALSE),Z2237*$D2237,0)))</f>
        <v>0</v>
      </c>
      <c r="AM2237" s="126">
        <f>IF($D2237="",0,IF($E2237="",0,IF(VLOOKUP($E2237,paramètres!$E$33:$F$44,2,FALSE)&lt;=VLOOKUP($AM$18,paramètres!$E$33:$F$44,2,FALSE),AA2237*$D2237,0)))</f>
        <v>0</v>
      </c>
      <c r="AN2237" s="121" t="str">
        <f>IF(paramètres!$B$28=1,((SUM(P2237:Y2237)/1.02)+SUM(Z2237:AA2237))*0.0303/9*COUNT(P2237:X2237),IF(paramètres!$B$28=2,(SUM(P2237:AA2237))*0.0303/9*COUNT(P2237:X2237),"Missing Delta option"))</f>
        <v>Missing Delta option</v>
      </c>
      <c r="AO2237" s="13" t="str">
        <f>IF(paramètres!$B$28=1,(((SUM(P2237:Y2237)/1.02)+SUM(Z2237:AA2237))+((SUM(AB2237:AK2237)/1.02)+SUM(AL2237:AN2237)))*cotpatr,IF(paramètres!$B$28=2,(SUM(P2237:AN2237)*cotpatr),"Missing Delta Option"))</f>
        <v>Missing Delta Option</v>
      </c>
      <c r="AP2237" s="13" t="str" cm="1">
        <f t="array" ref="AP2237">IF(paramètres!$B$28=1,(((SUM(P2237:Y2237)/1.02)+SUM(Z2237:AA2237))+((SUM(AB2237:AM2237)/1.02)+SUM(AL2237:AM2237)))/12*pécule,IF(paramètres!$B$28=2,SUM(P2237:AM2237)/12*pécule,"Missing Delta Option"))</f>
        <v>Missing Delta Option</v>
      </c>
      <c r="AQ2237" s="105" t="e">
        <f>IF(paramètres!$B$28=1,(((SUM(P2237:Y2237)/1.02)+SUM(Z2237:AA2237))+((SUM(AB2237:AM2237)/1.02)+SUM(AL2237:AM2237)))+AN2237+AO2237+AP2237,SUM(P2237:AM2237)+AN2237+AO2237+AP2237)</f>
        <v>#VALUE!</v>
      </c>
    </row>
    <row r="2238" spans="1:43" x14ac:dyDescent="0.25">
      <c r="A2238" s="104"/>
      <c r="B2238" s="39"/>
      <c r="C2238" s="39"/>
      <c r="D2238" s="70"/>
      <c r="E2238" s="49"/>
      <c r="F2238" s="40"/>
      <c r="G2238" s="38"/>
      <c r="H2238" s="71"/>
      <c r="I2238" s="40"/>
      <c r="J2238" s="38"/>
      <c r="K2238" s="71"/>
      <c r="L2238" s="40"/>
      <c r="M2238" s="38"/>
      <c r="N2238" s="71"/>
      <c r="O2238" s="49"/>
      <c r="P2238" s="177"/>
      <c r="Q2238" s="178"/>
      <c r="R2238" s="178"/>
      <c r="S2238" s="178"/>
      <c r="T2238" s="178"/>
      <c r="U2238" s="178"/>
      <c r="V2238" s="178"/>
      <c r="W2238" s="178"/>
      <c r="X2238" s="178"/>
      <c r="Y2238" s="178"/>
      <c r="Z2238" s="178"/>
      <c r="AA2238" s="179"/>
      <c r="AB2238" s="121">
        <f>IF($D2238="",0,IF($E2238="",0,IF(VLOOKUP($E2238,paramètres!$E$33:$F$44,2,FALSE)&lt;=VLOOKUP($AB$18,paramètres!$E$33:$F$44,2,FALSE),P2238*$D2238,0)))</f>
        <v>0</v>
      </c>
      <c r="AC2238" s="13">
        <f>IF($D2238="",0,IF($E2238="",0,IF(VLOOKUP($E2238,paramètres!$E$33:$F$44,2,FALSE)&lt;=VLOOKUP($AC$18,paramètres!$E$33:$F$44,2,FALSE),Q2238*$D2238,0)))</f>
        <v>0</v>
      </c>
      <c r="AD2238" s="13">
        <f>IF($D2238="",0,IF($E2238="",0,IF(VLOOKUP($E2238,paramètres!$E$33:$F$44,2,FALSE)&lt;=VLOOKUP($AD$18,paramètres!$E$33:$F$44,2,FALSE),R2238*$D2238,0)))</f>
        <v>0</v>
      </c>
      <c r="AE2238" s="13">
        <f>IF($D2238="",0,IF($E2238="",0,IF(VLOOKUP($E2238,paramètres!$E$33:$F$44,2,FALSE)&lt;=VLOOKUP($AE$18,paramètres!$E$33:$F$44,2,FALSE),S2238*$D2238,0)))</f>
        <v>0</v>
      </c>
      <c r="AF2238" s="13">
        <f>IF($D2238="",0,IF($E2238="",0,IF(VLOOKUP($E2238,paramètres!$E$33:$F$44,2,FALSE)&lt;=VLOOKUP($AF$18,paramètres!$E$33:$F$44,2,FALSE),T2238*$D2238,0)))</f>
        <v>0</v>
      </c>
      <c r="AG2238" s="13">
        <f>IF($D2238="",0,IF($E2238="",0,IF(VLOOKUP($E2238,paramètres!$E$33:$F$44,2,FALSE)&lt;=VLOOKUP($AG$18,paramètres!$E$33:$F$44,2,FALSE),U2238*$D2238,0)))</f>
        <v>0</v>
      </c>
      <c r="AH2238" s="13">
        <f>IF($D2238="",0,IF($E2238="",0,IF(VLOOKUP($E2238,paramètres!$E$33:$F$44,2,FALSE)&lt;=VLOOKUP($AH$18,paramètres!$E$33:$F$44,2,FALSE),V2238*$D2238,0)))</f>
        <v>0</v>
      </c>
      <c r="AI2238" s="13">
        <f>IF($D2238="",0,IF($E2238="",0,IF(VLOOKUP($E2238,paramètres!$E$33:$F$44,2,FALSE)&lt;=VLOOKUP($AI$18,paramètres!$E$33:$F$44,2,FALSE),W2238*$D2238,0)))</f>
        <v>0</v>
      </c>
      <c r="AJ2238" s="13">
        <f>IF($D2238="",0,IF($E2238="",0,IF(VLOOKUP($E2238,paramètres!$E$33:$F$44,2,FALSE)&lt;=VLOOKUP($AJ$18,paramètres!$E$33:$F$44,2,FALSE),X2238*$D2238,0)))</f>
        <v>0</v>
      </c>
      <c r="AK2238" s="13">
        <f>IF($D2238="",0,IF($E2238="",0,IF(VLOOKUP($E2238,paramètres!$E$33:$F$44,2,FALSE)&lt;=VLOOKUP($AK$18,paramètres!$E$33:$F$44,2,FALSE),Y2238*$D2238,0)))</f>
        <v>0</v>
      </c>
      <c r="AL2238" s="13">
        <f>IF($D2238="",0,IF($E2238="",0,IF(VLOOKUP($E2238,paramètres!$E$33:$F$44,2,FALSE)&lt;=VLOOKUP($AL$18,paramètres!$E$33:$F$44,2,FALSE),Z2238*$D2238,0)))</f>
        <v>0</v>
      </c>
      <c r="AM2238" s="126">
        <f>IF($D2238="",0,IF($E2238="",0,IF(VLOOKUP($E2238,paramètres!$E$33:$F$44,2,FALSE)&lt;=VLOOKUP($AM$18,paramètres!$E$33:$F$44,2,FALSE),AA2238*$D2238,0)))</f>
        <v>0</v>
      </c>
      <c r="AN2238" s="121" t="str">
        <f>IF(paramètres!$B$28=1,((SUM(P2238:Y2238)/1.02)+SUM(Z2238:AA2238))*0.0303/9*COUNT(P2238:X2238),IF(paramètres!$B$28=2,(SUM(P2238:AA2238))*0.0303/9*COUNT(P2238:X2238),"Missing Delta option"))</f>
        <v>Missing Delta option</v>
      </c>
      <c r="AO2238" s="13" t="str">
        <f>IF(paramètres!$B$28=1,(((SUM(P2238:Y2238)/1.02)+SUM(Z2238:AA2238))+((SUM(AB2238:AK2238)/1.02)+SUM(AL2238:AN2238)))*cotpatr,IF(paramètres!$B$28=2,(SUM(P2238:AN2238)*cotpatr),"Missing Delta Option"))</f>
        <v>Missing Delta Option</v>
      </c>
      <c r="AP2238" s="13" t="str" cm="1">
        <f t="array" ref="AP2238">IF(paramètres!$B$28=1,(((SUM(P2238:Y2238)/1.02)+SUM(Z2238:AA2238))+((SUM(AB2238:AM2238)/1.02)+SUM(AL2238:AM2238)))/12*pécule,IF(paramètres!$B$28=2,SUM(P2238:AM2238)/12*pécule,"Missing Delta Option"))</f>
        <v>Missing Delta Option</v>
      </c>
      <c r="AQ2238" s="105" t="e">
        <f>IF(paramètres!$B$28=1,(((SUM(P2238:Y2238)/1.02)+SUM(Z2238:AA2238))+((SUM(AB2238:AM2238)/1.02)+SUM(AL2238:AM2238)))+AN2238+AO2238+AP2238,SUM(P2238:AM2238)+AN2238+AO2238+AP2238)</f>
        <v>#VALUE!</v>
      </c>
    </row>
    <row r="2239" spans="1:43" x14ac:dyDescent="0.25">
      <c r="A2239" s="104"/>
      <c r="B2239" s="39"/>
      <c r="C2239" s="39"/>
      <c r="D2239" s="70"/>
      <c r="E2239" s="49"/>
      <c r="F2239" s="40"/>
      <c r="G2239" s="38"/>
      <c r="H2239" s="71"/>
      <c r="I2239" s="40"/>
      <c r="J2239" s="38"/>
      <c r="K2239" s="71"/>
      <c r="L2239" s="40"/>
      <c r="M2239" s="38"/>
      <c r="N2239" s="71"/>
      <c r="O2239" s="49"/>
      <c r="P2239" s="177"/>
      <c r="Q2239" s="178"/>
      <c r="R2239" s="178"/>
      <c r="S2239" s="178"/>
      <c r="T2239" s="178"/>
      <c r="U2239" s="178"/>
      <c r="V2239" s="178"/>
      <c r="W2239" s="178"/>
      <c r="X2239" s="178"/>
      <c r="Y2239" s="178"/>
      <c r="Z2239" s="178"/>
      <c r="AA2239" s="179"/>
      <c r="AB2239" s="121">
        <f>IF($D2239="",0,IF($E2239="",0,IF(VLOOKUP($E2239,paramètres!$E$33:$F$44,2,FALSE)&lt;=VLOOKUP($AB$18,paramètres!$E$33:$F$44,2,FALSE),P2239*$D2239,0)))</f>
        <v>0</v>
      </c>
      <c r="AC2239" s="13">
        <f>IF($D2239="",0,IF($E2239="",0,IF(VLOOKUP($E2239,paramètres!$E$33:$F$44,2,FALSE)&lt;=VLOOKUP($AC$18,paramètres!$E$33:$F$44,2,FALSE),Q2239*$D2239,0)))</f>
        <v>0</v>
      </c>
      <c r="AD2239" s="13">
        <f>IF($D2239="",0,IF($E2239="",0,IF(VLOOKUP($E2239,paramètres!$E$33:$F$44,2,FALSE)&lt;=VLOOKUP($AD$18,paramètres!$E$33:$F$44,2,FALSE),R2239*$D2239,0)))</f>
        <v>0</v>
      </c>
      <c r="AE2239" s="13">
        <f>IF($D2239="",0,IF($E2239="",0,IF(VLOOKUP($E2239,paramètres!$E$33:$F$44,2,FALSE)&lt;=VLOOKUP($AE$18,paramètres!$E$33:$F$44,2,FALSE),S2239*$D2239,0)))</f>
        <v>0</v>
      </c>
      <c r="AF2239" s="13">
        <f>IF($D2239="",0,IF($E2239="",0,IF(VLOOKUP($E2239,paramètres!$E$33:$F$44,2,FALSE)&lt;=VLOOKUP($AF$18,paramètres!$E$33:$F$44,2,FALSE),T2239*$D2239,0)))</f>
        <v>0</v>
      </c>
      <c r="AG2239" s="13">
        <f>IF($D2239="",0,IF($E2239="",0,IF(VLOOKUP($E2239,paramètres!$E$33:$F$44,2,FALSE)&lt;=VLOOKUP($AG$18,paramètres!$E$33:$F$44,2,FALSE),U2239*$D2239,0)))</f>
        <v>0</v>
      </c>
      <c r="AH2239" s="13">
        <f>IF($D2239="",0,IF($E2239="",0,IF(VLOOKUP($E2239,paramètres!$E$33:$F$44,2,FALSE)&lt;=VLOOKUP($AH$18,paramètres!$E$33:$F$44,2,FALSE),V2239*$D2239,0)))</f>
        <v>0</v>
      </c>
      <c r="AI2239" s="13">
        <f>IF($D2239="",0,IF($E2239="",0,IF(VLOOKUP($E2239,paramètres!$E$33:$F$44,2,FALSE)&lt;=VLOOKUP($AI$18,paramètres!$E$33:$F$44,2,FALSE),W2239*$D2239,0)))</f>
        <v>0</v>
      </c>
      <c r="AJ2239" s="13">
        <f>IF($D2239="",0,IF($E2239="",0,IF(VLOOKUP($E2239,paramètres!$E$33:$F$44,2,FALSE)&lt;=VLOOKUP($AJ$18,paramètres!$E$33:$F$44,2,FALSE),X2239*$D2239,0)))</f>
        <v>0</v>
      </c>
      <c r="AK2239" s="13">
        <f>IF($D2239="",0,IF($E2239="",0,IF(VLOOKUP($E2239,paramètres!$E$33:$F$44,2,FALSE)&lt;=VLOOKUP($AK$18,paramètres!$E$33:$F$44,2,FALSE),Y2239*$D2239,0)))</f>
        <v>0</v>
      </c>
      <c r="AL2239" s="13">
        <f>IF($D2239="",0,IF($E2239="",0,IF(VLOOKUP($E2239,paramètres!$E$33:$F$44,2,FALSE)&lt;=VLOOKUP($AL$18,paramètres!$E$33:$F$44,2,FALSE),Z2239*$D2239,0)))</f>
        <v>0</v>
      </c>
      <c r="AM2239" s="126">
        <f>IF($D2239="",0,IF($E2239="",0,IF(VLOOKUP($E2239,paramètres!$E$33:$F$44,2,FALSE)&lt;=VLOOKUP($AM$18,paramètres!$E$33:$F$44,2,FALSE),AA2239*$D2239,0)))</f>
        <v>0</v>
      </c>
      <c r="AN2239" s="121" t="str">
        <f>IF(paramètres!$B$28=1,((SUM(P2239:Y2239)/1.02)+SUM(Z2239:AA2239))*0.0303/9*COUNT(P2239:X2239),IF(paramètres!$B$28=2,(SUM(P2239:AA2239))*0.0303/9*COUNT(P2239:X2239),"Missing Delta option"))</f>
        <v>Missing Delta option</v>
      </c>
      <c r="AO2239" s="13" t="str">
        <f>IF(paramètres!$B$28=1,(((SUM(P2239:Y2239)/1.02)+SUM(Z2239:AA2239))+((SUM(AB2239:AK2239)/1.02)+SUM(AL2239:AN2239)))*cotpatr,IF(paramètres!$B$28=2,(SUM(P2239:AN2239)*cotpatr),"Missing Delta Option"))</f>
        <v>Missing Delta Option</v>
      </c>
      <c r="AP2239" s="13" t="str" cm="1">
        <f t="array" ref="AP2239">IF(paramètres!$B$28=1,(((SUM(P2239:Y2239)/1.02)+SUM(Z2239:AA2239))+((SUM(AB2239:AM2239)/1.02)+SUM(AL2239:AM2239)))/12*pécule,IF(paramètres!$B$28=2,SUM(P2239:AM2239)/12*pécule,"Missing Delta Option"))</f>
        <v>Missing Delta Option</v>
      </c>
      <c r="AQ2239" s="105" t="e">
        <f>IF(paramètres!$B$28=1,(((SUM(P2239:Y2239)/1.02)+SUM(Z2239:AA2239))+((SUM(AB2239:AM2239)/1.02)+SUM(AL2239:AM2239)))+AN2239+AO2239+AP2239,SUM(P2239:AM2239)+AN2239+AO2239+AP2239)</f>
        <v>#VALUE!</v>
      </c>
    </row>
    <row r="2240" spans="1:43" x14ac:dyDescent="0.25">
      <c r="A2240" s="104"/>
      <c r="B2240" s="39"/>
      <c r="C2240" s="39"/>
      <c r="D2240" s="70"/>
      <c r="E2240" s="49"/>
      <c r="F2240" s="40"/>
      <c r="G2240" s="38"/>
      <c r="H2240" s="71"/>
      <c r="I2240" s="40"/>
      <c r="J2240" s="38"/>
      <c r="K2240" s="71"/>
      <c r="L2240" s="40"/>
      <c r="M2240" s="38"/>
      <c r="N2240" s="71"/>
      <c r="O2240" s="49"/>
      <c r="P2240" s="177"/>
      <c r="Q2240" s="178"/>
      <c r="R2240" s="178"/>
      <c r="S2240" s="178"/>
      <c r="T2240" s="178"/>
      <c r="U2240" s="178"/>
      <c r="V2240" s="178"/>
      <c r="W2240" s="178"/>
      <c r="X2240" s="178"/>
      <c r="Y2240" s="178"/>
      <c r="Z2240" s="178"/>
      <c r="AA2240" s="179"/>
      <c r="AB2240" s="121">
        <f>IF($D2240="",0,IF($E2240="",0,IF(VLOOKUP($E2240,paramètres!$E$33:$F$44,2,FALSE)&lt;=VLOOKUP($AB$18,paramètres!$E$33:$F$44,2,FALSE),P2240*$D2240,0)))</f>
        <v>0</v>
      </c>
      <c r="AC2240" s="13">
        <f>IF($D2240="",0,IF($E2240="",0,IF(VLOOKUP($E2240,paramètres!$E$33:$F$44,2,FALSE)&lt;=VLOOKUP($AC$18,paramètres!$E$33:$F$44,2,FALSE),Q2240*$D2240,0)))</f>
        <v>0</v>
      </c>
      <c r="AD2240" s="13">
        <f>IF($D2240="",0,IF($E2240="",0,IF(VLOOKUP($E2240,paramètres!$E$33:$F$44,2,FALSE)&lt;=VLOOKUP($AD$18,paramètres!$E$33:$F$44,2,FALSE),R2240*$D2240,0)))</f>
        <v>0</v>
      </c>
      <c r="AE2240" s="13">
        <f>IF($D2240="",0,IF($E2240="",0,IF(VLOOKUP($E2240,paramètres!$E$33:$F$44,2,FALSE)&lt;=VLOOKUP($AE$18,paramètres!$E$33:$F$44,2,FALSE),S2240*$D2240,0)))</f>
        <v>0</v>
      </c>
      <c r="AF2240" s="13">
        <f>IF($D2240="",0,IF($E2240="",0,IF(VLOOKUP($E2240,paramètres!$E$33:$F$44,2,FALSE)&lt;=VLOOKUP($AF$18,paramètres!$E$33:$F$44,2,FALSE),T2240*$D2240,0)))</f>
        <v>0</v>
      </c>
      <c r="AG2240" s="13">
        <f>IF($D2240="",0,IF($E2240="",0,IF(VLOOKUP($E2240,paramètres!$E$33:$F$44,2,FALSE)&lt;=VLOOKUP($AG$18,paramètres!$E$33:$F$44,2,FALSE),U2240*$D2240,0)))</f>
        <v>0</v>
      </c>
      <c r="AH2240" s="13">
        <f>IF($D2240="",0,IF($E2240="",0,IF(VLOOKUP($E2240,paramètres!$E$33:$F$44,2,FALSE)&lt;=VLOOKUP($AH$18,paramètres!$E$33:$F$44,2,FALSE),V2240*$D2240,0)))</f>
        <v>0</v>
      </c>
      <c r="AI2240" s="13">
        <f>IF($D2240="",0,IF($E2240="",0,IF(VLOOKUP($E2240,paramètres!$E$33:$F$44,2,FALSE)&lt;=VLOOKUP($AI$18,paramètres!$E$33:$F$44,2,FALSE),W2240*$D2240,0)))</f>
        <v>0</v>
      </c>
      <c r="AJ2240" s="13">
        <f>IF($D2240="",0,IF($E2240="",0,IF(VLOOKUP($E2240,paramètres!$E$33:$F$44,2,FALSE)&lt;=VLOOKUP($AJ$18,paramètres!$E$33:$F$44,2,FALSE),X2240*$D2240,0)))</f>
        <v>0</v>
      </c>
      <c r="AK2240" s="13">
        <f>IF($D2240="",0,IF($E2240="",0,IF(VLOOKUP($E2240,paramètres!$E$33:$F$44,2,FALSE)&lt;=VLOOKUP($AK$18,paramètres!$E$33:$F$44,2,FALSE),Y2240*$D2240,0)))</f>
        <v>0</v>
      </c>
      <c r="AL2240" s="13">
        <f>IF($D2240="",0,IF($E2240="",0,IF(VLOOKUP($E2240,paramètres!$E$33:$F$44,2,FALSE)&lt;=VLOOKUP($AL$18,paramètres!$E$33:$F$44,2,FALSE),Z2240*$D2240,0)))</f>
        <v>0</v>
      </c>
      <c r="AM2240" s="126">
        <f>IF($D2240="",0,IF($E2240="",0,IF(VLOOKUP($E2240,paramètres!$E$33:$F$44,2,FALSE)&lt;=VLOOKUP($AM$18,paramètres!$E$33:$F$44,2,FALSE),AA2240*$D2240,0)))</f>
        <v>0</v>
      </c>
      <c r="AN2240" s="121" t="str">
        <f>IF(paramètres!$B$28=1,((SUM(P2240:Y2240)/1.02)+SUM(Z2240:AA2240))*0.0303/9*COUNT(P2240:X2240),IF(paramètres!$B$28=2,(SUM(P2240:AA2240))*0.0303/9*COUNT(P2240:X2240),"Missing Delta option"))</f>
        <v>Missing Delta option</v>
      </c>
      <c r="AO2240" s="13" t="str">
        <f>IF(paramètres!$B$28=1,(((SUM(P2240:Y2240)/1.02)+SUM(Z2240:AA2240))+((SUM(AB2240:AK2240)/1.02)+SUM(AL2240:AN2240)))*cotpatr,IF(paramètres!$B$28=2,(SUM(P2240:AN2240)*cotpatr),"Missing Delta Option"))</f>
        <v>Missing Delta Option</v>
      </c>
      <c r="AP2240" s="13" t="str" cm="1">
        <f t="array" ref="AP2240">IF(paramètres!$B$28=1,(((SUM(P2240:Y2240)/1.02)+SUM(Z2240:AA2240))+((SUM(AB2240:AM2240)/1.02)+SUM(AL2240:AM2240)))/12*pécule,IF(paramètres!$B$28=2,SUM(P2240:AM2240)/12*pécule,"Missing Delta Option"))</f>
        <v>Missing Delta Option</v>
      </c>
      <c r="AQ2240" s="105" t="e">
        <f>IF(paramètres!$B$28=1,(((SUM(P2240:Y2240)/1.02)+SUM(Z2240:AA2240))+((SUM(AB2240:AM2240)/1.02)+SUM(AL2240:AM2240)))+AN2240+AO2240+AP2240,SUM(P2240:AM2240)+AN2240+AO2240+AP2240)</f>
        <v>#VALUE!</v>
      </c>
    </row>
    <row r="2241" spans="1:43" x14ac:dyDescent="0.25">
      <c r="A2241" s="104"/>
      <c r="B2241" s="39"/>
      <c r="C2241" s="39"/>
      <c r="D2241" s="70"/>
      <c r="E2241" s="49"/>
      <c r="F2241" s="40"/>
      <c r="G2241" s="38"/>
      <c r="H2241" s="71"/>
      <c r="I2241" s="40"/>
      <c r="J2241" s="38"/>
      <c r="K2241" s="71"/>
      <c r="L2241" s="40"/>
      <c r="M2241" s="38"/>
      <c r="N2241" s="71"/>
      <c r="O2241" s="49"/>
      <c r="P2241" s="177"/>
      <c r="Q2241" s="178"/>
      <c r="R2241" s="178"/>
      <c r="S2241" s="178"/>
      <c r="T2241" s="178"/>
      <c r="U2241" s="178"/>
      <c r="V2241" s="178"/>
      <c r="W2241" s="178"/>
      <c r="X2241" s="178"/>
      <c r="Y2241" s="178"/>
      <c r="Z2241" s="178"/>
      <c r="AA2241" s="179"/>
      <c r="AB2241" s="121">
        <f>IF($D2241="",0,IF($E2241="",0,IF(VLOOKUP($E2241,paramètres!$E$33:$F$44,2,FALSE)&lt;=VLOOKUP($AB$18,paramètres!$E$33:$F$44,2,FALSE),P2241*$D2241,0)))</f>
        <v>0</v>
      </c>
      <c r="AC2241" s="13">
        <f>IF($D2241="",0,IF($E2241="",0,IF(VLOOKUP($E2241,paramètres!$E$33:$F$44,2,FALSE)&lt;=VLOOKUP($AC$18,paramètres!$E$33:$F$44,2,FALSE),Q2241*$D2241,0)))</f>
        <v>0</v>
      </c>
      <c r="AD2241" s="13">
        <f>IF($D2241="",0,IF($E2241="",0,IF(VLOOKUP($E2241,paramètres!$E$33:$F$44,2,FALSE)&lt;=VLOOKUP($AD$18,paramètres!$E$33:$F$44,2,FALSE),R2241*$D2241,0)))</f>
        <v>0</v>
      </c>
      <c r="AE2241" s="13">
        <f>IF($D2241="",0,IF($E2241="",0,IF(VLOOKUP($E2241,paramètres!$E$33:$F$44,2,FALSE)&lt;=VLOOKUP($AE$18,paramètres!$E$33:$F$44,2,FALSE),S2241*$D2241,0)))</f>
        <v>0</v>
      </c>
      <c r="AF2241" s="13">
        <f>IF($D2241="",0,IF($E2241="",0,IF(VLOOKUP($E2241,paramètres!$E$33:$F$44,2,FALSE)&lt;=VLOOKUP($AF$18,paramètres!$E$33:$F$44,2,FALSE),T2241*$D2241,0)))</f>
        <v>0</v>
      </c>
      <c r="AG2241" s="13">
        <f>IF($D2241="",0,IF($E2241="",0,IF(VLOOKUP($E2241,paramètres!$E$33:$F$44,2,FALSE)&lt;=VLOOKUP($AG$18,paramètres!$E$33:$F$44,2,FALSE),U2241*$D2241,0)))</f>
        <v>0</v>
      </c>
      <c r="AH2241" s="13">
        <f>IF($D2241="",0,IF($E2241="",0,IF(VLOOKUP($E2241,paramètres!$E$33:$F$44,2,FALSE)&lt;=VLOOKUP($AH$18,paramètres!$E$33:$F$44,2,FALSE),V2241*$D2241,0)))</f>
        <v>0</v>
      </c>
      <c r="AI2241" s="13">
        <f>IF($D2241="",0,IF($E2241="",0,IF(VLOOKUP($E2241,paramètres!$E$33:$F$44,2,FALSE)&lt;=VLOOKUP($AI$18,paramètres!$E$33:$F$44,2,FALSE),W2241*$D2241,0)))</f>
        <v>0</v>
      </c>
      <c r="AJ2241" s="13">
        <f>IF($D2241="",0,IF($E2241="",0,IF(VLOOKUP($E2241,paramètres!$E$33:$F$44,2,FALSE)&lt;=VLOOKUP($AJ$18,paramètres!$E$33:$F$44,2,FALSE),X2241*$D2241,0)))</f>
        <v>0</v>
      </c>
      <c r="AK2241" s="13">
        <f>IF($D2241="",0,IF($E2241="",0,IF(VLOOKUP($E2241,paramètres!$E$33:$F$44,2,FALSE)&lt;=VLOOKUP($AK$18,paramètres!$E$33:$F$44,2,FALSE),Y2241*$D2241,0)))</f>
        <v>0</v>
      </c>
      <c r="AL2241" s="13">
        <f>IF($D2241="",0,IF($E2241="",0,IF(VLOOKUP($E2241,paramètres!$E$33:$F$44,2,FALSE)&lt;=VLOOKUP($AL$18,paramètres!$E$33:$F$44,2,FALSE),Z2241*$D2241,0)))</f>
        <v>0</v>
      </c>
      <c r="AM2241" s="126">
        <f>IF($D2241="",0,IF($E2241="",0,IF(VLOOKUP($E2241,paramètres!$E$33:$F$44,2,FALSE)&lt;=VLOOKUP($AM$18,paramètres!$E$33:$F$44,2,FALSE),AA2241*$D2241,0)))</f>
        <v>0</v>
      </c>
      <c r="AN2241" s="121" t="str">
        <f>IF(paramètres!$B$28=1,((SUM(P2241:Y2241)/1.02)+SUM(Z2241:AA2241))*0.0303/9*COUNT(P2241:X2241),IF(paramètres!$B$28=2,(SUM(P2241:AA2241))*0.0303/9*COUNT(P2241:X2241),"Missing Delta option"))</f>
        <v>Missing Delta option</v>
      </c>
      <c r="AO2241" s="13" t="str">
        <f>IF(paramètres!$B$28=1,(((SUM(P2241:Y2241)/1.02)+SUM(Z2241:AA2241))+((SUM(AB2241:AK2241)/1.02)+SUM(AL2241:AN2241)))*cotpatr,IF(paramètres!$B$28=2,(SUM(P2241:AN2241)*cotpatr),"Missing Delta Option"))</f>
        <v>Missing Delta Option</v>
      </c>
      <c r="AP2241" s="13" t="str" cm="1">
        <f t="array" ref="AP2241">IF(paramètres!$B$28=1,(((SUM(P2241:Y2241)/1.02)+SUM(Z2241:AA2241))+((SUM(AB2241:AM2241)/1.02)+SUM(AL2241:AM2241)))/12*pécule,IF(paramètres!$B$28=2,SUM(P2241:AM2241)/12*pécule,"Missing Delta Option"))</f>
        <v>Missing Delta Option</v>
      </c>
      <c r="AQ2241" s="105" t="e">
        <f>IF(paramètres!$B$28=1,(((SUM(P2241:Y2241)/1.02)+SUM(Z2241:AA2241))+((SUM(AB2241:AM2241)/1.02)+SUM(AL2241:AM2241)))+AN2241+AO2241+AP2241,SUM(P2241:AM2241)+AN2241+AO2241+AP2241)</f>
        <v>#VALUE!</v>
      </c>
    </row>
    <row r="2242" spans="1:43" x14ac:dyDescent="0.25">
      <c r="A2242" s="104"/>
      <c r="B2242" s="39"/>
      <c r="C2242" s="39"/>
      <c r="D2242" s="70"/>
      <c r="E2242" s="49"/>
      <c r="F2242" s="40"/>
      <c r="G2242" s="38"/>
      <c r="H2242" s="71"/>
      <c r="I2242" s="40"/>
      <c r="J2242" s="38"/>
      <c r="K2242" s="71"/>
      <c r="L2242" s="40"/>
      <c r="M2242" s="38"/>
      <c r="N2242" s="71"/>
      <c r="O2242" s="49"/>
      <c r="P2242" s="177"/>
      <c r="Q2242" s="178"/>
      <c r="R2242" s="178"/>
      <c r="S2242" s="178"/>
      <c r="T2242" s="178"/>
      <c r="U2242" s="178"/>
      <c r="V2242" s="178"/>
      <c r="W2242" s="178"/>
      <c r="X2242" s="178"/>
      <c r="Y2242" s="178"/>
      <c r="Z2242" s="178"/>
      <c r="AA2242" s="179"/>
      <c r="AB2242" s="121">
        <f>IF($D2242="",0,IF($E2242="",0,IF(VLOOKUP($E2242,paramètres!$E$33:$F$44,2,FALSE)&lt;=VLOOKUP($AB$18,paramètres!$E$33:$F$44,2,FALSE),P2242*$D2242,0)))</f>
        <v>0</v>
      </c>
      <c r="AC2242" s="13">
        <f>IF($D2242="",0,IF($E2242="",0,IF(VLOOKUP($E2242,paramètres!$E$33:$F$44,2,FALSE)&lt;=VLOOKUP($AC$18,paramètres!$E$33:$F$44,2,FALSE),Q2242*$D2242,0)))</f>
        <v>0</v>
      </c>
      <c r="AD2242" s="13">
        <f>IF($D2242="",0,IF($E2242="",0,IF(VLOOKUP($E2242,paramètres!$E$33:$F$44,2,FALSE)&lt;=VLOOKUP($AD$18,paramètres!$E$33:$F$44,2,FALSE),R2242*$D2242,0)))</f>
        <v>0</v>
      </c>
      <c r="AE2242" s="13">
        <f>IF($D2242="",0,IF($E2242="",0,IF(VLOOKUP($E2242,paramètres!$E$33:$F$44,2,FALSE)&lt;=VLOOKUP($AE$18,paramètres!$E$33:$F$44,2,FALSE),S2242*$D2242,0)))</f>
        <v>0</v>
      </c>
      <c r="AF2242" s="13">
        <f>IF($D2242="",0,IF($E2242="",0,IF(VLOOKUP($E2242,paramètres!$E$33:$F$44,2,FALSE)&lt;=VLOOKUP($AF$18,paramètres!$E$33:$F$44,2,FALSE),T2242*$D2242,0)))</f>
        <v>0</v>
      </c>
      <c r="AG2242" s="13">
        <f>IF($D2242="",0,IF($E2242="",0,IF(VLOOKUP($E2242,paramètres!$E$33:$F$44,2,FALSE)&lt;=VLOOKUP($AG$18,paramètres!$E$33:$F$44,2,FALSE),U2242*$D2242,0)))</f>
        <v>0</v>
      </c>
      <c r="AH2242" s="13">
        <f>IF($D2242="",0,IF($E2242="",0,IF(VLOOKUP($E2242,paramètres!$E$33:$F$44,2,FALSE)&lt;=VLOOKUP($AH$18,paramètres!$E$33:$F$44,2,FALSE),V2242*$D2242,0)))</f>
        <v>0</v>
      </c>
      <c r="AI2242" s="13">
        <f>IF($D2242="",0,IF($E2242="",0,IF(VLOOKUP($E2242,paramètres!$E$33:$F$44,2,FALSE)&lt;=VLOOKUP($AI$18,paramètres!$E$33:$F$44,2,FALSE),W2242*$D2242,0)))</f>
        <v>0</v>
      </c>
      <c r="AJ2242" s="13">
        <f>IF($D2242="",0,IF($E2242="",0,IF(VLOOKUP($E2242,paramètres!$E$33:$F$44,2,FALSE)&lt;=VLOOKUP($AJ$18,paramètres!$E$33:$F$44,2,FALSE),X2242*$D2242,0)))</f>
        <v>0</v>
      </c>
      <c r="AK2242" s="13">
        <f>IF($D2242="",0,IF($E2242="",0,IF(VLOOKUP($E2242,paramètres!$E$33:$F$44,2,FALSE)&lt;=VLOOKUP($AK$18,paramètres!$E$33:$F$44,2,FALSE),Y2242*$D2242,0)))</f>
        <v>0</v>
      </c>
      <c r="AL2242" s="13">
        <f>IF($D2242="",0,IF($E2242="",0,IF(VLOOKUP($E2242,paramètres!$E$33:$F$44,2,FALSE)&lt;=VLOOKUP($AL$18,paramètres!$E$33:$F$44,2,FALSE),Z2242*$D2242,0)))</f>
        <v>0</v>
      </c>
      <c r="AM2242" s="126">
        <f>IF($D2242="",0,IF($E2242="",0,IF(VLOOKUP($E2242,paramètres!$E$33:$F$44,2,FALSE)&lt;=VLOOKUP($AM$18,paramètres!$E$33:$F$44,2,FALSE),AA2242*$D2242,0)))</f>
        <v>0</v>
      </c>
      <c r="AN2242" s="121" t="str">
        <f>IF(paramètres!$B$28=1,((SUM(P2242:Y2242)/1.02)+SUM(Z2242:AA2242))*0.0303/9*COUNT(P2242:X2242),IF(paramètres!$B$28=2,(SUM(P2242:AA2242))*0.0303/9*COUNT(P2242:X2242),"Missing Delta option"))</f>
        <v>Missing Delta option</v>
      </c>
      <c r="AO2242" s="13" t="str">
        <f>IF(paramètres!$B$28=1,(((SUM(P2242:Y2242)/1.02)+SUM(Z2242:AA2242))+((SUM(AB2242:AK2242)/1.02)+SUM(AL2242:AN2242)))*cotpatr,IF(paramètres!$B$28=2,(SUM(P2242:AN2242)*cotpatr),"Missing Delta Option"))</f>
        <v>Missing Delta Option</v>
      </c>
      <c r="AP2242" s="13" t="str" cm="1">
        <f t="array" ref="AP2242">IF(paramètres!$B$28=1,(((SUM(P2242:Y2242)/1.02)+SUM(Z2242:AA2242))+((SUM(AB2242:AM2242)/1.02)+SUM(AL2242:AM2242)))/12*pécule,IF(paramètres!$B$28=2,SUM(P2242:AM2242)/12*pécule,"Missing Delta Option"))</f>
        <v>Missing Delta Option</v>
      </c>
      <c r="AQ2242" s="105" t="e">
        <f>IF(paramètres!$B$28=1,(((SUM(P2242:Y2242)/1.02)+SUM(Z2242:AA2242))+((SUM(AB2242:AM2242)/1.02)+SUM(AL2242:AM2242)))+AN2242+AO2242+AP2242,SUM(P2242:AM2242)+AN2242+AO2242+AP2242)</f>
        <v>#VALUE!</v>
      </c>
    </row>
    <row r="2243" spans="1:43" x14ac:dyDescent="0.25">
      <c r="A2243" s="104"/>
      <c r="B2243" s="39"/>
      <c r="C2243" s="39"/>
      <c r="D2243" s="70"/>
      <c r="E2243" s="49"/>
      <c r="F2243" s="40"/>
      <c r="G2243" s="38"/>
      <c r="H2243" s="71"/>
      <c r="I2243" s="40"/>
      <c r="J2243" s="38"/>
      <c r="K2243" s="71"/>
      <c r="L2243" s="40"/>
      <c r="M2243" s="38"/>
      <c r="N2243" s="71"/>
      <c r="O2243" s="49"/>
      <c r="P2243" s="177"/>
      <c r="Q2243" s="178"/>
      <c r="R2243" s="178"/>
      <c r="S2243" s="178"/>
      <c r="T2243" s="178"/>
      <c r="U2243" s="178"/>
      <c r="V2243" s="178"/>
      <c r="W2243" s="178"/>
      <c r="X2243" s="178"/>
      <c r="Y2243" s="178"/>
      <c r="Z2243" s="178"/>
      <c r="AA2243" s="179"/>
      <c r="AB2243" s="121">
        <f>IF($D2243="",0,IF($E2243="",0,IF(VLOOKUP($E2243,paramètres!$E$33:$F$44,2,FALSE)&lt;=VLOOKUP($AB$18,paramètres!$E$33:$F$44,2,FALSE),P2243*$D2243,0)))</f>
        <v>0</v>
      </c>
      <c r="AC2243" s="13">
        <f>IF($D2243="",0,IF($E2243="",0,IF(VLOOKUP($E2243,paramètres!$E$33:$F$44,2,FALSE)&lt;=VLOOKUP($AC$18,paramètres!$E$33:$F$44,2,FALSE),Q2243*$D2243,0)))</f>
        <v>0</v>
      </c>
      <c r="AD2243" s="13">
        <f>IF($D2243="",0,IF($E2243="",0,IF(VLOOKUP($E2243,paramètres!$E$33:$F$44,2,FALSE)&lt;=VLOOKUP($AD$18,paramètres!$E$33:$F$44,2,FALSE),R2243*$D2243,0)))</f>
        <v>0</v>
      </c>
      <c r="AE2243" s="13">
        <f>IF($D2243="",0,IF($E2243="",0,IF(VLOOKUP($E2243,paramètres!$E$33:$F$44,2,FALSE)&lt;=VLOOKUP($AE$18,paramètres!$E$33:$F$44,2,FALSE),S2243*$D2243,0)))</f>
        <v>0</v>
      </c>
      <c r="AF2243" s="13">
        <f>IF($D2243="",0,IF($E2243="",0,IF(VLOOKUP($E2243,paramètres!$E$33:$F$44,2,FALSE)&lt;=VLOOKUP($AF$18,paramètres!$E$33:$F$44,2,FALSE),T2243*$D2243,0)))</f>
        <v>0</v>
      </c>
      <c r="AG2243" s="13">
        <f>IF($D2243="",0,IF($E2243="",0,IF(VLOOKUP($E2243,paramètres!$E$33:$F$44,2,FALSE)&lt;=VLOOKUP($AG$18,paramètres!$E$33:$F$44,2,FALSE),U2243*$D2243,0)))</f>
        <v>0</v>
      </c>
      <c r="AH2243" s="13">
        <f>IF($D2243="",0,IF($E2243="",0,IF(VLOOKUP($E2243,paramètres!$E$33:$F$44,2,FALSE)&lt;=VLOOKUP($AH$18,paramètres!$E$33:$F$44,2,FALSE),V2243*$D2243,0)))</f>
        <v>0</v>
      </c>
      <c r="AI2243" s="13">
        <f>IF($D2243="",0,IF($E2243="",0,IF(VLOOKUP($E2243,paramètres!$E$33:$F$44,2,FALSE)&lt;=VLOOKUP($AI$18,paramètres!$E$33:$F$44,2,FALSE),W2243*$D2243,0)))</f>
        <v>0</v>
      </c>
      <c r="AJ2243" s="13">
        <f>IF($D2243="",0,IF($E2243="",0,IF(VLOOKUP($E2243,paramètres!$E$33:$F$44,2,FALSE)&lt;=VLOOKUP($AJ$18,paramètres!$E$33:$F$44,2,FALSE),X2243*$D2243,0)))</f>
        <v>0</v>
      </c>
      <c r="AK2243" s="13">
        <f>IF($D2243="",0,IF($E2243="",0,IF(VLOOKUP($E2243,paramètres!$E$33:$F$44,2,FALSE)&lt;=VLOOKUP($AK$18,paramètres!$E$33:$F$44,2,FALSE),Y2243*$D2243,0)))</f>
        <v>0</v>
      </c>
      <c r="AL2243" s="13">
        <f>IF($D2243="",0,IF($E2243="",0,IF(VLOOKUP($E2243,paramètres!$E$33:$F$44,2,FALSE)&lt;=VLOOKUP($AL$18,paramètres!$E$33:$F$44,2,FALSE),Z2243*$D2243,0)))</f>
        <v>0</v>
      </c>
      <c r="AM2243" s="126">
        <f>IF($D2243="",0,IF($E2243="",0,IF(VLOOKUP($E2243,paramètres!$E$33:$F$44,2,FALSE)&lt;=VLOOKUP($AM$18,paramètres!$E$33:$F$44,2,FALSE),AA2243*$D2243,0)))</f>
        <v>0</v>
      </c>
      <c r="AN2243" s="121" t="str">
        <f>IF(paramètres!$B$28=1,((SUM(P2243:Y2243)/1.02)+SUM(Z2243:AA2243))*0.0303/9*COUNT(P2243:X2243),IF(paramètres!$B$28=2,(SUM(P2243:AA2243))*0.0303/9*COUNT(P2243:X2243),"Missing Delta option"))</f>
        <v>Missing Delta option</v>
      </c>
      <c r="AO2243" s="13" t="str">
        <f>IF(paramètres!$B$28=1,(((SUM(P2243:Y2243)/1.02)+SUM(Z2243:AA2243))+((SUM(AB2243:AK2243)/1.02)+SUM(AL2243:AN2243)))*cotpatr,IF(paramètres!$B$28=2,(SUM(P2243:AN2243)*cotpatr),"Missing Delta Option"))</f>
        <v>Missing Delta Option</v>
      </c>
      <c r="AP2243" s="13" t="str" cm="1">
        <f t="array" ref="AP2243">IF(paramètres!$B$28=1,(((SUM(P2243:Y2243)/1.02)+SUM(Z2243:AA2243))+((SUM(AB2243:AM2243)/1.02)+SUM(AL2243:AM2243)))/12*pécule,IF(paramètres!$B$28=2,SUM(P2243:AM2243)/12*pécule,"Missing Delta Option"))</f>
        <v>Missing Delta Option</v>
      </c>
      <c r="AQ2243" s="105" t="e">
        <f>IF(paramètres!$B$28=1,(((SUM(P2243:Y2243)/1.02)+SUM(Z2243:AA2243))+((SUM(AB2243:AM2243)/1.02)+SUM(AL2243:AM2243)))+AN2243+AO2243+AP2243,SUM(P2243:AM2243)+AN2243+AO2243+AP2243)</f>
        <v>#VALUE!</v>
      </c>
    </row>
    <row r="2244" spans="1:43" x14ac:dyDescent="0.25">
      <c r="A2244" s="104"/>
      <c r="B2244" s="39"/>
      <c r="C2244" s="39"/>
      <c r="D2244" s="70"/>
      <c r="E2244" s="49"/>
      <c r="F2244" s="40"/>
      <c r="G2244" s="38"/>
      <c r="H2244" s="71"/>
      <c r="I2244" s="40"/>
      <c r="J2244" s="38"/>
      <c r="K2244" s="71"/>
      <c r="L2244" s="40"/>
      <c r="M2244" s="38"/>
      <c r="N2244" s="71"/>
      <c r="O2244" s="49"/>
      <c r="P2244" s="177"/>
      <c r="Q2244" s="178"/>
      <c r="R2244" s="178"/>
      <c r="S2244" s="178"/>
      <c r="T2244" s="178"/>
      <c r="U2244" s="178"/>
      <c r="V2244" s="178"/>
      <c r="W2244" s="178"/>
      <c r="X2244" s="178"/>
      <c r="Y2244" s="178"/>
      <c r="Z2244" s="178"/>
      <c r="AA2244" s="179"/>
      <c r="AB2244" s="121">
        <f>IF($D2244="",0,IF($E2244="",0,IF(VLOOKUP($E2244,paramètres!$E$33:$F$44,2,FALSE)&lt;=VLOOKUP($AB$18,paramètres!$E$33:$F$44,2,FALSE),P2244*$D2244,0)))</f>
        <v>0</v>
      </c>
      <c r="AC2244" s="13">
        <f>IF($D2244="",0,IF($E2244="",0,IF(VLOOKUP($E2244,paramètres!$E$33:$F$44,2,FALSE)&lt;=VLOOKUP($AC$18,paramètres!$E$33:$F$44,2,FALSE),Q2244*$D2244,0)))</f>
        <v>0</v>
      </c>
      <c r="AD2244" s="13">
        <f>IF($D2244="",0,IF($E2244="",0,IF(VLOOKUP($E2244,paramètres!$E$33:$F$44,2,FALSE)&lt;=VLOOKUP($AD$18,paramètres!$E$33:$F$44,2,FALSE),R2244*$D2244,0)))</f>
        <v>0</v>
      </c>
      <c r="AE2244" s="13">
        <f>IF($D2244="",0,IF($E2244="",0,IF(VLOOKUP($E2244,paramètres!$E$33:$F$44,2,FALSE)&lt;=VLOOKUP($AE$18,paramètres!$E$33:$F$44,2,FALSE),S2244*$D2244,0)))</f>
        <v>0</v>
      </c>
      <c r="AF2244" s="13">
        <f>IF($D2244="",0,IF($E2244="",0,IF(VLOOKUP($E2244,paramètres!$E$33:$F$44,2,FALSE)&lt;=VLOOKUP($AF$18,paramètres!$E$33:$F$44,2,FALSE),T2244*$D2244,0)))</f>
        <v>0</v>
      </c>
      <c r="AG2244" s="13">
        <f>IF($D2244="",0,IF($E2244="",0,IF(VLOOKUP($E2244,paramètres!$E$33:$F$44,2,FALSE)&lt;=VLOOKUP($AG$18,paramètres!$E$33:$F$44,2,FALSE),U2244*$D2244,0)))</f>
        <v>0</v>
      </c>
      <c r="AH2244" s="13">
        <f>IF($D2244="",0,IF($E2244="",0,IF(VLOOKUP($E2244,paramètres!$E$33:$F$44,2,FALSE)&lt;=VLOOKUP($AH$18,paramètres!$E$33:$F$44,2,FALSE),V2244*$D2244,0)))</f>
        <v>0</v>
      </c>
      <c r="AI2244" s="13">
        <f>IF($D2244="",0,IF($E2244="",0,IF(VLOOKUP($E2244,paramètres!$E$33:$F$44,2,FALSE)&lt;=VLOOKUP($AI$18,paramètres!$E$33:$F$44,2,FALSE),W2244*$D2244,0)))</f>
        <v>0</v>
      </c>
      <c r="AJ2244" s="13">
        <f>IF($D2244="",0,IF($E2244="",0,IF(VLOOKUP($E2244,paramètres!$E$33:$F$44,2,FALSE)&lt;=VLOOKUP($AJ$18,paramètres!$E$33:$F$44,2,FALSE),X2244*$D2244,0)))</f>
        <v>0</v>
      </c>
      <c r="AK2244" s="13">
        <f>IF($D2244="",0,IF($E2244="",0,IF(VLOOKUP($E2244,paramètres!$E$33:$F$44,2,FALSE)&lt;=VLOOKUP($AK$18,paramètres!$E$33:$F$44,2,FALSE),Y2244*$D2244,0)))</f>
        <v>0</v>
      </c>
      <c r="AL2244" s="13">
        <f>IF($D2244="",0,IF($E2244="",0,IF(VLOOKUP($E2244,paramètres!$E$33:$F$44,2,FALSE)&lt;=VLOOKUP($AL$18,paramètres!$E$33:$F$44,2,FALSE),Z2244*$D2244,0)))</f>
        <v>0</v>
      </c>
      <c r="AM2244" s="126">
        <f>IF($D2244="",0,IF($E2244="",0,IF(VLOOKUP($E2244,paramètres!$E$33:$F$44,2,FALSE)&lt;=VLOOKUP($AM$18,paramètres!$E$33:$F$44,2,FALSE),AA2244*$D2244,0)))</f>
        <v>0</v>
      </c>
      <c r="AN2244" s="121" t="str">
        <f>IF(paramètres!$B$28=1,((SUM(P2244:Y2244)/1.02)+SUM(Z2244:AA2244))*0.0303/9*COUNT(P2244:X2244),IF(paramètres!$B$28=2,(SUM(P2244:AA2244))*0.0303/9*COUNT(P2244:X2244),"Missing Delta option"))</f>
        <v>Missing Delta option</v>
      </c>
      <c r="AO2244" s="13" t="str">
        <f>IF(paramètres!$B$28=1,(((SUM(P2244:Y2244)/1.02)+SUM(Z2244:AA2244))+((SUM(AB2244:AK2244)/1.02)+SUM(AL2244:AN2244)))*cotpatr,IF(paramètres!$B$28=2,(SUM(P2244:AN2244)*cotpatr),"Missing Delta Option"))</f>
        <v>Missing Delta Option</v>
      </c>
      <c r="AP2244" s="13" t="str" cm="1">
        <f t="array" ref="AP2244">IF(paramètres!$B$28=1,(((SUM(P2244:Y2244)/1.02)+SUM(Z2244:AA2244))+((SUM(AB2244:AM2244)/1.02)+SUM(AL2244:AM2244)))/12*pécule,IF(paramètres!$B$28=2,SUM(P2244:AM2244)/12*pécule,"Missing Delta Option"))</f>
        <v>Missing Delta Option</v>
      </c>
      <c r="AQ2244" s="105" t="e">
        <f>IF(paramètres!$B$28=1,(((SUM(P2244:Y2244)/1.02)+SUM(Z2244:AA2244))+((SUM(AB2244:AM2244)/1.02)+SUM(AL2244:AM2244)))+AN2244+AO2244+AP2244,SUM(P2244:AM2244)+AN2244+AO2244+AP2244)</f>
        <v>#VALUE!</v>
      </c>
    </row>
    <row r="2245" spans="1:43" x14ac:dyDescent="0.25">
      <c r="A2245" s="104"/>
      <c r="B2245" s="39"/>
      <c r="C2245" s="39"/>
      <c r="D2245" s="70"/>
      <c r="E2245" s="49"/>
      <c r="F2245" s="40"/>
      <c r="G2245" s="38"/>
      <c r="H2245" s="71"/>
      <c r="I2245" s="40"/>
      <c r="J2245" s="38"/>
      <c r="K2245" s="71"/>
      <c r="L2245" s="40"/>
      <c r="M2245" s="38"/>
      <c r="N2245" s="71"/>
      <c r="O2245" s="49"/>
      <c r="P2245" s="177"/>
      <c r="Q2245" s="178"/>
      <c r="R2245" s="178"/>
      <c r="S2245" s="178"/>
      <c r="T2245" s="178"/>
      <c r="U2245" s="178"/>
      <c r="V2245" s="178"/>
      <c r="W2245" s="178"/>
      <c r="X2245" s="178"/>
      <c r="Y2245" s="178"/>
      <c r="Z2245" s="178"/>
      <c r="AA2245" s="179"/>
      <c r="AB2245" s="121">
        <f>IF($D2245="",0,IF($E2245="",0,IF(VLOOKUP($E2245,paramètres!$E$33:$F$44,2,FALSE)&lt;=VLOOKUP($AB$18,paramètres!$E$33:$F$44,2,FALSE),P2245*$D2245,0)))</f>
        <v>0</v>
      </c>
      <c r="AC2245" s="13">
        <f>IF($D2245="",0,IF($E2245="",0,IF(VLOOKUP($E2245,paramètres!$E$33:$F$44,2,FALSE)&lt;=VLOOKUP($AC$18,paramètres!$E$33:$F$44,2,FALSE),Q2245*$D2245,0)))</f>
        <v>0</v>
      </c>
      <c r="AD2245" s="13">
        <f>IF($D2245="",0,IF($E2245="",0,IF(VLOOKUP($E2245,paramètres!$E$33:$F$44,2,FALSE)&lt;=VLOOKUP($AD$18,paramètres!$E$33:$F$44,2,FALSE),R2245*$D2245,0)))</f>
        <v>0</v>
      </c>
      <c r="AE2245" s="13">
        <f>IF($D2245="",0,IF($E2245="",0,IF(VLOOKUP($E2245,paramètres!$E$33:$F$44,2,FALSE)&lt;=VLOOKUP($AE$18,paramètres!$E$33:$F$44,2,FALSE),S2245*$D2245,0)))</f>
        <v>0</v>
      </c>
      <c r="AF2245" s="13">
        <f>IF($D2245="",0,IF($E2245="",0,IF(VLOOKUP($E2245,paramètres!$E$33:$F$44,2,FALSE)&lt;=VLOOKUP($AF$18,paramètres!$E$33:$F$44,2,FALSE),T2245*$D2245,0)))</f>
        <v>0</v>
      </c>
      <c r="AG2245" s="13">
        <f>IF($D2245="",0,IF($E2245="",0,IF(VLOOKUP($E2245,paramètres!$E$33:$F$44,2,FALSE)&lt;=VLOOKUP($AG$18,paramètres!$E$33:$F$44,2,FALSE),U2245*$D2245,0)))</f>
        <v>0</v>
      </c>
      <c r="AH2245" s="13">
        <f>IF($D2245="",0,IF($E2245="",0,IF(VLOOKUP($E2245,paramètres!$E$33:$F$44,2,FALSE)&lt;=VLOOKUP($AH$18,paramètres!$E$33:$F$44,2,FALSE),V2245*$D2245,0)))</f>
        <v>0</v>
      </c>
      <c r="AI2245" s="13">
        <f>IF($D2245="",0,IF($E2245="",0,IF(VLOOKUP($E2245,paramètres!$E$33:$F$44,2,FALSE)&lt;=VLOOKUP($AI$18,paramètres!$E$33:$F$44,2,FALSE),W2245*$D2245,0)))</f>
        <v>0</v>
      </c>
      <c r="AJ2245" s="13">
        <f>IF($D2245="",0,IF($E2245="",0,IF(VLOOKUP($E2245,paramètres!$E$33:$F$44,2,FALSE)&lt;=VLOOKUP($AJ$18,paramètres!$E$33:$F$44,2,FALSE),X2245*$D2245,0)))</f>
        <v>0</v>
      </c>
      <c r="AK2245" s="13">
        <f>IF($D2245="",0,IF($E2245="",0,IF(VLOOKUP($E2245,paramètres!$E$33:$F$44,2,FALSE)&lt;=VLOOKUP($AK$18,paramètres!$E$33:$F$44,2,FALSE),Y2245*$D2245,0)))</f>
        <v>0</v>
      </c>
      <c r="AL2245" s="13">
        <f>IF($D2245="",0,IF($E2245="",0,IF(VLOOKUP($E2245,paramètres!$E$33:$F$44,2,FALSE)&lt;=VLOOKUP($AL$18,paramètres!$E$33:$F$44,2,FALSE),Z2245*$D2245,0)))</f>
        <v>0</v>
      </c>
      <c r="AM2245" s="126">
        <f>IF($D2245="",0,IF($E2245="",0,IF(VLOOKUP($E2245,paramètres!$E$33:$F$44,2,FALSE)&lt;=VLOOKUP($AM$18,paramètres!$E$33:$F$44,2,FALSE),AA2245*$D2245,0)))</f>
        <v>0</v>
      </c>
      <c r="AN2245" s="121" t="str">
        <f>IF(paramètres!$B$28=1,((SUM(P2245:Y2245)/1.02)+SUM(Z2245:AA2245))*0.0303/9*COUNT(P2245:X2245),IF(paramètres!$B$28=2,(SUM(P2245:AA2245))*0.0303/9*COUNT(P2245:X2245),"Missing Delta option"))</f>
        <v>Missing Delta option</v>
      </c>
      <c r="AO2245" s="13" t="str">
        <f>IF(paramètres!$B$28=1,(((SUM(P2245:Y2245)/1.02)+SUM(Z2245:AA2245))+((SUM(AB2245:AK2245)/1.02)+SUM(AL2245:AN2245)))*cotpatr,IF(paramètres!$B$28=2,(SUM(P2245:AN2245)*cotpatr),"Missing Delta Option"))</f>
        <v>Missing Delta Option</v>
      </c>
      <c r="AP2245" s="13" t="str" cm="1">
        <f t="array" ref="AP2245">IF(paramètres!$B$28=1,(((SUM(P2245:Y2245)/1.02)+SUM(Z2245:AA2245))+((SUM(AB2245:AM2245)/1.02)+SUM(AL2245:AM2245)))/12*pécule,IF(paramètres!$B$28=2,SUM(P2245:AM2245)/12*pécule,"Missing Delta Option"))</f>
        <v>Missing Delta Option</v>
      </c>
      <c r="AQ2245" s="105" t="e">
        <f>IF(paramètres!$B$28=1,(((SUM(P2245:Y2245)/1.02)+SUM(Z2245:AA2245))+((SUM(AB2245:AM2245)/1.02)+SUM(AL2245:AM2245)))+AN2245+AO2245+AP2245,SUM(P2245:AM2245)+AN2245+AO2245+AP2245)</f>
        <v>#VALUE!</v>
      </c>
    </row>
    <row r="2246" spans="1:43" x14ac:dyDescent="0.25">
      <c r="A2246" s="104"/>
      <c r="B2246" s="39"/>
      <c r="C2246" s="39"/>
      <c r="D2246" s="70"/>
      <c r="E2246" s="49"/>
      <c r="F2246" s="40"/>
      <c r="G2246" s="38"/>
      <c r="H2246" s="71"/>
      <c r="I2246" s="40"/>
      <c r="J2246" s="38"/>
      <c r="K2246" s="71"/>
      <c r="L2246" s="40"/>
      <c r="M2246" s="38"/>
      <c r="N2246" s="71"/>
      <c r="O2246" s="49"/>
      <c r="P2246" s="177"/>
      <c r="Q2246" s="178"/>
      <c r="R2246" s="178"/>
      <c r="S2246" s="178"/>
      <c r="T2246" s="178"/>
      <c r="U2246" s="178"/>
      <c r="V2246" s="178"/>
      <c r="W2246" s="178"/>
      <c r="X2246" s="178"/>
      <c r="Y2246" s="178"/>
      <c r="Z2246" s="178"/>
      <c r="AA2246" s="179"/>
      <c r="AB2246" s="121">
        <f>IF($D2246="",0,IF($E2246="",0,IF(VLOOKUP($E2246,paramètres!$E$33:$F$44,2,FALSE)&lt;=VLOOKUP($AB$18,paramètres!$E$33:$F$44,2,FALSE),P2246*$D2246,0)))</f>
        <v>0</v>
      </c>
      <c r="AC2246" s="13">
        <f>IF($D2246="",0,IF($E2246="",0,IF(VLOOKUP($E2246,paramètres!$E$33:$F$44,2,FALSE)&lt;=VLOOKUP($AC$18,paramètres!$E$33:$F$44,2,FALSE),Q2246*$D2246,0)))</f>
        <v>0</v>
      </c>
      <c r="AD2246" s="13">
        <f>IF($D2246="",0,IF($E2246="",0,IF(VLOOKUP($E2246,paramètres!$E$33:$F$44,2,FALSE)&lt;=VLOOKUP($AD$18,paramètres!$E$33:$F$44,2,FALSE),R2246*$D2246,0)))</f>
        <v>0</v>
      </c>
      <c r="AE2246" s="13">
        <f>IF($D2246="",0,IF($E2246="",0,IF(VLOOKUP($E2246,paramètres!$E$33:$F$44,2,FALSE)&lt;=VLOOKUP($AE$18,paramètres!$E$33:$F$44,2,FALSE),S2246*$D2246,0)))</f>
        <v>0</v>
      </c>
      <c r="AF2246" s="13">
        <f>IF($D2246="",0,IF($E2246="",0,IF(VLOOKUP($E2246,paramètres!$E$33:$F$44,2,FALSE)&lt;=VLOOKUP($AF$18,paramètres!$E$33:$F$44,2,FALSE),T2246*$D2246,0)))</f>
        <v>0</v>
      </c>
      <c r="AG2246" s="13">
        <f>IF($D2246="",0,IF($E2246="",0,IF(VLOOKUP($E2246,paramètres!$E$33:$F$44,2,FALSE)&lt;=VLOOKUP($AG$18,paramètres!$E$33:$F$44,2,FALSE),U2246*$D2246,0)))</f>
        <v>0</v>
      </c>
      <c r="AH2246" s="13">
        <f>IF($D2246="",0,IF($E2246="",0,IF(VLOOKUP($E2246,paramètres!$E$33:$F$44,2,FALSE)&lt;=VLOOKUP($AH$18,paramètres!$E$33:$F$44,2,FALSE),V2246*$D2246,0)))</f>
        <v>0</v>
      </c>
      <c r="AI2246" s="13">
        <f>IF($D2246="",0,IF($E2246="",0,IF(VLOOKUP($E2246,paramètres!$E$33:$F$44,2,FALSE)&lt;=VLOOKUP($AI$18,paramètres!$E$33:$F$44,2,FALSE),W2246*$D2246,0)))</f>
        <v>0</v>
      </c>
      <c r="AJ2246" s="13">
        <f>IF($D2246="",0,IF($E2246="",0,IF(VLOOKUP($E2246,paramètres!$E$33:$F$44,2,FALSE)&lt;=VLOOKUP($AJ$18,paramètres!$E$33:$F$44,2,FALSE),X2246*$D2246,0)))</f>
        <v>0</v>
      </c>
      <c r="AK2246" s="13">
        <f>IF($D2246="",0,IF($E2246="",0,IF(VLOOKUP($E2246,paramètres!$E$33:$F$44,2,FALSE)&lt;=VLOOKUP($AK$18,paramètres!$E$33:$F$44,2,FALSE),Y2246*$D2246,0)))</f>
        <v>0</v>
      </c>
      <c r="AL2246" s="13">
        <f>IF($D2246="",0,IF($E2246="",0,IF(VLOOKUP($E2246,paramètres!$E$33:$F$44,2,FALSE)&lt;=VLOOKUP($AL$18,paramètres!$E$33:$F$44,2,FALSE),Z2246*$D2246,0)))</f>
        <v>0</v>
      </c>
      <c r="AM2246" s="126">
        <f>IF($D2246="",0,IF($E2246="",0,IF(VLOOKUP($E2246,paramètres!$E$33:$F$44,2,FALSE)&lt;=VLOOKUP($AM$18,paramètres!$E$33:$F$44,2,FALSE),AA2246*$D2246,0)))</f>
        <v>0</v>
      </c>
      <c r="AN2246" s="121" t="str">
        <f>IF(paramètres!$B$28=1,((SUM(P2246:Y2246)/1.02)+SUM(Z2246:AA2246))*0.0303/9*COUNT(P2246:X2246),IF(paramètres!$B$28=2,(SUM(P2246:AA2246))*0.0303/9*COUNT(P2246:X2246),"Missing Delta option"))</f>
        <v>Missing Delta option</v>
      </c>
      <c r="AO2246" s="13" t="str">
        <f>IF(paramètres!$B$28=1,(((SUM(P2246:Y2246)/1.02)+SUM(Z2246:AA2246))+((SUM(AB2246:AK2246)/1.02)+SUM(AL2246:AN2246)))*cotpatr,IF(paramètres!$B$28=2,(SUM(P2246:AN2246)*cotpatr),"Missing Delta Option"))</f>
        <v>Missing Delta Option</v>
      </c>
      <c r="AP2246" s="13" t="str" cm="1">
        <f t="array" ref="AP2246">IF(paramètres!$B$28=1,(((SUM(P2246:Y2246)/1.02)+SUM(Z2246:AA2246))+((SUM(AB2246:AM2246)/1.02)+SUM(AL2246:AM2246)))/12*pécule,IF(paramètres!$B$28=2,SUM(P2246:AM2246)/12*pécule,"Missing Delta Option"))</f>
        <v>Missing Delta Option</v>
      </c>
      <c r="AQ2246" s="105" t="e">
        <f>IF(paramètres!$B$28=1,(((SUM(P2246:Y2246)/1.02)+SUM(Z2246:AA2246))+((SUM(AB2246:AM2246)/1.02)+SUM(AL2246:AM2246)))+AN2246+AO2246+AP2246,SUM(P2246:AM2246)+AN2246+AO2246+AP2246)</f>
        <v>#VALUE!</v>
      </c>
    </row>
    <row r="2247" spans="1:43" x14ac:dyDescent="0.25">
      <c r="A2247" s="104"/>
      <c r="B2247" s="39"/>
      <c r="C2247" s="39"/>
      <c r="D2247" s="70"/>
      <c r="E2247" s="49"/>
      <c r="F2247" s="40"/>
      <c r="G2247" s="38"/>
      <c r="H2247" s="71"/>
      <c r="I2247" s="40"/>
      <c r="J2247" s="38"/>
      <c r="K2247" s="71"/>
      <c r="L2247" s="40"/>
      <c r="M2247" s="38"/>
      <c r="N2247" s="71"/>
      <c r="O2247" s="49"/>
      <c r="P2247" s="177"/>
      <c r="Q2247" s="178"/>
      <c r="R2247" s="178"/>
      <c r="S2247" s="178"/>
      <c r="T2247" s="178"/>
      <c r="U2247" s="178"/>
      <c r="V2247" s="178"/>
      <c r="W2247" s="178"/>
      <c r="X2247" s="178"/>
      <c r="Y2247" s="178"/>
      <c r="Z2247" s="178"/>
      <c r="AA2247" s="179"/>
      <c r="AB2247" s="121">
        <f>IF($D2247="",0,IF($E2247="",0,IF(VLOOKUP($E2247,paramètres!$E$33:$F$44,2,FALSE)&lt;=VLOOKUP($AB$18,paramètres!$E$33:$F$44,2,FALSE),P2247*$D2247,0)))</f>
        <v>0</v>
      </c>
      <c r="AC2247" s="13">
        <f>IF($D2247="",0,IF($E2247="",0,IF(VLOOKUP($E2247,paramètres!$E$33:$F$44,2,FALSE)&lt;=VLOOKUP($AC$18,paramètres!$E$33:$F$44,2,FALSE),Q2247*$D2247,0)))</f>
        <v>0</v>
      </c>
      <c r="AD2247" s="13">
        <f>IF($D2247="",0,IF($E2247="",0,IF(VLOOKUP($E2247,paramètres!$E$33:$F$44,2,FALSE)&lt;=VLOOKUP($AD$18,paramètres!$E$33:$F$44,2,FALSE),R2247*$D2247,0)))</f>
        <v>0</v>
      </c>
      <c r="AE2247" s="13">
        <f>IF($D2247="",0,IF($E2247="",0,IF(VLOOKUP($E2247,paramètres!$E$33:$F$44,2,FALSE)&lt;=VLOOKUP($AE$18,paramètres!$E$33:$F$44,2,FALSE),S2247*$D2247,0)))</f>
        <v>0</v>
      </c>
      <c r="AF2247" s="13">
        <f>IF($D2247="",0,IF($E2247="",0,IF(VLOOKUP($E2247,paramètres!$E$33:$F$44,2,FALSE)&lt;=VLOOKUP($AF$18,paramètres!$E$33:$F$44,2,FALSE),T2247*$D2247,0)))</f>
        <v>0</v>
      </c>
      <c r="AG2247" s="13">
        <f>IF($D2247="",0,IF($E2247="",0,IF(VLOOKUP($E2247,paramètres!$E$33:$F$44,2,FALSE)&lt;=VLOOKUP($AG$18,paramètres!$E$33:$F$44,2,FALSE),U2247*$D2247,0)))</f>
        <v>0</v>
      </c>
      <c r="AH2247" s="13">
        <f>IF($D2247="",0,IF($E2247="",0,IF(VLOOKUP($E2247,paramètres!$E$33:$F$44,2,FALSE)&lt;=VLOOKUP($AH$18,paramètres!$E$33:$F$44,2,FALSE),V2247*$D2247,0)))</f>
        <v>0</v>
      </c>
      <c r="AI2247" s="13">
        <f>IF($D2247="",0,IF($E2247="",0,IF(VLOOKUP($E2247,paramètres!$E$33:$F$44,2,FALSE)&lt;=VLOOKUP($AI$18,paramètres!$E$33:$F$44,2,FALSE),W2247*$D2247,0)))</f>
        <v>0</v>
      </c>
      <c r="AJ2247" s="13">
        <f>IF($D2247="",0,IF($E2247="",0,IF(VLOOKUP($E2247,paramètres!$E$33:$F$44,2,FALSE)&lt;=VLOOKUP($AJ$18,paramètres!$E$33:$F$44,2,FALSE),X2247*$D2247,0)))</f>
        <v>0</v>
      </c>
      <c r="AK2247" s="13">
        <f>IF($D2247="",0,IF($E2247="",0,IF(VLOOKUP($E2247,paramètres!$E$33:$F$44,2,FALSE)&lt;=VLOOKUP($AK$18,paramètres!$E$33:$F$44,2,FALSE),Y2247*$D2247,0)))</f>
        <v>0</v>
      </c>
      <c r="AL2247" s="13">
        <f>IF($D2247="",0,IF($E2247="",0,IF(VLOOKUP($E2247,paramètres!$E$33:$F$44,2,FALSE)&lt;=VLOOKUP($AL$18,paramètres!$E$33:$F$44,2,FALSE),Z2247*$D2247,0)))</f>
        <v>0</v>
      </c>
      <c r="AM2247" s="126">
        <f>IF($D2247="",0,IF($E2247="",0,IF(VLOOKUP($E2247,paramètres!$E$33:$F$44,2,FALSE)&lt;=VLOOKUP($AM$18,paramètres!$E$33:$F$44,2,FALSE),AA2247*$D2247,0)))</f>
        <v>0</v>
      </c>
      <c r="AN2247" s="121" t="str">
        <f>IF(paramètres!$B$28=1,((SUM(P2247:Y2247)/1.02)+SUM(Z2247:AA2247))*0.0303/9*COUNT(P2247:X2247),IF(paramètres!$B$28=2,(SUM(P2247:AA2247))*0.0303/9*COUNT(P2247:X2247),"Missing Delta option"))</f>
        <v>Missing Delta option</v>
      </c>
      <c r="AO2247" s="13" t="str">
        <f>IF(paramètres!$B$28=1,(((SUM(P2247:Y2247)/1.02)+SUM(Z2247:AA2247))+((SUM(AB2247:AK2247)/1.02)+SUM(AL2247:AN2247)))*cotpatr,IF(paramètres!$B$28=2,(SUM(P2247:AN2247)*cotpatr),"Missing Delta Option"))</f>
        <v>Missing Delta Option</v>
      </c>
      <c r="AP2247" s="13" t="str" cm="1">
        <f t="array" ref="AP2247">IF(paramètres!$B$28=1,(((SUM(P2247:Y2247)/1.02)+SUM(Z2247:AA2247))+((SUM(AB2247:AM2247)/1.02)+SUM(AL2247:AM2247)))/12*pécule,IF(paramètres!$B$28=2,SUM(P2247:AM2247)/12*pécule,"Missing Delta Option"))</f>
        <v>Missing Delta Option</v>
      </c>
      <c r="AQ2247" s="105" t="e">
        <f>IF(paramètres!$B$28=1,(((SUM(P2247:Y2247)/1.02)+SUM(Z2247:AA2247))+((SUM(AB2247:AM2247)/1.02)+SUM(AL2247:AM2247)))+AN2247+AO2247+AP2247,SUM(P2247:AM2247)+AN2247+AO2247+AP2247)</f>
        <v>#VALUE!</v>
      </c>
    </row>
    <row r="2248" spans="1:43" x14ac:dyDescent="0.25">
      <c r="A2248" s="104"/>
      <c r="B2248" s="39"/>
      <c r="C2248" s="39"/>
      <c r="D2248" s="70"/>
      <c r="E2248" s="49"/>
      <c r="F2248" s="40"/>
      <c r="G2248" s="38"/>
      <c r="H2248" s="71"/>
      <c r="I2248" s="40"/>
      <c r="J2248" s="38"/>
      <c r="K2248" s="71"/>
      <c r="L2248" s="40"/>
      <c r="M2248" s="38"/>
      <c r="N2248" s="71"/>
      <c r="O2248" s="49"/>
      <c r="P2248" s="177"/>
      <c r="Q2248" s="178"/>
      <c r="R2248" s="178"/>
      <c r="S2248" s="178"/>
      <c r="T2248" s="178"/>
      <c r="U2248" s="178"/>
      <c r="V2248" s="178"/>
      <c r="W2248" s="178"/>
      <c r="X2248" s="178"/>
      <c r="Y2248" s="178"/>
      <c r="Z2248" s="178"/>
      <c r="AA2248" s="179"/>
      <c r="AB2248" s="121">
        <f>IF($D2248="",0,IF($E2248="",0,IF(VLOOKUP($E2248,paramètres!$E$33:$F$44,2,FALSE)&lt;=VLOOKUP($AB$18,paramètres!$E$33:$F$44,2,FALSE),P2248*$D2248,0)))</f>
        <v>0</v>
      </c>
      <c r="AC2248" s="13">
        <f>IF($D2248="",0,IF($E2248="",0,IF(VLOOKUP($E2248,paramètres!$E$33:$F$44,2,FALSE)&lt;=VLOOKUP($AC$18,paramètres!$E$33:$F$44,2,FALSE),Q2248*$D2248,0)))</f>
        <v>0</v>
      </c>
      <c r="AD2248" s="13">
        <f>IF($D2248="",0,IF($E2248="",0,IF(VLOOKUP($E2248,paramètres!$E$33:$F$44,2,FALSE)&lt;=VLOOKUP($AD$18,paramètres!$E$33:$F$44,2,FALSE),R2248*$D2248,0)))</f>
        <v>0</v>
      </c>
      <c r="AE2248" s="13">
        <f>IF($D2248="",0,IF($E2248="",0,IF(VLOOKUP($E2248,paramètres!$E$33:$F$44,2,FALSE)&lt;=VLOOKUP($AE$18,paramètres!$E$33:$F$44,2,FALSE),S2248*$D2248,0)))</f>
        <v>0</v>
      </c>
      <c r="AF2248" s="13">
        <f>IF($D2248="",0,IF($E2248="",0,IF(VLOOKUP($E2248,paramètres!$E$33:$F$44,2,FALSE)&lt;=VLOOKUP($AF$18,paramètres!$E$33:$F$44,2,FALSE),T2248*$D2248,0)))</f>
        <v>0</v>
      </c>
      <c r="AG2248" s="13">
        <f>IF($D2248="",0,IF($E2248="",0,IF(VLOOKUP($E2248,paramètres!$E$33:$F$44,2,FALSE)&lt;=VLOOKUP($AG$18,paramètres!$E$33:$F$44,2,FALSE),U2248*$D2248,0)))</f>
        <v>0</v>
      </c>
      <c r="AH2248" s="13">
        <f>IF($D2248="",0,IF($E2248="",0,IF(VLOOKUP($E2248,paramètres!$E$33:$F$44,2,FALSE)&lt;=VLOOKUP($AH$18,paramètres!$E$33:$F$44,2,FALSE),V2248*$D2248,0)))</f>
        <v>0</v>
      </c>
      <c r="AI2248" s="13">
        <f>IF($D2248="",0,IF($E2248="",0,IF(VLOOKUP($E2248,paramètres!$E$33:$F$44,2,FALSE)&lt;=VLOOKUP($AI$18,paramètres!$E$33:$F$44,2,FALSE),W2248*$D2248,0)))</f>
        <v>0</v>
      </c>
      <c r="AJ2248" s="13">
        <f>IF($D2248="",0,IF($E2248="",0,IF(VLOOKUP($E2248,paramètres!$E$33:$F$44,2,FALSE)&lt;=VLOOKUP($AJ$18,paramètres!$E$33:$F$44,2,FALSE),X2248*$D2248,0)))</f>
        <v>0</v>
      </c>
      <c r="AK2248" s="13">
        <f>IF($D2248="",0,IF($E2248="",0,IF(VLOOKUP($E2248,paramètres!$E$33:$F$44,2,FALSE)&lt;=VLOOKUP($AK$18,paramètres!$E$33:$F$44,2,FALSE),Y2248*$D2248,0)))</f>
        <v>0</v>
      </c>
      <c r="AL2248" s="13">
        <f>IF($D2248="",0,IF($E2248="",0,IF(VLOOKUP($E2248,paramètres!$E$33:$F$44,2,FALSE)&lt;=VLOOKUP($AL$18,paramètres!$E$33:$F$44,2,FALSE),Z2248*$D2248,0)))</f>
        <v>0</v>
      </c>
      <c r="AM2248" s="126">
        <f>IF($D2248="",0,IF($E2248="",0,IF(VLOOKUP($E2248,paramètres!$E$33:$F$44,2,FALSE)&lt;=VLOOKUP($AM$18,paramètres!$E$33:$F$44,2,FALSE),AA2248*$D2248,0)))</f>
        <v>0</v>
      </c>
      <c r="AN2248" s="121" t="str">
        <f>IF(paramètres!$B$28=1,((SUM(P2248:Y2248)/1.02)+SUM(Z2248:AA2248))*0.0303/9*COUNT(P2248:X2248),IF(paramètres!$B$28=2,(SUM(P2248:AA2248))*0.0303/9*COUNT(P2248:X2248),"Missing Delta option"))</f>
        <v>Missing Delta option</v>
      </c>
      <c r="AO2248" s="13" t="str">
        <f>IF(paramètres!$B$28=1,(((SUM(P2248:Y2248)/1.02)+SUM(Z2248:AA2248))+((SUM(AB2248:AK2248)/1.02)+SUM(AL2248:AN2248)))*cotpatr,IF(paramètres!$B$28=2,(SUM(P2248:AN2248)*cotpatr),"Missing Delta Option"))</f>
        <v>Missing Delta Option</v>
      </c>
      <c r="AP2248" s="13" t="str" cm="1">
        <f t="array" ref="AP2248">IF(paramètres!$B$28=1,(((SUM(P2248:Y2248)/1.02)+SUM(Z2248:AA2248))+((SUM(AB2248:AM2248)/1.02)+SUM(AL2248:AM2248)))/12*pécule,IF(paramètres!$B$28=2,SUM(P2248:AM2248)/12*pécule,"Missing Delta Option"))</f>
        <v>Missing Delta Option</v>
      </c>
      <c r="AQ2248" s="105" t="e">
        <f>IF(paramètres!$B$28=1,(((SUM(P2248:Y2248)/1.02)+SUM(Z2248:AA2248))+((SUM(AB2248:AM2248)/1.02)+SUM(AL2248:AM2248)))+AN2248+AO2248+AP2248,SUM(P2248:AM2248)+AN2248+AO2248+AP2248)</f>
        <v>#VALUE!</v>
      </c>
    </row>
    <row r="2249" spans="1:43" x14ac:dyDescent="0.25">
      <c r="A2249" s="104"/>
      <c r="B2249" s="39"/>
      <c r="C2249" s="39"/>
      <c r="D2249" s="70"/>
      <c r="E2249" s="49"/>
      <c r="F2249" s="40"/>
      <c r="G2249" s="38"/>
      <c r="H2249" s="71"/>
      <c r="I2249" s="40"/>
      <c r="J2249" s="38"/>
      <c r="K2249" s="71"/>
      <c r="L2249" s="40"/>
      <c r="M2249" s="38"/>
      <c r="N2249" s="71"/>
      <c r="O2249" s="49"/>
      <c r="P2249" s="177"/>
      <c r="Q2249" s="178"/>
      <c r="R2249" s="178"/>
      <c r="S2249" s="178"/>
      <c r="T2249" s="178"/>
      <c r="U2249" s="178"/>
      <c r="V2249" s="178"/>
      <c r="W2249" s="178"/>
      <c r="X2249" s="178"/>
      <c r="Y2249" s="178"/>
      <c r="Z2249" s="178"/>
      <c r="AA2249" s="179"/>
      <c r="AB2249" s="121">
        <f>IF($D2249="",0,IF($E2249="",0,IF(VLOOKUP($E2249,paramètres!$E$33:$F$44,2,FALSE)&lt;=VLOOKUP($AB$18,paramètres!$E$33:$F$44,2,FALSE),P2249*$D2249,0)))</f>
        <v>0</v>
      </c>
      <c r="AC2249" s="13">
        <f>IF($D2249="",0,IF($E2249="",0,IF(VLOOKUP($E2249,paramètres!$E$33:$F$44,2,FALSE)&lt;=VLOOKUP($AC$18,paramètres!$E$33:$F$44,2,FALSE),Q2249*$D2249,0)))</f>
        <v>0</v>
      </c>
      <c r="AD2249" s="13">
        <f>IF($D2249="",0,IF($E2249="",0,IF(VLOOKUP($E2249,paramètres!$E$33:$F$44,2,FALSE)&lt;=VLOOKUP($AD$18,paramètres!$E$33:$F$44,2,FALSE),R2249*$D2249,0)))</f>
        <v>0</v>
      </c>
      <c r="AE2249" s="13">
        <f>IF($D2249="",0,IF($E2249="",0,IF(VLOOKUP($E2249,paramètres!$E$33:$F$44,2,FALSE)&lt;=VLOOKUP($AE$18,paramètres!$E$33:$F$44,2,FALSE),S2249*$D2249,0)))</f>
        <v>0</v>
      </c>
      <c r="AF2249" s="13">
        <f>IF($D2249="",0,IF($E2249="",0,IF(VLOOKUP($E2249,paramètres!$E$33:$F$44,2,FALSE)&lt;=VLOOKUP($AF$18,paramètres!$E$33:$F$44,2,FALSE),T2249*$D2249,0)))</f>
        <v>0</v>
      </c>
      <c r="AG2249" s="13">
        <f>IF($D2249="",0,IF($E2249="",0,IF(VLOOKUP($E2249,paramètres!$E$33:$F$44,2,FALSE)&lt;=VLOOKUP($AG$18,paramètres!$E$33:$F$44,2,FALSE),U2249*$D2249,0)))</f>
        <v>0</v>
      </c>
      <c r="AH2249" s="13">
        <f>IF($D2249="",0,IF($E2249="",0,IF(VLOOKUP($E2249,paramètres!$E$33:$F$44,2,FALSE)&lt;=VLOOKUP($AH$18,paramètres!$E$33:$F$44,2,FALSE),V2249*$D2249,0)))</f>
        <v>0</v>
      </c>
      <c r="AI2249" s="13">
        <f>IF($D2249="",0,IF($E2249="",0,IF(VLOOKUP($E2249,paramètres!$E$33:$F$44,2,FALSE)&lt;=VLOOKUP($AI$18,paramètres!$E$33:$F$44,2,FALSE),W2249*$D2249,0)))</f>
        <v>0</v>
      </c>
      <c r="AJ2249" s="13">
        <f>IF($D2249="",0,IF($E2249="",0,IF(VLOOKUP($E2249,paramètres!$E$33:$F$44,2,FALSE)&lt;=VLOOKUP($AJ$18,paramètres!$E$33:$F$44,2,FALSE),X2249*$D2249,0)))</f>
        <v>0</v>
      </c>
      <c r="AK2249" s="13">
        <f>IF($D2249="",0,IF($E2249="",0,IF(VLOOKUP($E2249,paramètres!$E$33:$F$44,2,FALSE)&lt;=VLOOKUP($AK$18,paramètres!$E$33:$F$44,2,FALSE),Y2249*$D2249,0)))</f>
        <v>0</v>
      </c>
      <c r="AL2249" s="13">
        <f>IF($D2249="",0,IF($E2249="",0,IF(VLOOKUP($E2249,paramètres!$E$33:$F$44,2,FALSE)&lt;=VLOOKUP($AL$18,paramètres!$E$33:$F$44,2,FALSE),Z2249*$D2249,0)))</f>
        <v>0</v>
      </c>
      <c r="AM2249" s="126">
        <f>IF($D2249="",0,IF($E2249="",0,IF(VLOOKUP($E2249,paramètres!$E$33:$F$44,2,FALSE)&lt;=VLOOKUP($AM$18,paramètres!$E$33:$F$44,2,FALSE),AA2249*$D2249,0)))</f>
        <v>0</v>
      </c>
      <c r="AN2249" s="121" t="str">
        <f>IF(paramètres!$B$28=1,((SUM(P2249:Y2249)/1.02)+SUM(Z2249:AA2249))*0.0303/9*COUNT(P2249:X2249),IF(paramètres!$B$28=2,(SUM(P2249:AA2249))*0.0303/9*COUNT(P2249:X2249),"Missing Delta option"))</f>
        <v>Missing Delta option</v>
      </c>
      <c r="AO2249" s="13" t="str">
        <f>IF(paramètres!$B$28=1,(((SUM(P2249:Y2249)/1.02)+SUM(Z2249:AA2249))+((SUM(AB2249:AK2249)/1.02)+SUM(AL2249:AN2249)))*cotpatr,IF(paramètres!$B$28=2,(SUM(P2249:AN2249)*cotpatr),"Missing Delta Option"))</f>
        <v>Missing Delta Option</v>
      </c>
      <c r="AP2249" s="13" t="str" cm="1">
        <f t="array" ref="AP2249">IF(paramètres!$B$28=1,(((SUM(P2249:Y2249)/1.02)+SUM(Z2249:AA2249))+((SUM(AB2249:AM2249)/1.02)+SUM(AL2249:AM2249)))/12*pécule,IF(paramètres!$B$28=2,SUM(P2249:AM2249)/12*pécule,"Missing Delta Option"))</f>
        <v>Missing Delta Option</v>
      </c>
      <c r="AQ2249" s="105" t="e">
        <f>IF(paramètres!$B$28=1,(((SUM(P2249:Y2249)/1.02)+SUM(Z2249:AA2249))+((SUM(AB2249:AM2249)/1.02)+SUM(AL2249:AM2249)))+AN2249+AO2249+AP2249,SUM(P2249:AM2249)+AN2249+AO2249+AP2249)</f>
        <v>#VALUE!</v>
      </c>
    </row>
    <row r="2250" spans="1:43" x14ac:dyDescent="0.25">
      <c r="A2250" s="104"/>
      <c r="B2250" s="39"/>
      <c r="C2250" s="39"/>
      <c r="D2250" s="70"/>
      <c r="E2250" s="49"/>
      <c r="F2250" s="40"/>
      <c r="G2250" s="38"/>
      <c r="H2250" s="71"/>
      <c r="I2250" s="40"/>
      <c r="J2250" s="38"/>
      <c r="K2250" s="71"/>
      <c r="L2250" s="40"/>
      <c r="M2250" s="38"/>
      <c r="N2250" s="71"/>
      <c r="O2250" s="49"/>
      <c r="P2250" s="177"/>
      <c r="Q2250" s="178"/>
      <c r="R2250" s="178"/>
      <c r="S2250" s="178"/>
      <c r="T2250" s="178"/>
      <c r="U2250" s="178"/>
      <c r="V2250" s="178"/>
      <c r="W2250" s="178"/>
      <c r="X2250" s="178"/>
      <c r="Y2250" s="178"/>
      <c r="Z2250" s="178"/>
      <c r="AA2250" s="179"/>
      <c r="AB2250" s="121">
        <f>IF($D2250="",0,IF($E2250="",0,IF(VLOOKUP($E2250,paramètres!$E$33:$F$44,2,FALSE)&lt;=VLOOKUP($AB$18,paramètres!$E$33:$F$44,2,FALSE),P2250*$D2250,0)))</f>
        <v>0</v>
      </c>
      <c r="AC2250" s="13">
        <f>IF($D2250="",0,IF($E2250="",0,IF(VLOOKUP($E2250,paramètres!$E$33:$F$44,2,FALSE)&lt;=VLOOKUP($AC$18,paramètres!$E$33:$F$44,2,FALSE),Q2250*$D2250,0)))</f>
        <v>0</v>
      </c>
      <c r="AD2250" s="13">
        <f>IF($D2250="",0,IF($E2250="",0,IF(VLOOKUP($E2250,paramètres!$E$33:$F$44,2,FALSE)&lt;=VLOOKUP($AD$18,paramètres!$E$33:$F$44,2,FALSE),R2250*$D2250,0)))</f>
        <v>0</v>
      </c>
      <c r="AE2250" s="13">
        <f>IF($D2250="",0,IF($E2250="",0,IF(VLOOKUP($E2250,paramètres!$E$33:$F$44,2,FALSE)&lt;=VLOOKUP($AE$18,paramètres!$E$33:$F$44,2,FALSE),S2250*$D2250,0)))</f>
        <v>0</v>
      </c>
      <c r="AF2250" s="13">
        <f>IF($D2250="",0,IF($E2250="",0,IF(VLOOKUP($E2250,paramètres!$E$33:$F$44,2,FALSE)&lt;=VLOOKUP($AF$18,paramètres!$E$33:$F$44,2,FALSE),T2250*$D2250,0)))</f>
        <v>0</v>
      </c>
      <c r="AG2250" s="13">
        <f>IF($D2250="",0,IF($E2250="",0,IF(VLOOKUP($E2250,paramètres!$E$33:$F$44,2,FALSE)&lt;=VLOOKUP($AG$18,paramètres!$E$33:$F$44,2,FALSE),U2250*$D2250,0)))</f>
        <v>0</v>
      </c>
      <c r="AH2250" s="13">
        <f>IF($D2250="",0,IF($E2250="",0,IF(VLOOKUP($E2250,paramètres!$E$33:$F$44,2,FALSE)&lt;=VLOOKUP($AH$18,paramètres!$E$33:$F$44,2,FALSE),V2250*$D2250,0)))</f>
        <v>0</v>
      </c>
      <c r="AI2250" s="13">
        <f>IF($D2250="",0,IF($E2250="",0,IF(VLOOKUP($E2250,paramètres!$E$33:$F$44,2,FALSE)&lt;=VLOOKUP($AI$18,paramètres!$E$33:$F$44,2,FALSE),W2250*$D2250,0)))</f>
        <v>0</v>
      </c>
      <c r="AJ2250" s="13">
        <f>IF($D2250="",0,IF($E2250="",0,IF(VLOOKUP($E2250,paramètres!$E$33:$F$44,2,FALSE)&lt;=VLOOKUP($AJ$18,paramètres!$E$33:$F$44,2,FALSE),X2250*$D2250,0)))</f>
        <v>0</v>
      </c>
      <c r="AK2250" s="13">
        <f>IF($D2250="",0,IF($E2250="",0,IF(VLOOKUP($E2250,paramètres!$E$33:$F$44,2,FALSE)&lt;=VLOOKUP($AK$18,paramètres!$E$33:$F$44,2,FALSE),Y2250*$D2250,0)))</f>
        <v>0</v>
      </c>
      <c r="AL2250" s="13">
        <f>IF($D2250="",0,IF($E2250="",0,IF(VLOOKUP($E2250,paramètres!$E$33:$F$44,2,FALSE)&lt;=VLOOKUP($AL$18,paramètres!$E$33:$F$44,2,FALSE),Z2250*$D2250,0)))</f>
        <v>0</v>
      </c>
      <c r="AM2250" s="126">
        <f>IF($D2250="",0,IF($E2250="",0,IF(VLOOKUP($E2250,paramètres!$E$33:$F$44,2,FALSE)&lt;=VLOOKUP($AM$18,paramètres!$E$33:$F$44,2,FALSE),AA2250*$D2250,0)))</f>
        <v>0</v>
      </c>
      <c r="AN2250" s="121" t="str">
        <f>IF(paramètres!$B$28=1,((SUM(P2250:Y2250)/1.02)+SUM(Z2250:AA2250))*0.0303/9*COUNT(P2250:X2250),IF(paramètres!$B$28=2,(SUM(P2250:AA2250))*0.0303/9*COUNT(P2250:X2250),"Missing Delta option"))</f>
        <v>Missing Delta option</v>
      </c>
      <c r="AO2250" s="13" t="str">
        <f>IF(paramètres!$B$28=1,(((SUM(P2250:Y2250)/1.02)+SUM(Z2250:AA2250))+((SUM(AB2250:AK2250)/1.02)+SUM(AL2250:AN2250)))*cotpatr,IF(paramètres!$B$28=2,(SUM(P2250:AN2250)*cotpatr),"Missing Delta Option"))</f>
        <v>Missing Delta Option</v>
      </c>
      <c r="AP2250" s="13" t="str" cm="1">
        <f t="array" ref="AP2250">IF(paramètres!$B$28=1,(((SUM(P2250:Y2250)/1.02)+SUM(Z2250:AA2250))+((SUM(AB2250:AM2250)/1.02)+SUM(AL2250:AM2250)))/12*pécule,IF(paramètres!$B$28=2,SUM(P2250:AM2250)/12*pécule,"Missing Delta Option"))</f>
        <v>Missing Delta Option</v>
      </c>
      <c r="AQ2250" s="105" t="e">
        <f>IF(paramètres!$B$28=1,(((SUM(P2250:Y2250)/1.02)+SUM(Z2250:AA2250))+((SUM(AB2250:AM2250)/1.02)+SUM(AL2250:AM2250)))+AN2250+AO2250+AP2250,SUM(P2250:AM2250)+AN2250+AO2250+AP2250)</f>
        <v>#VALUE!</v>
      </c>
    </row>
    <row r="2251" spans="1:43" x14ac:dyDescent="0.25">
      <c r="A2251" s="104"/>
      <c r="B2251" s="39"/>
      <c r="C2251" s="39"/>
      <c r="D2251" s="70"/>
      <c r="E2251" s="49"/>
      <c r="F2251" s="40"/>
      <c r="G2251" s="38"/>
      <c r="H2251" s="71"/>
      <c r="I2251" s="40"/>
      <c r="J2251" s="38"/>
      <c r="K2251" s="71"/>
      <c r="L2251" s="40"/>
      <c r="M2251" s="38"/>
      <c r="N2251" s="71"/>
      <c r="O2251" s="49"/>
      <c r="P2251" s="177"/>
      <c r="Q2251" s="178"/>
      <c r="R2251" s="178"/>
      <c r="S2251" s="178"/>
      <c r="T2251" s="178"/>
      <c r="U2251" s="178"/>
      <c r="V2251" s="178"/>
      <c r="W2251" s="178"/>
      <c r="X2251" s="178"/>
      <c r="Y2251" s="178"/>
      <c r="Z2251" s="178"/>
      <c r="AA2251" s="179"/>
      <c r="AB2251" s="121">
        <f>IF($D2251="",0,IF($E2251="",0,IF(VLOOKUP($E2251,paramètres!$E$33:$F$44,2,FALSE)&lt;=VLOOKUP($AB$18,paramètres!$E$33:$F$44,2,FALSE),P2251*$D2251,0)))</f>
        <v>0</v>
      </c>
      <c r="AC2251" s="13">
        <f>IF($D2251="",0,IF($E2251="",0,IF(VLOOKUP($E2251,paramètres!$E$33:$F$44,2,FALSE)&lt;=VLOOKUP($AC$18,paramètres!$E$33:$F$44,2,FALSE),Q2251*$D2251,0)))</f>
        <v>0</v>
      </c>
      <c r="AD2251" s="13">
        <f>IF($D2251="",0,IF($E2251="",0,IF(VLOOKUP($E2251,paramètres!$E$33:$F$44,2,FALSE)&lt;=VLOOKUP($AD$18,paramètres!$E$33:$F$44,2,FALSE),R2251*$D2251,0)))</f>
        <v>0</v>
      </c>
      <c r="AE2251" s="13">
        <f>IF($D2251="",0,IF($E2251="",0,IF(VLOOKUP($E2251,paramètres!$E$33:$F$44,2,FALSE)&lt;=VLOOKUP($AE$18,paramètres!$E$33:$F$44,2,FALSE),S2251*$D2251,0)))</f>
        <v>0</v>
      </c>
      <c r="AF2251" s="13">
        <f>IF($D2251="",0,IF($E2251="",0,IF(VLOOKUP($E2251,paramètres!$E$33:$F$44,2,FALSE)&lt;=VLOOKUP($AF$18,paramètres!$E$33:$F$44,2,FALSE),T2251*$D2251,0)))</f>
        <v>0</v>
      </c>
      <c r="AG2251" s="13">
        <f>IF($D2251="",0,IF($E2251="",0,IF(VLOOKUP($E2251,paramètres!$E$33:$F$44,2,FALSE)&lt;=VLOOKUP($AG$18,paramètres!$E$33:$F$44,2,FALSE),U2251*$D2251,0)))</f>
        <v>0</v>
      </c>
      <c r="AH2251" s="13">
        <f>IF($D2251="",0,IF($E2251="",0,IF(VLOOKUP($E2251,paramètres!$E$33:$F$44,2,FALSE)&lt;=VLOOKUP($AH$18,paramètres!$E$33:$F$44,2,FALSE),V2251*$D2251,0)))</f>
        <v>0</v>
      </c>
      <c r="AI2251" s="13">
        <f>IF($D2251="",0,IF($E2251="",0,IF(VLOOKUP($E2251,paramètres!$E$33:$F$44,2,FALSE)&lt;=VLOOKUP($AI$18,paramètres!$E$33:$F$44,2,FALSE),W2251*$D2251,0)))</f>
        <v>0</v>
      </c>
      <c r="AJ2251" s="13">
        <f>IF($D2251="",0,IF($E2251="",0,IF(VLOOKUP($E2251,paramètres!$E$33:$F$44,2,FALSE)&lt;=VLOOKUP($AJ$18,paramètres!$E$33:$F$44,2,FALSE),X2251*$D2251,0)))</f>
        <v>0</v>
      </c>
      <c r="AK2251" s="13">
        <f>IF($D2251="",0,IF($E2251="",0,IF(VLOOKUP($E2251,paramètres!$E$33:$F$44,2,FALSE)&lt;=VLOOKUP($AK$18,paramètres!$E$33:$F$44,2,FALSE),Y2251*$D2251,0)))</f>
        <v>0</v>
      </c>
      <c r="AL2251" s="13">
        <f>IF($D2251="",0,IF($E2251="",0,IF(VLOOKUP($E2251,paramètres!$E$33:$F$44,2,FALSE)&lt;=VLOOKUP($AL$18,paramètres!$E$33:$F$44,2,FALSE),Z2251*$D2251,0)))</f>
        <v>0</v>
      </c>
      <c r="AM2251" s="126">
        <f>IF($D2251="",0,IF($E2251="",0,IF(VLOOKUP($E2251,paramètres!$E$33:$F$44,2,FALSE)&lt;=VLOOKUP($AM$18,paramètres!$E$33:$F$44,2,FALSE),AA2251*$D2251,0)))</f>
        <v>0</v>
      </c>
      <c r="AN2251" s="121" t="str">
        <f>IF(paramètres!$B$28=1,((SUM(P2251:Y2251)/1.02)+SUM(Z2251:AA2251))*0.0303/9*COUNT(P2251:X2251),IF(paramètres!$B$28=2,(SUM(P2251:AA2251))*0.0303/9*COUNT(P2251:X2251),"Missing Delta option"))</f>
        <v>Missing Delta option</v>
      </c>
      <c r="AO2251" s="13" t="str">
        <f>IF(paramètres!$B$28=1,(((SUM(P2251:Y2251)/1.02)+SUM(Z2251:AA2251))+((SUM(AB2251:AK2251)/1.02)+SUM(AL2251:AN2251)))*cotpatr,IF(paramètres!$B$28=2,(SUM(P2251:AN2251)*cotpatr),"Missing Delta Option"))</f>
        <v>Missing Delta Option</v>
      </c>
      <c r="AP2251" s="13" t="str" cm="1">
        <f t="array" ref="AP2251">IF(paramètres!$B$28=1,(((SUM(P2251:Y2251)/1.02)+SUM(Z2251:AA2251))+((SUM(AB2251:AM2251)/1.02)+SUM(AL2251:AM2251)))/12*pécule,IF(paramètres!$B$28=2,SUM(P2251:AM2251)/12*pécule,"Missing Delta Option"))</f>
        <v>Missing Delta Option</v>
      </c>
      <c r="AQ2251" s="105" t="e">
        <f>IF(paramètres!$B$28=1,(((SUM(P2251:Y2251)/1.02)+SUM(Z2251:AA2251))+((SUM(AB2251:AM2251)/1.02)+SUM(AL2251:AM2251)))+AN2251+AO2251+AP2251,SUM(P2251:AM2251)+AN2251+AO2251+AP2251)</f>
        <v>#VALUE!</v>
      </c>
    </row>
    <row r="2252" spans="1:43" x14ac:dyDescent="0.25">
      <c r="A2252" s="104"/>
      <c r="B2252" s="39"/>
      <c r="C2252" s="39"/>
      <c r="D2252" s="70"/>
      <c r="E2252" s="49"/>
      <c r="F2252" s="40"/>
      <c r="G2252" s="38"/>
      <c r="H2252" s="71"/>
      <c r="I2252" s="40"/>
      <c r="J2252" s="38"/>
      <c r="K2252" s="71"/>
      <c r="L2252" s="40"/>
      <c r="M2252" s="38"/>
      <c r="N2252" s="71"/>
      <c r="O2252" s="49"/>
      <c r="P2252" s="177"/>
      <c r="Q2252" s="178"/>
      <c r="R2252" s="178"/>
      <c r="S2252" s="178"/>
      <c r="T2252" s="178"/>
      <c r="U2252" s="178"/>
      <c r="V2252" s="178"/>
      <c r="W2252" s="178"/>
      <c r="X2252" s="178"/>
      <c r="Y2252" s="178"/>
      <c r="Z2252" s="178"/>
      <c r="AA2252" s="179"/>
      <c r="AB2252" s="121">
        <f>IF($D2252="",0,IF($E2252="",0,IF(VLOOKUP($E2252,paramètres!$E$33:$F$44,2,FALSE)&lt;=VLOOKUP($AB$18,paramètres!$E$33:$F$44,2,FALSE),P2252*$D2252,0)))</f>
        <v>0</v>
      </c>
      <c r="AC2252" s="13">
        <f>IF($D2252="",0,IF($E2252="",0,IF(VLOOKUP($E2252,paramètres!$E$33:$F$44,2,FALSE)&lt;=VLOOKUP($AC$18,paramètres!$E$33:$F$44,2,FALSE),Q2252*$D2252,0)))</f>
        <v>0</v>
      </c>
      <c r="AD2252" s="13">
        <f>IF($D2252="",0,IF($E2252="",0,IF(VLOOKUP($E2252,paramètres!$E$33:$F$44,2,FALSE)&lt;=VLOOKUP($AD$18,paramètres!$E$33:$F$44,2,FALSE),R2252*$D2252,0)))</f>
        <v>0</v>
      </c>
      <c r="AE2252" s="13">
        <f>IF($D2252="",0,IF($E2252="",0,IF(VLOOKUP($E2252,paramètres!$E$33:$F$44,2,FALSE)&lt;=VLOOKUP($AE$18,paramètres!$E$33:$F$44,2,FALSE),S2252*$D2252,0)))</f>
        <v>0</v>
      </c>
      <c r="AF2252" s="13">
        <f>IF($D2252="",0,IF($E2252="",0,IF(VLOOKUP($E2252,paramètres!$E$33:$F$44,2,FALSE)&lt;=VLOOKUP($AF$18,paramètres!$E$33:$F$44,2,FALSE),T2252*$D2252,0)))</f>
        <v>0</v>
      </c>
      <c r="AG2252" s="13">
        <f>IF($D2252="",0,IF($E2252="",0,IF(VLOOKUP($E2252,paramètres!$E$33:$F$44,2,FALSE)&lt;=VLOOKUP($AG$18,paramètres!$E$33:$F$44,2,FALSE),U2252*$D2252,0)))</f>
        <v>0</v>
      </c>
      <c r="AH2252" s="13">
        <f>IF($D2252="",0,IF($E2252="",0,IF(VLOOKUP($E2252,paramètres!$E$33:$F$44,2,FALSE)&lt;=VLOOKUP($AH$18,paramètres!$E$33:$F$44,2,FALSE),V2252*$D2252,0)))</f>
        <v>0</v>
      </c>
      <c r="AI2252" s="13">
        <f>IF($D2252="",0,IF($E2252="",0,IF(VLOOKUP($E2252,paramètres!$E$33:$F$44,2,FALSE)&lt;=VLOOKUP($AI$18,paramètres!$E$33:$F$44,2,FALSE),W2252*$D2252,0)))</f>
        <v>0</v>
      </c>
      <c r="AJ2252" s="13">
        <f>IF($D2252="",0,IF($E2252="",0,IF(VLOOKUP($E2252,paramètres!$E$33:$F$44,2,FALSE)&lt;=VLOOKUP($AJ$18,paramètres!$E$33:$F$44,2,FALSE),X2252*$D2252,0)))</f>
        <v>0</v>
      </c>
      <c r="AK2252" s="13">
        <f>IF($D2252="",0,IF($E2252="",0,IF(VLOOKUP($E2252,paramètres!$E$33:$F$44,2,FALSE)&lt;=VLOOKUP($AK$18,paramètres!$E$33:$F$44,2,FALSE),Y2252*$D2252,0)))</f>
        <v>0</v>
      </c>
      <c r="AL2252" s="13">
        <f>IF($D2252="",0,IF($E2252="",0,IF(VLOOKUP($E2252,paramètres!$E$33:$F$44,2,FALSE)&lt;=VLOOKUP($AL$18,paramètres!$E$33:$F$44,2,FALSE),Z2252*$D2252,0)))</f>
        <v>0</v>
      </c>
      <c r="AM2252" s="126">
        <f>IF($D2252="",0,IF($E2252="",0,IF(VLOOKUP($E2252,paramètres!$E$33:$F$44,2,FALSE)&lt;=VLOOKUP($AM$18,paramètres!$E$33:$F$44,2,FALSE),AA2252*$D2252,0)))</f>
        <v>0</v>
      </c>
      <c r="AN2252" s="121" t="str">
        <f>IF(paramètres!$B$28=1,((SUM(P2252:Y2252)/1.02)+SUM(Z2252:AA2252))*0.0303/9*COUNT(P2252:X2252),IF(paramètres!$B$28=2,(SUM(P2252:AA2252))*0.0303/9*COUNT(P2252:X2252),"Missing Delta option"))</f>
        <v>Missing Delta option</v>
      </c>
      <c r="AO2252" s="13" t="str">
        <f>IF(paramètres!$B$28=1,(((SUM(P2252:Y2252)/1.02)+SUM(Z2252:AA2252))+((SUM(AB2252:AK2252)/1.02)+SUM(AL2252:AN2252)))*cotpatr,IF(paramètres!$B$28=2,(SUM(P2252:AN2252)*cotpatr),"Missing Delta Option"))</f>
        <v>Missing Delta Option</v>
      </c>
      <c r="AP2252" s="13" t="str" cm="1">
        <f t="array" ref="AP2252">IF(paramètres!$B$28=1,(((SUM(P2252:Y2252)/1.02)+SUM(Z2252:AA2252))+((SUM(AB2252:AM2252)/1.02)+SUM(AL2252:AM2252)))/12*pécule,IF(paramètres!$B$28=2,SUM(P2252:AM2252)/12*pécule,"Missing Delta Option"))</f>
        <v>Missing Delta Option</v>
      </c>
      <c r="AQ2252" s="105" t="e">
        <f>IF(paramètres!$B$28=1,(((SUM(P2252:Y2252)/1.02)+SUM(Z2252:AA2252))+((SUM(AB2252:AM2252)/1.02)+SUM(AL2252:AM2252)))+AN2252+AO2252+AP2252,SUM(P2252:AM2252)+AN2252+AO2252+AP2252)</f>
        <v>#VALUE!</v>
      </c>
    </row>
    <row r="2253" spans="1:43" x14ac:dyDescent="0.25">
      <c r="A2253" s="104"/>
      <c r="B2253" s="39"/>
      <c r="C2253" s="39"/>
      <c r="D2253" s="70"/>
      <c r="E2253" s="49"/>
      <c r="F2253" s="40"/>
      <c r="G2253" s="38"/>
      <c r="H2253" s="71"/>
      <c r="I2253" s="40"/>
      <c r="J2253" s="38"/>
      <c r="K2253" s="71"/>
      <c r="L2253" s="40"/>
      <c r="M2253" s="38"/>
      <c r="N2253" s="71"/>
      <c r="O2253" s="49"/>
      <c r="P2253" s="177"/>
      <c r="Q2253" s="178"/>
      <c r="R2253" s="178"/>
      <c r="S2253" s="178"/>
      <c r="T2253" s="178"/>
      <c r="U2253" s="178"/>
      <c r="V2253" s="178"/>
      <c r="W2253" s="178"/>
      <c r="X2253" s="178"/>
      <c r="Y2253" s="178"/>
      <c r="Z2253" s="178"/>
      <c r="AA2253" s="179"/>
      <c r="AB2253" s="121">
        <f>IF($D2253="",0,IF($E2253="",0,IF(VLOOKUP($E2253,paramètres!$E$33:$F$44,2,FALSE)&lt;=VLOOKUP($AB$18,paramètres!$E$33:$F$44,2,FALSE),P2253*$D2253,0)))</f>
        <v>0</v>
      </c>
      <c r="AC2253" s="13">
        <f>IF($D2253="",0,IF($E2253="",0,IF(VLOOKUP($E2253,paramètres!$E$33:$F$44,2,FALSE)&lt;=VLOOKUP($AC$18,paramètres!$E$33:$F$44,2,FALSE),Q2253*$D2253,0)))</f>
        <v>0</v>
      </c>
      <c r="AD2253" s="13">
        <f>IF($D2253="",0,IF($E2253="",0,IF(VLOOKUP($E2253,paramètres!$E$33:$F$44,2,FALSE)&lt;=VLOOKUP($AD$18,paramètres!$E$33:$F$44,2,FALSE),R2253*$D2253,0)))</f>
        <v>0</v>
      </c>
      <c r="AE2253" s="13">
        <f>IF($D2253="",0,IF($E2253="",0,IF(VLOOKUP($E2253,paramètres!$E$33:$F$44,2,FALSE)&lt;=VLOOKUP($AE$18,paramètres!$E$33:$F$44,2,FALSE),S2253*$D2253,0)))</f>
        <v>0</v>
      </c>
      <c r="AF2253" s="13">
        <f>IF($D2253="",0,IF($E2253="",0,IF(VLOOKUP($E2253,paramètres!$E$33:$F$44,2,FALSE)&lt;=VLOOKUP($AF$18,paramètres!$E$33:$F$44,2,FALSE),T2253*$D2253,0)))</f>
        <v>0</v>
      </c>
      <c r="AG2253" s="13">
        <f>IF($D2253="",0,IF($E2253="",0,IF(VLOOKUP($E2253,paramètres!$E$33:$F$44,2,FALSE)&lt;=VLOOKUP($AG$18,paramètres!$E$33:$F$44,2,FALSE),U2253*$D2253,0)))</f>
        <v>0</v>
      </c>
      <c r="AH2253" s="13">
        <f>IF($D2253="",0,IF($E2253="",0,IF(VLOOKUP($E2253,paramètres!$E$33:$F$44,2,FALSE)&lt;=VLOOKUP($AH$18,paramètres!$E$33:$F$44,2,FALSE),V2253*$D2253,0)))</f>
        <v>0</v>
      </c>
      <c r="AI2253" s="13">
        <f>IF($D2253="",0,IF($E2253="",0,IF(VLOOKUP($E2253,paramètres!$E$33:$F$44,2,FALSE)&lt;=VLOOKUP($AI$18,paramètres!$E$33:$F$44,2,FALSE),W2253*$D2253,0)))</f>
        <v>0</v>
      </c>
      <c r="AJ2253" s="13">
        <f>IF($D2253="",0,IF($E2253="",0,IF(VLOOKUP($E2253,paramètres!$E$33:$F$44,2,FALSE)&lt;=VLOOKUP($AJ$18,paramètres!$E$33:$F$44,2,FALSE),X2253*$D2253,0)))</f>
        <v>0</v>
      </c>
      <c r="AK2253" s="13">
        <f>IF($D2253="",0,IF($E2253="",0,IF(VLOOKUP($E2253,paramètres!$E$33:$F$44,2,FALSE)&lt;=VLOOKUP($AK$18,paramètres!$E$33:$F$44,2,FALSE),Y2253*$D2253,0)))</f>
        <v>0</v>
      </c>
      <c r="AL2253" s="13">
        <f>IF($D2253="",0,IF($E2253="",0,IF(VLOOKUP($E2253,paramètres!$E$33:$F$44,2,FALSE)&lt;=VLOOKUP($AL$18,paramètres!$E$33:$F$44,2,FALSE),Z2253*$D2253,0)))</f>
        <v>0</v>
      </c>
      <c r="AM2253" s="126">
        <f>IF($D2253="",0,IF($E2253="",0,IF(VLOOKUP($E2253,paramètres!$E$33:$F$44,2,FALSE)&lt;=VLOOKUP($AM$18,paramètres!$E$33:$F$44,2,FALSE),AA2253*$D2253,0)))</f>
        <v>0</v>
      </c>
      <c r="AN2253" s="121" t="str">
        <f>IF(paramètres!$B$28=1,((SUM(P2253:Y2253)/1.02)+SUM(Z2253:AA2253))*0.0303/9*COUNT(P2253:X2253),IF(paramètres!$B$28=2,(SUM(P2253:AA2253))*0.0303/9*COUNT(P2253:X2253),"Missing Delta option"))</f>
        <v>Missing Delta option</v>
      </c>
      <c r="AO2253" s="13" t="str">
        <f>IF(paramètres!$B$28=1,(((SUM(P2253:Y2253)/1.02)+SUM(Z2253:AA2253))+((SUM(AB2253:AK2253)/1.02)+SUM(AL2253:AN2253)))*cotpatr,IF(paramètres!$B$28=2,(SUM(P2253:AN2253)*cotpatr),"Missing Delta Option"))</f>
        <v>Missing Delta Option</v>
      </c>
      <c r="AP2253" s="13" t="str" cm="1">
        <f t="array" ref="AP2253">IF(paramètres!$B$28=1,(((SUM(P2253:Y2253)/1.02)+SUM(Z2253:AA2253))+((SUM(AB2253:AM2253)/1.02)+SUM(AL2253:AM2253)))/12*pécule,IF(paramètres!$B$28=2,SUM(P2253:AM2253)/12*pécule,"Missing Delta Option"))</f>
        <v>Missing Delta Option</v>
      </c>
      <c r="AQ2253" s="105" t="e">
        <f>IF(paramètres!$B$28=1,(((SUM(P2253:Y2253)/1.02)+SUM(Z2253:AA2253))+((SUM(AB2253:AM2253)/1.02)+SUM(AL2253:AM2253)))+AN2253+AO2253+AP2253,SUM(P2253:AM2253)+AN2253+AO2253+AP2253)</f>
        <v>#VALUE!</v>
      </c>
    </row>
    <row r="2254" spans="1:43" x14ac:dyDescent="0.25">
      <c r="A2254" s="104"/>
      <c r="B2254" s="39"/>
      <c r="C2254" s="39"/>
      <c r="D2254" s="70"/>
      <c r="E2254" s="49"/>
      <c r="F2254" s="40"/>
      <c r="G2254" s="38"/>
      <c r="H2254" s="71"/>
      <c r="I2254" s="40"/>
      <c r="J2254" s="38"/>
      <c r="K2254" s="71"/>
      <c r="L2254" s="40"/>
      <c r="M2254" s="38"/>
      <c r="N2254" s="71"/>
      <c r="O2254" s="49"/>
      <c r="P2254" s="177"/>
      <c r="Q2254" s="178"/>
      <c r="R2254" s="178"/>
      <c r="S2254" s="178"/>
      <c r="T2254" s="178"/>
      <c r="U2254" s="178"/>
      <c r="V2254" s="178"/>
      <c r="W2254" s="178"/>
      <c r="X2254" s="178"/>
      <c r="Y2254" s="178"/>
      <c r="Z2254" s="178"/>
      <c r="AA2254" s="179"/>
      <c r="AB2254" s="121">
        <f>IF($D2254="",0,IF($E2254="",0,IF(VLOOKUP($E2254,paramètres!$E$33:$F$44,2,FALSE)&lt;=VLOOKUP($AB$18,paramètres!$E$33:$F$44,2,FALSE),P2254*$D2254,0)))</f>
        <v>0</v>
      </c>
      <c r="AC2254" s="13">
        <f>IF($D2254="",0,IF($E2254="",0,IF(VLOOKUP($E2254,paramètres!$E$33:$F$44,2,FALSE)&lt;=VLOOKUP($AC$18,paramètres!$E$33:$F$44,2,FALSE),Q2254*$D2254,0)))</f>
        <v>0</v>
      </c>
      <c r="AD2254" s="13">
        <f>IF($D2254="",0,IF($E2254="",0,IF(VLOOKUP($E2254,paramètres!$E$33:$F$44,2,FALSE)&lt;=VLOOKUP($AD$18,paramètres!$E$33:$F$44,2,FALSE),R2254*$D2254,0)))</f>
        <v>0</v>
      </c>
      <c r="AE2254" s="13">
        <f>IF($D2254="",0,IF($E2254="",0,IF(VLOOKUP($E2254,paramètres!$E$33:$F$44,2,FALSE)&lt;=VLOOKUP($AE$18,paramètres!$E$33:$F$44,2,FALSE),S2254*$D2254,0)))</f>
        <v>0</v>
      </c>
      <c r="AF2254" s="13">
        <f>IF($D2254="",0,IF($E2254="",0,IF(VLOOKUP($E2254,paramètres!$E$33:$F$44,2,FALSE)&lt;=VLOOKUP($AF$18,paramètres!$E$33:$F$44,2,FALSE),T2254*$D2254,0)))</f>
        <v>0</v>
      </c>
      <c r="AG2254" s="13">
        <f>IF($D2254="",0,IF($E2254="",0,IF(VLOOKUP($E2254,paramètres!$E$33:$F$44,2,FALSE)&lt;=VLOOKUP($AG$18,paramètres!$E$33:$F$44,2,FALSE),U2254*$D2254,0)))</f>
        <v>0</v>
      </c>
      <c r="AH2254" s="13">
        <f>IF($D2254="",0,IF($E2254="",0,IF(VLOOKUP($E2254,paramètres!$E$33:$F$44,2,FALSE)&lt;=VLOOKUP($AH$18,paramètres!$E$33:$F$44,2,FALSE),V2254*$D2254,0)))</f>
        <v>0</v>
      </c>
      <c r="AI2254" s="13">
        <f>IF($D2254="",0,IF($E2254="",0,IF(VLOOKUP($E2254,paramètres!$E$33:$F$44,2,FALSE)&lt;=VLOOKUP($AI$18,paramètres!$E$33:$F$44,2,FALSE),W2254*$D2254,0)))</f>
        <v>0</v>
      </c>
      <c r="AJ2254" s="13">
        <f>IF($D2254="",0,IF($E2254="",0,IF(VLOOKUP($E2254,paramètres!$E$33:$F$44,2,FALSE)&lt;=VLOOKUP($AJ$18,paramètres!$E$33:$F$44,2,FALSE),X2254*$D2254,0)))</f>
        <v>0</v>
      </c>
      <c r="AK2254" s="13">
        <f>IF($D2254="",0,IF($E2254="",0,IF(VLOOKUP($E2254,paramètres!$E$33:$F$44,2,FALSE)&lt;=VLOOKUP($AK$18,paramètres!$E$33:$F$44,2,FALSE),Y2254*$D2254,0)))</f>
        <v>0</v>
      </c>
      <c r="AL2254" s="13">
        <f>IF($D2254="",0,IF($E2254="",0,IF(VLOOKUP($E2254,paramètres!$E$33:$F$44,2,FALSE)&lt;=VLOOKUP($AL$18,paramètres!$E$33:$F$44,2,FALSE),Z2254*$D2254,0)))</f>
        <v>0</v>
      </c>
      <c r="AM2254" s="126">
        <f>IF($D2254="",0,IF($E2254="",0,IF(VLOOKUP($E2254,paramètres!$E$33:$F$44,2,FALSE)&lt;=VLOOKUP($AM$18,paramètres!$E$33:$F$44,2,FALSE),AA2254*$D2254,0)))</f>
        <v>0</v>
      </c>
      <c r="AN2254" s="121" t="str">
        <f>IF(paramètres!$B$28=1,((SUM(P2254:Y2254)/1.02)+SUM(Z2254:AA2254))*0.0303/9*COUNT(P2254:X2254),IF(paramètres!$B$28=2,(SUM(P2254:AA2254))*0.0303/9*COUNT(P2254:X2254),"Missing Delta option"))</f>
        <v>Missing Delta option</v>
      </c>
      <c r="AO2254" s="13" t="str">
        <f>IF(paramètres!$B$28=1,(((SUM(P2254:Y2254)/1.02)+SUM(Z2254:AA2254))+((SUM(AB2254:AK2254)/1.02)+SUM(AL2254:AN2254)))*cotpatr,IF(paramètres!$B$28=2,(SUM(P2254:AN2254)*cotpatr),"Missing Delta Option"))</f>
        <v>Missing Delta Option</v>
      </c>
      <c r="AP2254" s="13" t="str" cm="1">
        <f t="array" ref="AP2254">IF(paramètres!$B$28=1,(((SUM(P2254:Y2254)/1.02)+SUM(Z2254:AA2254))+((SUM(AB2254:AM2254)/1.02)+SUM(AL2254:AM2254)))/12*pécule,IF(paramètres!$B$28=2,SUM(P2254:AM2254)/12*pécule,"Missing Delta Option"))</f>
        <v>Missing Delta Option</v>
      </c>
      <c r="AQ2254" s="105" t="e">
        <f>IF(paramètres!$B$28=1,(((SUM(P2254:Y2254)/1.02)+SUM(Z2254:AA2254))+((SUM(AB2254:AM2254)/1.02)+SUM(AL2254:AM2254)))+AN2254+AO2254+AP2254,SUM(P2254:AM2254)+AN2254+AO2254+AP2254)</f>
        <v>#VALUE!</v>
      </c>
    </row>
    <row r="2255" spans="1:43" x14ac:dyDescent="0.25">
      <c r="A2255" s="104"/>
      <c r="B2255" s="39"/>
      <c r="C2255" s="39"/>
      <c r="D2255" s="70"/>
      <c r="E2255" s="49"/>
      <c r="F2255" s="40"/>
      <c r="G2255" s="38"/>
      <c r="H2255" s="71"/>
      <c r="I2255" s="40"/>
      <c r="J2255" s="38"/>
      <c r="K2255" s="71"/>
      <c r="L2255" s="40"/>
      <c r="M2255" s="38"/>
      <c r="N2255" s="71"/>
      <c r="O2255" s="49"/>
      <c r="P2255" s="177"/>
      <c r="Q2255" s="178"/>
      <c r="R2255" s="178"/>
      <c r="S2255" s="178"/>
      <c r="T2255" s="178"/>
      <c r="U2255" s="178"/>
      <c r="V2255" s="178"/>
      <c r="W2255" s="178"/>
      <c r="X2255" s="178"/>
      <c r="Y2255" s="178"/>
      <c r="Z2255" s="178"/>
      <c r="AA2255" s="179"/>
      <c r="AB2255" s="121">
        <f>IF($D2255="",0,IF($E2255="",0,IF(VLOOKUP($E2255,paramètres!$E$33:$F$44,2,FALSE)&lt;=VLOOKUP($AB$18,paramètres!$E$33:$F$44,2,FALSE),P2255*$D2255,0)))</f>
        <v>0</v>
      </c>
      <c r="AC2255" s="13">
        <f>IF($D2255="",0,IF($E2255="",0,IF(VLOOKUP($E2255,paramètres!$E$33:$F$44,2,FALSE)&lt;=VLOOKUP($AC$18,paramètres!$E$33:$F$44,2,FALSE),Q2255*$D2255,0)))</f>
        <v>0</v>
      </c>
      <c r="AD2255" s="13">
        <f>IF($D2255="",0,IF($E2255="",0,IF(VLOOKUP($E2255,paramètres!$E$33:$F$44,2,FALSE)&lt;=VLOOKUP($AD$18,paramètres!$E$33:$F$44,2,FALSE),R2255*$D2255,0)))</f>
        <v>0</v>
      </c>
      <c r="AE2255" s="13">
        <f>IF($D2255="",0,IF($E2255="",0,IF(VLOOKUP($E2255,paramètres!$E$33:$F$44,2,FALSE)&lt;=VLOOKUP($AE$18,paramètres!$E$33:$F$44,2,FALSE),S2255*$D2255,0)))</f>
        <v>0</v>
      </c>
      <c r="AF2255" s="13">
        <f>IF($D2255="",0,IF($E2255="",0,IF(VLOOKUP($E2255,paramètres!$E$33:$F$44,2,FALSE)&lt;=VLOOKUP($AF$18,paramètres!$E$33:$F$44,2,FALSE),T2255*$D2255,0)))</f>
        <v>0</v>
      </c>
      <c r="AG2255" s="13">
        <f>IF($D2255="",0,IF($E2255="",0,IF(VLOOKUP($E2255,paramètres!$E$33:$F$44,2,FALSE)&lt;=VLOOKUP($AG$18,paramètres!$E$33:$F$44,2,FALSE),U2255*$D2255,0)))</f>
        <v>0</v>
      </c>
      <c r="AH2255" s="13">
        <f>IF($D2255="",0,IF($E2255="",0,IF(VLOOKUP($E2255,paramètres!$E$33:$F$44,2,FALSE)&lt;=VLOOKUP($AH$18,paramètres!$E$33:$F$44,2,FALSE),V2255*$D2255,0)))</f>
        <v>0</v>
      </c>
      <c r="AI2255" s="13">
        <f>IF($D2255="",0,IF($E2255="",0,IF(VLOOKUP($E2255,paramètres!$E$33:$F$44,2,FALSE)&lt;=VLOOKUP($AI$18,paramètres!$E$33:$F$44,2,FALSE),W2255*$D2255,0)))</f>
        <v>0</v>
      </c>
      <c r="AJ2255" s="13">
        <f>IF($D2255="",0,IF($E2255="",0,IF(VLOOKUP($E2255,paramètres!$E$33:$F$44,2,FALSE)&lt;=VLOOKUP($AJ$18,paramètres!$E$33:$F$44,2,FALSE),X2255*$D2255,0)))</f>
        <v>0</v>
      </c>
      <c r="AK2255" s="13">
        <f>IF($D2255="",0,IF($E2255="",0,IF(VLOOKUP($E2255,paramètres!$E$33:$F$44,2,FALSE)&lt;=VLOOKUP($AK$18,paramètres!$E$33:$F$44,2,FALSE),Y2255*$D2255,0)))</f>
        <v>0</v>
      </c>
      <c r="AL2255" s="13">
        <f>IF($D2255="",0,IF($E2255="",0,IF(VLOOKUP($E2255,paramètres!$E$33:$F$44,2,FALSE)&lt;=VLOOKUP($AL$18,paramètres!$E$33:$F$44,2,FALSE),Z2255*$D2255,0)))</f>
        <v>0</v>
      </c>
      <c r="AM2255" s="126">
        <f>IF($D2255="",0,IF($E2255="",0,IF(VLOOKUP($E2255,paramètres!$E$33:$F$44,2,FALSE)&lt;=VLOOKUP($AM$18,paramètres!$E$33:$F$44,2,FALSE),AA2255*$D2255,0)))</f>
        <v>0</v>
      </c>
      <c r="AN2255" s="121" t="str">
        <f>IF(paramètres!$B$28=1,((SUM(P2255:Y2255)/1.02)+SUM(Z2255:AA2255))*0.0303/9*COUNT(P2255:X2255),IF(paramètres!$B$28=2,(SUM(P2255:AA2255))*0.0303/9*COUNT(P2255:X2255),"Missing Delta option"))</f>
        <v>Missing Delta option</v>
      </c>
      <c r="AO2255" s="13" t="str">
        <f>IF(paramètres!$B$28=1,(((SUM(P2255:Y2255)/1.02)+SUM(Z2255:AA2255))+((SUM(AB2255:AK2255)/1.02)+SUM(AL2255:AN2255)))*cotpatr,IF(paramètres!$B$28=2,(SUM(P2255:AN2255)*cotpatr),"Missing Delta Option"))</f>
        <v>Missing Delta Option</v>
      </c>
      <c r="AP2255" s="13" t="str" cm="1">
        <f t="array" ref="AP2255">IF(paramètres!$B$28=1,(((SUM(P2255:Y2255)/1.02)+SUM(Z2255:AA2255))+((SUM(AB2255:AM2255)/1.02)+SUM(AL2255:AM2255)))/12*pécule,IF(paramètres!$B$28=2,SUM(P2255:AM2255)/12*pécule,"Missing Delta Option"))</f>
        <v>Missing Delta Option</v>
      </c>
      <c r="AQ2255" s="105" t="e">
        <f>IF(paramètres!$B$28=1,(((SUM(P2255:Y2255)/1.02)+SUM(Z2255:AA2255))+((SUM(AB2255:AM2255)/1.02)+SUM(AL2255:AM2255)))+AN2255+AO2255+AP2255,SUM(P2255:AM2255)+AN2255+AO2255+AP2255)</f>
        <v>#VALUE!</v>
      </c>
    </row>
    <row r="2256" spans="1:43" x14ac:dyDescent="0.25">
      <c r="A2256" s="104"/>
      <c r="B2256" s="39"/>
      <c r="C2256" s="39"/>
      <c r="D2256" s="70"/>
      <c r="E2256" s="49"/>
      <c r="F2256" s="40"/>
      <c r="G2256" s="38"/>
      <c r="H2256" s="71"/>
      <c r="I2256" s="40"/>
      <c r="J2256" s="38"/>
      <c r="K2256" s="71"/>
      <c r="L2256" s="40"/>
      <c r="M2256" s="38"/>
      <c r="N2256" s="71"/>
      <c r="O2256" s="49"/>
      <c r="P2256" s="177"/>
      <c r="Q2256" s="178"/>
      <c r="R2256" s="178"/>
      <c r="S2256" s="178"/>
      <c r="T2256" s="178"/>
      <c r="U2256" s="178"/>
      <c r="V2256" s="178"/>
      <c r="W2256" s="178"/>
      <c r="X2256" s="178"/>
      <c r="Y2256" s="178"/>
      <c r="Z2256" s="178"/>
      <c r="AA2256" s="179"/>
      <c r="AB2256" s="121">
        <f>IF($D2256="",0,IF($E2256="",0,IF(VLOOKUP($E2256,paramètres!$E$33:$F$44,2,FALSE)&lt;=VLOOKUP($AB$18,paramètres!$E$33:$F$44,2,FALSE),P2256*$D2256,0)))</f>
        <v>0</v>
      </c>
      <c r="AC2256" s="13">
        <f>IF($D2256="",0,IF($E2256="",0,IF(VLOOKUP($E2256,paramètres!$E$33:$F$44,2,FALSE)&lt;=VLOOKUP($AC$18,paramètres!$E$33:$F$44,2,FALSE),Q2256*$D2256,0)))</f>
        <v>0</v>
      </c>
      <c r="AD2256" s="13">
        <f>IF($D2256="",0,IF($E2256="",0,IF(VLOOKUP($E2256,paramètres!$E$33:$F$44,2,FALSE)&lt;=VLOOKUP($AD$18,paramètres!$E$33:$F$44,2,FALSE),R2256*$D2256,0)))</f>
        <v>0</v>
      </c>
      <c r="AE2256" s="13">
        <f>IF($D2256="",0,IF($E2256="",0,IF(VLOOKUP($E2256,paramètres!$E$33:$F$44,2,FALSE)&lt;=VLOOKUP($AE$18,paramètres!$E$33:$F$44,2,FALSE),S2256*$D2256,0)))</f>
        <v>0</v>
      </c>
      <c r="AF2256" s="13">
        <f>IF($D2256="",0,IF($E2256="",0,IF(VLOOKUP($E2256,paramètres!$E$33:$F$44,2,FALSE)&lt;=VLOOKUP($AF$18,paramètres!$E$33:$F$44,2,FALSE),T2256*$D2256,0)))</f>
        <v>0</v>
      </c>
      <c r="AG2256" s="13">
        <f>IF($D2256="",0,IF($E2256="",0,IF(VLOOKUP($E2256,paramètres!$E$33:$F$44,2,FALSE)&lt;=VLOOKUP($AG$18,paramètres!$E$33:$F$44,2,FALSE),U2256*$D2256,0)))</f>
        <v>0</v>
      </c>
      <c r="AH2256" s="13">
        <f>IF($D2256="",0,IF($E2256="",0,IF(VLOOKUP($E2256,paramètres!$E$33:$F$44,2,FALSE)&lt;=VLOOKUP($AH$18,paramètres!$E$33:$F$44,2,FALSE),V2256*$D2256,0)))</f>
        <v>0</v>
      </c>
      <c r="AI2256" s="13">
        <f>IF($D2256="",0,IF($E2256="",0,IF(VLOOKUP($E2256,paramètres!$E$33:$F$44,2,FALSE)&lt;=VLOOKUP($AI$18,paramètres!$E$33:$F$44,2,FALSE),W2256*$D2256,0)))</f>
        <v>0</v>
      </c>
      <c r="AJ2256" s="13">
        <f>IF($D2256="",0,IF($E2256="",0,IF(VLOOKUP($E2256,paramètres!$E$33:$F$44,2,FALSE)&lt;=VLOOKUP($AJ$18,paramètres!$E$33:$F$44,2,FALSE),X2256*$D2256,0)))</f>
        <v>0</v>
      </c>
      <c r="AK2256" s="13">
        <f>IF($D2256="",0,IF($E2256="",0,IF(VLOOKUP($E2256,paramètres!$E$33:$F$44,2,FALSE)&lt;=VLOOKUP($AK$18,paramètres!$E$33:$F$44,2,FALSE),Y2256*$D2256,0)))</f>
        <v>0</v>
      </c>
      <c r="AL2256" s="13">
        <f>IF($D2256="",0,IF($E2256="",0,IF(VLOOKUP($E2256,paramètres!$E$33:$F$44,2,FALSE)&lt;=VLOOKUP($AL$18,paramètres!$E$33:$F$44,2,FALSE),Z2256*$D2256,0)))</f>
        <v>0</v>
      </c>
      <c r="AM2256" s="126">
        <f>IF($D2256="",0,IF($E2256="",0,IF(VLOOKUP($E2256,paramètres!$E$33:$F$44,2,FALSE)&lt;=VLOOKUP($AM$18,paramètres!$E$33:$F$44,2,FALSE),AA2256*$D2256,0)))</f>
        <v>0</v>
      </c>
      <c r="AN2256" s="121" t="str">
        <f>IF(paramètres!$B$28=1,((SUM(P2256:Y2256)/1.02)+SUM(Z2256:AA2256))*0.0303/9*COUNT(P2256:X2256),IF(paramètres!$B$28=2,(SUM(P2256:AA2256))*0.0303/9*COUNT(P2256:X2256),"Missing Delta option"))</f>
        <v>Missing Delta option</v>
      </c>
      <c r="AO2256" s="13" t="str">
        <f>IF(paramètres!$B$28=1,(((SUM(P2256:Y2256)/1.02)+SUM(Z2256:AA2256))+((SUM(AB2256:AK2256)/1.02)+SUM(AL2256:AN2256)))*cotpatr,IF(paramètres!$B$28=2,(SUM(P2256:AN2256)*cotpatr),"Missing Delta Option"))</f>
        <v>Missing Delta Option</v>
      </c>
      <c r="AP2256" s="13" t="str" cm="1">
        <f t="array" ref="AP2256">IF(paramètres!$B$28=1,(((SUM(P2256:Y2256)/1.02)+SUM(Z2256:AA2256))+((SUM(AB2256:AM2256)/1.02)+SUM(AL2256:AM2256)))/12*pécule,IF(paramètres!$B$28=2,SUM(P2256:AM2256)/12*pécule,"Missing Delta Option"))</f>
        <v>Missing Delta Option</v>
      </c>
      <c r="AQ2256" s="105" t="e">
        <f>IF(paramètres!$B$28=1,(((SUM(P2256:Y2256)/1.02)+SUM(Z2256:AA2256))+((SUM(AB2256:AM2256)/1.02)+SUM(AL2256:AM2256)))+AN2256+AO2256+AP2256,SUM(P2256:AM2256)+AN2256+AO2256+AP2256)</f>
        <v>#VALUE!</v>
      </c>
    </row>
    <row r="2257" spans="1:43" x14ac:dyDescent="0.25">
      <c r="A2257" s="104"/>
      <c r="B2257" s="39"/>
      <c r="C2257" s="39"/>
      <c r="D2257" s="70"/>
      <c r="E2257" s="49"/>
      <c r="F2257" s="40"/>
      <c r="G2257" s="38"/>
      <c r="H2257" s="71"/>
      <c r="I2257" s="40"/>
      <c r="J2257" s="38"/>
      <c r="K2257" s="71"/>
      <c r="L2257" s="40"/>
      <c r="M2257" s="38"/>
      <c r="N2257" s="71"/>
      <c r="O2257" s="49"/>
      <c r="P2257" s="177"/>
      <c r="Q2257" s="178"/>
      <c r="R2257" s="178"/>
      <c r="S2257" s="178"/>
      <c r="T2257" s="178"/>
      <c r="U2257" s="178"/>
      <c r="V2257" s="178"/>
      <c r="W2257" s="178"/>
      <c r="X2257" s="178"/>
      <c r="Y2257" s="178"/>
      <c r="Z2257" s="178"/>
      <c r="AA2257" s="179"/>
      <c r="AB2257" s="121">
        <f>IF($D2257="",0,IF($E2257="",0,IF(VLOOKUP($E2257,paramètres!$E$33:$F$44,2,FALSE)&lt;=VLOOKUP($AB$18,paramètres!$E$33:$F$44,2,FALSE),P2257*$D2257,0)))</f>
        <v>0</v>
      </c>
      <c r="AC2257" s="13">
        <f>IF($D2257="",0,IF($E2257="",0,IF(VLOOKUP($E2257,paramètres!$E$33:$F$44,2,FALSE)&lt;=VLOOKUP($AC$18,paramètres!$E$33:$F$44,2,FALSE),Q2257*$D2257,0)))</f>
        <v>0</v>
      </c>
      <c r="AD2257" s="13">
        <f>IF($D2257="",0,IF($E2257="",0,IF(VLOOKUP($E2257,paramètres!$E$33:$F$44,2,FALSE)&lt;=VLOOKUP($AD$18,paramètres!$E$33:$F$44,2,FALSE),R2257*$D2257,0)))</f>
        <v>0</v>
      </c>
      <c r="AE2257" s="13">
        <f>IF($D2257="",0,IF($E2257="",0,IF(VLOOKUP($E2257,paramètres!$E$33:$F$44,2,FALSE)&lt;=VLOOKUP($AE$18,paramètres!$E$33:$F$44,2,FALSE),S2257*$D2257,0)))</f>
        <v>0</v>
      </c>
      <c r="AF2257" s="13">
        <f>IF($D2257="",0,IF($E2257="",0,IF(VLOOKUP($E2257,paramètres!$E$33:$F$44,2,FALSE)&lt;=VLOOKUP($AF$18,paramètres!$E$33:$F$44,2,FALSE),T2257*$D2257,0)))</f>
        <v>0</v>
      </c>
      <c r="AG2257" s="13">
        <f>IF($D2257="",0,IF($E2257="",0,IF(VLOOKUP($E2257,paramètres!$E$33:$F$44,2,FALSE)&lt;=VLOOKUP($AG$18,paramètres!$E$33:$F$44,2,FALSE),U2257*$D2257,0)))</f>
        <v>0</v>
      </c>
      <c r="AH2257" s="13">
        <f>IF($D2257="",0,IF($E2257="",0,IF(VLOOKUP($E2257,paramètres!$E$33:$F$44,2,FALSE)&lt;=VLOOKUP($AH$18,paramètres!$E$33:$F$44,2,FALSE),V2257*$D2257,0)))</f>
        <v>0</v>
      </c>
      <c r="AI2257" s="13">
        <f>IF($D2257="",0,IF($E2257="",0,IF(VLOOKUP($E2257,paramètres!$E$33:$F$44,2,FALSE)&lt;=VLOOKUP($AI$18,paramètres!$E$33:$F$44,2,FALSE),W2257*$D2257,0)))</f>
        <v>0</v>
      </c>
      <c r="AJ2257" s="13">
        <f>IF($D2257="",0,IF($E2257="",0,IF(VLOOKUP($E2257,paramètres!$E$33:$F$44,2,FALSE)&lt;=VLOOKUP($AJ$18,paramètres!$E$33:$F$44,2,FALSE),X2257*$D2257,0)))</f>
        <v>0</v>
      </c>
      <c r="AK2257" s="13">
        <f>IF($D2257="",0,IF($E2257="",0,IF(VLOOKUP($E2257,paramètres!$E$33:$F$44,2,FALSE)&lt;=VLOOKUP($AK$18,paramètres!$E$33:$F$44,2,FALSE),Y2257*$D2257,0)))</f>
        <v>0</v>
      </c>
      <c r="AL2257" s="13">
        <f>IF($D2257="",0,IF($E2257="",0,IF(VLOOKUP($E2257,paramètres!$E$33:$F$44,2,FALSE)&lt;=VLOOKUP($AL$18,paramètres!$E$33:$F$44,2,FALSE),Z2257*$D2257,0)))</f>
        <v>0</v>
      </c>
      <c r="AM2257" s="126">
        <f>IF($D2257="",0,IF($E2257="",0,IF(VLOOKUP($E2257,paramètres!$E$33:$F$44,2,FALSE)&lt;=VLOOKUP($AM$18,paramètres!$E$33:$F$44,2,FALSE),AA2257*$D2257,0)))</f>
        <v>0</v>
      </c>
      <c r="AN2257" s="121" t="str">
        <f>IF(paramètres!$B$28=1,((SUM(P2257:Y2257)/1.02)+SUM(Z2257:AA2257))*0.0303/9*COUNT(P2257:X2257),IF(paramètres!$B$28=2,(SUM(P2257:AA2257))*0.0303/9*COUNT(P2257:X2257),"Missing Delta option"))</f>
        <v>Missing Delta option</v>
      </c>
      <c r="AO2257" s="13" t="str">
        <f>IF(paramètres!$B$28=1,(((SUM(P2257:Y2257)/1.02)+SUM(Z2257:AA2257))+((SUM(AB2257:AK2257)/1.02)+SUM(AL2257:AN2257)))*cotpatr,IF(paramètres!$B$28=2,(SUM(P2257:AN2257)*cotpatr),"Missing Delta Option"))</f>
        <v>Missing Delta Option</v>
      </c>
      <c r="AP2257" s="13" t="str" cm="1">
        <f t="array" ref="AP2257">IF(paramètres!$B$28=1,(((SUM(P2257:Y2257)/1.02)+SUM(Z2257:AA2257))+((SUM(AB2257:AM2257)/1.02)+SUM(AL2257:AM2257)))/12*pécule,IF(paramètres!$B$28=2,SUM(P2257:AM2257)/12*pécule,"Missing Delta Option"))</f>
        <v>Missing Delta Option</v>
      </c>
      <c r="AQ2257" s="105" t="e">
        <f>IF(paramètres!$B$28=1,(((SUM(P2257:Y2257)/1.02)+SUM(Z2257:AA2257))+((SUM(AB2257:AM2257)/1.02)+SUM(AL2257:AM2257)))+AN2257+AO2257+AP2257,SUM(P2257:AM2257)+AN2257+AO2257+AP2257)</f>
        <v>#VALUE!</v>
      </c>
    </row>
    <row r="2258" spans="1:43" x14ac:dyDescent="0.25">
      <c r="A2258" s="104"/>
      <c r="B2258" s="39"/>
      <c r="C2258" s="39"/>
      <c r="D2258" s="70"/>
      <c r="E2258" s="49"/>
      <c r="F2258" s="40"/>
      <c r="G2258" s="38"/>
      <c r="H2258" s="71"/>
      <c r="I2258" s="40"/>
      <c r="J2258" s="38"/>
      <c r="K2258" s="71"/>
      <c r="L2258" s="40"/>
      <c r="M2258" s="38"/>
      <c r="N2258" s="71"/>
      <c r="O2258" s="49"/>
      <c r="P2258" s="177"/>
      <c r="Q2258" s="178"/>
      <c r="R2258" s="178"/>
      <c r="S2258" s="178"/>
      <c r="T2258" s="178"/>
      <c r="U2258" s="178"/>
      <c r="V2258" s="178"/>
      <c r="W2258" s="178"/>
      <c r="X2258" s="178"/>
      <c r="Y2258" s="178"/>
      <c r="Z2258" s="178"/>
      <c r="AA2258" s="179"/>
      <c r="AB2258" s="121">
        <f>IF($D2258="",0,IF($E2258="",0,IF(VLOOKUP($E2258,paramètres!$E$33:$F$44,2,FALSE)&lt;=VLOOKUP($AB$18,paramètres!$E$33:$F$44,2,FALSE),P2258*$D2258,0)))</f>
        <v>0</v>
      </c>
      <c r="AC2258" s="13">
        <f>IF($D2258="",0,IF($E2258="",0,IF(VLOOKUP($E2258,paramètres!$E$33:$F$44,2,FALSE)&lt;=VLOOKUP($AC$18,paramètres!$E$33:$F$44,2,FALSE),Q2258*$D2258,0)))</f>
        <v>0</v>
      </c>
      <c r="AD2258" s="13">
        <f>IF($D2258="",0,IF($E2258="",0,IF(VLOOKUP($E2258,paramètres!$E$33:$F$44,2,FALSE)&lt;=VLOOKUP($AD$18,paramètres!$E$33:$F$44,2,FALSE),R2258*$D2258,0)))</f>
        <v>0</v>
      </c>
      <c r="AE2258" s="13">
        <f>IF($D2258="",0,IF($E2258="",0,IF(VLOOKUP($E2258,paramètres!$E$33:$F$44,2,FALSE)&lt;=VLOOKUP($AE$18,paramètres!$E$33:$F$44,2,FALSE),S2258*$D2258,0)))</f>
        <v>0</v>
      </c>
      <c r="AF2258" s="13">
        <f>IF($D2258="",0,IF($E2258="",0,IF(VLOOKUP($E2258,paramètres!$E$33:$F$44,2,FALSE)&lt;=VLOOKUP($AF$18,paramètres!$E$33:$F$44,2,FALSE),T2258*$D2258,0)))</f>
        <v>0</v>
      </c>
      <c r="AG2258" s="13">
        <f>IF($D2258="",0,IF($E2258="",0,IF(VLOOKUP($E2258,paramètres!$E$33:$F$44,2,FALSE)&lt;=VLOOKUP($AG$18,paramètres!$E$33:$F$44,2,FALSE),U2258*$D2258,0)))</f>
        <v>0</v>
      </c>
      <c r="AH2258" s="13">
        <f>IF($D2258="",0,IF($E2258="",0,IF(VLOOKUP($E2258,paramètres!$E$33:$F$44,2,FALSE)&lt;=VLOOKUP($AH$18,paramètres!$E$33:$F$44,2,FALSE),V2258*$D2258,0)))</f>
        <v>0</v>
      </c>
      <c r="AI2258" s="13">
        <f>IF($D2258="",0,IF($E2258="",0,IF(VLOOKUP($E2258,paramètres!$E$33:$F$44,2,FALSE)&lt;=VLOOKUP($AI$18,paramètres!$E$33:$F$44,2,FALSE),W2258*$D2258,0)))</f>
        <v>0</v>
      </c>
      <c r="AJ2258" s="13">
        <f>IF($D2258="",0,IF($E2258="",0,IF(VLOOKUP($E2258,paramètres!$E$33:$F$44,2,FALSE)&lt;=VLOOKUP($AJ$18,paramètres!$E$33:$F$44,2,FALSE),X2258*$D2258,0)))</f>
        <v>0</v>
      </c>
      <c r="AK2258" s="13">
        <f>IF($D2258="",0,IF($E2258="",0,IF(VLOOKUP($E2258,paramètres!$E$33:$F$44,2,FALSE)&lt;=VLOOKUP($AK$18,paramètres!$E$33:$F$44,2,FALSE),Y2258*$D2258,0)))</f>
        <v>0</v>
      </c>
      <c r="AL2258" s="13">
        <f>IF($D2258="",0,IF($E2258="",0,IF(VLOOKUP($E2258,paramètres!$E$33:$F$44,2,FALSE)&lt;=VLOOKUP($AL$18,paramètres!$E$33:$F$44,2,FALSE),Z2258*$D2258,0)))</f>
        <v>0</v>
      </c>
      <c r="AM2258" s="126">
        <f>IF($D2258="",0,IF($E2258="",0,IF(VLOOKUP($E2258,paramètres!$E$33:$F$44,2,FALSE)&lt;=VLOOKUP($AM$18,paramètres!$E$33:$F$44,2,FALSE),AA2258*$D2258,0)))</f>
        <v>0</v>
      </c>
      <c r="AN2258" s="121" t="str">
        <f>IF(paramètres!$B$28=1,((SUM(P2258:Y2258)/1.02)+SUM(Z2258:AA2258))*0.0303/9*COUNT(P2258:X2258),IF(paramètres!$B$28=2,(SUM(P2258:AA2258))*0.0303/9*COUNT(P2258:X2258),"Missing Delta option"))</f>
        <v>Missing Delta option</v>
      </c>
      <c r="AO2258" s="13" t="str">
        <f>IF(paramètres!$B$28=1,(((SUM(P2258:Y2258)/1.02)+SUM(Z2258:AA2258))+((SUM(AB2258:AK2258)/1.02)+SUM(AL2258:AN2258)))*cotpatr,IF(paramètres!$B$28=2,(SUM(P2258:AN2258)*cotpatr),"Missing Delta Option"))</f>
        <v>Missing Delta Option</v>
      </c>
      <c r="AP2258" s="13" t="str" cm="1">
        <f t="array" ref="AP2258">IF(paramètres!$B$28=1,(((SUM(P2258:Y2258)/1.02)+SUM(Z2258:AA2258))+((SUM(AB2258:AM2258)/1.02)+SUM(AL2258:AM2258)))/12*pécule,IF(paramètres!$B$28=2,SUM(P2258:AM2258)/12*pécule,"Missing Delta Option"))</f>
        <v>Missing Delta Option</v>
      </c>
      <c r="AQ2258" s="105" t="e">
        <f>IF(paramètres!$B$28=1,(((SUM(P2258:Y2258)/1.02)+SUM(Z2258:AA2258))+((SUM(AB2258:AM2258)/1.02)+SUM(AL2258:AM2258)))+AN2258+AO2258+AP2258,SUM(P2258:AM2258)+AN2258+AO2258+AP2258)</f>
        <v>#VALUE!</v>
      </c>
    </row>
    <row r="2259" spans="1:43" x14ac:dyDescent="0.25">
      <c r="A2259" s="104"/>
      <c r="B2259" s="39"/>
      <c r="C2259" s="39"/>
      <c r="D2259" s="70"/>
      <c r="E2259" s="49"/>
      <c r="F2259" s="40"/>
      <c r="G2259" s="38"/>
      <c r="H2259" s="71"/>
      <c r="I2259" s="40"/>
      <c r="J2259" s="38"/>
      <c r="K2259" s="71"/>
      <c r="L2259" s="40"/>
      <c r="M2259" s="38"/>
      <c r="N2259" s="71"/>
      <c r="O2259" s="49"/>
      <c r="P2259" s="177"/>
      <c r="Q2259" s="178"/>
      <c r="R2259" s="178"/>
      <c r="S2259" s="178"/>
      <c r="T2259" s="178"/>
      <c r="U2259" s="178"/>
      <c r="V2259" s="178"/>
      <c r="W2259" s="178"/>
      <c r="X2259" s="178"/>
      <c r="Y2259" s="178"/>
      <c r="Z2259" s="178"/>
      <c r="AA2259" s="179"/>
      <c r="AB2259" s="121">
        <f>IF($D2259="",0,IF($E2259="",0,IF(VLOOKUP($E2259,paramètres!$E$33:$F$44,2,FALSE)&lt;=VLOOKUP($AB$18,paramètres!$E$33:$F$44,2,FALSE),P2259*$D2259,0)))</f>
        <v>0</v>
      </c>
      <c r="AC2259" s="13">
        <f>IF($D2259="",0,IF($E2259="",0,IF(VLOOKUP($E2259,paramètres!$E$33:$F$44,2,FALSE)&lt;=VLOOKUP($AC$18,paramètres!$E$33:$F$44,2,FALSE),Q2259*$D2259,0)))</f>
        <v>0</v>
      </c>
      <c r="AD2259" s="13">
        <f>IF($D2259="",0,IF($E2259="",0,IF(VLOOKUP($E2259,paramètres!$E$33:$F$44,2,FALSE)&lt;=VLOOKUP($AD$18,paramètres!$E$33:$F$44,2,FALSE),R2259*$D2259,0)))</f>
        <v>0</v>
      </c>
      <c r="AE2259" s="13">
        <f>IF($D2259="",0,IF($E2259="",0,IF(VLOOKUP($E2259,paramètres!$E$33:$F$44,2,FALSE)&lt;=VLOOKUP($AE$18,paramètres!$E$33:$F$44,2,FALSE),S2259*$D2259,0)))</f>
        <v>0</v>
      </c>
      <c r="AF2259" s="13">
        <f>IF($D2259="",0,IF($E2259="",0,IF(VLOOKUP($E2259,paramètres!$E$33:$F$44,2,FALSE)&lt;=VLOOKUP($AF$18,paramètres!$E$33:$F$44,2,FALSE),T2259*$D2259,0)))</f>
        <v>0</v>
      </c>
      <c r="AG2259" s="13">
        <f>IF($D2259="",0,IF($E2259="",0,IF(VLOOKUP($E2259,paramètres!$E$33:$F$44,2,FALSE)&lt;=VLOOKUP($AG$18,paramètres!$E$33:$F$44,2,FALSE),U2259*$D2259,0)))</f>
        <v>0</v>
      </c>
      <c r="AH2259" s="13">
        <f>IF($D2259="",0,IF($E2259="",0,IF(VLOOKUP($E2259,paramètres!$E$33:$F$44,2,FALSE)&lt;=VLOOKUP($AH$18,paramètres!$E$33:$F$44,2,FALSE),V2259*$D2259,0)))</f>
        <v>0</v>
      </c>
      <c r="AI2259" s="13">
        <f>IF($D2259="",0,IF($E2259="",0,IF(VLOOKUP($E2259,paramètres!$E$33:$F$44,2,FALSE)&lt;=VLOOKUP($AI$18,paramètres!$E$33:$F$44,2,FALSE),W2259*$D2259,0)))</f>
        <v>0</v>
      </c>
      <c r="AJ2259" s="13">
        <f>IF($D2259="",0,IF($E2259="",0,IF(VLOOKUP($E2259,paramètres!$E$33:$F$44,2,FALSE)&lt;=VLOOKUP($AJ$18,paramètres!$E$33:$F$44,2,FALSE),X2259*$D2259,0)))</f>
        <v>0</v>
      </c>
      <c r="AK2259" s="13">
        <f>IF($D2259="",0,IF($E2259="",0,IF(VLOOKUP($E2259,paramètres!$E$33:$F$44,2,FALSE)&lt;=VLOOKUP($AK$18,paramètres!$E$33:$F$44,2,FALSE),Y2259*$D2259,0)))</f>
        <v>0</v>
      </c>
      <c r="AL2259" s="13">
        <f>IF($D2259="",0,IF($E2259="",0,IF(VLOOKUP($E2259,paramètres!$E$33:$F$44,2,FALSE)&lt;=VLOOKUP($AL$18,paramètres!$E$33:$F$44,2,FALSE),Z2259*$D2259,0)))</f>
        <v>0</v>
      </c>
      <c r="AM2259" s="126">
        <f>IF($D2259="",0,IF($E2259="",0,IF(VLOOKUP($E2259,paramètres!$E$33:$F$44,2,FALSE)&lt;=VLOOKUP($AM$18,paramètres!$E$33:$F$44,2,FALSE),AA2259*$D2259,0)))</f>
        <v>0</v>
      </c>
      <c r="AN2259" s="121" t="str">
        <f>IF(paramètres!$B$28=1,((SUM(P2259:Y2259)/1.02)+SUM(Z2259:AA2259))*0.0303/9*COUNT(P2259:X2259),IF(paramètres!$B$28=2,(SUM(P2259:AA2259))*0.0303/9*COUNT(P2259:X2259),"Missing Delta option"))</f>
        <v>Missing Delta option</v>
      </c>
      <c r="AO2259" s="13" t="str">
        <f>IF(paramètres!$B$28=1,(((SUM(P2259:Y2259)/1.02)+SUM(Z2259:AA2259))+((SUM(AB2259:AK2259)/1.02)+SUM(AL2259:AN2259)))*cotpatr,IF(paramètres!$B$28=2,(SUM(P2259:AN2259)*cotpatr),"Missing Delta Option"))</f>
        <v>Missing Delta Option</v>
      </c>
      <c r="AP2259" s="13" t="str" cm="1">
        <f t="array" ref="AP2259">IF(paramètres!$B$28=1,(((SUM(P2259:Y2259)/1.02)+SUM(Z2259:AA2259))+((SUM(AB2259:AM2259)/1.02)+SUM(AL2259:AM2259)))/12*pécule,IF(paramètres!$B$28=2,SUM(P2259:AM2259)/12*pécule,"Missing Delta Option"))</f>
        <v>Missing Delta Option</v>
      </c>
      <c r="AQ2259" s="105" t="e">
        <f>IF(paramètres!$B$28=1,(((SUM(P2259:Y2259)/1.02)+SUM(Z2259:AA2259))+((SUM(AB2259:AM2259)/1.02)+SUM(AL2259:AM2259)))+AN2259+AO2259+AP2259,SUM(P2259:AM2259)+AN2259+AO2259+AP2259)</f>
        <v>#VALUE!</v>
      </c>
    </row>
    <row r="2260" spans="1:43" x14ac:dyDescent="0.25">
      <c r="A2260" s="104"/>
      <c r="B2260" s="39"/>
      <c r="C2260" s="39"/>
      <c r="D2260" s="70"/>
      <c r="E2260" s="49"/>
      <c r="F2260" s="40"/>
      <c r="G2260" s="38"/>
      <c r="H2260" s="71"/>
      <c r="I2260" s="40"/>
      <c r="J2260" s="38"/>
      <c r="K2260" s="71"/>
      <c r="L2260" s="40"/>
      <c r="M2260" s="38"/>
      <c r="N2260" s="71"/>
      <c r="O2260" s="49"/>
      <c r="P2260" s="177"/>
      <c r="Q2260" s="178"/>
      <c r="R2260" s="178"/>
      <c r="S2260" s="178"/>
      <c r="T2260" s="178"/>
      <c r="U2260" s="178"/>
      <c r="V2260" s="178"/>
      <c r="W2260" s="178"/>
      <c r="X2260" s="178"/>
      <c r="Y2260" s="178"/>
      <c r="Z2260" s="178"/>
      <c r="AA2260" s="179"/>
      <c r="AB2260" s="121">
        <f>IF($D2260="",0,IF($E2260="",0,IF(VLOOKUP($E2260,paramètres!$E$33:$F$44,2,FALSE)&lt;=VLOOKUP($AB$18,paramètres!$E$33:$F$44,2,FALSE),P2260*$D2260,0)))</f>
        <v>0</v>
      </c>
      <c r="AC2260" s="13">
        <f>IF($D2260="",0,IF($E2260="",0,IF(VLOOKUP($E2260,paramètres!$E$33:$F$44,2,FALSE)&lt;=VLOOKUP($AC$18,paramètres!$E$33:$F$44,2,FALSE),Q2260*$D2260,0)))</f>
        <v>0</v>
      </c>
      <c r="AD2260" s="13">
        <f>IF($D2260="",0,IF($E2260="",0,IF(VLOOKUP($E2260,paramètres!$E$33:$F$44,2,FALSE)&lt;=VLOOKUP($AD$18,paramètres!$E$33:$F$44,2,FALSE),R2260*$D2260,0)))</f>
        <v>0</v>
      </c>
      <c r="AE2260" s="13">
        <f>IF($D2260="",0,IF($E2260="",0,IF(VLOOKUP($E2260,paramètres!$E$33:$F$44,2,FALSE)&lt;=VLOOKUP($AE$18,paramètres!$E$33:$F$44,2,FALSE),S2260*$D2260,0)))</f>
        <v>0</v>
      </c>
      <c r="AF2260" s="13">
        <f>IF($D2260="",0,IF($E2260="",0,IF(VLOOKUP($E2260,paramètres!$E$33:$F$44,2,FALSE)&lt;=VLOOKUP($AF$18,paramètres!$E$33:$F$44,2,FALSE),T2260*$D2260,0)))</f>
        <v>0</v>
      </c>
      <c r="AG2260" s="13">
        <f>IF($D2260="",0,IF($E2260="",0,IF(VLOOKUP($E2260,paramètres!$E$33:$F$44,2,FALSE)&lt;=VLOOKUP($AG$18,paramètres!$E$33:$F$44,2,FALSE),U2260*$D2260,0)))</f>
        <v>0</v>
      </c>
      <c r="AH2260" s="13">
        <f>IF($D2260="",0,IF($E2260="",0,IF(VLOOKUP($E2260,paramètres!$E$33:$F$44,2,FALSE)&lt;=VLOOKUP($AH$18,paramètres!$E$33:$F$44,2,FALSE),V2260*$D2260,0)))</f>
        <v>0</v>
      </c>
      <c r="AI2260" s="13">
        <f>IF($D2260="",0,IF($E2260="",0,IF(VLOOKUP($E2260,paramètres!$E$33:$F$44,2,FALSE)&lt;=VLOOKUP($AI$18,paramètres!$E$33:$F$44,2,FALSE),W2260*$D2260,0)))</f>
        <v>0</v>
      </c>
      <c r="AJ2260" s="13">
        <f>IF($D2260="",0,IF($E2260="",0,IF(VLOOKUP($E2260,paramètres!$E$33:$F$44,2,FALSE)&lt;=VLOOKUP($AJ$18,paramètres!$E$33:$F$44,2,FALSE),X2260*$D2260,0)))</f>
        <v>0</v>
      </c>
      <c r="AK2260" s="13">
        <f>IF($D2260="",0,IF($E2260="",0,IF(VLOOKUP($E2260,paramètres!$E$33:$F$44,2,FALSE)&lt;=VLOOKUP($AK$18,paramètres!$E$33:$F$44,2,FALSE),Y2260*$D2260,0)))</f>
        <v>0</v>
      </c>
      <c r="AL2260" s="13">
        <f>IF($D2260="",0,IF($E2260="",0,IF(VLOOKUP($E2260,paramètres!$E$33:$F$44,2,FALSE)&lt;=VLOOKUP($AL$18,paramètres!$E$33:$F$44,2,FALSE),Z2260*$D2260,0)))</f>
        <v>0</v>
      </c>
      <c r="AM2260" s="126">
        <f>IF($D2260="",0,IF($E2260="",0,IF(VLOOKUP($E2260,paramètres!$E$33:$F$44,2,FALSE)&lt;=VLOOKUP($AM$18,paramètres!$E$33:$F$44,2,FALSE),AA2260*$D2260,0)))</f>
        <v>0</v>
      </c>
      <c r="AN2260" s="121" t="str">
        <f>IF(paramètres!$B$28=1,((SUM(P2260:Y2260)/1.02)+SUM(Z2260:AA2260))*0.0303/9*COUNT(P2260:X2260),IF(paramètres!$B$28=2,(SUM(P2260:AA2260))*0.0303/9*COUNT(P2260:X2260),"Missing Delta option"))</f>
        <v>Missing Delta option</v>
      </c>
      <c r="AO2260" s="13" t="str">
        <f>IF(paramètres!$B$28=1,(((SUM(P2260:Y2260)/1.02)+SUM(Z2260:AA2260))+((SUM(AB2260:AK2260)/1.02)+SUM(AL2260:AN2260)))*cotpatr,IF(paramètres!$B$28=2,(SUM(P2260:AN2260)*cotpatr),"Missing Delta Option"))</f>
        <v>Missing Delta Option</v>
      </c>
      <c r="AP2260" s="13" t="str" cm="1">
        <f t="array" ref="AP2260">IF(paramètres!$B$28=1,(((SUM(P2260:Y2260)/1.02)+SUM(Z2260:AA2260))+((SUM(AB2260:AM2260)/1.02)+SUM(AL2260:AM2260)))/12*pécule,IF(paramètres!$B$28=2,SUM(P2260:AM2260)/12*pécule,"Missing Delta Option"))</f>
        <v>Missing Delta Option</v>
      </c>
      <c r="AQ2260" s="105" t="e">
        <f>IF(paramètres!$B$28=1,(((SUM(P2260:Y2260)/1.02)+SUM(Z2260:AA2260))+((SUM(AB2260:AM2260)/1.02)+SUM(AL2260:AM2260)))+AN2260+AO2260+AP2260,SUM(P2260:AM2260)+AN2260+AO2260+AP2260)</f>
        <v>#VALUE!</v>
      </c>
    </row>
    <row r="2261" spans="1:43" x14ac:dyDescent="0.25">
      <c r="A2261" s="104"/>
      <c r="B2261" s="39"/>
      <c r="C2261" s="39"/>
      <c r="D2261" s="70"/>
      <c r="E2261" s="49"/>
      <c r="F2261" s="40"/>
      <c r="G2261" s="38"/>
      <c r="H2261" s="71"/>
      <c r="I2261" s="40"/>
      <c r="J2261" s="38"/>
      <c r="K2261" s="71"/>
      <c r="L2261" s="40"/>
      <c r="M2261" s="38"/>
      <c r="N2261" s="71"/>
      <c r="O2261" s="49"/>
      <c r="P2261" s="177"/>
      <c r="Q2261" s="178"/>
      <c r="R2261" s="178"/>
      <c r="S2261" s="178"/>
      <c r="T2261" s="178"/>
      <c r="U2261" s="178"/>
      <c r="V2261" s="178"/>
      <c r="W2261" s="178"/>
      <c r="X2261" s="178"/>
      <c r="Y2261" s="178"/>
      <c r="Z2261" s="178"/>
      <c r="AA2261" s="179"/>
      <c r="AB2261" s="121">
        <f>IF($D2261="",0,IF($E2261="",0,IF(VLOOKUP($E2261,paramètres!$E$33:$F$44,2,FALSE)&lt;=VLOOKUP($AB$18,paramètres!$E$33:$F$44,2,FALSE),P2261*$D2261,0)))</f>
        <v>0</v>
      </c>
      <c r="AC2261" s="13">
        <f>IF($D2261="",0,IF($E2261="",0,IF(VLOOKUP($E2261,paramètres!$E$33:$F$44,2,FALSE)&lt;=VLOOKUP($AC$18,paramètres!$E$33:$F$44,2,FALSE),Q2261*$D2261,0)))</f>
        <v>0</v>
      </c>
      <c r="AD2261" s="13">
        <f>IF($D2261="",0,IF($E2261="",0,IF(VLOOKUP($E2261,paramètres!$E$33:$F$44,2,FALSE)&lt;=VLOOKUP($AD$18,paramètres!$E$33:$F$44,2,FALSE),R2261*$D2261,0)))</f>
        <v>0</v>
      </c>
      <c r="AE2261" s="13">
        <f>IF($D2261="",0,IF($E2261="",0,IF(VLOOKUP($E2261,paramètres!$E$33:$F$44,2,FALSE)&lt;=VLOOKUP($AE$18,paramètres!$E$33:$F$44,2,FALSE),S2261*$D2261,0)))</f>
        <v>0</v>
      </c>
      <c r="AF2261" s="13">
        <f>IF($D2261="",0,IF($E2261="",0,IF(VLOOKUP($E2261,paramètres!$E$33:$F$44,2,FALSE)&lt;=VLOOKUP($AF$18,paramètres!$E$33:$F$44,2,FALSE),T2261*$D2261,0)))</f>
        <v>0</v>
      </c>
      <c r="AG2261" s="13">
        <f>IF($D2261="",0,IF($E2261="",0,IF(VLOOKUP($E2261,paramètres!$E$33:$F$44,2,FALSE)&lt;=VLOOKUP($AG$18,paramètres!$E$33:$F$44,2,FALSE),U2261*$D2261,0)))</f>
        <v>0</v>
      </c>
      <c r="AH2261" s="13">
        <f>IF($D2261="",0,IF($E2261="",0,IF(VLOOKUP($E2261,paramètres!$E$33:$F$44,2,FALSE)&lt;=VLOOKUP($AH$18,paramètres!$E$33:$F$44,2,FALSE),V2261*$D2261,0)))</f>
        <v>0</v>
      </c>
      <c r="AI2261" s="13">
        <f>IF($D2261="",0,IF($E2261="",0,IF(VLOOKUP($E2261,paramètres!$E$33:$F$44,2,FALSE)&lt;=VLOOKUP($AI$18,paramètres!$E$33:$F$44,2,FALSE),W2261*$D2261,0)))</f>
        <v>0</v>
      </c>
      <c r="AJ2261" s="13">
        <f>IF($D2261="",0,IF($E2261="",0,IF(VLOOKUP($E2261,paramètres!$E$33:$F$44,2,FALSE)&lt;=VLOOKUP($AJ$18,paramètres!$E$33:$F$44,2,FALSE),X2261*$D2261,0)))</f>
        <v>0</v>
      </c>
      <c r="AK2261" s="13">
        <f>IF($D2261="",0,IF($E2261="",0,IF(VLOOKUP($E2261,paramètres!$E$33:$F$44,2,FALSE)&lt;=VLOOKUP($AK$18,paramètres!$E$33:$F$44,2,FALSE),Y2261*$D2261,0)))</f>
        <v>0</v>
      </c>
      <c r="AL2261" s="13">
        <f>IF($D2261="",0,IF($E2261="",0,IF(VLOOKUP($E2261,paramètres!$E$33:$F$44,2,FALSE)&lt;=VLOOKUP($AL$18,paramètres!$E$33:$F$44,2,FALSE),Z2261*$D2261,0)))</f>
        <v>0</v>
      </c>
      <c r="AM2261" s="126">
        <f>IF($D2261="",0,IF($E2261="",0,IF(VLOOKUP($E2261,paramètres!$E$33:$F$44,2,FALSE)&lt;=VLOOKUP($AM$18,paramètres!$E$33:$F$44,2,FALSE),AA2261*$D2261,0)))</f>
        <v>0</v>
      </c>
      <c r="AN2261" s="121" t="str">
        <f>IF(paramètres!$B$28=1,((SUM(P2261:Y2261)/1.02)+SUM(Z2261:AA2261))*0.0303/9*COUNT(P2261:X2261),IF(paramètres!$B$28=2,(SUM(P2261:AA2261))*0.0303/9*COUNT(P2261:X2261),"Missing Delta option"))</f>
        <v>Missing Delta option</v>
      </c>
      <c r="AO2261" s="13" t="str">
        <f>IF(paramètres!$B$28=1,(((SUM(P2261:Y2261)/1.02)+SUM(Z2261:AA2261))+((SUM(AB2261:AK2261)/1.02)+SUM(AL2261:AN2261)))*cotpatr,IF(paramètres!$B$28=2,(SUM(P2261:AN2261)*cotpatr),"Missing Delta Option"))</f>
        <v>Missing Delta Option</v>
      </c>
      <c r="AP2261" s="13" t="str" cm="1">
        <f t="array" ref="AP2261">IF(paramètres!$B$28=1,(((SUM(P2261:Y2261)/1.02)+SUM(Z2261:AA2261))+((SUM(AB2261:AM2261)/1.02)+SUM(AL2261:AM2261)))/12*pécule,IF(paramètres!$B$28=2,SUM(P2261:AM2261)/12*pécule,"Missing Delta Option"))</f>
        <v>Missing Delta Option</v>
      </c>
      <c r="AQ2261" s="105" t="e">
        <f>IF(paramètres!$B$28=1,(((SUM(P2261:Y2261)/1.02)+SUM(Z2261:AA2261))+((SUM(AB2261:AM2261)/1.02)+SUM(AL2261:AM2261)))+AN2261+AO2261+AP2261,SUM(P2261:AM2261)+AN2261+AO2261+AP2261)</f>
        <v>#VALUE!</v>
      </c>
    </row>
    <row r="2262" spans="1:43" x14ac:dyDescent="0.25">
      <c r="A2262" s="104"/>
      <c r="B2262" s="39"/>
      <c r="C2262" s="39"/>
      <c r="D2262" s="70"/>
      <c r="E2262" s="49"/>
      <c r="F2262" s="40"/>
      <c r="G2262" s="38"/>
      <c r="H2262" s="71"/>
      <c r="I2262" s="40"/>
      <c r="J2262" s="38"/>
      <c r="K2262" s="71"/>
      <c r="L2262" s="40"/>
      <c r="M2262" s="38"/>
      <c r="N2262" s="71"/>
      <c r="O2262" s="49"/>
      <c r="P2262" s="177"/>
      <c r="Q2262" s="178"/>
      <c r="R2262" s="178"/>
      <c r="S2262" s="178"/>
      <c r="T2262" s="178"/>
      <c r="U2262" s="178"/>
      <c r="V2262" s="178"/>
      <c r="W2262" s="178"/>
      <c r="X2262" s="178"/>
      <c r="Y2262" s="178"/>
      <c r="Z2262" s="178"/>
      <c r="AA2262" s="179"/>
      <c r="AB2262" s="121">
        <f>IF($D2262="",0,IF($E2262="",0,IF(VLOOKUP($E2262,paramètres!$E$33:$F$44,2,FALSE)&lt;=VLOOKUP($AB$18,paramètres!$E$33:$F$44,2,FALSE),P2262*$D2262,0)))</f>
        <v>0</v>
      </c>
      <c r="AC2262" s="13">
        <f>IF($D2262="",0,IF($E2262="",0,IF(VLOOKUP($E2262,paramètres!$E$33:$F$44,2,FALSE)&lt;=VLOOKUP($AC$18,paramètres!$E$33:$F$44,2,FALSE),Q2262*$D2262,0)))</f>
        <v>0</v>
      </c>
      <c r="AD2262" s="13">
        <f>IF($D2262="",0,IF($E2262="",0,IF(VLOOKUP($E2262,paramètres!$E$33:$F$44,2,FALSE)&lt;=VLOOKUP($AD$18,paramètres!$E$33:$F$44,2,FALSE),R2262*$D2262,0)))</f>
        <v>0</v>
      </c>
      <c r="AE2262" s="13">
        <f>IF($D2262="",0,IF($E2262="",0,IF(VLOOKUP($E2262,paramètres!$E$33:$F$44,2,FALSE)&lt;=VLOOKUP($AE$18,paramètres!$E$33:$F$44,2,FALSE),S2262*$D2262,0)))</f>
        <v>0</v>
      </c>
      <c r="AF2262" s="13">
        <f>IF($D2262="",0,IF($E2262="",0,IF(VLOOKUP($E2262,paramètres!$E$33:$F$44,2,FALSE)&lt;=VLOOKUP($AF$18,paramètres!$E$33:$F$44,2,FALSE),T2262*$D2262,0)))</f>
        <v>0</v>
      </c>
      <c r="AG2262" s="13">
        <f>IF($D2262="",0,IF($E2262="",0,IF(VLOOKUP($E2262,paramètres!$E$33:$F$44,2,FALSE)&lt;=VLOOKUP($AG$18,paramètres!$E$33:$F$44,2,FALSE),U2262*$D2262,0)))</f>
        <v>0</v>
      </c>
      <c r="AH2262" s="13">
        <f>IF($D2262="",0,IF($E2262="",0,IF(VLOOKUP($E2262,paramètres!$E$33:$F$44,2,FALSE)&lt;=VLOOKUP($AH$18,paramètres!$E$33:$F$44,2,FALSE),V2262*$D2262,0)))</f>
        <v>0</v>
      </c>
      <c r="AI2262" s="13">
        <f>IF($D2262="",0,IF($E2262="",0,IF(VLOOKUP($E2262,paramètres!$E$33:$F$44,2,FALSE)&lt;=VLOOKUP($AI$18,paramètres!$E$33:$F$44,2,FALSE),W2262*$D2262,0)))</f>
        <v>0</v>
      </c>
      <c r="AJ2262" s="13">
        <f>IF($D2262="",0,IF($E2262="",0,IF(VLOOKUP($E2262,paramètres!$E$33:$F$44,2,FALSE)&lt;=VLOOKUP($AJ$18,paramètres!$E$33:$F$44,2,FALSE),X2262*$D2262,0)))</f>
        <v>0</v>
      </c>
      <c r="AK2262" s="13">
        <f>IF($D2262="",0,IF($E2262="",0,IF(VLOOKUP($E2262,paramètres!$E$33:$F$44,2,FALSE)&lt;=VLOOKUP($AK$18,paramètres!$E$33:$F$44,2,FALSE),Y2262*$D2262,0)))</f>
        <v>0</v>
      </c>
      <c r="AL2262" s="13">
        <f>IF($D2262="",0,IF($E2262="",0,IF(VLOOKUP($E2262,paramètres!$E$33:$F$44,2,FALSE)&lt;=VLOOKUP($AL$18,paramètres!$E$33:$F$44,2,FALSE),Z2262*$D2262,0)))</f>
        <v>0</v>
      </c>
      <c r="AM2262" s="126">
        <f>IF($D2262="",0,IF($E2262="",0,IF(VLOOKUP($E2262,paramètres!$E$33:$F$44,2,FALSE)&lt;=VLOOKUP($AM$18,paramètres!$E$33:$F$44,2,FALSE),AA2262*$D2262,0)))</f>
        <v>0</v>
      </c>
      <c r="AN2262" s="121" t="str">
        <f>IF(paramètres!$B$28=1,((SUM(P2262:Y2262)/1.02)+SUM(Z2262:AA2262))*0.0303/9*COUNT(P2262:X2262),IF(paramètres!$B$28=2,(SUM(P2262:AA2262))*0.0303/9*COUNT(P2262:X2262),"Missing Delta option"))</f>
        <v>Missing Delta option</v>
      </c>
      <c r="AO2262" s="13" t="str">
        <f>IF(paramètres!$B$28=1,(((SUM(P2262:Y2262)/1.02)+SUM(Z2262:AA2262))+((SUM(AB2262:AK2262)/1.02)+SUM(AL2262:AN2262)))*cotpatr,IF(paramètres!$B$28=2,(SUM(P2262:AN2262)*cotpatr),"Missing Delta Option"))</f>
        <v>Missing Delta Option</v>
      </c>
      <c r="AP2262" s="13" t="str" cm="1">
        <f t="array" ref="AP2262">IF(paramètres!$B$28=1,(((SUM(P2262:Y2262)/1.02)+SUM(Z2262:AA2262))+((SUM(AB2262:AM2262)/1.02)+SUM(AL2262:AM2262)))/12*pécule,IF(paramètres!$B$28=2,SUM(P2262:AM2262)/12*pécule,"Missing Delta Option"))</f>
        <v>Missing Delta Option</v>
      </c>
      <c r="AQ2262" s="105" t="e">
        <f>IF(paramètres!$B$28=1,(((SUM(P2262:Y2262)/1.02)+SUM(Z2262:AA2262))+((SUM(AB2262:AM2262)/1.02)+SUM(AL2262:AM2262)))+AN2262+AO2262+AP2262,SUM(P2262:AM2262)+AN2262+AO2262+AP2262)</f>
        <v>#VALUE!</v>
      </c>
    </row>
    <row r="2263" spans="1:43" x14ac:dyDescent="0.25">
      <c r="A2263" s="104"/>
      <c r="B2263" s="39"/>
      <c r="C2263" s="39"/>
      <c r="D2263" s="70"/>
      <c r="E2263" s="49"/>
      <c r="F2263" s="40"/>
      <c r="G2263" s="38"/>
      <c r="H2263" s="71"/>
      <c r="I2263" s="40"/>
      <c r="J2263" s="38"/>
      <c r="K2263" s="71"/>
      <c r="L2263" s="40"/>
      <c r="M2263" s="38"/>
      <c r="N2263" s="71"/>
      <c r="O2263" s="49"/>
      <c r="P2263" s="177"/>
      <c r="Q2263" s="178"/>
      <c r="R2263" s="178"/>
      <c r="S2263" s="178"/>
      <c r="T2263" s="178"/>
      <c r="U2263" s="178"/>
      <c r="V2263" s="178"/>
      <c r="W2263" s="178"/>
      <c r="X2263" s="178"/>
      <c r="Y2263" s="178"/>
      <c r="Z2263" s="178"/>
      <c r="AA2263" s="179"/>
      <c r="AB2263" s="121">
        <f>IF($D2263="",0,IF($E2263="",0,IF(VLOOKUP($E2263,paramètres!$E$33:$F$44,2,FALSE)&lt;=VLOOKUP($AB$18,paramètres!$E$33:$F$44,2,FALSE),P2263*$D2263,0)))</f>
        <v>0</v>
      </c>
      <c r="AC2263" s="13">
        <f>IF($D2263="",0,IF($E2263="",0,IF(VLOOKUP($E2263,paramètres!$E$33:$F$44,2,FALSE)&lt;=VLOOKUP($AC$18,paramètres!$E$33:$F$44,2,FALSE),Q2263*$D2263,0)))</f>
        <v>0</v>
      </c>
      <c r="AD2263" s="13">
        <f>IF($D2263="",0,IF($E2263="",0,IF(VLOOKUP($E2263,paramètres!$E$33:$F$44,2,FALSE)&lt;=VLOOKUP($AD$18,paramètres!$E$33:$F$44,2,FALSE),R2263*$D2263,0)))</f>
        <v>0</v>
      </c>
      <c r="AE2263" s="13">
        <f>IF($D2263="",0,IF($E2263="",0,IF(VLOOKUP($E2263,paramètres!$E$33:$F$44,2,FALSE)&lt;=VLOOKUP($AE$18,paramètres!$E$33:$F$44,2,FALSE),S2263*$D2263,0)))</f>
        <v>0</v>
      </c>
      <c r="AF2263" s="13">
        <f>IF($D2263="",0,IF($E2263="",0,IF(VLOOKUP($E2263,paramètres!$E$33:$F$44,2,FALSE)&lt;=VLOOKUP($AF$18,paramètres!$E$33:$F$44,2,FALSE),T2263*$D2263,0)))</f>
        <v>0</v>
      </c>
      <c r="AG2263" s="13">
        <f>IF($D2263="",0,IF($E2263="",0,IF(VLOOKUP($E2263,paramètres!$E$33:$F$44,2,FALSE)&lt;=VLOOKUP($AG$18,paramètres!$E$33:$F$44,2,FALSE),U2263*$D2263,0)))</f>
        <v>0</v>
      </c>
      <c r="AH2263" s="13">
        <f>IF($D2263="",0,IF($E2263="",0,IF(VLOOKUP($E2263,paramètres!$E$33:$F$44,2,FALSE)&lt;=VLOOKUP($AH$18,paramètres!$E$33:$F$44,2,FALSE),V2263*$D2263,0)))</f>
        <v>0</v>
      </c>
      <c r="AI2263" s="13">
        <f>IF($D2263="",0,IF($E2263="",0,IF(VLOOKUP($E2263,paramètres!$E$33:$F$44,2,FALSE)&lt;=VLOOKUP($AI$18,paramètres!$E$33:$F$44,2,FALSE),W2263*$D2263,0)))</f>
        <v>0</v>
      </c>
      <c r="AJ2263" s="13">
        <f>IF($D2263="",0,IF($E2263="",0,IF(VLOOKUP($E2263,paramètres!$E$33:$F$44,2,FALSE)&lt;=VLOOKUP($AJ$18,paramètres!$E$33:$F$44,2,FALSE),X2263*$D2263,0)))</f>
        <v>0</v>
      </c>
      <c r="AK2263" s="13">
        <f>IF($D2263="",0,IF($E2263="",0,IF(VLOOKUP($E2263,paramètres!$E$33:$F$44,2,FALSE)&lt;=VLOOKUP($AK$18,paramètres!$E$33:$F$44,2,FALSE),Y2263*$D2263,0)))</f>
        <v>0</v>
      </c>
      <c r="AL2263" s="13">
        <f>IF($D2263="",0,IF($E2263="",0,IF(VLOOKUP($E2263,paramètres!$E$33:$F$44,2,FALSE)&lt;=VLOOKUP($AL$18,paramètres!$E$33:$F$44,2,FALSE),Z2263*$D2263,0)))</f>
        <v>0</v>
      </c>
      <c r="AM2263" s="126">
        <f>IF($D2263="",0,IF($E2263="",0,IF(VLOOKUP($E2263,paramètres!$E$33:$F$44,2,FALSE)&lt;=VLOOKUP($AM$18,paramètres!$E$33:$F$44,2,FALSE),AA2263*$D2263,0)))</f>
        <v>0</v>
      </c>
      <c r="AN2263" s="121" t="str">
        <f>IF(paramètres!$B$28=1,((SUM(P2263:Y2263)/1.02)+SUM(Z2263:AA2263))*0.0303/9*COUNT(P2263:X2263),IF(paramètres!$B$28=2,(SUM(P2263:AA2263))*0.0303/9*COUNT(P2263:X2263),"Missing Delta option"))</f>
        <v>Missing Delta option</v>
      </c>
      <c r="AO2263" s="13" t="str">
        <f>IF(paramètres!$B$28=1,(((SUM(P2263:Y2263)/1.02)+SUM(Z2263:AA2263))+((SUM(AB2263:AK2263)/1.02)+SUM(AL2263:AN2263)))*cotpatr,IF(paramètres!$B$28=2,(SUM(P2263:AN2263)*cotpatr),"Missing Delta Option"))</f>
        <v>Missing Delta Option</v>
      </c>
      <c r="AP2263" s="13" t="str" cm="1">
        <f t="array" ref="AP2263">IF(paramètres!$B$28=1,(((SUM(P2263:Y2263)/1.02)+SUM(Z2263:AA2263))+((SUM(AB2263:AM2263)/1.02)+SUM(AL2263:AM2263)))/12*pécule,IF(paramètres!$B$28=2,SUM(P2263:AM2263)/12*pécule,"Missing Delta Option"))</f>
        <v>Missing Delta Option</v>
      </c>
      <c r="AQ2263" s="105" t="e">
        <f>IF(paramètres!$B$28=1,(((SUM(P2263:Y2263)/1.02)+SUM(Z2263:AA2263))+((SUM(AB2263:AM2263)/1.02)+SUM(AL2263:AM2263)))+AN2263+AO2263+AP2263,SUM(P2263:AM2263)+AN2263+AO2263+AP2263)</f>
        <v>#VALUE!</v>
      </c>
    </row>
    <row r="2264" spans="1:43" x14ac:dyDescent="0.25">
      <c r="A2264" s="104"/>
      <c r="B2264" s="39"/>
      <c r="C2264" s="39"/>
      <c r="D2264" s="70"/>
      <c r="E2264" s="49"/>
      <c r="F2264" s="40"/>
      <c r="G2264" s="38"/>
      <c r="H2264" s="71"/>
      <c r="I2264" s="40"/>
      <c r="J2264" s="38"/>
      <c r="K2264" s="71"/>
      <c r="L2264" s="40"/>
      <c r="M2264" s="38"/>
      <c r="N2264" s="71"/>
      <c r="O2264" s="49"/>
      <c r="P2264" s="177"/>
      <c r="Q2264" s="178"/>
      <c r="R2264" s="178"/>
      <c r="S2264" s="178"/>
      <c r="T2264" s="178"/>
      <c r="U2264" s="178"/>
      <c r="V2264" s="178"/>
      <c r="W2264" s="178"/>
      <c r="X2264" s="178"/>
      <c r="Y2264" s="178"/>
      <c r="Z2264" s="178"/>
      <c r="AA2264" s="179"/>
      <c r="AB2264" s="121">
        <f>IF($D2264="",0,IF($E2264="",0,IF(VLOOKUP($E2264,paramètres!$E$33:$F$44,2,FALSE)&lt;=VLOOKUP($AB$18,paramètres!$E$33:$F$44,2,FALSE),P2264*$D2264,0)))</f>
        <v>0</v>
      </c>
      <c r="AC2264" s="13">
        <f>IF($D2264="",0,IF($E2264="",0,IF(VLOOKUP($E2264,paramètres!$E$33:$F$44,2,FALSE)&lt;=VLOOKUP($AC$18,paramètres!$E$33:$F$44,2,FALSE),Q2264*$D2264,0)))</f>
        <v>0</v>
      </c>
      <c r="AD2264" s="13">
        <f>IF($D2264="",0,IF($E2264="",0,IF(VLOOKUP($E2264,paramètres!$E$33:$F$44,2,FALSE)&lt;=VLOOKUP($AD$18,paramètres!$E$33:$F$44,2,FALSE),R2264*$D2264,0)))</f>
        <v>0</v>
      </c>
      <c r="AE2264" s="13">
        <f>IF($D2264="",0,IF($E2264="",0,IF(VLOOKUP($E2264,paramètres!$E$33:$F$44,2,FALSE)&lt;=VLOOKUP($AE$18,paramètres!$E$33:$F$44,2,FALSE),S2264*$D2264,0)))</f>
        <v>0</v>
      </c>
      <c r="AF2264" s="13">
        <f>IF($D2264="",0,IF($E2264="",0,IF(VLOOKUP($E2264,paramètres!$E$33:$F$44,2,FALSE)&lt;=VLOOKUP($AF$18,paramètres!$E$33:$F$44,2,FALSE),T2264*$D2264,0)))</f>
        <v>0</v>
      </c>
      <c r="AG2264" s="13">
        <f>IF($D2264="",0,IF($E2264="",0,IF(VLOOKUP($E2264,paramètres!$E$33:$F$44,2,FALSE)&lt;=VLOOKUP($AG$18,paramètres!$E$33:$F$44,2,FALSE),U2264*$D2264,0)))</f>
        <v>0</v>
      </c>
      <c r="AH2264" s="13">
        <f>IF($D2264="",0,IF($E2264="",0,IF(VLOOKUP($E2264,paramètres!$E$33:$F$44,2,FALSE)&lt;=VLOOKUP($AH$18,paramètres!$E$33:$F$44,2,FALSE),V2264*$D2264,0)))</f>
        <v>0</v>
      </c>
      <c r="AI2264" s="13">
        <f>IF($D2264="",0,IF($E2264="",0,IF(VLOOKUP($E2264,paramètres!$E$33:$F$44,2,FALSE)&lt;=VLOOKUP($AI$18,paramètres!$E$33:$F$44,2,FALSE),W2264*$D2264,0)))</f>
        <v>0</v>
      </c>
      <c r="AJ2264" s="13">
        <f>IF($D2264="",0,IF($E2264="",0,IF(VLOOKUP($E2264,paramètres!$E$33:$F$44,2,FALSE)&lt;=VLOOKUP($AJ$18,paramètres!$E$33:$F$44,2,FALSE),X2264*$D2264,0)))</f>
        <v>0</v>
      </c>
      <c r="AK2264" s="13">
        <f>IF($D2264="",0,IF($E2264="",0,IF(VLOOKUP($E2264,paramètres!$E$33:$F$44,2,FALSE)&lt;=VLOOKUP($AK$18,paramètres!$E$33:$F$44,2,FALSE),Y2264*$D2264,0)))</f>
        <v>0</v>
      </c>
      <c r="AL2264" s="13">
        <f>IF($D2264="",0,IF($E2264="",0,IF(VLOOKUP($E2264,paramètres!$E$33:$F$44,2,FALSE)&lt;=VLOOKUP($AL$18,paramètres!$E$33:$F$44,2,FALSE),Z2264*$D2264,0)))</f>
        <v>0</v>
      </c>
      <c r="AM2264" s="126">
        <f>IF($D2264="",0,IF($E2264="",0,IF(VLOOKUP($E2264,paramètres!$E$33:$F$44,2,FALSE)&lt;=VLOOKUP($AM$18,paramètres!$E$33:$F$44,2,FALSE),AA2264*$D2264,0)))</f>
        <v>0</v>
      </c>
      <c r="AN2264" s="121" t="str">
        <f>IF(paramètres!$B$28=1,((SUM(P2264:Y2264)/1.02)+SUM(Z2264:AA2264))*0.0303/9*COUNT(P2264:X2264),IF(paramètres!$B$28=2,(SUM(P2264:AA2264))*0.0303/9*COUNT(P2264:X2264),"Missing Delta option"))</f>
        <v>Missing Delta option</v>
      </c>
      <c r="AO2264" s="13" t="str">
        <f>IF(paramètres!$B$28=1,(((SUM(P2264:Y2264)/1.02)+SUM(Z2264:AA2264))+((SUM(AB2264:AK2264)/1.02)+SUM(AL2264:AN2264)))*cotpatr,IF(paramètres!$B$28=2,(SUM(P2264:AN2264)*cotpatr),"Missing Delta Option"))</f>
        <v>Missing Delta Option</v>
      </c>
      <c r="AP2264" s="13" t="str" cm="1">
        <f t="array" ref="AP2264">IF(paramètres!$B$28=1,(((SUM(P2264:Y2264)/1.02)+SUM(Z2264:AA2264))+((SUM(AB2264:AM2264)/1.02)+SUM(AL2264:AM2264)))/12*pécule,IF(paramètres!$B$28=2,SUM(P2264:AM2264)/12*pécule,"Missing Delta Option"))</f>
        <v>Missing Delta Option</v>
      </c>
      <c r="AQ2264" s="105" t="e">
        <f>IF(paramètres!$B$28=1,(((SUM(P2264:Y2264)/1.02)+SUM(Z2264:AA2264))+((SUM(AB2264:AM2264)/1.02)+SUM(AL2264:AM2264)))+AN2264+AO2264+AP2264,SUM(P2264:AM2264)+AN2264+AO2264+AP2264)</f>
        <v>#VALUE!</v>
      </c>
    </row>
    <row r="2265" spans="1:43" x14ac:dyDescent="0.25">
      <c r="A2265" s="104"/>
      <c r="B2265" s="39"/>
      <c r="C2265" s="39"/>
      <c r="D2265" s="70"/>
      <c r="E2265" s="49"/>
      <c r="F2265" s="40"/>
      <c r="G2265" s="38"/>
      <c r="H2265" s="71"/>
      <c r="I2265" s="40"/>
      <c r="J2265" s="38"/>
      <c r="K2265" s="71"/>
      <c r="L2265" s="40"/>
      <c r="M2265" s="38"/>
      <c r="N2265" s="71"/>
      <c r="O2265" s="49"/>
      <c r="P2265" s="177"/>
      <c r="Q2265" s="178"/>
      <c r="R2265" s="178"/>
      <c r="S2265" s="178"/>
      <c r="T2265" s="178"/>
      <c r="U2265" s="178"/>
      <c r="V2265" s="178"/>
      <c r="W2265" s="178"/>
      <c r="X2265" s="178"/>
      <c r="Y2265" s="178"/>
      <c r="Z2265" s="178"/>
      <c r="AA2265" s="179"/>
      <c r="AB2265" s="121">
        <f>IF($D2265="",0,IF($E2265="",0,IF(VLOOKUP($E2265,paramètres!$E$33:$F$44,2,FALSE)&lt;=VLOOKUP($AB$18,paramètres!$E$33:$F$44,2,FALSE),P2265*$D2265,0)))</f>
        <v>0</v>
      </c>
      <c r="AC2265" s="13">
        <f>IF($D2265="",0,IF($E2265="",0,IF(VLOOKUP($E2265,paramètres!$E$33:$F$44,2,FALSE)&lt;=VLOOKUP($AC$18,paramètres!$E$33:$F$44,2,FALSE),Q2265*$D2265,0)))</f>
        <v>0</v>
      </c>
      <c r="AD2265" s="13">
        <f>IF($D2265="",0,IF($E2265="",0,IF(VLOOKUP($E2265,paramètres!$E$33:$F$44,2,FALSE)&lt;=VLOOKUP($AD$18,paramètres!$E$33:$F$44,2,FALSE),R2265*$D2265,0)))</f>
        <v>0</v>
      </c>
      <c r="AE2265" s="13">
        <f>IF($D2265="",0,IF($E2265="",0,IF(VLOOKUP($E2265,paramètres!$E$33:$F$44,2,FALSE)&lt;=VLOOKUP($AE$18,paramètres!$E$33:$F$44,2,FALSE),S2265*$D2265,0)))</f>
        <v>0</v>
      </c>
      <c r="AF2265" s="13">
        <f>IF($D2265="",0,IF($E2265="",0,IF(VLOOKUP($E2265,paramètres!$E$33:$F$44,2,FALSE)&lt;=VLOOKUP($AF$18,paramètres!$E$33:$F$44,2,FALSE),T2265*$D2265,0)))</f>
        <v>0</v>
      </c>
      <c r="AG2265" s="13">
        <f>IF($D2265="",0,IF($E2265="",0,IF(VLOOKUP($E2265,paramètres!$E$33:$F$44,2,FALSE)&lt;=VLOOKUP($AG$18,paramètres!$E$33:$F$44,2,FALSE),U2265*$D2265,0)))</f>
        <v>0</v>
      </c>
      <c r="AH2265" s="13">
        <f>IF($D2265="",0,IF($E2265="",0,IF(VLOOKUP($E2265,paramètres!$E$33:$F$44,2,FALSE)&lt;=VLOOKUP($AH$18,paramètres!$E$33:$F$44,2,FALSE),V2265*$D2265,0)))</f>
        <v>0</v>
      </c>
      <c r="AI2265" s="13">
        <f>IF($D2265="",0,IF($E2265="",0,IF(VLOOKUP($E2265,paramètres!$E$33:$F$44,2,FALSE)&lt;=VLOOKUP($AI$18,paramètres!$E$33:$F$44,2,FALSE),W2265*$D2265,0)))</f>
        <v>0</v>
      </c>
      <c r="AJ2265" s="13">
        <f>IF($D2265="",0,IF($E2265="",0,IF(VLOOKUP($E2265,paramètres!$E$33:$F$44,2,FALSE)&lt;=VLOOKUP($AJ$18,paramètres!$E$33:$F$44,2,FALSE),X2265*$D2265,0)))</f>
        <v>0</v>
      </c>
      <c r="AK2265" s="13">
        <f>IF($D2265="",0,IF($E2265="",0,IF(VLOOKUP($E2265,paramètres!$E$33:$F$44,2,FALSE)&lt;=VLOOKUP($AK$18,paramètres!$E$33:$F$44,2,FALSE),Y2265*$D2265,0)))</f>
        <v>0</v>
      </c>
      <c r="AL2265" s="13">
        <f>IF($D2265="",0,IF($E2265="",0,IF(VLOOKUP($E2265,paramètres!$E$33:$F$44,2,FALSE)&lt;=VLOOKUP($AL$18,paramètres!$E$33:$F$44,2,FALSE),Z2265*$D2265,0)))</f>
        <v>0</v>
      </c>
      <c r="AM2265" s="126">
        <f>IF($D2265="",0,IF($E2265="",0,IF(VLOOKUP($E2265,paramètres!$E$33:$F$44,2,FALSE)&lt;=VLOOKUP($AM$18,paramètres!$E$33:$F$44,2,FALSE),AA2265*$D2265,0)))</f>
        <v>0</v>
      </c>
      <c r="AN2265" s="121" t="str">
        <f>IF(paramètres!$B$28=1,((SUM(P2265:Y2265)/1.02)+SUM(Z2265:AA2265))*0.0303/9*COUNT(P2265:X2265),IF(paramètres!$B$28=2,(SUM(P2265:AA2265))*0.0303/9*COUNT(P2265:X2265),"Missing Delta option"))</f>
        <v>Missing Delta option</v>
      </c>
      <c r="AO2265" s="13" t="str">
        <f>IF(paramètres!$B$28=1,(((SUM(P2265:Y2265)/1.02)+SUM(Z2265:AA2265))+((SUM(AB2265:AK2265)/1.02)+SUM(AL2265:AN2265)))*cotpatr,IF(paramètres!$B$28=2,(SUM(P2265:AN2265)*cotpatr),"Missing Delta Option"))</f>
        <v>Missing Delta Option</v>
      </c>
      <c r="AP2265" s="13" t="str" cm="1">
        <f t="array" ref="AP2265">IF(paramètres!$B$28=1,(((SUM(P2265:Y2265)/1.02)+SUM(Z2265:AA2265))+((SUM(AB2265:AM2265)/1.02)+SUM(AL2265:AM2265)))/12*pécule,IF(paramètres!$B$28=2,SUM(P2265:AM2265)/12*pécule,"Missing Delta Option"))</f>
        <v>Missing Delta Option</v>
      </c>
      <c r="AQ2265" s="105" t="e">
        <f>IF(paramètres!$B$28=1,(((SUM(P2265:Y2265)/1.02)+SUM(Z2265:AA2265))+((SUM(AB2265:AM2265)/1.02)+SUM(AL2265:AM2265)))+AN2265+AO2265+AP2265,SUM(P2265:AM2265)+AN2265+AO2265+AP2265)</f>
        <v>#VALUE!</v>
      </c>
    </row>
    <row r="2266" spans="1:43" x14ac:dyDescent="0.25">
      <c r="A2266" s="104"/>
      <c r="B2266" s="39"/>
      <c r="C2266" s="39"/>
      <c r="D2266" s="70"/>
      <c r="E2266" s="49"/>
      <c r="F2266" s="40"/>
      <c r="G2266" s="38"/>
      <c r="H2266" s="71"/>
      <c r="I2266" s="40"/>
      <c r="J2266" s="38"/>
      <c r="K2266" s="71"/>
      <c r="L2266" s="40"/>
      <c r="M2266" s="38"/>
      <c r="N2266" s="71"/>
      <c r="O2266" s="49"/>
      <c r="P2266" s="177"/>
      <c r="Q2266" s="178"/>
      <c r="R2266" s="178"/>
      <c r="S2266" s="178"/>
      <c r="T2266" s="178"/>
      <c r="U2266" s="178"/>
      <c r="V2266" s="178"/>
      <c r="W2266" s="178"/>
      <c r="X2266" s="178"/>
      <c r="Y2266" s="178"/>
      <c r="Z2266" s="178"/>
      <c r="AA2266" s="179"/>
      <c r="AB2266" s="121">
        <f>IF($D2266="",0,IF($E2266="",0,IF(VLOOKUP($E2266,paramètres!$E$33:$F$44,2,FALSE)&lt;=VLOOKUP($AB$18,paramètres!$E$33:$F$44,2,FALSE),P2266*$D2266,0)))</f>
        <v>0</v>
      </c>
      <c r="AC2266" s="13">
        <f>IF($D2266="",0,IF($E2266="",0,IF(VLOOKUP($E2266,paramètres!$E$33:$F$44,2,FALSE)&lt;=VLOOKUP($AC$18,paramètres!$E$33:$F$44,2,FALSE),Q2266*$D2266,0)))</f>
        <v>0</v>
      </c>
      <c r="AD2266" s="13">
        <f>IF($D2266="",0,IF($E2266="",0,IF(VLOOKUP($E2266,paramètres!$E$33:$F$44,2,FALSE)&lt;=VLOOKUP($AD$18,paramètres!$E$33:$F$44,2,FALSE),R2266*$D2266,0)))</f>
        <v>0</v>
      </c>
      <c r="AE2266" s="13">
        <f>IF($D2266="",0,IF($E2266="",0,IF(VLOOKUP($E2266,paramètres!$E$33:$F$44,2,FALSE)&lt;=VLOOKUP($AE$18,paramètres!$E$33:$F$44,2,FALSE),S2266*$D2266,0)))</f>
        <v>0</v>
      </c>
      <c r="AF2266" s="13">
        <f>IF($D2266="",0,IF($E2266="",0,IF(VLOOKUP($E2266,paramètres!$E$33:$F$44,2,FALSE)&lt;=VLOOKUP($AF$18,paramètres!$E$33:$F$44,2,FALSE),T2266*$D2266,0)))</f>
        <v>0</v>
      </c>
      <c r="AG2266" s="13">
        <f>IF($D2266="",0,IF($E2266="",0,IF(VLOOKUP($E2266,paramètres!$E$33:$F$44,2,FALSE)&lt;=VLOOKUP($AG$18,paramètres!$E$33:$F$44,2,FALSE),U2266*$D2266,0)))</f>
        <v>0</v>
      </c>
      <c r="AH2266" s="13">
        <f>IF($D2266="",0,IF($E2266="",0,IF(VLOOKUP($E2266,paramètres!$E$33:$F$44,2,FALSE)&lt;=VLOOKUP($AH$18,paramètres!$E$33:$F$44,2,FALSE),V2266*$D2266,0)))</f>
        <v>0</v>
      </c>
      <c r="AI2266" s="13">
        <f>IF($D2266="",0,IF($E2266="",0,IF(VLOOKUP($E2266,paramètres!$E$33:$F$44,2,FALSE)&lt;=VLOOKUP($AI$18,paramètres!$E$33:$F$44,2,FALSE),W2266*$D2266,0)))</f>
        <v>0</v>
      </c>
      <c r="AJ2266" s="13">
        <f>IF($D2266="",0,IF($E2266="",0,IF(VLOOKUP($E2266,paramètres!$E$33:$F$44,2,FALSE)&lt;=VLOOKUP($AJ$18,paramètres!$E$33:$F$44,2,FALSE),X2266*$D2266,0)))</f>
        <v>0</v>
      </c>
      <c r="AK2266" s="13">
        <f>IF($D2266="",0,IF($E2266="",0,IF(VLOOKUP($E2266,paramètres!$E$33:$F$44,2,FALSE)&lt;=VLOOKUP($AK$18,paramètres!$E$33:$F$44,2,FALSE),Y2266*$D2266,0)))</f>
        <v>0</v>
      </c>
      <c r="AL2266" s="13">
        <f>IF($D2266="",0,IF($E2266="",0,IF(VLOOKUP($E2266,paramètres!$E$33:$F$44,2,FALSE)&lt;=VLOOKUP($AL$18,paramètres!$E$33:$F$44,2,FALSE),Z2266*$D2266,0)))</f>
        <v>0</v>
      </c>
      <c r="AM2266" s="126">
        <f>IF($D2266="",0,IF($E2266="",0,IF(VLOOKUP($E2266,paramètres!$E$33:$F$44,2,FALSE)&lt;=VLOOKUP($AM$18,paramètres!$E$33:$F$44,2,FALSE),AA2266*$D2266,0)))</f>
        <v>0</v>
      </c>
      <c r="AN2266" s="121" t="str">
        <f>IF(paramètres!$B$28=1,((SUM(P2266:Y2266)/1.02)+SUM(Z2266:AA2266))*0.0303/9*COUNT(P2266:X2266),IF(paramètres!$B$28=2,(SUM(P2266:AA2266))*0.0303/9*COUNT(P2266:X2266),"Missing Delta option"))</f>
        <v>Missing Delta option</v>
      </c>
      <c r="AO2266" s="13" t="str">
        <f>IF(paramètres!$B$28=1,(((SUM(P2266:Y2266)/1.02)+SUM(Z2266:AA2266))+((SUM(AB2266:AK2266)/1.02)+SUM(AL2266:AN2266)))*cotpatr,IF(paramètres!$B$28=2,(SUM(P2266:AN2266)*cotpatr),"Missing Delta Option"))</f>
        <v>Missing Delta Option</v>
      </c>
      <c r="AP2266" s="13" t="str" cm="1">
        <f t="array" ref="AP2266">IF(paramètres!$B$28=1,(((SUM(P2266:Y2266)/1.02)+SUM(Z2266:AA2266))+((SUM(AB2266:AM2266)/1.02)+SUM(AL2266:AM2266)))/12*pécule,IF(paramètres!$B$28=2,SUM(P2266:AM2266)/12*pécule,"Missing Delta Option"))</f>
        <v>Missing Delta Option</v>
      </c>
      <c r="AQ2266" s="105" t="e">
        <f>IF(paramètres!$B$28=1,(((SUM(P2266:Y2266)/1.02)+SUM(Z2266:AA2266))+((SUM(AB2266:AM2266)/1.02)+SUM(AL2266:AM2266)))+AN2266+AO2266+AP2266,SUM(P2266:AM2266)+AN2266+AO2266+AP2266)</f>
        <v>#VALUE!</v>
      </c>
    </row>
    <row r="2267" spans="1:43" x14ac:dyDescent="0.25">
      <c r="A2267" s="104"/>
      <c r="B2267" s="39"/>
      <c r="C2267" s="39"/>
      <c r="D2267" s="70"/>
      <c r="E2267" s="49"/>
      <c r="F2267" s="40"/>
      <c r="G2267" s="38"/>
      <c r="H2267" s="71"/>
      <c r="I2267" s="40"/>
      <c r="J2267" s="38"/>
      <c r="K2267" s="71"/>
      <c r="L2267" s="40"/>
      <c r="M2267" s="38"/>
      <c r="N2267" s="71"/>
      <c r="O2267" s="49"/>
      <c r="P2267" s="177"/>
      <c r="Q2267" s="178"/>
      <c r="R2267" s="178"/>
      <c r="S2267" s="178"/>
      <c r="T2267" s="178"/>
      <c r="U2267" s="178"/>
      <c r="V2267" s="178"/>
      <c r="W2267" s="178"/>
      <c r="X2267" s="178"/>
      <c r="Y2267" s="178"/>
      <c r="Z2267" s="178"/>
      <c r="AA2267" s="179"/>
      <c r="AB2267" s="121">
        <f>IF($D2267="",0,IF($E2267="",0,IF(VLOOKUP($E2267,paramètres!$E$33:$F$44,2,FALSE)&lt;=VLOOKUP($AB$18,paramètres!$E$33:$F$44,2,FALSE),P2267*$D2267,0)))</f>
        <v>0</v>
      </c>
      <c r="AC2267" s="13">
        <f>IF($D2267="",0,IF($E2267="",0,IF(VLOOKUP($E2267,paramètres!$E$33:$F$44,2,FALSE)&lt;=VLOOKUP($AC$18,paramètres!$E$33:$F$44,2,FALSE),Q2267*$D2267,0)))</f>
        <v>0</v>
      </c>
      <c r="AD2267" s="13">
        <f>IF($D2267="",0,IF($E2267="",0,IF(VLOOKUP($E2267,paramètres!$E$33:$F$44,2,FALSE)&lt;=VLOOKUP($AD$18,paramètres!$E$33:$F$44,2,FALSE),R2267*$D2267,0)))</f>
        <v>0</v>
      </c>
      <c r="AE2267" s="13">
        <f>IF($D2267="",0,IF($E2267="",0,IF(VLOOKUP($E2267,paramètres!$E$33:$F$44,2,FALSE)&lt;=VLOOKUP($AE$18,paramètres!$E$33:$F$44,2,FALSE),S2267*$D2267,0)))</f>
        <v>0</v>
      </c>
      <c r="AF2267" s="13">
        <f>IF($D2267="",0,IF($E2267="",0,IF(VLOOKUP($E2267,paramètres!$E$33:$F$44,2,FALSE)&lt;=VLOOKUP($AF$18,paramètres!$E$33:$F$44,2,FALSE),T2267*$D2267,0)))</f>
        <v>0</v>
      </c>
      <c r="AG2267" s="13">
        <f>IF($D2267="",0,IF($E2267="",0,IF(VLOOKUP($E2267,paramètres!$E$33:$F$44,2,FALSE)&lt;=VLOOKUP($AG$18,paramètres!$E$33:$F$44,2,FALSE),U2267*$D2267,0)))</f>
        <v>0</v>
      </c>
      <c r="AH2267" s="13">
        <f>IF($D2267="",0,IF($E2267="",0,IF(VLOOKUP($E2267,paramètres!$E$33:$F$44,2,FALSE)&lt;=VLOOKUP($AH$18,paramètres!$E$33:$F$44,2,FALSE),V2267*$D2267,0)))</f>
        <v>0</v>
      </c>
      <c r="AI2267" s="13">
        <f>IF($D2267="",0,IF($E2267="",0,IF(VLOOKUP($E2267,paramètres!$E$33:$F$44,2,FALSE)&lt;=VLOOKUP($AI$18,paramètres!$E$33:$F$44,2,FALSE),W2267*$D2267,0)))</f>
        <v>0</v>
      </c>
      <c r="AJ2267" s="13">
        <f>IF($D2267="",0,IF($E2267="",0,IF(VLOOKUP($E2267,paramètres!$E$33:$F$44,2,FALSE)&lt;=VLOOKUP($AJ$18,paramètres!$E$33:$F$44,2,FALSE),X2267*$D2267,0)))</f>
        <v>0</v>
      </c>
      <c r="AK2267" s="13">
        <f>IF($D2267="",0,IF($E2267="",0,IF(VLOOKUP($E2267,paramètres!$E$33:$F$44,2,FALSE)&lt;=VLOOKUP($AK$18,paramètres!$E$33:$F$44,2,FALSE),Y2267*$D2267,0)))</f>
        <v>0</v>
      </c>
      <c r="AL2267" s="13">
        <f>IF($D2267="",0,IF($E2267="",0,IF(VLOOKUP($E2267,paramètres!$E$33:$F$44,2,FALSE)&lt;=VLOOKUP($AL$18,paramètres!$E$33:$F$44,2,FALSE),Z2267*$D2267,0)))</f>
        <v>0</v>
      </c>
      <c r="AM2267" s="126">
        <f>IF($D2267="",0,IF($E2267="",0,IF(VLOOKUP($E2267,paramètres!$E$33:$F$44,2,FALSE)&lt;=VLOOKUP($AM$18,paramètres!$E$33:$F$44,2,FALSE),AA2267*$D2267,0)))</f>
        <v>0</v>
      </c>
      <c r="AN2267" s="121" t="str">
        <f>IF(paramètres!$B$28=1,((SUM(P2267:Y2267)/1.02)+SUM(Z2267:AA2267))*0.0303/9*COUNT(P2267:X2267),IF(paramètres!$B$28=2,(SUM(P2267:AA2267))*0.0303/9*COUNT(P2267:X2267),"Missing Delta option"))</f>
        <v>Missing Delta option</v>
      </c>
      <c r="AO2267" s="13" t="str">
        <f>IF(paramètres!$B$28=1,(((SUM(P2267:Y2267)/1.02)+SUM(Z2267:AA2267))+((SUM(AB2267:AK2267)/1.02)+SUM(AL2267:AN2267)))*cotpatr,IF(paramètres!$B$28=2,(SUM(P2267:AN2267)*cotpatr),"Missing Delta Option"))</f>
        <v>Missing Delta Option</v>
      </c>
      <c r="AP2267" s="13" t="str" cm="1">
        <f t="array" ref="AP2267">IF(paramètres!$B$28=1,(((SUM(P2267:Y2267)/1.02)+SUM(Z2267:AA2267))+((SUM(AB2267:AM2267)/1.02)+SUM(AL2267:AM2267)))/12*pécule,IF(paramètres!$B$28=2,SUM(P2267:AM2267)/12*pécule,"Missing Delta Option"))</f>
        <v>Missing Delta Option</v>
      </c>
      <c r="AQ2267" s="105" t="e">
        <f>IF(paramètres!$B$28=1,(((SUM(P2267:Y2267)/1.02)+SUM(Z2267:AA2267))+((SUM(AB2267:AM2267)/1.02)+SUM(AL2267:AM2267)))+AN2267+AO2267+AP2267,SUM(P2267:AM2267)+AN2267+AO2267+AP2267)</f>
        <v>#VALUE!</v>
      </c>
    </row>
    <row r="2268" spans="1:43" x14ac:dyDescent="0.25">
      <c r="A2268" s="104"/>
      <c r="B2268" s="39"/>
      <c r="C2268" s="39"/>
      <c r="D2268" s="70"/>
      <c r="E2268" s="49"/>
      <c r="F2268" s="40"/>
      <c r="G2268" s="38"/>
      <c r="H2268" s="71"/>
      <c r="I2268" s="40"/>
      <c r="J2268" s="38"/>
      <c r="K2268" s="71"/>
      <c r="L2268" s="40"/>
      <c r="M2268" s="38"/>
      <c r="N2268" s="71"/>
      <c r="O2268" s="49"/>
      <c r="P2268" s="177"/>
      <c r="Q2268" s="178"/>
      <c r="R2268" s="178"/>
      <c r="S2268" s="178"/>
      <c r="T2268" s="178"/>
      <c r="U2268" s="178"/>
      <c r="V2268" s="178"/>
      <c r="W2268" s="178"/>
      <c r="X2268" s="178"/>
      <c r="Y2268" s="178"/>
      <c r="Z2268" s="178"/>
      <c r="AA2268" s="179"/>
      <c r="AB2268" s="121">
        <f>IF($D2268="",0,IF($E2268="",0,IF(VLOOKUP($E2268,paramètres!$E$33:$F$44,2,FALSE)&lt;=VLOOKUP($AB$18,paramètres!$E$33:$F$44,2,FALSE),P2268*$D2268,0)))</f>
        <v>0</v>
      </c>
      <c r="AC2268" s="13">
        <f>IF($D2268="",0,IF($E2268="",0,IF(VLOOKUP($E2268,paramètres!$E$33:$F$44,2,FALSE)&lt;=VLOOKUP($AC$18,paramètres!$E$33:$F$44,2,FALSE),Q2268*$D2268,0)))</f>
        <v>0</v>
      </c>
      <c r="AD2268" s="13">
        <f>IF($D2268="",0,IF($E2268="",0,IF(VLOOKUP($E2268,paramètres!$E$33:$F$44,2,FALSE)&lt;=VLOOKUP($AD$18,paramètres!$E$33:$F$44,2,FALSE),R2268*$D2268,0)))</f>
        <v>0</v>
      </c>
      <c r="AE2268" s="13">
        <f>IF($D2268="",0,IF($E2268="",0,IF(VLOOKUP($E2268,paramètres!$E$33:$F$44,2,FALSE)&lt;=VLOOKUP($AE$18,paramètres!$E$33:$F$44,2,FALSE),S2268*$D2268,0)))</f>
        <v>0</v>
      </c>
      <c r="AF2268" s="13">
        <f>IF($D2268="",0,IF($E2268="",0,IF(VLOOKUP($E2268,paramètres!$E$33:$F$44,2,FALSE)&lt;=VLOOKUP($AF$18,paramètres!$E$33:$F$44,2,FALSE),T2268*$D2268,0)))</f>
        <v>0</v>
      </c>
      <c r="AG2268" s="13">
        <f>IF($D2268="",0,IF($E2268="",0,IF(VLOOKUP($E2268,paramètres!$E$33:$F$44,2,FALSE)&lt;=VLOOKUP($AG$18,paramètres!$E$33:$F$44,2,FALSE),U2268*$D2268,0)))</f>
        <v>0</v>
      </c>
      <c r="AH2268" s="13">
        <f>IF($D2268="",0,IF($E2268="",0,IF(VLOOKUP($E2268,paramètres!$E$33:$F$44,2,FALSE)&lt;=VLOOKUP($AH$18,paramètres!$E$33:$F$44,2,FALSE),V2268*$D2268,0)))</f>
        <v>0</v>
      </c>
      <c r="AI2268" s="13">
        <f>IF($D2268="",0,IF($E2268="",0,IF(VLOOKUP($E2268,paramètres!$E$33:$F$44,2,FALSE)&lt;=VLOOKUP($AI$18,paramètres!$E$33:$F$44,2,FALSE),W2268*$D2268,0)))</f>
        <v>0</v>
      </c>
      <c r="AJ2268" s="13">
        <f>IF($D2268="",0,IF($E2268="",0,IF(VLOOKUP($E2268,paramètres!$E$33:$F$44,2,FALSE)&lt;=VLOOKUP($AJ$18,paramètres!$E$33:$F$44,2,FALSE),X2268*$D2268,0)))</f>
        <v>0</v>
      </c>
      <c r="AK2268" s="13">
        <f>IF($D2268="",0,IF($E2268="",0,IF(VLOOKUP($E2268,paramètres!$E$33:$F$44,2,FALSE)&lt;=VLOOKUP($AK$18,paramètres!$E$33:$F$44,2,FALSE),Y2268*$D2268,0)))</f>
        <v>0</v>
      </c>
      <c r="AL2268" s="13">
        <f>IF($D2268="",0,IF($E2268="",0,IF(VLOOKUP($E2268,paramètres!$E$33:$F$44,2,FALSE)&lt;=VLOOKUP($AL$18,paramètres!$E$33:$F$44,2,FALSE),Z2268*$D2268,0)))</f>
        <v>0</v>
      </c>
      <c r="AM2268" s="126">
        <f>IF($D2268="",0,IF($E2268="",0,IF(VLOOKUP($E2268,paramètres!$E$33:$F$44,2,FALSE)&lt;=VLOOKUP($AM$18,paramètres!$E$33:$F$44,2,FALSE),AA2268*$D2268,0)))</f>
        <v>0</v>
      </c>
      <c r="AN2268" s="121" t="str">
        <f>IF(paramètres!$B$28=1,((SUM(P2268:Y2268)/1.02)+SUM(Z2268:AA2268))*0.0303/9*COUNT(P2268:X2268),IF(paramètres!$B$28=2,(SUM(P2268:AA2268))*0.0303/9*COUNT(P2268:X2268),"Missing Delta option"))</f>
        <v>Missing Delta option</v>
      </c>
      <c r="AO2268" s="13" t="str">
        <f>IF(paramètres!$B$28=1,(((SUM(P2268:Y2268)/1.02)+SUM(Z2268:AA2268))+((SUM(AB2268:AK2268)/1.02)+SUM(AL2268:AN2268)))*cotpatr,IF(paramètres!$B$28=2,(SUM(P2268:AN2268)*cotpatr),"Missing Delta Option"))</f>
        <v>Missing Delta Option</v>
      </c>
      <c r="AP2268" s="13" t="str" cm="1">
        <f t="array" ref="AP2268">IF(paramètres!$B$28=1,(((SUM(P2268:Y2268)/1.02)+SUM(Z2268:AA2268))+((SUM(AB2268:AM2268)/1.02)+SUM(AL2268:AM2268)))/12*pécule,IF(paramètres!$B$28=2,SUM(P2268:AM2268)/12*pécule,"Missing Delta Option"))</f>
        <v>Missing Delta Option</v>
      </c>
      <c r="AQ2268" s="105" t="e">
        <f>IF(paramètres!$B$28=1,(((SUM(P2268:Y2268)/1.02)+SUM(Z2268:AA2268))+((SUM(AB2268:AM2268)/1.02)+SUM(AL2268:AM2268)))+AN2268+AO2268+AP2268,SUM(P2268:AM2268)+AN2268+AO2268+AP2268)</f>
        <v>#VALUE!</v>
      </c>
    </row>
    <row r="2269" spans="1:43" x14ac:dyDescent="0.25">
      <c r="A2269" s="104"/>
      <c r="B2269" s="39"/>
      <c r="C2269" s="39"/>
      <c r="D2269" s="70"/>
      <c r="E2269" s="49"/>
      <c r="F2269" s="40"/>
      <c r="G2269" s="38"/>
      <c r="H2269" s="71"/>
      <c r="I2269" s="40"/>
      <c r="J2269" s="38"/>
      <c r="K2269" s="71"/>
      <c r="L2269" s="40"/>
      <c r="M2269" s="38"/>
      <c r="N2269" s="71"/>
      <c r="O2269" s="49"/>
      <c r="P2269" s="177"/>
      <c r="Q2269" s="178"/>
      <c r="R2269" s="178"/>
      <c r="S2269" s="178"/>
      <c r="T2269" s="178"/>
      <c r="U2269" s="178"/>
      <c r="V2269" s="178"/>
      <c r="W2269" s="178"/>
      <c r="X2269" s="178"/>
      <c r="Y2269" s="178"/>
      <c r="Z2269" s="178"/>
      <c r="AA2269" s="179"/>
      <c r="AB2269" s="121">
        <f>IF($D2269="",0,IF($E2269="",0,IF(VLOOKUP($E2269,paramètres!$E$33:$F$44,2,FALSE)&lt;=VLOOKUP($AB$18,paramètres!$E$33:$F$44,2,FALSE),P2269*$D2269,0)))</f>
        <v>0</v>
      </c>
      <c r="AC2269" s="13">
        <f>IF($D2269="",0,IF($E2269="",0,IF(VLOOKUP($E2269,paramètres!$E$33:$F$44,2,FALSE)&lt;=VLOOKUP($AC$18,paramètres!$E$33:$F$44,2,FALSE),Q2269*$D2269,0)))</f>
        <v>0</v>
      </c>
      <c r="AD2269" s="13">
        <f>IF($D2269="",0,IF($E2269="",0,IF(VLOOKUP($E2269,paramètres!$E$33:$F$44,2,FALSE)&lt;=VLOOKUP($AD$18,paramètres!$E$33:$F$44,2,FALSE),R2269*$D2269,0)))</f>
        <v>0</v>
      </c>
      <c r="AE2269" s="13">
        <f>IF($D2269="",0,IF($E2269="",0,IF(VLOOKUP($E2269,paramètres!$E$33:$F$44,2,FALSE)&lt;=VLOOKUP($AE$18,paramètres!$E$33:$F$44,2,FALSE),S2269*$D2269,0)))</f>
        <v>0</v>
      </c>
      <c r="AF2269" s="13">
        <f>IF($D2269="",0,IF($E2269="",0,IF(VLOOKUP($E2269,paramètres!$E$33:$F$44,2,FALSE)&lt;=VLOOKUP($AF$18,paramètres!$E$33:$F$44,2,FALSE),T2269*$D2269,0)))</f>
        <v>0</v>
      </c>
      <c r="AG2269" s="13">
        <f>IF($D2269="",0,IF($E2269="",0,IF(VLOOKUP($E2269,paramètres!$E$33:$F$44,2,FALSE)&lt;=VLOOKUP($AG$18,paramètres!$E$33:$F$44,2,FALSE),U2269*$D2269,0)))</f>
        <v>0</v>
      </c>
      <c r="AH2269" s="13">
        <f>IF($D2269="",0,IF($E2269="",0,IF(VLOOKUP($E2269,paramètres!$E$33:$F$44,2,FALSE)&lt;=VLOOKUP($AH$18,paramètres!$E$33:$F$44,2,FALSE),V2269*$D2269,0)))</f>
        <v>0</v>
      </c>
      <c r="AI2269" s="13">
        <f>IF($D2269="",0,IF($E2269="",0,IF(VLOOKUP($E2269,paramètres!$E$33:$F$44,2,FALSE)&lt;=VLOOKUP($AI$18,paramètres!$E$33:$F$44,2,FALSE),W2269*$D2269,0)))</f>
        <v>0</v>
      </c>
      <c r="AJ2269" s="13">
        <f>IF($D2269="",0,IF($E2269="",0,IF(VLOOKUP($E2269,paramètres!$E$33:$F$44,2,FALSE)&lt;=VLOOKUP($AJ$18,paramètres!$E$33:$F$44,2,FALSE),X2269*$D2269,0)))</f>
        <v>0</v>
      </c>
      <c r="AK2269" s="13">
        <f>IF($D2269="",0,IF($E2269="",0,IF(VLOOKUP($E2269,paramètres!$E$33:$F$44,2,FALSE)&lt;=VLOOKUP($AK$18,paramètres!$E$33:$F$44,2,FALSE),Y2269*$D2269,0)))</f>
        <v>0</v>
      </c>
      <c r="AL2269" s="13">
        <f>IF($D2269="",0,IF($E2269="",0,IF(VLOOKUP($E2269,paramètres!$E$33:$F$44,2,FALSE)&lt;=VLOOKUP($AL$18,paramètres!$E$33:$F$44,2,FALSE),Z2269*$D2269,0)))</f>
        <v>0</v>
      </c>
      <c r="AM2269" s="126">
        <f>IF($D2269="",0,IF($E2269="",0,IF(VLOOKUP($E2269,paramètres!$E$33:$F$44,2,FALSE)&lt;=VLOOKUP($AM$18,paramètres!$E$33:$F$44,2,FALSE),AA2269*$D2269,0)))</f>
        <v>0</v>
      </c>
      <c r="AN2269" s="121" t="str">
        <f>IF(paramètres!$B$28=1,((SUM(P2269:Y2269)/1.02)+SUM(Z2269:AA2269))*0.0303/9*COUNT(P2269:X2269),IF(paramètres!$B$28=2,(SUM(P2269:AA2269))*0.0303/9*COUNT(P2269:X2269),"Missing Delta option"))</f>
        <v>Missing Delta option</v>
      </c>
      <c r="AO2269" s="13" t="str">
        <f>IF(paramètres!$B$28=1,(((SUM(P2269:Y2269)/1.02)+SUM(Z2269:AA2269))+((SUM(AB2269:AK2269)/1.02)+SUM(AL2269:AN2269)))*cotpatr,IF(paramètres!$B$28=2,(SUM(P2269:AN2269)*cotpatr),"Missing Delta Option"))</f>
        <v>Missing Delta Option</v>
      </c>
      <c r="AP2269" s="13" t="str" cm="1">
        <f t="array" ref="AP2269">IF(paramètres!$B$28=1,(((SUM(P2269:Y2269)/1.02)+SUM(Z2269:AA2269))+((SUM(AB2269:AM2269)/1.02)+SUM(AL2269:AM2269)))/12*pécule,IF(paramètres!$B$28=2,SUM(P2269:AM2269)/12*pécule,"Missing Delta Option"))</f>
        <v>Missing Delta Option</v>
      </c>
      <c r="AQ2269" s="105" t="e">
        <f>IF(paramètres!$B$28=1,(((SUM(P2269:Y2269)/1.02)+SUM(Z2269:AA2269))+((SUM(AB2269:AM2269)/1.02)+SUM(AL2269:AM2269)))+AN2269+AO2269+AP2269,SUM(P2269:AM2269)+AN2269+AO2269+AP2269)</f>
        <v>#VALUE!</v>
      </c>
    </row>
    <row r="2270" spans="1:43" x14ac:dyDescent="0.25">
      <c r="A2270" s="104"/>
      <c r="B2270" s="39"/>
      <c r="C2270" s="39"/>
      <c r="D2270" s="70"/>
      <c r="E2270" s="49"/>
      <c r="F2270" s="40"/>
      <c r="G2270" s="38"/>
      <c r="H2270" s="71"/>
      <c r="I2270" s="40"/>
      <c r="J2270" s="38"/>
      <c r="K2270" s="71"/>
      <c r="L2270" s="40"/>
      <c r="M2270" s="38"/>
      <c r="N2270" s="71"/>
      <c r="O2270" s="49"/>
      <c r="P2270" s="177"/>
      <c r="Q2270" s="178"/>
      <c r="R2270" s="178"/>
      <c r="S2270" s="178"/>
      <c r="T2270" s="178"/>
      <c r="U2270" s="178"/>
      <c r="V2270" s="178"/>
      <c r="W2270" s="178"/>
      <c r="X2270" s="178"/>
      <c r="Y2270" s="178"/>
      <c r="Z2270" s="178"/>
      <c r="AA2270" s="179"/>
      <c r="AB2270" s="121">
        <f>IF($D2270="",0,IF($E2270="",0,IF(VLOOKUP($E2270,paramètres!$E$33:$F$44,2,FALSE)&lt;=VLOOKUP($AB$18,paramètres!$E$33:$F$44,2,FALSE),P2270*$D2270,0)))</f>
        <v>0</v>
      </c>
      <c r="AC2270" s="13">
        <f>IF($D2270="",0,IF($E2270="",0,IF(VLOOKUP($E2270,paramètres!$E$33:$F$44,2,FALSE)&lt;=VLOOKUP($AC$18,paramètres!$E$33:$F$44,2,FALSE),Q2270*$D2270,0)))</f>
        <v>0</v>
      </c>
      <c r="AD2270" s="13">
        <f>IF($D2270="",0,IF($E2270="",0,IF(VLOOKUP($E2270,paramètres!$E$33:$F$44,2,FALSE)&lt;=VLOOKUP($AD$18,paramètres!$E$33:$F$44,2,FALSE),R2270*$D2270,0)))</f>
        <v>0</v>
      </c>
      <c r="AE2270" s="13">
        <f>IF($D2270="",0,IF($E2270="",0,IF(VLOOKUP($E2270,paramètres!$E$33:$F$44,2,FALSE)&lt;=VLOOKUP($AE$18,paramètres!$E$33:$F$44,2,FALSE),S2270*$D2270,0)))</f>
        <v>0</v>
      </c>
      <c r="AF2270" s="13">
        <f>IF($D2270="",0,IF($E2270="",0,IF(VLOOKUP($E2270,paramètres!$E$33:$F$44,2,FALSE)&lt;=VLOOKUP($AF$18,paramètres!$E$33:$F$44,2,FALSE),T2270*$D2270,0)))</f>
        <v>0</v>
      </c>
      <c r="AG2270" s="13">
        <f>IF($D2270="",0,IF($E2270="",0,IF(VLOOKUP($E2270,paramètres!$E$33:$F$44,2,FALSE)&lt;=VLOOKUP($AG$18,paramètres!$E$33:$F$44,2,FALSE),U2270*$D2270,0)))</f>
        <v>0</v>
      </c>
      <c r="AH2270" s="13">
        <f>IF($D2270="",0,IF($E2270="",0,IF(VLOOKUP($E2270,paramètres!$E$33:$F$44,2,FALSE)&lt;=VLOOKUP($AH$18,paramètres!$E$33:$F$44,2,FALSE),V2270*$D2270,0)))</f>
        <v>0</v>
      </c>
      <c r="AI2270" s="13">
        <f>IF($D2270="",0,IF($E2270="",0,IF(VLOOKUP($E2270,paramètres!$E$33:$F$44,2,FALSE)&lt;=VLOOKUP($AI$18,paramètres!$E$33:$F$44,2,FALSE),W2270*$D2270,0)))</f>
        <v>0</v>
      </c>
      <c r="AJ2270" s="13">
        <f>IF($D2270="",0,IF($E2270="",0,IF(VLOOKUP($E2270,paramètres!$E$33:$F$44,2,FALSE)&lt;=VLOOKUP($AJ$18,paramètres!$E$33:$F$44,2,FALSE),X2270*$D2270,0)))</f>
        <v>0</v>
      </c>
      <c r="AK2270" s="13">
        <f>IF($D2270="",0,IF($E2270="",0,IF(VLOOKUP($E2270,paramètres!$E$33:$F$44,2,FALSE)&lt;=VLOOKUP($AK$18,paramètres!$E$33:$F$44,2,FALSE),Y2270*$D2270,0)))</f>
        <v>0</v>
      </c>
      <c r="AL2270" s="13">
        <f>IF($D2270="",0,IF($E2270="",0,IF(VLOOKUP($E2270,paramètres!$E$33:$F$44,2,FALSE)&lt;=VLOOKUP($AL$18,paramètres!$E$33:$F$44,2,FALSE),Z2270*$D2270,0)))</f>
        <v>0</v>
      </c>
      <c r="AM2270" s="126">
        <f>IF($D2270="",0,IF($E2270="",0,IF(VLOOKUP($E2270,paramètres!$E$33:$F$44,2,FALSE)&lt;=VLOOKUP($AM$18,paramètres!$E$33:$F$44,2,FALSE),AA2270*$D2270,0)))</f>
        <v>0</v>
      </c>
      <c r="AN2270" s="121" t="str">
        <f>IF(paramètres!$B$28=1,((SUM(P2270:Y2270)/1.02)+SUM(Z2270:AA2270))*0.0303/9*COUNT(P2270:X2270),IF(paramètres!$B$28=2,(SUM(P2270:AA2270))*0.0303/9*COUNT(P2270:X2270),"Missing Delta option"))</f>
        <v>Missing Delta option</v>
      </c>
      <c r="AO2270" s="13" t="str">
        <f>IF(paramètres!$B$28=1,(((SUM(P2270:Y2270)/1.02)+SUM(Z2270:AA2270))+((SUM(AB2270:AK2270)/1.02)+SUM(AL2270:AN2270)))*cotpatr,IF(paramètres!$B$28=2,(SUM(P2270:AN2270)*cotpatr),"Missing Delta Option"))</f>
        <v>Missing Delta Option</v>
      </c>
      <c r="AP2270" s="13" t="str" cm="1">
        <f t="array" ref="AP2270">IF(paramètres!$B$28=1,(((SUM(P2270:Y2270)/1.02)+SUM(Z2270:AA2270))+((SUM(AB2270:AM2270)/1.02)+SUM(AL2270:AM2270)))/12*pécule,IF(paramètres!$B$28=2,SUM(P2270:AM2270)/12*pécule,"Missing Delta Option"))</f>
        <v>Missing Delta Option</v>
      </c>
      <c r="AQ2270" s="105" t="e">
        <f>IF(paramètres!$B$28=1,(((SUM(P2270:Y2270)/1.02)+SUM(Z2270:AA2270))+((SUM(AB2270:AM2270)/1.02)+SUM(AL2270:AM2270)))+AN2270+AO2270+AP2270,SUM(P2270:AM2270)+AN2270+AO2270+AP2270)</f>
        <v>#VALUE!</v>
      </c>
    </row>
    <row r="2271" spans="1:43" x14ac:dyDescent="0.25">
      <c r="A2271" s="104"/>
      <c r="B2271" s="39"/>
      <c r="C2271" s="39"/>
      <c r="D2271" s="70"/>
      <c r="E2271" s="49"/>
      <c r="F2271" s="40"/>
      <c r="G2271" s="38"/>
      <c r="H2271" s="71"/>
      <c r="I2271" s="40"/>
      <c r="J2271" s="38"/>
      <c r="K2271" s="71"/>
      <c r="L2271" s="40"/>
      <c r="M2271" s="38"/>
      <c r="N2271" s="71"/>
      <c r="O2271" s="49"/>
      <c r="P2271" s="177"/>
      <c r="Q2271" s="178"/>
      <c r="R2271" s="178"/>
      <c r="S2271" s="178"/>
      <c r="T2271" s="178"/>
      <c r="U2271" s="178"/>
      <c r="V2271" s="178"/>
      <c r="W2271" s="178"/>
      <c r="X2271" s="178"/>
      <c r="Y2271" s="178"/>
      <c r="Z2271" s="178"/>
      <c r="AA2271" s="179"/>
      <c r="AB2271" s="121">
        <f>IF($D2271="",0,IF($E2271="",0,IF(VLOOKUP($E2271,paramètres!$E$33:$F$44,2,FALSE)&lt;=VLOOKUP($AB$18,paramètres!$E$33:$F$44,2,FALSE),P2271*$D2271,0)))</f>
        <v>0</v>
      </c>
      <c r="AC2271" s="13">
        <f>IF($D2271="",0,IF($E2271="",0,IF(VLOOKUP($E2271,paramètres!$E$33:$F$44,2,FALSE)&lt;=VLOOKUP($AC$18,paramètres!$E$33:$F$44,2,FALSE),Q2271*$D2271,0)))</f>
        <v>0</v>
      </c>
      <c r="AD2271" s="13">
        <f>IF($D2271="",0,IF($E2271="",0,IF(VLOOKUP($E2271,paramètres!$E$33:$F$44,2,FALSE)&lt;=VLOOKUP($AD$18,paramètres!$E$33:$F$44,2,FALSE),R2271*$D2271,0)))</f>
        <v>0</v>
      </c>
      <c r="AE2271" s="13">
        <f>IF($D2271="",0,IF($E2271="",0,IF(VLOOKUP($E2271,paramètres!$E$33:$F$44,2,FALSE)&lt;=VLOOKUP($AE$18,paramètres!$E$33:$F$44,2,FALSE),S2271*$D2271,0)))</f>
        <v>0</v>
      </c>
      <c r="AF2271" s="13">
        <f>IF($D2271="",0,IF($E2271="",0,IF(VLOOKUP($E2271,paramètres!$E$33:$F$44,2,FALSE)&lt;=VLOOKUP($AF$18,paramètres!$E$33:$F$44,2,FALSE),T2271*$D2271,0)))</f>
        <v>0</v>
      </c>
      <c r="AG2271" s="13">
        <f>IF($D2271="",0,IF($E2271="",0,IF(VLOOKUP($E2271,paramètres!$E$33:$F$44,2,FALSE)&lt;=VLOOKUP($AG$18,paramètres!$E$33:$F$44,2,FALSE),U2271*$D2271,0)))</f>
        <v>0</v>
      </c>
      <c r="AH2271" s="13">
        <f>IF($D2271="",0,IF($E2271="",0,IF(VLOOKUP($E2271,paramètres!$E$33:$F$44,2,FALSE)&lt;=VLOOKUP($AH$18,paramètres!$E$33:$F$44,2,FALSE),V2271*$D2271,0)))</f>
        <v>0</v>
      </c>
      <c r="AI2271" s="13">
        <f>IF($D2271="",0,IF($E2271="",0,IF(VLOOKUP($E2271,paramètres!$E$33:$F$44,2,FALSE)&lt;=VLOOKUP($AI$18,paramètres!$E$33:$F$44,2,FALSE),W2271*$D2271,0)))</f>
        <v>0</v>
      </c>
      <c r="AJ2271" s="13">
        <f>IF($D2271="",0,IF($E2271="",0,IF(VLOOKUP($E2271,paramètres!$E$33:$F$44,2,FALSE)&lt;=VLOOKUP($AJ$18,paramètres!$E$33:$F$44,2,FALSE),X2271*$D2271,0)))</f>
        <v>0</v>
      </c>
      <c r="AK2271" s="13">
        <f>IF($D2271="",0,IF($E2271="",0,IF(VLOOKUP($E2271,paramètres!$E$33:$F$44,2,FALSE)&lt;=VLOOKUP($AK$18,paramètres!$E$33:$F$44,2,FALSE),Y2271*$D2271,0)))</f>
        <v>0</v>
      </c>
      <c r="AL2271" s="13">
        <f>IF($D2271="",0,IF($E2271="",0,IF(VLOOKUP($E2271,paramètres!$E$33:$F$44,2,FALSE)&lt;=VLOOKUP($AL$18,paramètres!$E$33:$F$44,2,FALSE),Z2271*$D2271,0)))</f>
        <v>0</v>
      </c>
      <c r="AM2271" s="126">
        <f>IF($D2271="",0,IF($E2271="",0,IF(VLOOKUP($E2271,paramètres!$E$33:$F$44,2,FALSE)&lt;=VLOOKUP($AM$18,paramètres!$E$33:$F$44,2,FALSE),AA2271*$D2271,0)))</f>
        <v>0</v>
      </c>
      <c r="AN2271" s="121" t="str">
        <f>IF(paramètres!$B$28=1,((SUM(P2271:Y2271)/1.02)+SUM(Z2271:AA2271))*0.0303/9*COUNT(P2271:X2271),IF(paramètres!$B$28=2,(SUM(P2271:AA2271))*0.0303/9*COUNT(P2271:X2271),"Missing Delta option"))</f>
        <v>Missing Delta option</v>
      </c>
      <c r="AO2271" s="13" t="str">
        <f>IF(paramètres!$B$28=1,(((SUM(P2271:Y2271)/1.02)+SUM(Z2271:AA2271))+((SUM(AB2271:AK2271)/1.02)+SUM(AL2271:AN2271)))*cotpatr,IF(paramètres!$B$28=2,(SUM(P2271:AN2271)*cotpatr),"Missing Delta Option"))</f>
        <v>Missing Delta Option</v>
      </c>
      <c r="AP2271" s="13" t="str" cm="1">
        <f t="array" ref="AP2271">IF(paramètres!$B$28=1,(((SUM(P2271:Y2271)/1.02)+SUM(Z2271:AA2271))+((SUM(AB2271:AM2271)/1.02)+SUM(AL2271:AM2271)))/12*pécule,IF(paramètres!$B$28=2,SUM(P2271:AM2271)/12*pécule,"Missing Delta Option"))</f>
        <v>Missing Delta Option</v>
      </c>
      <c r="AQ2271" s="105" t="e">
        <f>IF(paramètres!$B$28=1,(((SUM(P2271:Y2271)/1.02)+SUM(Z2271:AA2271))+((SUM(AB2271:AM2271)/1.02)+SUM(AL2271:AM2271)))+AN2271+AO2271+AP2271,SUM(P2271:AM2271)+AN2271+AO2271+AP2271)</f>
        <v>#VALUE!</v>
      </c>
    </row>
    <row r="2272" spans="1:43" x14ac:dyDescent="0.25">
      <c r="A2272" s="104"/>
      <c r="B2272" s="39"/>
      <c r="C2272" s="39"/>
      <c r="D2272" s="70"/>
      <c r="E2272" s="49"/>
      <c r="F2272" s="40"/>
      <c r="G2272" s="38"/>
      <c r="H2272" s="71"/>
      <c r="I2272" s="40"/>
      <c r="J2272" s="38"/>
      <c r="K2272" s="71"/>
      <c r="L2272" s="40"/>
      <c r="M2272" s="38"/>
      <c r="N2272" s="71"/>
      <c r="O2272" s="49"/>
      <c r="P2272" s="177"/>
      <c r="Q2272" s="178"/>
      <c r="R2272" s="178"/>
      <c r="S2272" s="178"/>
      <c r="T2272" s="178"/>
      <c r="U2272" s="178"/>
      <c r="V2272" s="178"/>
      <c r="W2272" s="178"/>
      <c r="X2272" s="178"/>
      <c r="Y2272" s="178"/>
      <c r="Z2272" s="178"/>
      <c r="AA2272" s="179"/>
      <c r="AB2272" s="121">
        <f>IF($D2272="",0,IF($E2272="",0,IF(VLOOKUP($E2272,paramètres!$E$33:$F$44,2,FALSE)&lt;=VLOOKUP($AB$18,paramètres!$E$33:$F$44,2,FALSE),P2272*$D2272,0)))</f>
        <v>0</v>
      </c>
      <c r="AC2272" s="13">
        <f>IF($D2272="",0,IF($E2272="",0,IF(VLOOKUP($E2272,paramètres!$E$33:$F$44,2,FALSE)&lt;=VLOOKUP($AC$18,paramètres!$E$33:$F$44,2,FALSE),Q2272*$D2272,0)))</f>
        <v>0</v>
      </c>
      <c r="AD2272" s="13">
        <f>IF($D2272="",0,IF($E2272="",0,IF(VLOOKUP($E2272,paramètres!$E$33:$F$44,2,FALSE)&lt;=VLOOKUP($AD$18,paramètres!$E$33:$F$44,2,FALSE),R2272*$D2272,0)))</f>
        <v>0</v>
      </c>
      <c r="AE2272" s="13">
        <f>IF($D2272="",0,IF($E2272="",0,IF(VLOOKUP($E2272,paramètres!$E$33:$F$44,2,FALSE)&lt;=VLOOKUP($AE$18,paramètres!$E$33:$F$44,2,FALSE),S2272*$D2272,0)))</f>
        <v>0</v>
      </c>
      <c r="AF2272" s="13">
        <f>IF($D2272="",0,IF($E2272="",0,IF(VLOOKUP($E2272,paramètres!$E$33:$F$44,2,FALSE)&lt;=VLOOKUP($AF$18,paramètres!$E$33:$F$44,2,FALSE),T2272*$D2272,0)))</f>
        <v>0</v>
      </c>
      <c r="AG2272" s="13">
        <f>IF($D2272="",0,IF($E2272="",0,IF(VLOOKUP($E2272,paramètres!$E$33:$F$44,2,FALSE)&lt;=VLOOKUP($AG$18,paramètres!$E$33:$F$44,2,FALSE),U2272*$D2272,0)))</f>
        <v>0</v>
      </c>
      <c r="AH2272" s="13">
        <f>IF($D2272="",0,IF($E2272="",0,IF(VLOOKUP($E2272,paramètres!$E$33:$F$44,2,FALSE)&lt;=VLOOKUP($AH$18,paramètres!$E$33:$F$44,2,FALSE),V2272*$D2272,0)))</f>
        <v>0</v>
      </c>
      <c r="AI2272" s="13">
        <f>IF($D2272="",0,IF($E2272="",0,IF(VLOOKUP($E2272,paramètres!$E$33:$F$44,2,FALSE)&lt;=VLOOKUP($AI$18,paramètres!$E$33:$F$44,2,FALSE),W2272*$D2272,0)))</f>
        <v>0</v>
      </c>
      <c r="AJ2272" s="13">
        <f>IF($D2272="",0,IF($E2272="",0,IF(VLOOKUP($E2272,paramètres!$E$33:$F$44,2,FALSE)&lt;=VLOOKUP($AJ$18,paramètres!$E$33:$F$44,2,FALSE),X2272*$D2272,0)))</f>
        <v>0</v>
      </c>
      <c r="AK2272" s="13">
        <f>IF($D2272="",0,IF($E2272="",0,IF(VLOOKUP($E2272,paramètres!$E$33:$F$44,2,FALSE)&lt;=VLOOKUP($AK$18,paramètres!$E$33:$F$44,2,FALSE),Y2272*$D2272,0)))</f>
        <v>0</v>
      </c>
      <c r="AL2272" s="13">
        <f>IF($D2272="",0,IF($E2272="",0,IF(VLOOKUP($E2272,paramètres!$E$33:$F$44,2,FALSE)&lt;=VLOOKUP($AL$18,paramètres!$E$33:$F$44,2,FALSE),Z2272*$D2272,0)))</f>
        <v>0</v>
      </c>
      <c r="AM2272" s="126">
        <f>IF($D2272="",0,IF($E2272="",0,IF(VLOOKUP($E2272,paramètres!$E$33:$F$44,2,FALSE)&lt;=VLOOKUP($AM$18,paramètres!$E$33:$F$44,2,FALSE),AA2272*$D2272,0)))</f>
        <v>0</v>
      </c>
      <c r="AN2272" s="121" t="str">
        <f>IF(paramètres!$B$28=1,((SUM(P2272:Y2272)/1.02)+SUM(Z2272:AA2272))*0.0303/9*COUNT(P2272:X2272),IF(paramètres!$B$28=2,(SUM(P2272:AA2272))*0.0303/9*COUNT(P2272:X2272),"Missing Delta option"))</f>
        <v>Missing Delta option</v>
      </c>
      <c r="AO2272" s="13" t="str">
        <f>IF(paramètres!$B$28=1,(((SUM(P2272:Y2272)/1.02)+SUM(Z2272:AA2272))+((SUM(AB2272:AK2272)/1.02)+SUM(AL2272:AN2272)))*cotpatr,IF(paramètres!$B$28=2,(SUM(P2272:AN2272)*cotpatr),"Missing Delta Option"))</f>
        <v>Missing Delta Option</v>
      </c>
      <c r="AP2272" s="13" t="str" cm="1">
        <f t="array" ref="AP2272">IF(paramètres!$B$28=1,(((SUM(P2272:Y2272)/1.02)+SUM(Z2272:AA2272))+((SUM(AB2272:AM2272)/1.02)+SUM(AL2272:AM2272)))/12*pécule,IF(paramètres!$B$28=2,SUM(P2272:AM2272)/12*pécule,"Missing Delta Option"))</f>
        <v>Missing Delta Option</v>
      </c>
      <c r="AQ2272" s="105" t="e">
        <f>IF(paramètres!$B$28=1,(((SUM(P2272:Y2272)/1.02)+SUM(Z2272:AA2272))+((SUM(AB2272:AM2272)/1.02)+SUM(AL2272:AM2272)))+AN2272+AO2272+AP2272,SUM(P2272:AM2272)+AN2272+AO2272+AP2272)</f>
        <v>#VALUE!</v>
      </c>
    </row>
    <row r="2273" spans="1:43" x14ac:dyDescent="0.25">
      <c r="A2273" s="104"/>
      <c r="B2273" s="39"/>
      <c r="C2273" s="39"/>
      <c r="D2273" s="70"/>
      <c r="E2273" s="49"/>
      <c r="F2273" s="40"/>
      <c r="G2273" s="38"/>
      <c r="H2273" s="71"/>
      <c r="I2273" s="40"/>
      <c r="J2273" s="38"/>
      <c r="K2273" s="71"/>
      <c r="L2273" s="40"/>
      <c r="M2273" s="38"/>
      <c r="N2273" s="71"/>
      <c r="O2273" s="49"/>
      <c r="P2273" s="177"/>
      <c r="Q2273" s="178"/>
      <c r="R2273" s="178"/>
      <c r="S2273" s="178"/>
      <c r="T2273" s="178"/>
      <c r="U2273" s="178"/>
      <c r="V2273" s="178"/>
      <c r="W2273" s="178"/>
      <c r="X2273" s="178"/>
      <c r="Y2273" s="178"/>
      <c r="Z2273" s="178"/>
      <c r="AA2273" s="179"/>
      <c r="AB2273" s="121">
        <f>IF($D2273="",0,IF($E2273="",0,IF(VLOOKUP($E2273,paramètres!$E$33:$F$44,2,FALSE)&lt;=VLOOKUP($AB$18,paramètres!$E$33:$F$44,2,FALSE),P2273*$D2273,0)))</f>
        <v>0</v>
      </c>
      <c r="AC2273" s="13">
        <f>IF($D2273="",0,IF($E2273="",0,IF(VLOOKUP($E2273,paramètres!$E$33:$F$44,2,FALSE)&lt;=VLOOKUP($AC$18,paramètres!$E$33:$F$44,2,FALSE),Q2273*$D2273,0)))</f>
        <v>0</v>
      </c>
      <c r="AD2273" s="13">
        <f>IF($D2273="",0,IF($E2273="",0,IF(VLOOKUP($E2273,paramètres!$E$33:$F$44,2,FALSE)&lt;=VLOOKUP($AD$18,paramètres!$E$33:$F$44,2,FALSE),R2273*$D2273,0)))</f>
        <v>0</v>
      </c>
      <c r="AE2273" s="13">
        <f>IF($D2273="",0,IF($E2273="",0,IF(VLOOKUP($E2273,paramètres!$E$33:$F$44,2,FALSE)&lt;=VLOOKUP($AE$18,paramètres!$E$33:$F$44,2,FALSE),S2273*$D2273,0)))</f>
        <v>0</v>
      </c>
      <c r="AF2273" s="13">
        <f>IF($D2273="",0,IF($E2273="",0,IF(VLOOKUP($E2273,paramètres!$E$33:$F$44,2,FALSE)&lt;=VLOOKUP($AF$18,paramètres!$E$33:$F$44,2,FALSE),T2273*$D2273,0)))</f>
        <v>0</v>
      </c>
      <c r="AG2273" s="13">
        <f>IF($D2273="",0,IF($E2273="",0,IF(VLOOKUP($E2273,paramètres!$E$33:$F$44,2,FALSE)&lt;=VLOOKUP($AG$18,paramètres!$E$33:$F$44,2,FALSE),U2273*$D2273,0)))</f>
        <v>0</v>
      </c>
      <c r="AH2273" s="13">
        <f>IF($D2273="",0,IF($E2273="",0,IF(VLOOKUP($E2273,paramètres!$E$33:$F$44,2,FALSE)&lt;=VLOOKUP($AH$18,paramètres!$E$33:$F$44,2,FALSE),V2273*$D2273,0)))</f>
        <v>0</v>
      </c>
      <c r="AI2273" s="13">
        <f>IF($D2273="",0,IF($E2273="",0,IF(VLOOKUP($E2273,paramètres!$E$33:$F$44,2,FALSE)&lt;=VLOOKUP($AI$18,paramètres!$E$33:$F$44,2,FALSE),W2273*$D2273,0)))</f>
        <v>0</v>
      </c>
      <c r="AJ2273" s="13">
        <f>IF($D2273="",0,IF($E2273="",0,IF(VLOOKUP($E2273,paramètres!$E$33:$F$44,2,FALSE)&lt;=VLOOKUP($AJ$18,paramètres!$E$33:$F$44,2,FALSE),X2273*$D2273,0)))</f>
        <v>0</v>
      </c>
      <c r="AK2273" s="13">
        <f>IF($D2273="",0,IF($E2273="",0,IF(VLOOKUP($E2273,paramètres!$E$33:$F$44,2,FALSE)&lt;=VLOOKUP($AK$18,paramètres!$E$33:$F$44,2,FALSE),Y2273*$D2273,0)))</f>
        <v>0</v>
      </c>
      <c r="AL2273" s="13">
        <f>IF($D2273="",0,IF($E2273="",0,IF(VLOOKUP($E2273,paramètres!$E$33:$F$44,2,FALSE)&lt;=VLOOKUP($AL$18,paramètres!$E$33:$F$44,2,FALSE),Z2273*$D2273,0)))</f>
        <v>0</v>
      </c>
      <c r="AM2273" s="126">
        <f>IF($D2273="",0,IF($E2273="",0,IF(VLOOKUP($E2273,paramètres!$E$33:$F$44,2,FALSE)&lt;=VLOOKUP($AM$18,paramètres!$E$33:$F$44,2,FALSE),AA2273*$D2273,0)))</f>
        <v>0</v>
      </c>
      <c r="AN2273" s="121" t="str">
        <f>IF(paramètres!$B$28=1,((SUM(P2273:Y2273)/1.02)+SUM(Z2273:AA2273))*0.0303/9*COUNT(P2273:X2273),IF(paramètres!$B$28=2,(SUM(P2273:AA2273))*0.0303/9*COUNT(P2273:X2273),"Missing Delta option"))</f>
        <v>Missing Delta option</v>
      </c>
      <c r="AO2273" s="13" t="str">
        <f>IF(paramètres!$B$28=1,(((SUM(P2273:Y2273)/1.02)+SUM(Z2273:AA2273))+((SUM(AB2273:AK2273)/1.02)+SUM(AL2273:AN2273)))*cotpatr,IF(paramètres!$B$28=2,(SUM(P2273:AN2273)*cotpatr),"Missing Delta Option"))</f>
        <v>Missing Delta Option</v>
      </c>
      <c r="AP2273" s="13" t="str" cm="1">
        <f t="array" ref="AP2273">IF(paramètres!$B$28=1,(((SUM(P2273:Y2273)/1.02)+SUM(Z2273:AA2273))+((SUM(AB2273:AM2273)/1.02)+SUM(AL2273:AM2273)))/12*pécule,IF(paramètres!$B$28=2,SUM(P2273:AM2273)/12*pécule,"Missing Delta Option"))</f>
        <v>Missing Delta Option</v>
      </c>
      <c r="AQ2273" s="105" t="e">
        <f>IF(paramètres!$B$28=1,(((SUM(P2273:Y2273)/1.02)+SUM(Z2273:AA2273))+((SUM(AB2273:AM2273)/1.02)+SUM(AL2273:AM2273)))+AN2273+AO2273+AP2273,SUM(P2273:AM2273)+AN2273+AO2273+AP2273)</f>
        <v>#VALUE!</v>
      </c>
    </row>
    <row r="2274" spans="1:43" x14ac:dyDescent="0.25">
      <c r="A2274" s="104"/>
      <c r="B2274" s="39"/>
      <c r="C2274" s="39"/>
      <c r="D2274" s="70"/>
      <c r="E2274" s="49"/>
      <c r="F2274" s="40"/>
      <c r="G2274" s="38"/>
      <c r="H2274" s="71"/>
      <c r="I2274" s="40"/>
      <c r="J2274" s="38"/>
      <c r="K2274" s="71"/>
      <c r="L2274" s="40"/>
      <c r="M2274" s="38"/>
      <c r="N2274" s="71"/>
      <c r="O2274" s="49"/>
      <c r="P2274" s="177"/>
      <c r="Q2274" s="178"/>
      <c r="R2274" s="178"/>
      <c r="S2274" s="178"/>
      <c r="T2274" s="178"/>
      <c r="U2274" s="178"/>
      <c r="V2274" s="178"/>
      <c r="W2274" s="178"/>
      <c r="X2274" s="178"/>
      <c r="Y2274" s="178"/>
      <c r="Z2274" s="178"/>
      <c r="AA2274" s="179"/>
      <c r="AB2274" s="121">
        <f>IF($D2274="",0,IF($E2274="",0,IF(VLOOKUP($E2274,paramètres!$E$33:$F$44,2,FALSE)&lt;=VLOOKUP($AB$18,paramètres!$E$33:$F$44,2,FALSE),P2274*$D2274,0)))</f>
        <v>0</v>
      </c>
      <c r="AC2274" s="13">
        <f>IF($D2274="",0,IF($E2274="",0,IF(VLOOKUP($E2274,paramètres!$E$33:$F$44,2,FALSE)&lt;=VLOOKUP($AC$18,paramètres!$E$33:$F$44,2,FALSE),Q2274*$D2274,0)))</f>
        <v>0</v>
      </c>
      <c r="AD2274" s="13">
        <f>IF($D2274="",0,IF($E2274="",0,IF(VLOOKUP($E2274,paramètres!$E$33:$F$44,2,FALSE)&lt;=VLOOKUP($AD$18,paramètres!$E$33:$F$44,2,FALSE),R2274*$D2274,0)))</f>
        <v>0</v>
      </c>
      <c r="AE2274" s="13">
        <f>IF($D2274="",0,IF($E2274="",0,IF(VLOOKUP($E2274,paramètres!$E$33:$F$44,2,FALSE)&lt;=VLOOKUP($AE$18,paramètres!$E$33:$F$44,2,FALSE),S2274*$D2274,0)))</f>
        <v>0</v>
      </c>
      <c r="AF2274" s="13">
        <f>IF($D2274="",0,IF($E2274="",0,IF(VLOOKUP($E2274,paramètres!$E$33:$F$44,2,FALSE)&lt;=VLOOKUP($AF$18,paramètres!$E$33:$F$44,2,FALSE),T2274*$D2274,0)))</f>
        <v>0</v>
      </c>
      <c r="AG2274" s="13">
        <f>IF($D2274="",0,IF($E2274="",0,IF(VLOOKUP($E2274,paramètres!$E$33:$F$44,2,FALSE)&lt;=VLOOKUP($AG$18,paramètres!$E$33:$F$44,2,FALSE),U2274*$D2274,0)))</f>
        <v>0</v>
      </c>
      <c r="AH2274" s="13">
        <f>IF($D2274="",0,IF($E2274="",0,IF(VLOOKUP($E2274,paramètres!$E$33:$F$44,2,FALSE)&lt;=VLOOKUP($AH$18,paramètres!$E$33:$F$44,2,FALSE),V2274*$D2274,0)))</f>
        <v>0</v>
      </c>
      <c r="AI2274" s="13">
        <f>IF($D2274="",0,IF($E2274="",0,IF(VLOOKUP($E2274,paramètres!$E$33:$F$44,2,FALSE)&lt;=VLOOKUP($AI$18,paramètres!$E$33:$F$44,2,FALSE),W2274*$D2274,0)))</f>
        <v>0</v>
      </c>
      <c r="AJ2274" s="13">
        <f>IF($D2274="",0,IF($E2274="",0,IF(VLOOKUP($E2274,paramètres!$E$33:$F$44,2,FALSE)&lt;=VLOOKUP($AJ$18,paramètres!$E$33:$F$44,2,FALSE),X2274*$D2274,0)))</f>
        <v>0</v>
      </c>
      <c r="AK2274" s="13">
        <f>IF($D2274="",0,IF($E2274="",0,IF(VLOOKUP($E2274,paramètres!$E$33:$F$44,2,FALSE)&lt;=VLOOKUP($AK$18,paramètres!$E$33:$F$44,2,FALSE),Y2274*$D2274,0)))</f>
        <v>0</v>
      </c>
      <c r="AL2274" s="13">
        <f>IF($D2274="",0,IF($E2274="",0,IF(VLOOKUP($E2274,paramètres!$E$33:$F$44,2,FALSE)&lt;=VLOOKUP($AL$18,paramètres!$E$33:$F$44,2,FALSE),Z2274*$D2274,0)))</f>
        <v>0</v>
      </c>
      <c r="AM2274" s="126">
        <f>IF($D2274="",0,IF($E2274="",0,IF(VLOOKUP($E2274,paramètres!$E$33:$F$44,2,FALSE)&lt;=VLOOKUP($AM$18,paramètres!$E$33:$F$44,2,FALSE),AA2274*$D2274,0)))</f>
        <v>0</v>
      </c>
      <c r="AN2274" s="121" t="str">
        <f>IF(paramètres!$B$28=1,((SUM(P2274:Y2274)/1.02)+SUM(Z2274:AA2274))*0.0303/9*COUNT(P2274:X2274),IF(paramètres!$B$28=2,(SUM(P2274:AA2274))*0.0303/9*COUNT(P2274:X2274),"Missing Delta option"))</f>
        <v>Missing Delta option</v>
      </c>
      <c r="AO2274" s="13" t="str">
        <f>IF(paramètres!$B$28=1,(((SUM(P2274:Y2274)/1.02)+SUM(Z2274:AA2274))+((SUM(AB2274:AK2274)/1.02)+SUM(AL2274:AN2274)))*cotpatr,IF(paramètres!$B$28=2,(SUM(P2274:AN2274)*cotpatr),"Missing Delta Option"))</f>
        <v>Missing Delta Option</v>
      </c>
      <c r="AP2274" s="13" t="str" cm="1">
        <f t="array" ref="AP2274">IF(paramètres!$B$28=1,(((SUM(P2274:Y2274)/1.02)+SUM(Z2274:AA2274))+((SUM(AB2274:AM2274)/1.02)+SUM(AL2274:AM2274)))/12*pécule,IF(paramètres!$B$28=2,SUM(P2274:AM2274)/12*pécule,"Missing Delta Option"))</f>
        <v>Missing Delta Option</v>
      </c>
      <c r="AQ2274" s="105" t="e">
        <f>IF(paramètres!$B$28=1,(((SUM(P2274:Y2274)/1.02)+SUM(Z2274:AA2274))+((SUM(AB2274:AM2274)/1.02)+SUM(AL2274:AM2274)))+AN2274+AO2274+AP2274,SUM(P2274:AM2274)+AN2274+AO2274+AP2274)</f>
        <v>#VALUE!</v>
      </c>
    </row>
    <row r="2275" spans="1:43" x14ac:dyDescent="0.25">
      <c r="A2275" s="104"/>
      <c r="B2275" s="39"/>
      <c r="C2275" s="39"/>
      <c r="D2275" s="70"/>
      <c r="E2275" s="49"/>
      <c r="F2275" s="40"/>
      <c r="G2275" s="38"/>
      <c r="H2275" s="71"/>
      <c r="I2275" s="40"/>
      <c r="J2275" s="38"/>
      <c r="K2275" s="71"/>
      <c r="L2275" s="40"/>
      <c r="M2275" s="38"/>
      <c r="N2275" s="71"/>
      <c r="O2275" s="49"/>
      <c r="P2275" s="177"/>
      <c r="Q2275" s="178"/>
      <c r="R2275" s="178"/>
      <c r="S2275" s="178"/>
      <c r="T2275" s="178"/>
      <c r="U2275" s="178"/>
      <c r="V2275" s="178"/>
      <c r="W2275" s="178"/>
      <c r="X2275" s="178"/>
      <c r="Y2275" s="178"/>
      <c r="Z2275" s="178"/>
      <c r="AA2275" s="179"/>
      <c r="AB2275" s="121">
        <f>IF($D2275="",0,IF($E2275="",0,IF(VLOOKUP($E2275,paramètres!$E$33:$F$44,2,FALSE)&lt;=VLOOKUP($AB$18,paramètres!$E$33:$F$44,2,FALSE),P2275*$D2275,0)))</f>
        <v>0</v>
      </c>
      <c r="AC2275" s="13">
        <f>IF($D2275="",0,IF($E2275="",0,IF(VLOOKUP($E2275,paramètres!$E$33:$F$44,2,FALSE)&lt;=VLOOKUP($AC$18,paramètres!$E$33:$F$44,2,FALSE),Q2275*$D2275,0)))</f>
        <v>0</v>
      </c>
      <c r="AD2275" s="13">
        <f>IF($D2275="",0,IF($E2275="",0,IF(VLOOKUP($E2275,paramètres!$E$33:$F$44,2,FALSE)&lt;=VLOOKUP($AD$18,paramètres!$E$33:$F$44,2,FALSE),R2275*$D2275,0)))</f>
        <v>0</v>
      </c>
      <c r="AE2275" s="13">
        <f>IF($D2275="",0,IF($E2275="",0,IF(VLOOKUP($E2275,paramètres!$E$33:$F$44,2,FALSE)&lt;=VLOOKUP($AE$18,paramètres!$E$33:$F$44,2,FALSE),S2275*$D2275,0)))</f>
        <v>0</v>
      </c>
      <c r="AF2275" s="13">
        <f>IF($D2275="",0,IF($E2275="",0,IF(VLOOKUP($E2275,paramètres!$E$33:$F$44,2,FALSE)&lt;=VLOOKUP($AF$18,paramètres!$E$33:$F$44,2,FALSE),T2275*$D2275,0)))</f>
        <v>0</v>
      </c>
      <c r="AG2275" s="13">
        <f>IF($D2275="",0,IF($E2275="",0,IF(VLOOKUP($E2275,paramètres!$E$33:$F$44,2,FALSE)&lt;=VLOOKUP($AG$18,paramètres!$E$33:$F$44,2,FALSE),U2275*$D2275,0)))</f>
        <v>0</v>
      </c>
      <c r="AH2275" s="13">
        <f>IF($D2275="",0,IF($E2275="",0,IF(VLOOKUP($E2275,paramètres!$E$33:$F$44,2,FALSE)&lt;=VLOOKUP($AH$18,paramètres!$E$33:$F$44,2,FALSE),V2275*$D2275,0)))</f>
        <v>0</v>
      </c>
      <c r="AI2275" s="13">
        <f>IF($D2275="",0,IF($E2275="",0,IF(VLOOKUP($E2275,paramètres!$E$33:$F$44,2,FALSE)&lt;=VLOOKUP($AI$18,paramètres!$E$33:$F$44,2,FALSE),W2275*$D2275,0)))</f>
        <v>0</v>
      </c>
      <c r="AJ2275" s="13">
        <f>IF($D2275="",0,IF($E2275="",0,IF(VLOOKUP($E2275,paramètres!$E$33:$F$44,2,FALSE)&lt;=VLOOKUP($AJ$18,paramètres!$E$33:$F$44,2,FALSE),X2275*$D2275,0)))</f>
        <v>0</v>
      </c>
      <c r="AK2275" s="13">
        <f>IF($D2275="",0,IF($E2275="",0,IF(VLOOKUP($E2275,paramètres!$E$33:$F$44,2,FALSE)&lt;=VLOOKUP($AK$18,paramètres!$E$33:$F$44,2,FALSE),Y2275*$D2275,0)))</f>
        <v>0</v>
      </c>
      <c r="AL2275" s="13">
        <f>IF($D2275="",0,IF($E2275="",0,IF(VLOOKUP($E2275,paramètres!$E$33:$F$44,2,FALSE)&lt;=VLOOKUP($AL$18,paramètres!$E$33:$F$44,2,FALSE),Z2275*$D2275,0)))</f>
        <v>0</v>
      </c>
      <c r="AM2275" s="126">
        <f>IF($D2275="",0,IF($E2275="",0,IF(VLOOKUP($E2275,paramètres!$E$33:$F$44,2,FALSE)&lt;=VLOOKUP($AM$18,paramètres!$E$33:$F$44,2,FALSE),AA2275*$D2275,0)))</f>
        <v>0</v>
      </c>
      <c r="AN2275" s="121" t="str">
        <f>IF(paramètres!$B$28=1,((SUM(P2275:Y2275)/1.02)+SUM(Z2275:AA2275))*0.0303/9*COUNT(P2275:X2275),IF(paramètres!$B$28=2,(SUM(P2275:AA2275))*0.0303/9*COUNT(P2275:X2275),"Missing Delta option"))</f>
        <v>Missing Delta option</v>
      </c>
      <c r="AO2275" s="13" t="str">
        <f>IF(paramètres!$B$28=1,(((SUM(P2275:Y2275)/1.02)+SUM(Z2275:AA2275))+((SUM(AB2275:AK2275)/1.02)+SUM(AL2275:AN2275)))*cotpatr,IF(paramètres!$B$28=2,(SUM(P2275:AN2275)*cotpatr),"Missing Delta Option"))</f>
        <v>Missing Delta Option</v>
      </c>
      <c r="AP2275" s="13" t="str" cm="1">
        <f t="array" ref="AP2275">IF(paramètres!$B$28=1,(((SUM(P2275:Y2275)/1.02)+SUM(Z2275:AA2275))+((SUM(AB2275:AM2275)/1.02)+SUM(AL2275:AM2275)))/12*pécule,IF(paramètres!$B$28=2,SUM(P2275:AM2275)/12*pécule,"Missing Delta Option"))</f>
        <v>Missing Delta Option</v>
      </c>
      <c r="AQ2275" s="105" t="e">
        <f>IF(paramètres!$B$28=1,(((SUM(P2275:Y2275)/1.02)+SUM(Z2275:AA2275))+((SUM(AB2275:AM2275)/1.02)+SUM(AL2275:AM2275)))+AN2275+AO2275+AP2275,SUM(P2275:AM2275)+AN2275+AO2275+AP2275)</f>
        <v>#VALUE!</v>
      </c>
    </row>
    <row r="2276" spans="1:43" x14ac:dyDescent="0.25">
      <c r="A2276" s="104"/>
      <c r="B2276" s="39"/>
      <c r="C2276" s="39"/>
      <c r="D2276" s="70"/>
      <c r="E2276" s="49"/>
      <c r="F2276" s="40"/>
      <c r="G2276" s="38"/>
      <c r="H2276" s="71"/>
      <c r="I2276" s="40"/>
      <c r="J2276" s="38"/>
      <c r="K2276" s="71"/>
      <c r="L2276" s="40"/>
      <c r="M2276" s="38"/>
      <c r="N2276" s="71"/>
      <c r="O2276" s="49"/>
      <c r="P2276" s="177"/>
      <c r="Q2276" s="178"/>
      <c r="R2276" s="178"/>
      <c r="S2276" s="178"/>
      <c r="T2276" s="178"/>
      <c r="U2276" s="178"/>
      <c r="V2276" s="178"/>
      <c r="W2276" s="178"/>
      <c r="X2276" s="178"/>
      <c r="Y2276" s="178"/>
      <c r="Z2276" s="178"/>
      <c r="AA2276" s="179"/>
      <c r="AB2276" s="121">
        <f>IF($D2276="",0,IF($E2276="",0,IF(VLOOKUP($E2276,paramètres!$E$33:$F$44,2,FALSE)&lt;=VLOOKUP($AB$18,paramètres!$E$33:$F$44,2,FALSE),P2276*$D2276,0)))</f>
        <v>0</v>
      </c>
      <c r="AC2276" s="13">
        <f>IF($D2276="",0,IF($E2276="",0,IF(VLOOKUP($E2276,paramètres!$E$33:$F$44,2,FALSE)&lt;=VLOOKUP($AC$18,paramètres!$E$33:$F$44,2,FALSE),Q2276*$D2276,0)))</f>
        <v>0</v>
      </c>
      <c r="AD2276" s="13">
        <f>IF($D2276="",0,IF($E2276="",0,IF(VLOOKUP($E2276,paramètres!$E$33:$F$44,2,FALSE)&lt;=VLOOKUP($AD$18,paramètres!$E$33:$F$44,2,FALSE),R2276*$D2276,0)))</f>
        <v>0</v>
      </c>
      <c r="AE2276" s="13">
        <f>IF($D2276="",0,IF($E2276="",0,IF(VLOOKUP($E2276,paramètres!$E$33:$F$44,2,FALSE)&lt;=VLOOKUP($AE$18,paramètres!$E$33:$F$44,2,FALSE),S2276*$D2276,0)))</f>
        <v>0</v>
      </c>
      <c r="AF2276" s="13">
        <f>IF($D2276="",0,IF($E2276="",0,IF(VLOOKUP($E2276,paramètres!$E$33:$F$44,2,FALSE)&lt;=VLOOKUP($AF$18,paramètres!$E$33:$F$44,2,FALSE),T2276*$D2276,0)))</f>
        <v>0</v>
      </c>
      <c r="AG2276" s="13">
        <f>IF($D2276="",0,IF($E2276="",0,IF(VLOOKUP($E2276,paramètres!$E$33:$F$44,2,FALSE)&lt;=VLOOKUP($AG$18,paramètres!$E$33:$F$44,2,FALSE),U2276*$D2276,0)))</f>
        <v>0</v>
      </c>
      <c r="AH2276" s="13">
        <f>IF($D2276="",0,IF($E2276="",0,IF(VLOOKUP($E2276,paramètres!$E$33:$F$44,2,FALSE)&lt;=VLOOKUP($AH$18,paramètres!$E$33:$F$44,2,FALSE),V2276*$D2276,0)))</f>
        <v>0</v>
      </c>
      <c r="AI2276" s="13">
        <f>IF($D2276="",0,IF($E2276="",0,IF(VLOOKUP($E2276,paramètres!$E$33:$F$44,2,FALSE)&lt;=VLOOKUP($AI$18,paramètres!$E$33:$F$44,2,FALSE),W2276*$D2276,0)))</f>
        <v>0</v>
      </c>
      <c r="AJ2276" s="13">
        <f>IF($D2276="",0,IF($E2276="",0,IF(VLOOKUP($E2276,paramètres!$E$33:$F$44,2,FALSE)&lt;=VLOOKUP($AJ$18,paramètres!$E$33:$F$44,2,FALSE),X2276*$D2276,0)))</f>
        <v>0</v>
      </c>
      <c r="AK2276" s="13">
        <f>IF($D2276="",0,IF($E2276="",0,IF(VLOOKUP($E2276,paramètres!$E$33:$F$44,2,FALSE)&lt;=VLOOKUP($AK$18,paramètres!$E$33:$F$44,2,FALSE),Y2276*$D2276,0)))</f>
        <v>0</v>
      </c>
      <c r="AL2276" s="13">
        <f>IF($D2276="",0,IF($E2276="",0,IF(VLOOKUP($E2276,paramètres!$E$33:$F$44,2,FALSE)&lt;=VLOOKUP($AL$18,paramètres!$E$33:$F$44,2,FALSE),Z2276*$D2276,0)))</f>
        <v>0</v>
      </c>
      <c r="AM2276" s="126">
        <f>IF($D2276="",0,IF($E2276="",0,IF(VLOOKUP($E2276,paramètres!$E$33:$F$44,2,FALSE)&lt;=VLOOKUP($AM$18,paramètres!$E$33:$F$44,2,FALSE),AA2276*$D2276,0)))</f>
        <v>0</v>
      </c>
      <c r="AN2276" s="121" t="str">
        <f>IF(paramètres!$B$28=1,((SUM(P2276:Y2276)/1.02)+SUM(Z2276:AA2276))*0.0303/9*COUNT(P2276:X2276),IF(paramètres!$B$28=2,(SUM(P2276:AA2276))*0.0303/9*COUNT(P2276:X2276),"Missing Delta option"))</f>
        <v>Missing Delta option</v>
      </c>
      <c r="AO2276" s="13" t="str">
        <f>IF(paramètres!$B$28=1,(((SUM(P2276:Y2276)/1.02)+SUM(Z2276:AA2276))+((SUM(AB2276:AK2276)/1.02)+SUM(AL2276:AN2276)))*cotpatr,IF(paramètres!$B$28=2,(SUM(P2276:AN2276)*cotpatr),"Missing Delta Option"))</f>
        <v>Missing Delta Option</v>
      </c>
      <c r="AP2276" s="13" t="str" cm="1">
        <f t="array" ref="AP2276">IF(paramètres!$B$28=1,(((SUM(P2276:Y2276)/1.02)+SUM(Z2276:AA2276))+((SUM(AB2276:AM2276)/1.02)+SUM(AL2276:AM2276)))/12*pécule,IF(paramètres!$B$28=2,SUM(P2276:AM2276)/12*pécule,"Missing Delta Option"))</f>
        <v>Missing Delta Option</v>
      </c>
      <c r="AQ2276" s="105" t="e">
        <f>IF(paramètres!$B$28=1,(((SUM(P2276:Y2276)/1.02)+SUM(Z2276:AA2276))+((SUM(AB2276:AM2276)/1.02)+SUM(AL2276:AM2276)))+AN2276+AO2276+AP2276,SUM(P2276:AM2276)+AN2276+AO2276+AP2276)</f>
        <v>#VALUE!</v>
      </c>
    </row>
    <row r="2277" spans="1:43" x14ac:dyDescent="0.25">
      <c r="A2277" s="104"/>
      <c r="B2277" s="39"/>
      <c r="C2277" s="39"/>
      <c r="D2277" s="70"/>
      <c r="E2277" s="49"/>
      <c r="F2277" s="40"/>
      <c r="G2277" s="38"/>
      <c r="H2277" s="71"/>
      <c r="I2277" s="40"/>
      <c r="J2277" s="38"/>
      <c r="K2277" s="71"/>
      <c r="L2277" s="40"/>
      <c r="M2277" s="38"/>
      <c r="N2277" s="71"/>
      <c r="O2277" s="49"/>
      <c r="P2277" s="177"/>
      <c r="Q2277" s="178"/>
      <c r="R2277" s="178"/>
      <c r="S2277" s="178"/>
      <c r="T2277" s="178"/>
      <c r="U2277" s="178"/>
      <c r="V2277" s="178"/>
      <c r="W2277" s="178"/>
      <c r="X2277" s="178"/>
      <c r="Y2277" s="178"/>
      <c r="Z2277" s="178"/>
      <c r="AA2277" s="179"/>
      <c r="AB2277" s="121">
        <f>IF($D2277="",0,IF($E2277="",0,IF(VLOOKUP($E2277,paramètres!$E$33:$F$44,2,FALSE)&lt;=VLOOKUP($AB$18,paramètres!$E$33:$F$44,2,FALSE),P2277*$D2277,0)))</f>
        <v>0</v>
      </c>
      <c r="AC2277" s="13">
        <f>IF($D2277="",0,IF($E2277="",0,IF(VLOOKUP($E2277,paramètres!$E$33:$F$44,2,FALSE)&lt;=VLOOKUP($AC$18,paramètres!$E$33:$F$44,2,FALSE),Q2277*$D2277,0)))</f>
        <v>0</v>
      </c>
      <c r="AD2277" s="13">
        <f>IF($D2277="",0,IF($E2277="",0,IF(VLOOKUP($E2277,paramètres!$E$33:$F$44,2,FALSE)&lt;=VLOOKUP($AD$18,paramètres!$E$33:$F$44,2,FALSE),R2277*$D2277,0)))</f>
        <v>0</v>
      </c>
      <c r="AE2277" s="13">
        <f>IF($D2277="",0,IF($E2277="",0,IF(VLOOKUP($E2277,paramètres!$E$33:$F$44,2,FALSE)&lt;=VLOOKUP($AE$18,paramètres!$E$33:$F$44,2,FALSE),S2277*$D2277,0)))</f>
        <v>0</v>
      </c>
      <c r="AF2277" s="13">
        <f>IF($D2277="",0,IF($E2277="",0,IF(VLOOKUP($E2277,paramètres!$E$33:$F$44,2,FALSE)&lt;=VLOOKUP($AF$18,paramètres!$E$33:$F$44,2,FALSE),T2277*$D2277,0)))</f>
        <v>0</v>
      </c>
      <c r="AG2277" s="13">
        <f>IF($D2277="",0,IF($E2277="",0,IF(VLOOKUP($E2277,paramètres!$E$33:$F$44,2,FALSE)&lt;=VLOOKUP($AG$18,paramètres!$E$33:$F$44,2,FALSE),U2277*$D2277,0)))</f>
        <v>0</v>
      </c>
      <c r="AH2277" s="13">
        <f>IF($D2277="",0,IF($E2277="",0,IF(VLOOKUP($E2277,paramètres!$E$33:$F$44,2,FALSE)&lt;=VLOOKUP($AH$18,paramètres!$E$33:$F$44,2,FALSE),V2277*$D2277,0)))</f>
        <v>0</v>
      </c>
      <c r="AI2277" s="13">
        <f>IF($D2277="",0,IF($E2277="",0,IF(VLOOKUP($E2277,paramètres!$E$33:$F$44,2,FALSE)&lt;=VLOOKUP($AI$18,paramètres!$E$33:$F$44,2,FALSE),W2277*$D2277,0)))</f>
        <v>0</v>
      </c>
      <c r="AJ2277" s="13">
        <f>IF($D2277="",0,IF($E2277="",0,IF(VLOOKUP($E2277,paramètres!$E$33:$F$44,2,FALSE)&lt;=VLOOKUP($AJ$18,paramètres!$E$33:$F$44,2,FALSE),X2277*$D2277,0)))</f>
        <v>0</v>
      </c>
      <c r="AK2277" s="13">
        <f>IF($D2277="",0,IF($E2277="",0,IF(VLOOKUP($E2277,paramètres!$E$33:$F$44,2,FALSE)&lt;=VLOOKUP($AK$18,paramètres!$E$33:$F$44,2,FALSE),Y2277*$D2277,0)))</f>
        <v>0</v>
      </c>
      <c r="AL2277" s="13">
        <f>IF($D2277="",0,IF($E2277="",0,IF(VLOOKUP($E2277,paramètres!$E$33:$F$44,2,FALSE)&lt;=VLOOKUP($AL$18,paramètres!$E$33:$F$44,2,FALSE),Z2277*$D2277,0)))</f>
        <v>0</v>
      </c>
      <c r="AM2277" s="126">
        <f>IF($D2277="",0,IF($E2277="",0,IF(VLOOKUP($E2277,paramètres!$E$33:$F$44,2,FALSE)&lt;=VLOOKUP($AM$18,paramètres!$E$33:$F$44,2,FALSE),AA2277*$D2277,0)))</f>
        <v>0</v>
      </c>
      <c r="AN2277" s="121" t="str">
        <f>IF(paramètres!$B$28=1,((SUM(P2277:Y2277)/1.02)+SUM(Z2277:AA2277))*0.0303/9*COUNT(P2277:X2277),IF(paramètres!$B$28=2,(SUM(P2277:AA2277))*0.0303/9*COUNT(P2277:X2277),"Missing Delta option"))</f>
        <v>Missing Delta option</v>
      </c>
      <c r="AO2277" s="13" t="str">
        <f>IF(paramètres!$B$28=1,(((SUM(P2277:Y2277)/1.02)+SUM(Z2277:AA2277))+((SUM(AB2277:AK2277)/1.02)+SUM(AL2277:AN2277)))*cotpatr,IF(paramètres!$B$28=2,(SUM(P2277:AN2277)*cotpatr),"Missing Delta Option"))</f>
        <v>Missing Delta Option</v>
      </c>
      <c r="AP2277" s="13" t="str" cm="1">
        <f t="array" ref="AP2277">IF(paramètres!$B$28=1,(((SUM(P2277:Y2277)/1.02)+SUM(Z2277:AA2277))+((SUM(AB2277:AM2277)/1.02)+SUM(AL2277:AM2277)))/12*pécule,IF(paramètres!$B$28=2,SUM(P2277:AM2277)/12*pécule,"Missing Delta Option"))</f>
        <v>Missing Delta Option</v>
      </c>
      <c r="AQ2277" s="105" t="e">
        <f>IF(paramètres!$B$28=1,(((SUM(P2277:Y2277)/1.02)+SUM(Z2277:AA2277))+((SUM(AB2277:AM2277)/1.02)+SUM(AL2277:AM2277)))+AN2277+AO2277+AP2277,SUM(P2277:AM2277)+AN2277+AO2277+AP2277)</f>
        <v>#VALUE!</v>
      </c>
    </row>
    <row r="2278" spans="1:43" x14ac:dyDescent="0.25">
      <c r="A2278" s="104"/>
      <c r="B2278" s="39"/>
      <c r="C2278" s="39"/>
      <c r="D2278" s="70"/>
      <c r="E2278" s="49"/>
      <c r="F2278" s="40"/>
      <c r="G2278" s="38"/>
      <c r="H2278" s="71"/>
      <c r="I2278" s="40"/>
      <c r="J2278" s="38"/>
      <c r="K2278" s="71"/>
      <c r="L2278" s="40"/>
      <c r="M2278" s="38"/>
      <c r="N2278" s="71"/>
      <c r="O2278" s="49"/>
      <c r="P2278" s="177"/>
      <c r="Q2278" s="178"/>
      <c r="R2278" s="178"/>
      <c r="S2278" s="178"/>
      <c r="T2278" s="178"/>
      <c r="U2278" s="178"/>
      <c r="V2278" s="178"/>
      <c r="W2278" s="178"/>
      <c r="X2278" s="178"/>
      <c r="Y2278" s="178"/>
      <c r="Z2278" s="178"/>
      <c r="AA2278" s="179"/>
      <c r="AB2278" s="121">
        <f>IF($D2278="",0,IF($E2278="",0,IF(VLOOKUP($E2278,paramètres!$E$33:$F$44,2,FALSE)&lt;=VLOOKUP($AB$18,paramètres!$E$33:$F$44,2,FALSE),P2278*$D2278,0)))</f>
        <v>0</v>
      </c>
      <c r="AC2278" s="13">
        <f>IF($D2278="",0,IF($E2278="",0,IF(VLOOKUP($E2278,paramètres!$E$33:$F$44,2,FALSE)&lt;=VLOOKUP($AC$18,paramètres!$E$33:$F$44,2,FALSE),Q2278*$D2278,0)))</f>
        <v>0</v>
      </c>
      <c r="AD2278" s="13">
        <f>IF($D2278="",0,IF($E2278="",0,IF(VLOOKUP($E2278,paramètres!$E$33:$F$44,2,FALSE)&lt;=VLOOKUP($AD$18,paramètres!$E$33:$F$44,2,FALSE),R2278*$D2278,0)))</f>
        <v>0</v>
      </c>
      <c r="AE2278" s="13">
        <f>IF($D2278="",0,IF($E2278="",0,IF(VLOOKUP($E2278,paramètres!$E$33:$F$44,2,FALSE)&lt;=VLOOKUP($AE$18,paramètres!$E$33:$F$44,2,FALSE),S2278*$D2278,0)))</f>
        <v>0</v>
      </c>
      <c r="AF2278" s="13">
        <f>IF($D2278="",0,IF($E2278="",0,IF(VLOOKUP($E2278,paramètres!$E$33:$F$44,2,FALSE)&lt;=VLOOKUP($AF$18,paramètres!$E$33:$F$44,2,FALSE),T2278*$D2278,0)))</f>
        <v>0</v>
      </c>
      <c r="AG2278" s="13">
        <f>IF($D2278="",0,IF($E2278="",0,IF(VLOOKUP($E2278,paramètres!$E$33:$F$44,2,FALSE)&lt;=VLOOKUP($AG$18,paramètres!$E$33:$F$44,2,FALSE),U2278*$D2278,0)))</f>
        <v>0</v>
      </c>
      <c r="AH2278" s="13">
        <f>IF($D2278="",0,IF($E2278="",0,IF(VLOOKUP($E2278,paramètres!$E$33:$F$44,2,FALSE)&lt;=VLOOKUP($AH$18,paramètres!$E$33:$F$44,2,FALSE),V2278*$D2278,0)))</f>
        <v>0</v>
      </c>
      <c r="AI2278" s="13">
        <f>IF($D2278="",0,IF($E2278="",0,IF(VLOOKUP($E2278,paramètres!$E$33:$F$44,2,FALSE)&lt;=VLOOKUP($AI$18,paramètres!$E$33:$F$44,2,FALSE),W2278*$D2278,0)))</f>
        <v>0</v>
      </c>
      <c r="AJ2278" s="13">
        <f>IF($D2278="",0,IF($E2278="",0,IF(VLOOKUP($E2278,paramètres!$E$33:$F$44,2,FALSE)&lt;=VLOOKUP($AJ$18,paramètres!$E$33:$F$44,2,FALSE),X2278*$D2278,0)))</f>
        <v>0</v>
      </c>
      <c r="AK2278" s="13">
        <f>IF($D2278="",0,IF($E2278="",0,IF(VLOOKUP($E2278,paramètres!$E$33:$F$44,2,FALSE)&lt;=VLOOKUP($AK$18,paramètres!$E$33:$F$44,2,FALSE),Y2278*$D2278,0)))</f>
        <v>0</v>
      </c>
      <c r="AL2278" s="13">
        <f>IF($D2278="",0,IF($E2278="",0,IF(VLOOKUP($E2278,paramètres!$E$33:$F$44,2,FALSE)&lt;=VLOOKUP($AL$18,paramètres!$E$33:$F$44,2,FALSE),Z2278*$D2278,0)))</f>
        <v>0</v>
      </c>
      <c r="AM2278" s="126">
        <f>IF($D2278="",0,IF($E2278="",0,IF(VLOOKUP($E2278,paramètres!$E$33:$F$44,2,FALSE)&lt;=VLOOKUP($AM$18,paramètres!$E$33:$F$44,2,FALSE),AA2278*$D2278,0)))</f>
        <v>0</v>
      </c>
      <c r="AN2278" s="121" t="str">
        <f>IF(paramètres!$B$28=1,((SUM(P2278:Y2278)/1.02)+SUM(Z2278:AA2278))*0.0303/9*COUNT(P2278:X2278),IF(paramètres!$B$28=2,(SUM(P2278:AA2278))*0.0303/9*COUNT(P2278:X2278),"Missing Delta option"))</f>
        <v>Missing Delta option</v>
      </c>
      <c r="AO2278" s="13" t="str">
        <f>IF(paramètres!$B$28=1,(((SUM(P2278:Y2278)/1.02)+SUM(Z2278:AA2278))+((SUM(AB2278:AK2278)/1.02)+SUM(AL2278:AN2278)))*cotpatr,IF(paramètres!$B$28=2,(SUM(P2278:AN2278)*cotpatr),"Missing Delta Option"))</f>
        <v>Missing Delta Option</v>
      </c>
      <c r="AP2278" s="13" t="str" cm="1">
        <f t="array" ref="AP2278">IF(paramètres!$B$28=1,(((SUM(P2278:Y2278)/1.02)+SUM(Z2278:AA2278))+((SUM(AB2278:AM2278)/1.02)+SUM(AL2278:AM2278)))/12*pécule,IF(paramètres!$B$28=2,SUM(P2278:AM2278)/12*pécule,"Missing Delta Option"))</f>
        <v>Missing Delta Option</v>
      </c>
      <c r="AQ2278" s="105" t="e">
        <f>IF(paramètres!$B$28=1,(((SUM(P2278:Y2278)/1.02)+SUM(Z2278:AA2278))+((SUM(AB2278:AM2278)/1.02)+SUM(AL2278:AM2278)))+AN2278+AO2278+AP2278,SUM(P2278:AM2278)+AN2278+AO2278+AP2278)</f>
        <v>#VALUE!</v>
      </c>
    </row>
    <row r="2279" spans="1:43" x14ac:dyDescent="0.25">
      <c r="A2279" s="104"/>
      <c r="B2279" s="39"/>
      <c r="C2279" s="39"/>
      <c r="D2279" s="70"/>
      <c r="E2279" s="49"/>
      <c r="F2279" s="40"/>
      <c r="G2279" s="38"/>
      <c r="H2279" s="71"/>
      <c r="I2279" s="40"/>
      <c r="J2279" s="38"/>
      <c r="K2279" s="71"/>
      <c r="L2279" s="40"/>
      <c r="M2279" s="38"/>
      <c r="N2279" s="71"/>
      <c r="O2279" s="49"/>
      <c r="P2279" s="177"/>
      <c r="Q2279" s="178"/>
      <c r="R2279" s="178"/>
      <c r="S2279" s="178"/>
      <c r="T2279" s="178"/>
      <c r="U2279" s="178"/>
      <c r="V2279" s="178"/>
      <c r="W2279" s="178"/>
      <c r="X2279" s="178"/>
      <c r="Y2279" s="178"/>
      <c r="Z2279" s="178"/>
      <c r="AA2279" s="179"/>
      <c r="AB2279" s="121">
        <f>IF($D2279="",0,IF($E2279="",0,IF(VLOOKUP($E2279,paramètres!$E$33:$F$44,2,FALSE)&lt;=VLOOKUP($AB$18,paramètres!$E$33:$F$44,2,FALSE),P2279*$D2279,0)))</f>
        <v>0</v>
      </c>
      <c r="AC2279" s="13">
        <f>IF($D2279="",0,IF($E2279="",0,IF(VLOOKUP($E2279,paramètres!$E$33:$F$44,2,FALSE)&lt;=VLOOKUP($AC$18,paramètres!$E$33:$F$44,2,FALSE),Q2279*$D2279,0)))</f>
        <v>0</v>
      </c>
      <c r="AD2279" s="13">
        <f>IF($D2279="",0,IF($E2279="",0,IF(VLOOKUP($E2279,paramètres!$E$33:$F$44,2,FALSE)&lt;=VLOOKUP($AD$18,paramètres!$E$33:$F$44,2,FALSE),R2279*$D2279,0)))</f>
        <v>0</v>
      </c>
      <c r="AE2279" s="13">
        <f>IF($D2279="",0,IF($E2279="",0,IF(VLOOKUP($E2279,paramètres!$E$33:$F$44,2,FALSE)&lt;=VLOOKUP($AE$18,paramètres!$E$33:$F$44,2,FALSE),S2279*$D2279,0)))</f>
        <v>0</v>
      </c>
      <c r="AF2279" s="13">
        <f>IF($D2279="",0,IF($E2279="",0,IF(VLOOKUP($E2279,paramètres!$E$33:$F$44,2,FALSE)&lt;=VLOOKUP($AF$18,paramètres!$E$33:$F$44,2,FALSE),T2279*$D2279,0)))</f>
        <v>0</v>
      </c>
      <c r="AG2279" s="13">
        <f>IF($D2279="",0,IF($E2279="",0,IF(VLOOKUP($E2279,paramètres!$E$33:$F$44,2,FALSE)&lt;=VLOOKUP($AG$18,paramètres!$E$33:$F$44,2,FALSE),U2279*$D2279,0)))</f>
        <v>0</v>
      </c>
      <c r="AH2279" s="13">
        <f>IF($D2279="",0,IF($E2279="",0,IF(VLOOKUP($E2279,paramètres!$E$33:$F$44,2,FALSE)&lt;=VLOOKUP($AH$18,paramètres!$E$33:$F$44,2,FALSE),V2279*$D2279,0)))</f>
        <v>0</v>
      </c>
      <c r="AI2279" s="13">
        <f>IF($D2279="",0,IF($E2279="",0,IF(VLOOKUP($E2279,paramètres!$E$33:$F$44,2,FALSE)&lt;=VLOOKUP($AI$18,paramètres!$E$33:$F$44,2,FALSE),W2279*$D2279,0)))</f>
        <v>0</v>
      </c>
      <c r="AJ2279" s="13">
        <f>IF($D2279="",0,IF($E2279="",0,IF(VLOOKUP($E2279,paramètres!$E$33:$F$44,2,FALSE)&lt;=VLOOKUP($AJ$18,paramètres!$E$33:$F$44,2,FALSE),X2279*$D2279,0)))</f>
        <v>0</v>
      </c>
      <c r="AK2279" s="13">
        <f>IF($D2279="",0,IF($E2279="",0,IF(VLOOKUP($E2279,paramètres!$E$33:$F$44,2,FALSE)&lt;=VLOOKUP($AK$18,paramètres!$E$33:$F$44,2,FALSE),Y2279*$D2279,0)))</f>
        <v>0</v>
      </c>
      <c r="AL2279" s="13">
        <f>IF($D2279="",0,IF($E2279="",0,IF(VLOOKUP($E2279,paramètres!$E$33:$F$44,2,FALSE)&lt;=VLOOKUP($AL$18,paramètres!$E$33:$F$44,2,FALSE),Z2279*$D2279,0)))</f>
        <v>0</v>
      </c>
      <c r="AM2279" s="126">
        <f>IF($D2279="",0,IF($E2279="",0,IF(VLOOKUP($E2279,paramètres!$E$33:$F$44,2,FALSE)&lt;=VLOOKUP($AM$18,paramètres!$E$33:$F$44,2,FALSE),AA2279*$D2279,0)))</f>
        <v>0</v>
      </c>
      <c r="AN2279" s="121" t="str">
        <f>IF(paramètres!$B$28=1,((SUM(P2279:Y2279)/1.02)+SUM(Z2279:AA2279))*0.0303/9*COUNT(P2279:X2279),IF(paramètres!$B$28=2,(SUM(P2279:AA2279))*0.0303/9*COUNT(P2279:X2279),"Missing Delta option"))</f>
        <v>Missing Delta option</v>
      </c>
      <c r="AO2279" s="13" t="str">
        <f>IF(paramètres!$B$28=1,(((SUM(P2279:Y2279)/1.02)+SUM(Z2279:AA2279))+((SUM(AB2279:AK2279)/1.02)+SUM(AL2279:AN2279)))*cotpatr,IF(paramètres!$B$28=2,(SUM(P2279:AN2279)*cotpatr),"Missing Delta Option"))</f>
        <v>Missing Delta Option</v>
      </c>
      <c r="AP2279" s="13" t="str" cm="1">
        <f t="array" ref="AP2279">IF(paramètres!$B$28=1,(((SUM(P2279:Y2279)/1.02)+SUM(Z2279:AA2279))+((SUM(AB2279:AM2279)/1.02)+SUM(AL2279:AM2279)))/12*pécule,IF(paramètres!$B$28=2,SUM(P2279:AM2279)/12*pécule,"Missing Delta Option"))</f>
        <v>Missing Delta Option</v>
      </c>
      <c r="AQ2279" s="105" t="e">
        <f>IF(paramètres!$B$28=1,(((SUM(P2279:Y2279)/1.02)+SUM(Z2279:AA2279))+((SUM(AB2279:AM2279)/1.02)+SUM(AL2279:AM2279)))+AN2279+AO2279+AP2279,SUM(P2279:AM2279)+AN2279+AO2279+AP2279)</f>
        <v>#VALUE!</v>
      </c>
    </row>
    <row r="2280" spans="1:43" x14ac:dyDescent="0.25">
      <c r="A2280" s="104"/>
      <c r="B2280" s="39"/>
      <c r="C2280" s="39"/>
      <c r="D2280" s="70"/>
      <c r="E2280" s="49"/>
      <c r="F2280" s="40"/>
      <c r="G2280" s="38"/>
      <c r="H2280" s="71"/>
      <c r="I2280" s="40"/>
      <c r="J2280" s="38"/>
      <c r="K2280" s="71"/>
      <c r="L2280" s="40"/>
      <c r="M2280" s="38"/>
      <c r="N2280" s="71"/>
      <c r="O2280" s="49"/>
      <c r="P2280" s="177"/>
      <c r="Q2280" s="178"/>
      <c r="R2280" s="178"/>
      <c r="S2280" s="178"/>
      <c r="T2280" s="178"/>
      <c r="U2280" s="178"/>
      <c r="V2280" s="178"/>
      <c r="W2280" s="178"/>
      <c r="X2280" s="178"/>
      <c r="Y2280" s="178"/>
      <c r="Z2280" s="178"/>
      <c r="AA2280" s="179"/>
      <c r="AB2280" s="121">
        <f>IF($D2280="",0,IF($E2280="",0,IF(VLOOKUP($E2280,paramètres!$E$33:$F$44,2,FALSE)&lt;=VLOOKUP($AB$18,paramètres!$E$33:$F$44,2,FALSE),P2280*$D2280,0)))</f>
        <v>0</v>
      </c>
      <c r="AC2280" s="13">
        <f>IF($D2280="",0,IF($E2280="",0,IF(VLOOKUP($E2280,paramètres!$E$33:$F$44,2,FALSE)&lt;=VLOOKUP($AC$18,paramètres!$E$33:$F$44,2,FALSE),Q2280*$D2280,0)))</f>
        <v>0</v>
      </c>
      <c r="AD2280" s="13">
        <f>IF($D2280="",0,IF($E2280="",0,IF(VLOOKUP($E2280,paramètres!$E$33:$F$44,2,FALSE)&lt;=VLOOKUP($AD$18,paramètres!$E$33:$F$44,2,FALSE),R2280*$D2280,0)))</f>
        <v>0</v>
      </c>
      <c r="AE2280" s="13">
        <f>IF($D2280="",0,IF($E2280="",0,IF(VLOOKUP($E2280,paramètres!$E$33:$F$44,2,FALSE)&lt;=VLOOKUP($AE$18,paramètres!$E$33:$F$44,2,FALSE),S2280*$D2280,0)))</f>
        <v>0</v>
      </c>
      <c r="AF2280" s="13">
        <f>IF($D2280="",0,IF($E2280="",0,IF(VLOOKUP($E2280,paramètres!$E$33:$F$44,2,FALSE)&lt;=VLOOKUP($AF$18,paramètres!$E$33:$F$44,2,FALSE),T2280*$D2280,0)))</f>
        <v>0</v>
      </c>
      <c r="AG2280" s="13">
        <f>IF($D2280="",0,IF($E2280="",0,IF(VLOOKUP($E2280,paramètres!$E$33:$F$44,2,FALSE)&lt;=VLOOKUP($AG$18,paramètres!$E$33:$F$44,2,FALSE),U2280*$D2280,0)))</f>
        <v>0</v>
      </c>
      <c r="AH2280" s="13">
        <f>IF($D2280="",0,IF($E2280="",0,IF(VLOOKUP($E2280,paramètres!$E$33:$F$44,2,FALSE)&lt;=VLOOKUP($AH$18,paramètres!$E$33:$F$44,2,FALSE),V2280*$D2280,0)))</f>
        <v>0</v>
      </c>
      <c r="AI2280" s="13">
        <f>IF($D2280="",0,IF($E2280="",0,IF(VLOOKUP($E2280,paramètres!$E$33:$F$44,2,FALSE)&lt;=VLOOKUP($AI$18,paramètres!$E$33:$F$44,2,FALSE),W2280*$D2280,0)))</f>
        <v>0</v>
      </c>
      <c r="AJ2280" s="13">
        <f>IF($D2280="",0,IF($E2280="",0,IF(VLOOKUP($E2280,paramètres!$E$33:$F$44,2,FALSE)&lt;=VLOOKUP($AJ$18,paramètres!$E$33:$F$44,2,FALSE),X2280*$D2280,0)))</f>
        <v>0</v>
      </c>
      <c r="AK2280" s="13">
        <f>IF($D2280="",0,IF($E2280="",0,IF(VLOOKUP($E2280,paramètres!$E$33:$F$44,2,FALSE)&lt;=VLOOKUP($AK$18,paramètres!$E$33:$F$44,2,FALSE),Y2280*$D2280,0)))</f>
        <v>0</v>
      </c>
      <c r="AL2280" s="13">
        <f>IF($D2280="",0,IF($E2280="",0,IF(VLOOKUP($E2280,paramètres!$E$33:$F$44,2,FALSE)&lt;=VLOOKUP($AL$18,paramètres!$E$33:$F$44,2,FALSE),Z2280*$D2280,0)))</f>
        <v>0</v>
      </c>
      <c r="AM2280" s="126">
        <f>IF($D2280="",0,IF($E2280="",0,IF(VLOOKUP($E2280,paramètres!$E$33:$F$44,2,FALSE)&lt;=VLOOKUP($AM$18,paramètres!$E$33:$F$44,2,FALSE),AA2280*$D2280,0)))</f>
        <v>0</v>
      </c>
      <c r="AN2280" s="121" t="str">
        <f>IF(paramètres!$B$28=1,((SUM(P2280:Y2280)/1.02)+SUM(Z2280:AA2280))*0.0303/9*COUNT(P2280:X2280),IF(paramètres!$B$28=2,(SUM(P2280:AA2280))*0.0303/9*COUNT(P2280:X2280),"Missing Delta option"))</f>
        <v>Missing Delta option</v>
      </c>
      <c r="AO2280" s="13" t="str">
        <f>IF(paramètres!$B$28=1,(((SUM(P2280:Y2280)/1.02)+SUM(Z2280:AA2280))+((SUM(AB2280:AK2280)/1.02)+SUM(AL2280:AN2280)))*cotpatr,IF(paramètres!$B$28=2,(SUM(P2280:AN2280)*cotpatr),"Missing Delta Option"))</f>
        <v>Missing Delta Option</v>
      </c>
      <c r="AP2280" s="13" t="str" cm="1">
        <f t="array" ref="AP2280">IF(paramètres!$B$28=1,(((SUM(P2280:Y2280)/1.02)+SUM(Z2280:AA2280))+((SUM(AB2280:AM2280)/1.02)+SUM(AL2280:AM2280)))/12*pécule,IF(paramètres!$B$28=2,SUM(P2280:AM2280)/12*pécule,"Missing Delta Option"))</f>
        <v>Missing Delta Option</v>
      </c>
      <c r="AQ2280" s="105" t="e">
        <f>IF(paramètres!$B$28=1,(((SUM(P2280:Y2280)/1.02)+SUM(Z2280:AA2280))+((SUM(AB2280:AM2280)/1.02)+SUM(AL2280:AM2280)))+AN2280+AO2280+AP2280,SUM(P2280:AM2280)+AN2280+AO2280+AP2280)</f>
        <v>#VALUE!</v>
      </c>
    </row>
    <row r="2281" spans="1:43" x14ac:dyDescent="0.25">
      <c r="A2281" s="104"/>
      <c r="B2281" s="39"/>
      <c r="C2281" s="39"/>
      <c r="D2281" s="70"/>
      <c r="E2281" s="49"/>
      <c r="F2281" s="40"/>
      <c r="G2281" s="38"/>
      <c r="H2281" s="71"/>
      <c r="I2281" s="40"/>
      <c r="J2281" s="38"/>
      <c r="K2281" s="71"/>
      <c r="L2281" s="40"/>
      <c r="M2281" s="38"/>
      <c r="N2281" s="71"/>
      <c r="O2281" s="49"/>
      <c r="P2281" s="177"/>
      <c r="Q2281" s="178"/>
      <c r="R2281" s="178"/>
      <c r="S2281" s="178"/>
      <c r="T2281" s="178"/>
      <c r="U2281" s="178"/>
      <c r="V2281" s="178"/>
      <c r="W2281" s="178"/>
      <c r="X2281" s="178"/>
      <c r="Y2281" s="178"/>
      <c r="Z2281" s="178"/>
      <c r="AA2281" s="179"/>
      <c r="AB2281" s="121">
        <f>IF($D2281="",0,IF($E2281="",0,IF(VLOOKUP($E2281,paramètres!$E$33:$F$44,2,FALSE)&lt;=VLOOKUP($AB$18,paramètres!$E$33:$F$44,2,FALSE),P2281*$D2281,0)))</f>
        <v>0</v>
      </c>
      <c r="AC2281" s="13">
        <f>IF($D2281="",0,IF($E2281="",0,IF(VLOOKUP($E2281,paramètres!$E$33:$F$44,2,FALSE)&lt;=VLOOKUP($AC$18,paramètres!$E$33:$F$44,2,FALSE),Q2281*$D2281,0)))</f>
        <v>0</v>
      </c>
      <c r="AD2281" s="13">
        <f>IF($D2281="",0,IF($E2281="",0,IF(VLOOKUP($E2281,paramètres!$E$33:$F$44,2,FALSE)&lt;=VLOOKUP($AD$18,paramètres!$E$33:$F$44,2,FALSE),R2281*$D2281,0)))</f>
        <v>0</v>
      </c>
      <c r="AE2281" s="13">
        <f>IF($D2281="",0,IF($E2281="",0,IF(VLOOKUP($E2281,paramètres!$E$33:$F$44,2,FALSE)&lt;=VLOOKUP($AE$18,paramètres!$E$33:$F$44,2,FALSE),S2281*$D2281,0)))</f>
        <v>0</v>
      </c>
      <c r="AF2281" s="13">
        <f>IF($D2281="",0,IF($E2281="",0,IF(VLOOKUP($E2281,paramètres!$E$33:$F$44,2,FALSE)&lt;=VLOOKUP($AF$18,paramètres!$E$33:$F$44,2,FALSE),T2281*$D2281,0)))</f>
        <v>0</v>
      </c>
      <c r="AG2281" s="13">
        <f>IF($D2281="",0,IF($E2281="",0,IF(VLOOKUP($E2281,paramètres!$E$33:$F$44,2,FALSE)&lt;=VLOOKUP($AG$18,paramètres!$E$33:$F$44,2,FALSE),U2281*$D2281,0)))</f>
        <v>0</v>
      </c>
      <c r="AH2281" s="13">
        <f>IF($D2281="",0,IF($E2281="",0,IF(VLOOKUP($E2281,paramètres!$E$33:$F$44,2,FALSE)&lt;=VLOOKUP($AH$18,paramètres!$E$33:$F$44,2,FALSE),V2281*$D2281,0)))</f>
        <v>0</v>
      </c>
      <c r="AI2281" s="13">
        <f>IF($D2281="",0,IF($E2281="",0,IF(VLOOKUP($E2281,paramètres!$E$33:$F$44,2,FALSE)&lt;=VLOOKUP($AI$18,paramètres!$E$33:$F$44,2,FALSE),W2281*$D2281,0)))</f>
        <v>0</v>
      </c>
      <c r="AJ2281" s="13">
        <f>IF($D2281="",0,IF($E2281="",0,IF(VLOOKUP($E2281,paramètres!$E$33:$F$44,2,FALSE)&lt;=VLOOKUP($AJ$18,paramètres!$E$33:$F$44,2,FALSE),X2281*$D2281,0)))</f>
        <v>0</v>
      </c>
      <c r="AK2281" s="13">
        <f>IF($D2281="",0,IF($E2281="",0,IF(VLOOKUP($E2281,paramètres!$E$33:$F$44,2,FALSE)&lt;=VLOOKUP($AK$18,paramètres!$E$33:$F$44,2,FALSE),Y2281*$D2281,0)))</f>
        <v>0</v>
      </c>
      <c r="AL2281" s="13">
        <f>IF($D2281="",0,IF($E2281="",0,IF(VLOOKUP($E2281,paramètres!$E$33:$F$44,2,FALSE)&lt;=VLOOKUP($AL$18,paramètres!$E$33:$F$44,2,FALSE),Z2281*$D2281,0)))</f>
        <v>0</v>
      </c>
      <c r="AM2281" s="126">
        <f>IF($D2281="",0,IF($E2281="",0,IF(VLOOKUP($E2281,paramètres!$E$33:$F$44,2,FALSE)&lt;=VLOOKUP($AM$18,paramètres!$E$33:$F$44,2,FALSE),AA2281*$D2281,0)))</f>
        <v>0</v>
      </c>
      <c r="AN2281" s="121" t="str">
        <f>IF(paramètres!$B$28=1,((SUM(P2281:Y2281)/1.02)+SUM(Z2281:AA2281))*0.0303/9*COUNT(P2281:X2281),IF(paramètres!$B$28=2,(SUM(P2281:AA2281))*0.0303/9*COUNT(P2281:X2281),"Missing Delta option"))</f>
        <v>Missing Delta option</v>
      </c>
      <c r="AO2281" s="13" t="str">
        <f>IF(paramètres!$B$28=1,(((SUM(P2281:Y2281)/1.02)+SUM(Z2281:AA2281))+((SUM(AB2281:AK2281)/1.02)+SUM(AL2281:AN2281)))*cotpatr,IF(paramètres!$B$28=2,(SUM(P2281:AN2281)*cotpatr),"Missing Delta Option"))</f>
        <v>Missing Delta Option</v>
      </c>
      <c r="AP2281" s="13" t="str" cm="1">
        <f t="array" ref="AP2281">IF(paramètres!$B$28=1,(((SUM(P2281:Y2281)/1.02)+SUM(Z2281:AA2281))+((SUM(AB2281:AM2281)/1.02)+SUM(AL2281:AM2281)))/12*pécule,IF(paramètres!$B$28=2,SUM(P2281:AM2281)/12*pécule,"Missing Delta Option"))</f>
        <v>Missing Delta Option</v>
      </c>
      <c r="AQ2281" s="105" t="e">
        <f>IF(paramètres!$B$28=1,(((SUM(P2281:Y2281)/1.02)+SUM(Z2281:AA2281))+((SUM(AB2281:AM2281)/1.02)+SUM(AL2281:AM2281)))+AN2281+AO2281+AP2281,SUM(P2281:AM2281)+AN2281+AO2281+AP2281)</f>
        <v>#VALUE!</v>
      </c>
    </row>
    <row r="2282" spans="1:43" x14ac:dyDescent="0.25">
      <c r="A2282" s="104"/>
      <c r="B2282" s="39"/>
      <c r="C2282" s="39"/>
      <c r="D2282" s="70"/>
      <c r="E2282" s="49"/>
      <c r="F2282" s="40"/>
      <c r="G2282" s="38"/>
      <c r="H2282" s="71"/>
      <c r="I2282" s="40"/>
      <c r="J2282" s="38"/>
      <c r="K2282" s="71"/>
      <c r="L2282" s="40"/>
      <c r="M2282" s="38"/>
      <c r="N2282" s="71"/>
      <c r="O2282" s="49"/>
      <c r="P2282" s="177"/>
      <c r="Q2282" s="178"/>
      <c r="R2282" s="178"/>
      <c r="S2282" s="178"/>
      <c r="T2282" s="178"/>
      <c r="U2282" s="178"/>
      <c r="V2282" s="178"/>
      <c r="W2282" s="178"/>
      <c r="X2282" s="178"/>
      <c r="Y2282" s="178"/>
      <c r="Z2282" s="178"/>
      <c r="AA2282" s="179"/>
      <c r="AB2282" s="121">
        <f>IF($D2282="",0,IF($E2282="",0,IF(VLOOKUP($E2282,paramètres!$E$33:$F$44,2,FALSE)&lt;=VLOOKUP($AB$18,paramètres!$E$33:$F$44,2,FALSE),P2282*$D2282,0)))</f>
        <v>0</v>
      </c>
      <c r="AC2282" s="13">
        <f>IF($D2282="",0,IF($E2282="",0,IF(VLOOKUP($E2282,paramètres!$E$33:$F$44,2,FALSE)&lt;=VLOOKUP($AC$18,paramètres!$E$33:$F$44,2,FALSE),Q2282*$D2282,0)))</f>
        <v>0</v>
      </c>
      <c r="AD2282" s="13">
        <f>IF($D2282="",0,IF($E2282="",0,IF(VLOOKUP($E2282,paramètres!$E$33:$F$44,2,FALSE)&lt;=VLOOKUP($AD$18,paramètres!$E$33:$F$44,2,FALSE),R2282*$D2282,0)))</f>
        <v>0</v>
      </c>
      <c r="AE2282" s="13">
        <f>IF($D2282="",0,IF($E2282="",0,IF(VLOOKUP($E2282,paramètres!$E$33:$F$44,2,FALSE)&lt;=VLOOKUP($AE$18,paramètres!$E$33:$F$44,2,FALSE),S2282*$D2282,0)))</f>
        <v>0</v>
      </c>
      <c r="AF2282" s="13">
        <f>IF($D2282="",0,IF($E2282="",0,IF(VLOOKUP($E2282,paramètres!$E$33:$F$44,2,FALSE)&lt;=VLOOKUP($AF$18,paramètres!$E$33:$F$44,2,FALSE),T2282*$D2282,0)))</f>
        <v>0</v>
      </c>
      <c r="AG2282" s="13">
        <f>IF($D2282="",0,IF($E2282="",0,IF(VLOOKUP($E2282,paramètres!$E$33:$F$44,2,FALSE)&lt;=VLOOKUP($AG$18,paramètres!$E$33:$F$44,2,FALSE),U2282*$D2282,0)))</f>
        <v>0</v>
      </c>
      <c r="AH2282" s="13">
        <f>IF($D2282="",0,IF($E2282="",0,IF(VLOOKUP($E2282,paramètres!$E$33:$F$44,2,FALSE)&lt;=VLOOKUP($AH$18,paramètres!$E$33:$F$44,2,FALSE),V2282*$D2282,0)))</f>
        <v>0</v>
      </c>
      <c r="AI2282" s="13">
        <f>IF($D2282="",0,IF($E2282="",0,IF(VLOOKUP($E2282,paramètres!$E$33:$F$44,2,FALSE)&lt;=VLOOKUP($AI$18,paramètres!$E$33:$F$44,2,FALSE),W2282*$D2282,0)))</f>
        <v>0</v>
      </c>
      <c r="AJ2282" s="13">
        <f>IF($D2282="",0,IF($E2282="",0,IF(VLOOKUP($E2282,paramètres!$E$33:$F$44,2,FALSE)&lt;=VLOOKUP($AJ$18,paramètres!$E$33:$F$44,2,FALSE),X2282*$D2282,0)))</f>
        <v>0</v>
      </c>
      <c r="AK2282" s="13">
        <f>IF($D2282="",0,IF($E2282="",0,IF(VLOOKUP($E2282,paramètres!$E$33:$F$44,2,FALSE)&lt;=VLOOKUP($AK$18,paramètres!$E$33:$F$44,2,FALSE),Y2282*$D2282,0)))</f>
        <v>0</v>
      </c>
      <c r="AL2282" s="13">
        <f>IF($D2282="",0,IF($E2282="",0,IF(VLOOKUP($E2282,paramètres!$E$33:$F$44,2,FALSE)&lt;=VLOOKUP($AL$18,paramètres!$E$33:$F$44,2,FALSE),Z2282*$D2282,0)))</f>
        <v>0</v>
      </c>
      <c r="AM2282" s="126">
        <f>IF($D2282="",0,IF($E2282="",0,IF(VLOOKUP($E2282,paramètres!$E$33:$F$44,2,FALSE)&lt;=VLOOKUP($AM$18,paramètres!$E$33:$F$44,2,FALSE),AA2282*$D2282,0)))</f>
        <v>0</v>
      </c>
      <c r="AN2282" s="121" t="str">
        <f>IF(paramètres!$B$28=1,((SUM(P2282:Y2282)/1.02)+SUM(Z2282:AA2282))*0.0303/9*COUNT(P2282:X2282),IF(paramètres!$B$28=2,(SUM(P2282:AA2282))*0.0303/9*COUNT(P2282:X2282),"Missing Delta option"))</f>
        <v>Missing Delta option</v>
      </c>
      <c r="AO2282" s="13" t="str">
        <f>IF(paramètres!$B$28=1,(((SUM(P2282:Y2282)/1.02)+SUM(Z2282:AA2282))+((SUM(AB2282:AK2282)/1.02)+SUM(AL2282:AN2282)))*cotpatr,IF(paramètres!$B$28=2,(SUM(P2282:AN2282)*cotpatr),"Missing Delta Option"))</f>
        <v>Missing Delta Option</v>
      </c>
      <c r="AP2282" s="13" t="str" cm="1">
        <f t="array" ref="AP2282">IF(paramètres!$B$28=1,(((SUM(P2282:Y2282)/1.02)+SUM(Z2282:AA2282))+((SUM(AB2282:AM2282)/1.02)+SUM(AL2282:AM2282)))/12*pécule,IF(paramètres!$B$28=2,SUM(P2282:AM2282)/12*pécule,"Missing Delta Option"))</f>
        <v>Missing Delta Option</v>
      </c>
      <c r="AQ2282" s="105" t="e">
        <f>IF(paramètres!$B$28=1,(((SUM(P2282:Y2282)/1.02)+SUM(Z2282:AA2282))+((SUM(AB2282:AM2282)/1.02)+SUM(AL2282:AM2282)))+AN2282+AO2282+AP2282,SUM(P2282:AM2282)+AN2282+AO2282+AP2282)</f>
        <v>#VALUE!</v>
      </c>
    </row>
    <row r="2283" spans="1:43" x14ac:dyDescent="0.25">
      <c r="A2283" s="104"/>
      <c r="B2283" s="39"/>
      <c r="C2283" s="39"/>
      <c r="D2283" s="70"/>
      <c r="E2283" s="49"/>
      <c r="F2283" s="40"/>
      <c r="G2283" s="38"/>
      <c r="H2283" s="71"/>
      <c r="I2283" s="40"/>
      <c r="J2283" s="38"/>
      <c r="K2283" s="71"/>
      <c r="L2283" s="40"/>
      <c r="M2283" s="38"/>
      <c r="N2283" s="71"/>
      <c r="O2283" s="49"/>
      <c r="P2283" s="177"/>
      <c r="Q2283" s="178"/>
      <c r="R2283" s="178"/>
      <c r="S2283" s="178"/>
      <c r="T2283" s="178"/>
      <c r="U2283" s="178"/>
      <c r="V2283" s="178"/>
      <c r="W2283" s="178"/>
      <c r="X2283" s="178"/>
      <c r="Y2283" s="178"/>
      <c r="Z2283" s="178"/>
      <c r="AA2283" s="179"/>
      <c r="AB2283" s="121">
        <f>IF($D2283="",0,IF($E2283="",0,IF(VLOOKUP($E2283,paramètres!$E$33:$F$44,2,FALSE)&lt;=VLOOKUP($AB$18,paramètres!$E$33:$F$44,2,FALSE),P2283*$D2283,0)))</f>
        <v>0</v>
      </c>
      <c r="AC2283" s="13">
        <f>IF($D2283="",0,IF($E2283="",0,IF(VLOOKUP($E2283,paramètres!$E$33:$F$44,2,FALSE)&lt;=VLOOKUP($AC$18,paramètres!$E$33:$F$44,2,FALSE),Q2283*$D2283,0)))</f>
        <v>0</v>
      </c>
      <c r="AD2283" s="13">
        <f>IF($D2283="",0,IF($E2283="",0,IF(VLOOKUP($E2283,paramètres!$E$33:$F$44,2,FALSE)&lt;=VLOOKUP($AD$18,paramètres!$E$33:$F$44,2,FALSE),R2283*$D2283,0)))</f>
        <v>0</v>
      </c>
      <c r="AE2283" s="13">
        <f>IF($D2283="",0,IF($E2283="",0,IF(VLOOKUP($E2283,paramètres!$E$33:$F$44,2,FALSE)&lt;=VLOOKUP($AE$18,paramètres!$E$33:$F$44,2,FALSE),S2283*$D2283,0)))</f>
        <v>0</v>
      </c>
      <c r="AF2283" s="13">
        <f>IF($D2283="",0,IF($E2283="",0,IF(VLOOKUP($E2283,paramètres!$E$33:$F$44,2,FALSE)&lt;=VLOOKUP($AF$18,paramètres!$E$33:$F$44,2,FALSE),T2283*$D2283,0)))</f>
        <v>0</v>
      </c>
      <c r="AG2283" s="13">
        <f>IF($D2283="",0,IF($E2283="",0,IF(VLOOKUP($E2283,paramètres!$E$33:$F$44,2,FALSE)&lt;=VLOOKUP($AG$18,paramètres!$E$33:$F$44,2,FALSE),U2283*$D2283,0)))</f>
        <v>0</v>
      </c>
      <c r="AH2283" s="13">
        <f>IF($D2283="",0,IF($E2283="",0,IF(VLOOKUP($E2283,paramètres!$E$33:$F$44,2,FALSE)&lt;=VLOOKUP($AH$18,paramètres!$E$33:$F$44,2,FALSE),V2283*$D2283,0)))</f>
        <v>0</v>
      </c>
      <c r="AI2283" s="13">
        <f>IF($D2283="",0,IF($E2283="",0,IF(VLOOKUP($E2283,paramètres!$E$33:$F$44,2,FALSE)&lt;=VLOOKUP($AI$18,paramètres!$E$33:$F$44,2,FALSE),W2283*$D2283,0)))</f>
        <v>0</v>
      </c>
      <c r="AJ2283" s="13">
        <f>IF($D2283="",0,IF($E2283="",0,IF(VLOOKUP($E2283,paramètres!$E$33:$F$44,2,FALSE)&lt;=VLOOKUP($AJ$18,paramètres!$E$33:$F$44,2,FALSE),X2283*$D2283,0)))</f>
        <v>0</v>
      </c>
      <c r="AK2283" s="13">
        <f>IF($D2283="",0,IF($E2283="",0,IF(VLOOKUP($E2283,paramètres!$E$33:$F$44,2,FALSE)&lt;=VLOOKUP($AK$18,paramètres!$E$33:$F$44,2,FALSE),Y2283*$D2283,0)))</f>
        <v>0</v>
      </c>
      <c r="AL2283" s="13">
        <f>IF($D2283="",0,IF($E2283="",0,IF(VLOOKUP($E2283,paramètres!$E$33:$F$44,2,FALSE)&lt;=VLOOKUP($AL$18,paramètres!$E$33:$F$44,2,FALSE),Z2283*$D2283,0)))</f>
        <v>0</v>
      </c>
      <c r="AM2283" s="126">
        <f>IF($D2283="",0,IF($E2283="",0,IF(VLOOKUP($E2283,paramètres!$E$33:$F$44,2,FALSE)&lt;=VLOOKUP($AM$18,paramètres!$E$33:$F$44,2,FALSE),AA2283*$D2283,0)))</f>
        <v>0</v>
      </c>
      <c r="AN2283" s="121" t="str">
        <f>IF(paramètres!$B$28=1,((SUM(P2283:Y2283)/1.02)+SUM(Z2283:AA2283))*0.0303/9*COUNT(P2283:X2283),IF(paramètres!$B$28=2,(SUM(P2283:AA2283))*0.0303/9*COUNT(P2283:X2283),"Missing Delta option"))</f>
        <v>Missing Delta option</v>
      </c>
      <c r="AO2283" s="13" t="str">
        <f>IF(paramètres!$B$28=1,(((SUM(P2283:Y2283)/1.02)+SUM(Z2283:AA2283))+((SUM(AB2283:AK2283)/1.02)+SUM(AL2283:AN2283)))*cotpatr,IF(paramètres!$B$28=2,(SUM(P2283:AN2283)*cotpatr),"Missing Delta Option"))</f>
        <v>Missing Delta Option</v>
      </c>
      <c r="AP2283" s="13" t="str" cm="1">
        <f t="array" ref="AP2283">IF(paramètres!$B$28=1,(((SUM(P2283:Y2283)/1.02)+SUM(Z2283:AA2283))+((SUM(AB2283:AM2283)/1.02)+SUM(AL2283:AM2283)))/12*pécule,IF(paramètres!$B$28=2,SUM(P2283:AM2283)/12*pécule,"Missing Delta Option"))</f>
        <v>Missing Delta Option</v>
      </c>
      <c r="AQ2283" s="105" t="e">
        <f>IF(paramètres!$B$28=1,(((SUM(P2283:Y2283)/1.02)+SUM(Z2283:AA2283))+((SUM(AB2283:AM2283)/1.02)+SUM(AL2283:AM2283)))+AN2283+AO2283+AP2283,SUM(P2283:AM2283)+AN2283+AO2283+AP2283)</f>
        <v>#VALUE!</v>
      </c>
    </row>
    <row r="2284" spans="1:43" x14ac:dyDescent="0.25">
      <c r="A2284" s="104"/>
      <c r="B2284" s="39"/>
      <c r="C2284" s="39"/>
      <c r="D2284" s="70"/>
      <c r="E2284" s="49"/>
      <c r="F2284" s="40"/>
      <c r="G2284" s="38"/>
      <c r="H2284" s="71"/>
      <c r="I2284" s="40"/>
      <c r="J2284" s="38"/>
      <c r="K2284" s="71"/>
      <c r="L2284" s="40"/>
      <c r="M2284" s="38"/>
      <c r="N2284" s="71"/>
      <c r="O2284" s="49"/>
      <c r="P2284" s="177"/>
      <c r="Q2284" s="178"/>
      <c r="R2284" s="178"/>
      <c r="S2284" s="178"/>
      <c r="T2284" s="178"/>
      <c r="U2284" s="178"/>
      <c r="V2284" s="178"/>
      <c r="W2284" s="178"/>
      <c r="X2284" s="178"/>
      <c r="Y2284" s="178"/>
      <c r="Z2284" s="178"/>
      <c r="AA2284" s="179"/>
      <c r="AB2284" s="121">
        <f>IF($D2284="",0,IF($E2284="",0,IF(VLOOKUP($E2284,paramètres!$E$33:$F$44,2,FALSE)&lt;=VLOOKUP($AB$18,paramètres!$E$33:$F$44,2,FALSE),P2284*$D2284,0)))</f>
        <v>0</v>
      </c>
      <c r="AC2284" s="13">
        <f>IF($D2284="",0,IF($E2284="",0,IF(VLOOKUP($E2284,paramètres!$E$33:$F$44,2,FALSE)&lt;=VLOOKUP($AC$18,paramètres!$E$33:$F$44,2,FALSE),Q2284*$D2284,0)))</f>
        <v>0</v>
      </c>
      <c r="AD2284" s="13">
        <f>IF($D2284="",0,IF($E2284="",0,IF(VLOOKUP($E2284,paramètres!$E$33:$F$44,2,FALSE)&lt;=VLOOKUP($AD$18,paramètres!$E$33:$F$44,2,FALSE),R2284*$D2284,0)))</f>
        <v>0</v>
      </c>
      <c r="AE2284" s="13">
        <f>IF($D2284="",0,IF($E2284="",0,IF(VLOOKUP($E2284,paramètres!$E$33:$F$44,2,FALSE)&lt;=VLOOKUP($AE$18,paramètres!$E$33:$F$44,2,FALSE),S2284*$D2284,0)))</f>
        <v>0</v>
      </c>
      <c r="AF2284" s="13">
        <f>IF($D2284="",0,IF($E2284="",0,IF(VLOOKUP($E2284,paramètres!$E$33:$F$44,2,FALSE)&lt;=VLOOKUP($AF$18,paramètres!$E$33:$F$44,2,FALSE),T2284*$D2284,0)))</f>
        <v>0</v>
      </c>
      <c r="AG2284" s="13">
        <f>IF($D2284="",0,IF($E2284="",0,IF(VLOOKUP($E2284,paramètres!$E$33:$F$44,2,FALSE)&lt;=VLOOKUP($AG$18,paramètres!$E$33:$F$44,2,FALSE),U2284*$D2284,0)))</f>
        <v>0</v>
      </c>
      <c r="AH2284" s="13">
        <f>IF($D2284="",0,IF($E2284="",0,IF(VLOOKUP($E2284,paramètres!$E$33:$F$44,2,FALSE)&lt;=VLOOKUP($AH$18,paramètres!$E$33:$F$44,2,FALSE),V2284*$D2284,0)))</f>
        <v>0</v>
      </c>
      <c r="AI2284" s="13">
        <f>IF($D2284="",0,IF($E2284="",0,IF(VLOOKUP($E2284,paramètres!$E$33:$F$44,2,FALSE)&lt;=VLOOKUP($AI$18,paramètres!$E$33:$F$44,2,FALSE),W2284*$D2284,0)))</f>
        <v>0</v>
      </c>
      <c r="AJ2284" s="13">
        <f>IF($D2284="",0,IF($E2284="",0,IF(VLOOKUP($E2284,paramètres!$E$33:$F$44,2,FALSE)&lt;=VLOOKUP($AJ$18,paramètres!$E$33:$F$44,2,FALSE),X2284*$D2284,0)))</f>
        <v>0</v>
      </c>
      <c r="AK2284" s="13">
        <f>IF($D2284="",0,IF($E2284="",0,IF(VLOOKUP($E2284,paramètres!$E$33:$F$44,2,FALSE)&lt;=VLOOKUP($AK$18,paramètres!$E$33:$F$44,2,FALSE),Y2284*$D2284,0)))</f>
        <v>0</v>
      </c>
      <c r="AL2284" s="13">
        <f>IF($D2284="",0,IF($E2284="",0,IF(VLOOKUP($E2284,paramètres!$E$33:$F$44,2,FALSE)&lt;=VLOOKUP($AL$18,paramètres!$E$33:$F$44,2,FALSE),Z2284*$D2284,0)))</f>
        <v>0</v>
      </c>
      <c r="AM2284" s="126">
        <f>IF($D2284="",0,IF($E2284="",0,IF(VLOOKUP($E2284,paramètres!$E$33:$F$44,2,FALSE)&lt;=VLOOKUP($AM$18,paramètres!$E$33:$F$44,2,FALSE),AA2284*$D2284,0)))</f>
        <v>0</v>
      </c>
      <c r="AN2284" s="121" t="str">
        <f>IF(paramètres!$B$28=1,((SUM(P2284:Y2284)/1.02)+SUM(Z2284:AA2284))*0.0303/9*COUNT(P2284:X2284),IF(paramètres!$B$28=2,(SUM(P2284:AA2284))*0.0303/9*COUNT(P2284:X2284),"Missing Delta option"))</f>
        <v>Missing Delta option</v>
      </c>
      <c r="AO2284" s="13" t="str">
        <f>IF(paramètres!$B$28=1,(((SUM(P2284:Y2284)/1.02)+SUM(Z2284:AA2284))+((SUM(AB2284:AK2284)/1.02)+SUM(AL2284:AN2284)))*cotpatr,IF(paramètres!$B$28=2,(SUM(P2284:AN2284)*cotpatr),"Missing Delta Option"))</f>
        <v>Missing Delta Option</v>
      </c>
      <c r="AP2284" s="13" t="str" cm="1">
        <f t="array" ref="AP2284">IF(paramètres!$B$28=1,(((SUM(P2284:Y2284)/1.02)+SUM(Z2284:AA2284))+((SUM(AB2284:AM2284)/1.02)+SUM(AL2284:AM2284)))/12*pécule,IF(paramètres!$B$28=2,SUM(P2284:AM2284)/12*pécule,"Missing Delta Option"))</f>
        <v>Missing Delta Option</v>
      </c>
      <c r="AQ2284" s="105" t="e">
        <f>IF(paramètres!$B$28=1,(((SUM(P2284:Y2284)/1.02)+SUM(Z2284:AA2284))+((SUM(AB2284:AM2284)/1.02)+SUM(AL2284:AM2284)))+AN2284+AO2284+AP2284,SUM(P2284:AM2284)+AN2284+AO2284+AP2284)</f>
        <v>#VALUE!</v>
      </c>
    </row>
    <row r="2285" spans="1:43" x14ac:dyDescent="0.25">
      <c r="A2285" s="104"/>
      <c r="B2285" s="39"/>
      <c r="C2285" s="39"/>
      <c r="D2285" s="70"/>
      <c r="E2285" s="49"/>
      <c r="F2285" s="40"/>
      <c r="G2285" s="38"/>
      <c r="H2285" s="71"/>
      <c r="I2285" s="40"/>
      <c r="J2285" s="38"/>
      <c r="K2285" s="71"/>
      <c r="L2285" s="40"/>
      <c r="M2285" s="38"/>
      <c r="N2285" s="71"/>
      <c r="O2285" s="49"/>
      <c r="P2285" s="177"/>
      <c r="Q2285" s="178"/>
      <c r="R2285" s="178"/>
      <c r="S2285" s="178"/>
      <c r="T2285" s="178"/>
      <c r="U2285" s="178"/>
      <c r="V2285" s="178"/>
      <c r="W2285" s="178"/>
      <c r="X2285" s="178"/>
      <c r="Y2285" s="178"/>
      <c r="Z2285" s="178"/>
      <c r="AA2285" s="179"/>
      <c r="AB2285" s="121">
        <f>IF($D2285="",0,IF($E2285="",0,IF(VLOOKUP($E2285,paramètres!$E$33:$F$44,2,FALSE)&lt;=VLOOKUP($AB$18,paramètres!$E$33:$F$44,2,FALSE),P2285*$D2285,0)))</f>
        <v>0</v>
      </c>
      <c r="AC2285" s="13">
        <f>IF($D2285="",0,IF($E2285="",0,IF(VLOOKUP($E2285,paramètres!$E$33:$F$44,2,FALSE)&lt;=VLOOKUP($AC$18,paramètres!$E$33:$F$44,2,FALSE),Q2285*$D2285,0)))</f>
        <v>0</v>
      </c>
      <c r="AD2285" s="13">
        <f>IF($D2285="",0,IF($E2285="",0,IF(VLOOKUP($E2285,paramètres!$E$33:$F$44,2,FALSE)&lt;=VLOOKUP($AD$18,paramètres!$E$33:$F$44,2,FALSE),R2285*$D2285,0)))</f>
        <v>0</v>
      </c>
      <c r="AE2285" s="13">
        <f>IF($D2285="",0,IF($E2285="",0,IF(VLOOKUP($E2285,paramètres!$E$33:$F$44,2,FALSE)&lt;=VLOOKUP($AE$18,paramètres!$E$33:$F$44,2,FALSE),S2285*$D2285,0)))</f>
        <v>0</v>
      </c>
      <c r="AF2285" s="13">
        <f>IF($D2285="",0,IF($E2285="",0,IF(VLOOKUP($E2285,paramètres!$E$33:$F$44,2,FALSE)&lt;=VLOOKUP($AF$18,paramètres!$E$33:$F$44,2,FALSE),T2285*$D2285,0)))</f>
        <v>0</v>
      </c>
      <c r="AG2285" s="13">
        <f>IF($D2285="",0,IF($E2285="",0,IF(VLOOKUP($E2285,paramètres!$E$33:$F$44,2,FALSE)&lt;=VLOOKUP($AG$18,paramètres!$E$33:$F$44,2,FALSE),U2285*$D2285,0)))</f>
        <v>0</v>
      </c>
      <c r="AH2285" s="13">
        <f>IF($D2285="",0,IF($E2285="",0,IF(VLOOKUP($E2285,paramètres!$E$33:$F$44,2,FALSE)&lt;=VLOOKUP($AH$18,paramètres!$E$33:$F$44,2,FALSE),V2285*$D2285,0)))</f>
        <v>0</v>
      </c>
      <c r="AI2285" s="13">
        <f>IF($D2285="",0,IF($E2285="",0,IF(VLOOKUP($E2285,paramètres!$E$33:$F$44,2,FALSE)&lt;=VLOOKUP($AI$18,paramètres!$E$33:$F$44,2,FALSE),W2285*$D2285,0)))</f>
        <v>0</v>
      </c>
      <c r="AJ2285" s="13">
        <f>IF($D2285="",0,IF($E2285="",0,IF(VLOOKUP($E2285,paramètres!$E$33:$F$44,2,FALSE)&lt;=VLOOKUP($AJ$18,paramètres!$E$33:$F$44,2,FALSE),X2285*$D2285,0)))</f>
        <v>0</v>
      </c>
      <c r="AK2285" s="13">
        <f>IF($D2285="",0,IF($E2285="",0,IF(VLOOKUP($E2285,paramètres!$E$33:$F$44,2,FALSE)&lt;=VLOOKUP($AK$18,paramètres!$E$33:$F$44,2,FALSE),Y2285*$D2285,0)))</f>
        <v>0</v>
      </c>
      <c r="AL2285" s="13">
        <f>IF($D2285="",0,IF($E2285="",0,IF(VLOOKUP($E2285,paramètres!$E$33:$F$44,2,FALSE)&lt;=VLOOKUP($AL$18,paramètres!$E$33:$F$44,2,FALSE),Z2285*$D2285,0)))</f>
        <v>0</v>
      </c>
      <c r="AM2285" s="126">
        <f>IF($D2285="",0,IF($E2285="",0,IF(VLOOKUP($E2285,paramètres!$E$33:$F$44,2,FALSE)&lt;=VLOOKUP($AM$18,paramètres!$E$33:$F$44,2,FALSE),AA2285*$D2285,0)))</f>
        <v>0</v>
      </c>
      <c r="AN2285" s="121" t="str">
        <f>IF(paramètres!$B$28=1,((SUM(P2285:Y2285)/1.02)+SUM(Z2285:AA2285))*0.0303/9*COUNT(P2285:X2285),IF(paramètres!$B$28=2,(SUM(P2285:AA2285))*0.0303/9*COUNT(P2285:X2285),"Missing Delta option"))</f>
        <v>Missing Delta option</v>
      </c>
      <c r="AO2285" s="13" t="str">
        <f>IF(paramètres!$B$28=1,(((SUM(P2285:Y2285)/1.02)+SUM(Z2285:AA2285))+((SUM(AB2285:AK2285)/1.02)+SUM(AL2285:AN2285)))*cotpatr,IF(paramètres!$B$28=2,(SUM(P2285:AN2285)*cotpatr),"Missing Delta Option"))</f>
        <v>Missing Delta Option</v>
      </c>
      <c r="AP2285" s="13" t="str" cm="1">
        <f t="array" ref="AP2285">IF(paramètres!$B$28=1,(((SUM(P2285:Y2285)/1.02)+SUM(Z2285:AA2285))+((SUM(AB2285:AM2285)/1.02)+SUM(AL2285:AM2285)))/12*pécule,IF(paramètres!$B$28=2,SUM(P2285:AM2285)/12*pécule,"Missing Delta Option"))</f>
        <v>Missing Delta Option</v>
      </c>
      <c r="AQ2285" s="105" t="e">
        <f>IF(paramètres!$B$28=1,(((SUM(P2285:Y2285)/1.02)+SUM(Z2285:AA2285))+((SUM(AB2285:AM2285)/1.02)+SUM(AL2285:AM2285)))+AN2285+AO2285+AP2285,SUM(P2285:AM2285)+AN2285+AO2285+AP2285)</f>
        <v>#VALUE!</v>
      </c>
    </row>
    <row r="2286" spans="1:43" x14ac:dyDescent="0.25">
      <c r="A2286" s="104"/>
      <c r="B2286" s="39"/>
      <c r="C2286" s="39"/>
      <c r="D2286" s="70"/>
      <c r="E2286" s="49"/>
      <c r="F2286" s="40"/>
      <c r="G2286" s="38"/>
      <c r="H2286" s="71"/>
      <c r="I2286" s="40"/>
      <c r="J2286" s="38"/>
      <c r="K2286" s="71"/>
      <c r="L2286" s="40"/>
      <c r="M2286" s="38"/>
      <c r="N2286" s="71"/>
      <c r="O2286" s="49"/>
      <c r="P2286" s="177"/>
      <c r="Q2286" s="178"/>
      <c r="R2286" s="178"/>
      <c r="S2286" s="178"/>
      <c r="T2286" s="178"/>
      <c r="U2286" s="178"/>
      <c r="V2286" s="178"/>
      <c r="W2286" s="178"/>
      <c r="X2286" s="178"/>
      <c r="Y2286" s="178"/>
      <c r="Z2286" s="178"/>
      <c r="AA2286" s="179"/>
      <c r="AB2286" s="121">
        <f>IF($D2286="",0,IF($E2286="",0,IF(VLOOKUP($E2286,paramètres!$E$33:$F$44,2,FALSE)&lt;=VLOOKUP($AB$18,paramètres!$E$33:$F$44,2,FALSE),P2286*$D2286,0)))</f>
        <v>0</v>
      </c>
      <c r="AC2286" s="13">
        <f>IF($D2286="",0,IF($E2286="",0,IF(VLOOKUP($E2286,paramètres!$E$33:$F$44,2,FALSE)&lt;=VLOOKUP($AC$18,paramètres!$E$33:$F$44,2,FALSE),Q2286*$D2286,0)))</f>
        <v>0</v>
      </c>
      <c r="AD2286" s="13">
        <f>IF($D2286="",0,IF($E2286="",0,IF(VLOOKUP($E2286,paramètres!$E$33:$F$44,2,FALSE)&lt;=VLOOKUP($AD$18,paramètres!$E$33:$F$44,2,FALSE),R2286*$D2286,0)))</f>
        <v>0</v>
      </c>
      <c r="AE2286" s="13">
        <f>IF($D2286="",0,IF($E2286="",0,IF(VLOOKUP($E2286,paramètres!$E$33:$F$44,2,FALSE)&lt;=VLOOKUP($AE$18,paramètres!$E$33:$F$44,2,FALSE),S2286*$D2286,0)))</f>
        <v>0</v>
      </c>
      <c r="AF2286" s="13">
        <f>IF($D2286="",0,IF($E2286="",0,IF(VLOOKUP($E2286,paramètres!$E$33:$F$44,2,FALSE)&lt;=VLOOKUP($AF$18,paramètres!$E$33:$F$44,2,FALSE),T2286*$D2286,0)))</f>
        <v>0</v>
      </c>
      <c r="AG2286" s="13">
        <f>IF($D2286="",0,IF($E2286="",0,IF(VLOOKUP($E2286,paramètres!$E$33:$F$44,2,FALSE)&lt;=VLOOKUP($AG$18,paramètres!$E$33:$F$44,2,FALSE),U2286*$D2286,0)))</f>
        <v>0</v>
      </c>
      <c r="AH2286" s="13">
        <f>IF($D2286="",0,IF($E2286="",0,IF(VLOOKUP($E2286,paramètres!$E$33:$F$44,2,FALSE)&lt;=VLOOKUP($AH$18,paramètres!$E$33:$F$44,2,FALSE),V2286*$D2286,0)))</f>
        <v>0</v>
      </c>
      <c r="AI2286" s="13">
        <f>IF($D2286="",0,IF($E2286="",0,IF(VLOOKUP($E2286,paramètres!$E$33:$F$44,2,FALSE)&lt;=VLOOKUP($AI$18,paramètres!$E$33:$F$44,2,FALSE),W2286*$D2286,0)))</f>
        <v>0</v>
      </c>
      <c r="AJ2286" s="13">
        <f>IF($D2286="",0,IF($E2286="",0,IF(VLOOKUP($E2286,paramètres!$E$33:$F$44,2,FALSE)&lt;=VLOOKUP($AJ$18,paramètres!$E$33:$F$44,2,FALSE),X2286*$D2286,0)))</f>
        <v>0</v>
      </c>
      <c r="AK2286" s="13">
        <f>IF($D2286="",0,IF($E2286="",0,IF(VLOOKUP($E2286,paramètres!$E$33:$F$44,2,FALSE)&lt;=VLOOKUP($AK$18,paramètres!$E$33:$F$44,2,FALSE),Y2286*$D2286,0)))</f>
        <v>0</v>
      </c>
      <c r="AL2286" s="13">
        <f>IF($D2286="",0,IF($E2286="",0,IF(VLOOKUP($E2286,paramètres!$E$33:$F$44,2,FALSE)&lt;=VLOOKUP($AL$18,paramètres!$E$33:$F$44,2,FALSE),Z2286*$D2286,0)))</f>
        <v>0</v>
      </c>
      <c r="AM2286" s="126">
        <f>IF($D2286="",0,IF($E2286="",0,IF(VLOOKUP($E2286,paramètres!$E$33:$F$44,2,FALSE)&lt;=VLOOKUP($AM$18,paramètres!$E$33:$F$44,2,FALSE),AA2286*$D2286,0)))</f>
        <v>0</v>
      </c>
      <c r="AN2286" s="121" t="str">
        <f>IF(paramètres!$B$28=1,((SUM(P2286:Y2286)/1.02)+SUM(Z2286:AA2286))*0.0303/9*COUNT(P2286:X2286),IF(paramètres!$B$28=2,(SUM(P2286:AA2286))*0.0303/9*COUNT(P2286:X2286),"Missing Delta option"))</f>
        <v>Missing Delta option</v>
      </c>
      <c r="AO2286" s="13" t="str">
        <f>IF(paramètres!$B$28=1,(((SUM(P2286:Y2286)/1.02)+SUM(Z2286:AA2286))+((SUM(AB2286:AK2286)/1.02)+SUM(AL2286:AN2286)))*cotpatr,IF(paramètres!$B$28=2,(SUM(P2286:AN2286)*cotpatr),"Missing Delta Option"))</f>
        <v>Missing Delta Option</v>
      </c>
      <c r="AP2286" s="13" t="str" cm="1">
        <f t="array" ref="AP2286">IF(paramètres!$B$28=1,(((SUM(P2286:Y2286)/1.02)+SUM(Z2286:AA2286))+((SUM(AB2286:AM2286)/1.02)+SUM(AL2286:AM2286)))/12*pécule,IF(paramètres!$B$28=2,SUM(P2286:AM2286)/12*pécule,"Missing Delta Option"))</f>
        <v>Missing Delta Option</v>
      </c>
      <c r="AQ2286" s="105" t="e">
        <f>IF(paramètres!$B$28=1,(((SUM(P2286:Y2286)/1.02)+SUM(Z2286:AA2286))+((SUM(AB2286:AM2286)/1.02)+SUM(AL2286:AM2286)))+AN2286+AO2286+AP2286,SUM(P2286:AM2286)+AN2286+AO2286+AP2286)</f>
        <v>#VALUE!</v>
      </c>
    </row>
    <row r="2287" spans="1:43" x14ac:dyDescent="0.25">
      <c r="A2287" s="104"/>
      <c r="B2287" s="39"/>
      <c r="C2287" s="39"/>
      <c r="D2287" s="70"/>
      <c r="E2287" s="49"/>
      <c r="F2287" s="40"/>
      <c r="G2287" s="38"/>
      <c r="H2287" s="71"/>
      <c r="I2287" s="40"/>
      <c r="J2287" s="38"/>
      <c r="K2287" s="71"/>
      <c r="L2287" s="40"/>
      <c r="M2287" s="38"/>
      <c r="N2287" s="71"/>
      <c r="O2287" s="49"/>
      <c r="P2287" s="177"/>
      <c r="Q2287" s="178"/>
      <c r="R2287" s="178"/>
      <c r="S2287" s="178"/>
      <c r="T2287" s="178"/>
      <c r="U2287" s="178"/>
      <c r="V2287" s="178"/>
      <c r="W2287" s="178"/>
      <c r="X2287" s="178"/>
      <c r="Y2287" s="178"/>
      <c r="Z2287" s="178"/>
      <c r="AA2287" s="179"/>
      <c r="AB2287" s="121">
        <f>IF($D2287="",0,IF($E2287="",0,IF(VLOOKUP($E2287,paramètres!$E$33:$F$44,2,FALSE)&lt;=VLOOKUP($AB$18,paramètres!$E$33:$F$44,2,FALSE),P2287*$D2287,0)))</f>
        <v>0</v>
      </c>
      <c r="AC2287" s="13">
        <f>IF($D2287="",0,IF($E2287="",0,IF(VLOOKUP($E2287,paramètres!$E$33:$F$44,2,FALSE)&lt;=VLOOKUP($AC$18,paramètres!$E$33:$F$44,2,FALSE),Q2287*$D2287,0)))</f>
        <v>0</v>
      </c>
      <c r="AD2287" s="13">
        <f>IF($D2287="",0,IF($E2287="",0,IF(VLOOKUP($E2287,paramètres!$E$33:$F$44,2,FALSE)&lt;=VLOOKUP($AD$18,paramètres!$E$33:$F$44,2,FALSE),R2287*$D2287,0)))</f>
        <v>0</v>
      </c>
      <c r="AE2287" s="13">
        <f>IF($D2287="",0,IF($E2287="",0,IF(VLOOKUP($E2287,paramètres!$E$33:$F$44,2,FALSE)&lt;=VLOOKUP($AE$18,paramètres!$E$33:$F$44,2,FALSE),S2287*$D2287,0)))</f>
        <v>0</v>
      </c>
      <c r="AF2287" s="13">
        <f>IF($D2287="",0,IF($E2287="",0,IF(VLOOKUP($E2287,paramètres!$E$33:$F$44,2,FALSE)&lt;=VLOOKUP($AF$18,paramètres!$E$33:$F$44,2,FALSE),T2287*$D2287,0)))</f>
        <v>0</v>
      </c>
      <c r="AG2287" s="13">
        <f>IF($D2287="",0,IF($E2287="",0,IF(VLOOKUP($E2287,paramètres!$E$33:$F$44,2,FALSE)&lt;=VLOOKUP($AG$18,paramètres!$E$33:$F$44,2,FALSE),U2287*$D2287,0)))</f>
        <v>0</v>
      </c>
      <c r="AH2287" s="13">
        <f>IF($D2287="",0,IF($E2287="",0,IF(VLOOKUP($E2287,paramètres!$E$33:$F$44,2,FALSE)&lt;=VLOOKUP($AH$18,paramètres!$E$33:$F$44,2,FALSE),V2287*$D2287,0)))</f>
        <v>0</v>
      </c>
      <c r="AI2287" s="13">
        <f>IF($D2287="",0,IF($E2287="",0,IF(VLOOKUP($E2287,paramètres!$E$33:$F$44,2,FALSE)&lt;=VLOOKUP($AI$18,paramètres!$E$33:$F$44,2,FALSE),W2287*$D2287,0)))</f>
        <v>0</v>
      </c>
      <c r="AJ2287" s="13">
        <f>IF($D2287="",0,IF($E2287="",0,IF(VLOOKUP($E2287,paramètres!$E$33:$F$44,2,FALSE)&lt;=VLOOKUP($AJ$18,paramètres!$E$33:$F$44,2,FALSE),X2287*$D2287,0)))</f>
        <v>0</v>
      </c>
      <c r="AK2287" s="13">
        <f>IF($D2287="",0,IF($E2287="",0,IF(VLOOKUP($E2287,paramètres!$E$33:$F$44,2,FALSE)&lt;=VLOOKUP($AK$18,paramètres!$E$33:$F$44,2,FALSE),Y2287*$D2287,0)))</f>
        <v>0</v>
      </c>
      <c r="AL2287" s="13">
        <f>IF($D2287="",0,IF($E2287="",0,IF(VLOOKUP($E2287,paramètres!$E$33:$F$44,2,FALSE)&lt;=VLOOKUP($AL$18,paramètres!$E$33:$F$44,2,FALSE),Z2287*$D2287,0)))</f>
        <v>0</v>
      </c>
      <c r="AM2287" s="126">
        <f>IF($D2287="",0,IF($E2287="",0,IF(VLOOKUP($E2287,paramètres!$E$33:$F$44,2,FALSE)&lt;=VLOOKUP($AM$18,paramètres!$E$33:$F$44,2,FALSE),AA2287*$D2287,0)))</f>
        <v>0</v>
      </c>
      <c r="AN2287" s="121" t="str">
        <f>IF(paramètres!$B$28=1,((SUM(P2287:Y2287)/1.02)+SUM(Z2287:AA2287))*0.0303/9*COUNT(P2287:X2287),IF(paramètres!$B$28=2,(SUM(P2287:AA2287))*0.0303/9*COUNT(P2287:X2287),"Missing Delta option"))</f>
        <v>Missing Delta option</v>
      </c>
      <c r="AO2287" s="13" t="str">
        <f>IF(paramètres!$B$28=1,(((SUM(P2287:Y2287)/1.02)+SUM(Z2287:AA2287))+((SUM(AB2287:AK2287)/1.02)+SUM(AL2287:AN2287)))*cotpatr,IF(paramètres!$B$28=2,(SUM(P2287:AN2287)*cotpatr),"Missing Delta Option"))</f>
        <v>Missing Delta Option</v>
      </c>
      <c r="AP2287" s="13" t="str" cm="1">
        <f t="array" ref="AP2287">IF(paramètres!$B$28=1,(((SUM(P2287:Y2287)/1.02)+SUM(Z2287:AA2287))+((SUM(AB2287:AM2287)/1.02)+SUM(AL2287:AM2287)))/12*pécule,IF(paramètres!$B$28=2,SUM(P2287:AM2287)/12*pécule,"Missing Delta Option"))</f>
        <v>Missing Delta Option</v>
      </c>
      <c r="AQ2287" s="105" t="e">
        <f>IF(paramètres!$B$28=1,(((SUM(P2287:Y2287)/1.02)+SUM(Z2287:AA2287))+((SUM(AB2287:AM2287)/1.02)+SUM(AL2287:AM2287)))+AN2287+AO2287+AP2287,SUM(P2287:AM2287)+AN2287+AO2287+AP2287)</f>
        <v>#VALUE!</v>
      </c>
    </row>
    <row r="2288" spans="1:43" x14ac:dyDescent="0.25">
      <c r="A2288" s="104"/>
      <c r="B2288" s="39"/>
      <c r="C2288" s="39"/>
      <c r="D2288" s="70"/>
      <c r="E2288" s="49"/>
      <c r="F2288" s="40"/>
      <c r="G2288" s="38"/>
      <c r="H2288" s="71"/>
      <c r="I2288" s="40"/>
      <c r="J2288" s="38"/>
      <c r="K2288" s="71"/>
      <c r="L2288" s="40"/>
      <c r="M2288" s="38"/>
      <c r="N2288" s="71"/>
      <c r="O2288" s="49"/>
      <c r="P2288" s="177"/>
      <c r="Q2288" s="178"/>
      <c r="R2288" s="178"/>
      <c r="S2288" s="178"/>
      <c r="T2288" s="178"/>
      <c r="U2288" s="178"/>
      <c r="V2288" s="178"/>
      <c r="W2288" s="178"/>
      <c r="X2288" s="178"/>
      <c r="Y2288" s="178"/>
      <c r="Z2288" s="178"/>
      <c r="AA2288" s="179"/>
      <c r="AB2288" s="121">
        <f>IF($D2288="",0,IF($E2288="",0,IF(VLOOKUP($E2288,paramètres!$E$33:$F$44,2,FALSE)&lt;=VLOOKUP($AB$18,paramètres!$E$33:$F$44,2,FALSE),P2288*$D2288,0)))</f>
        <v>0</v>
      </c>
      <c r="AC2288" s="13">
        <f>IF($D2288="",0,IF($E2288="",0,IF(VLOOKUP($E2288,paramètres!$E$33:$F$44,2,FALSE)&lt;=VLOOKUP($AC$18,paramètres!$E$33:$F$44,2,FALSE),Q2288*$D2288,0)))</f>
        <v>0</v>
      </c>
      <c r="AD2288" s="13">
        <f>IF($D2288="",0,IF($E2288="",0,IF(VLOOKUP($E2288,paramètres!$E$33:$F$44,2,FALSE)&lt;=VLOOKUP($AD$18,paramètres!$E$33:$F$44,2,FALSE),R2288*$D2288,0)))</f>
        <v>0</v>
      </c>
      <c r="AE2288" s="13">
        <f>IF($D2288="",0,IF($E2288="",0,IF(VLOOKUP($E2288,paramètres!$E$33:$F$44,2,FALSE)&lt;=VLOOKUP($AE$18,paramètres!$E$33:$F$44,2,FALSE),S2288*$D2288,0)))</f>
        <v>0</v>
      </c>
      <c r="AF2288" s="13">
        <f>IF($D2288="",0,IF($E2288="",0,IF(VLOOKUP($E2288,paramètres!$E$33:$F$44,2,FALSE)&lt;=VLOOKUP($AF$18,paramètres!$E$33:$F$44,2,FALSE),T2288*$D2288,0)))</f>
        <v>0</v>
      </c>
      <c r="AG2288" s="13">
        <f>IF($D2288="",0,IF($E2288="",0,IF(VLOOKUP($E2288,paramètres!$E$33:$F$44,2,FALSE)&lt;=VLOOKUP($AG$18,paramètres!$E$33:$F$44,2,FALSE),U2288*$D2288,0)))</f>
        <v>0</v>
      </c>
      <c r="AH2288" s="13">
        <f>IF($D2288="",0,IF($E2288="",0,IF(VLOOKUP($E2288,paramètres!$E$33:$F$44,2,FALSE)&lt;=VLOOKUP($AH$18,paramètres!$E$33:$F$44,2,FALSE),V2288*$D2288,0)))</f>
        <v>0</v>
      </c>
      <c r="AI2288" s="13">
        <f>IF($D2288="",0,IF($E2288="",0,IF(VLOOKUP($E2288,paramètres!$E$33:$F$44,2,FALSE)&lt;=VLOOKUP($AI$18,paramètres!$E$33:$F$44,2,FALSE),W2288*$D2288,0)))</f>
        <v>0</v>
      </c>
      <c r="AJ2288" s="13">
        <f>IF($D2288="",0,IF($E2288="",0,IF(VLOOKUP($E2288,paramètres!$E$33:$F$44,2,FALSE)&lt;=VLOOKUP($AJ$18,paramètres!$E$33:$F$44,2,FALSE),X2288*$D2288,0)))</f>
        <v>0</v>
      </c>
      <c r="AK2288" s="13">
        <f>IF($D2288="",0,IF($E2288="",0,IF(VLOOKUP($E2288,paramètres!$E$33:$F$44,2,FALSE)&lt;=VLOOKUP($AK$18,paramètres!$E$33:$F$44,2,FALSE),Y2288*$D2288,0)))</f>
        <v>0</v>
      </c>
      <c r="AL2288" s="13">
        <f>IF($D2288="",0,IF($E2288="",0,IF(VLOOKUP($E2288,paramètres!$E$33:$F$44,2,FALSE)&lt;=VLOOKUP($AL$18,paramètres!$E$33:$F$44,2,FALSE),Z2288*$D2288,0)))</f>
        <v>0</v>
      </c>
      <c r="AM2288" s="126">
        <f>IF($D2288="",0,IF($E2288="",0,IF(VLOOKUP($E2288,paramètres!$E$33:$F$44,2,FALSE)&lt;=VLOOKUP($AM$18,paramètres!$E$33:$F$44,2,FALSE),AA2288*$D2288,0)))</f>
        <v>0</v>
      </c>
      <c r="AN2288" s="121" t="str">
        <f>IF(paramètres!$B$28=1,((SUM(P2288:Y2288)/1.02)+SUM(Z2288:AA2288))*0.0303/9*COUNT(P2288:X2288),IF(paramètres!$B$28=2,(SUM(P2288:AA2288))*0.0303/9*COUNT(P2288:X2288),"Missing Delta option"))</f>
        <v>Missing Delta option</v>
      </c>
      <c r="AO2288" s="13" t="str">
        <f>IF(paramètres!$B$28=1,(((SUM(P2288:Y2288)/1.02)+SUM(Z2288:AA2288))+((SUM(AB2288:AK2288)/1.02)+SUM(AL2288:AN2288)))*cotpatr,IF(paramètres!$B$28=2,(SUM(P2288:AN2288)*cotpatr),"Missing Delta Option"))</f>
        <v>Missing Delta Option</v>
      </c>
      <c r="AP2288" s="13" t="str" cm="1">
        <f t="array" ref="AP2288">IF(paramètres!$B$28=1,(((SUM(P2288:Y2288)/1.02)+SUM(Z2288:AA2288))+((SUM(AB2288:AM2288)/1.02)+SUM(AL2288:AM2288)))/12*pécule,IF(paramètres!$B$28=2,SUM(P2288:AM2288)/12*pécule,"Missing Delta Option"))</f>
        <v>Missing Delta Option</v>
      </c>
      <c r="AQ2288" s="105" t="e">
        <f>IF(paramètres!$B$28=1,(((SUM(P2288:Y2288)/1.02)+SUM(Z2288:AA2288))+((SUM(AB2288:AM2288)/1.02)+SUM(AL2288:AM2288)))+AN2288+AO2288+AP2288,SUM(P2288:AM2288)+AN2288+AO2288+AP2288)</f>
        <v>#VALUE!</v>
      </c>
    </row>
    <row r="2289" spans="1:43" x14ac:dyDescent="0.25">
      <c r="A2289" s="104"/>
      <c r="B2289" s="39"/>
      <c r="C2289" s="39"/>
      <c r="D2289" s="70"/>
      <c r="E2289" s="49"/>
      <c r="F2289" s="40"/>
      <c r="G2289" s="38"/>
      <c r="H2289" s="71"/>
      <c r="I2289" s="40"/>
      <c r="J2289" s="38"/>
      <c r="K2289" s="71"/>
      <c r="L2289" s="40"/>
      <c r="M2289" s="38"/>
      <c r="N2289" s="71"/>
      <c r="O2289" s="49"/>
      <c r="P2289" s="177"/>
      <c r="Q2289" s="178"/>
      <c r="R2289" s="178"/>
      <c r="S2289" s="178"/>
      <c r="T2289" s="178"/>
      <c r="U2289" s="178"/>
      <c r="V2289" s="178"/>
      <c r="W2289" s="178"/>
      <c r="X2289" s="178"/>
      <c r="Y2289" s="178"/>
      <c r="Z2289" s="178"/>
      <c r="AA2289" s="179"/>
      <c r="AB2289" s="121">
        <f>IF($D2289="",0,IF($E2289="",0,IF(VLOOKUP($E2289,paramètres!$E$33:$F$44,2,FALSE)&lt;=VLOOKUP($AB$18,paramètres!$E$33:$F$44,2,FALSE),P2289*$D2289,0)))</f>
        <v>0</v>
      </c>
      <c r="AC2289" s="13">
        <f>IF($D2289="",0,IF($E2289="",0,IF(VLOOKUP($E2289,paramètres!$E$33:$F$44,2,FALSE)&lt;=VLOOKUP($AC$18,paramètres!$E$33:$F$44,2,FALSE),Q2289*$D2289,0)))</f>
        <v>0</v>
      </c>
      <c r="AD2289" s="13">
        <f>IF($D2289="",0,IF($E2289="",0,IF(VLOOKUP($E2289,paramètres!$E$33:$F$44,2,FALSE)&lt;=VLOOKUP($AD$18,paramètres!$E$33:$F$44,2,FALSE),R2289*$D2289,0)))</f>
        <v>0</v>
      </c>
      <c r="AE2289" s="13">
        <f>IF($D2289="",0,IF($E2289="",0,IF(VLOOKUP($E2289,paramètres!$E$33:$F$44,2,FALSE)&lt;=VLOOKUP($AE$18,paramètres!$E$33:$F$44,2,FALSE),S2289*$D2289,0)))</f>
        <v>0</v>
      </c>
      <c r="AF2289" s="13">
        <f>IF($D2289="",0,IF($E2289="",0,IF(VLOOKUP($E2289,paramètres!$E$33:$F$44,2,FALSE)&lt;=VLOOKUP($AF$18,paramètres!$E$33:$F$44,2,FALSE),T2289*$D2289,0)))</f>
        <v>0</v>
      </c>
      <c r="AG2289" s="13">
        <f>IF($D2289="",0,IF($E2289="",0,IF(VLOOKUP($E2289,paramètres!$E$33:$F$44,2,FALSE)&lt;=VLOOKUP($AG$18,paramètres!$E$33:$F$44,2,FALSE),U2289*$D2289,0)))</f>
        <v>0</v>
      </c>
      <c r="AH2289" s="13">
        <f>IF($D2289="",0,IF($E2289="",0,IF(VLOOKUP($E2289,paramètres!$E$33:$F$44,2,FALSE)&lt;=VLOOKUP($AH$18,paramètres!$E$33:$F$44,2,FALSE),V2289*$D2289,0)))</f>
        <v>0</v>
      </c>
      <c r="AI2289" s="13">
        <f>IF($D2289="",0,IF($E2289="",0,IF(VLOOKUP($E2289,paramètres!$E$33:$F$44,2,FALSE)&lt;=VLOOKUP($AI$18,paramètres!$E$33:$F$44,2,FALSE),W2289*$D2289,0)))</f>
        <v>0</v>
      </c>
      <c r="AJ2289" s="13">
        <f>IF($D2289="",0,IF($E2289="",0,IF(VLOOKUP($E2289,paramètres!$E$33:$F$44,2,FALSE)&lt;=VLOOKUP($AJ$18,paramètres!$E$33:$F$44,2,FALSE),X2289*$D2289,0)))</f>
        <v>0</v>
      </c>
      <c r="AK2289" s="13">
        <f>IF($D2289="",0,IF($E2289="",0,IF(VLOOKUP($E2289,paramètres!$E$33:$F$44,2,FALSE)&lt;=VLOOKUP($AK$18,paramètres!$E$33:$F$44,2,FALSE),Y2289*$D2289,0)))</f>
        <v>0</v>
      </c>
      <c r="AL2289" s="13">
        <f>IF($D2289="",0,IF($E2289="",0,IF(VLOOKUP($E2289,paramètres!$E$33:$F$44,2,FALSE)&lt;=VLOOKUP($AL$18,paramètres!$E$33:$F$44,2,FALSE),Z2289*$D2289,0)))</f>
        <v>0</v>
      </c>
      <c r="AM2289" s="126">
        <f>IF($D2289="",0,IF($E2289="",0,IF(VLOOKUP($E2289,paramètres!$E$33:$F$44,2,FALSE)&lt;=VLOOKUP($AM$18,paramètres!$E$33:$F$44,2,FALSE),AA2289*$D2289,0)))</f>
        <v>0</v>
      </c>
      <c r="AN2289" s="121" t="str">
        <f>IF(paramètres!$B$28=1,((SUM(P2289:Y2289)/1.02)+SUM(Z2289:AA2289))*0.0303/9*COUNT(P2289:X2289),IF(paramètres!$B$28=2,(SUM(P2289:AA2289))*0.0303/9*COUNT(P2289:X2289),"Missing Delta option"))</f>
        <v>Missing Delta option</v>
      </c>
      <c r="AO2289" s="13" t="str">
        <f>IF(paramètres!$B$28=1,(((SUM(P2289:Y2289)/1.02)+SUM(Z2289:AA2289))+((SUM(AB2289:AK2289)/1.02)+SUM(AL2289:AN2289)))*cotpatr,IF(paramètres!$B$28=2,(SUM(P2289:AN2289)*cotpatr),"Missing Delta Option"))</f>
        <v>Missing Delta Option</v>
      </c>
      <c r="AP2289" s="13" t="str" cm="1">
        <f t="array" ref="AP2289">IF(paramètres!$B$28=1,(((SUM(P2289:Y2289)/1.02)+SUM(Z2289:AA2289))+((SUM(AB2289:AM2289)/1.02)+SUM(AL2289:AM2289)))/12*pécule,IF(paramètres!$B$28=2,SUM(P2289:AM2289)/12*pécule,"Missing Delta Option"))</f>
        <v>Missing Delta Option</v>
      </c>
      <c r="AQ2289" s="105" t="e">
        <f>IF(paramètres!$B$28=1,(((SUM(P2289:Y2289)/1.02)+SUM(Z2289:AA2289))+((SUM(AB2289:AM2289)/1.02)+SUM(AL2289:AM2289)))+AN2289+AO2289+AP2289,SUM(P2289:AM2289)+AN2289+AO2289+AP2289)</f>
        <v>#VALUE!</v>
      </c>
    </row>
    <row r="2290" spans="1:43" x14ac:dyDescent="0.25">
      <c r="A2290" s="104"/>
      <c r="B2290" s="39"/>
      <c r="C2290" s="39"/>
      <c r="D2290" s="70"/>
      <c r="E2290" s="49"/>
      <c r="F2290" s="40"/>
      <c r="G2290" s="38"/>
      <c r="H2290" s="71"/>
      <c r="I2290" s="40"/>
      <c r="J2290" s="38"/>
      <c r="K2290" s="71"/>
      <c r="L2290" s="40"/>
      <c r="M2290" s="38"/>
      <c r="N2290" s="71"/>
      <c r="O2290" s="49"/>
      <c r="P2290" s="177"/>
      <c r="Q2290" s="178"/>
      <c r="R2290" s="178"/>
      <c r="S2290" s="178"/>
      <c r="T2290" s="178"/>
      <c r="U2290" s="178"/>
      <c r="V2290" s="178"/>
      <c r="W2290" s="178"/>
      <c r="X2290" s="178"/>
      <c r="Y2290" s="178"/>
      <c r="Z2290" s="178"/>
      <c r="AA2290" s="179"/>
      <c r="AB2290" s="121">
        <f>IF($D2290="",0,IF($E2290="",0,IF(VLOOKUP($E2290,paramètres!$E$33:$F$44,2,FALSE)&lt;=VLOOKUP($AB$18,paramètres!$E$33:$F$44,2,FALSE),P2290*$D2290,0)))</f>
        <v>0</v>
      </c>
      <c r="AC2290" s="13">
        <f>IF($D2290="",0,IF($E2290="",0,IF(VLOOKUP($E2290,paramètres!$E$33:$F$44,2,FALSE)&lt;=VLOOKUP($AC$18,paramètres!$E$33:$F$44,2,FALSE),Q2290*$D2290,0)))</f>
        <v>0</v>
      </c>
      <c r="AD2290" s="13">
        <f>IF($D2290="",0,IF($E2290="",0,IF(VLOOKUP($E2290,paramètres!$E$33:$F$44,2,FALSE)&lt;=VLOOKUP($AD$18,paramètres!$E$33:$F$44,2,FALSE),R2290*$D2290,0)))</f>
        <v>0</v>
      </c>
      <c r="AE2290" s="13">
        <f>IF($D2290="",0,IF($E2290="",0,IF(VLOOKUP($E2290,paramètres!$E$33:$F$44,2,FALSE)&lt;=VLOOKUP($AE$18,paramètres!$E$33:$F$44,2,FALSE),S2290*$D2290,0)))</f>
        <v>0</v>
      </c>
      <c r="AF2290" s="13">
        <f>IF($D2290="",0,IF($E2290="",0,IF(VLOOKUP($E2290,paramètres!$E$33:$F$44,2,FALSE)&lt;=VLOOKUP($AF$18,paramètres!$E$33:$F$44,2,FALSE),T2290*$D2290,0)))</f>
        <v>0</v>
      </c>
      <c r="AG2290" s="13">
        <f>IF($D2290="",0,IF($E2290="",0,IF(VLOOKUP($E2290,paramètres!$E$33:$F$44,2,FALSE)&lt;=VLOOKUP($AG$18,paramètres!$E$33:$F$44,2,FALSE),U2290*$D2290,0)))</f>
        <v>0</v>
      </c>
      <c r="AH2290" s="13">
        <f>IF($D2290="",0,IF($E2290="",0,IF(VLOOKUP($E2290,paramètres!$E$33:$F$44,2,FALSE)&lt;=VLOOKUP($AH$18,paramètres!$E$33:$F$44,2,FALSE),V2290*$D2290,0)))</f>
        <v>0</v>
      </c>
      <c r="AI2290" s="13">
        <f>IF($D2290="",0,IF($E2290="",0,IF(VLOOKUP($E2290,paramètres!$E$33:$F$44,2,FALSE)&lt;=VLOOKUP($AI$18,paramètres!$E$33:$F$44,2,FALSE),W2290*$D2290,0)))</f>
        <v>0</v>
      </c>
      <c r="AJ2290" s="13">
        <f>IF($D2290="",0,IF($E2290="",0,IF(VLOOKUP($E2290,paramètres!$E$33:$F$44,2,FALSE)&lt;=VLOOKUP($AJ$18,paramètres!$E$33:$F$44,2,FALSE),X2290*$D2290,0)))</f>
        <v>0</v>
      </c>
      <c r="AK2290" s="13">
        <f>IF($D2290="",0,IF($E2290="",0,IF(VLOOKUP($E2290,paramètres!$E$33:$F$44,2,FALSE)&lt;=VLOOKUP($AK$18,paramètres!$E$33:$F$44,2,FALSE),Y2290*$D2290,0)))</f>
        <v>0</v>
      </c>
      <c r="AL2290" s="13">
        <f>IF($D2290="",0,IF($E2290="",0,IF(VLOOKUP($E2290,paramètres!$E$33:$F$44,2,FALSE)&lt;=VLOOKUP($AL$18,paramètres!$E$33:$F$44,2,FALSE),Z2290*$D2290,0)))</f>
        <v>0</v>
      </c>
      <c r="AM2290" s="126">
        <f>IF($D2290="",0,IF($E2290="",0,IF(VLOOKUP($E2290,paramètres!$E$33:$F$44,2,FALSE)&lt;=VLOOKUP($AM$18,paramètres!$E$33:$F$44,2,FALSE),AA2290*$D2290,0)))</f>
        <v>0</v>
      </c>
      <c r="AN2290" s="121" t="str">
        <f>IF(paramètres!$B$28=1,((SUM(P2290:Y2290)/1.02)+SUM(Z2290:AA2290))*0.0303/9*COUNT(P2290:X2290),IF(paramètres!$B$28=2,(SUM(P2290:AA2290))*0.0303/9*COUNT(P2290:X2290),"Missing Delta option"))</f>
        <v>Missing Delta option</v>
      </c>
      <c r="AO2290" s="13" t="str">
        <f>IF(paramètres!$B$28=1,(((SUM(P2290:Y2290)/1.02)+SUM(Z2290:AA2290))+((SUM(AB2290:AK2290)/1.02)+SUM(AL2290:AN2290)))*cotpatr,IF(paramètres!$B$28=2,(SUM(P2290:AN2290)*cotpatr),"Missing Delta Option"))</f>
        <v>Missing Delta Option</v>
      </c>
      <c r="AP2290" s="13" t="str" cm="1">
        <f t="array" ref="AP2290">IF(paramètres!$B$28=1,(((SUM(P2290:Y2290)/1.02)+SUM(Z2290:AA2290))+((SUM(AB2290:AM2290)/1.02)+SUM(AL2290:AM2290)))/12*pécule,IF(paramètres!$B$28=2,SUM(P2290:AM2290)/12*pécule,"Missing Delta Option"))</f>
        <v>Missing Delta Option</v>
      </c>
      <c r="AQ2290" s="105" t="e">
        <f>IF(paramètres!$B$28=1,(((SUM(P2290:Y2290)/1.02)+SUM(Z2290:AA2290))+((SUM(AB2290:AM2290)/1.02)+SUM(AL2290:AM2290)))+AN2290+AO2290+AP2290,SUM(P2290:AM2290)+AN2290+AO2290+AP2290)</f>
        <v>#VALUE!</v>
      </c>
    </row>
    <row r="2291" spans="1:43" x14ac:dyDescent="0.25">
      <c r="A2291" s="104"/>
      <c r="B2291" s="39"/>
      <c r="C2291" s="39"/>
      <c r="D2291" s="70"/>
      <c r="E2291" s="49"/>
      <c r="F2291" s="40"/>
      <c r="G2291" s="38"/>
      <c r="H2291" s="71"/>
      <c r="I2291" s="40"/>
      <c r="J2291" s="38"/>
      <c r="K2291" s="71"/>
      <c r="L2291" s="40"/>
      <c r="M2291" s="38"/>
      <c r="N2291" s="71"/>
      <c r="O2291" s="49"/>
      <c r="P2291" s="177"/>
      <c r="Q2291" s="178"/>
      <c r="R2291" s="178"/>
      <c r="S2291" s="178"/>
      <c r="T2291" s="178"/>
      <c r="U2291" s="178"/>
      <c r="V2291" s="178"/>
      <c r="W2291" s="178"/>
      <c r="X2291" s="178"/>
      <c r="Y2291" s="178"/>
      <c r="Z2291" s="178"/>
      <c r="AA2291" s="179"/>
      <c r="AB2291" s="121">
        <f>IF($D2291="",0,IF($E2291="",0,IF(VLOOKUP($E2291,paramètres!$E$33:$F$44,2,FALSE)&lt;=VLOOKUP($AB$18,paramètres!$E$33:$F$44,2,FALSE),P2291*$D2291,0)))</f>
        <v>0</v>
      </c>
      <c r="AC2291" s="13">
        <f>IF($D2291="",0,IF($E2291="",0,IF(VLOOKUP($E2291,paramètres!$E$33:$F$44,2,FALSE)&lt;=VLOOKUP($AC$18,paramètres!$E$33:$F$44,2,FALSE),Q2291*$D2291,0)))</f>
        <v>0</v>
      </c>
      <c r="AD2291" s="13">
        <f>IF($D2291="",0,IF($E2291="",0,IF(VLOOKUP($E2291,paramètres!$E$33:$F$44,2,FALSE)&lt;=VLOOKUP($AD$18,paramètres!$E$33:$F$44,2,FALSE),R2291*$D2291,0)))</f>
        <v>0</v>
      </c>
      <c r="AE2291" s="13">
        <f>IF($D2291="",0,IF($E2291="",0,IF(VLOOKUP($E2291,paramètres!$E$33:$F$44,2,FALSE)&lt;=VLOOKUP($AE$18,paramètres!$E$33:$F$44,2,FALSE),S2291*$D2291,0)))</f>
        <v>0</v>
      </c>
      <c r="AF2291" s="13">
        <f>IF($D2291="",0,IF($E2291="",0,IF(VLOOKUP($E2291,paramètres!$E$33:$F$44,2,FALSE)&lt;=VLOOKUP($AF$18,paramètres!$E$33:$F$44,2,FALSE),T2291*$D2291,0)))</f>
        <v>0</v>
      </c>
      <c r="AG2291" s="13">
        <f>IF($D2291="",0,IF($E2291="",0,IF(VLOOKUP($E2291,paramètres!$E$33:$F$44,2,FALSE)&lt;=VLOOKUP($AG$18,paramètres!$E$33:$F$44,2,FALSE),U2291*$D2291,0)))</f>
        <v>0</v>
      </c>
      <c r="AH2291" s="13">
        <f>IF($D2291="",0,IF($E2291="",0,IF(VLOOKUP($E2291,paramètres!$E$33:$F$44,2,FALSE)&lt;=VLOOKUP($AH$18,paramètres!$E$33:$F$44,2,FALSE),V2291*$D2291,0)))</f>
        <v>0</v>
      </c>
      <c r="AI2291" s="13">
        <f>IF($D2291="",0,IF($E2291="",0,IF(VLOOKUP($E2291,paramètres!$E$33:$F$44,2,FALSE)&lt;=VLOOKUP($AI$18,paramètres!$E$33:$F$44,2,FALSE),W2291*$D2291,0)))</f>
        <v>0</v>
      </c>
      <c r="AJ2291" s="13">
        <f>IF($D2291="",0,IF($E2291="",0,IF(VLOOKUP($E2291,paramètres!$E$33:$F$44,2,FALSE)&lt;=VLOOKUP($AJ$18,paramètres!$E$33:$F$44,2,FALSE),X2291*$D2291,0)))</f>
        <v>0</v>
      </c>
      <c r="AK2291" s="13">
        <f>IF($D2291="",0,IF($E2291="",0,IF(VLOOKUP($E2291,paramètres!$E$33:$F$44,2,FALSE)&lt;=VLOOKUP($AK$18,paramètres!$E$33:$F$44,2,FALSE),Y2291*$D2291,0)))</f>
        <v>0</v>
      </c>
      <c r="AL2291" s="13">
        <f>IF($D2291="",0,IF($E2291="",0,IF(VLOOKUP($E2291,paramètres!$E$33:$F$44,2,FALSE)&lt;=VLOOKUP($AL$18,paramètres!$E$33:$F$44,2,FALSE),Z2291*$D2291,0)))</f>
        <v>0</v>
      </c>
      <c r="AM2291" s="126">
        <f>IF($D2291="",0,IF($E2291="",0,IF(VLOOKUP($E2291,paramètres!$E$33:$F$44,2,FALSE)&lt;=VLOOKUP($AM$18,paramètres!$E$33:$F$44,2,FALSE),AA2291*$D2291,0)))</f>
        <v>0</v>
      </c>
      <c r="AN2291" s="121" t="str">
        <f>IF(paramètres!$B$28=1,((SUM(P2291:Y2291)/1.02)+SUM(Z2291:AA2291))*0.0303/9*COUNT(P2291:X2291),IF(paramètres!$B$28=2,(SUM(P2291:AA2291))*0.0303/9*COUNT(P2291:X2291),"Missing Delta option"))</f>
        <v>Missing Delta option</v>
      </c>
      <c r="AO2291" s="13" t="str">
        <f>IF(paramètres!$B$28=1,(((SUM(P2291:Y2291)/1.02)+SUM(Z2291:AA2291))+((SUM(AB2291:AK2291)/1.02)+SUM(AL2291:AN2291)))*cotpatr,IF(paramètres!$B$28=2,(SUM(P2291:AN2291)*cotpatr),"Missing Delta Option"))</f>
        <v>Missing Delta Option</v>
      </c>
      <c r="AP2291" s="13" t="str" cm="1">
        <f t="array" ref="AP2291">IF(paramètres!$B$28=1,(((SUM(P2291:Y2291)/1.02)+SUM(Z2291:AA2291))+((SUM(AB2291:AM2291)/1.02)+SUM(AL2291:AM2291)))/12*pécule,IF(paramètres!$B$28=2,SUM(P2291:AM2291)/12*pécule,"Missing Delta Option"))</f>
        <v>Missing Delta Option</v>
      </c>
      <c r="AQ2291" s="105" t="e">
        <f>IF(paramètres!$B$28=1,(((SUM(P2291:Y2291)/1.02)+SUM(Z2291:AA2291))+((SUM(AB2291:AM2291)/1.02)+SUM(AL2291:AM2291)))+AN2291+AO2291+AP2291,SUM(P2291:AM2291)+AN2291+AO2291+AP2291)</f>
        <v>#VALUE!</v>
      </c>
    </row>
    <row r="2292" spans="1:43" x14ac:dyDescent="0.25">
      <c r="A2292" s="104"/>
      <c r="B2292" s="39"/>
      <c r="C2292" s="39"/>
      <c r="D2292" s="70"/>
      <c r="E2292" s="49"/>
      <c r="F2292" s="40"/>
      <c r="G2292" s="38"/>
      <c r="H2292" s="71"/>
      <c r="I2292" s="40"/>
      <c r="J2292" s="38"/>
      <c r="K2292" s="71"/>
      <c r="L2292" s="40"/>
      <c r="M2292" s="38"/>
      <c r="N2292" s="71"/>
      <c r="O2292" s="49"/>
      <c r="P2292" s="177"/>
      <c r="Q2292" s="178"/>
      <c r="R2292" s="178"/>
      <c r="S2292" s="178"/>
      <c r="T2292" s="178"/>
      <c r="U2292" s="178"/>
      <c r="V2292" s="178"/>
      <c r="W2292" s="178"/>
      <c r="X2292" s="178"/>
      <c r="Y2292" s="178"/>
      <c r="Z2292" s="178"/>
      <c r="AA2292" s="179"/>
      <c r="AB2292" s="121">
        <f>IF($D2292="",0,IF($E2292="",0,IF(VLOOKUP($E2292,paramètres!$E$33:$F$44,2,FALSE)&lt;=VLOOKUP($AB$18,paramètres!$E$33:$F$44,2,FALSE),P2292*$D2292,0)))</f>
        <v>0</v>
      </c>
      <c r="AC2292" s="13">
        <f>IF($D2292="",0,IF($E2292="",0,IF(VLOOKUP($E2292,paramètres!$E$33:$F$44,2,FALSE)&lt;=VLOOKUP($AC$18,paramètres!$E$33:$F$44,2,FALSE),Q2292*$D2292,0)))</f>
        <v>0</v>
      </c>
      <c r="AD2292" s="13">
        <f>IF($D2292="",0,IF($E2292="",0,IF(VLOOKUP($E2292,paramètres!$E$33:$F$44,2,FALSE)&lt;=VLOOKUP($AD$18,paramètres!$E$33:$F$44,2,FALSE),R2292*$D2292,0)))</f>
        <v>0</v>
      </c>
      <c r="AE2292" s="13">
        <f>IF($D2292="",0,IF($E2292="",0,IF(VLOOKUP($E2292,paramètres!$E$33:$F$44,2,FALSE)&lt;=VLOOKUP($AE$18,paramètres!$E$33:$F$44,2,FALSE),S2292*$D2292,0)))</f>
        <v>0</v>
      </c>
      <c r="AF2292" s="13">
        <f>IF($D2292="",0,IF($E2292="",0,IF(VLOOKUP($E2292,paramètres!$E$33:$F$44,2,FALSE)&lt;=VLOOKUP($AF$18,paramètres!$E$33:$F$44,2,FALSE),T2292*$D2292,0)))</f>
        <v>0</v>
      </c>
      <c r="AG2292" s="13">
        <f>IF($D2292="",0,IF($E2292="",0,IF(VLOOKUP($E2292,paramètres!$E$33:$F$44,2,FALSE)&lt;=VLOOKUP($AG$18,paramètres!$E$33:$F$44,2,FALSE),U2292*$D2292,0)))</f>
        <v>0</v>
      </c>
      <c r="AH2292" s="13">
        <f>IF($D2292="",0,IF($E2292="",0,IF(VLOOKUP($E2292,paramètres!$E$33:$F$44,2,FALSE)&lt;=VLOOKUP($AH$18,paramètres!$E$33:$F$44,2,FALSE),V2292*$D2292,0)))</f>
        <v>0</v>
      </c>
      <c r="AI2292" s="13">
        <f>IF($D2292="",0,IF($E2292="",0,IF(VLOOKUP($E2292,paramètres!$E$33:$F$44,2,FALSE)&lt;=VLOOKUP($AI$18,paramètres!$E$33:$F$44,2,FALSE),W2292*$D2292,0)))</f>
        <v>0</v>
      </c>
      <c r="AJ2292" s="13">
        <f>IF($D2292="",0,IF($E2292="",0,IF(VLOOKUP($E2292,paramètres!$E$33:$F$44,2,FALSE)&lt;=VLOOKUP($AJ$18,paramètres!$E$33:$F$44,2,FALSE),X2292*$D2292,0)))</f>
        <v>0</v>
      </c>
      <c r="AK2292" s="13">
        <f>IF($D2292="",0,IF($E2292="",0,IF(VLOOKUP($E2292,paramètres!$E$33:$F$44,2,FALSE)&lt;=VLOOKUP($AK$18,paramètres!$E$33:$F$44,2,FALSE),Y2292*$D2292,0)))</f>
        <v>0</v>
      </c>
      <c r="AL2292" s="13">
        <f>IF($D2292="",0,IF($E2292="",0,IF(VLOOKUP($E2292,paramètres!$E$33:$F$44,2,FALSE)&lt;=VLOOKUP($AL$18,paramètres!$E$33:$F$44,2,FALSE),Z2292*$D2292,0)))</f>
        <v>0</v>
      </c>
      <c r="AM2292" s="126">
        <f>IF($D2292="",0,IF($E2292="",0,IF(VLOOKUP($E2292,paramètres!$E$33:$F$44,2,FALSE)&lt;=VLOOKUP($AM$18,paramètres!$E$33:$F$44,2,FALSE),AA2292*$D2292,0)))</f>
        <v>0</v>
      </c>
      <c r="AN2292" s="121" t="str">
        <f>IF(paramètres!$B$28=1,((SUM(P2292:Y2292)/1.02)+SUM(Z2292:AA2292))*0.0303/9*COUNT(P2292:X2292),IF(paramètres!$B$28=2,(SUM(P2292:AA2292))*0.0303/9*COUNT(P2292:X2292),"Missing Delta option"))</f>
        <v>Missing Delta option</v>
      </c>
      <c r="AO2292" s="13" t="str">
        <f>IF(paramètres!$B$28=1,(((SUM(P2292:Y2292)/1.02)+SUM(Z2292:AA2292))+((SUM(AB2292:AK2292)/1.02)+SUM(AL2292:AN2292)))*cotpatr,IF(paramètres!$B$28=2,(SUM(P2292:AN2292)*cotpatr),"Missing Delta Option"))</f>
        <v>Missing Delta Option</v>
      </c>
      <c r="AP2292" s="13" t="str" cm="1">
        <f t="array" ref="AP2292">IF(paramètres!$B$28=1,(((SUM(P2292:Y2292)/1.02)+SUM(Z2292:AA2292))+((SUM(AB2292:AM2292)/1.02)+SUM(AL2292:AM2292)))/12*pécule,IF(paramètres!$B$28=2,SUM(P2292:AM2292)/12*pécule,"Missing Delta Option"))</f>
        <v>Missing Delta Option</v>
      </c>
      <c r="AQ2292" s="105" t="e">
        <f>IF(paramètres!$B$28=1,(((SUM(P2292:Y2292)/1.02)+SUM(Z2292:AA2292))+((SUM(AB2292:AM2292)/1.02)+SUM(AL2292:AM2292)))+AN2292+AO2292+AP2292,SUM(P2292:AM2292)+AN2292+AO2292+AP2292)</f>
        <v>#VALUE!</v>
      </c>
    </row>
    <row r="2293" spans="1:43" x14ac:dyDescent="0.25">
      <c r="A2293" s="104"/>
      <c r="B2293" s="39"/>
      <c r="C2293" s="39"/>
      <c r="D2293" s="70"/>
      <c r="E2293" s="49"/>
      <c r="F2293" s="40"/>
      <c r="G2293" s="38"/>
      <c r="H2293" s="71"/>
      <c r="I2293" s="40"/>
      <c r="J2293" s="38"/>
      <c r="K2293" s="71"/>
      <c r="L2293" s="40"/>
      <c r="M2293" s="38"/>
      <c r="N2293" s="71"/>
      <c r="O2293" s="49"/>
      <c r="P2293" s="177"/>
      <c r="Q2293" s="178"/>
      <c r="R2293" s="178"/>
      <c r="S2293" s="178"/>
      <c r="T2293" s="178"/>
      <c r="U2293" s="178"/>
      <c r="V2293" s="178"/>
      <c r="W2293" s="178"/>
      <c r="X2293" s="178"/>
      <c r="Y2293" s="178"/>
      <c r="Z2293" s="178"/>
      <c r="AA2293" s="179"/>
      <c r="AB2293" s="121">
        <f>IF($D2293="",0,IF($E2293="",0,IF(VLOOKUP($E2293,paramètres!$E$33:$F$44,2,FALSE)&lt;=VLOOKUP($AB$18,paramètres!$E$33:$F$44,2,FALSE),P2293*$D2293,0)))</f>
        <v>0</v>
      </c>
      <c r="AC2293" s="13">
        <f>IF($D2293="",0,IF($E2293="",0,IF(VLOOKUP($E2293,paramètres!$E$33:$F$44,2,FALSE)&lt;=VLOOKUP($AC$18,paramètres!$E$33:$F$44,2,FALSE),Q2293*$D2293,0)))</f>
        <v>0</v>
      </c>
      <c r="AD2293" s="13">
        <f>IF($D2293="",0,IF($E2293="",0,IF(VLOOKUP($E2293,paramètres!$E$33:$F$44,2,FALSE)&lt;=VLOOKUP($AD$18,paramètres!$E$33:$F$44,2,FALSE),R2293*$D2293,0)))</f>
        <v>0</v>
      </c>
      <c r="AE2293" s="13">
        <f>IF($D2293="",0,IF($E2293="",0,IF(VLOOKUP($E2293,paramètres!$E$33:$F$44,2,FALSE)&lt;=VLOOKUP($AE$18,paramètres!$E$33:$F$44,2,FALSE),S2293*$D2293,0)))</f>
        <v>0</v>
      </c>
      <c r="AF2293" s="13">
        <f>IF($D2293="",0,IF($E2293="",0,IF(VLOOKUP($E2293,paramètres!$E$33:$F$44,2,FALSE)&lt;=VLOOKUP($AF$18,paramètres!$E$33:$F$44,2,FALSE),T2293*$D2293,0)))</f>
        <v>0</v>
      </c>
      <c r="AG2293" s="13">
        <f>IF($D2293="",0,IF($E2293="",0,IF(VLOOKUP($E2293,paramètres!$E$33:$F$44,2,FALSE)&lt;=VLOOKUP($AG$18,paramètres!$E$33:$F$44,2,FALSE),U2293*$D2293,0)))</f>
        <v>0</v>
      </c>
      <c r="AH2293" s="13">
        <f>IF($D2293="",0,IF($E2293="",0,IF(VLOOKUP($E2293,paramètres!$E$33:$F$44,2,FALSE)&lt;=VLOOKUP($AH$18,paramètres!$E$33:$F$44,2,FALSE),V2293*$D2293,0)))</f>
        <v>0</v>
      </c>
      <c r="AI2293" s="13">
        <f>IF($D2293="",0,IF($E2293="",0,IF(VLOOKUP($E2293,paramètres!$E$33:$F$44,2,FALSE)&lt;=VLOOKUP($AI$18,paramètres!$E$33:$F$44,2,FALSE),W2293*$D2293,0)))</f>
        <v>0</v>
      </c>
      <c r="AJ2293" s="13">
        <f>IF($D2293="",0,IF($E2293="",0,IF(VLOOKUP($E2293,paramètres!$E$33:$F$44,2,FALSE)&lt;=VLOOKUP($AJ$18,paramètres!$E$33:$F$44,2,FALSE),X2293*$D2293,0)))</f>
        <v>0</v>
      </c>
      <c r="AK2293" s="13">
        <f>IF($D2293="",0,IF($E2293="",0,IF(VLOOKUP($E2293,paramètres!$E$33:$F$44,2,FALSE)&lt;=VLOOKUP($AK$18,paramètres!$E$33:$F$44,2,FALSE),Y2293*$D2293,0)))</f>
        <v>0</v>
      </c>
      <c r="AL2293" s="13">
        <f>IF($D2293="",0,IF($E2293="",0,IF(VLOOKUP($E2293,paramètres!$E$33:$F$44,2,FALSE)&lt;=VLOOKUP($AL$18,paramètres!$E$33:$F$44,2,FALSE),Z2293*$D2293,0)))</f>
        <v>0</v>
      </c>
      <c r="AM2293" s="126">
        <f>IF($D2293="",0,IF($E2293="",0,IF(VLOOKUP($E2293,paramètres!$E$33:$F$44,2,FALSE)&lt;=VLOOKUP($AM$18,paramètres!$E$33:$F$44,2,FALSE),AA2293*$D2293,0)))</f>
        <v>0</v>
      </c>
      <c r="AN2293" s="121" t="str">
        <f>IF(paramètres!$B$28=1,((SUM(P2293:Y2293)/1.02)+SUM(Z2293:AA2293))*0.0303/9*COUNT(P2293:X2293),IF(paramètres!$B$28=2,(SUM(P2293:AA2293))*0.0303/9*COUNT(P2293:X2293),"Missing Delta option"))</f>
        <v>Missing Delta option</v>
      </c>
      <c r="AO2293" s="13" t="str">
        <f>IF(paramètres!$B$28=1,(((SUM(P2293:Y2293)/1.02)+SUM(Z2293:AA2293))+((SUM(AB2293:AK2293)/1.02)+SUM(AL2293:AN2293)))*cotpatr,IF(paramètres!$B$28=2,(SUM(P2293:AN2293)*cotpatr),"Missing Delta Option"))</f>
        <v>Missing Delta Option</v>
      </c>
      <c r="AP2293" s="13" t="str" cm="1">
        <f t="array" ref="AP2293">IF(paramètres!$B$28=1,(((SUM(P2293:Y2293)/1.02)+SUM(Z2293:AA2293))+((SUM(AB2293:AM2293)/1.02)+SUM(AL2293:AM2293)))/12*pécule,IF(paramètres!$B$28=2,SUM(P2293:AM2293)/12*pécule,"Missing Delta Option"))</f>
        <v>Missing Delta Option</v>
      </c>
      <c r="AQ2293" s="105" t="e">
        <f>IF(paramètres!$B$28=1,(((SUM(P2293:Y2293)/1.02)+SUM(Z2293:AA2293))+((SUM(AB2293:AM2293)/1.02)+SUM(AL2293:AM2293)))+AN2293+AO2293+AP2293,SUM(P2293:AM2293)+AN2293+AO2293+AP2293)</f>
        <v>#VALUE!</v>
      </c>
    </row>
    <row r="2294" spans="1:43" x14ac:dyDescent="0.25">
      <c r="A2294" s="104"/>
      <c r="B2294" s="39"/>
      <c r="C2294" s="39"/>
      <c r="D2294" s="70"/>
      <c r="E2294" s="49"/>
      <c r="F2294" s="40"/>
      <c r="G2294" s="38"/>
      <c r="H2294" s="71"/>
      <c r="I2294" s="40"/>
      <c r="J2294" s="38"/>
      <c r="K2294" s="71"/>
      <c r="L2294" s="40"/>
      <c r="M2294" s="38"/>
      <c r="N2294" s="71"/>
      <c r="O2294" s="49"/>
      <c r="P2294" s="177"/>
      <c r="Q2294" s="178"/>
      <c r="R2294" s="178"/>
      <c r="S2294" s="178"/>
      <c r="T2294" s="178"/>
      <c r="U2294" s="178"/>
      <c r="V2294" s="178"/>
      <c r="W2294" s="178"/>
      <c r="X2294" s="178"/>
      <c r="Y2294" s="178"/>
      <c r="Z2294" s="178"/>
      <c r="AA2294" s="179"/>
      <c r="AB2294" s="121">
        <f>IF($D2294="",0,IF($E2294="",0,IF(VLOOKUP($E2294,paramètres!$E$33:$F$44,2,FALSE)&lt;=VLOOKUP($AB$18,paramètres!$E$33:$F$44,2,FALSE),P2294*$D2294,0)))</f>
        <v>0</v>
      </c>
      <c r="AC2294" s="13">
        <f>IF($D2294="",0,IF($E2294="",0,IF(VLOOKUP($E2294,paramètres!$E$33:$F$44,2,FALSE)&lt;=VLOOKUP($AC$18,paramètres!$E$33:$F$44,2,FALSE),Q2294*$D2294,0)))</f>
        <v>0</v>
      </c>
      <c r="AD2294" s="13">
        <f>IF($D2294="",0,IF($E2294="",0,IF(VLOOKUP($E2294,paramètres!$E$33:$F$44,2,FALSE)&lt;=VLOOKUP($AD$18,paramètres!$E$33:$F$44,2,FALSE),R2294*$D2294,0)))</f>
        <v>0</v>
      </c>
      <c r="AE2294" s="13">
        <f>IF($D2294="",0,IF($E2294="",0,IF(VLOOKUP($E2294,paramètres!$E$33:$F$44,2,FALSE)&lt;=VLOOKUP($AE$18,paramètres!$E$33:$F$44,2,FALSE),S2294*$D2294,0)))</f>
        <v>0</v>
      </c>
      <c r="AF2294" s="13">
        <f>IF($D2294="",0,IF($E2294="",0,IF(VLOOKUP($E2294,paramètres!$E$33:$F$44,2,FALSE)&lt;=VLOOKUP($AF$18,paramètres!$E$33:$F$44,2,FALSE),T2294*$D2294,0)))</f>
        <v>0</v>
      </c>
      <c r="AG2294" s="13">
        <f>IF($D2294="",0,IF($E2294="",0,IF(VLOOKUP($E2294,paramètres!$E$33:$F$44,2,FALSE)&lt;=VLOOKUP($AG$18,paramètres!$E$33:$F$44,2,FALSE),U2294*$D2294,0)))</f>
        <v>0</v>
      </c>
      <c r="AH2294" s="13">
        <f>IF($D2294="",0,IF($E2294="",0,IF(VLOOKUP($E2294,paramètres!$E$33:$F$44,2,FALSE)&lt;=VLOOKUP($AH$18,paramètres!$E$33:$F$44,2,FALSE),V2294*$D2294,0)))</f>
        <v>0</v>
      </c>
      <c r="AI2294" s="13">
        <f>IF($D2294="",0,IF($E2294="",0,IF(VLOOKUP($E2294,paramètres!$E$33:$F$44,2,FALSE)&lt;=VLOOKUP($AI$18,paramètres!$E$33:$F$44,2,FALSE),W2294*$D2294,0)))</f>
        <v>0</v>
      </c>
      <c r="AJ2294" s="13">
        <f>IF($D2294="",0,IF($E2294="",0,IF(VLOOKUP($E2294,paramètres!$E$33:$F$44,2,FALSE)&lt;=VLOOKUP($AJ$18,paramètres!$E$33:$F$44,2,FALSE),X2294*$D2294,0)))</f>
        <v>0</v>
      </c>
      <c r="AK2294" s="13">
        <f>IF($D2294="",0,IF($E2294="",0,IF(VLOOKUP($E2294,paramètres!$E$33:$F$44,2,FALSE)&lt;=VLOOKUP($AK$18,paramètres!$E$33:$F$44,2,FALSE),Y2294*$D2294,0)))</f>
        <v>0</v>
      </c>
      <c r="AL2294" s="13">
        <f>IF($D2294="",0,IF($E2294="",0,IF(VLOOKUP($E2294,paramètres!$E$33:$F$44,2,FALSE)&lt;=VLOOKUP($AL$18,paramètres!$E$33:$F$44,2,FALSE),Z2294*$D2294,0)))</f>
        <v>0</v>
      </c>
      <c r="AM2294" s="126">
        <f>IF($D2294="",0,IF($E2294="",0,IF(VLOOKUP($E2294,paramètres!$E$33:$F$44,2,FALSE)&lt;=VLOOKUP($AM$18,paramètres!$E$33:$F$44,2,FALSE),AA2294*$D2294,0)))</f>
        <v>0</v>
      </c>
      <c r="AN2294" s="121" t="str">
        <f>IF(paramètres!$B$28=1,((SUM(P2294:Y2294)/1.02)+SUM(Z2294:AA2294))*0.0303/9*COUNT(P2294:X2294),IF(paramètres!$B$28=2,(SUM(P2294:AA2294))*0.0303/9*COUNT(P2294:X2294),"Missing Delta option"))</f>
        <v>Missing Delta option</v>
      </c>
      <c r="AO2294" s="13" t="str">
        <f>IF(paramètres!$B$28=1,(((SUM(P2294:Y2294)/1.02)+SUM(Z2294:AA2294))+((SUM(AB2294:AK2294)/1.02)+SUM(AL2294:AN2294)))*cotpatr,IF(paramètres!$B$28=2,(SUM(P2294:AN2294)*cotpatr),"Missing Delta Option"))</f>
        <v>Missing Delta Option</v>
      </c>
      <c r="AP2294" s="13" t="str" cm="1">
        <f t="array" ref="AP2294">IF(paramètres!$B$28=1,(((SUM(P2294:Y2294)/1.02)+SUM(Z2294:AA2294))+((SUM(AB2294:AM2294)/1.02)+SUM(AL2294:AM2294)))/12*pécule,IF(paramètres!$B$28=2,SUM(P2294:AM2294)/12*pécule,"Missing Delta Option"))</f>
        <v>Missing Delta Option</v>
      </c>
      <c r="AQ2294" s="105" t="e">
        <f>IF(paramètres!$B$28=1,(((SUM(P2294:Y2294)/1.02)+SUM(Z2294:AA2294))+((SUM(AB2294:AM2294)/1.02)+SUM(AL2294:AM2294)))+AN2294+AO2294+AP2294,SUM(P2294:AM2294)+AN2294+AO2294+AP2294)</f>
        <v>#VALUE!</v>
      </c>
    </row>
    <row r="2295" spans="1:43" x14ac:dyDescent="0.25">
      <c r="A2295" s="104"/>
      <c r="B2295" s="39"/>
      <c r="C2295" s="39"/>
      <c r="D2295" s="70"/>
      <c r="E2295" s="49"/>
      <c r="F2295" s="40"/>
      <c r="G2295" s="38"/>
      <c r="H2295" s="71"/>
      <c r="I2295" s="40"/>
      <c r="J2295" s="38"/>
      <c r="K2295" s="71"/>
      <c r="L2295" s="40"/>
      <c r="M2295" s="38"/>
      <c r="N2295" s="71"/>
      <c r="O2295" s="49"/>
      <c r="P2295" s="177"/>
      <c r="Q2295" s="178"/>
      <c r="R2295" s="178"/>
      <c r="S2295" s="178"/>
      <c r="T2295" s="178"/>
      <c r="U2295" s="178"/>
      <c r="V2295" s="178"/>
      <c r="W2295" s="178"/>
      <c r="X2295" s="178"/>
      <c r="Y2295" s="178"/>
      <c r="Z2295" s="178"/>
      <c r="AA2295" s="179"/>
      <c r="AB2295" s="121">
        <f>IF($D2295="",0,IF($E2295="",0,IF(VLOOKUP($E2295,paramètres!$E$33:$F$44,2,FALSE)&lt;=VLOOKUP($AB$18,paramètres!$E$33:$F$44,2,FALSE),P2295*$D2295,0)))</f>
        <v>0</v>
      </c>
      <c r="AC2295" s="13">
        <f>IF($D2295="",0,IF($E2295="",0,IF(VLOOKUP($E2295,paramètres!$E$33:$F$44,2,FALSE)&lt;=VLOOKUP($AC$18,paramètres!$E$33:$F$44,2,FALSE),Q2295*$D2295,0)))</f>
        <v>0</v>
      </c>
      <c r="AD2295" s="13">
        <f>IF($D2295="",0,IF($E2295="",0,IF(VLOOKUP($E2295,paramètres!$E$33:$F$44,2,FALSE)&lt;=VLOOKUP($AD$18,paramètres!$E$33:$F$44,2,FALSE),R2295*$D2295,0)))</f>
        <v>0</v>
      </c>
      <c r="AE2295" s="13">
        <f>IF($D2295="",0,IF($E2295="",0,IF(VLOOKUP($E2295,paramètres!$E$33:$F$44,2,FALSE)&lt;=VLOOKUP($AE$18,paramètres!$E$33:$F$44,2,FALSE),S2295*$D2295,0)))</f>
        <v>0</v>
      </c>
      <c r="AF2295" s="13">
        <f>IF($D2295="",0,IF($E2295="",0,IF(VLOOKUP($E2295,paramètres!$E$33:$F$44,2,FALSE)&lt;=VLOOKUP($AF$18,paramètres!$E$33:$F$44,2,FALSE),T2295*$D2295,0)))</f>
        <v>0</v>
      </c>
      <c r="AG2295" s="13">
        <f>IF($D2295="",0,IF($E2295="",0,IF(VLOOKUP($E2295,paramètres!$E$33:$F$44,2,FALSE)&lt;=VLOOKUP($AG$18,paramètres!$E$33:$F$44,2,FALSE),U2295*$D2295,0)))</f>
        <v>0</v>
      </c>
      <c r="AH2295" s="13">
        <f>IF($D2295="",0,IF($E2295="",0,IF(VLOOKUP($E2295,paramètres!$E$33:$F$44,2,FALSE)&lt;=VLOOKUP($AH$18,paramètres!$E$33:$F$44,2,FALSE),V2295*$D2295,0)))</f>
        <v>0</v>
      </c>
      <c r="AI2295" s="13">
        <f>IF($D2295="",0,IF($E2295="",0,IF(VLOOKUP($E2295,paramètres!$E$33:$F$44,2,FALSE)&lt;=VLOOKUP($AI$18,paramètres!$E$33:$F$44,2,FALSE),W2295*$D2295,0)))</f>
        <v>0</v>
      </c>
      <c r="AJ2295" s="13">
        <f>IF($D2295="",0,IF($E2295="",0,IF(VLOOKUP($E2295,paramètres!$E$33:$F$44,2,FALSE)&lt;=VLOOKUP($AJ$18,paramètres!$E$33:$F$44,2,FALSE),X2295*$D2295,0)))</f>
        <v>0</v>
      </c>
      <c r="AK2295" s="13">
        <f>IF($D2295="",0,IF($E2295="",0,IF(VLOOKUP($E2295,paramètres!$E$33:$F$44,2,FALSE)&lt;=VLOOKUP($AK$18,paramètres!$E$33:$F$44,2,FALSE),Y2295*$D2295,0)))</f>
        <v>0</v>
      </c>
      <c r="AL2295" s="13">
        <f>IF($D2295="",0,IF($E2295="",0,IF(VLOOKUP($E2295,paramètres!$E$33:$F$44,2,FALSE)&lt;=VLOOKUP($AL$18,paramètres!$E$33:$F$44,2,FALSE),Z2295*$D2295,0)))</f>
        <v>0</v>
      </c>
      <c r="AM2295" s="126">
        <f>IF($D2295="",0,IF($E2295="",0,IF(VLOOKUP($E2295,paramètres!$E$33:$F$44,2,FALSE)&lt;=VLOOKUP($AM$18,paramètres!$E$33:$F$44,2,FALSE),AA2295*$D2295,0)))</f>
        <v>0</v>
      </c>
      <c r="AN2295" s="121" t="str">
        <f>IF(paramètres!$B$28=1,((SUM(P2295:Y2295)/1.02)+SUM(Z2295:AA2295))*0.0303/9*COUNT(P2295:X2295),IF(paramètres!$B$28=2,(SUM(P2295:AA2295))*0.0303/9*COUNT(P2295:X2295),"Missing Delta option"))</f>
        <v>Missing Delta option</v>
      </c>
      <c r="AO2295" s="13" t="str">
        <f>IF(paramètres!$B$28=1,(((SUM(P2295:Y2295)/1.02)+SUM(Z2295:AA2295))+((SUM(AB2295:AK2295)/1.02)+SUM(AL2295:AN2295)))*cotpatr,IF(paramètres!$B$28=2,(SUM(P2295:AN2295)*cotpatr),"Missing Delta Option"))</f>
        <v>Missing Delta Option</v>
      </c>
      <c r="AP2295" s="13" t="str" cm="1">
        <f t="array" ref="AP2295">IF(paramètres!$B$28=1,(((SUM(P2295:Y2295)/1.02)+SUM(Z2295:AA2295))+((SUM(AB2295:AM2295)/1.02)+SUM(AL2295:AM2295)))/12*pécule,IF(paramètres!$B$28=2,SUM(P2295:AM2295)/12*pécule,"Missing Delta Option"))</f>
        <v>Missing Delta Option</v>
      </c>
      <c r="AQ2295" s="105" t="e">
        <f>IF(paramètres!$B$28=1,(((SUM(P2295:Y2295)/1.02)+SUM(Z2295:AA2295))+((SUM(AB2295:AM2295)/1.02)+SUM(AL2295:AM2295)))+AN2295+AO2295+AP2295,SUM(P2295:AM2295)+AN2295+AO2295+AP2295)</f>
        <v>#VALUE!</v>
      </c>
    </row>
    <row r="2296" spans="1:43" x14ac:dyDescent="0.25">
      <c r="A2296" s="104"/>
      <c r="B2296" s="39"/>
      <c r="C2296" s="39"/>
      <c r="D2296" s="70"/>
      <c r="E2296" s="49"/>
      <c r="F2296" s="40"/>
      <c r="G2296" s="38"/>
      <c r="H2296" s="71"/>
      <c r="I2296" s="40"/>
      <c r="J2296" s="38"/>
      <c r="K2296" s="71"/>
      <c r="L2296" s="40"/>
      <c r="M2296" s="38"/>
      <c r="N2296" s="71"/>
      <c r="O2296" s="49"/>
      <c r="P2296" s="177"/>
      <c r="Q2296" s="178"/>
      <c r="R2296" s="178"/>
      <c r="S2296" s="178"/>
      <c r="T2296" s="178"/>
      <c r="U2296" s="178"/>
      <c r="V2296" s="178"/>
      <c r="W2296" s="178"/>
      <c r="X2296" s="178"/>
      <c r="Y2296" s="178"/>
      <c r="Z2296" s="178"/>
      <c r="AA2296" s="179"/>
      <c r="AB2296" s="121">
        <f>IF($D2296="",0,IF($E2296="",0,IF(VLOOKUP($E2296,paramètres!$E$33:$F$44,2,FALSE)&lt;=VLOOKUP($AB$18,paramètres!$E$33:$F$44,2,FALSE),P2296*$D2296,0)))</f>
        <v>0</v>
      </c>
      <c r="AC2296" s="13">
        <f>IF($D2296="",0,IF($E2296="",0,IF(VLOOKUP($E2296,paramètres!$E$33:$F$44,2,FALSE)&lt;=VLOOKUP($AC$18,paramètres!$E$33:$F$44,2,FALSE),Q2296*$D2296,0)))</f>
        <v>0</v>
      </c>
      <c r="AD2296" s="13">
        <f>IF($D2296="",0,IF($E2296="",0,IF(VLOOKUP($E2296,paramètres!$E$33:$F$44,2,FALSE)&lt;=VLOOKUP($AD$18,paramètres!$E$33:$F$44,2,FALSE),R2296*$D2296,0)))</f>
        <v>0</v>
      </c>
      <c r="AE2296" s="13">
        <f>IF($D2296="",0,IF($E2296="",0,IF(VLOOKUP($E2296,paramètres!$E$33:$F$44,2,FALSE)&lt;=VLOOKUP($AE$18,paramètres!$E$33:$F$44,2,FALSE),S2296*$D2296,0)))</f>
        <v>0</v>
      </c>
      <c r="AF2296" s="13">
        <f>IF($D2296="",0,IF($E2296="",0,IF(VLOOKUP($E2296,paramètres!$E$33:$F$44,2,FALSE)&lt;=VLOOKUP($AF$18,paramètres!$E$33:$F$44,2,FALSE),T2296*$D2296,0)))</f>
        <v>0</v>
      </c>
      <c r="AG2296" s="13">
        <f>IF($D2296="",0,IF($E2296="",0,IF(VLOOKUP($E2296,paramètres!$E$33:$F$44,2,FALSE)&lt;=VLOOKUP($AG$18,paramètres!$E$33:$F$44,2,FALSE),U2296*$D2296,0)))</f>
        <v>0</v>
      </c>
      <c r="AH2296" s="13">
        <f>IF($D2296="",0,IF($E2296="",0,IF(VLOOKUP($E2296,paramètres!$E$33:$F$44,2,FALSE)&lt;=VLOOKUP($AH$18,paramètres!$E$33:$F$44,2,FALSE),V2296*$D2296,0)))</f>
        <v>0</v>
      </c>
      <c r="AI2296" s="13">
        <f>IF($D2296="",0,IF($E2296="",0,IF(VLOOKUP($E2296,paramètres!$E$33:$F$44,2,FALSE)&lt;=VLOOKUP($AI$18,paramètres!$E$33:$F$44,2,FALSE),W2296*$D2296,0)))</f>
        <v>0</v>
      </c>
      <c r="AJ2296" s="13">
        <f>IF($D2296="",0,IF($E2296="",0,IF(VLOOKUP($E2296,paramètres!$E$33:$F$44,2,FALSE)&lt;=VLOOKUP($AJ$18,paramètres!$E$33:$F$44,2,FALSE),X2296*$D2296,0)))</f>
        <v>0</v>
      </c>
      <c r="AK2296" s="13">
        <f>IF($D2296="",0,IF($E2296="",0,IF(VLOOKUP($E2296,paramètres!$E$33:$F$44,2,FALSE)&lt;=VLOOKUP($AK$18,paramètres!$E$33:$F$44,2,FALSE),Y2296*$D2296,0)))</f>
        <v>0</v>
      </c>
      <c r="AL2296" s="13">
        <f>IF($D2296="",0,IF($E2296="",0,IF(VLOOKUP($E2296,paramètres!$E$33:$F$44,2,FALSE)&lt;=VLOOKUP($AL$18,paramètres!$E$33:$F$44,2,FALSE),Z2296*$D2296,0)))</f>
        <v>0</v>
      </c>
      <c r="AM2296" s="126">
        <f>IF($D2296="",0,IF($E2296="",0,IF(VLOOKUP($E2296,paramètres!$E$33:$F$44,2,FALSE)&lt;=VLOOKUP($AM$18,paramètres!$E$33:$F$44,2,FALSE),AA2296*$D2296,0)))</f>
        <v>0</v>
      </c>
      <c r="AN2296" s="121" t="str">
        <f>IF(paramètres!$B$28=1,((SUM(P2296:Y2296)/1.02)+SUM(Z2296:AA2296))*0.0303/9*COUNT(P2296:X2296),IF(paramètres!$B$28=2,(SUM(P2296:AA2296))*0.0303/9*COUNT(P2296:X2296),"Missing Delta option"))</f>
        <v>Missing Delta option</v>
      </c>
      <c r="AO2296" s="13" t="str">
        <f>IF(paramètres!$B$28=1,(((SUM(P2296:Y2296)/1.02)+SUM(Z2296:AA2296))+((SUM(AB2296:AK2296)/1.02)+SUM(AL2296:AN2296)))*cotpatr,IF(paramètres!$B$28=2,(SUM(P2296:AN2296)*cotpatr),"Missing Delta Option"))</f>
        <v>Missing Delta Option</v>
      </c>
      <c r="AP2296" s="13" t="str" cm="1">
        <f t="array" ref="AP2296">IF(paramètres!$B$28=1,(((SUM(P2296:Y2296)/1.02)+SUM(Z2296:AA2296))+((SUM(AB2296:AM2296)/1.02)+SUM(AL2296:AM2296)))/12*pécule,IF(paramètres!$B$28=2,SUM(P2296:AM2296)/12*pécule,"Missing Delta Option"))</f>
        <v>Missing Delta Option</v>
      </c>
      <c r="AQ2296" s="105" t="e">
        <f>IF(paramètres!$B$28=1,(((SUM(P2296:Y2296)/1.02)+SUM(Z2296:AA2296))+((SUM(AB2296:AM2296)/1.02)+SUM(AL2296:AM2296)))+AN2296+AO2296+AP2296,SUM(P2296:AM2296)+AN2296+AO2296+AP2296)</f>
        <v>#VALUE!</v>
      </c>
    </row>
    <row r="2297" spans="1:43" x14ac:dyDescent="0.25">
      <c r="A2297" s="104"/>
      <c r="B2297" s="39"/>
      <c r="C2297" s="39"/>
      <c r="D2297" s="70"/>
      <c r="E2297" s="49"/>
      <c r="F2297" s="40"/>
      <c r="G2297" s="38"/>
      <c r="H2297" s="71"/>
      <c r="I2297" s="40"/>
      <c r="J2297" s="38"/>
      <c r="K2297" s="71"/>
      <c r="L2297" s="40"/>
      <c r="M2297" s="38"/>
      <c r="N2297" s="71"/>
      <c r="O2297" s="49"/>
      <c r="P2297" s="177"/>
      <c r="Q2297" s="178"/>
      <c r="R2297" s="178"/>
      <c r="S2297" s="178"/>
      <c r="T2297" s="178"/>
      <c r="U2297" s="178"/>
      <c r="V2297" s="178"/>
      <c r="W2297" s="178"/>
      <c r="X2297" s="178"/>
      <c r="Y2297" s="178"/>
      <c r="Z2297" s="178"/>
      <c r="AA2297" s="179"/>
      <c r="AB2297" s="121">
        <f>IF($D2297="",0,IF($E2297="",0,IF(VLOOKUP($E2297,paramètres!$E$33:$F$44,2,FALSE)&lt;=VLOOKUP($AB$18,paramètres!$E$33:$F$44,2,FALSE),P2297*$D2297,0)))</f>
        <v>0</v>
      </c>
      <c r="AC2297" s="13">
        <f>IF($D2297="",0,IF($E2297="",0,IF(VLOOKUP($E2297,paramètres!$E$33:$F$44,2,FALSE)&lt;=VLOOKUP($AC$18,paramètres!$E$33:$F$44,2,FALSE),Q2297*$D2297,0)))</f>
        <v>0</v>
      </c>
      <c r="AD2297" s="13">
        <f>IF($D2297="",0,IF($E2297="",0,IF(VLOOKUP($E2297,paramètres!$E$33:$F$44,2,FALSE)&lt;=VLOOKUP($AD$18,paramètres!$E$33:$F$44,2,FALSE),R2297*$D2297,0)))</f>
        <v>0</v>
      </c>
      <c r="AE2297" s="13">
        <f>IF($D2297="",0,IF($E2297="",0,IF(VLOOKUP($E2297,paramètres!$E$33:$F$44,2,FALSE)&lt;=VLOOKUP($AE$18,paramètres!$E$33:$F$44,2,FALSE),S2297*$D2297,0)))</f>
        <v>0</v>
      </c>
      <c r="AF2297" s="13">
        <f>IF($D2297="",0,IF($E2297="",0,IF(VLOOKUP($E2297,paramètres!$E$33:$F$44,2,FALSE)&lt;=VLOOKUP($AF$18,paramètres!$E$33:$F$44,2,FALSE),T2297*$D2297,0)))</f>
        <v>0</v>
      </c>
      <c r="AG2297" s="13">
        <f>IF($D2297="",0,IF($E2297="",0,IF(VLOOKUP($E2297,paramètres!$E$33:$F$44,2,FALSE)&lt;=VLOOKUP($AG$18,paramètres!$E$33:$F$44,2,FALSE),U2297*$D2297,0)))</f>
        <v>0</v>
      </c>
      <c r="AH2297" s="13">
        <f>IF($D2297="",0,IF($E2297="",0,IF(VLOOKUP($E2297,paramètres!$E$33:$F$44,2,FALSE)&lt;=VLOOKUP($AH$18,paramètres!$E$33:$F$44,2,FALSE),V2297*$D2297,0)))</f>
        <v>0</v>
      </c>
      <c r="AI2297" s="13">
        <f>IF($D2297="",0,IF($E2297="",0,IF(VLOOKUP($E2297,paramètres!$E$33:$F$44,2,FALSE)&lt;=VLOOKUP($AI$18,paramètres!$E$33:$F$44,2,FALSE),W2297*$D2297,0)))</f>
        <v>0</v>
      </c>
      <c r="AJ2297" s="13">
        <f>IF($D2297="",0,IF($E2297="",0,IF(VLOOKUP($E2297,paramètres!$E$33:$F$44,2,FALSE)&lt;=VLOOKUP($AJ$18,paramètres!$E$33:$F$44,2,FALSE),X2297*$D2297,0)))</f>
        <v>0</v>
      </c>
      <c r="AK2297" s="13">
        <f>IF($D2297="",0,IF($E2297="",0,IF(VLOOKUP($E2297,paramètres!$E$33:$F$44,2,FALSE)&lt;=VLOOKUP($AK$18,paramètres!$E$33:$F$44,2,FALSE),Y2297*$D2297,0)))</f>
        <v>0</v>
      </c>
      <c r="AL2297" s="13">
        <f>IF($D2297="",0,IF($E2297="",0,IF(VLOOKUP($E2297,paramètres!$E$33:$F$44,2,FALSE)&lt;=VLOOKUP($AL$18,paramètres!$E$33:$F$44,2,FALSE),Z2297*$D2297,0)))</f>
        <v>0</v>
      </c>
      <c r="AM2297" s="126">
        <f>IF($D2297="",0,IF($E2297="",0,IF(VLOOKUP($E2297,paramètres!$E$33:$F$44,2,FALSE)&lt;=VLOOKUP($AM$18,paramètres!$E$33:$F$44,2,FALSE),AA2297*$D2297,0)))</f>
        <v>0</v>
      </c>
      <c r="AN2297" s="121" t="str">
        <f>IF(paramètres!$B$28=1,((SUM(P2297:Y2297)/1.02)+SUM(Z2297:AA2297))*0.0303/9*COUNT(P2297:X2297),IF(paramètres!$B$28=2,(SUM(P2297:AA2297))*0.0303/9*COUNT(P2297:X2297),"Missing Delta option"))</f>
        <v>Missing Delta option</v>
      </c>
      <c r="AO2297" s="13" t="str">
        <f>IF(paramètres!$B$28=1,(((SUM(P2297:Y2297)/1.02)+SUM(Z2297:AA2297))+((SUM(AB2297:AK2297)/1.02)+SUM(AL2297:AN2297)))*cotpatr,IF(paramètres!$B$28=2,(SUM(P2297:AN2297)*cotpatr),"Missing Delta Option"))</f>
        <v>Missing Delta Option</v>
      </c>
      <c r="AP2297" s="13" t="str" cm="1">
        <f t="array" ref="AP2297">IF(paramètres!$B$28=1,(((SUM(P2297:Y2297)/1.02)+SUM(Z2297:AA2297))+((SUM(AB2297:AM2297)/1.02)+SUM(AL2297:AM2297)))/12*pécule,IF(paramètres!$B$28=2,SUM(P2297:AM2297)/12*pécule,"Missing Delta Option"))</f>
        <v>Missing Delta Option</v>
      </c>
      <c r="AQ2297" s="105" t="e">
        <f>IF(paramètres!$B$28=1,(((SUM(P2297:Y2297)/1.02)+SUM(Z2297:AA2297))+((SUM(AB2297:AM2297)/1.02)+SUM(AL2297:AM2297)))+AN2297+AO2297+AP2297,SUM(P2297:AM2297)+AN2297+AO2297+AP2297)</f>
        <v>#VALUE!</v>
      </c>
    </row>
    <row r="2298" spans="1:43" x14ac:dyDescent="0.25">
      <c r="A2298" s="104"/>
      <c r="B2298" s="39"/>
      <c r="C2298" s="39"/>
      <c r="D2298" s="70"/>
      <c r="E2298" s="49"/>
      <c r="F2298" s="40"/>
      <c r="G2298" s="38"/>
      <c r="H2298" s="71"/>
      <c r="I2298" s="40"/>
      <c r="J2298" s="38"/>
      <c r="K2298" s="71"/>
      <c r="L2298" s="40"/>
      <c r="M2298" s="38"/>
      <c r="N2298" s="71"/>
      <c r="O2298" s="49"/>
      <c r="P2298" s="177"/>
      <c r="Q2298" s="178"/>
      <c r="R2298" s="178"/>
      <c r="S2298" s="178"/>
      <c r="T2298" s="178"/>
      <c r="U2298" s="178"/>
      <c r="V2298" s="178"/>
      <c r="W2298" s="178"/>
      <c r="X2298" s="178"/>
      <c r="Y2298" s="178"/>
      <c r="Z2298" s="178"/>
      <c r="AA2298" s="179"/>
      <c r="AB2298" s="121">
        <f>IF($D2298="",0,IF($E2298="",0,IF(VLOOKUP($E2298,paramètres!$E$33:$F$44,2,FALSE)&lt;=VLOOKUP($AB$18,paramètres!$E$33:$F$44,2,FALSE),P2298*$D2298,0)))</f>
        <v>0</v>
      </c>
      <c r="AC2298" s="13">
        <f>IF($D2298="",0,IF($E2298="",0,IF(VLOOKUP($E2298,paramètres!$E$33:$F$44,2,FALSE)&lt;=VLOOKUP($AC$18,paramètres!$E$33:$F$44,2,FALSE),Q2298*$D2298,0)))</f>
        <v>0</v>
      </c>
      <c r="AD2298" s="13">
        <f>IF($D2298="",0,IF($E2298="",0,IF(VLOOKUP($E2298,paramètres!$E$33:$F$44,2,FALSE)&lt;=VLOOKUP($AD$18,paramètres!$E$33:$F$44,2,FALSE),R2298*$D2298,0)))</f>
        <v>0</v>
      </c>
      <c r="AE2298" s="13">
        <f>IF($D2298="",0,IF($E2298="",0,IF(VLOOKUP($E2298,paramètres!$E$33:$F$44,2,FALSE)&lt;=VLOOKUP($AE$18,paramètres!$E$33:$F$44,2,FALSE),S2298*$D2298,0)))</f>
        <v>0</v>
      </c>
      <c r="AF2298" s="13">
        <f>IF($D2298="",0,IF($E2298="",0,IF(VLOOKUP($E2298,paramètres!$E$33:$F$44,2,FALSE)&lt;=VLOOKUP($AF$18,paramètres!$E$33:$F$44,2,FALSE),T2298*$D2298,0)))</f>
        <v>0</v>
      </c>
      <c r="AG2298" s="13">
        <f>IF($D2298="",0,IF($E2298="",0,IF(VLOOKUP($E2298,paramètres!$E$33:$F$44,2,FALSE)&lt;=VLOOKUP($AG$18,paramètres!$E$33:$F$44,2,FALSE),U2298*$D2298,0)))</f>
        <v>0</v>
      </c>
      <c r="AH2298" s="13">
        <f>IF($D2298="",0,IF($E2298="",0,IF(VLOOKUP($E2298,paramètres!$E$33:$F$44,2,FALSE)&lt;=VLOOKUP($AH$18,paramètres!$E$33:$F$44,2,FALSE),V2298*$D2298,0)))</f>
        <v>0</v>
      </c>
      <c r="AI2298" s="13">
        <f>IF($D2298="",0,IF($E2298="",0,IF(VLOOKUP($E2298,paramètres!$E$33:$F$44,2,FALSE)&lt;=VLOOKUP($AI$18,paramètres!$E$33:$F$44,2,FALSE),W2298*$D2298,0)))</f>
        <v>0</v>
      </c>
      <c r="AJ2298" s="13">
        <f>IF($D2298="",0,IF($E2298="",0,IF(VLOOKUP($E2298,paramètres!$E$33:$F$44,2,FALSE)&lt;=VLOOKUP($AJ$18,paramètres!$E$33:$F$44,2,FALSE),X2298*$D2298,0)))</f>
        <v>0</v>
      </c>
      <c r="AK2298" s="13">
        <f>IF($D2298="",0,IF($E2298="",0,IF(VLOOKUP($E2298,paramètres!$E$33:$F$44,2,FALSE)&lt;=VLOOKUP($AK$18,paramètres!$E$33:$F$44,2,FALSE),Y2298*$D2298,0)))</f>
        <v>0</v>
      </c>
      <c r="AL2298" s="13">
        <f>IF($D2298="",0,IF($E2298="",0,IF(VLOOKUP($E2298,paramètres!$E$33:$F$44,2,FALSE)&lt;=VLOOKUP($AL$18,paramètres!$E$33:$F$44,2,FALSE),Z2298*$D2298,0)))</f>
        <v>0</v>
      </c>
      <c r="AM2298" s="126">
        <f>IF($D2298="",0,IF($E2298="",0,IF(VLOOKUP($E2298,paramètres!$E$33:$F$44,2,FALSE)&lt;=VLOOKUP($AM$18,paramètres!$E$33:$F$44,2,FALSE),AA2298*$D2298,0)))</f>
        <v>0</v>
      </c>
      <c r="AN2298" s="121" t="str">
        <f>IF(paramètres!$B$28=1,((SUM(P2298:Y2298)/1.02)+SUM(Z2298:AA2298))*0.0303/9*COUNT(P2298:X2298),IF(paramètres!$B$28=2,(SUM(P2298:AA2298))*0.0303/9*COUNT(P2298:X2298),"Missing Delta option"))</f>
        <v>Missing Delta option</v>
      </c>
      <c r="AO2298" s="13" t="str">
        <f>IF(paramètres!$B$28=1,(((SUM(P2298:Y2298)/1.02)+SUM(Z2298:AA2298))+((SUM(AB2298:AK2298)/1.02)+SUM(AL2298:AN2298)))*cotpatr,IF(paramètres!$B$28=2,(SUM(P2298:AN2298)*cotpatr),"Missing Delta Option"))</f>
        <v>Missing Delta Option</v>
      </c>
      <c r="AP2298" s="13" t="str" cm="1">
        <f t="array" ref="AP2298">IF(paramètres!$B$28=1,(((SUM(P2298:Y2298)/1.02)+SUM(Z2298:AA2298))+((SUM(AB2298:AM2298)/1.02)+SUM(AL2298:AM2298)))/12*pécule,IF(paramètres!$B$28=2,SUM(P2298:AM2298)/12*pécule,"Missing Delta Option"))</f>
        <v>Missing Delta Option</v>
      </c>
      <c r="AQ2298" s="105" t="e">
        <f>IF(paramètres!$B$28=1,(((SUM(P2298:Y2298)/1.02)+SUM(Z2298:AA2298))+((SUM(AB2298:AM2298)/1.02)+SUM(AL2298:AM2298)))+AN2298+AO2298+AP2298,SUM(P2298:AM2298)+AN2298+AO2298+AP2298)</f>
        <v>#VALUE!</v>
      </c>
    </row>
    <row r="2299" spans="1:43" x14ac:dyDescent="0.25">
      <c r="A2299" s="104"/>
      <c r="B2299" s="39"/>
      <c r="C2299" s="39"/>
      <c r="D2299" s="70"/>
      <c r="E2299" s="49"/>
      <c r="F2299" s="40"/>
      <c r="G2299" s="38"/>
      <c r="H2299" s="71"/>
      <c r="I2299" s="40"/>
      <c r="J2299" s="38"/>
      <c r="K2299" s="71"/>
      <c r="L2299" s="40"/>
      <c r="M2299" s="38"/>
      <c r="N2299" s="71"/>
      <c r="O2299" s="49"/>
      <c r="P2299" s="177"/>
      <c r="Q2299" s="178"/>
      <c r="R2299" s="178"/>
      <c r="S2299" s="178"/>
      <c r="T2299" s="178"/>
      <c r="U2299" s="178"/>
      <c r="V2299" s="178"/>
      <c r="W2299" s="178"/>
      <c r="X2299" s="178"/>
      <c r="Y2299" s="178"/>
      <c r="Z2299" s="178"/>
      <c r="AA2299" s="179"/>
      <c r="AB2299" s="121">
        <f>IF($D2299="",0,IF($E2299="",0,IF(VLOOKUP($E2299,paramètres!$E$33:$F$44,2,FALSE)&lt;=VLOOKUP($AB$18,paramètres!$E$33:$F$44,2,FALSE),P2299*$D2299,0)))</f>
        <v>0</v>
      </c>
      <c r="AC2299" s="13">
        <f>IF($D2299="",0,IF($E2299="",0,IF(VLOOKUP($E2299,paramètres!$E$33:$F$44,2,FALSE)&lt;=VLOOKUP($AC$18,paramètres!$E$33:$F$44,2,FALSE),Q2299*$D2299,0)))</f>
        <v>0</v>
      </c>
      <c r="AD2299" s="13">
        <f>IF($D2299="",0,IF($E2299="",0,IF(VLOOKUP($E2299,paramètres!$E$33:$F$44,2,FALSE)&lt;=VLOOKUP($AD$18,paramètres!$E$33:$F$44,2,FALSE),R2299*$D2299,0)))</f>
        <v>0</v>
      </c>
      <c r="AE2299" s="13">
        <f>IF($D2299="",0,IF($E2299="",0,IF(VLOOKUP($E2299,paramètres!$E$33:$F$44,2,FALSE)&lt;=VLOOKUP($AE$18,paramètres!$E$33:$F$44,2,FALSE),S2299*$D2299,0)))</f>
        <v>0</v>
      </c>
      <c r="AF2299" s="13">
        <f>IF($D2299="",0,IF($E2299="",0,IF(VLOOKUP($E2299,paramètres!$E$33:$F$44,2,FALSE)&lt;=VLOOKUP($AF$18,paramètres!$E$33:$F$44,2,FALSE),T2299*$D2299,0)))</f>
        <v>0</v>
      </c>
      <c r="AG2299" s="13">
        <f>IF($D2299="",0,IF($E2299="",0,IF(VLOOKUP($E2299,paramètres!$E$33:$F$44,2,FALSE)&lt;=VLOOKUP($AG$18,paramètres!$E$33:$F$44,2,FALSE),U2299*$D2299,0)))</f>
        <v>0</v>
      </c>
      <c r="AH2299" s="13">
        <f>IF($D2299="",0,IF($E2299="",0,IF(VLOOKUP($E2299,paramètres!$E$33:$F$44,2,FALSE)&lt;=VLOOKUP($AH$18,paramètres!$E$33:$F$44,2,FALSE),V2299*$D2299,0)))</f>
        <v>0</v>
      </c>
      <c r="AI2299" s="13">
        <f>IF($D2299="",0,IF($E2299="",0,IF(VLOOKUP($E2299,paramètres!$E$33:$F$44,2,FALSE)&lt;=VLOOKUP($AI$18,paramètres!$E$33:$F$44,2,FALSE),W2299*$D2299,0)))</f>
        <v>0</v>
      </c>
      <c r="AJ2299" s="13">
        <f>IF($D2299="",0,IF($E2299="",0,IF(VLOOKUP($E2299,paramètres!$E$33:$F$44,2,FALSE)&lt;=VLOOKUP($AJ$18,paramètres!$E$33:$F$44,2,FALSE),X2299*$D2299,0)))</f>
        <v>0</v>
      </c>
      <c r="AK2299" s="13">
        <f>IF($D2299="",0,IF($E2299="",0,IF(VLOOKUP($E2299,paramètres!$E$33:$F$44,2,FALSE)&lt;=VLOOKUP($AK$18,paramètres!$E$33:$F$44,2,FALSE),Y2299*$D2299,0)))</f>
        <v>0</v>
      </c>
      <c r="AL2299" s="13">
        <f>IF($D2299="",0,IF($E2299="",0,IF(VLOOKUP($E2299,paramètres!$E$33:$F$44,2,FALSE)&lt;=VLOOKUP($AL$18,paramètres!$E$33:$F$44,2,FALSE),Z2299*$D2299,0)))</f>
        <v>0</v>
      </c>
      <c r="AM2299" s="126">
        <f>IF($D2299="",0,IF($E2299="",0,IF(VLOOKUP($E2299,paramètres!$E$33:$F$44,2,FALSE)&lt;=VLOOKUP($AM$18,paramètres!$E$33:$F$44,2,FALSE),AA2299*$D2299,0)))</f>
        <v>0</v>
      </c>
      <c r="AN2299" s="121" t="str">
        <f>IF(paramètres!$B$28=1,((SUM(P2299:Y2299)/1.02)+SUM(Z2299:AA2299))*0.0303/9*COUNT(P2299:X2299),IF(paramètres!$B$28=2,(SUM(P2299:AA2299))*0.0303/9*COUNT(P2299:X2299),"Missing Delta option"))</f>
        <v>Missing Delta option</v>
      </c>
      <c r="AO2299" s="13" t="str">
        <f>IF(paramètres!$B$28=1,(((SUM(P2299:Y2299)/1.02)+SUM(Z2299:AA2299))+((SUM(AB2299:AK2299)/1.02)+SUM(AL2299:AN2299)))*cotpatr,IF(paramètres!$B$28=2,(SUM(P2299:AN2299)*cotpatr),"Missing Delta Option"))</f>
        <v>Missing Delta Option</v>
      </c>
      <c r="AP2299" s="13" t="str" cm="1">
        <f t="array" ref="AP2299">IF(paramètres!$B$28=1,(((SUM(P2299:Y2299)/1.02)+SUM(Z2299:AA2299))+((SUM(AB2299:AM2299)/1.02)+SUM(AL2299:AM2299)))/12*pécule,IF(paramètres!$B$28=2,SUM(P2299:AM2299)/12*pécule,"Missing Delta Option"))</f>
        <v>Missing Delta Option</v>
      </c>
      <c r="AQ2299" s="105" t="e">
        <f>IF(paramètres!$B$28=1,(((SUM(P2299:Y2299)/1.02)+SUM(Z2299:AA2299))+((SUM(AB2299:AM2299)/1.02)+SUM(AL2299:AM2299)))+AN2299+AO2299+AP2299,SUM(P2299:AM2299)+AN2299+AO2299+AP2299)</f>
        <v>#VALUE!</v>
      </c>
    </row>
    <row r="2300" spans="1:43" x14ac:dyDescent="0.25">
      <c r="A2300" s="104"/>
      <c r="B2300" s="39"/>
      <c r="C2300" s="39"/>
      <c r="D2300" s="70"/>
      <c r="E2300" s="49"/>
      <c r="F2300" s="40"/>
      <c r="G2300" s="38"/>
      <c r="H2300" s="71"/>
      <c r="I2300" s="40"/>
      <c r="J2300" s="38"/>
      <c r="K2300" s="71"/>
      <c r="L2300" s="40"/>
      <c r="M2300" s="38"/>
      <c r="N2300" s="71"/>
      <c r="O2300" s="49"/>
      <c r="P2300" s="177"/>
      <c r="Q2300" s="178"/>
      <c r="R2300" s="178"/>
      <c r="S2300" s="178"/>
      <c r="T2300" s="178"/>
      <c r="U2300" s="178"/>
      <c r="V2300" s="178"/>
      <c r="W2300" s="178"/>
      <c r="X2300" s="178"/>
      <c r="Y2300" s="178"/>
      <c r="Z2300" s="178"/>
      <c r="AA2300" s="179"/>
      <c r="AB2300" s="121">
        <f>IF($D2300="",0,IF($E2300="",0,IF(VLOOKUP($E2300,paramètres!$E$33:$F$44,2,FALSE)&lt;=VLOOKUP($AB$18,paramètres!$E$33:$F$44,2,FALSE),P2300*$D2300,0)))</f>
        <v>0</v>
      </c>
      <c r="AC2300" s="13">
        <f>IF($D2300="",0,IF($E2300="",0,IF(VLOOKUP($E2300,paramètres!$E$33:$F$44,2,FALSE)&lt;=VLOOKUP($AC$18,paramètres!$E$33:$F$44,2,FALSE),Q2300*$D2300,0)))</f>
        <v>0</v>
      </c>
      <c r="AD2300" s="13">
        <f>IF($D2300="",0,IF($E2300="",0,IF(VLOOKUP($E2300,paramètres!$E$33:$F$44,2,FALSE)&lt;=VLOOKUP($AD$18,paramètres!$E$33:$F$44,2,FALSE),R2300*$D2300,0)))</f>
        <v>0</v>
      </c>
      <c r="AE2300" s="13">
        <f>IF($D2300="",0,IF($E2300="",0,IF(VLOOKUP($E2300,paramètres!$E$33:$F$44,2,FALSE)&lt;=VLOOKUP($AE$18,paramètres!$E$33:$F$44,2,FALSE),S2300*$D2300,0)))</f>
        <v>0</v>
      </c>
      <c r="AF2300" s="13">
        <f>IF($D2300="",0,IF($E2300="",0,IF(VLOOKUP($E2300,paramètres!$E$33:$F$44,2,FALSE)&lt;=VLOOKUP($AF$18,paramètres!$E$33:$F$44,2,FALSE),T2300*$D2300,0)))</f>
        <v>0</v>
      </c>
      <c r="AG2300" s="13">
        <f>IF($D2300="",0,IF($E2300="",0,IF(VLOOKUP($E2300,paramètres!$E$33:$F$44,2,FALSE)&lt;=VLOOKUP($AG$18,paramètres!$E$33:$F$44,2,FALSE),U2300*$D2300,0)))</f>
        <v>0</v>
      </c>
      <c r="AH2300" s="13">
        <f>IF($D2300="",0,IF($E2300="",0,IF(VLOOKUP($E2300,paramètres!$E$33:$F$44,2,FALSE)&lt;=VLOOKUP($AH$18,paramètres!$E$33:$F$44,2,FALSE),V2300*$D2300,0)))</f>
        <v>0</v>
      </c>
      <c r="AI2300" s="13">
        <f>IF($D2300="",0,IF($E2300="",0,IF(VLOOKUP($E2300,paramètres!$E$33:$F$44,2,FALSE)&lt;=VLOOKUP($AI$18,paramètres!$E$33:$F$44,2,FALSE),W2300*$D2300,0)))</f>
        <v>0</v>
      </c>
      <c r="AJ2300" s="13">
        <f>IF($D2300="",0,IF($E2300="",0,IF(VLOOKUP($E2300,paramètres!$E$33:$F$44,2,FALSE)&lt;=VLOOKUP($AJ$18,paramètres!$E$33:$F$44,2,FALSE),X2300*$D2300,0)))</f>
        <v>0</v>
      </c>
      <c r="AK2300" s="13">
        <f>IF($D2300="",0,IF($E2300="",0,IF(VLOOKUP($E2300,paramètres!$E$33:$F$44,2,FALSE)&lt;=VLOOKUP($AK$18,paramètres!$E$33:$F$44,2,FALSE),Y2300*$D2300,0)))</f>
        <v>0</v>
      </c>
      <c r="AL2300" s="13">
        <f>IF($D2300="",0,IF($E2300="",0,IF(VLOOKUP($E2300,paramètres!$E$33:$F$44,2,FALSE)&lt;=VLOOKUP($AL$18,paramètres!$E$33:$F$44,2,FALSE),Z2300*$D2300,0)))</f>
        <v>0</v>
      </c>
      <c r="AM2300" s="126">
        <f>IF($D2300="",0,IF($E2300="",0,IF(VLOOKUP($E2300,paramètres!$E$33:$F$44,2,FALSE)&lt;=VLOOKUP($AM$18,paramètres!$E$33:$F$44,2,FALSE),AA2300*$D2300,0)))</f>
        <v>0</v>
      </c>
      <c r="AN2300" s="121" t="str">
        <f>IF(paramètres!$B$28=1,((SUM(P2300:Y2300)/1.02)+SUM(Z2300:AA2300))*0.0303/9*COUNT(P2300:X2300),IF(paramètres!$B$28=2,(SUM(P2300:AA2300))*0.0303/9*COUNT(P2300:X2300),"Missing Delta option"))</f>
        <v>Missing Delta option</v>
      </c>
      <c r="AO2300" s="13" t="str">
        <f>IF(paramètres!$B$28=1,(((SUM(P2300:Y2300)/1.02)+SUM(Z2300:AA2300))+((SUM(AB2300:AK2300)/1.02)+SUM(AL2300:AN2300)))*cotpatr,IF(paramètres!$B$28=2,(SUM(P2300:AN2300)*cotpatr),"Missing Delta Option"))</f>
        <v>Missing Delta Option</v>
      </c>
      <c r="AP2300" s="13" t="str" cm="1">
        <f t="array" ref="AP2300">IF(paramètres!$B$28=1,(((SUM(P2300:Y2300)/1.02)+SUM(Z2300:AA2300))+((SUM(AB2300:AM2300)/1.02)+SUM(AL2300:AM2300)))/12*pécule,IF(paramètres!$B$28=2,SUM(P2300:AM2300)/12*pécule,"Missing Delta Option"))</f>
        <v>Missing Delta Option</v>
      </c>
      <c r="AQ2300" s="105" t="e">
        <f>IF(paramètres!$B$28=1,(((SUM(P2300:Y2300)/1.02)+SUM(Z2300:AA2300))+((SUM(AB2300:AM2300)/1.02)+SUM(AL2300:AM2300)))+AN2300+AO2300+AP2300,SUM(P2300:AM2300)+AN2300+AO2300+AP2300)</f>
        <v>#VALUE!</v>
      </c>
    </row>
    <row r="2301" spans="1:43" x14ac:dyDescent="0.25">
      <c r="A2301" s="104"/>
      <c r="B2301" s="39"/>
      <c r="C2301" s="39"/>
      <c r="D2301" s="70"/>
      <c r="E2301" s="49"/>
      <c r="F2301" s="40"/>
      <c r="G2301" s="38"/>
      <c r="H2301" s="71"/>
      <c r="I2301" s="40"/>
      <c r="J2301" s="38"/>
      <c r="K2301" s="71"/>
      <c r="L2301" s="40"/>
      <c r="M2301" s="38"/>
      <c r="N2301" s="71"/>
      <c r="O2301" s="49"/>
      <c r="P2301" s="177"/>
      <c r="Q2301" s="178"/>
      <c r="R2301" s="178"/>
      <c r="S2301" s="178"/>
      <c r="T2301" s="178"/>
      <c r="U2301" s="178"/>
      <c r="V2301" s="178"/>
      <c r="W2301" s="178"/>
      <c r="X2301" s="178"/>
      <c r="Y2301" s="178"/>
      <c r="Z2301" s="178"/>
      <c r="AA2301" s="179"/>
      <c r="AB2301" s="121">
        <f>IF($D2301="",0,IF($E2301="",0,IF(VLOOKUP($E2301,paramètres!$E$33:$F$44,2,FALSE)&lt;=VLOOKUP($AB$18,paramètres!$E$33:$F$44,2,FALSE),P2301*$D2301,0)))</f>
        <v>0</v>
      </c>
      <c r="AC2301" s="13">
        <f>IF($D2301="",0,IF($E2301="",0,IF(VLOOKUP($E2301,paramètres!$E$33:$F$44,2,FALSE)&lt;=VLOOKUP($AC$18,paramètres!$E$33:$F$44,2,FALSE),Q2301*$D2301,0)))</f>
        <v>0</v>
      </c>
      <c r="AD2301" s="13">
        <f>IF($D2301="",0,IF($E2301="",0,IF(VLOOKUP($E2301,paramètres!$E$33:$F$44,2,FALSE)&lt;=VLOOKUP($AD$18,paramètres!$E$33:$F$44,2,FALSE),R2301*$D2301,0)))</f>
        <v>0</v>
      </c>
      <c r="AE2301" s="13">
        <f>IF($D2301="",0,IF($E2301="",0,IF(VLOOKUP($E2301,paramètres!$E$33:$F$44,2,FALSE)&lt;=VLOOKUP($AE$18,paramètres!$E$33:$F$44,2,FALSE),S2301*$D2301,0)))</f>
        <v>0</v>
      </c>
      <c r="AF2301" s="13">
        <f>IF($D2301="",0,IF($E2301="",0,IF(VLOOKUP($E2301,paramètres!$E$33:$F$44,2,FALSE)&lt;=VLOOKUP($AF$18,paramètres!$E$33:$F$44,2,FALSE),T2301*$D2301,0)))</f>
        <v>0</v>
      </c>
      <c r="AG2301" s="13">
        <f>IF($D2301="",0,IF($E2301="",0,IF(VLOOKUP($E2301,paramètres!$E$33:$F$44,2,FALSE)&lt;=VLOOKUP($AG$18,paramètres!$E$33:$F$44,2,FALSE),U2301*$D2301,0)))</f>
        <v>0</v>
      </c>
      <c r="AH2301" s="13">
        <f>IF($D2301="",0,IF($E2301="",0,IF(VLOOKUP($E2301,paramètres!$E$33:$F$44,2,FALSE)&lt;=VLOOKUP($AH$18,paramètres!$E$33:$F$44,2,FALSE),V2301*$D2301,0)))</f>
        <v>0</v>
      </c>
      <c r="AI2301" s="13">
        <f>IF($D2301="",0,IF($E2301="",0,IF(VLOOKUP($E2301,paramètres!$E$33:$F$44,2,FALSE)&lt;=VLOOKUP($AI$18,paramètres!$E$33:$F$44,2,FALSE),W2301*$D2301,0)))</f>
        <v>0</v>
      </c>
      <c r="AJ2301" s="13">
        <f>IF($D2301="",0,IF($E2301="",0,IF(VLOOKUP($E2301,paramètres!$E$33:$F$44,2,FALSE)&lt;=VLOOKUP($AJ$18,paramètres!$E$33:$F$44,2,FALSE),X2301*$D2301,0)))</f>
        <v>0</v>
      </c>
      <c r="AK2301" s="13">
        <f>IF($D2301="",0,IF($E2301="",0,IF(VLOOKUP($E2301,paramètres!$E$33:$F$44,2,FALSE)&lt;=VLOOKUP($AK$18,paramètres!$E$33:$F$44,2,FALSE),Y2301*$D2301,0)))</f>
        <v>0</v>
      </c>
      <c r="AL2301" s="13">
        <f>IF($D2301="",0,IF($E2301="",0,IF(VLOOKUP($E2301,paramètres!$E$33:$F$44,2,FALSE)&lt;=VLOOKUP($AL$18,paramètres!$E$33:$F$44,2,FALSE),Z2301*$D2301,0)))</f>
        <v>0</v>
      </c>
      <c r="AM2301" s="126">
        <f>IF($D2301="",0,IF($E2301="",0,IF(VLOOKUP($E2301,paramètres!$E$33:$F$44,2,FALSE)&lt;=VLOOKUP($AM$18,paramètres!$E$33:$F$44,2,FALSE),AA2301*$D2301,0)))</f>
        <v>0</v>
      </c>
      <c r="AN2301" s="121" t="str">
        <f>IF(paramètres!$B$28=1,((SUM(P2301:Y2301)/1.02)+SUM(Z2301:AA2301))*0.0303/9*COUNT(P2301:X2301),IF(paramètres!$B$28=2,(SUM(P2301:AA2301))*0.0303/9*COUNT(P2301:X2301),"Missing Delta option"))</f>
        <v>Missing Delta option</v>
      </c>
      <c r="AO2301" s="13" t="str">
        <f>IF(paramètres!$B$28=1,(((SUM(P2301:Y2301)/1.02)+SUM(Z2301:AA2301))+((SUM(AB2301:AK2301)/1.02)+SUM(AL2301:AN2301)))*cotpatr,IF(paramètres!$B$28=2,(SUM(P2301:AN2301)*cotpatr),"Missing Delta Option"))</f>
        <v>Missing Delta Option</v>
      </c>
      <c r="AP2301" s="13" t="str" cm="1">
        <f t="array" ref="AP2301">IF(paramètres!$B$28=1,(((SUM(P2301:Y2301)/1.02)+SUM(Z2301:AA2301))+((SUM(AB2301:AM2301)/1.02)+SUM(AL2301:AM2301)))/12*pécule,IF(paramètres!$B$28=2,SUM(P2301:AM2301)/12*pécule,"Missing Delta Option"))</f>
        <v>Missing Delta Option</v>
      </c>
      <c r="AQ2301" s="105" t="e">
        <f>IF(paramètres!$B$28=1,(((SUM(P2301:Y2301)/1.02)+SUM(Z2301:AA2301))+((SUM(AB2301:AM2301)/1.02)+SUM(AL2301:AM2301)))+AN2301+AO2301+AP2301,SUM(P2301:AM2301)+AN2301+AO2301+AP2301)</f>
        <v>#VALUE!</v>
      </c>
    </row>
    <row r="2302" spans="1:43" x14ac:dyDescent="0.25">
      <c r="A2302" s="104"/>
      <c r="B2302" s="39"/>
      <c r="C2302" s="39"/>
      <c r="D2302" s="70"/>
      <c r="E2302" s="49"/>
      <c r="F2302" s="40"/>
      <c r="G2302" s="38"/>
      <c r="H2302" s="71"/>
      <c r="I2302" s="40"/>
      <c r="J2302" s="38"/>
      <c r="K2302" s="71"/>
      <c r="L2302" s="40"/>
      <c r="M2302" s="38"/>
      <c r="N2302" s="71"/>
      <c r="O2302" s="49"/>
      <c r="P2302" s="177"/>
      <c r="Q2302" s="178"/>
      <c r="R2302" s="178"/>
      <c r="S2302" s="178"/>
      <c r="T2302" s="178"/>
      <c r="U2302" s="178"/>
      <c r="V2302" s="178"/>
      <c r="W2302" s="178"/>
      <c r="X2302" s="178"/>
      <c r="Y2302" s="178"/>
      <c r="Z2302" s="178"/>
      <c r="AA2302" s="179"/>
      <c r="AB2302" s="121">
        <f>IF($D2302="",0,IF($E2302="",0,IF(VLOOKUP($E2302,paramètres!$E$33:$F$44,2,FALSE)&lt;=VLOOKUP($AB$18,paramètres!$E$33:$F$44,2,FALSE),P2302*$D2302,0)))</f>
        <v>0</v>
      </c>
      <c r="AC2302" s="13">
        <f>IF($D2302="",0,IF($E2302="",0,IF(VLOOKUP($E2302,paramètres!$E$33:$F$44,2,FALSE)&lt;=VLOOKUP($AC$18,paramètres!$E$33:$F$44,2,FALSE),Q2302*$D2302,0)))</f>
        <v>0</v>
      </c>
      <c r="AD2302" s="13">
        <f>IF($D2302="",0,IF($E2302="",0,IF(VLOOKUP($E2302,paramètres!$E$33:$F$44,2,FALSE)&lt;=VLOOKUP($AD$18,paramètres!$E$33:$F$44,2,FALSE),R2302*$D2302,0)))</f>
        <v>0</v>
      </c>
      <c r="AE2302" s="13">
        <f>IF($D2302="",0,IF($E2302="",0,IF(VLOOKUP($E2302,paramètres!$E$33:$F$44,2,FALSE)&lt;=VLOOKUP($AE$18,paramètres!$E$33:$F$44,2,FALSE),S2302*$D2302,0)))</f>
        <v>0</v>
      </c>
      <c r="AF2302" s="13">
        <f>IF($D2302="",0,IF($E2302="",0,IF(VLOOKUP($E2302,paramètres!$E$33:$F$44,2,FALSE)&lt;=VLOOKUP($AF$18,paramètres!$E$33:$F$44,2,FALSE),T2302*$D2302,0)))</f>
        <v>0</v>
      </c>
      <c r="AG2302" s="13">
        <f>IF($D2302="",0,IF($E2302="",0,IF(VLOOKUP($E2302,paramètres!$E$33:$F$44,2,FALSE)&lt;=VLOOKUP($AG$18,paramètres!$E$33:$F$44,2,FALSE),U2302*$D2302,0)))</f>
        <v>0</v>
      </c>
      <c r="AH2302" s="13">
        <f>IF($D2302="",0,IF($E2302="",0,IF(VLOOKUP($E2302,paramètres!$E$33:$F$44,2,FALSE)&lt;=VLOOKUP($AH$18,paramètres!$E$33:$F$44,2,FALSE),V2302*$D2302,0)))</f>
        <v>0</v>
      </c>
      <c r="AI2302" s="13">
        <f>IF($D2302="",0,IF($E2302="",0,IF(VLOOKUP($E2302,paramètres!$E$33:$F$44,2,FALSE)&lt;=VLOOKUP($AI$18,paramètres!$E$33:$F$44,2,FALSE),W2302*$D2302,0)))</f>
        <v>0</v>
      </c>
      <c r="AJ2302" s="13">
        <f>IF($D2302="",0,IF($E2302="",0,IF(VLOOKUP($E2302,paramètres!$E$33:$F$44,2,FALSE)&lt;=VLOOKUP($AJ$18,paramètres!$E$33:$F$44,2,FALSE),X2302*$D2302,0)))</f>
        <v>0</v>
      </c>
      <c r="AK2302" s="13">
        <f>IF($D2302="",0,IF($E2302="",0,IF(VLOOKUP($E2302,paramètres!$E$33:$F$44,2,FALSE)&lt;=VLOOKUP($AK$18,paramètres!$E$33:$F$44,2,FALSE),Y2302*$D2302,0)))</f>
        <v>0</v>
      </c>
      <c r="AL2302" s="13">
        <f>IF($D2302="",0,IF($E2302="",0,IF(VLOOKUP($E2302,paramètres!$E$33:$F$44,2,FALSE)&lt;=VLOOKUP($AL$18,paramètres!$E$33:$F$44,2,FALSE),Z2302*$D2302,0)))</f>
        <v>0</v>
      </c>
      <c r="AM2302" s="126">
        <f>IF($D2302="",0,IF($E2302="",0,IF(VLOOKUP($E2302,paramètres!$E$33:$F$44,2,FALSE)&lt;=VLOOKUP($AM$18,paramètres!$E$33:$F$44,2,FALSE),AA2302*$D2302,0)))</f>
        <v>0</v>
      </c>
      <c r="AN2302" s="121" t="str">
        <f>IF(paramètres!$B$28=1,((SUM(P2302:Y2302)/1.02)+SUM(Z2302:AA2302))*0.0303/9*COUNT(P2302:X2302),IF(paramètres!$B$28=2,(SUM(P2302:AA2302))*0.0303/9*COUNT(P2302:X2302),"Missing Delta option"))</f>
        <v>Missing Delta option</v>
      </c>
      <c r="AO2302" s="13" t="str">
        <f>IF(paramètres!$B$28=1,(((SUM(P2302:Y2302)/1.02)+SUM(Z2302:AA2302))+((SUM(AB2302:AK2302)/1.02)+SUM(AL2302:AN2302)))*cotpatr,IF(paramètres!$B$28=2,(SUM(P2302:AN2302)*cotpatr),"Missing Delta Option"))</f>
        <v>Missing Delta Option</v>
      </c>
      <c r="AP2302" s="13" t="str" cm="1">
        <f t="array" ref="AP2302">IF(paramètres!$B$28=1,(((SUM(P2302:Y2302)/1.02)+SUM(Z2302:AA2302))+((SUM(AB2302:AM2302)/1.02)+SUM(AL2302:AM2302)))/12*pécule,IF(paramètres!$B$28=2,SUM(P2302:AM2302)/12*pécule,"Missing Delta Option"))</f>
        <v>Missing Delta Option</v>
      </c>
      <c r="AQ2302" s="105" t="e">
        <f>IF(paramètres!$B$28=1,(((SUM(P2302:Y2302)/1.02)+SUM(Z2302:AA2302))+((SUM(AB2302:AM2302)/1.02)+SUM(AL2302:AM2302)))+AN2302+AO2302+AP2302,SUM(P2302:AM2302)+AN2302+AO2302+AP2302)</f>
        <v>#VALUE!</v>
      </c>
    </row>
    <row r="2303" spans="1:43" x14ac:dyDescent="0.25">
      <c r="A2303" s="104"/>
      <c r="B2303" s="39"/>
      <c r="C2303" s="39"/>
      <c r="D2303" s="70"/>
      <c r="E2303" s="49"/>
      <c r="F2303" s="40"/>
      <c r="G2303" s="38"/>
      <c r="H2303" s="71"/>
      <c r="I2303" s="40"/>
      <c r="J2303" s="38"/>
      <c r="K2303" s="71"/>
      <c r="L2303" s="40"/>
      <c r="M2303" s="38"/>
      <c r="N2303" s="71"/>
      <c r="O2303" s="49"/>
      <c r="P2303" s="177"/>
      <c r="Q2303" s="178"/>
      <c r="R2303" s="178"/>
      <c r="S2303" s="178"/>
      <c r="T2303" s="178"/>
      <c r="U2303" s="178"/>
      <c r="V2303" s="178"/>
      <c r="W2303" s="178"/>
      <c r="X2303" s="178"/>
      <c r="Y2303" s="178"/>
      <c r="Z2303" s="178"/>
      <c r="AA2303" s="179"/>
      <c r="AB2303" s="121">
        <f>IF($D2303="",0,IF($E2303="",0,IF(VLOOKUP($E2303,paramètres!$E$33:$F$44,2,FALSE)&lt;=VLOOKUP($AB$18,paramètres!$E$33:$F$44,2,FALSE),P2303*$D2303,0)))</f>
        <v>0</v>
      </c>
      <c r="AC2303" s="13">
        <f>IF($D2303="",0,IF($E2303="",0,IF(VLOOKUP($E2303,paramètres!$E$33:$F$44,2,FALSE)&lt;=VLOOKUP($AC$18,paramètres!$E$33:$F$44,2,FALSE),Q2303*$D2303,0)))</f>
        <v>0</v>
      </c>
      <c r="AD2303" s="13">
        <f>IF($D2303="",0,IF($E2303="",0,IF(VLOOKUP($E2303,paramètres!$E$33:$F$44,2,FALSE)&lt;=VLOOKUP($AD$18,paramètres!$E$33:$F$44,2,FALSE),R2303*$D2303,0)))</f>
        <v>0</v>
      </c>
      <c r="AE2303" s="13">
        <f>IF($D2303="",0,IF($E2303="",0,IF(VLOOKUP($E2303,paramètres!$E$33:$F$44,2,FALSE)&lt;=VLOOKUP($AE$18,paramètres!$E$33:$F$44,2,FALSE),S2303*$D2303,0)))</f>
        <v>0</v>
      </c>
      <c r="AF2303" s="13">
        <f>IF($D2303="",0,IF($E2303="",0,IF(VLOOKUP($E2303,paramètres!$E$33:$F$44,2,FALSE)&lt;=VLOOKUP($AF$18,paramètres!$E$33:$F$44,2,FALSE),T2303*$D2303,0)))</f>
        <v>0</v>
      </c>
      <c r="AG2303" s="13">
        <f>IF($D2303="",0,IF($E2303="",0,IF(VLOOKUP($E2303,paramètres!$E$33:$F$44,2,FALSE)&lt;=VLOOKUP($AG$18,paramètres!$E$33:$F$44,2,FALSE),U2303*$D2303,0)))</f>
        <v>0</v>
      </c>
      <c r="AH2303" s="13">
        <f>IF($D2303="",0,IF($E2303="",0,IF(VLOOKUP($E2303,paramètres!$E$33:$F$44,2,FALSE)&lt;=VLOOKUP($AH$18,paramètres!$E$33:$F$44,2,FALSE),V2303*$D2303,0)))</f>
        <v>0</v>
      </c>
      <c r="AI2303" s="13">
        <f>IF($D2303="",0,IF($E2303="",0,IF(VLOOKUP($E2303,paramètres!$E$33:$F$44,2,FALSE)&lt;=VLOOKUP($AI$18,paramètres!$E$33:$F$44,2,FALSE),W2303*$D2303,0)))</f>
        <v>0</v>
      </c>
      <c r="AJ2303" s="13">
        <f>IF($D2303="",0,IF($E2303="",0,IF(VLOOKUP($E2303,paramètres!$E$33:$F$44,2,FALSE)&lt;=VLOOKUP($AJ$18,paramètres!$E$33:$F$44,2,FALSE),X2303*$D2303,0)))</f>
        <v>0</v>
      </c>
      <c r="AK2303" s="13">
        <f>IF($D2303="",0,IF($E2303="",0,IF(VLOOKUP($E2303,paramètres!$E$33:$F$44,2,FALSE)&lt;=VLOOKUP($AK$18,paramètres!$E$33:$F$44,2,FALSE),Y2303*$D2303,0)))</f>
        <v>0</v>
      </c>
      <c r="AL2303" s="13">
        <f>IF($D2303="",0,IF($E2303="",0,IF(VLOOKUP($E2303,paramètres!$E$33:$F$44,2,FALSE)&lt;=VLOOKUP($AL$18,paramètres!$E$33:$F$44,2,FALSE),Z2303*$D2303,0)))</f>
        <v>0</v>
      </c>
      <c r="AM2303" s="126">
        <f>IF($D2303="",0,IF($E2303="",0,IF(VLOOKUP($E2303,paramètres!$E$33:$F$44,2,FALSE)&lt;=VLOOKUP($AM$18,paramètres!$E$33:$F$44,2,FALSE),AA2303*$D2303,0)))</f>
        <v>0</v>
      </c>
      <c r="AN2303" s="121" t="str">
        <f>IF(paramètres!$B$28=1,((SUM(P2303:Y2303)/1.02)+SUM(Z2303:AA2303))*0.0303/9*COUNT(P2303:X2303),IF(paramètres!$B$28=2,(SUM(P2303:AA2303))*0.0303/9*COUNT(P2303:X2303),"Missing Delta option"))</f>
        <v>Missing Delta option</v>
      </c>
      <c r="AO2303" s="13" t="str">
        <f>IF(paramètres!$B$28=1,(((SUM(P2303:Y2303)/1.02)+SUM(Z2303:AA2303))+((SUM(AB2303:AK2303)/1.02)+SUM(AL2303:AN2303)))*cotpatr,IF(paramètres!$B$28=2,(SUM(P2303:AN2303)*cotpatr),"Missing Delta Option"))</f>
        <v>Missing Delta Option</v>
      </c>
      <c r="AP2303" s="13" t="str" cm="1">
        <f t="array" ref="AP2303">IF(paramètres!$B$28=1,(((SUM(P2303:Y2303)/1.02)+SUM(Z2303:AA2303))+((SUM(AB2303:AM2303)/1.02)+SUM(AL2303:AM2303)))/12*pécule,IF(paramètres!$B$28=2,SUM(P2303:AM2303)/12*pécule,"Missing Delta Option"))</f>
        <v>Missing Delta Option</v>
      </c>
      <c r="AQ2303" s="105" t="e">
        <f>IF(paramètres!$B$28=1,(((SUM(P2303:Y2303)/1.02)+SUM(Z2303:AA2303))+((SUM(AB2303:AM2303)/1.02)+SUM(AL2303:AM2303)))+AN2303+AO2303+AP2303,SUM(P2303:AM2303)+AN2303+AO2303+AP2303)</f>
        <v>#VALUE!</v>
      </c>
    </row>
    <row r="2304" spans="1:43" x14ac:dyDescent="0.25">
      <c r="A2304" s="104"/>
      <c r="B2304" s="39"/>
      <c r="C2304" s="39"/>
      <c r="D2304" s="70"/>
      <c r="E2304" s="49"/>
      <c r="F2304" s="40"/>
      <c r="G2304" s="38"/>
      <c r="H2304" s="71"/>
      <c r="I2304" s="40"/>
      <c r="J2304" s="38"/>
      <c r="K2304" s="71"/>
      <c r="L2304" s="40"/>
      <c r="M2304" s="38"/>
      <c r="N2304" s="71"/>
      <c r="O2304" s="49"/>
      <c r="P2304" s="177"/>
      <c r="Q2304" s="178"/>
      <c r="R2304" s="178"/>
      <c r="S2304" s="178"/>
      <c r="T2304" s="178"/>
      <c r="U2304" s="178"/>
      <c r="V2304" s="178"/>
      <c r="W2304" s="178"/>
      <c r="X2304" s="178"/>
      <c r="Y2304" s="178"/>
      <c r="Z2304" s="178"/>
      <c r="AA2304" s="179"/>
      <c r="AB2304" s="121">
        <f>IF($D2304="",0,IF($E2304="",0,IF(VLOOKUP($E2304,paramètres!$E$33:$F$44,2,FALSE)&lt;=VLOOKUP($AB$18,paramètres!$E$33:$F$44,2,FALSE),P2304*$D2304,0)))</f>
        <v>0</v>
      </c>
      <c r="AC2304" s="13">
        <f>IF($D2304="",0,IF($E2304="",0,IF(VLOOKUP($E2304,paramètres!$E$33:$F$44,2,FALSE)&lt;=VLOOKUP($AC$18,paramètres!$E$33:$F$44,2,FALSE),Q2304*$D2304,0)))</f>
        <v>0</v>
      </c>
      <c r="AD2304" s="13">
        <f>IF($D2304="",0,IF($E2304="",0,IF(VLOOKUP($E2304,paramètres!$E$33:$F$44,2,FALSE)&lt;=VLOOKUP($AD$18,paramètres!$E$33:$F$44,2,FALSE),R2304*$D2304,0)))</f>
        <v>0</v>
      </c>
      <c r="AE2304" s="13">
        <f>IF($D2304="",0,IF($E2304="",0,IF(VLOOKUP($E2304,paramètres!$E$33:$F$44,2,FALSE)&lt;=VLOOKUP($AE$18,paramètres!$E$33:$F$44,2,FALSE),S2304*$D2304,0)))</f>
        <v>0</v>
      </c>
      <c r="AF2304" s="13">
        <f>IF($D2304="",0,IF($E2304="",0,IF(VLOOKUP($E2304,paramètres!$E$33:$F$44,2,FALSE)&lt;=VLOOKUP($AF$18,paramètres!$E$33:$F$44,2,FALSE),T2304*$D2304,0)))</f>
        <v>0</v>
      </c>
      <c r="AG2304" s="13">
        <f>IF($D2304="",0,IF($E2304="",0,IF(VLOOKUP($E2304,paramètres!$E$33:$F$44,2,FALSE)&lt;=VLOOKUP($AG$18,paramètres!$E$33:$F$44,2,FALSE),U2304*$D2304,0)))</f>
        <v>0</v>
      </c>
      <c r="AH2304" s="13">
        <f>IF($D2304="",0,IF($E2304="",0,IF(VLOOKUP($E2304,paramètres!$E$33:$F$44,2,FALSE)&lt;=VLOOKUP($AH$18,paramètres!$E$33:$F$44,2,FALSE),V2304*$D2304,0)))</f>
        <v>0</v>
      </c>
      <c r="AI2304" s="13">
        <f>IF($D2304="",0,IF($E2304="",0,IF(VLOOKUP($E2304,paramètres!$E$33:$F$44,2,FALSE)&lt;=VLOOKUP($AI$18,paramètres!$E$33:$F$44,2,FALSE),W2304*$D2304,0)))</f>
        <v>0</v>
      </c>
      <c r="AJ2304" s="13">
        <f>IF($D2304="",0,IF($E2304="",0,IF(VLOOKUP($E2304,paramètres!$E$33:$F$44,2,FALSE)&lt;=VLOOKUP($AJ$18,paramètres!$E$33:$F$44,2,FALSE),X2304*$D2304,0)))</f>
        <v>0</v>
      </c>
      <c r="AK2304" s="13">
        <f>IF($D2304="",0,IF($E2304="",0,IF(VLOOKUP($E2304,paramètres!$E$33:$F$44,2,FALSE)&lt;=VLOOKUP($AK$18,paramètres!$E$33:$F$44,2,FALSE),Y2304*$D2304,0)))</f>
        <v>0</v>
      </c>
      <c r="AL2304" s="13">
        <f>IF($D2304="",0,IF($E2304="",0,IF(VLOOKUP($E2304,paramètres!$E$33:$F$44,2,FALSE)&lt;=VLOOKUP($AL$18,paramètres!$E$33:$F$44,2,FALSE),Z2304*$D2304,0)))</f>
        <v>0</v>
      </c>
      <c r="AM2304" s="126">
        <f>IF($D2304="",0,IF($E2304="",0,IF(VLOOKUP($E2304,paramètres!$E$33:$F$44,2,FALSE)&lt;=VLOOKUP($AM$18,paramètres!$E$33:$F$44,2,FALSE),AA2304*$D2304,0)))</f>
        <v>0</v>
      </c>
      <c r="AN2304" s="121" t="str">
        <f>IF(paramètres!$B$28=1,((SUM(P2304:Y2304)/1.02)+SUM(Z2304:AA2304))*0.0303/9*COUNT(P2304:X2304),IF(paramètres!$B$28=2,(SUM(P2304:AA2304))*0.0303/9*COUNT(P2304:X2304),"Missing Delta option"))</f>
        <v>Missing Delta option</v>
      </c>
      <c r="AO2304" s="13" t="str">
        <f>IF(paramètres!$B$28=1,(((SUM(P2304:Y2304)/1.02)+SUM(Z2304:AA2304))+((SUM(AB2304:AK2304)/1.02)+SUM(AL2304:AN2304)))*cotpatr,IF(paramètres!$B$28=2,(SUM(P2304:AN2304)*cotpatr),"Missing Delta Option"))</f>
        <v>Missing Delta Option</v>
      </c>
      <c r="AP2304" s="13" t="str" cm="1">
        <f t="array" ref="AP2304">IF(paramètres!$B$28=1,(((SUM(P2304:Y2304)/1.02)+SUM(Z2304:AA2304))+((SUM(AB2304:AM2304)/1.02)+SUM(AL2304:AM2304)))/12*pécule,IF(paramètres!$B$28=2,SUM(P2304:AM2304)/12*pécule,"Missing Delta Option"))</f>
        <v>Missing Delta Option</v>
      </c>
      <c r="AQ2304" s="105" t="e">
        <f>IF(paramètres!$B$28=1,(((SUM(P2304:Y2304)/1.02)+SUM(Z2304:AA2304))+((SUM(AB2304:AM2304)/1.02)+SUM(AL2304:AM2304)))+AN2304+AO2304+AP2304,SUM(P2304:AM2304)+AN2304+AO2304+AP2304)</f>
        <v>#VALUE!</v>
      </c>
    </row>
    <row r="2305" spans="1:43" x14ac:dyDescent="0.25">
      <c r="A2305" s="104"/>
      <c r="B2305" s="39"/>
      <c r="C2305" s="39"/>
      <c r="D2305" s="70"/>
      <c r="E2305" s="49"/>
      <c r="F2305" s="40"/>
      <c r="G2305" s="38"/>
      <c r="H2305" s="71"/>
      <c r="I2305" s="40"/>
      <c r="J2305" s="38"/>
      <c r="K2305" s="71"/>
      <c r="L2305" s="40"/>
      <c r="M2305" s="38"/>
      <c r="N2305" s="71"/>
      <c r="O2305" s="49"/>
      <c r="P2305" s="177"/>
      <c r="Q2305" s="178"/>
      <c r="R2305" s="178"/>
      <c r="S2305" s="178"/>
      <c r="T2305" s="178"/>
      <c r="U2305" s="178"/>
      <c r="V2305" s="178"/>
      <c r="W2305" s="178"/>
      <c r="X2305" s="178"/>
      <c r="Y2305" s="178"/>
      <c r="Z2305" s="178"/>
      <c r="AA2305" s="179"/>
      <c r="AB2305" s="121">
        <f>IF($D2305="",0,IF($E2305="",0,IF(VLOOKUP($E2305,paramètres!$E$33:$F$44,2,FALSE)&lt;=VLOOKUP($AB$18,paramètres!$E$33:$F$44,2,FALSE),P2305*$D2305,0)))</f>
        <v>0</v>
      </c>
      <c r="AC2305" s="13">
        <f>IF($D2305="",0,IF($E2305="",0,IF(VLOOKUP($E2305,paramètres!$E$33:$F$44,2,FALSE)&lt;=VLOOKUP($AC$18,paramètres!$E$33:$F$44,2,FALSE),Q2305*$D2305,0)))</f>
        <v>0</v>
      </c>
      <c r="AD2305" s="13">
        <f>IF($D2305="",0,IF($E2305="",0,IF(VLOOKUP($E2305,paramètres!$E$33:$F$44,2,FALSE)&lt;=VLOOKUP($AD$18,paramètres!$E$33:$F$44,2,FALSE),R2305*$D2305,0)))</f>
        <v>0</v>
      </c>
      <c r="AE2305" s="13">
        <f>IF($D2305="",0,IF($E2305="",0,IF(VLOOKUP($E2305,paramètres!$E$33:$F$44,2,FALSE)&lt;=VLOOKUP($AE$18,paramètres!$E$33:$F$44,2,FALSE),S2305*$D2305,0)))</f>
        <v>0</v>
      </c>
      <c r="AF2305" s="13">
        <f>IF($D2305="",0,IF($E2305="",0,IF(VLOOKUP($E2305,paramètres!$E$33:$F$44,2,FALSE)&lt;=VLOOKUP($AF$18,paramètres!$E$33:$F$44,2,FALSE),T2305*$D2305,0)))</f>
        <v>0</v>
      </c>
      <c r="AG2305" s="13">
        <f>IF($D2305="",0,IF($E2305="",0,IF(VLOOKUP($E2305,paramètres!$E$33:$F$44,2,FALSE)&lt;=VLOOKUP($AG$18,paramètres!$E$33:$F$44,2,FALSE),U2305*$D2305,0)))</f>
        <v>0</v>
      </c>
      <c r="AH2305" s="13">
        <f>IF($D2305="",0,IF($E2305="",0,IF(VLOOKUP($E2305,paramètres!$E$33:$F$44,2,FALSE)&lt;=VLOOKUP($AH$18,paramètres!$E$33:$F$44,2,FALSE),V2305*$D2305,0)))</f>
        <v>0</v>
      </c>
      <c r="AI2305" s="13">
        <f>IF($D2305="",0,IF($E2305="",0,IF(VLOOKUP($E2305,paramètres!$E$33:$F$44,2,FALSE)&lt;=VLOOKUP($AI$18,paramètres!$E$33:$F$44,2,FALSE),W2305*$D2305,0)))</f>
        <v>0</v>
      </c>
      <c r="AJ2305" s="13">
        <f>IF($D2305="",0,IF($E2305="",0,IF(VLOOKUP($E2305,paramètres!$E$33:$F$44,2,FALSE)&lt;=VLOOKUP($AJ$18,paramètres!$E$33:$F$44,2,FALSE),X2305*$D2305,0)))</f>
        <v>0</v>
      </c>
      <c r="AK2305" s="13">
        <f>IF($D2305="",0,IF($E2305="",0,IF(VLOOKUP($E2305,paramètres!$E$33:$F$44,2,FALSE)&lt;=VLOOKUP($AK$18,paramètres!$E$33:$F$44,2,FALSE),Y2305*$D2305,0)))</f>
        <v>0</v>
      </c>
      <c r="AL2305" s="13">
        <f>IF($D2305="",0,IF($E2305="",0,IF(VLOOKUP($E2305,paramètres!$E$33:$F$44,2,FALSE)&lt;=VLOOKUP($AL$18,paramètres!$E$33:$F$44,2,FALSE),Z2305*$D2305,0)))</f>
        <v>0</v>
      </c>
      <c r="AM2305" s="126">
        <f>IF($D2305="",0,IF($E2305="",0,IF(VLOOKUP($E2305,paramètres!$E$33:$F$44,2,FALSE)&lt;=VLOOKUP($AM$18,paramètres!$E$33:$F$44,2,FALSE),AA2305*$D2305,0)))</f>
        <v>0</v>
      </c>
      <c r="AN2305" s="121" t="str">
        <f>IF(paramètres!$B$28=1,((SUM(P2305:Y2305)/1.02)+SUM(Z2305:AA2305))*0.0303/9*COUNT(P2305:X2305),IF(paramètres!$B$28=2,(SUM(P2305:AA2305))*0.0303/9*COUNT(P2305:X2305),"Missing Delta option"))</f>
        <v>Missing Delta option</v>
      </c>
      <c r="AO2305" s="13" t="str">
        <f>IF(paramètres!$B$28=1,(((SUM(P2305:Y2305)/1.02)+SUM(Z2305:AA2305))+((SUM(AB2305:AK2305)/1.02)+SUM(AL2305:AN2305)))*cotpatr,IF(paramètres!$B$28=2,(SUM(P2305:AN2305)*cotpatr),"Missing Delta Option"))</f>
        <v>Missing Delta Option</v>
      </c>
      <c r="AP2305" s="13" t="str" cm="1">
        <f t="array" ref="AP2305">IF(paramètres!$B$28=1,(((SUM(P2305:Y2305)/1.02)+SUM(Z2305:AA2305))+((SUM(AB2305:AM2305)/1.02)+SUM(AL2305:AM2305)))/12*pécule,IF(paramètres!$B$28=2,SUM(P2305:AM2305)/12*pécule,"Missing Delta Option"))</f>
        <v>Missing Delta Option</v>
      </c>
      <c r="AQ2305" s="105" t="e">
        <f>IF(paramètres!$B$28=1,(((SUM(P2305:Y2305)/1.02)+SUM(Z2305:AA2305))+((SUM(AB2305:AM2305)/1.02)+SUM(AL2305:AM2305)))+AN2305+AO2305+AP2305,SUM(P2305:AM2305)+AN2305+AO2305+AP2305)</f>
        <v>#VALUE!</v>
      </c>
    </row>
    <row r="2306" spans="1:43" x14ac:dyDescent="0.25">
      <c r="A2306" s="104"/>
      <c r="B2306" s="39"/>
      <c r="C2306" s="39"/>
      <c r="D2306" s="70"/>
      <c r="E2306" s="49"/>
      <c r="F2306" s="40"/>
      <c r="G2306" s="38"/>
      <c r="H2306" s="71"/>
      <c r="I2306" s="40"/>
      <c r="J2306" s="38"/>
      <c r="K2306" s="71"/>
      <c r="L2306" s="40"/>
      <c r="M2306" s="38"/>
      <c r="N2306" s="71"/>
      <c r="O2306" s="49"/>
      <c r="P2306" s="177"/>
      <c r="Q2306" s="178"/>
      <c r="R2306" s="178"/>
      <c r="S2306" s="178"/>
      <c r="T2306" s="178"/>
      <c r="U2306" s="178"/>
      <c r="V2306" s="178"/>
      <c r="W2306" s="178"/>
      <c r="X2306" s="178"/>
      <c r="Y2306" s="178"/>
      <c r="Z2306" s="178"/>
      <c r="AA2306" s="179"/>
      <c r="AB2306" s="121">
        <f>IF($D2306="",0,IF($E2306="",0,IF(VLOOKUP($E2306,paramètres!$E$33:$F$44,2,FALSE)&lt;=VLOOKUP($AB$18,paramètres!$E$33:$F$44,2,FALSE),P2306*$D2306,0)))</f>
        <v>0</v>
      </c>
      <c r="AC2306" s="13">
        <f>IF($D2306="",0,IF($E2306="",0,IF(VLOOKUP($E2306,paramètres!$E$33:$F$44,2,FALSE)&lt;=VLOOKUP($AC$18,paramètres!$E$33:$F$44,2,FALSE),Q2306*$D2306,0)))</f>
        <v>0</v>
      </c>
      <c r="AD2306" s="13">
        <f>IF($D2306="",0,IF($E2306="",0,IF(VLOOKUP($E2306,paramètres!$E$33:$F$44,2,FALSE)&lt;=VLOOKUP($AD$18,paramètres!$E$33:$F$44,2,FALSE),R2306*$D2306,0)))</f>
        <v>0</v>
      </c>
      <c r="AE2306" s="13">
        <f>IF($D2306="",0,IF($E2306="",0,IF(VLOOKUP($E2306,paramètres!$E$33:$F$44,2,FALSE)&lt;=VLOOKUP($AE$18,paramètres!$E$33:$F$44,2,FALSE),S2306*$D2306,0)))</f>
        <v>0</v>
      </c>
      <c r="AF2306" s="13">
        <f>IF($D2306="",0,IF($E2306="",0,IF(VLOOKUP($E2306,paramètres!$E$33:$F$44,2,FALSE)&lt;=VLOOKUP($AF$18,paramètres!$E$33:$F$44,2,FALSE),T2306*$D2306,0)))</f>
        <v>0</v>
      </c>
      <c r="AG2306" s="13">
        <f>IF($D2306="",0,IF($E2306="",0,IF(VLOOKUP($E2306,paramètres!$E$33:$F$44,2,FALSE)&lt;=VLOOKUP($AG$18,paramètres!$E$33:$F$44,2,FALSE),U2306*$D2306,0)))</f>
        <v>0</v>
      </c>
      <c r="AH2306" s="13">
        <f>IF($D2306="",0,IF($E2306="",0,IF(VLOOKUP($E2306,paramètres!$E$33:$F$44,2,FALSE)&lt;=VLOOKUP($AH$18,paramètres!$E$33:$F$44,2,FALSE),V2306*$D2306,0)))</f>
        <v>0</v>
      </c>
      <c r="AI2306" s="13">
        <f>IF($D2306="",0,IF($E2306="",0,IF(VLOOKUP($E2306,paramètres!$E$33:$F$44,2,FALSE)&lt;=VLOOKUP($AI$18,paramètres!$E$33:$F$44,2,FALSE),W2306*$D2306,0)))</f>
        <v>0</v>
      </c>
      <c r="AJ2306" s="13">
        <f>IF($D2306="",0,IF($E2306="",0,IF(VLOOKUP($E2306,paramètres!$E$33:$F$44,2,FALSE)&lt;=VLOOKUP($AJ$18,paramètres!$E$33:$F$44,2,FALSE),X2306*$D2306,0)))</f>
        <v>0</v>
      </c>
      <c r="AK2306" s="13">
        <f>IF($D2306="",0,IF($E2306="",0,IF(VLOOKUP($E2306,paramètres!$E$33:$F$44,2,FALSE)&lt;=VLOOKUP($AK$18,paramètres!$E$33:$F$44,2,FALSE),Y2306*$D2306,0)))</f>
        <v>0</v>
      </c>
      <c r="AL2306" s="13">
        <f>IF($D2306="",0,IF($E2306="",0,IF(VLOOKUP($E2306,paramètres!$E$33:$F$44,2,FALSE)&lt;=VLOOKUP($AL$18,paramètres!$E$33:$F$44,2,FALSE),Z2306*$D2306,0)))</f>
        <v>0</v>
      </c>
      <c r="AM2306" s="126">
        <f>IF($D2306="",0,IF($E2306="",0,IF(VLOOKUP($E2306,paramètres!$E$33:$F$44,2,FALSE)&lt;=VLOOKUP($AM$18,paramètres!$E$33:$F$44,2,FALSE),AA2306*$D2306,0)))</f>
        <v>0</v>
      </c>
      <c r="AN2306" s="121" t="str">
        <f>IF(paramètres!$B$28=1,((SUM(P2306:Y2306)/1.02)+SUM(Z2306:AA2306))*0.0303/9*COUNT(P2306:X2306),IF(paramètres!$B$28=2,(SUM(P2306:AA2306))*0.0303/9*COUNT(P2306:X2306),"Missing Delta option"))</f>
        <v>Missing Delta option</v>
      </c>
      <c r="AO2306" s="13" t="str">
        <f>IF(paramètres!$B$28=1,(((SUM(P2306:Y2306)/1.02)+SUM(Z2306:AA2306))+((SUM(AB2306:AK2306)/1.02)+SUM(AL2306:AN2306)))*cotpatr,IF(paramètres!$B$28=2,(SUM(P2306:AN2306)*cotpatr),"Missing Delta Option"))</f>
        <v>Missing Delta Option</v>
      </c>
      <c r="AP2306" s="13" t="str" cm="1">
        <f t="array" ref="AP2306">IF(paramètres!$B$28=1,(((SUM(P2306:Y2306)/1.02)+SUM(Z2306:AA2306))+((SUM(AB2306:AM2306)/1.02)+SUM(AL2306:AM2306)))/12*pécule,IF(paramètres!$B$28=2,SUM(P2306:AM2306)/12*pécule,"Missing Delta Option"))</f>
        <v>Missing Delta Option</v>
      </c>
      <c r="AQ2306" s="105" t="e">
        <f>IF(paramètres!$B$28=1,(((SUM(P2306:Y2306)/1.02)+SUM(Z2306:AA2306))+((SUM(AB2306:AM2306)/1.02)+SUM(AL2306:AM2306)))+AN2306+AO2306+AP2306,SUM(P2306:AM2306)+AN2306+AO2306+AP2306)</f>
        <v>#VALUE!</v>
      </c>
    </row>
    <row r="2307" spans="1:43" x14ac:dyDescent="0.25">
      <c r="A2307" s="104"/>
      <c r="B2307" s="39"/>
      <c r="C2307" s="39"/>
      <c r="D2307" s="70"/>
      <c r="E2307" s="49"/>
      <c r="F2307" s="40"/>
      <c r="G2307" s="38"/>
      <c r="H2307" s="71"/>
      <c r="I2307" s="40"/>
      <c r="J2307" s="38"/>
      <c r="K2307" s="71"/>
      <c r="L2307" s="40"/>
      <c r="M2307" s="38"/>
      <c r="N2307" s="71"/>
      <c r="O2307" s="49"/>
      <c r="P2307" s="177"/>
      <c r="Q2307" s="178"/>
      <c r="R2307" s="178"/>
      <c r="S2307" s="178"/>
      <c r="T2307" s="178"/>
      <c r="U2307" s="178"/>
      <c r="V2307" s="178"/>
      <c r="W2307" s="178"/>
      <c r="X2307" s="178"/>
      <c r="Y2307" s="178"/>
      <c r="Z2307" s="178"/>
      <c r="AA2307" s="179"/>
      <c r="AB2307" s="121">
        <f>IF($D2307="",0,IF($E2307="",0,IF(VLOOKUP($E2307,paramètres!$E$33:$F$44,2,FALSE)&lt;=VLOOKUP($AB$18,paramètres!$E$33:$F$44,2,FALSE),P2307*$D2307,0)))</f>
        <v>0</v>
      </c>
      <c r="AC2307" s="13">
        <f>IF($D2307="",0,IF($E2307="",0,IF(VLOOKUP($E2307,paramètres!$E$33:$F$44,2,FALSE)&lt;=VLOOKUP($AC$18,paramètres!$E$33:$F$44,2,FALSE),Q2307*$D2307,0)))</f>
        <v>0</v>
      </c>
      <c r="AD2307" s="13">
        <f>IF($D2307="",0,IF($E2307="",0,IF(VLOOKUP($E2307,paramètres!$E$33:$F$44,2,FALSE)&lt;=VLOOKUP($AD$18,paramètres!$E$33:$F$44,2,FALSE),R2307*$D2307,0)))</f>
        <v>0</v>
      </c>
      <c r="AE2307" s="13">
        <f>IF($D2307="",0,IF($E2307="",0,IF(VLOOKUP($E2307,paramètres!$E$33:$F$44,2,FALSE)&lt;=VLOOKUP($AE$18,paramètres!$E$33:$F$44,2,FALSE),S2307*$D2307,0)))</f>
        <v>0</v>
      </c>
      <c r="AF2307" s="13">
        <f>IF($D2307="",0,IF($E2307="",0,IF(VLOOKUP($E2307,paramètres!$E$33:$F$44,2,FALSE)&lt;=VLOOKUP($AF$18,paramètres!$E$33:$F$44,2,FALSE),T2307*$D2307,0)))</f>
        <v>0</v>
      </c>
      <c r="AG2307" s="13">
        <f>IF($D2307="",0,IF($E2307="",0,IF(VLOOKUP($E2307,paramètres!$E$33:$F$44,2,FALSE)&lt;=VLOOKUP($AG$18,paramètres!$E$33:$F$44,2,FALSE),U2307*$D2307,0)))</f>
        <v>0</v>
      </c>
      <c r="AH2307" s="13">
        <f>IF($D2307="",0,IF($E2307="",0,IF(VLOOKUP($E2307,paramètres!$E$33:$F$44,2,FALSE)&lt;=VLOOKUP($AH$18,paramètres!$E$33:$F$44,2,FALSE),V2307*$D2307,0)))</f>
        <v>0</v>
      </c>
      <c r="AI2307" s="13">
        <f>IF($D2307="",0,IF($E2307="",0,IF(VLOOKUP($E2307,paramètres!$E$33:$F$44,2,FALSE)&lt;=VLOOKUP($AI$18,paramètres!$E$33:$F$44,2,FALSE),W2307*$D2307,0)))</f>
        <v>0</v>
      </c>
      <c r="AJ2307" s="13">
        <f>IF($D2307="",0,IF($E2307="",0,IF(VLOOKUP($E2307,paramètres!$E$33:$F$44,2,FALSE)&lt;=VLOOKUP($AJ$18,paramètres!$E$33:$F$44,2,FALSE),X2307*$D2307,0)))</f>
        <v>0</v>
      </c>
      <c r="AK2307" s="13">
        <f>IF($D2307="",0,IF($E2307="",0,IF(VLOOKUP($E2307,paramètres!$E$33:$F$44,2,FALSE)&lt;=VLOOKUP($AK$18,paramètres!$E$33:$F$44,2,FALSE),Y2307*$D2307,0)))</f>
        <v>0</v>
      </c>
      <c r="AL2307" s="13">
        <f>IF($D2307="",0,IF($E2307="",0,IF(VLOOKUP($E2307,paramètres!$E$33:$F$44,2,FALSE)&lt;=VLOOKUP($AL$18,paramètres!$E$33:$F$44,2,FALSE),Z2307*$D2307,0)))</f>
        <v>0</v>
      </c>
      <c r="AM2307" s="126">
        <f>IF($D2307="",0,IF($E2307="",0,IF(VLOOKUP($E2307,paramètres!$E$33:$F$44,2,FALSE)&lt;=VLOOKUP($AM$18,paramètres!$E$33:$F$44,2,FALSE),AA2307*$D2307,0)))</f>
        <v>0</v>
      </c>
      <c r="AN2307" s="121" t="str">
        <f>IF(paramètres!$B$28=1,((SUM(P2307:Y2307)/1.02)+SUM(Z2307:AA2307))*0.0303/9*COUNT(P2307:X2307),IF(paramètres!$B$28=2,(SUM(P2307:AA2307))*0.0303/9*COUNT(P2307:X2307),"Missing Delta option"))</f>
        <v>Missing Delta option</v>
      </c>
      <c r="AO2307" s="13" t="str">
        <f>IF(paramètres!$B$28=1,(((SUM(P2307:Y2307)/1.02)+SUM(Z2307:AA2307))+((SUM(AB2307:AK2307)/1.02)+SUM(AL2307:AN2307)))*cotpatr,IF(paramètres!$B$28=2,(SUM(P2307:AN2307)*cotpatr),"Missing Delta Option"))</f>
        <v>Missing Delta Option</v>
      </c>
      <c r="AP2307" s="13" t="str" cm="1">
        <f t="array" ref="AP2307">IF(paramètres!$B$28=1,(((SUM(P2307:Y2307)/1.02)+SUM(Z2307:AA2307))+((SUM(AB2307:AM2307)/1.02)+SUM(AL2307:AM2307)))/12*pécule,IF(paramètres!$B$28=2,SUM(P2307:AM2307)/12*pécule,"Missing Delta Option"))</f>
        <v>Missing Delta Option</v>
      </c>
      <c r="AQ2307" s="105" t="e">
        <f>IF(paramètres!$B$28=1,(((SUM(P2307:Y2307)/1.02)+SUM(Z2307:AA2307))+((SUM(AB2307:AM2307)/1.02)+SUM(AL2307:AM2307)))+AN2307+AO2307+AP2307,SUM(P2307:AM2307)+AN2307+AO2307+AP2307)</f>
        <v>#VALUE!</v>
      </c>
    </row>
    <row r="2308" spans="1:43" x14ac:dyDescent="0.25">
      <c r="A2308" s="104"/>
      <c r="B2308" s="39"/>
      <c r="C2308" s="39"/>
      <c r="D2308" s="70"/>
      <c r="E2308" s="49"/>
      <c r="F2308" s="40"/>
      <c r="G2308" s="38"/>
      <c r="H2308" s="71"/>
      <c r="I2308" s="40"/>
      <c r="J2308" s="38"/>
      <c r="K2308" s="71"/>
      <c r="L2308" s="40"/>
      <c r="M2308" s="38"/>
      <c r="N2308" s="71"/>
      <c r="O2308" s="49"/>
      <c r="P2308" s="177"/>
      <c r="Q2308" s="178"/>
      <c r="R2308" s="178"/>
      <c r="S2308" s="178"/>
      <c r="T2308" s="178"/>
      <c r="U2308" s="178"/>
      <c r="V2308" s="178"/>
      <c r="W2308" s="178"/>
      <c r="X2308" s="178"/>
      <c r="Y2308" s="178"/>
      <c r="Z2308" s="178"/>
      <c r="AA2308" s="179"/>
      <c r="AB2308" s="121">
        <f>IF($D2308="",0,IF($E2308="",0,IF(VLOOKUP($E2308,paramètres!$E$33:$F$44,2,FALSE)&lt;=VLOOKUP($AB$18,paramètres!$E$33:$F$44,2,FALSE),P2308*$D2308,0)))</f>
        <v>0</v>
      </c>
      <c r="AC2308" s="13">
        <f>IF($D2308="",0,IF($E2308="",0,IF(VLOOKUP($E2308,paramètres!$E$33:$F$44,2,FALSE)&lt;=VLOOKUP($AC$18,paramètres!$E$33:$F$44,2,FALSE),Q2308*$D2308,0)))</f>
        <v>0</v>
      </c>
      <c r="AD2308" s="13">
        <f>IF($D2308="",0,IF($E2308="",0,IF(VLOOKUP($E2308,paramètres!$E$33:$F$44,2,FALSE)&lt;=VLOOKUP($AD$18,paramètres!$E$33:$F$44,2,FALSE),R2308*$D2308,0)))</f>
        <v>0</v>
      </c>
      <c r="AE2308" s="13">
        <f>IF($D2308="",0,IF($E2308="",0,IF(VLOOKUP($E2308,paramètres!$E$33:$F$44,2,FALSE)&lt;=VLOOKUP($AE$18,paramètres!$E$33:$F$44,2,FALSE),S2308*$D2308,0)))</f>
        <v>0</v>
      </c>
      <c r="AF2308" s="13">
        <f>IF($D2308="",0,IF($E2308="",0,IF(VLOOKUP($E2308,paramètres!$E$33:$F$44,2,FALSE)&lt;=VLOOKUP($AF$18,paramètres!$E$33:$F$44,2,FALSE),T2308*$D2308,0)))</f>
        <v>0</v>
      </c>
      <c r="AG2308" s="13">
        <f>IF($D2308="",0,IF($E2308="",0,IF(VLOOKUP($E2308,paramètres!$E$33:$F$44,2,FALSE)&lt;=VLOOKUP($AG$18,paramètres!$E$33:$F$44,2,FALSE),U2308*$D2308,0)))</f>
        <v>0</v>
      </c>
      <c r="AH2308" s="13">
        <f>IF($D2308="",0,IF($E2308="",0,IF(VLOOKUP($E2308,paramètres!$E$33:$F$44,2,FALSE)&lt;=VLOOKUP($AH$18,paramètres!$E$33:$F$44,2,FALSE),V2308*$D2308,0)))</f>
        <v>0</v>
      </c>
      <c r="AI2308" s="13">
        <f>IF($D2308="",0,IF($E2308="",0,IF(VLOOKUP($E2308,paramètres!$E$33:$F$44,2,FALSE)&lt;=VLOOKUP($AI$18,paramètres!$E$33:$F$44,2,FALSE),W2308*$D2308,0)))</f>
        <v>0</v>
      </c>
      <c r="AJ2308" s="13">
        <f>IF($D2308="",0,IF($E2308="",0,IF(VLOOKUP($E2308,paramètres!$E$33:$F$44,2,FALSE)&lt;=VLOOKUP($AJ$18,paramètres!$E$33:$F$44,2,FALSE),X2308*$D2308,0)))</f>
        <v>0</v>
      </c>
      <c r="AK2308" s="13">
        <f>IF($D2308="",0,IF($E2308="",0,IF(VLOOKUP($E2308,paramètres!$E$33:$F$44,2,FALSE)&lt;=VLOOKUP($AK$18,paramètres!$E$33:$F$44,2,FALSE),Y2308*$D2308,0)))</f>
        <v>0</v>
      </c>
      <c r="AL2308" s="13">
        <f>IF($D2308="",0,IF($E2308="",0,IF(VLOOKUP($E2308,paramètres!$E$33:$F$44,2,FALSE)&lt;=VLOOKUP($AL$18,paramètres!$E$33:$F$44,2,FALSE),Z2308*$D2308,0)))</f>
        <v>0</v>
      </c>
      <c r="AM2308" s="126">
        <f>IF($D2308="",0,IF($E2308="",0,IF(VLOOKUP($E2308,paramètres!$E$33:$F$44,2,FALSE)&lt;=VLOOKUP($AM$18,paramètres!$E$33:$F$44,2,FALSE),AA2308*$D2308,0)))</f>
        <v>0</v>
      </c>
      <c r="AN2308" s="121" t="str">
        <f>IF(paramètres!$B$28=1,((SUM(P2308:Y2308)/1.02)+SUM(Z2308:AA2308))*0.0303/9*COUNT(P2308:X2308),IF(paramètres!$B$28=2,(SUM(P2308:AA2308))*0.0303/9*COUNT(P2308:X2308),"Missing Delta option"))</f>
        <v>Missing Delta option</v>
      </c>
      <c r="AO2308" s="13" t="str">
        <f>IF(paramètres!$B$28=1,(((SUM(P2308:Y2308)/1.02)+SUM(Z2308:AA2308))+((SUM(AB2308:AK2308)/1.02)+SUM(AL2308:AN2308)))*cotpatr,IF(paramètres!$B$28=2,(SUM(P2308:AN2308)*cotpatr),"Missing Delta Option"))</f>
        <v>Missing Delta Option</v>
      </c>
      <c r="AP2308" s="13" t="str" cm="1">
        <f t="array" ref="AP2308">IF(paramètres!$B$28=1,(((SUM(P2308:Y2308)/1.02)+SUM(Z2308:AA2308))+((SUM(AB2308:AM2308)/1.02)+SUM(AL2308:AM2308)))/12*pécule,IF(paramètres!$B$28=2,SUM(P2308:AM2308)/12*pécule,"Missing Delta Option"))</f>
        <v>Missing Delta Option</v>
      </c>
      <c r="AQ2308" s="105" t="e">
        <f>IF(paramètres!$B$28=1,(((SUM(P2308:Y2308)/1.02)+SUM(Z2308:AA2308))+((SUM(AB2308:AM2308)/1.02)+SUM(AL2308:AM2308)))+AN2308+AO2308+AP2308,SUM(P2308:AM2308)+AN2308+AO2308+AP2308)</f>
        <v>#VALUE!</v>
      </c>
    </row>
    <row r="2309" spans="1:43" x14ac:dyDescent="0.25">
      <c r="A2309" s="104"/>
      <c r="B2309" s="39"/>
      <c r="C2309" s="39"/>
      <c r="D2309" s="70"/>
      <c r="E2309" s="49"/>
      <c r="F2309" s="40"/>
      <c r="G2309" s="38"/>
      <c r="H2309" s="71"/>
      <c r="I2309" s="40"/>
      <c r="J2309" s="38"/>
      <c r="K2309" s="71"/>
      <c r="L2309" s="40"/>
      <c r="M2309" s="38"/>
      <c r="N2309" s="71"/>
      <c r="O2309" s="49"/>
      <c r="P2309" s="177"/>
      <c r="Q2309" s="178"/>
      <c r="R2309" s="178"/>
      <c r="S2309" s="178"/>
      <c r="T2309" s="178"/>
      <c r="U2309" s="178"/>
      <c r="V2309" s="178"/>
      <c r="W2309" s="178"/>
      <c r="X2309" s="178"/>
      <c r="Y2309" s="178"/>
      <c r="Z2309" s="178"/>
      <c r="AA2309" s="179"/>
      <c r="AB2309" s="121">
        <f>IF($D2309="",0,IF($E2309="",0,IF(VLOOKUP($E2309,paramètres!$E$33:$F$44,2,FALSE)&lt;=VLOOKUP($AB$18,paramètres!$E$33:$F$44,2,FALSE),P2309*$D2309,0)))</f>
        <v>0</v>
      </c>
      <c r="AC2309" s="13">
        <f>IF($D2309="",0,IF($E2309="",0,IF(VLOOKUP($E2309,paramètres!$E$33:$F$44,2,FALSE)&lt;=VLOOKUP($AC$18,paramètres!$E$33:$F$44,2,FALSE),Q2309*$D2309,0)))</f>
        <v>0</v>
      </c>
      <c r="AD2309" s="13">
        <f>IF($D2309="",0,IF($E2309="",0,IF(VLOOKUP($E2309,paramètres!$E$33:$F$44,2,FALSE)&lt;=VLOOKUP($AD$18,paramètres!$E$33:$F$44,2,FALSE),R2309*$D2309,0)))</f>
        <v>0</v>
      </c>
      <c r="AE2309" s="13">
        <f>IF($D2309="",0,IF($E2309="",0,IF(VLOOKUP($E2309,paramètres!$E$33:$F$44,2,FALSE)&lt;=VLOOKUP($AE$18,paramètres!$E$33:$F$44,2,FALSE),S2309*$D2309,0)))</f>
        <v>0</v>
      </c>
      <c r="AF2309" s="13">
        <f>IF($D2309="",0,IF($E2309="",0,IF(VLOOKUP($E2309,paramètres!$E$33:$F$44,2,FALSE)&lt;=VLOOKUP($AF$18,paramètres!$E$33:$F$44,2,FALSE),T2309*$D2309,0)))</f>
        <v>0</v>
      </c>
      <c r="AG2309" s="13">
        <f>IF($D2309="",0,IF($E2309="",0,IF(VLOOKUP($E2309,paramètres!$E$33:$F$44,2,FALSE)&lt;=VLOOKUP($AG$18,paramètres!$E$33:$F$44,2,FALSE),U2309*$D2309,0)))</f>
        <v>0</v>
      </c>
      <c r="AH2309" s="13">
        <f>IF($D2309="",0,IF($E2309="",0,IF(VLOOKUP($E2309,paramètres!$E$33:$F$44,2,FALSE)&lt;=VLOOKUP($AH$18,paramètres!$E$33:$F$44,2,FALSE),V2309*$D2309,0)))</f>
        <v>0</v>
      </c>
      <c r="AI2309" s="13">
        <f>IF($D2309="",0,IF($E2309="",0,IF(VLOOKUP($E2309,paramètres!$E$33:$F$44,2,FALSE)&lt;=VLOOKUP($AI$18,paramètres!$E$33:$F$44,2,FALSE),W2309*$D2309,0)))</f>
        <v>0</v>
      </c>
      <c r="AJ2309" s="13">
        <f>IF($D2309="",0,IF($E2309="",0,IF(VLOOKUP($E2309,paramètres!$E$33:$F$44,2,FALSE)&lt;=VLOOKUP($AJ$18,paramètres!$E$33:$F$44,2,FALSE),X2309*$D2309,0)))</f>
        <v>0</v>
      </c>
      <c r="AK2309" s="13">
        <f>IF($D2309="",0,IF($E2309="",0,IF(VLOOKUP($E2309,paramètres!$E$33:$F$44,2,FALSE)&lt;=VLOOKUP($AK$18,paramètres!$E$33:$F$44,2,FALSE),Y2309*$D2309,0)))</f>
        <v>0</v>
      </c>
      <c r="AL2309" s="13">
        <f>IF($D2309="",0,IF($E2309="",0,IF(VLOOKUP($E2309,paramètres!$E$33:$F$44,2,FALSE)&lt;=VLOOKUP($AL$18,paramètres!$E$33:$F$44,2,FALSE),Z2309*$D2309,0)))</f>
        <v>0</v>
      </c>
      <c r="AM2309" s="126">
        <f>IF($D2309="",0,IF($E2309="",0,IF(VLOOKUP($E2309,paramètres!$E$33:$F$44,2,FALSE)&lt;=VLOOKUP($AM$18,paramètres!$E$33:$F$44,2,FALSE),AA2309*$D2309,0)))</f>
        <v>0</v>
      </c>
      <c r="AN2309" s="121" t="str">
        <f>IF(paramètres!$B$28=1,((SUM(P2309:Y2309)/1.02)+SUM(Z2309:AA2309))*0.0303/9*COUNT(P2309:X2309),IF(paramètres!$B$28=2,(SUM(P2309:AA2309))*0.0303/9*COUNT(P2309:X2309),"Missing Delta option"))</f>
        <v>Missing Delta option</v>
      </c>
      <c r="AO2309" s="13" t="str">
        <f>IF(paramètres!$B$28=1,(((SUM(P2309:Y2309)/1.02)+SUM(Z2309:AA2309))+((SUM(AB2309:AK2309)/1.02)+SUM(AL2309:AN2309)))*cotpatr,IF(paramètres!$B$28=2,(SUM(P2309:AN2309)*cotpatr),"Missing Delta Option"))</f>
        <v>Missing Delta Option</v>
      </c>
      <c r="AP2309" s="13" t="str" cm="1">
        <f t="array" ref="AP2309">IF(paramètres!$B$28=1,(((SUM(P2309:Y2309)/1.02)+SUM(Z2309:AA2309))+((SUM(AB2309:AM2309)/1.02)+SUM(AL2309:AM2309)))/12*pécule,IF(paramètres!$B$28=2,SUM(P2309:AM2309)/12*pécule,"Missing Delta Option"))</f>
        <v>Missing Delta Option</v>
      </c>
      <c r="AQ2309" s="105" t="e">
        <f>IF(paramètres!$B$28=1,(((SUM(P2309:Y2309)/1.02)+SUM(Z2309:AA2309))+((SUM(AB2309:AM2309)/1.02)+SUM(AL2309:AM2309)))+AN2309+AO2309+AP2309,SUM(P2309:AM2309)+AN2309+AO2309+AP2309)</f>
        <v>#VALUE!</v>
      </c>
    </row>
    <row r="2310" spans="1:43" x14ac:dyDescent="0.25">
      <c r="A2310" s="104"/>
      <c r="B2310" s="39"/>
      <c r="C2310" s="39"/>
      <c r="D2310" s="70"/>
      <c r="E2310" s="49"/>
      <c r="F2310" s="40"/>
      <c r="G2310" s="38"/>
      <c r="H2310" s="71"/>
      <c r="I2310" s="40"/>
      <c r="J2310" s="38"/>
      <c r="K2310" s="71"/>
      <c r="L2310" s="40"/>
      <c r="M2310" s="38"/>
      <c r="N2310" s="71"/>
      <c r="O2310" s="49"/>
      <c r="P2310" s="177"/>
      <c r="Q2310" s="178"/>
      <c r="R2310" s="178"/>
      <c r="S2310" s="178"/>
      <c r="T2310" s="178"/>
      <c r="U2310" s="178"/>
      <c r="V2310" s="178"/>
      <c r="W2310" s="178"/>
      <c r="X2310" s="178"/>
      <c r="Y2310" s="178"/>
      <c r="Z2310" s="178"/>
      <c r="AA2310" s="179"/>
      <c r="AB2310" s="121">
        <f>IF($D2310="",0,IF($E2310="",0,IF(VLOOKUP($E2310,paramètres!$E$33:$F$44,2,FALSE)&lt;=VLOOKUP($AB$18,paramètres!$E$33:$F$44,2,FALSE),P2310*$D2310,0)))</f>
        <v>0</v>
      </c>
      <c r="AC2310" s="13">
        <f>IF($D2310="",0,IF($E2310="",0,IF(VLOOKUP($E2310,paramètres!$E$33:$F$44,2,FALSE)&lt;=VLOOKUP($AC$18,paramètres!$E$33:$F$44,2,FALSE),Q2310*$D2310,0)))</f>
        <v>0</v>
      </c>
      <c r="AD2310" s="13">
        <f>IF($D2310="",0,IF($E2310="",0,IF(VLOOKUP($E2310,paramètres!$E$33:$F$44,2,FALSE)&lt;=VLOOKUP($AD$18,paramètres!$E$33:$F$44,2,FALSE),R2310*$D2310,0)))</f>
        <v>0</v>
      </c>
      <c r="AE2310" s="13">
        <f>IF($D2310="",0,IF($E2310="",0,IF(VLOOKUP($E2310,paramètres!$E$33:$F$44,2,FALSE)&lt;=VLOOKUP($AE$18,paramètres!$E$33:$F$44,2,FALSE),S2310*$D2310,0)))</f>
        <v>0</v>
      </c>
      <c r="AF2310" s="13">
        <f>IF($D2310="",0,IF($E2310="",0,IF(VLOOKUP($E2310,paramètres!$E$33:$F$44,2,FALSE)&lt;=VLOOKUP($AF$18,paramètres!$E$33:$F$44,2,FALSE),T2310*$D2310,0)))</f>
        <v>0</v>
      </c>
      <c r="AG2310" s="13">
        <f>IF($D2310="",0,IF($E2310="",0,IF(VLOOKUP($E2310,paramètres!$E$33:$F$44,2,FALSE)&lt;=VLOOKUP($AG$18,paramètres!$E$33:$F$44,2,FALSE),U2310*$D2310,0)))</f>
        <v>0</v>
      </c>
      <c r="AH2310" s="13">
        <f>IF($D2310="",0,IF($E2310="",0,IF(VLOOKUP($E2310,paramètres!$E$33:$F$44,2,FALSE)&lt;=VLOOKUP($AH$18,paramètres!$E$33:$F$44,2,FALSE),V2310*$D2310,0)))</f>
        <v>0</v>
      </c>
      <c r="AI2310" s="13">
        <f>IF($D2310="",0,IF($E2310="",0,IF(VLOOKUP($E2310,paramètres!$E$33:$F$44,2,FALSE)&lt;=VLOOKUP($AI$18,paramètres!$E$33:$F$44,2,FALSE),W2310*$D2310,0)))</f>
        <v>0</v>
      </c>
      <c r="AJ2310" s="13">
        <f>IF($D2310="",0,IF($E2310="",0,IF(VLOOKUP($E2310,paramètres!$E$33:$F$44,2,FALSE)&lt;=VLOOKUP($AJ$18,paramètres!$E$33:$F$44,2,FALSE),X2310*$D2310,0)))</f>
        <v>0</v>
      </c>
      <c r="AK2310" s="13">
        <f>IF($D2310="",0,IF($E2310="",0,IF(VLOOKUP($E2310,paramètres!$E$33:$F$44,2,FALSE)&lt;=VLOOKUP($AK$18,paramètres!$E$33:$F$44,2,FALSE),Y2310*$D2310,0)))</f>
        <v>0</v>
      </c>
      <c r="AL2310" s="13">
        <f>IF($D2310="",0,IF($E2310="",0,IF(VLOOKUP($E2310,paramètres!$E$33:$F$44,2,FALSE)&lt;=VLOOKUP($AL$18,paramètres!$E$33:$F$44,2,FALSE),Z2310*$D2310,0)))</f>
        <v>0</v>
      </c>
      <c r="AM2310" s="126">
        <f>IF($D2310="",0,IF($E2310="",0,IF(VLOOKUP($E2310,paramètres!$E$33:$F$44,2,FALSE)&lt;=VLOOKUP($AM$18,paramètres!$E$33:$F$44,2,FALSE),AA2310*$D2310,0)))</f>
        <v>0</v>
      </c>
      <c r="AN2310" s="121" t="str">
        <f>IF(paramètres!$B$28=1,((SUM(P2310:Y2310)/1.02)+SUM(Z2310:AA2310))*0.0303/9*COUNT(P2310:X2310),IF(paramètres!$B$28=2,(SUM(P2310:AA2310))*0.0303/9*COUNT(P2310:X2310),"Missing Delta option"))</f>
        <v>Missing Delta option</v>
      </c>
      <c r="AO2310" s="13" t="str">
        <f>IF(paramètres!$B$28=1,(((SUM(P2310:Y2310)/1.02)+SUM(Z2310:AA2310))+((SUM(AB2310:AK2310)/1.02)+SUM(AL2310:AN2310)))*cotpatr,IF(paramètres!$B$28=2,(SUM(P2310:AN2310)*cotpatr),"Missing Delta Option"))</f>
        <v>Missing Delta Option</v>
      </c>
      <c r="AP2310" s="13" t="str" cm="1">
        <f t="array" ref="AP2310">IF(paramètres!$B$28=1,(((SUM(P2310:Y2310)/1.02)+SUM(Z2310:AA2310))+((SUM(AB2310:AM2310)/1.02)+SUM(AL2310:AM2310)))/12*pécule,IF(paramètres!$B$28=2,SUM(P2310:AM2310)/12*pécule,"Missing Delta Option"))</f>
        <v>Missing Delta Option</v>
      </c>
      <c r="AQ2310" s="105" t="e">
        <f>IF(paramètres!$B$28=1,(((SUM(P2310:Y2310)/1.02)+SUM(Z2310:AA2310))+((SUM(AB2310:AM2310)/1.02)+SUM(AL2310:AM2310)))+AN2310+AO2310+AP2310,SUM(P2310:AM2310)+AN2310+AO2310+AP2310)</f>
        <v>#VALUE!</v>
      </c>
    </row>
    <row r="2311" spans="1:43" x14ac:dyDescent="0.25">
      <c r="A2311" s="104"/>
      <c r="B2311" s="39"/>
      <c r="C2311" s="39"/>
      <c r="D2311" s="70"/>
      <c r="E2311" s="49"/>
      <c r="F2311" s="40"/>
      <c r="G2311" s="38"/>
      <c r="H2311" s="71"/>
      <c r="I2311" s="40"/>
      <c r="J2311" s="38"/>
      <c r="K2311" s="71"/>
      <c r="L2311" s="40"/>
      <c r="M2311" s="38"/>
      <c r="N2311" s="71"/>
      <c r="O2311" s="49"/>
      <c r="P2311" s="177"/>
      <c r="Q2311" s="178"/>
      <c r="R2311" s="178"/>
      <c r="S2311" s="178"/>
      <c r="T2311" s="178"/>
      <c r="U2311" s="178"/>
      <c r="V2311" s="178"/>
      <c r="W2311" s="178"/>
      <c r="X2311" s="178"/>
      <c r="Y2311" s="178"/>
      <c r="Z2311" s="178"/>
      <c r="AA2311" s="179"/>
      <c r="AB2311" s="121">
        <f>IF($D2311="",0,IF($E2311="",0,IF(VLOOKUP($E2311,paramètres!$E$33:$F$44,2,FALSE)&lt;=VLOOKUP($AB$18,paramètres!$E$33:$F$44,2,FALSE),P2311*$D2311,0)))</f>
        <v>0</v>
      </c>
      <c r="AC2311" s="13">
        <f>IF($D2311="",0,IF($E2311="",0,IF(VLOOKUP($E2311,paramètres!$E$33:$F$44,2,FALSE)&lt;=VLOOKUP($AC$18,paramètres!$E$33:$F$44,2,FALSE),Q2311*$D2311,0)))</f>
        <v>0</v>
      </c>
      <c r="AD2311" s="13">
        <f>IF($D2311="",0,IF($E2311="",0,IF(VLOOKUP($E2311,paramètres!$E$33:$F$44,2,FALSE)&lt;=VLOOKUP($AD$18,paramètres!$E$33:$F$44,2,FALSE),R2311*$D2311,0)))</f>
        <v>0</v>
      </c>
      <c r="AE2311" s="13">
        <f>IF($D2311="",0,IF($E2311="",0,IF(VLOOKUP($E2311,paramètres!$E$33:$F$44,2,FALSE)&lt;=VLOOKUP($AE$18,paramètres!$E$33:$F$44,2,FALSE),S2311*$D2311,0)))</f>
        <v>0</v>
      </c>
      <c r="AF2311" s="13">
        <f>IF($D2311="",0,IF($E2311="",0,IF(VLOOKUP($E2311,paramètres!$E$33:$F$44,2,FALSE)&lt;=VLOOKUP($AF$18,paramètres!$E$33:$F$44,2,FALSE),T2311*$D2311,0)))</f>
        <v>0</v>
      </c>
      <c r="AG2311" s="13">
        <f>IF($D2311="",0,IF($E2311="",0,IF(VLOOKUP($E2311,paramètres!$E$33:$F$44,2,FALSE)&lt;=VLOOKUP($AG$18,paramètres!$E$33:$F$44,2,FALSE),U2311*$D2311,0)))</f>
        <v>0</v>
      </c>
      <c r="AH2311" s="13">
        <f>IF($D2311="",0,IF($E2311="",0,IF(VLOOKUP($E2311,paramètres!$E$33:$F$44,2,FALSE)&lt;=VLOOKUP($AH$18,paramètres!$E$33:$F$44,2,FALSE),V2311*$D2311,0)))</f>
        <v>0</v>
      </c>
      <c r="AI2311" s="13">
        <f>IF($D2311="",0,IF($E2311="",0,IF(VLOOKUP($E2311,paramètres!$E$33:$F$44,2,FALSE)&lt;=VLOOKUP($AI$18,paramètres!$E$33:$F$44,2,FALSE),W2311*$D2311,0)))</f>
        <v>0</v>
      </c>
      <c r="AJ2311" s="13">
        <f>IF($D2311="",0,IF($E2311="",0,IF(VLOOKUP($E2311,paramètres!$E$33:$F$44,2,FALSE)&lt;=VLOOKUP($AJ$18,paramètres!$E$33:$F$44,2,FALSE),X2311*$D2311,0)))</f>
        <v>0</v>
      </c>
      <c r="AK2311" s="13">
        <f>IF($D2311="",0,IF($E2311="",0,IF(VLOOKUP($E2311,paramètres!$E$33:$F$44,2,FALSE)&lt;=VLOOKUP($AK$18,paramètres!$E$33:$F$44,2,FALSE),Y2311*$D2311,0)))</f>
        <v>0</v>
      </c>
      <c r="AL2311" s="13">
        <f>IF($D2311="",0,IF($E2311="",0,IF(VLOOKUP($E2311,paramètres!$E$33:$F$44,2,FALSE)&lt;=VLOOKUP($AL$18,paramètres!$E$33:$F$44,2,FALSE),Z2311*$D2311,0)))</f>
        <v>0</v>
      </c>
      <c r="AM2311" s="126">
        <f>IF($D2311="",0,IF($E2311="",0,IF(VLOOKUP($E2311,paramètres!$E$33:$F$44,2,FALSE)&lt;=VLOOKUP($AM$18,paramètres!$E$33:$F$44,2,FALSE),AA2311*$D2311,0)))</f>
        <v>0</v>
      </c>
      <c r="AN2311" s="121" t="str">
        <f>IF(paramètres!$B$28=1,((SUM(P2311:Y2311)/1.02)+SUM(Z2311:AA2311))*0.0303/9*COUNT(P2311:X2311),IF(paramètres!$B$28=2,(SUM(P2311:AA2311))*0.0303/9*COUNT(P2311:X2311),"Missing Delta option"))</f>
        <v>Missing Delta option</v>
      </c>
      <c r="AO2311" s="13" t="str">
        <f>IF(paramètres!$B$28=1,(((SUM(P2311:Y2311)/1.02)+SUM(Z2311:AA2311))+((SUM(AB2311:AK2311)/1.02)+SUM(AL2311:AN2311)))*cotpatr,IF(paramètres!$B$28=2,(SUM(P2311:AN2311)*cotpatr),"Missing Delta Option"))</f>
        <v>Missing Delta Option</v>
      </c>
      <c r="AP2311" s="13" t="str" cm="1">
        <f t="array" ref="AP2311">IF(paramètres!$B$28=1,(((SUM(P2311:Y2311)/1.02)+SUM(Z2311:AA2311))+((SUM(AB2311:AM2311)/1.02)+SUM(AL2311:AM2311)))/12*pécule,IF(paramètres!$B$28=2,SUM(P2311:AM2311)/12*pécule,"Missing Delta Option"))</f>
        <v>Missing Delta Option</v>
      </c>
      <c r="AQ2311" s="105" t="e">
        <f>IF(paramètres!$B$28=1,(((SUM(P2311:Y2311)/1.02)+SUM(Z2311:AA2311))+((SUM(AB2311:AM2311)/1.02)+SUM(AL2311:AM2311)))+AN2311+AO2311+AP2311,SUM(P2311:AM2311)+AN2311+AO2311+AP2311)</f>
        <v>#VALUE!</v>
      </c>
    </row>
    <row r="2312" spans="1:43" x14ac:dyDescent="0.25">
      <c r="A2312" s="104"/>
      <c r="B2312" s="39"/>
      <c r="C2312" s="39"/>
      <c r="D2312" s="70"/>
      <c r="E2312" s="49"/>
      <c r="F2312" s="40"/>
      <c r="G2312" s="38"/>
      <c r="H2312" s="71"/>
      <c r="I2312" s="40"/>
      <c r="J2312" s="38"/>
      <c r="K2312" s="71"/>
      <c r="L2312" s="40"/>
      <c r="M2312" s="38"/>
      <c r="N2312" s="71"/>
      <c r="O2312" s="49"/>
      <c r="P2312" s="177"/>
      <c r="Q2312" s="178"/>
      <c r="R2312" s="178"/>
      <c r="S2312" s="178"/>
      <c r="T2312" s="178"/>
      <c r="U2312" s="178"/>
      <c r="V2312" s="178"/>
      <c r="W2312" s="178"/>
      <c r="X2312" s="178"/>
      <c r="Y2312" s="178"/>
      <c r="Z2312" s="178"/>
      <c r="AA2312" s="179"/>
      <c r="AB2312" s="121">
        <f>IF($D2312="",0,IF($E2312="",0,IF(VLOOKUP($E2312,paramètres!$E$33:$F$44,2,FALSE)&lt;=VLOOKUP($AB$18,paramètres!$E$33:$F$44,2,FALSE),P2312*$D2312,0)))</f>
        <v>0</v>
      </c>
      <c r="AC2312" s="13">
        <f>IF($D2312="",0,IF($E2312="",0,IF(VLOOKUP($E2312,paramètres!$E$33:$F$44,2,FALSE)&lt;=VLOOKUP($AC$18,paramètres!$E$33:$F$44,2,FALSE),Q2312*$D2312,0)))</f>
        <v>0</v>
      </c>
      <c r="AD2312" s="13">
        <f>IF($D2312="",0,IF($E2312="",0,IF(VLOOKUP($E2312,paramètres!$E$33:$F$44,2,FALSE)&lt;=VLOOKUP($AD$18,paramètres!$E$33:$F$44,2,FALSE),R2312*$D2312,0)))</f>
        <v>0</v>
      </c>
      <c r="AE2312" s="13">
        <f>IF($D2312="",0,IF($E2312="",0,IF(VLOOKUP($E2312,paramètres!$E$33:$F$44,2,FALSE)&lt;=VLOOKUP($AE$18,paramètres!$E$33:$F$44,2,FALSE),S2312*$D2312,0)))</f>
        <v>0</v>
      </c>
      <c r="AF2312" s="13">
        <f>IF($D2312="",0,IF($E2312="",0,IF(VLOOKUP($E2312,paramètres!$E$33:$F$44,2,FALSE)&lt;=VLOOKUP($AF$18,paramètres!$E$33:$F$44,2,FALSE),T2312*$D2312,0)))</f>
        <v>0</v>
      </c>
      <c r="AG2312" s="13">
        <f>IF($D2312="",0,IF($E2312="",0,IF(VLOOKUP($E2312,paramètres!$E$33:$F$44,2,FALSE)&lt;=VLOOKUP($AG$18,paramètres!$E$33:$F$44,2,FALSE),U2312*$D2312,0)))</f>
        <v>0</v>
      </c>
      <c r="AH2312" s="13">
        <f>IF($D2312="",0,IF($E2312="",0,IF(VLOOKUP($E2312,paramètres!$E$33:$F$44,2,FALSE)&lt;=VLOOKUP($AH$18,paramètres!$E$33:$F$44,2,FALSE),V2312*$D2312,0)))</f>
        <v>0</v>
      </c>
      <c r="AI2312" s="13">
        <f>IF($D2312="",0,IF($E2312="",0,IF(VLOOKUP($E2312,paramètres!$E$33:$F$44,2,FALSE)&lt;=VLOOKUP($AI$18,paramètres!$E$33:$F$44,2,FALSE),W2312*$D2312,0)))</f>
        <v>0</v>
      </c>
      <c r="AJ2312" s="13">
        <f>IF($D2312="",0,IF($E2312="",0,IF(VLOOKUP($E2312,paramètres!$E$33:$F$44,2,FALSE)&lt;=VLOOKUP($AJ$18,paramètres!$E$33:$F$44,2,FALSE),X2312*$D2312,0)))</f>
        <v>0</v>
      </c>
      <c r="AK2312" s="13">
        <f>IF($D2312="",0,IF($E2312="",0,IF(VLOOKUP($E2312,paramètres!$E$33:$F$44,2,FALSE)&lt;=VLOOKUP($AK$18,paramètres!$E$33:$F$44,2,FALSE),Y2312*$D2312,0)))</f>
        <v>0</v>
      </c>
      <c r="AL2312" s="13">
        <f>IF($D2312="",0,IF($E2312="",0,IF(VLOOKUP($E2312,paramètres!$E$33:$F$44,2,FALSE)&lt;=VLOOKUP($AL$18,paramètres!$E$33:$F$44,2,FALSE),Z2312*$D2312,0)))</f>
        <v>0</v>
      </c>
      <c r="AM2312" s="126">
        <f>IF($D2312="",0,IF($E2312="",0,IF(VLOOKUP($E2312,paramètres!$E$33:$F$44,2,FALSE)&lt;=VLOOKUP($AM$18,paramètres!$E$33:$F$44,2,FALSE),AA2312*$D2312,0)))</f>
        <v>0</v>
      </c>
      <c r="AN2312" s="121" t="str">
        <f>IF(paramètres!$B$28=1,((SUM(P2312:Y2312)/1.02)+SUM(Z2312:AA2312))*0.0303/9*COUNT(P2312:X2312),IF(paramètres!$B$28=2,(SUM(P2312:AA2312))*0.0303/9*COUNT(P2312:X2312),"Missing Delta option"))</f>
        <v>Missing Delta option</v>
      </c>
      <c r="AO2312" s="13" t="str">
        <f>IF(paramètres!$B$28=1,(((SUM(P2312:Y2312)/1.02)+SUM(Z2312:AA2312))+((SUM(AB2312:AK2312)/1.02)+SUM(AL2312:AN2312)))*cotpatr,IF(paramètres!$B$28=2,(SUM(P2312:AN2312)*cotpatr),"Missing Delta Option"))</f>
        <v>Missing Delta Option</v>
      </c>
      <c r="AP2312" s="13" t="str" cm="1">
        <f t="array" ref="AP2312">IF(paramètres!$B$28=1,(((SUM(P2312:Y2312)/1.02)+SUM(Z2312:AA2312))+((SUM(AB2312:AM2312)/1.02)+SUM(AL2312:AM2312)))/12*pécule,IF(paramètres!$B$28=2,SUM(P2312:AM2312)/12*pécule,"Missing Delta Option"))</f>
        <v>Missing Delta Option</v>
      </c>
      <c r="AQ2312" s="105" t="e">
        <f>IF(paramètres!$B$28=1,(((SUM(P2312:Y2312)/1.02)+SUM(Z2312:AA2312))+((SUM(AB2312:AM2312)/1.02)+SUM(AL2312:AM2312)))+AN2312+AO2312+AP2312,SUM(P2312:AM2312)+AN2312+AO2312+AP2312)</f>
        <v>#VALUE!</v>
      </c>
    </row>
    <row r="2313" spans="1:43" x14ac:dyDescent="0.25">
      <c r="A2313" s="104"/>
      <c r="B2313" s="39"/>
      <c r="C2313" s="39"/>
      <c r="D2313" s="70"/>
      <c r="E2313" s="49"/>
      <c r="F2313" s="40"/>
      <c r="G2313" s="38"/>
      <c r="H2313" s="71"/>
      <c r="I2313" s="40"/>
      <c r="J2313" s="38"/>
      <c r="K2313" s="71"/>
      <c r="L2313" s="40"/>
      <c r="M2313" s="38"/>
      <c r="N2313" s="71"/>
      <c r="O2313" s="49"/>
      <c r="P2313" s="177"/>
      <c r="Q2313" s="178"/>
      <c r="R2313" s="178"/>
      <c r="S2313" s="178"/>
      <c r="T2313" s="178"/>
      <c r="U2313" s="178"/>
      <c r="V2313" s="178"/>
      <c r="W2313" s="178"/>
      <c r="X2313" s="178"/>
      <c r="Y2313" s="178"/>
      <c r="Z2313" s="178"/>
      <c r="AA2313" s="179"/>
      <c r="AB2313" s="121">
        <f>IF($D2313="",0,IF($E2313="",0,IF(VLOOKUP($E2313,paramètres!$E$33:$F$44,2,FALSE)&lt;=VLOOKUP($AB$18,paramètres!$E$33:$F$44,2,FALSE),P2313*$D2313,0)))</f>
        <v>0</v>
      </c>
      <c r="AC2313" s="13">
        <f>IF($D2313="",0,IF($E2313="",0,IF(VLOOKUP($E2313,paramètres!$E$33:$F$44,2,FALSE)&lt;=VLOOKUP($AC$18,paramètres!$E$33:$F$44,2,FALSE),Q2313*$D2313,0)))</f>
        <v>0</v>
      </c>
      <c r="AD2313" s="13">
        <f>IF($D2313="",0,IF($E2313="",0,IF(VLOOKUP($E2313,paramètres!$E$33:$F$44,2,FALSE)&lt;=VLOOKUP($AD$18,paramètres!$E$33:$F$44,2,FALSE),R2313*$D2313,0)))</f>
        <v>0</v>
      </c>
      <c r="AE2313" s="13">
        <f>IF($D2313="",0,IF($E2313="",0,IF(VLOOKUP($E2313,paramètres!$E$33:$F$44,2,FALSE)&lt;=VLOOKUP($AE$18,paramètres!$E$33:$F$44,2,FALSE),S2313*$D2313,0)))</f>
        <v>0</v>
      </c>
      <c r="AF2313" s="13">
        <f>IF($D2313="",0,IF($E2313="",0,IF(VLOOKUP($E2313,paramètres!$E$33:$F$44,2,FALSE)&lt;=VLOOKUP($AF$18,paramètres!$E$33:$F$44,2,FALSE),T2313*$D2313,0)))</f>
        <v>0</v>
      </c>
      <c r="AG2313" s="13">
        <f>IF($D2313="",0,IF($E2313="",0,IF(VLOOKUP($E2313,paramètres!$E$33:$F$44,2,FALSE)&lt;=VLOOKUP($AG$18,paramètres!$E$33:$F$44,2,FALSE),U2313*$D2313,0)))</f>
        <v>0</v>
      </c>
      <c r="AH2313" s="13">
        <f>IF($D2313="",0,IF($E2313="",0,IF(VLOOKUP($E2313,paramètres!$E$33:$F$44,2,FALSE)&lt;=VLOOKUP($AH$18,paramètres!$E$33:$F$44,2,FALSE),V2313*$D2313,0)))</f>
        <v>0</v>
      </c>
      <c r="AI2313" s="13">
        <f>IF($D2313="",0,IF($E2313="",0,IF(VLOOKUP($E2313,paramètres!$E$33:$F$44,2,FALSE)&lt;=VLOOKUP($AI$18,paramètres!$E$33:$F$44,2,FALSE),W2313*$D2313,0)))</f>
        <v>0</v>
      </c>
      <c r="AJ2313" s="13">
        <f>IF($D2313="",0,IF($E2313="",0,IF(VLOOKUP($E2313,paramètres!$E$33:$F$44,2,FALSE)&lt;=VLOOKUP($AJ$18,paramètres!$E$33:$F$44,2,FALSE),X2313*$D2313,0)))</f>
        <v>0</v>
      </c>
      <c r="AK2313" s="13">
        <f>IF($D2313="",0,IF($E2313="",0,IF(VLOOKUP($E2313,paramètres!$E$33:$F$44,2,FALSE)&lt;=VLOOKUP($AK$18,paramètres!$E$33:$F$44,2,FALSE),Y2313*$D2313,0)))</f>
        <v>0</v>
      </c>
      <c r="AL2313" s="13">
        <f>IF($D2313="",0,IF($E2313="",0,IF(VLOOKUP($E2313,paramètres!$E$33:$F$44,2,FALSE)&lt;=VLOOKUP($AL$18,paramètres!$E$33:$F$44,2,FALSE),Z2313*$D2313,0)))</f>
        <v>0</v>
      </c>
      <c r="AM2313" s="126">
        <f>IF($D2313="",0,IF($E2313="",0,IF(VLOOKUP($E2313,paramètres!$E$33:$F$44,2,FALSE)&lt;=VLOOKUP($AM$18,paramètres!$E$33:$F$44,2,FALSE),AA2313*$D2313,0)))</f>
        <v>0</v>
      </c>
      <c r="AN2313" s="121" t="str">
        <f>IF(paramètres!$B$28=1,((SUM(P2313:Y2313)/1.02)+SUM(Z2313:AA2313))*0.0303/9*COUNT(P2313:X2313),IF(paramètres!$B$28=2,(SUM(P2313:AA2313))*0.0303/9*COUNT(P2313:X2313),"Missing Delta option"))</f>
        <v>Missing Delta option</v>
      </c>
      <c r="AO2313" s="13" t="str">
        <f>IF(paramètres!$B$28=1,(((SUM(P2313:Y2313)/1.02)+SUM(Z2313:AA2313))+((SUM(AB2313:AK2313)/1.02)+SUM(AL2313:AN2313)))*cotpatr,IF(paramètres!$B$28=2,(SUM(P2313:AN2313)*cotpatr),"Missing Delta Option"))</f>
        <v>Missing Delta Option</v>
      </c>
      <c r="AP2313" s="13" t="str" cm="1">
        <f t="array" ref="AP2313">IF(paramètres!$B$28=1,(((SUM(P2313:Y2313)/1.02)+SUM(Z2313:AA2313))+((SUM(AB2313:AM2313)/1.02)+SUM(AL2313:AM2313)))/12*pécule,IF(paramètres!$B$28=2,SUM(P2313:AM2313)/12*pécule,"Missing Delta Option"))</f>
        <v>Missing Delta Option</v>
      </c>
      <c r="AQ2313" s="105" t="e">
        <f>IF(paramètres!$B$28=1,(((SUM(P2313:Y2313)/1.02)+SUM(Z2313:AA2313))+((SUM(AB2313:AM2313)/1.02)+SUM(AL2313:AM2313)))+AN2313+AO2313+AP2313,SUM(P2313:AM2313)+AN2313+AO2313+AP2313)</f>
        <v>#VALUE!</v>
      </c>
    </row>
    <row r="2314" spans="1:43" x14ac:dyDescent="0.25">
      <c r="A2314" s="104"/>
      <c r="B2314" s="39"/>
      <c r="C2314" s="39"/>
      <c r="D2314" s="70"/>
      <c r="E2314" s="49"/>
      <c r="F2314" s="40"/>
      <c r="G2314" s="38"/>
      <c r="H2314" s="71"/>
      <c r="I2314" s="40"/>
      <c r="J2314" s="38"/>
      <c r="K2314" s="71"/>
      <c r="L2314" s="40"/>
      <c r="M2314" s="38"/>
      <c r="N2314" s="71"/>
      <c r="O2314" s="49"/>
      <c r="P2314" s="177"/>
      <c r="Q2314" s="178"/>
      <c r="R2314" s="178"/>
      <c r="S2314" s="178"/>
      <c r="T2314" s="178"/>
      <c r="U2314" s="178"/>
      <c r="V2314" s="178"/>
      <c r="W2314" s="178"/>
      <c r="X2314" s="178"/>
      <c r="Y2314" s="178"/>
      <c r="Z2314" s="178"/>
      <c r="AA2314" s="179"/>
      <c r="AB2314" s="121">
        <f>IF($D2314="",0,IF($E2314="",0,IF(VLOOKUP($E2314,paramètres!$E$33:$F$44,2,FALSE)&lt;=VLOOKUP($AB$18,paramètres!$E$33:$F$44,2,FALSE),P2314*$D2314,0)))</f>
        <v>0</v>
      </c>
      <c r="AC2314" s="13">
        <f>IF($D2314="",0,IF($E2314="",0,IF(VLOOKUP($E2314,paramètres!$E$33:$F$44,2,FALSE)&lt;=VLOOKUP($AC$18,paramètres!$E$33:$F$44,2,FALSE),Q2314*$D2314,0)))</f>
        <v>0</v>
      </c>
      <c r="AD2314" s="13">
        <f>IF($D2314="",0,IF($E2314="",0,IF(VLOOKUP($E2314,paramètres!$E$33:$F$44,2,FALSE)&lt;=VLOOKUP($AD$18,paramètres!$E$33:$F$44,2,FALSE),R2314*$D2314,0)))</f>
        <v>0</v>
      </c>
      <c r="AE2314" s="13">
        <f>IF($D2314="",0,IF($E2314="",0,IF(VLOOKUP($E2314,paramètres!$E$33:$F$44,2,FALSE)&lt;=VLOOKUP($AE$18,paramètres!$E$33:$F$44,2,FALSE),S2314*$D2314,0)))</f>
        <v>0</v>
      </c>
      <c r="AF2314" s="13">
        <f>IF($D2314="",0,IF($E2314="",0,IF(VLOOKUP($E2314,paramètres!$E$33:$F$44,2,FALSE)&lt;=VLOOKUP($AF$18,paramètres!$E$33:$F$44,2,FALSE),T2314*$D2314,0)))</f>
        <v>0</v>
      </c>
      <c r="AG2314" s="13">
        <f>IF($D2314="",0,IF($E2314="",0,IF(VLOOKUP($E2314,paramètres!$E$33:$F$44,2,FALSE)&lt;=VLOOKUP($AG$18,paramètres!$E$33:$F$44,2,FALSE),U2314*$D2314,0)))</f>
        <v>0</v>
      </c>
      <c r="AH2314" s="13">
        <f>IF($D2314="",0,IF($E2314="",0,IF(VLOOKUP($E2314,paramètres!$E$33:$F$44,2,FALSE)&lt;=VLOOKUP($AH$18,paramètres!$E$33:$F$44,2,FALSE),V2314*$D2314,0)))</f>
        <v>0</v>
      </c>
      <c r="AI2314" s="13">
        <f>IF($D2314="",0,IF($E2314="",0,IF(VLOOKUP($E2314,paramètres!$E$33:$F$44,2,FALSE)&lt;=VLOOKUP($AI$18,paramètres!$E$33:$F$44,2,FALSE),W2314*$D2314,0)))</f>
        <v>0</v>
      </c>
      <c r="AJ2314" s="13">
        <f>IF($D2314="",0,IF($E2314="",0,IF(VLOOKUP($E2314,paramètres!$E$33:$F$44,2,FALSE)&lt;=VLOOKUP($AJ$18,paramètres!$E$33:$F$44,2,FALSE),X2314*$D2314,0)))</f>
        <v>0</v>
      </c>
      <c r="AK2314" s="13">
        <f>IF($D2314="",0,IF($E2314="",0,IF(VLOOKUP($E2314,paramètres!$E$33:$F$44,2,FALSE)&lt;=VLOOKUP($AK$18,paramètres!$E$33:$F$44,2,FALSE),Y2314*$D2314,0)))</f>
        <v>0</v>
      </c>
      <c r="AL2314" s="13">
        <f>IF($D2314="",0,IF($E2314="",0,IF(VLOOKUP($E2314,paramètres!$E$33:$F$44,2,FALSE)&lt;=VLOOKUP($AL$18,paramètres!$E$33:$F$44,2,FALSE),Z2314*$D2314,0)))</f>
        <v>0</v>
      </c>
      <c r="AM2314" s="126">
        <f>IF($D2314="",0,IF($E2314="",0,IF(VLOOKUP($E2314,paramètres!$E$33:$F$44,2,FALSE)&lt;=VLOOKUP($AM$18,paramètres!$E$33:$F$44,2,FALSE),AA2314*$D2314,0)))</f>
        <v>0</v>
      </c>
      <c r="AN2314" s="121" t="str">
        <f>IF(paramètres!$B$28=1,((SUM(P2314:Y2314)/1.02)+SUM(Z2314:AA2314))*0.0303/9*COUNT(P2314:X2314),IF(paramètres!$B$28=2,(SUM(P2314:AA2314))*0.0303/9*COUNT(P2314:X2314),"Missing Delta option"))</f>
        <v>Missing Delta option</v>
      </c>
      <c r="AO2314" s="13" t="str">
        <f>IF(paramètres!$B$28=1,(((SUM(P2314:Y2314)/1.02)+SUM(Z2314:AA2314))+((SUM(AB2314:AK2314)/1.02)+SUM(AL2314:AN2314)))*cotpatr,IF(paramètres!$B$28=2,(SUM(P2314:AN2314)*cotpatr),"Missing Delta Option"))</f>
        <v>Missing Delta Option</v>
      </c>
      <c r="AP2314" s="13" t="str" cm="1">
        <f t="array" ref="AP2314">IF(paramètres!$B$28=1,(((SUM(P2314:Y2314)/1.02)+SUM(Z2314:AA2314))+((SUM(AB2314:AM2314)/1.02)+SUM(AL2314:AM2314)))/12*pécule,IF(paramètres!$B$28=2,SUM(P2314:AM2314)/12*pécule,"Missing Delta Option"))</f>
        <v>Missing Delta Option</v>
      </c>
      <c r="AQ2314" s="105" t="e">
        <f>IF(paramètres!$B$28=1,(((SUM(P2314:Y2314)/1.02)+SUM(Z2314:AA2314))+((SUM(AB2314:AM2314)/1.02)+SUM(AL2314:AM2314)))+AN2314+AO2314+AP2314,SUM(P2314:AM2314)+AN2314+AO2314+AP2314)</f>
        <v>#VALUE!</v>
      </c>
    </row>
    <row r="2315" spans="1:43" x14ac:dyDescent="0.25">
      <c r="A2315" s="104"/>
      <c r="B2315" s="39"/>
      <c r="C2315" s="39"/>
      <c r="D2315" s="70"/>
      <c r="E2315" s="49"/>
      <c r="F2315" s="40"/>
      <c r="G2315" s="38"/>
      <c r="H2315" s="71"/>
      <c r="I2315" s="40"/>
      <c r="J2315" s="38"/>
      <c r="K2315" s="71"/>
      <c r="L2315" s="40"/>
      <c r="M2315" s="38"/>
      <c r="N2315" s="71"/>
      <c r="O2315" s="49"/>
      <c r="P2315" s="177"/>
      <c r="Q2315" s="178"/>
      <c r="R2315" s="178"/>
      <c r="S2315" s="178"/>
      <c r="T2315" s="178"/>
      <c r="U2315" s="178"/>
      <c r="V2315" s="178"/>
      <c r="W2315" s="178"/>
      <c r="X2315" s="178"/>
      <c r="Y2315" s="178"/>
      <c r="Z2315" s="178"/>
      <c r="AA2315" s="179"/>
      <c r="AB2315" s="121">
        <f>IF($D2315="",0,IF($E2315="",0,IF(VLOOKUP($E2315,paramètres!$E$33:$F$44,2,FALSE)&lt;=VLOOKUP($AB$18,paramètres!$E$33:$F$44,2,FALSE),P2315*$D2315,0)))</f>
        <v>0</v>
      </c>
      <c r="AC2315" s="13">
        <f>IF($D2315="",0,IF($E2315="",0,IF(VLOOKUP($E2315,paramètres!$E$33:$F$44,2,FALSE)&lt;=VLOOKUP($AC$18,paramètres!$E$33:$F$44,2,FALSE),Q2315*$D2315,0)))</f>
        <v>0</v>
      </c>
      <c r="AD2315" s="13">
        <f>IF($D2315="",0,IF($E2315="",0,IF(VLOOKUP($E2315,paramètres!$E$33:$F$44,2,FALSE)&lt;=VLOOKUP($AD$18,paramètres!$E$33:$F$44,2,FALSE),R2315*$D2315,0)))</f>
        <v>0</v>
      </c>
      <c r="AE2315" s="13">
        <f>IF($D2315="",0,IF($E2315="",0,IF(VLOOKUP($E2315,paramètres!$E$33:$F$44,2,FALSE)&lt;=VLOOKUP($AE$18,paramètres!$E$33:$F$44,2,FALSE),S2315*$D2315,0)))</f>
        <v>0</v>
      </c>
      <c r="AF2315" s="13">
        <f>IF($D2315="",0,IF($E2315="",0,IF(VLOOKUP($E2315,paramètres!$E$33:$F$44,2,FALSE)&lt;=VLOOKUP($AF$18,paramètres!$E$33:$F$44,2,FALSE),T2315*$D2315,0)))</f>
        <v>0</v>
      </c>
      <c r="AG2315" s="13">
        <f>IF($D2315="",0,IF($E2315="",0,IF(VLOOKUP($E2315,paramètres!$E$33:$F$44,2,FALSE)&lt;=VLOOKUP($AG$18,paramètres!$E$33:$F$44,2,FALSE),U2315*$D2315,0)))</f>
        <v>0</v>
      </c>
      <c r="AH2315" s="13">
        <f>IF($D2315="",0,IF($E2315="",0,IF(VLOOKUP($E2315,paramètres!$E$33:$F$44,2,FALSE)&lt;=VLOOKUP($AH$18,paramètres!$E$33:$F$44,2,FALSE),V2315*$D2315,0)))</f>
        <v>0</v>
      </c>
      <c r="AI2315" s="13">
        <f>IF($D2315="",0,IF($E2315="",0,IF(VLOOKUP($E2315,paramètres!$E$33:$F$44,2,FALSE)&lt;=VLOOKUP($AI$18,paramètres!$E$33:$F$44,2,FALSE),W2315*$D2315,0)))</f>
        <v>0</v>
      </c>
      <c r="AJ2315" s="13">
        <f>IF($D2315="",0,IF($E2315="",0,IF(VLOOKUP($E2315,paramètres!$E$33:$F$44,2,FALSE)&lt;=VLOOKUP($AJ$18,paramètres!$E$33:$F$44,2,FALSE),X2315*$D2315,0)))</f>
        <v>0</v>
      </c>
      <c r="AK2315" s="13">
        <f>IF($D2315="",0,IF($E2315="",0,IF(VLOOKUP($E2315,paramètres!$E$33:$F$44,2,FALSE)&lt;=VLOOKUP($AK$18,paramètres!$E$33:$F$44,2,FALSE),Y2315*$D2315,0)))</f>
        <v>0</v>
      </c>
      <c r="AL2315" s="13">
        <f>IF($D2315="",0,IF($E2315="",0,IF(VLOOKUP($E2315,paramètres!$E$33:$F$44,2,FALSE)&lt;=VLOOKUP($AL$18,paramètres!$E$33:$F$44,2,FALSE),Z2315*$D2315,0)))</f>
        <v>0</v>
      </c>
      <c r="AM2315" s="126">
        <f>IF($D2315="",0,IF($E2315="",0,IF(VLOOKUP($E2315,paramètres!$E$33:$F$44,2,FALSE)&lt;=VLOOKUP($AM$18,paramètres!$E$33:$F$44,2,FALSE),AA2315*$D2315,0)))</f>
        <v>0</v>
      </c>
      <c r="AN2315" s="121" t="str">
        <f>IF(paramètres!$B$28=1,((SUM(P2315:Y2315)/1.02)+SUM(Z2315:AA2315))*0.0303/9*COUNT(P2315:X2315),IF(paramètres!$B$28=2,(SUM(P2315:AA2315))*0.0303/9*COUNT(P2315:X2315),"Missing Delta option"))</f>
        <v>Missing Delta option</v>
      </c>
      <c r="AO2315" s="13" t="str">
        <f>IF(paramètres!$B$28=1,(((SUM(P2315:Y2315)/1.02)+SUM(Z2315:AA2315))+((SUM(AB2315:AK2315)/1.02)+SUM(AL2315:AN2315)))*cotpatr,IF(paramètres!$B$28=2,(SUM(P2315:AN2315)*cotpatr),"Missing Delta Option"))</f>
        <v>Missing Delta Option</v>
      </c>
      <c r="AP2315" s="13" t="str" cm="1">
        <f t="array" ref="AP2315">IF(paramètres!$B$28=1,(((SUM(P2315:Y2315)/1.02)+SUM(Z2315:AA2315))+((SUM(AB2315:AM2315)/1.02)+SUM(AL2315:AM2315)))/12*pécule,IF(paramètres!$B$28=2,SUM(P2315:AM2315)/12*pécule,"Missing Delta Option"))</f>
        <v>Missing Delta Option</v>
      </c>
      <c r="AQ2315" s="105" t="e">
        <f>IF(paramètres!$B$28=1,(((SUM(P2315:Y2315)/1.02)+SUM(Z2315:AA2315))+((SUM(AB2315:AM2315)/1.02)+SUM(AL2315:AM2315)))+AN2315+AO2315+AP2315,SUM(P2315:AM2315)+AN2315+AO2315+AP2315)</f>
        <v>#VALUE!</v>
      </c>
    </row>
    <row r="2316" spans="1:43" x14ac:dyDescent="0.25">
      <c r="A2316" s="104"/>
      <c r="B2316" s="39"/>
      <c r="C2316" s="39"/>
      <c r="D2316" s="70"/>
      <c r="E2316" s="49"/>
      <c r="F2316" s="40"/>
      <c r="G2316" s="38"/>
      <c r="H2316" s="71"/>
      <c r="I2316" s="40"/>
      <c r="J2316" s="38"/>
      <c r="K2316" s="71"/>
      <c r="L2316" s="40"/>
      <c r="M2316" s="38"/>
      <c r="N2316" s="71"/>
      <c r="O2316" s="49"/>
      <c r="P2316" s="177"/>
      <c r="Q2316" s="178"/>
      <c r="R2316" s="178"/>
      <c r="S2316" s="178"/>
      <c r="T2316" s="178"/>
      <c r="U2316" s="178"/>
      <c r="V2316" s="178"/>
      <c r="W2316" s="178"/>
      <c r="X2316" s="178"/>
      <c r="Y2316" s="178"/>
      <c r="Z2316" s="178"/>
      <c r="AA2316" s="179"/>
      <c r="AB2316" s="121">
        <f>IF($D2316="",0,IF($E2316="",0,IF(VLOOKUP($E2316,paramètres!$E$33:$F$44,2,FALSE)&lt;=VLOOKUP($AB$18,paramètres!$E$33:$F$44,2,FALSE),P2316*$D2316,0)))</f>
        <v>0</v>
      </c>
      <c r="AC2316" s="13">
        <f>IF($D2316="",0,IF($E2316="",0,IF(VLOOKUP($E2316,paramètres!$E$33:$F$44,2,FALSE)&lt;=VLOOKUP($AC$18,paramètres!$E$33:$F$44,2,FALSE),Q2316*$D2316,0)))</f>
        <v>0</v>
      </c>
      <c r="AD2316" s="13">
        <f>IF($D2316="",0,IF($E2316="",0,IF(VLOOKUP($E2316,paramètres!$E$33:$F$44,2,FALSE)&lt;=VLOOKUP($AD$18,paramètres!$E$33:$F$44,2,FALSE),R2316*$D2316,0)))</f>
        <v>0</v>
      </c>
      <c r="AE2316" s="13">
        <f>IF($D2316="",0,IF($E2316="",0,IF(VLOOKUP($E2316,paramètres!$E$33:$F$44,2,FALSE)&lt;=VLOOKUP($AE$18,paramètres!$E$33:$F$44,2,FALSE),S2316*$D2316,0)))</f>
        <v>0</v>
      </c>
      <c r="AF2316" s="13">
        <f>IF($D2316="",0,IF($E2316="",0,IF(VLOOKUP($E2316,paramètres!$E$33:$F$44,2,FALSE)&lt;=VLOOKUP($AF$18,paramètres!$E$33:$F$44,2,FALSE),T2316*$D2316,0)))</f>
        <v>0</v>
      </c>
      <c r="AG2316" s="13">
        <f>IF($D2316="",0,IF($E2316="",0,IF(VLOOKUP($E2316,paramètres!$E$33:$F$44,2,FALSE)&lt;=VLOOKUP($AG$18,paramètres!$E$33:$F$44,2,FALSE),U2316*$D2316,0)))</f>
        <v>0</v>
      </c>
      <c r="AH2316" s="13">
        <f>IF($D2316="",0,IF($E2316="",0,IF(VLOOKUP($E2316,paramètres!$E$33:$F$44,2,FALSE)&lt;=VLOOKUP($AH$18,paramètres!$E$33:$F$44,2,FALSE),V2316*$D2316,0)))</f>
        <v>0</v>
      </c>
      <c r="AI2316" s="13">
        <f>IF($D2316="",0,IF($E2316="",0,IF(VLOOKUP($E2316,paramètres!$E$33:$F$44,2,FALSE)&lt;=VLOOKUP($AI$18,paramètres!$E$33:$F$44,2,FALSE),W2316*$D2316,0)))</f>
        <v>0</v>
      </c>
      <c r="AJ2316" s="13">
        <f>IF($D2316="",0,IF($E2316="",0,IF(VLOOKUP($E2316,paramètres!$E$33:$F$44,2,FALSE)&lt;=VLOOKUP($AJ$18,paramètres!$E$33:$F$44,2,FALSE),X2316*$D2316,0)))</f>
        <v>0</v>
      </c>
      <c r="AK2316" s="13">
        <f>IF($D2316="",0,IF($E2316="",0,IF(VLOOKUP($E2316,paramètres!$E$33:$F$44,2,FALSE)&lt;=VLOOKUP($AK$18,paramètres!$E$33:$F$44,2,FALSE),Y2316*$D2316,0)))</f>
        <v>0</v>
      </c>
      <c r="AL2316" s="13">
        <f>IF($D2316="",0,IF($E2316="",0,IF(VLOOKUP($E2316,paramètres!$E$33:$F$44,2,FALSE)&lt;=VLOOKUP($AL$18,paramètres!$E$33:$F$44,2,FALSE),Z2316*$D2316,0)))</f>
        <v>0</v>
      </c>
      <c r="AM2316" s="126">
        <f>IF($D2316="",0,IF($E2316="",0,IF(VLOOKUP($E2316,paramètres!$E$33:$F$44,2,FALSE)&lt;=VLOOKUP($AM$18,paramètres!$E$33:$F$44,2,FALSE),AA2316*$D2316,0)))</f>
        <v>0</v>
      </c>
      <c r="AN2316" s="121" t="str">
        <f>IF(paramètres!$B$28=1,((SUM(P2316:Y2316)/1.02)+SUM(Z2316:AA2316))*0.0303/9*COUNT(P2316:X2316),IF(paramètres!$B$28=2,(SUM(P2316:AA2316))*0.0303/9*COUNT(P2316:X2316),"Missing Delta option"))</f>
        <v>Missing Delta option</v>
      </c>
      <c r="AO2316" s="13" t="str">
        <f>IF(paramètres!$B$28=1,(((SUM(P2316:Y2316)/1.02)+SUM(Z2316:AA2316))+((SUM(AB2316:AK2316)/1.02)+SUM(AL2316:AN2316)))*cotpatr,IF(paramètres!$B$28=2,(SUM(P2316:AN2316)*cotpatr),"Missing Delta Option"))</f>
        <v>Missing Delta Option</v>
      </c>
      <c r="AP2316" s="13" t="str" cm="1">
        <f t="array" ref="AP2316">IF(paramètres!$B$28=1,(((SUM(P2316:Y2316)/1.02)+SUM(Z2316:AA2316))+((SUM(AB2316:AM2316)/1.02)+SUM(AL2316:AM2316)))/12*pécule,IF(paramètres!$B$28=2,SUM(P2316:AM2316)/12*pécule,"Missing Delta Option"))</f>
        <v>Missing Delta Option</v>
      </c>
      <c r="AQ2316" s="105" t="e">
        <f>IF(paramètres!$B$28=1,(((SUM(P2316:Y2316)/1.02)+SUM(Z2316:AA2316))+((SUM(AB2316:AM2316)/1.02)+SUM(AL2316:AM2316)))+AN2316+AO2316+AP2316,SUM(P2316:AM2316)+AN2316+AO2316+AP2316)</f>
        <v>#VALUE!</v>
      </c>
    </row>
    <row r="2317" spans="1:43" x14ac:dyDescent="0.25">
      <c r="A2317" s="104"/>
      <c r="B2317" s="39"/>
      <c r="C2317" s="39"/>
      <c r="D2317" s="70"/>
      <c r="E2317" s="49"/>
      <c r="F2317" s="40"/>
      <c r="G2317" s="38"/>
      <c r="H2317" s="71"/>
      <c r="I2317" s="40"/>
      <c r="J2317" s="38"/>
      <c r="K2317" s="71"/>
      <c r="L2317" s="40"/>
      <c r="M2317" s="38"/>
      <c r="N2317" s="71"/>
      <c r="O2317" s="49"/>
      <c r="P2317" s="177"/>
      <c r="Q2317" s="178"/>
      <c r="R2317" s="178"/>
      <c r="S2317" s="178"/>
      <c r="T2317" s="178"/>
      <c r="U2317" s="178"/>
      <c r="V2317" s="178"/>
      <c r="W2317" s="178"/>
      <c r="X2317" s="178"/>
      <c r="Y2317" s="178"/>
      <c r="Z2317" s="178"/>
      <c r="AA2317" s="179"/>
      <c r="AB2317" s="121">
        <f>IF($D2317="",0,IF($E2317="",0,IF(VLOOKUP($E2317,paramètres!$E$33:$F$44,2,FALSE)&lt;=VLOOKUP($AB$18,paramètres!$E$33:$F$44,2,FALSE),P2317*$D2317,0)))</f>
        <v>0</v>
      </c>
      <c r="AC2317" s="13">
        <f>IF($D2317="",0,IF($E2317="",0,IF(VLOOKUP($E2317,paramètres!$E$33:$F$44,2,FALSE)&lt;=VLOOKUP($AC$18,paramètres!$E$33:$F$44,2,FALSE),Q2317*$D2317,0)))</f>
        <v>0</v>
      </c>
      <c r="AD2317" s="13">
        <f>IF($D2317="",0,IF($E2317="",0,IF(VLOOKUP($E2317,paramètres!$E$33:$F$44,2,FALSE)&lt;=VLOOKUP($AD$18,paramètres!$E$33:$F$44,2,FALSE),R2317*$D2317,0)))</f>
        <v>0</v>
      </c>
      <c r="AE2317" s="13">
        <f>IF($D2317="",0,IF($E2317="",0,IF(VLOOKUP($E2317,paramètres!$E$33:$F$44,2,FALSE)&lt;=VLOOKUP($AE$18,paramètres!$E$33:$F$44,2,FALSE),S2317*$D2317,0)))</f>
        <v>0</v>
      </c>
      <c r="AF2317" s="13">
        <f>IF($D2317="",0,IF($E2317="",0,IF(VLOOKUP($E2317,paramètres!$E$33:$F$44,2,FALSE)&lt;=VLOOKUP($AF$18,paramètres!$E$33:$F$44,2,FALSE),T2317*$D2317,0)))</f>
        <v>0</v>
      </c>
      <c r="AG2317" s="13">
        <f>IF($D2317="",0,IF($E2317="",0,IF(VLOOKUP($E2317,paramètres!$E$33:$F$44,2,FALSE)&lt;=VLOOKUP($AG$18,paramètres!$E$33:$F$44,2,FALSE),U2317*$D2317,0)))</f>
        <v>0</v>
      </c>
      <c r="AH2317" s="13">
        <f>IF($D2317="",0,IF($E2317="",0,IF(VLOOKUP($E2317,paramètres!$E$33:$F$44,2,FALSE)&lt;=VLOOKUP($AH$18,paramètres!$E$33:$F$44,2,FALSE),V2317*$D2317,0)))</f>
        <v>0</v>
      </c>
      <c r="AI2317" s="13">
        <f>IF($D2317="",0,IF($E2317="",0,IF(VLOOKUP($E2317,paramètres!$E$33:$F$44,2,FALSE)&lt;=VLOOKUP($AI$18,paramètres!$E$33:$F$44,2,FALSE),W2317*$D2317,0)))</f>
        <v>0</v>
      </c>
      <c r="AJ2317" s="13">
        <f>IF($D2317="",0,IF($E2317="",0,IF(VLOOKUP($E2317,paramètres!$E$33:$F$44,2,FALSE)&lt;=VLOOKUP($AJ$18,paramètres!$E$33:$F$44,2,FALSE),X2317*$D2317,0)))</f>
        <v>0</v>
      </c>
      <c r="AK2317" s="13">
        <f>IF($D2317="",0,IF($E2317="",0,IF(VLOOKUP($E2317,paramètres!$E$33:$F$44,2,FALSE)&lt;=VLOOKUP($AK$18,paramètres!$E$33:$F$44,2,FALSE),Y2317*$D2317,0)))</f>
        <v>0</v>
      </c>
      <c r="AL2317" s="13">
        <f>IF($D2317="",0,IF($E2317="",0,IF(VLOOKUP($E2317,paramètres!$E$33:$F$44,2,FALSE)&lt;=VLOOKUP($AL$18,paramètres!$E$33:$F$44,2,FALSE),Z2317*$D2317,0)))</f>
        <v>0</v>
      </c>
      <c r="AM2317" s="126">
        <f>IF($D2317="",0,IF($E2317="",0,IF(VLOOKUP($E2317,paramètres!$E$33:$F$44,2,FALSE)&lt;=VLOOKUP($AM$18,paramètres!$E$33:$F$44,2,FALSE),AA2317*$D2317,0)))</f>
        <v>0</v>
      </c>
      <c r="AN2317" s="121" t="str">
        <f>IF(paramètres!$B$28=1,((SUM(P2317:Y2317)/1.02)+SUM(Z2317:AA2317))*0.0303/9*COUNT(P2317:X2317),IF(paramètres!$B$28=2,(SUM(P2317:AA2317))*0.0303/9*COUNT(P2317:X2317),"Missing Delta option"))</f>
        <v>Missing Delta option</v>
      </c>
      <c r="AO2317" s="13" t="str">
        <f>IF(paramètres!$B$28=1,(((SUM(P2317:Y2317)/1.02)+SUM(Z2317:AA2317))+((SUM(AB2317:AK2317)/1.02)+SUM(AL2317:AN2317)))*cotpatr,IF(paramètres!$B$28=2,(SUM(P2317:AN2317)*cotpatr),"Missing Delta Option"))</f>
        <v>Missing Delta Option</v>
      </c>
      <c r="AP2317" s="13" t="str" cm="1">
        <f t="array" ref="AP2317">IF(paramètres!$B$28=1,(((SUM(P2317:Y2317)/1.02)+SUM(Z2317:AA2317))+((SUM(AB2317:AM2317)/1.02)+SUM(AL2317:AM2317)))/12*pécule,IF(paramètres!$B$28=2,SUM(P2317:AM2317)/12*pécule,"Missing Delta Option"))</f>
        <v>Missing Delta Option</v>
      </c>
      <c r="AQ2317" s="105" t="e">
        <f>IF(paramètres!$B$28=1,(((SUM(P2317:Y2317)/1.02)+SUM(Z2317:AA2317))+((SUM(AB2317:AM2317)/1.02)+SUM(AL2317:AM2317)))+AN2317+AO2317+AP2317,SUM(P2317:AM2317)+AN2317+AO2317+AP2317)</f>
        <v>#VALUE!</v>
      </c>
    </row>
    <row r="2318" spans="1:43" x14ac:dyDescent="0.25">
      <c r="A2318" s="104"/>
      <c r="B2318" s="39"/>
      <c r="C2318" s="39"/>
      <c r="D2318" s="70"/>
      <c r="E2318" s="49"/>
      <c r="F2318" s="40"/>
      <c r="G2318" s="38"/>
      <c r="H2318" s="71"/>
      <c r="I2318" s="40"/>
      <c r="J2318" s="38"/>
      <c r="K2318" s="71"/>
      <c r="L2318" s="40"/>
      <c r="M2318" s="38"/>
      <c r="N2318" s="71"/>
      <c r="O2318" s="49"/>
      <c r="P2318" s="177"/>
      <c r="Q2318" s="178"/>
      <c r="R2318" s="178"/>
      <c r="S2318" s="178"/>
      <c r="T2318" s="178"/>
      <c r="U2318" s="178"/>
      <c r="V2318" s="178"/>
      <c r="W2318" s="178"/>
      <c r="X2318" s="178"/>
      <c r="Y2318" s="178"/>
      <c r="Z2318" s="178"/>
      <c r="AA2318" s="179"/>
      <c r="AB2318" s="121">
        <f>IF($D2318="",0,IF($E2318="",0,IF(VLOOKUP($E2318,paramètres!$E$33:$F$44,2,FALSE)&lt;=VLOOKUP($AB$18,paramètres!$E$33:$F$44,2,FALSE),P2318*$D2318,0)))</f>
        <v>0</v>
      </c>
      <c r="AC2318" s="13">
        <f>IF($D2318="",0,IF($E2318="",0,IF(VLOOKUP($E2318,paramètres!$E$33:$F$44,2,FALSE)&lt;=VLOOKUP($AC$18,paramètres!$E$33:$F$44,2,FALSE),Q2318*$D2318,0)))</f>
        <v>0</v>
      </c>
      <c r="AD2318" s="13">
        <f>IF($D2318="",0,IF($E2318="",0,IF(VLOOKUP($E2318,paramètres!$E$33:$F$44,2,FALSE)&lt;=VLOOKUP($AD$18,paramètres!$E$33:$F$44,2,FALSE),R2318*$D2318,0)))</f>
        <v>0</v>
      </c>
      <c r="AE2318" s="13">
        <f>IF($D2318="",0,IF($E2318="",0,IF(VLOOKUP($E2318,paramètres!$E$33:$F$44,2,FALSE)&lt;=VLOOKUP($AE$18,paramètres!$E$33:$F$44,2,FALSE),S2318*$D2318,0)))</f>
        <v>0</v>
      </c>
      <c r="AF2318" s="13">
        <f>IF($D2318="",0,IF($E2318="",0,IF(VLOOKUP($E2318,paramètres!$E$33:$F$44,2,FALSE)&lt;=VLOOKUP($AF$18,paramètres!$E$33:$F$44,2,FALSE),T2318*$D2318,0)))</f>
        <v>0</v>
      </c>
      <c r="AG2318" s="13">
        <f>IF($D2318="",0,IF($E2318="",0,IF(VLOOKUP($E2318,paramètres!$E$33:$F$44,2,FALSE)&lt;=VLOOKUP($AG$18,paramètres!$E$33:$F$44,2,FALSE),U2318*$D2318,0)))</f>
        <v>0</v>
      </c>
      <c r="AH2318" s="13">
        <f>IF($D2318="",0,IF($E2318="",0,IF(VLOOKUP($E2318,paramètres!$E$33:$F$44,2,FALSE)&lt;=VLOOKUP($AH$18,paramètres!$E$33:$F$44,2,FALSE),V2318*$D2318,0)))</f>
        <v>0</v>
      </c>
      <c r="AI2318" s="13">
        <f>IF($D2318="",0,IF($E2318="",0,IF(VLOOKUP($E2318,paramètres!$E$33:$F$44,2,FALSE)&lt;=VLOOKUP($AI$18,paramètres!$E$33:$F$44,2,FALSE),W2318*$D2318,0)))</f>
        <v>0</v>
      </c>
      <c r="AJ2318" s="13">
        <f>IF($D2318="",0,IF($E2318="",0,IF(VLOOKUP($E2318,paramètres!$E$33:$F$44,2,FALSE)&lt;=VLOOKUP($AJ$18,paramètres!$E$33:$F$44,2,FALSE),X2318*$D2318,0)))</f>
        <v>0</v>
      </c>
      <c r="AK2318" s="13">
        <f>IF($D2318="",0,IF($E2318="",0,IF(VLOOKUP($E2318,paramètres!$E$33:$F$44,2,FALSE)&lt;=VLOOKUP($AK$18,paramètres!$E$33:$F$44,2,FALSE),Y2318*$D2318,0)))</f>
        <v>0</v>
      </c>
      <c r="AL2318" s="13">
        <f>IF($D2318="",0,IF($E2318="",0,IF(VLOOKUP($E2318,paramètres!$E$33:$F$44,2,FALSE)&lt;=VLOOKUP($AL$18,paramètres!$E$33:$F$44,2,FALSE),Z2318*$D2318,0)))</f>
        <v>0</v>
      </c>
      <c r="AM2318" s="126">
        <f>IF($D2318="",0,IF($E2318="",0,IF(VLOOKUP($E2318,paramètres!$E$33:$F$44,2,FALSE)&lt;=VLOOKUP($AM$18,paramètres!$E$33:$F$44,2,FALSE),AA2318*$D2318,0)))</f>
        <v>0</v>
      </c>
      <c r="AN2318" s="121" t="str">
        <f>IF(paramètres!$B$28=1,((SUM(P2318:Y2318)/1.02)+SUM(Z2318:AA2318))*0.0303/9*COUNT(P2318:X2318),IF(paramètres!$B$28=2,(SUM(P2318:AA2318))*0.0303/9*COUNT(P2318:X2318),"Missing Delta option"))</f>
        <v>Missing Delta option</v>
      </c>
      <c r="AO2318" s="13" t="str">
        <f>IF(paramètres!$B$28=1,(((SUM(P2318:Y2318)/1.02)+SUM(Z2318:AA2318))+((SUM(AB2318:AK2318)/1.02)+SUM(AL2318:AN2318)))*cotpatr,IF(paramètres!$B$28=2,(SUM(P2318:AN2318)*cotpatr),"Missing Delta Option"))</f>
        <v>Missing Delta Option</v>
      </c>
      <c r="AP2318" s="13" t="str" cm="1">
        <f t="array" ref="AP2318">IF(paramètres!$B$28=1,(((SUM(P2318:Y2318)/1.02)+SUM(Z2318:AA2318))+((SUM(AB2318:AM2318)/1.02)+SUM(AL2318:AM2318)))/12*pécule,IF(paramètres!$B$28=2,SUM(P2318:AM2318)/12*pécule,"Missing Delta Option"))</f>
        <v>Missing Delta Option</v>
      </c>
      <c r="AQ2318" s="105" t="e">
        <f>IF(paramètres!$B$28=1,(((SUM(P2318:Y2318)/1.02)+SUM(Z2318:AA2318))+((SUM(AB2318:AM2318)/1.02)+SUM(AL2318:AM2318)))+AN2318+AO2318+AP2318,SUM(P2318:AM2318)+AN2318+AO2318+AP2318)</f>
        <v>#VALUE!</v>
      </c>
    </row>
    <row r="2319" spans="1:43" x14ac:dyDescent="0.25">
      <c r="A2319" s="104"/>
      <c r="B2319" s="39"/>
      <c r="C2319" s="39"/>
      <c r="D2319" s="70"/>
      <c r="E2319" s="49"/>
      <c r="F2319" s="40"/>
      <c r="G2319" s="38"/>
      <c r="H2319" s="71"/>
      <c r="I2319" s="40"/>
      <c r="J2319" s="38"/>
      <c r="K2319" s="71"/>
      <c r="L2319" s="40"/>
      <c r="M2319" s="38"/>
      <c r="N2319" s="71"/>
      <c r="O2319" s="49"/>
      <c r="P2319" s="177"/>
      <c r="Q2319" s="178"/>
      <c r="R2319" s="178"/>
      <c r="S2319" s="178"/>
      <c r="T2319" s="178"/>
      <c r="U2319" s="178"/>
      <c r="V2319" s="178"/>
      <c r="W2319" s="178"/>
      <c r="X2319" s="178"/>
      <c r="Y2319" s="178"/>
      <c r="Z2319" s="178"/>
      <c r="AA2319" s="179"/>
      <c r="AB2319" s="121">
        <f>IF($D2319="",0,IF($E2319="",0,IF(VLOOKUP($E2319,paramètres!$E$33:$F$44,2,FALSE)&lt;=VLOOKUP($AB$18,paramètres!$E$33:$F$44,2,FALSE),P2319*$D2319,0)))</f>
        <v>0</v>
      </c>
      <c r="AC2319" s="13">
        <f>IF($D2319="",0,IF($E2319="",0,IF(VLOOKUP($E2319,paramètres!$E$33:$F$44,2,FALSE)&lt;=VLOOKUP($AC$18,paramètres!$E$33:$F$44,2,FALSE),Q2319*$D2319,0)))</f>
        <v>0</v>
      </c>
      <c r="AD2319" s="13">
        <f>IF($D2319="",0,IF($E2319="",0,IF(VLOOKUP($E2319,paramètres!$E$33:$F$44,2,FALSE)&lt;=VLOOKUP($AD$18,paramètres!$E$33:$F$44,2,FALSE),R2319*$D2319,0)))</f>
        <v>0</v>
      </c>
      <c r="AE2319" s="13">
        <f>IF($D2319="",0,IF($E2319="",0,IF(VLOOKUP($E2319,paramètres!$E$33:$F$44,2,FALSE)&lt;=VLOOKUP($AE$18,paramètres!$E$33:$F$44,2,FALSE),S2319*$D2319,0)))</f>
        <v>0</v>
      </c>
      <c r="AF2319" s="13">
        <f>IF($D2319="",0,IF($E2319="",0,IF(VLOOKUP($E2319,paramètres!$E$33:$F$44,2,FALSE)&lt;=VLOOKUP($AF$18,paramètres!$E$33:$F$44,2,FALSE),T2319*$D2319,0)))</f>
        <v>0</v>
      </c>
      <c r="AG2319" s="13">
        <f>IF($D2319="",0,IF($E2319="",0,IF(VLOOKUP($E2319,paramètres!$E$33:$F$44,2,FALSE)&lt;=VLOOKUP($AG$18,paramètres!$E$33:$F$44,2,FALSE),U2319*$D2319,0)))</f>
        <v>0</v>
      </c>
      <c r="AH2319" s="13">
        <f>IF($D2319="",0,IF($E2319="",0,IF(VLOOKUP($E2319,paramètres!$E$33:$F$44,2,FALSE)&lt;=VLOOKUP($AH$18,paramètres!$E$33:$F$44,2,FALSE),V2319*$D2319,0)))</f>
        <v>0</v>
      </c>
      <c r="AI2319" s="13">
        <f>IF($D2319="",0,IF($E2319="",0,IF(VLOOKUP($E2319,paramètres!$E$33:$F$44,2,FALSE)&lt;=VLOOKUP($AI$18,paramètres!$E$33:$F$44,2,FALSE),W2319*$D2319,0)))</f>
        <v>0</v>
      </c>
      <c r="AJ2319" s="13">
        <f>IF($D2319="",0,IF($E2319="",0,IF(VLOOKUP($E2319,paramètres!$E$33:$F$44,2,FALSE)&lt;=VLOOKUP($AJ$18,paramètres!$E$33:$F$44,2,FALSE),X2319*$D2319,0)))</f>
        <v>0</v>
      </c>
      <c r="AK2319" s="13">
        <f>IF($D2319="",0,IF($E2319="",0,IF(VLOOKUP($E2319,paramètres!$E$33:$F$44,2,FALSE)&lt;=VLOOKUP($AK$18,paramètres!$E$33:$F$44,2,FALSE),Y2319*$D2319,0)))</f>
        <v>0</v>
      </c>
      <c r="AL2319" s="13">
        <f>IF($D2319="",0,IF($E2319="",0,IF(VLOOKUP($E2319,paramètres!$E$33:$F$44,2,FALSE)&lt;=VLOOKUP($AL$18,paramètres!$E$33:$F$44,2,FALSE),Z2319*$D2319,0)))</f>
        <v>0</v>
      </c>
      <c r="AM2319" s="126">
        <f>IF($D2319="",0,IF($E2319="",0,IF(VLOOKUP($E2319,paramètres!$E$33:$F$44,2,FALSE)&lt;=VLOOKUP($AM$18,paramètres!$E$33:$F$44,2,FALSE),AA2319*$D2319,0)))</f>
        <v>0</v>
      </c>
      <c r="AN2319" s="121" t="str">
        <f>IF(paramètres!$B$28=1,((SUM(P2319:Y2319)/1.02)+SUM(Z2319:AA2319))*0.0303/9*COUNT(P2319:X2319),IF(paramètres!$B$28=2,(SUM(P2319:AA2319))*0.0303/9*COUNT(P2319:X2319),"Missing Delta option"))</f>
        <v>Missing Delta option</v>
      </c>
      <c r="AO2319" s="13" t="str">
        <f>IF(paramètres!$B$28=1,(((SUM(P2319:Y2319)/1.02)+SUM(Z2319:AA2319))+((SUM(AB2319:AK2319)/1.02)+SUM(AL2319:AN2319)))*cotpatr,IF(paramètres!$B$28=2,(SUM(P2319:AN2319)*cotpatr),"Missing Delta Option"))</f>
        <v>Missing Delta Option</v>
      </c>
      <c r="AP2319" s="13" t="str" cm="1">
        <f t="array" ref="AP2319">IF(paramètres!$B$28=1,(((SUM(P2319:Y2319)/1.02)+SUM(Z2319:AA2319))+((SUM(AB2319:AM2319)/1.02)+SUM(AL2319:AM2319)))/12*pécule,IF(paramètres!$B$28=2,SUM(P2319:AM2319)/12*pécule,"Missing Delta Option"))</f>
        <v>Missing Delta Option</v>
      </c>
      <c r="AQ2319" s="105" t="e">
        <f>IF(paramètres!$B$28=1,(((SUM(P2319:Y2319)/1.02)+SUM(Z2319:AA2319))+((SUM(AB2319:AM2319)/1.02)+SUM(AL2319:AM2319)))+AN2319+AO2319+AP2319,SUM(P2319:AM2319)+AN2319+AO2319+AP2319)</f>
        <v>#VALUE!</v>
      </c>
    </row>
    <row r="2320" spans="1:43" x14ac:dyDescent="0.25">
      <c r="A2320" s="104"/>
      <c r="B2320" s="39"/>
      <c r="C2320" s="39"/>
      <c r="D2320" s="70"/>
      <c r="E2320" s="49"/>
      <c r="F2320" s="40"/>
      <c r="G2320" s="38"/>
      <c r="H2320" s="71"/>
      <c r="I2320" s="40"/>
      <c r="J2320" s="38"/>
      <c r="K2320" s="71"/>
      <c r="L2320" s="40"/>
      <c r="M2320" s="38"/>
      <c r="N2320" s="71"/>
      <c r="O2320" s="49"/>
      <c r="P2320" s="177"/>
      <c r="Q2320" s="178"/>
      <c r="R2320" s="178"/>
      <c r="S2320" s="178"/>
      <c r="T2320" s="178"/>
      <c r="U2320" s="178"/>
      <c r="V2320" s="178"/>
      <c r="W2320" s="178"/>
      <c r="X2320" s="178"/>
      <c r="Y2320" s="178"/>
      <c r="Z2320" s="178"/>
      <c r="AA2320" s="179"/>
      <c r="AB2320" s="121">
        <f>IF($D2320="",0,IF($E2320="",0,IF(VLOOKUP($E2320,paramètres!$E$33:$F$44,2,FALSE)&lt;=VLOOKUP($AB$18,paramètres!$E$33:$F$44,2,FALSE),P2320*$D2320,0)))</f>
        <v>0</v>
      </c>
      <c r="AC2320" s="13">
        <f>IF($D2320="",0,IF($E2320="",0,IF(VLOOKUP($E2320,paramètres!$E$33:$F$44,2,FALSE)&lt;=VLOOKUP($AC$18,paramètres!$E$33:$F$44,2,FALSE),Q2320*$D2320,0)))</f>
        <v>0</v>
      </c>
      <c r="AD2320" s="13">
        <f>IF($D2320="",0,IF($E2320="",0,IF(VLOOKUP($E2320,paramètres!$E$33:$F$44,2,FALSE)&lt;=VLOOKUP($AD$18,paramètres!$E$33:$F$44,2,FALSE),R2320*$D2320,0)))</f>
        <v>0</v>
      </c>
      <c r="AE2320" s="13">
        <f>IF($D2320="",0,IF($E2320="",0,IF(VLOOKUP($E2320,paramètres!$E$33:$F$44,2,FALSE)&lt;=VLOOKUP($AE$18,paramètres!$E$33:$F$44,2,FALSE),S2320*$D2320,0)))</f>
        <v>0</v>
      </c>
      <c r="AF2320" s="13">
        <f>IF($D2320="",0,IF($E2320="",0,IF(VLOOKUP($E2320,paramètres!$E$33:$F$44,2,FALSE)&lt;=VLOOKUP($AF$18,paramètres!$E$33:$F$44,2,FALSE),T2320*$D2320,0)))</f>
        <v>0</v>
      </c>
      <c r="AG2320" s="13">
        <f>IF($D2320="",0,IF($E2320="",0,IF(VLOOKUP($E2320,paramètres!$E$33:$F$44,2,FALSE)&lt;=VLOOKUP($AG$18,paramètres!$E$33:$F$44,2,FALSE),U2320*$D2320,0)))</f>
        <v>0</v>
      </c>
      <c r="AH2320" s="13">
        <f>IF($D2320="",0,IF($E2320="",0,IF(VLOOKUP($E2320,paramètres!$E$33:$F$44,2,FALSE)&lt;=VLOOKUP($AH$18,paramètres!$E$33:$F$44,2,FALSE),V2320*$D2320,0)))</f>
        <v>0</v>
      </c>
      <c r="AI2320" s="13">
        <f>IF($D2320="",0,IF($E2320="",0,IF(VLOOKUP($E2320,paramètres!$E$33:$F$44,2,FALSE)&lt;=VLOOKUP($AI$18,paramètres!$E$33:$F$44,2,FALSE),W2320*$D2320,0)))</f>
        <v>0</v>
      </c>
      <c r="AJ2320" s="13">
        <f>IF($D2320="",0,IF($E2320="",0,IF(VLOOKUP($E2320,paramètres!$E$33:$F$44,2,FALSE)&lt;=VLOOKUP($AJ$18,paramètres!$E$33:$F$44,2,FALSE),X2320*$D2320,0)))</f>
        <v>0</v>
      </c>
      <c r="AK2320" s="13">
        <f>IF($D2320="",0,IF($E2320="",0,IF(VLOOKUP($E2320,paramètres!$E$33:$F$44,2,FALSE)&lt;=VLOOKUP($AK$18,paramètres!$E$33:$F$44,2,FALSE),Y2320*$D2320,0)))</f>
        <v>0</v>
      </c>
      <c r="AL2320" s="13">
        <f>IF($D2320="",0,IF($E2320="",0,IF(VLOOKUP($E2320,paramètres!$E$33:$F$44,2,FALSE)&lt;=VLOOKUP($AL$18,paramètres!$E$33:$F$44,2,FALSE),Z2320*$D2320,0)))</f>
        <v>0</v>
      </c>
      <c r="AM2320" s="126">
        <f>IF($D2320="",0,IF($E2320="",0,IF(VLOOKUP($E2320,paramètres!$E$33:$F$44,2,FALSE)&lt;=VLOOKUP($AM$18,paramètres!$E$33:$F$44,2,FALSE),AA2320*$D2320,0)))</f>
        <v>0</v>
      </c>
      <c r="AN2320" s="121" t="str">
        <f>IF(paramètres!$B$28=1,((SUM(P2320:Y2320)/1.02)+SUM(Z2320:AA2320))*0.0303/9*COUNT(P2320:X2320),IF(paramètres!$B$28=2,(SUM(P2320:AA2320))*0.0303/9*COUNT(P2320:X2320),"Missing Delta option"))</f>
        <v>Missing Delta option</v>
      </c>
      <c r="AO2320" s="13" t="str">
        <f>IF(paramètres!$B$28=1,(((SUM(P2320:Y2320)/1.02)+SUM(Z2320:AA2320))+((SUM(AB2320:AK2320)/1.02)+SUM(AL2320:AN2320)))*cotpatr,IF(paramètres!$B$28=2,(SUM(P2320:AN2320)*cotpatr),"Missing Delta Option"))</f>
        <v>Missing Delta Option</v>
      </c>
      <c r="AP2320" s="13" t="str" cm="1">
        <f t="array" ref="AP2320">IF(paramètres!$B$28=1,(((SUM(P2320:Y2320)/1.02)+SUM(Z2320:AA2320))+((SUM(AB2320:AM2320)/1.02)+SUM(AL2320:AM2320)))/12*pécule,IF(paramètres!$B$28=2,SUM(P2320:AM2320)/12*pécule,"Missing Delta Option"))</f>
        <v>Missing Delta Option</v>
      </c>
      <c r="AQ2320" s="105" t="e">
        <f>IF(paramètres!$B$28=1,(((SUM(P2320:Y2320)/1.02)+SUM(Z2320:AA2320))+((SUM(AB2320:AM2320)/1.02)+SUM(AL2320:AM2320)))+AN2320+AO2320+AP2320,SUM(P2320:AM2320)+AN2320+AO2320+AP2320)</f>
        <v>#VALUE!</v>
      </c>
    </row>
    <row r="2321" spans="1:43" x14ac:dyDescent="0.25">
      <c r="A2321" s="104"/>
      <c r="B2321" s="39"/>
      <c r="C2321" s="39"/>
      <c r="D2321" s="70"/>
      <c r="E2321" s="49"/>
      <c r="F2321" s="40"/>
      <c r="G2321" s="38"/>
      <c r="H2321" s="71"/>
      <c r="I2321" s="40"/>
      <c r="J2321" s="38"/>
      <c r="K2321" s="71"/>
      <c r="L2321" s="40"/>
      <c r="M2321" s="38"/>
      <c r="N2321" s="71"/>
      <c r="O2321" s="49"/>
      <c r="P2321" s="177"/>
      <c r="Q2321" s="178"/>
      <c r="R2321" s="178"/>
      <c r="S2321" s="178"/>
      <c r="T2321" s="178"/>
      <c r="U2321" s="178"/>
      <c r="V2321" s="178"/>
      <c r="W2321" s="178"/>
      <c r="X2321" s="178"/>
      <c r="Y2321" s="178"/>
      <c r="Z2321" s="178"/>
      <c r="AA2321" s="179"/>
      <c r="AB2321" s="121">
        <f>IF($D2321="",0,IF($E2321="",0,IF(VLOOKUP($E2321,paramètres!$E$33:$F$44,2,FALSE)&lt;=VLOOKUP($AB$18,paramètres!$E$33:$F$44,2,FALSE),P2321*$D2321,0)))</f>
        <v>0</v>
      </c>
      <c r="AC2321" s="13">
        <f>IF($D2321="",0,IF($E2321="",0,IF(VLOOKUP($E2321,paramètres!$E$33:$F$44,2,FALSE)&lt;=VLOOKUP($AC$18,paramètres!$E$33:$F$44,2,FALSE),Q2321*$D2321,0)))</f>
        <v>0</v>
      </c>
      <c r="AD2321" s="13">
        <f>IF($D2321="",0,IF($E2321="",0,IF(VLOOKUP($E2321,paramètres!$E$33:$F$44,2,FALSE)&lt;=VLOOKUP($AD$18,paramètres!$E$33:$F$44,2,FALSE),R2321*$D2321,0)))</f>
        <v>0</v>
      </c>
      <c r="AE2321" s="13">
        <f>IF($D2321="",0,IF($E2321="",0,IF(VLOOKUP($E2321,paramètres!$E$33:$F$44,2,FALSE)&lt;=VLOOKUP($AE$18,paramètres!$E$33:$F$44,2,FALSE),S2321*$D2321,0)))</f>
        <v>0</v>
      </c>
      <c r="AF2321" s="13">
        <f>IF($D2321="",0,IF($E2321="",0,IF(VLOOKUP($E2321,paramètres!$E$33:$F$44,2,FALSE)&lt;=VLOOKUP($AF$18,paramètres!$E$33:$F$44,2,FALSE),T2321*$D2321,0)))</f>
        <v>0</v>
      </c>
      <c r="AG2321" s="13">
        <f>IF($D2321="",0,IF($E2321="",0,IF(VLOOKUP($E2321,paramètres!$E$33:$F$44,2,FALSE)&lt;=VLOOKUP($AG$18,paramètres!$E$33:$F$44,2,FALSE),U2321*$D2321,0)))</f>
        <v>0</v>
      </c>
      <c r="AH2321" s="13">
        <f>IF($D2321="",0,IF($E2321="",0,IF(VLOOKUP($E2321,paramètres!$E$33:$F$44,2,FALSE)&lt;=VLOOKUP($AH$18,paramètres!$E$33:$F$44,2,FALSE),V2321*$D2321,0)))</f>
        <v>0</v>
      </c>
      <c r="AI2321" s="13">
        <f>IF($D2321="",0,IF($E2321="",0,IF(VLOOKUP($E2321,paramètres!$E$33:$F$44,2,FALSE)&lt;=VLOOKUP($AI$18,paramètres!$E$33:$F$44,2,FALSE),W2321*$D2321,0)))</f>
        <v>0</v>
      </c>
      <c r="AJ2321" s="13">
        <f>IF($D2321="",0,IF($E2321="",0,IF(VLOOKUP($E2321,paramètres!$E$33:$F$44,2,FALSE)&lt;=VLOOKUP($AJ$18,paramètres!$E$33:$F$44,2,FALSE),X2321*$D2321,0)))</f>
        <v>0</v>
      </c>
      <c r="AK2321" s="13">
        <f>IF($D2321="",0,IF($E2321="",0,IF(VLOOKUP($E2321,paramètres!$E$33:$F$44,2,FALSE)&lt;=VLOOKUP($AK$18,paramètres!$E$33:$F$44,2,FALSE),Y2321*$D2321,0)))</f>
        <v>0</v>
      </c>
      <c r="AL2321" s="13">
        <f>IF($D2321="",0,IF($E2321="",0,IF(VLOOKUP($E2321,paramètres!$E$33:$F$44,2,FALSE)&lt;=VLOOKUP($AL$18,paramètres!$E$33:$F$44,2,FALSE),Z2321*$D2321,0)))</f>
        <v>0</v>
      </c>
      <c r="AM2321" s="126">
        <f>IF($D2321="",0,IF($E2321="",0,IF(VLOOKUP($E2321,paramètres!$E$33:$F$44,2,FALSE)&lt;=VLOOKUP($AM$18,paramètres!$E$33:$F$44,2,FALSE),AA2321*$D2321,0)))</f>
        <v>0</v>
      </c>
      <c r="AN2321" s="121" t="str">
        <f>IF(paramètres!$B$28=1,((SUM(P2321:Y2321)/1.02)+SUM(Z2321:AA2321))*0.0303/9*COUNT(P2321:X2321),IF(paramètres!$B$28=2,(SUM(P2321:AA2321))*0.0303/9*COUNT(P2321:X2321),"Missing Delta option"))</f>
        <v>Missing Delta option</v>
      </c>
      <c r="AO2321" s="13" t="str">
        <f>IF(paramètres!$B$28=1,(((SUM(P2321:Y2321)/1.02)+SUM(Z2321:AA2321))+((SUM(AB2321:AK2321)/1.02)+SUM(AL2321:AN2321)))*cotpatr,IF(paramètres!$B$28=2,(SUM(P2321:AN2321)*cotpatr),"Missing Delta Option"))</f>
        <v>Missing Delta Option</v>
      </c>
      <c r="AP2321" s="13" t="str" cm="1">
        <f t="array" ref="AP2321">IF(paramètres!$B$28=1,(((SUM(P2321:Y2321)/1.02)+SUM(Z2321:AA2321))+((SUM(AB2321:AM2321)/1.02)+SUM(AL2321:AM2321)))/12*pécule,IF(paramètres!$B$28=2,SUM(P2321:AM2321)/12*pécule,"Missing Delta Option"))</f>
        <v>Missing Delta Option</v>
      </c>
      <c r="AQ2321" s="105" t="e">
        <f>IF(paramètres!$B$28=1,(((SUM(P2321:Y2321)/1.02)+SUM(Z2321:AA2321))+((SUM(AB2321:AM2321)/1.02)+SUM(AL2321:AM2321)))+AN2321+AO2321+AP2321,SUM(P2321:AM2321)+AN2321+AO2321+AP2321)</f>
        <v>#VALUE!</v>
      </c>
    </row>
    <row r="2322" spans="1:43" x14ac:dyDescent="0.25">
      <c r="A2322" s="104"/>
      <c r="B2322" s="39"/>
      <c r="C2322" s="39"/>
      <c r="D2322" s="70"/>
      <c r="E2322" s="49"/>
      <c r="F2322" s="40"/>
      <c r="G2322" s="38"/>
      <c r="H2322" s="71"/>
      <c r="I2322" s="40"/>
      <c r="J2322" s="38"/>
      <c r="K2322" s="71"/>
      <c r="L2322" s="40"/>
      <c r="M2322" s="38"/>
      <c r="N2322" s="71"/>
      <c r="O2322" s="49"/>
      <c r="P2322" s="177"/>
      <c r="Q2322" s="178"/>
      <c r="R2322" s="178"/>
      <c r="S2322" s="178"/>
      <c r="T2322" s="178"/>
      <c r="U2322" s="178"/>
      <c r="V2322" s="178"/>
      <c r="W2322" s="178"/>
      <c r="X2322" s="178"/>
      <c r="Y2322" s="178"/>
      <c r="Z2322" s="178"/>
      <c r="AA2322" s="179"/>
      <c r="AB2322" s="121">
        <f>IF($D2322="",0,IF($E2322="",0,IF(VLOOKUP($E2322,paramètres!$E$33:$F$44,2,FALSE)&lt;=VLOOKUP($AB$18,paramètres!$E$33:$F$44,2,FALSE),P2322*$D2322,0)))</f>
        <v>0</v>
      </c>
      <c r="AC2322" s="13">
        <f>IF($D2322="",0,IF($E2322="",0,IF(VLOOKUP($E2322,paramètres!$E$33:$F$44,2,FALSE)&lt;=VLOOKUP($AC$18,paramètres!$E$33:$F$44,2,FALSE),Q2322*$D2322,0)))</f>
        <v>0</v>
      </c>
      <c r="AD2322" s="13">
        <f>IF($D2322="",0,IF($E2322="",0,IF(VLOOKUP($E2322,paramètres!$E$33:$F$44,2,FALSE)&lt;=VLOOKUP($AD$18,paramètres!$E$33:$F$44,2,FALSE),R2322*$D2322,0)))</f>
        <v>0</v>
      </c>
      <c r="AE2322" s="13">
        <f>IF($D2322="",0,IF($E2322="",0,IF(VLOOKUP($E2322,paramètres!$E$33:$F$44,2,FALSE)&lt;=VLOOKUP($AE$18,paramètres!$E$33:$F$44,2,FALSE),S2322*$D2322,0)))</f>
        <v>0</v>
      </c>
      <c r="AF2322" s="13">
        <f>IF($D2322="",0,IF($E2322="",0,IF(VLOOKUP($E2322,paramètres!$E$33:$F$44,2,FALSE)&lt;=VLOOKUP($AF$18,paramètres!$E$33:$F$44,2,FALSE),T2322*$D2322,0)))</f>
        <v>0</v>
      </c>
      <c r="AG2322" s="13">
        <f>IF($D2322="",0,IF($E2322="",0,IF(VLOOKUP($E2322,paramètres!$E$33:$F$44,2,FALSE)&lt;=VLOOKUP($AG$18,paramètres!$E$33:$F$44,2,FALSE),U2322*$D2322,0)))</f>
        <v>0</v>
      </c>
      <c r="AH2322" s="13">
        <f>IF($D2322="",0,IF($E2322="",0,IF(VLOOKUP($E2322,paramètres!$E$33:$F$44,2,FALSE)&lt;=VLOOKUP($AH$18,paramètres!$E$33:$F$44,2,FALSE),V2322*$D2322,0)))</f>
        <v>0</v>
      </c>
      <c r="AI2322" s="13">
        <f>IF($D2322="",0,IF($E2322="",0,IF(VLOOKUP($E2322,paramètres!$E$33:$F$44,2,FALSE)&lt;=VLOOKUP($AI$18,paramètres!$E$33:$F$44,2,FALSE),W2322*$D2322,0)))</f>
        <v>0</v>
      </c>
      <c r="AJ2322" s="13">
        <f>IF($D2322="",0,IF($E2322="",0,IF(VLOOKUP($E2322,paramètres!$E$33:$F$44,2,FALSE)&lt;=VLOOKUP($AJ$18,paramètres!$E$33:$F$44,2,FALSE),X2322*$D2322,0)))</f>
        <v>0</v>
      </c>
      <c r="AK2322" s="13">
        <f>IF($D2322="",0,IF($E2322="",0,IF(VLOOKUP($E2322,paramètres!$E$33:$F$44,2,FALSE)&lt;=VLOOKUP($AK$18,paramètres!$E$33:$F$44,2,FALSE),Y2322*$D2322,0)))</f>
        <v>0</v>
      </c>
      <c r="AL2322" s="13">
        <f>IF($D2322="",0,IF($E2322="",0,IF(VLOOKUP($E2322,paramètres!$E$33:$F$44,2,FALSE)&lt;=VLOOKUP($AL$18,paramètres!$E$33:$F$44,2,FALSE),Z2322*$D2322,0)))</f>
        <v>0</v>
      </c>
      <c r="AM2322" s="126">
        <f>IF($D2322="",0,IF($E2322="",0,IF(VLOOKUP($E2322,paramètres!$E$33:$F$44,2,FALSE)&lt;=VLOOKUP($AM$18,paramètres!$E$33:$F$44,2,FALSE),AA2322*$D2322,0)))</f>
        <v>0</v>
      </c>
      <c r="AN2322" s="121" t="str">
        <f>IF(paramètres!$B$28=1,((SUM(P2322:Y2322)/1.02)+SUM(Z2322:AA2322))*0.0303/9*COUNT(P2322:X2322),IF(paramètres!$B$28=2,(SUM(P2322:AA2322))*0.0303/9*COUNT(P2322:X2322),"Missing Delta option"))</f>
        <v>Missing Delta option</v>
      </c>
      <c r="AO2322" s="13" t="str">
        <f>IF(paramètres!$B$28=1,(((SUM(P2322:Y2322)/1.02)+SUM(Z2322:AA2322))+((SUM(AB2322:AK2322)/1.02)+SUM(AL2322:AN2322)))*cotpatr,IF(paramètres!$B$28=2,(SUM(P2322:AN2322)*cotpatr),"Missing Delta Option"))</f>
        <v>Missing Delta Option</v>
      </c>
      <c r="AP2322" s="13" t="str" cm="1">
        <f t="array" ref="AP2322">IF(paramètres!$B$28=1,(((SUM(P2322:Y2322)/1.02)+SUM(Z2322:AA2322))+((SUM(AB2322:AM2322)/1.02)+SUM(AL2322:AM2322)))/12*pécule,IF(paramètres!$B$28=2,SUM(P2322:AM2322)/12*pécule,"Missing Delta Option"))</f>
        <v>Missing Delta Option</v>
      </c>
      <c r="AQ2322" s="105" t="e">
        <f>IF(paramètres!$B$28=1,(((SUM(P2322:Y2322)/1.02)+SUM(Z2322:AA2322))+((SUM(AB2322:AM2322)/1.02)+SUM(AL2322:AM2322)))+AN2322+AO2322+AP2322,SUM(P2322:AM2322)+AN2322+AO2322+AP2322)</f>
        <v>#VALUE!</v>
      </c>
    </row>
    <row r="2323" spans="1:43" x14ac:dyDescent="0.25">
      <c r="A2323" s="104"/>
      <c r="B2323" s="39"/>
      <c r="C2323" s="39"/>
      <c r="D2323" s="70"/>
      <c r="E2323" s="49"/>
      <c r="F2323" s="40"/>
      <c r="G2323" s="38"/>
      <c r="H2323" s="71"/>
      <c r="I2323" s="40"/>
      <c r="J2323" s="38"/>
      <c r="K2323" s="71"/>
      <c r="L2323" s="40"/>
      <c r="M2323" s="38"/>
      <c r="N2323" s="71"/>
      <c r="O2323" s="49"/>
      <c r="P2323" s="177"/>
      <c r="Q2323" s="178"/>
      <c r="R2323" s="178"/>
      <c r="S2323" s="178"/>
      <c r="T2323" s="178"/>
      <c r="U2323" s="178"/>
      <c r="V2323" s="178"/>
      <c r="W2323" s="178"/>
      <c r="X2323" s="178"/>
      <c r="Y2323" s="178"/>
      <c r="Z2323" s="178"/>
      <c r="AA2323" s="179"/>
      <c r="AB2323" s="121">
        <f>IF($D2323="",0,IF($E2323="",0,IF(VLOOKUP($E2323,paramètres!$E$33:$F$44,2,FALSE)&lt;=VLOOKUP($AB$18,paramètres!$E$33:$F$44,2,FALSE),P2323*$D2323,0)))</f>
        <v>0</v>
      </c>
      <c r="AC2323" s="13">
        <f>IF($D2323="",0,IF($E2323="",0,IF(VLOOKUP($E2323,paramètres!$E$33:$F$44,2,FALSE)&lt;=VLOOKUP($AC$18,paramètres!$E$33:$F$44,2,FALSE),Q2323*$D2323,0)))</f>
        <v>0</v>
      </c>
      <c r="AD2323" s="13">
        <f>IF($D2323="",0,IF($E2323="",0,IF(VLOOKUP($E2323,paramètres!$E$33:$F$44,2,FALSE)&lt;=VLOOKUP($AD$18,paramètres!$E$33:$F$44,2,FALSE),R2323*$D2323,0)))</f>
        <v>0</v>
      </c>
      <c r="AE2323" s="13">
        <f>IF($D2323="",0,IF($E2323="",0,IF(VLOOKUP($E2323,paramètres!$E$33:$F$44,2,FALSE)&lt;=VLOOKUP($AE$18,paramètres!$E$33:$F$44,2,FALSE),S2323*$D2323,0)))</f>
        <v>0</v>
      </c>
      <c r="AF2323" s="13">
        <f>IF($D2323="",0,IF($E2323="",0,IF(VLOOKUP($E2323,paramètres!$E$33:$F$44,2,FALSE)&lt;=VLOOKUP($AF$18,paramètres!$E$33:$F$44,2,FALSE),T2323*$D2323,0)))</f>
        <v>0</v>
      </c>
      <c r="AG2323" s="13">
        <f>IF($D2323="",0,IF($E2323="",0,IF(VLOOKUP($E2323,paramètres!$E$33:$F$44,2,FALSE)&lt;=VLOOKUP($AG$18,paramètres!$E$33:$F$44,2,FALSE),U2323*$D2323,0)))</f>
        <v>0</v>
      </c>
      <c r="AH2323" s="13">
        <f>IF($D2323="",0,IF($E2323="",0,IF(VLOOKUP($E2323,paramètres!$E$33:$F$44,2,FALSE)&lt;=VLOOKUP($AH$18,paramètres!$E$33:$F$44,2,FALSE),V2323*$D2323,0)))</f>
        <v>0</v>
      </c>
      <c r="AI2323" s="13">
        <f>IF($D2323="",0,IF($E2323="",0,IF(VLOOKUP($E2323,paramètres!$E$33:$F$44,2,FALSE)&lt;=VLOOKUP($AI$18,paramètres!$E$33:$F$44,2,FALSE),W2323*$D2323,0)))</f>
        <v>0</v>
      </c>
      <c r="AJ2323" s="13">
        <f>IF($D2323="",0,IF($E2323="",0,IF(VLOOKUP($E2323,paramètres!$E$33:$F$44,2,FALSE)&lt;=VLOOKUP($AJ$18,paramètres!$E$33:$F$44,2,FALSE),X2323*$D2323,0)))</f>
        <v>0</v>
      </c>
      <c r="AK2323" s="13">
        <f>IF($D2323="",0,IF($E2323="",0,IF(VLOOKUP($E2323,paramètres!$E$33:$F$44,2,FALSE)&lt;=VLOOKUP($AK$18,paramètres!$E$33:$F$44,2,FALSE),Y2323*$D2323,0)))</f>
        <v>0</v>
      </c>
      <c r="AL2323" s="13">
        <f>IF($D2323="",0,IF($E2323="",0,IF(VLOOKUP($E2323,paramètres!$E$33:$F$44,2,FALSE)&lt;=VLOOKUP($AL$18,paramètres!$E$33:$F$44,2,FALSE),Z2323*$D2323,0)))</f>
        <v>0</v>
      </c>
      <c r="AM2323" s="126">
        <f>IF($D2323="",0,IF($E2323="",0,IF(VLOOKUP($E2323,paramètres!$E$33:$F$44,2,FALSE)&lt;=VLOOKUP($AM$18,paramètres!$E$33:$F$44,2,FALSE),AA2323*$D2323,0)))</f>
        <v>0</v>
      </c>
      <c r="AN2323" s="121" t="str">
        <f>IF(paramètres!$B$28=1,((SUM(P2323:Y2323)/1.02)+SUM(Z2323:AA2323))*0.0303/9*COUNT(P2323:X2323),IF(paramètres!$B$28=2,(SUM(P2323:AA2323))*0.0303/9*COUNT(P2323:X2323),"Missing Delta option"))</f>
        <v>Missing Delta option</v>
      </c>
      <c r="AO2323" s="13" t="str">
        <f>IF(paramètres!$B$28=1,(((SUM(P2323:Y2323)/1.02)+SUM(Z2323:AA2323))+((SUM(AB2323:AK2323)/1.02)+SUM(AL2323:AN2323)))*cotpatr,IF(paramètres!$B$28=2,(SUM(P2323:AN2323)*cotpatr),"Missing Delta Option"))</f>
        <v>Missing Delta Option</v>
      </c>
      <c r="AP2323" s="13" t="str" cm="1">
        <f t="array" ref="AP2323">IF(paramètres!$B$28=1,(((SUM(P2323:Y2323)/1.02)+SUM(Z2323:AA2323))+((SUM(AB2323:AM2323)/1.02)+SUM(AL2323:AM2323)))/12*pécule,IF(paramètres!$B$28=2,SUM(P2323:AM2323)/12*pécule,"Missing Delta Option"))</f>
        <v>Missing Delta Option</v>
      </c>
      <c r="AQ2323" s="105" t="e">
        <f>IF(paramètres!$B$28=1,(((SUM(P2323:Y2323)/1.02)+SUM(Z2323:AA2323))+((SUM(AB2323:AM2323)/1.02)+SUM(AL2323:AM2323)))+AN2323+AO2323+AP2323,SUM(P2323:AM2323)+AN2323+AO2323+AP2323)</f>
        <v>#VALUE!</v>
      </c>
    </row>
    <row r="2324" spans="1:43" x14ac:dyDescent="0.25">
      <c r="A2324" s="104"/>
      <c r="B2324" s="39"/>
      <c r="C2324" s="39"/>
      <c r="D2324" s="70"/>
      <c r="E2324" s="49"/>
      <c r="F2324" s="40"/>
      <c r="G2324" s="38"/>
      <c r="H2324" s="71"/>
      <c r="I2324" s="40"/>
      <c r="J2324" s="38"/>
      <c r="K2324" s="71"/>
      <c r="L2324" s="40"/>
      <c r="M2324" s="38"/>
      <c r="N2324" s="71"/>
      <c r="O2324" s="49"/>
      <c r="P2324" s="177"/>
      <c r="Q2324" s="178"/>
      <c r="R2324" s="178"/>
      <c r="S2324" s="178"/>
      <c r="T2324" s="178"/>
      <c r="U2324" s="178"/>
      <c r="V2324" s="178"/>
      <c r="W2324" s="178"/>
      <c r="X2324" s="178"/>
      <c r="Y2324" s="178"/>
      <c r="Z2324" s="178"/>
      <c r="AA2324" s="179"/>
      <c r="AB2324" s="121">
        <f>IF($D2324="",0,IF($E2324="",0,IF(VLOOKUP($E2324,paramètres!$E$33:$F$44,2,FALSE)&lt;=VLOOKUP($AB$18,paramètres!$E$33:$F$44,2,FALSE),P2324*$D2324,0)))</f>
        <v>0</v>
      </c>
      <c r="AC2324" s="13">
        <f>IF($D2324="",0,IF($E2324="",0,IF(VLOOKUP($E2324,paramètres!$E$33:$F$44,2,FALSE)&lt;=VLOOKUP($AC$18,paramètres!$E$33:$F$44,2,FALSE),Q2324*$D2324,0)))</f>
        <v>0</v>
      </c>
      <c r="AD2324" s="13">
        <f>IF($D2324="",0,IF($E2324="",0,IF(VLOOKUP($E2324,paramètres!$E$33:$F$44,2,FALSE)&lt;=VLOOKUP($AD$18,paramètres!$E$33:$F$44,2,FALSE),R2324*$D2324,0)))</f>
        <v>0</v>
      </c>
      <c r="AE2324" s="13">
        <f>IF($D2324="",0,IF($E2324="",0,IF(VLOOKUP($E2324,paramètres!$E$33:$F$44,2,FALSE)&lt;=VLOOKUP($AE$18,paramètres!$E$33:$F$44,2,FALSE),S2324*$D2324,0)))</f>
        <v>0</v>
      </c>
      <c r="AF2324" s="13">
        <f>IF($D2324="",0,IF($E2324="",0,IF(VLOOKUP($E2324,paramètres!$E$33:$F$44,2,FALSE)&lt;=VLOOKUP($AF$18,paramètres!$E$33:$F$44,2,FALSE),T2324*$D2324,0)))</f>
        <v>0</v>
      </c>
      <c r="AG2324" s="13">
        <f>IF($D2324="",0,IF($E2324="",0,IF(VLOOKUP($E2324,paramètres!$E$33:$F$44,2,FALSE)&lt;=VLOOKUP($AG$18,paramètres!$E$33:$F$44,2,FALSE),U2324*$D2324,0)))</f>
        <v>0</v>
      </c>
      <c r="AH2324" s="13">
        <f>IF($D2324="",0,IF($E2324="",0,IF(VLOOKUP($E2324,paramètres!$E$33:$F$44,2,FALSE)&lt;=VLOOKUP($AH$18,paramètres!$E$33:$F$44,2,FALSE),V2324*$D2324,0)))</f>
        <v>0</v>
      </c>
      <c r="AI2324" s="13">
        <f>IF($D2324="",0,IF($E2324="",0,IF(VLOOKUP($E2324,paramètres!$E$33:$F$44,2,FALSE)&lt;=VLOOKUP($AI$18,paramètres!$E$33:$F$44,2,FALSE),W2324*$D2324,0)))</f>
        <v>0</v>
      </c>
      <c r="AJ2324" s="13">
        <f>IF($D2324="",0,IF($E2324="",0,IF(VLOOKUP($E2324,paramètres!$E$33:$F$44,2,FALSE)&lt;=VLOOKUP($AJ$18,paramètres!$E$33:$F$44,2,FALSE),X2324*$D2324,0)))</f>
        <v>0</v>
      </c>
      <c r="AK2324" s="13">
        <f>IF($D2324="",0,IF($E2324="",0,IF(VLOOKUP($E2324,paramètres!$E$33:$F$44,2,FALSE)&lt;=VLOOKUP($AK$18,paramètres!$E$33:$F$44,2,FALSE),Y2324*$D2324,0)))</f>
        <v>0</v>
      </c>
      <c r="AL2324" s="13">
        <f>IF($D2324="",0,IF($E2324="",0,IF(VLOOKUP($E2324,paramètres!$E$33:$F$44,2,FALSE)&lt;=VLOOKUP($AL$18,paramètres!$E$33:$F$44,2,FALSE),Z2324*$D2324,0)))</f>
        <v>0</v>
      </c>
      <c r="AM2324" s="126">
        <f>IF($D2324="",0,IF($E2324="",0,IF(VLOOKUP($E2324,paramètres!$E$33:$F$44,2,FALSE)&lt;=VLOOKUP($AM$18,paramètres!$E$33:$F$44,2,FALSE),AA2324*$D2324,0)))</f>
        <v>0</v>
      </c>
      <c r="AN2324" s="121" t="str">
        <f>IF(paramètres!$B$28=1,((SUM(P2324:Y2324)/1.02)+SUM(Z2324:AA2324))*0.0303/9*COUNT(P2324:X2324),IF(paramètres!$B$28=2,(SUM(P2324:AA2324))*0.0303/9*COUNT(P2324:X2324),"Missing Delta option"))</f>
        <v>Missing Delta option</v>
      </c>
      <c r="AO2324" s="13" t="str">
        <f>IF(paramètres!$B$28=1,(((SUM(P2324:Y2324)/1.02)+SUM(Z2324:AA2324))+((SUM(AB2324:AK2324)/1.02)+SUM(AL2324:AN2324)))*cotpatr,IF(paramètres!$B$28=2,(SUM(P2324:AN2324)*cotpatr),"Missing Delta Option"))</f>
        <v>Missing Delta Option</v>
      </c>
      <c r="AP2324" s="13" t="str" cm="1">
        <f t="array" ref="AP2324">IF(paramètres!$B$28=1,(((SUM(P2324:Y2324)/1.02)+SUM(Z2324:AA2324))+((SUM(AB2324:AM2324)/1.02)+SUM(AL2324:AM2324)))/12*pécule,IF(paramètres!$B$28=2,SUM(P2324:AM2324)/12*pécule,"Missing Delta Option"))</f>
        <v>Missing Delta Option</v>
      </c>
      <c r="AQ2324" s="105" t="e">
        <f>IF(paramètres!$B$28=1,(((SUM(P2324:Y2324)/1.02)+SUM(Z2324:AA2324))+((SUM(AB2324:AM2324)/1.02)+SUM(AL2324:AM2324)))+AN2324+AO2324+AP2324,SUM(P2324:AM2324)+AN2324+AO2324+AP2324)</f>
        <v>#VALUE!</v>
      </c>
    </row>
    <row r="2325" spans="1:43" x14ac:dyDescent="0.25">
      <c r="A2325" s="104"/>
      <c r="B2325" s="39"/>
      <c r="C2325" s="39"/>
      <c r="D2325" s="70"/>
      <c r="E2325" s="49"/>
      <c r="F2325" s="40"/>
      <c r="G2325" s="38"/>
      <c r="H2325" s="71"/>
      <c r="I2325" s="40"/>
      <c r="J2325" s="38"/>
      <c r="K2325" s="71"/>
      <c r="L2325" s="40"/>
      <c r="M2325" s="38"/>
      <c r="N2325" s="71"/>
      <c r="O2325" s="49"/>
      <c r="P2325" s="177"/>
      <c r="Q2325" s="178"/>
      <c r="R2325" s="178"/>
      <c r="S2325" s="178"/>
      <c r="T2325" s="178"/>
      <c r="U2325" s="178"/>
      <c r="V2325" s="178"/>
      <c r="W2325" s="178"/>
      <c r="X2325" s="178"/>
      <c r="Y2325" s="178"/>
      <c r="Z2325" s="178"/>
      <c r="AA2325" s="179"/>
      <c r="AB2325" s="121">
        <f>IF($D2325="",0,IF($E2325="",0,IF(VLOOKUP($E2325,paramètres!$E$33:$F$44,2,FALSE)&lt;=VLOOKUP($AB$18,paramètres!$E$33:$F$44,2,FALSE),P2325*$D2325,0)))</f>
        <v>0</v>
      </c>
      <c r="AC2325" s="13">
        <f>IF($D2325="",0,IF($E2325="",0,IF(VLOOKUP($E2325,paramètres!$E$33:$F$44,2,FALSE)&lt;=VLOOKUP($AC$18,paramètres!$E$33:$F$44,2,FALSE),Q2325*$D2325,0)))</f>
        <v>0</v>
      </c>
      <c r="AD2325" s="13">
        <f>IF($D2325="",0,IF($E2325="",0,IF(VLOOKUP($E2325,paramètres!$E$33:$F$44,2,FALSE)&lt;=VLOOKUP($AD$18,paramètres!$E$33:$F$44,2,FALSE),R2325*$D2325,0)))</f>
        <v>0</v>
      </c>
      <c r="AE2325" s="13">
        <f>IF($D2325="",0,IF($E2325="",0,IF(VLOOKUP($E2325,paramètres!$E$33:$F$44,2,FALSE)&lt;=VLOOKUP($AE$18,paramètres!$E$33:$F$44,2,FALSE),S2325*$D2325,0)))</f>
        <v>0</v>
      </c>
      <c r="AF2325" s="13">
        <f>IF($D2325="",0,IF($E2325="",0,IF(VLOOKUP($E2325,paramètres!$E$33:$F$44,2,FALSE)&lt;=VLOOKUP($AF$18,paramètres!$E$33:$F$44,2,FALSE),T2325*$D2325,0)))</f>
        <v>0</v>
      </c>
      <c r="AG2325" s="13">
        <f>IF($D2325="",0,IF($E2325="",0,IF(VLOOKUP($E2325,paramètres!$E$33:$F$44,2,FALSE)&lt;=VLOOKUP($AG$18,paramètres!$E$33:$F$44,2,FALSE),U2325*$D2325,0)))</f>
        <v>0</v>
      </c>
      <c r="AH2325" s="13">
        <f>IF($D2325="",0,IF($E2325="",0,IF(VLOOKUP($E2325,paramètres!$E$33:$F$44,2,FALSE)&lt;=VLOOKUP($AH$18,paramètres!$E$33:$F$44,2,FALSE),V2325*$D2325,0)))</f>
        <v>0</v>
      </c>
      <c r="AI2325" s="13">
        <f>IF($D2325="",0,IF($E2325="",0,IF(VLOOKUP($E2325,paramètres!$E$33:$F$44,2,FALSE)&lt;=VLOOKUP($AI$18,paramètres!$E$33:$F$44,2,FALSE),W2325*$D2325,0)))</f>
        <v>0</v>
      </c>
      <c r="AJ2325" s="13">
        <f>IF($D2325="",0,IF($E2325="",0,IF(VLOOKUP($E2325,paramètres!$E$33:$F$44,2,FALSE)&lt;=VLOOKUP($AJ$18,paramètres!$E$33:$F$44,2,FALSE),X2325*$D2325,0)))</f>
        <v>0</v>
      </c>
      <c r="AK2325" s="13">
        <f>IF($D2325="",0,IF($E2325="",0,IF(VLOOKUP($E2325,paramètres!$E$33:$F$44,2,FALSE)&lt;=VLOOKUP($AK$18,paramètres!$E$33:$F$44,2,FALSE),Y2325*$D2325,0)))</f>
        <v>0</v>
      </c>
      <c r="AL2325" s="13">
        <f>IF($D2325="",0,IF($E2325="",0,IF(VLOOKUP($E2325,paramètres!$E$33:$F$44,2,FALSE)&lt;=VLOOKUP($AL$18,paramètres!$E$33:$F$44,2,FALSE),Z2325*$D2325,0)))</f>
        <v>0</v>
      </c>
      <c r="AM2325" s="126">
        <f>IF($D2325="",0,IF($E2325="",0,IF(VLOOKUP($E2325,paramètres!$E$33:$F$44,2,FALSE)&lt;=VLOOKUP($AM$18,paramètres!$E$33:$F$44,2,FALSE),AA2325*$D2325,0)))</f>
        <v>0</v>
      </c>
      <c r="AN2325" s="121" t="str">
        <f>IF(paramètres!$B$28=1,((SUM(P2325:Y2325)/1.02)+SUM(Z2325:AA2325))*0.0303/9*COUNT(P2325:X2325),IF(paramètres!$B$28=2,(SUM(P2325:AA2325))*0.0303/9*COUNT(P2325:X2325),"Missing Delta option"))</f>
        <v>Missing Delta option</v>
      </c>
      <c r="AO2325" s="13" t="str">
        <f>IF(paramètres!$B$28=1,(((SUM(P2325:Y2325)/1.02)+SUM(Z2325:AA2325))+((SUM(AB2325:AK2325)/1.02)+SUM(AL2325:AN2325)))*cotpatr,IF(paramètres!$B$28=2,(SUM(P2325:AN2325)*cotpatr),"Missing Delta Option"))</f>
        <v>Missing Delta Option</v>
      </c>
      <c r="AP2325" s="13" t="str" cm="1">
        <f t="array" ref="AP2325">IF(paramètres!$B$28=1,(((SUM(P2325:Y2325)/1.02)+SUM(Z2325:AA2325))+((SUM(AB2325:AM2325)/1.02)+SUM(AL2325:AM2325)))/12*pécule,IF(paramètres!$B$28=2,SUM(P2325:AM2325)/12*pécule,"Missing Delta Option"))</f>
        <v>Missing Delta Option</v>
      </c>
      <c r="AQ2325" s="105" t="e">
        <f>IF(paramètres!$B$28=1,(((SUM(P2325:Y2325)/1.02)+SUM(Z2325:AA2325))+((SUM(AB2325:AM2325)/1.02)+SUM(AL2325:AM2325)))+AN2325+AO2325+AP2325,SUM(P2325:AM2325)+AN2325+AO2325+AP2325)</f>
        <v>#VALUE!</v>
      </c>
    </row>
    <row r="2326" spans="1:43" x14ac:dyDescent="0.25">
      <c r="A2326" s="104"/>
      <c r="B2326" s="39"/>
      <c r="C2326" s="39"/>
      <c r="D2326" s="70"/>
      <c r="E2326" s="49"/>
      <c r="F2326" s="40"/>
      <c r="G2326" s="38"/>
      <c r="H2326" s="71"/>
      <c r="I2326" s="40"/>
      <c r="J2326" s="38"/>
      <c r="K2326" s="71"/>
      <c r="L2326" s="40"/>
      <c r="M2326" s="38"/>
      <c r="N2326" s="71"/>
      <c r="O2326" s="49"/>
      <c r="P2326" s="177"/>
      <c r="Q2326" s="178"/>
      <c r="R2326" s="178"/>
      <c r="S2326" s="178"/>
      <c r="T2326" s="178"/>
      <c r="U2326" s="178"/>
      <c r="V2326" s="178"/>
      <c r="W2326" s="178"/>
      <c r="X2326" s="178"/>
      <c r="Y2326" s="178"/>
      <c r="Z2326" s="178"/>
      <c r="AA2326" s="179"/>
      <c r="AB2326" s="121">
        <f>IF($D2326="",0,IF($E2326="",0,IF(VLOOKUP($E2326,paramètres!$E$33:$F$44,2,FALSE)&lt;=VLOOKUP($AB$18,paramètres!$E$33:$F$44,2,FALSE),P2326*$D2326,0)))</f>
        <v>0</v>
      </c>
      <c r="AC2326" s="13">
        <f>IF($D2326="",0,IF($E2326="",0,IF(VLOOKUP($E2326,paramètres!$E$33:$F$44,2,FALSE)&lt;=VLOOKUP($AC$18,paramètres!$E$33:$F$44,2,FALSE),Q2326*$D2326,0)))</f>
        <v>0</v>
      </c>
      <c r="AD2326" s="13">
        <f>IF($D2326="",0,IF($E2326="",0,IF(VLOOKUP($E2326,paramètres!$E$33:$F$44,2,FALSE)&lt;=VLOOKUP($AD$18,paramètres!$E$33:$F$44,2,FALSE),R2326*$D2326,0)))</f>
        <v>0</v>
      </c>
      <c r="AE2326" s="13">
        <f>IF($D2326="",0,IF($E2326="",0,IF(VLOOKUP($E2326,paramètres!$E$33:$F$44,2,FALSE)&lt;=VLOOKUP($AE$18,paramètres!$E$33:$F$44,2,FALSE),S2326*$D2326,0)))</f>
        <v>0</v>
      </c>
      <c r="AF2326" s="13">
        <f>IF($D2326="",0,IF($E2326="",0,IF(VLOOKUP($E2326,paramètres!$E$33:$F$44,2,FALSE)&lt;=VLOOKUP($AF$18,paramètres!$E$33:$F$44,2,FALSE),T2326*$D2326,0)))</f>
        <v>0</v>
      </c>
      <c r="AG2326" s="13">
        <f>IF($D2326="",0,IF($E2326="",0,IF(VLOOKUP($E2326,paramètres!$E$33:$F$44,2,FALSE)&lt;=VLOOKUP($AG$18,paramètres!$E$33:$F$44,2,FALSE),U2326*$D2326,0)))</f>
        <v>0</v>
      </c>
      <c r="AH2326" s="13">
        <f>IF($D2326="",0,IF($E2326="",0,IF(VLOOKUP($E2326,paramètres!$E$33:$F$44,2,FALSE)&lt;=VLOOKUP($AH$18,paramètres!$E$33:$F$44,2,FALSE),V2326*$D2326,0)))</f>
        <v>0</v>
      </c>
      <c r="AI2326" s="13">
        <f>IF($D2326="",0,IF($E2326="",0,IF(VLOOKUP($E2326,paramètres!$E$33:$F$44,2,FALSE)&lt;=VLOOKUP($AI$18,paramètres!$E$33:$F$44,2,FALSE),W2326*$D2326,0)))</f>
        <v>0</v>
      </c>
      <c r="AJ2326" s="13">
        <f>IF($D2326="",0,IF($E2326="",0,IF(VLOOKUP($E2326,paramètres!$E$33:$F$44,2,FALSE)&lt;=VLOOKUP($AJ$18,paramètres!$E$33:$F$44,2,FALSE),X2326*$D2326,0)))</f>
        <v>0</v>
      </c>
      <c r="AK2326" s="13">
        <f>IF($D2326="",0,IF($E2326="",0,IF(VLOOKUP($E2326,paramètres!$E$33:$F$44,2,FALSE)&lt;=VLOOKUP($AK$18,paramètres!$E$33:$F$44,2,FALSE),Y2326*$D2326,0)))</f>
        <v>0</v>
      </c>
      <c r="AL2326" s="13">
        <f>IF($D2326="",0,IF($E2326="",0,IF(VLOOKUP($E2326,paramètres!$E$33:$F$44,2,FALSE)&lt;=VLOOKUP($AL$18,paramètres!$E$33:$F$44,2,FALSE),Z2326*$D2326,0)))</f>
        <v>0</v>
      </c>
      <c r="AM2326" s="126">
        <f>IF($D2326="",0,IF($E2326="",0,IF(VLOOKUP($E2326,paramètres!$E$33:$F$44,2,FALSE)&lt;=VLOOKUP($AM$18,paramètres!$E$33:$F$44,2,FALSE),AA2326*$D2326,0)))</f>
        <v>0</v>
      </c>
      <c r="AN2326" s="121" t="str">
        <f>IF(paramètres!$B$28=1,((SUM(P2326:Y2326)/1.02)+SUM(Z2326:AA2326))*0.0303/9*COUNT(P2326:X2326),IF(paramètres!$B$28=2,(SUM(P2326:AA2326))*0.0303/9*COUNT(P2326:X2326),"Missing Delta option"))</f>
        <v>Missing Delta option</v>
      </c>
      <c r="AO2326" s="13" t="str">
        <f>IF(paramètres!$B$28=1,(((SUM(P2326:Y2326)/1.02)+SUM(Z2326:AA2326))+((SUM(AB2326:AK2326)/1.02)+SUM(AL2326:AN2326)))*cotpatr,IF(paramètres!$B$28=2,(SUM(P2326:AN2326)*cotpatr),"Missing Delta Option"))</f>
        <v>Missing Delta Option</v>
      </c>
      <c r="AP2326" s="13" t="str" cm="1">
        <f t="array" ref="AP2326">IF(paramètres!$B$28=1,(((SUM(P2326:Y2326)/1.02)+SUM(Z2326:AA2326))+((SUM(AB2326:AM2326)/1.02)+SUM(AL2326:AM2326)))/12*pécule,IF(paramètres!$B$28=2,SUM(P2326:AM2326)/12*pécule,"Missing Delta Option"))</f>
        <v>Missing Delta Option</v>
      </c>
      <c r="AQ2326" s="105" t="e">
        <f>IF(paramètres!$B$28=1,(((SUM(P2326:Y2326)/1.02)+SUM(Z2326:AA2326))+((SUM(AB2326:AM2326)/1.02)+SUM(AL2326:AM2326)))+AN2326+AO2326+AP2326,SUM(P2326:AM2326)+AN2326+AO2326+AP2326)</f>
        <v>#VALUE!</v>
      </c>
    </row>
    <row r="2327" spans="1:43" x14ac:dyDescent="0.25">
      <c r="A2327" s="104"/>
      <c r="B2327" s="39"/>
      <c r="C2327" s="39"/>
      <c r="D2327" s="70"/>
      <c r="E2327" s="49"/>
      <c r="F2327" s="40"/>
      <c r="G2327" s="38"/>
      <c r="H2327" s="71"/>
      <c r="I2327" s="40"/>
      <c r="J2327" s="38"/>
      <c r="K2327" s="71"/>
      <c r="L2327" s="40"/>
      <c r="M2327" s="38"/>
      <c r="N2327" s="71"/>
      <c r="O2327" s="49"/>
      <c r="P2327" s="177"/>
      <c r="Q2327" s="178"/>
      <c r="R2327" s="178"/>
      <c r="S2327" s="178"/>
      <c r="T2327" s="178"/>
      <c r="U2327" s="178"/>
      <c r="V2327" s="178"/>
      <c r="W2327" s="178"/>
      <c r="X2327" s="178"/>
      <c r="Y2327" s="178"/>
      <c r="Z2327" s="178"/>
      <c r="AA2327" s="179"/>
      <c r="AB2327" s="121">
        <f>IF($D2327="",0,IF($E2327="",0,IF(VLOOKUP($E2327,paramètres!$E$33:$F$44,2,FALSE)&lt;=VLOOKUP($AB$18,paramètres!$E$33:$F$44,2,FALSE),P2327*$D2327,0)))</f>
        <v>0</v>
      </c>
      <c r="AC2327" s="13">
        <f>IF($D2327="",0,IF($E2327="",0,IF(VLOOKUP($E2327,paramètres!$E$33:$F$44,2,FALSE)&lt;=VLOOKUP($AC$18,paramètres!$E$33:$F$44,2,FALSE),Q2327*$D2327,0)))</f>
        <v>0</v>
      </c>
      <c r="AD2327" s="13">
        <f>IF($D2327="",0,IF($E2327="",0,IF(VLOOKUP($E2327,paramètres!$E$33:$F$44,2,FALSE)&lt;=VLOOKUP($AD$18,paramètres!$E$33:$F$44,2,FALSE),R2327*$D2327,0)))</f>
        <v>0</v>
      </c>
      <c r="AE2327" s="13">
        <f>IF($D2327="",0,IF($E2327="",0,IF(VLOOKUP($E2327,paramètres!$E$33:$F$44,2,FALSE)&lt;=VLOOKUP($AE$18,paramètres!$E$33:$F$44,2,FALSE),S2327*$D2327,0)))</f>
        <v>0</v>
      </c>
      <c r="AF2327" s="13">
        <f>IF($D2327="",0,IF($E2327="",0,IF(VLOOKUP($E2327,paramètres!$E$33:$F$44,2,FALSE)&lt;=VLOOKUP($AF$18,paramètres!$E$33:$F$44,2,FALSE),T2327*$D2327,0)))</f>
        <v>0</v>
      </c>
      <c r="AG2327" s="13">
        <f>IF($D2327="",0,IF($E2327="",0,IF(VLOOKUP($E2327,paramètres!$E$33:$F$44,2,FALSE)&lt;=VLOOKUP($AG$18,paramètres!$E$33:$F$44,2,FALSE),U2327*$D2327,0)))</f>
        <v>0</v>
      </c>
      <c r="AH2327" s="13">
        <f>IF($D2327="",0,IF($E2327="",0,IF(VLOOKUP($E2327,paramètres!$E$33:$F$44,2,FALSE)&lt;=VLOOKUP($AH$18,paramètres!$E$33:$F$44,2,FALSE),V2327*$D2327,0)))</f>
        <v>0</v>
      </c>
      <c r="AI2327" s="13">
        <f>IF($D2327="",0,IF($E2327="",0,IF(VLOOKUP($E2327,paramètres!$E$33:$F$44,2,FALSE)&lt;=VLOOKUP($AI$18,paramètres!$E$33:$F$44,2,FALSE),W2327*$D2327,0)))</f>
        <v>0</v>
      </c>
      <c r="AJ2327" s="13">
        <f>IF($D2327="",0,IF($E2327="",0,IF(VLOOKUP($E2327,paramètres!$E$33:$F$44,2,FALSE)&lt;=VLOOKUP($AJ$18,paramètres!$E$33:$F$44,2,FALSE),X2327*$D2327,0)))</f>
        <v>0</v>
      </c>
      <c r="AK2327" s="13">
        <f>IF($D2327="",0,IF($E2327="",0,IF(VLOOKUP($E2327,paramètres!$E$33:$F$44,2,FALSE)&lt;=VLOOKUP($AK$18,paramètres!$E$33:$F$44,2,FALSE),Y2327*$D2327,0)))</f>
        <v>0</v>
      </c>
      <c r="AL2327" s="13">
        <f>IF($D2327="",0,IF($E2327="",0,IF(VLOOKUP($E2327,paramètres!$E$33:$F$44,2,FALSE)&lt;=VLOOKUP($AL$18,paramètres!$E$33:$F$44,2,FALSE),Z2327*$D2327,0)))</f>
        <v>0</v>
      </c>
      <c r="AM2327" s="126">
        <f>IF($D2327="",0,IF($E2327="",0,IF(VLOOKUP($E2327,paramètres!$E$33:$F$44,2,FALSE)&lt;=VLOOKUP($AM$18,paramètres!$E$33:$F$44,2,FALSE),AA2327*$D2327,0)))</f>
        <v>0</v>
      </c>
      <c r="AN2327" s="121" t="str">
        <f>IF(paramètres!$B$28=1,((SUM(P2327:Y2327)/1.02)+SUM(Z2327:AA2327))*0.0303/9*COUNT(P2327:X2327),IF(paramètres!$B$28=2,(SUM(P2327:AA2327))*0.0303/9*COUNT(P2327:X2327),"Missing Delta option"))</f>
        <v>Missing Delta option</v>
      </c>
      <c r="AO2327" s="13" t="str">
        <f>IF(paramètres!$B$28=1,(((SUM(P2327:Y2327)/1.02)+SUM(Z2327:AA2327))+((SUM(AB2327:AK2327)/1.02)+SUM(AL2327:AN2327)))*cotpatr,IF(paramètres!$B$28=2,(SUM(P2327:AN2327)*cotpatr),"Missing Delta Option"))</f>
        <v>Missing Delta Option</v>
      </c>
      <c r="AP2327" s="13" t="str" cm="1">
        <f t="array" ref="AP2327">IF(paramètres!$B$28=1,(((SUM(P2327:Y2327)/1.02)+SUM(Z2327:AA2327))+((SUM(AB2327:AM2327)/1.02)+SUM(AL2327:AM2327)))/12*pécule,IF(paramètres!$B$28=2,SUM(P2327:AM2327)/12*pécule,"Missing Delta Option"))</f>
        <v>Missing Delta Option</v>
      </c>
      <c r="AQ2327" s="105" t="e">
        <f>IF(paramètres!$B$28=1,(((SUM(P2327:Y2327)/1.02)+SUM(Z2327:AA2327))+((SUM(AB2327:AM2327)/1.02)+SUM(AL2327:AM2327)))+AN2327+AO2327+AP2327,SUM(P2327:AM2327)+AN2327+AO2327+AP2327)</f>
        <v>#VALUE!</v>
      </c>
    </row>
    <row r="2328" spans="1:43" x14ac:dyDescent="0.25">
      <c r="A2328" s="104"/>
      <c r="B2328" s="39"/>
      <c r="C2328" s="39"/>
      <c r="D2328" s="70"/>
      <c r="E2328" s="49"/>
      <c r="F2328" s="40"/>
      <c r="G2328" s="38"/>
      <c r="H2328" s="71"/>
      <c r="I2328" s="40"/>
      <c r="J2328" s="38"/>
      <c r="K2328" s="71"/>
      <c r="L2328" s="40"/>
      <c r="M2328" s="38"/>
      <c r="N2328" s="71"/>
      <c r="O2328" s="49"/>
      <c r="P2328" s="177"/>
      <c r="Q2328" s="178"/>
      <c r="R2328" s="178"/>
      <c r="S2328" s="178"/>
      <c r="T2328" s="178"/>
      <c r="U2328" s="178"/>
      <c r="V2328" s="178"/>
      <c r="W2328" s="178"/>
      <c r="X2328" s="178"/>
      <c r="Y2328" s="178"/>
      <c r="Z2328" s="178"/>
      <c r="AA2328" s="179"/>
      <c r="AB2328" s="121">
        <f>IF($D2328="",0,IF($E2328="",0,IF(VLOOKUP($E2328,paramètres!$E$33:$F$44,2,FALSE)&lt;=VLOOKUP($AB$18,paramètres!$E$33:$F$44,2,FALSE),P2328*$D2328,0)))</f>
        <v>0</v>
      </c>
      <c r="AC2328" s="13">
        <f>IF($D2328="",0,IF($E2328="",0,IF(VLOOKUP($E2328,paramètres!$E$33:$F$44,2,FALSE)&lt;=VLOOKUP($AC$18,paramètres!$E$33:$F$44,2,FALSE),Q2328*$D2328,0)))</f>
        <v>0</v>
      </c>
      <c r="AD2328" s="13">
        <f>IF($D2328="",0,IF($E2328="",0,IF(VLOOKUP($E2328,paramètres!$E$33:$F$44,2,FALSE)&lt;=VLOOKUP($AD$18,paramètres!$E$33:$F$44,2,FALSE),R2328*$D2328,0)))</f>
        <v>0</v>
      </c>
      <c r="AE2328" s="13">
        <f>IF($D2328="",0,IF($E2328="",0,IF(VLOOKUP($E2328,paramètres!$E$33:$F$44,2,FALSE)&lt;=VLOOKUP($AE$18,paramètres!$E$33:$F$44,2,FALSE),S2328*$D2328,0)))</f>
        <v>0</v>
      </c>
      <c r="AF2328" s="13">
        <f>IF($D2328="",0,IF($E2328="",0,IF(VLOOKUP($E2328,paramètres!$E$33:$F$44,2,FALSE)&lt;=VLOOKUP($AF$18,paramètres!$E$33:$F$44,2,FALSE),T2328*$D2328,0)))</f>
        <v>0</v>
      </c>
      <c r="AG2328" s="13">
        <f>IF($D2328="",0,IF($E2328="",0,IF(VLOOKUP($E2328,paramètres!$E$33:$F$44,2,FALSE)&lt;=VLOOKUP($AG$18,paramètres!$E$33:$F$44,2,FALSE),U2328*$D2328,0)))</f>
        <v>0</v>
      </c>
      <c r="AH2328" s="13">
        <f>IF($D2328="",0,IF($E2328="",0,IF(VLOOKUP($E2328,paramètres!$E$33:$F$44,2,FALSE)&lt;=VLOOKUP($AH$18,paramètres!$E$33:$F$44,2,FALSE),V2328*$D2328,0)))</f>
        <v>0</v>
      </c>
      <c r="AI2328" s="13">
        <f>IF($D2328="",0,IF($E2328="",0,IF(VLOOKUP($E2328,paramètres!$E$33:$F$44,2,FALSE)&lt;=VLOOKUP($AI$18,paramètres!$E$33:$F$44,2,FALSE),W2328*$D2328,0)))</f>
        <v>0</v>
      </c>
      <c r="AJ2328" s="13">
        <f>IF($D2328="",0,IF($E2328="",0,IF(VLOOKUP($E2328,paramètres!$E$33:$F$44,2,FALSE)&lt;=VLOOKUP($AJ$18,paramètres!$E$33:$F$44,2,FALSE),X2328*$D2328,0)))</f>
        <v>0</v>
      </c>
      <c r="AK2328" s="13">
        <f>IF($D2328="",0,IF($E2328="",0,IF(VLOOKUP($E2328,paramètres!$E$33:$F$44,2,FALSE)&lt;=VLOOKUP($AK$18,paramètres!$E$33:$F$44,2,FALSE),Y2328*$D2328,0)))</f>
        <v>0</v>
      </c>
      <c r="AL2328" s="13">
        <f>IF($D2328="",0,IF($E2328="",0,IF(VLOOKUP($E2328,paramètres!$E$33:$F$44,2,FALSE)&lt;=VLOOKUP($AL$18,paramètres!$E$33:$F$44,2,FALSE),Z2328*$D2328,0)))</f>
        <v>0</v>
      </c>
      <c r="AM2328" s="126">
        <f>IF($D2328="",0,IF($E2328="",0,IF(VLOOKUP($E2328,paramètres!$E$33:$F$44,2,FALSE)&lt;=VLOOKUP($AM$18,paramètres!$E$33:$F$44,2,FALSE),AA2328*$D2328,0)))</f>
        <v>0</v>
      </c>
      <c r="AN2328" s="121" t="str">
        <f>IF(paramètres!$B$28=1,((SUM(P2328:Y2328)/1.02)+SUM(Z2328:AA2328))*0.0303/9*COUNT(P2328:X2328),IF(paramètres!$B$28=2,(SUM(P2328:AA2328))*0.0303/9*COUNT(P2328:X2328),"Missing Delta option"))</f>
        <v>Missing Delta option</v>
      </c>
      <c r="AO2328" s="13" t="str">
        <f>IF(paramètres!$B$28=1,(((SUM(P2328:Y2328)/1.02)+SUM(Z2328:AA2328))+((SUM(AB2328:AK2328)/1.02)+SUM(AL2328:AN2328)))*cotpatr,IF(paramètres!$B$28=2,(SUM(P2328:AN2328)*cotpatr),"Missing Delta Option"))</f>
        <v>Missing Delta Option</v>
      </c>
      <c r="AP2328" s="13" t="str" cm="1">
        <f t="array" ref="AP2328">IF(paramètres!$B$28=1,(((SUM(P2328:Y2328)/1.02)+SUM(Z2328:AA2328))+((SUM(AB2328:AM2328)/1.02)+SUM(AL2328:AM2328)))/12*pécule,IF(paramètres!$B$28=2,SUM(P2328:AM2328)/12*pécule,"Missing Delta Option"))</f>
        <v>Missing Delta Option</v>
      </c>
      <c r="AQ2328" s="105" t="e">
        <f>IF(paramètres!$B$28=1,(((SUM(P2328:Y2328)/1.02)+SUM(Z2328:AA2328))+((SUM(AB2328:AM2328)/1.02)+SUM(AL2328:AM2328)))+AN2328+AO2328+AP2328,SUM(P2328:AM2328)+AN2328+AO2328+AP2328)</f>
        <v>#VALUE!</v>
      </c>
    </row>
    <row r="2329" spans="1:43" x14ac:dyDescent="0.25">
      <c r="A2329" s="104"/>
      <c r="B2329" s="39"/>
      <c r="C2329" s="39"/>
      <c r="D2329" s="70"/>
      <c r="E2329" s="49"/>
      <c r="F2329" s="40"/>
      <c r="G2329" s="38"/>
      <c r="H2329" s="71"/>
      <c r="I2329" s="40"/>
      <c r="J2329" s="38"/>
      <c r="K2329" s="71"/>
      <c r="L2329" s="40"/>
      <c r="M2329" s="38"/>
      <c r="N2329" s="71"/>
      <c r="O2329" s="49"/>
      <c r="P2329" s="177"/>
      <c r="Q2329" s="178"/>
      <c r="R2329" s="178"/>
      <c r="S2329" s="178"/>
      <c r="T2329" s="178"/>
      <c r="U2329" s="178"/>
      <c r="V2329" s="178"/>
      <c r="W2329" s="178"/>
      <c r="X2329" s="178"/>
      <c r="Y2329" s="178"/>
      <c r="Z2329" s="178"/>
      <c r="AA2329" s="179"/>
      <c r="AB2329" s="121">
        <f>IF($D2329="",0,IF($E2329="",0,IF(VLOOKUP($E2329,paramètres!$E$33:$F$44,2,FALSE)&lt;=VLOOKUP($AB$18,paramètres!$E$33:$F$44,2,FALSE),P2329*$D2329,0)))</f>
        <v>0</v>
      </c>
      <c r="AC2329" s="13">
        <f>IF($D2329="",0,IF($E2329="",0,IF(VLOOKUP($E2329,paramètres!$E$33:$F$44,2,FALSE)&lt;=VLOOKUP($AC$18,paramètres!$E$33:$F$44,2,FALSE),Q2329*$D2329,0)))</f>
        <v>0</v>
      </c>
      <c r="AD2329" s="13">
        <f>IF($D2329="",0,IF($E2329="",0,IF(VLOOKUP($E2329,paramètres!$E$33:$F$44,2,FALSE)&lt;=VLOOKUP($AD$18,paramètres!$E$33:$F$44,2,FALSE),R2329*$D2329,0)))</f>
        <v>0</v>
      </c>
      <c r="AE2329" s="13">
        <f>IF($D2329="",0,IF($E2329="",0,IF(VLOOKUP($E2329,paramètres!$E$33:$F$44,2,FALSE)&lt;=VLOOKUP($AE$18,paramètres!$E$33:$F$44,2,FALSE),S2329*$D2329,0)))</f>
        <v>0</v>
      </c>
      <c r="AF2329" s="13">
        <f>IF($D2329="",0,IF($E2329="",0,IF(VLOOKUP($E2329,paramètres!$E$33:$F$44,2,FALSE)&lt;=VLOOKUP($AF$18,paramètres!$E$33:$F$44,2,FALSE),T2329*$D2329,0)))</f>
        <v>0</v>
      </c>
      <c r="AG2329" s="13">
        <f>IF($D2329="",0,IF($E2329="",0,IF(VLOOKUP($E2329,paramètres!$E$33:$F$44,2,FALSE)&lt;=VLOOKUP($AG$18,paramètres!$E$33:$F$44,2,FALSE),U2329*$D2329,0)))</f>
        <v>0</v>
      </c>
      <c r="AH2329" s="13">
        <f>IF($D2329="",0,IF($E2329="",0,IF(VLOOKUP($E2329,paramètres!$E$33:$F$44,2,FALSE)&lt;=VLOOKUP($AH$18,paramètres!$E$33:$F$44,2,FALSE),V2329*$D2329,0)))</f>
        <v>0</v>
      </c>
      <c r="AI2329" s="13">
        <f>IF($D2329="",0,IF($E2329="",0,IF(VLOOKUP($E2329,paramètres!$E$33:$F$44,2,FALSE)&lt;=VLOOKUP($AI$18,paramètres!$E$33:$F$44,2,FALSE),W2329*$D2329,0)))</f>
        <v>0</v>
      </c>
      <c r="AJ2329" s="13">
        <f>IF($D2329="",0,IF($E2329="",0,IF(VLOOKUP($E2329,paramètres!$E$33:$F$44,2,FALSE)&lt;=VLOOKUP($AJ$18,paramètres!$E$33:$F$44,2,FALSE),X2329*$D2329,0)))</f>
        <v>0</v>
      </c>
      <c r="AK2329" s="13">
        <f>IF($D2329="",0,IF($E2329="",0,IF(VLOOKUP($E2329,paramètres!$E$33:$F$44,2,FALSE)&lt;=VLOOKUP($AK$18,paramètres!$E$33:$F$44,2,FALSE),Y2329*$D2329,0)))</f>
        <v>0</v>
      </c>
      <c r="AL2329" s="13">
        <f>IF($D2329="",0,IF($E2329="",0,IF(VLOOKUP($E2329,paramètres!$E$33:$F$44,2,FALSE)&lt;=VLOOKUP($AL$18,paramètres!$E$33:$F$44,2,FALSE),Z2329*$D2329,0)))</f>
        <v>0</v>
      </c>
      <c r="AM2329" s="126">
        <f>IF($D2329="",0,IF($E2329="",0,IF(VLOOKUP($E2329,paramètres!$E$33:$F$44,2,FALSE)&lt;=VLOOKUP($AM$18,paramètres!$E$33:$F$44,2,FALSE),AA2329*$D2329,0)))</f>
        <v>0</v>
      </c>
      <c r="AN2329" s="121" t="str">
        <f>IF(paramètres!$B$28=1,((SUM(P2329:Y2329)/1.02)+SUM(Z2329:AA2329))*0.0303/9*COUNT(P2329:X2329),IF(paramètres!$B$28=2,(SUM(P2329:AA2329))*0.0303/9*COUNT(P2329:X2329),"Missing Delta option"))</f>
        <v>Missing Delta option</v>
      </c>
      <c r="AO2329" s="13" t="str">
        <f>IF(paramètres!$B$28=1,(((SUM(P2329:Y2329)/1.02)+SUM(Z2329:AA2329))+((SUM(AB2329:AK2329)/1.02)+SUM(AL2329:AN2329)))*cotpatr,IF(paramètres!$B$28=2,(SUM(P2329:AN2329)*cotpatr),"Missing Delta Option"))</f>
        <v>Missing Delta Option</v>
      </c>
      <c r="AP2329" s="13" t="str" cm="1">
        <f t="array" ref="AP2329">IF(paramètres!$B$28=1,(((SUM(P2329:Y2329)/1.02)+SUM(Z2329:AA2329))+((SUM(AB2329:AM2329)/1.02)+SUM(AL2329:AM2329)))/12*pécule,IF(paramètres!$B$28=2,SUM(P2329:AM2329)/12*pécule,"Missing Delta Option"))</f>
        <v>Missing Delta Option</v>
      </c>
      <c r="AQ2329" s="105" t="e">
        <f>IF(paramètres!$B$28=1,(((SUM(P2329:Y2329)/1.02)+SUM(Z2329:AA2329))+((SUM(AB2329:AM2329)/1.02)+SUM(AL2329:AM2329)))+AN2329+AO2329+AP2329,SUM(P2329:AM2329)+AN2329+AO2329+AP2329)</f>
        <v>#VALUE!</v>
      </c>
    </row>
    <row r="2330" spans="1:43" x14ac:dyDescent="0.25">
      <c r="A2330" s="104"/>
      <c r="B2330" s="39"/>
      <c r="C2330" s="39"/>
      <c r="D2330" s="70"/>
      <c r="E2330" s="49"/>
      <c r="F2330" s="40"/>
      <c r="G2330" s="38"/>
      <c r="H2330" s="71"/>
      <c r="I2330" s="40"/>
      <c r="J2330" s="38"/>
      <c r="K2330" s="71"/>
      <c r="L2330" s="40"/>
      <c r="M2330" s="38"/>
      <c r="N2330" s="71"/>
      <c r="O2330" s="49"/>
      <c r="P2330" s="177"/>
      <c r="Q2330" s="178"/>
      <c r="R2330" s="178"/>
      <c r="S2330" s="178"/>
      <c r="T2330" s="178"/>
      <c r="U2330" s="178"/>
      <c r="V2330" s="178"/>
      <c r="W2330" s="178"/>
      <c r="X2330" s="178"/>
      <c r="Y2330" s="178"/>
      <c r="Z2330" s="178"/>
      <c r="AA2330" s="179"/>
      <c r="AB2330" s="121">
        <f>IF($D2330="",0,IF($E2330="",0,IF(VLOOKUP($E2330,paramètres!$E$33:$F$44,2,FALSE)&lt;=VLOOKUP($AB$18,paramètres!$E$33:$F$44,2,FALSE),P2330*$D2330,0)))</f>
        <v>0</v>
      </c>
      <c r="AC2330" s="13">
        <f>IF($D2330="",0,IF($E2330="",0,IF(VLOOKUP($E2330,paramètres!$E$33:$F$44,2,FALSE)&lt;=VLOOKUP($AC$18,paramètres!$E$33:$F$44,2,FALSE),Q2330*$D2330,0)))</f>
        <v>0</v>
      </c>
      <c r="AD2330" s="13">
        <f>IF($D2330="",0,IF($E2330="",0,IF(VLOOKUP($E2330,paramètres!$E$33:$F$44,2,FALSE)&lt;=VLOOKUP($AD$18,paramètres!$E$33:$F$44,2,FALSE),R2330*$D2330,0)))</f>
        <v>0</v>
      </c>
      <c r="AE2330" s="13">
        <f>IF($D2330="",0,IF($E2330="",0,IF(VLOOKUP($E2330,paramètres!$E$33:$F$44,2,FALSE)&lt;=VLOOKUP($AE$18,paramètres!$E$33:$F$44,2,FALSE),S2330*$D2330,0)))</f>
        <v>0</v>
      </c>
      <c r="AF2330" s="13">
        <f>IF($D2330="",0,IF($E2330="",0,IF(VLOOKUP($E2330,paramètres!$E$33:$F$44,2,FALSE)&lt;=VLOOKUP($AF$18,paramètres!$E$33:$F$44,2,FALSE),T2330*$D2330,0)))</f>
        <v>0</v>
      </c>
      <c r="AG2330" s="13">
        <f>IF($D2330="",0,IF($E2330="",0,IF(VLOOKUP($E2330,paramètres!$E$33:$F$44,2,FALSE)&lt;=VLOOKUP($AG$18,paramètres!$E$33:$F$44,2,FALSE),U2330*$D2330,0)))</f>
        <v>0</v>
      </c>
      <c r="AH2330" s="13">
        <f>IF($D2330="",0,IF($E2330="",0,IF(VLOOKUP($E2330,paramètres!$E$33:$F$44,2,FALSE)&lt;=VLOOKUP($AH$18,paramètres!$E$33:$F$44,2,FALSE),V2330*$D2330,0)))</f>
        <v>0</v>
      </c>
      <c r="AI2330" s="13">
        <f>IF($D2330="",0,IF($E2330="",0,IF(VLOOKUP($E2330,paramètres!$E$33:$F$44,2,FALSE)&lt;=VLOOKUP($AI$18,paramètres!$E$33:$F$44,2,FALSE),W2330*$D2330,0)))</f>
        <v>0</v>
      </c>
      <c r="AJ2330" s="13">
        <f>IF($D2330="",0,IF($E2330="",0,IF(VLOOKUP($E2330,paramètres!$E$33:$F$44,2,FALSE)&lt;=VLOOKUP($AJ$18,paramètres!$E$33:$F$44,2,FALSE),X2330*$D2330,0)))</f>
        <v>0</v>
      </c>
      <c r="AK2330" s="13">
        <f>IF($D2330="",0,IF($E2330="",0,IF(VLOOKUP($E2330,paramètres!$E$33:$F$44,2,FALSE)&lt;=VLOOKUP($AK$18,paramètres!$E$33:$F$44,2,FALSE),Y2330*$D2330,0)))</f>
        <v>0</v>
      </c>
      <c r="AL2330" s="13">
        <f>IF($D2330="",0,IF($E2330="",0,IF(VLOOKUP($E2330,paramètres!$E$33:$F$44,2,FALSE)&lt;=VLOOKUP($AL$18,paramètres!$E$33:$F$44,2,FALSE),Z2330*$D2330,0)))</f>
        <v>0</v>
      </c>
      <c r="AM2330" s="126">
        <f>IF($D2330="",0,IF($E2330="",0,IF(VLOOKUP($E2330,paramètres!$E$33:$F$44,2,FALSE)&lt;=VLOOKUP($AM$18,paramètres!$E$33:$F$44,2,FALSE),AA2330*$D2330,0)))</f>
        <v>0</v>
      </c>
      <c r="AN2330" s="121" t="str">
        <f>IF(paramètres!$B$28=1,((SUM(P2330:Y2330)/1.02)+SUM(Z2330:AA2330))*0.0303/9*COUNT(P2330:X2330),IF(paramètres!$B$28=2,(SUM(P2330:AA2330))*0.0303/9*COUNT(P2330:X2330),"Missing Delta option"))</f>
        <v>Missing Delta option</v>
      </c>
      <c r="AO2330" s="13" t="str">
        <f>IF(paramètres!$B$28=1,(((SUM(P2330:Y2330)/1.02)+SUM(Z2330:AA2330))+((SUM(AB2330:AK2330)/1.02)+SUM(AL2330:AN2330)))*cotpatr,IF(paramètres!$B$28=2,(SUM(P2330:AN2330)*cotpatr),"Missing Delta Option"))</f>
        <v>Missing Delta Option</v>
      </c>
      <c r="AP2330" s="13" t="str" cm="1">
        <f t="array" ref="AP2330">IF(paramètres!$B$28=1,(((SUM(P2330:Y2330)/1.02)+SUM(Z2330:AA2330))+((SUM(AB2330:AM2330)/1.02)+SUM(AL2330:AM2330)))/12*pécule,IF(paramètres!$B$28=2,SUM(P2330:AM2330)/12*pécule,"Missing Delta Option"))</f>
        <v>Missing Delta Option</v>
      </c>
      <c r="AQ2330" s="105" t="e">
        <f>IF(paramètres!$B$28=1,(((SUM(P2330:Y2330)/1.02)+SUM(Z2330:AA2330))+((SUM(AB2330:AM2330)/1.02)+SUM(AL2330:AM2330)))+AN2330+AO2330+AP2330,SUM(P2330:AM2330)+AN2330+AO2330+AP2330)</f>
        <v>#VALUE!</v>
      </c>
    </row>
    <row r="2331" spans="1:43" x14ac:dyDescent="0.25">
      <c r="A2331" s="104"/>
      <c r="B2331" s="39"/>
      <c r="C2331" s="39"/>
      <c r="D2331" s="70"/>
      <c r="E2331" s="49"/>
      <c r="F2331" s="40"/>
      <c r="G2331" s="38"/>
      <c r="H2331" s="71"/>
      <c r="I2331" s="40"/>
      <c r="J2331" s="38"/>
      <c r="K2331" s="71"/>
      <c r="L2331" s="40"/>
      <c r="M2331" s="38"/>
      <c r="N2331" s="71"/>
      <c r="O2331" s="49"/>
      <c r="P2331" s="177"/>
      <c r="Q2331" s="178"/>
      <c r="R2331" s="178"/>
      <c r="S2331" s="178"/>
      <c r="T2331" s="178"/>
      <c r="U2331" s="178"/>
      <c r="V2331" s="178"/>
      <c r="W2331" s="178"/>
      <c r="X2331" s="178"/>
      <c r="Y2331" s="178"/>
      <c r="Z2331" s="178"/>
      <c r="AA2331" s="179"/>
      <c r="AB2331" s="121">
        <f>IF($D2331="",0,IF($E2331="",0,IF(VLOOKUP($E2331,paramètres!$E$33:$F$44,2,FALSE)&lt;=VLOOKUP($AB$18,paramètres!$E$33:$F$44,2,FALSE),P2331*$D2331,0)))</f>
        <v>0</v>
      </c>
      <c r="AC2331" s="13">
        <f>IF($D2331="",0,IF($E2331="",0,IF(VLOOKUP($E2331,paramètres!$E$33:$F$44,2,FALSE)&lt;=VLOOKUP($AC$18,paramètres!$E$33:$F$44,2,FALSE),Q2331*$D2331,0)))</f>
        <v>0</v>
      </c>
      <c r="AD2331" s="13">
        <f>IF($D2331="",0,IF($E2331="",0,IF(VLOOKUP($E2331,paramètres!$E$33:$F$44,2,FALSE)&lt;=VLOOKUP($AD$18,paramètres!$E$33:$F$44,2,FALSE),R2331*$D2331,0)))</f>
        <v>0</v>
      </c>
      <c r="AE2331" s="13">
        <f>IF($D2331="",0,IF($E2331="",0,IF(VLOOKUP($E2331,paramètres!$E$33:$F$44,2,FALSE)&lt;=VLOOKUP($AE$18,paramètres!$E$33:$F$44,2,FALSE),S2331*$D2331,0)))</f>
        <v>0</v>
      </c>
      <c r="AF2331" s="13">
        <f>IF($D2331="",0,IF($E2331="",0,IF(VLOOKUP($E2331,paramètres!$E$33:$F$44,2,FALSE)&lt;=VLOOKUP($AF$18,paramètres!$E$33:$F$44,2,FALSE),T2331*$D2331,0)))</f>
        <v>0</v>
      </c>
      <c r="AG2331" s="13">
        <f>IF($D2331="",0,IF($E2331="",0,IF(VLOOKUP($E2331,paramètres!$E$33:$F$44,2,FALSE)&lt;=VLOOKUP($AG$18,paramètres!$E$33:$F$44,2,FALSE),U2331*$D2331,0)))</f>
        <v>0</v>
      </c>
      <c r="AH2331" s="13">
        <f>IF($D2331="",0,IF($E2331="",0,IF(VLOOKUP($E2331,paramètres!$E$33:$F$44,2,FALSE)&lt;=VLOOKUP($AH$18,paramètres!$E$33:$F$44,2,FALSE),V2331*$D2331,0)))</f>
        <v>0</v>
      </c>
      <c r="AI2331" s="13">
        <f>IF($D2331="",0,IF($E2331="",0,IF(VLOOKUP($E2331,paramètres!$E$33:$F$44,2,FALSE)&lt;=VLOOKUP($AI$18,paramètres!$E$33:$F$44,2,FALSE),W2331*$D2331,0)))</f>
        <v>0</v>
      </c>
      <c r="AJ2331" s="13">
        <f>IF($D2331="",0,IF($E2331="",0,IF(VLOOKUP($E2331,paramètres!$E$33:$F$44,2,FALSE)&lt;=VLOOKUP($AJ$18,paramètres!$E$33:$F$44,2,FALSE),X2331*$D2331,0)))</f>
        <v>0</v>
      </c>
      <c r="AK2331" s="13">
        <f>IF($D2331="",0,IF($E2331="",0,IF(VLOOKUP($E2331,paramètres!$E$33:$F$44,2,FALSE)&lt;=VLOOKUP($AK$18,paramètres!$E$33:$F$44,2,FALSE),Y2331*$D2331,0)))</f>
        <v>0</v>
      </c>
      <c r="AL2331" s="13">
        <f>IF($D2331="",0,IF($E2331="",0,IF(VLOOKUP($E2331,paramètres!$E$33:$F$44,2,FALSE)&lt;=VLOOKUP($AL$18,paramètres!$E$33:$F$44,2,FALSE),Z2331*$D2331,0)))</f>
        <v>0</v>
      </c>
      <c r="AM2331" s="126">
        <f>IF($D2331="",0,IF($E2331="",0,IF(VLOOKUP($E2331,paramètres!$E$33:$F$44,2,FALSE)&lt;=VLOOKUP($AM$18,paramètres!$E$33:$F$44,2,FALSE),AA2331*$D2331,0)))</f>
        <v>0</v>
      </c>
      <c r="AN2331" s="121" t="str">
        <f>IF(paramètres!$B$28=1,((SUM(P2331:Y2331)/1.02)+SUM(Z2331:AA2331))*0.0303/9*COUNT(P2331:X2331),IF(paramètres!$B$28=2,(SUM(P2331:AA2331))*0.0303/9*COUNT(P2331:X2331),"Missing Delta option"))</f>
        <v>Missing Delta option</v>
      </c>
      <c r="AO2331" s="13" t="str">
        <f>IF(paramètres!$B$28=1,(((SUM(P2331:Y2331)/1.02)+SUM(Z2331:AA2331))+((SUM(AB2331:AK2331)/1.02)+SUM(AL2331:AN2331)))*cotpatr,IF(paramètres!$B$28=2,(SUM(P2331:AN2331)*cotpatr),"Missing Delta Option"))</f>
        <v>Missing Delta Option</v>
      </c>
      <c r="AP2331" s="13" t="str" cm="1">
        <f t="array" ref="AP2331">IF(paramètres!$B$28=1,(((SUM(P2331:Y2331)/1.02)+SUM(Z2331:AA2331))+((SUM(AB2331:AM2331)/1.02)+SUM(AL2331:AM2331)))/12*pécule,IF(paramètres!$B$28=2,SUM(P2331:AM2331)/12*pécule,"Missing Delta Option"))</f>
        <v>Missing Delta Option</v>
      </c>
      <c r="AQ2331" s="105" t="e">
        <f>IF(paramètres!$B$28=1,(((SUM(P2331:Y2331)/1.02)+SUM(Z2331:AA2331))+((SUM(AB2331:AM2331)/1.02)+SUM(AL2331:AM2331)))+AN2331+AO2331+AP2331,SUM(P2331:AM2331)+AN2331+AO2331+AP2331)</f>
        <v>#VALUE!</v>
      </c>
    </row>
    <row r="2332" spans="1:43" x14ac:dyDescent="0.25">
      <c r="A2332" s="104"/>
      <c r="B2332" s="39"/>
      <c r="C2332" s="39"/>
      <c r="D2332" s="70"/>
      <c r="E2332" s="49"/>
      <c r="F2332" s="40"/>
      <c r="G2332" s="38"/>
      <c r="H2332" s="71"/>
      <c r="I2332" s="40"/>
      <c r="J2332" s="38"/>
      <c r="K2332" s="71"/>
      <c r="L2332" s="40"/>
      <c r="M2332" s="38"/>
      <c r="N2332" s="71"/>
      <c r="O2332" s="49"/>
      <c r="P2332" s="177"/>
      <c r="Q2332" s="178"/>
      <c r="R2332" s="178"/>
      <c r="S2332" s="178"/>
      <c r="T2332" s="178"/>
      <c r="U2332" s="178"/>
      <c r="V2332" s="178"/>
      <c r="W2332" s="178"/>
      <c r="X2332" s="178"/>
      <c r="Y2332" s="178"/>
      <c r="Z2332" s="178"/>
      <c r="AA2332" s="179"/>
      <c r="AB2332" s="121">
        <f>IF($D2332="",0,IF($E2332="",0,IF(VLOOKUP($E2332,paramètres!$E$33:$F$44,2,FALSE)&lt;=VLOOKUP($AB$18,paramètres!$E$33:$F$44,2,FALSE),P2332*$D2332,0)))</f>
        <v>0</v>
      </c>
      <c r="AC2332" s="13">
        <f>IF($D2332="",0,IF($E2332="",0,IF(VLOOKUP($E2332,paramètres!$E$33:$F$44,2,FALSE)&lt;=VLOOKUP($AC$18,paramètres!$E$33:$F$44,2,FALSE),Q2332*$D2332,0)))</f>
        <v>0</v>
      </c>
      <c r="AD2332" s="13">
        <f>IF($D2332="",0,IF($E2332="",0,IF(VLOOKUP($E2332,paramètres!$E$33:$F$44,2,FALSE)&lt;=VLOOKUP($AD$18,paramètres!$E$33:$F$44,2,FALSE),R2332*$D2332,0)))</f>
        <v>0</v>
      </c>
      <c r="AE2332" s="13">
        <f>IF($D2332="",0,IF($E2332="",0,IF(VLOOKUP($E2332,paramètres!$E$33:$F$44,2,FALSE)&lt;=VLOOKUP($AE$18,paramètres!$E$33:$F$44,2,FALSE),S2332*$D2332,0)))</f>
        <v>0</v>
      </c>
      <c r="AF2332" s="13">
        <f>IF($D2332="",0,IF($E2332="",0,IF(VLOOKUP($E2332,paramètres!$E$33:$F$44,2,FALSE)&lt;=VLOOKUP($AF$18,paramètres!$E$33:$F$44,2,FALSE),T2332*$D2332,0)))</f>
        <v>0</v>
      </c>
      <c r="AG2332" s="13">
        <f>IF($D2332="",0,IF($E2332="",0,IF(VLOOKUP($E2332,paramètres!$E$33:$F$44,2,FALSE)&lt;=VLOOKUP($AG$18,paramètres!$E$33:$F$44,2,FALSE),U2332*$D2332,0)))</f>
        <v>0</v>
      </c>
      <c r="AH2332" s="13">
        <f>IF($D2332="",0,IF($E2332="",0,IF(VLOOKUP($E2332,paramètres!$E$33:$F$44,2,FALSE)&lt;=VLOOKUP($AH$18,paramètres!$E$33:$F$44,2,FALSE),V2332*$D2332,0)))</f>
        <v>0</v>
      </c>
      <c r="AI2332" s="13">
        <f>IF($D2332="",0,IF($E2332="",0,IF(VLOOKUP($E2332,paramètres!$E$33:$F$44,2,FALSE)&lt;=VLOOKUP($AI$18,paramètres!$E$33:$F$44,2,FALSE),W2332*$D2332,0)))</f>
        <v>0</v>
      </c>
      <c r="AJ2332" s="13">
        <f>IF($D2332="",0,IF($E2332="",0,IF(VLOOKUP($E2332,paramètres!$E$33:$F$44,2,FALSE)&lt;=VLOOKUP($AJ$18,paramètres!$E$33:$F$44,2,FALSE),X2332*$D2332,0)))</f>
        <v>0</v>
      </c>
      <c r="AK2332" s="13">
        <f>IF($D2332="",0,IF($E2332="",0,IF(VLOOKUP($E2332,paramètres!$E$33:$F$44,2,FALSE)&lt;=VLOOKUP($AK$18,paramètres!$E$33:$F$44,2,FALSE),Y2332*$D2332,0)))</f>
        <v>0</v>
      </c>
      <c r="AL2332" s="13">
        <f>IF($D2332="",0,IF($E2332="",0,IF(VLOOKUP($E2332,paramètres!$E$33:$F$44,2,FALSE)&lt;=VLOOKUP($AL$18,paramètres!$E$33:$F$44,2,FALSE),Z2332*$D2332,0)))</f>
        <v>0</v>
      </c>
      <c r="AM2332" s="126">
        <f>IF($D2332="",0,IF($E2332="",0,IF(VLOOKUP($E2332,paramètres!$E$33:$F$44,2,FALSE)&lt;=VLOOKUP($AM$18,paramètres!$E$33:$F$44,2,FALSE),AA2332*$D2332,0)))</f>
        <v>0</v>
      </c>
      <c r="AN2332" s="121" t="str">
        <f>IF(paramètres!$B$28=1,((SUM(P2332:Y2332)/1.02)+SUM(Z2332:AA2332))*0.0303/9*COUNT(P2332:X2332),IF(paramètres!$B$28=2,(SUM(P2332:AA2332))*0.0303/9*COUNT(P2332:X2332),"Missing Delta option"))</f>
        <v>Missing Delta option</v>
      </c>
      <c r="AO2332" s="13" t="str">
        <f>IF(paramètres!$B$28=1,(((SUM(P2332:Y2332)/1.02)+SUM(Z2332:AA2332))+((SUM(AB2332:AK2332)/1.02)+SUM(AL2332:AN2332)))*cotpatr,IF(paramètres!$B$28=2,(SUM(P2332:AN2332)*cotpatr),"Missing Delta Option"))</f>
        <v>Missing Delta Option</v>
      </c>
      <c r="AP2332" s="13" t="str" cm="1">
        <f t="array" ref="AP2332">IF(paramètres!$B$28=1,(((SUM(P2332:Y2332)/1.02)+SUM(Z2332:AA2332))+((SUM(AB2332:AM2332)/1.02)+SUM(AL2332:AM2332)))/12*pécule,IF(paramètres!$B$28=2,SUM(P2332:AM2332)/12*pécule,"Missing Delta Option"))</f>
        <v>Missing Delta Option</v>
      </c>
      <c r="AQ2332" s="105" t="e">
        <f>IF(paramètres!$B$28=1,(((SUM(P2332:Y2332)/1.02)+SUM(Z2332:AA2332))+((SUM(AB2332:AM2332)/1.02)+SUM(AL2332:AM2332)))+AN2332+AO2332+AP2332,SUM(P2332:AM2332)+AN2332+AO2332+AP2332)</f>
        <v>#VALUE!</v>
      </c>
    </row>
    <row r="2333" spans="1:43" x14ac:dyDescent="0.25">
      <c r="A2333" s="104"/>
      <c r="B2333" s="39"/>
      <c r="C2333" s="39"/>
      <c r="D2333" s="70"/>
      <c r="E2333" s="49"/>
      <c r="F2333" s="40"/>
      <c r="G2333" s="38"/>
      <c r="H2333" s="71"/>
      <c r="I2333" s="40"/>
      <c r="J2333" s="38"/>
      <c r="K2333" s="71"/>
      <c r="L2333" s="40"/>
      <c r="M2333" s="38"/>
      <c r="N2333" s="71"/>
      <c r="O2333" s="49"/>
      <c r="P2333" s="177"/>
      <c r="Q2333" s="178"/>
      <c r="R2333" s="178"/>
      <c r="S2333" s="178"/>
      <c r="T2333" s="178"/>
      <c r="U2333" s="178"/>
      <c r="V2333" s="178"/>
      <c r="W2333" s="178"/>
      <c r="X2333" s="178"/>
      <c r="Y2333" s="178"/>
      <c r="Z2333" s="178"/>
      <c r="AA2333" s="179"/>
      <c r="AB2333" s="121">
        <f>IF($D2333="",0,IF($E2333="",0,IF(VLOOKUP($E2333,paramètres!$E$33:$F$44,2,FALSE)&lt;=VLOOKUP($AB$18,paramètres!$E$33:$F$44,2,FALSE),P2333*$D2333,0)))</f>
        <v>0</v>
      </c>
      <c r="AC2333" s="13">
        <f>IF($D2333="",0,IF($E2333="",0,IF(VLOOKUP($E2333,paramètres!$E$33:$F$44,2,FALSE)&lt;=VLOOKUP($AC$18,paramètres!$E$33:$F$44,2,FALSE),Q2333*$D2333,0)))</f>
        <v>0</v>
      </c>
      <c r="AD2333" s="13">
        <f>IF($D2333="",0,IF($E2333="",0,IF(VLOOKUP($E2333,paramètres!$E$33:$F$44,2,FALSE)&lt;=VLOOKUP($AD$18,paramètres!$E$33:$F$44,2,FALSE),R2333*$D2333,0)))</f>
        <v>0</v>
      </c>
      <c r="AE2333" s="13">
        <f>IF($D2333="",0,IF($E2333="",0,IF(VLOOKUP($E2333,paramètres!$E$33:$F$44,2,FALSE)&lt;=VLOOKUP($AE$18,paramètres!$E$33:$F$44,2,FALSE),S2333*$D2333,0)))</f>
        <v>0</v>
      </c>
      <c r="AF2333" s="13">
        <f>IF($D2333="",0,IF($E2333="",0,IF(VLOOKUP($E2333,paramètres!$E$33:$F$44,2,FALSE)&lt;=VLOOKUP($AF$18,paramètres!$E$33:$F$44,2,FALSE),T2333*$D2333,0)))</f>
        <v>0</v>
      </c>
      <c r="AG2333" s="13">
        <f>IF($D2333="",0,IF($E2333="",0,IF(VLOOKUP($E2333,paramètres!$E$33:$F$44,2,FALSE)&lt;=VLOOKUP($AG$18,paramètres!$E$33:$F$44,2,FALSE),U2333*$D2333,0)))</f>
        <v>0</v>
      </c>
      <c r="AH2333" s="13">
        <f>IF($D2333="",0,IF($E2333="",0,IF(VLOOKUP($E2333,paramètres!$E$33:$F$44,2,FALSE)&lt;=VLOOKUP($AH$18,paramètres!$E$33:$F$44,2,FALSE),V2333*$D2333,0)))</f>
        <v>0</v>
      </c>
      <c r="AI2333" s="13">
        <f>IF($D2333="",0,IF($E2333="",0,IF(VLOOKUP($E2333,paramètres!$E$33:$F$44,2,FALSE)&lt;=VLOOKUP($AI$18,paramètres!$E$33:$F$44,2,FALSE),W2333*$D2333,0)))</f>
        <v>0</v>
      </c>
      <c r="AJ2333" s="13">
        <f>IF($D2333="",0,IF($E2333="",0,IF(VLOOKUP($E2333,paramètres!$E$33:$F$44,2,FALSE)&lt;=VLOOKUP($AJ$18,paramètres!$E$33:$F$44,2,FALSE),X2333*$D2333,0)))</f>
        <v>0</v>
      </c>
      <c r="AK2333" s="13">
        <f>IF($D2333="",0,IF($E2333="",0,IF(VLOOKUP($E2333,paramètres!$E$33:$F$44,2,FALSE)&lt;=VLOOKUP($AK$18,paramètres!$E$33:$F$44,2,FALSE),Y2333*$D2333,0)))</f>
        <v>0</v>
      </c>
      <c r="AL2333" s="13">
        <f>IF($D2333="",0,IF($E2333="",0,IF(VLOOKUP($E2333,paramètres!$E$33:$F$44,2,FALSE)&lt;=VLOOKUP($AL$18,paramètres!$E$33:$F$44,2,FALSE),Z2333*$D2333,0)))</f>
        <v>0</v>
      </c>
      <c r="AM2333" s="126">
        <f>IF($D2333="",0,IF($E2333="",0,IF(VLOOKUP($E2333,paramètres!$E$33:$F$44,2,FALSE)&lt;=VLOOKUP($AM$18,paramètres!$E$33:$F$44,2,FALSE),AA2333*$D2333,0)))</f>
        <v>0</v>
      </c>
      <c r="AN2333" s="121" t="str">
        <f>IF(paramètres!$B$28=1,((SUM(P2333:Y2333)/1.02)+SUM(Z2333:AA2333))*0.0303/9*COUNT(P2333:X2333),IF(paramètres!$B$28=2,(SUM(P2333:AA2333))*0.0303/9*COUNT(P2333:X2333),"Missing Delta option"))</f>
        <v>Missing Delta option</v>
      </c>
      <c r="AO2333" s="13" t="str">
        <f>IF(paramètres!$B$28=1,(((SUM(P2333:Y2333)/1.02)+SUM(Z2333:AA2333))+((SUM(AB2333:AK2333)/1.02)+SUM(AL2333:AN2333)))*cotpatr,IF(paramètres!$B$28=2,(SUM(P2333:AN2333)*cotpatr),"Missing Delta Option"))</f>
        <v>Missing Delta Option</v>
      </c>
      <c r="AP2333" s="13" t="str" cm="1">
        <f t="array" ref="AP2333">IF(paramètres!$B$28=1,(((SUM(P2333:Y2333)/1.02)+SUM(Z2333:AA2333))+((SUM(AB2333:AM2333)/1.02)+SUM(AL2333:AM2333)))/12*pécule,IF(paramètres!$B$28=2,SUM(P2333:AM2333)/12*pécule,"Missing Delta Option"))</f>
        <v>Missing Delta Option</v>
      </c>
      <c r="AQ2333" s="105" t="e">
        <f>IF(paramètres!$B$28=1,(((SUM(P2333:Y2333)/1.02)+SUM(Z2333:AA2333))+((SUM(AB2333:AM2333)/1.02)+SUM(AL2333:AM2333)))+AN2333+AO2333+AP2333,SUM(P2333:AM2333)+AN2333+AO2333+AP2333)</f>
        <v>#VALUE!</v>
      </c>
    </row>
    <row r="2334" spans="1:43" x14ac:dyDescent="0.25">
      <c r="A2334" s="104"/>
      <c r="B2334" s="39"/>
      <c r="C2334" s="39"/>
      <c r="D2334" s="70"/>
      <c r="E2334" s="49"/>
      <c r="F2334" s="40"/>
      <c r="G2334" s="38"/>
      <c r="H2334" s="71"/>
      <c r="I2334" s="40"/>
      <c r="J2334" s="38"/>
      <c r="K2334" s="71"/>
      <c r="L2334" s="40"/>
      <c r="M2334" s="38"/>
      <c r="N2334" s="71"/>
      <c r="O2334" s="49"/>
      <c r="P2334" s="177"/>
      <c r="Q2334" s="178"/>
      <c r="R2334" s="178"/>
      <c r="S2334" s="178"/>
      <c r="T2334" s="178"/>
      <c r="U2334" s="178"/>
      <c r="V2334" s="178"/>
      <c r="W2334" s="178"/>
      <c r="X2334" s="178"/>
      <c r="Y2334" s="178"/>
      <c r="Z2334" s="178"/>
      <c r="AA2334" s="179"/>
      <c r="AB2334" s="121">
        <f>IF($D2334="",0,IF($E2334="",0,IF(VLOOKUP($E2334,paramètres!$E$33:$F$44,2,FALSE)&lt;=VLOOKUP($AB$18,paramètres!$E$33:$F$44,2,FALSE),P2334*$D2334,0)))</f>
        <v>0</v>
      </c>
      <c r="AC2334" s="13">
        <f>IF($D2334="",0,IF($E2334="",0,IF(VLOOKUP($E2334,paramètres!$E$33:$F$44,2,FALSE)&lt;=VLOOKUP($AC$18,paramètres!$E$33:$F$44,2,FALSE),Q2334*$D2334,0)))</f>
        <v>0</v>
      </c>
      <c r="AD2334" s="13">
        <f>IF($D2334="",0,IF($E2334="",0,IF(VLOOKUP($E2334,paramètres!$E$33:$F$44,2,FALSE)&lt;=VLOOKUP($AD$18,paramètres!$E$33:$F$44,2,FALSE),R2334*$D2334,0)))</f>
        <v>0</v>
      </c>
      <c r="AE2334" s="13">
        <f>IF($D2334="",0,IF($E2334="",0,IF(VLOOKUP($E2334,paramètres!$E$33:$F$44,2,FALSE)&lt;=VLOOKUP($AE$18,paramètres!$E$33:$F$44,2,FALSE),S2334*$D2334,0)))</f>
        <v>0</v>
      </c>
      <c r="AF2334" s="13">
        <f>IF($D2334="",0,IF($E2334="",0,IF(VLOOKUP($E2334,paramètres!$E$33:$F$44,2,FALSE)&lt;=VLOOKUP($AF$18,paramètres!$E$33:$F$44,2,FALSE),T2334*$D2334,0)))</f>
        <v>0</v>
      </c>
      <c r="AG2334" s="13">
        <f>IF($D2334="",0,IF($E2334="",0,IF(VLOOKUP($E2334,paramètres!$E$33:$F$44,2,FALSE)&lt;=VLOOKUP($AG$18,paramètres!$E$33:$F$44,2,FALSE),U2334*$D2334,0)))</f>
        <v>0</v>
      </c>
      <c r="AH2334" s="13">
        <f>IF($D2334="",0,IF($E2334="",0,IF(VLOOKUP($E2334,paramètres!$E$33:$F$44,2,FALSE)&lt;=VLOOKUP($AH$18,paramètres!$E$33:$F$44,2,FALSE),V2334*$D2334,0)))</f>
        <v>0</v>
      </c>
      <c r="AI2334" s="13">
        <f>IF($D2334="",0,IF($E2334="",0,IF(VLOOKUP($E2334,paramètres!$E$33:$F$44,2,FALSE)&lt;=VLOOKUP($AI$18,paramètres!$E$33:$F$44,2,FALSE),W2334*$D2334,0)))</f>
        <v>0</v>
      </c>
      <c r="AJ2334" s="13">
        <f>IF($D2334="",0,IF($E2334="",0,IF(VLOOKUP($E2334,paramètres!$E$33:$F$44,2,FALSE)&lt;=VLOOKUP($AJ$18,paramètres!$E$33:$F$44,2,FALSE),X2334*$D2334,0)))</f>
        <v>0</v>
      </c>
      <c r="AK2334" s="13">
        <f>IF($D2334="",0,IF($E2334="",0,IF(VLOOKUP($E2334,paramètres!$E$33:$F$44,2,FALSE)&lt;=VLOOKUP($AK$18,paramètres!$E$33:$F$44,2,FALSE),Y2334*$D2334,0)))</f>
        <v>0</v>
      </c>
      <c r="AL2334" s="13">
        <f>IF($D2334="",0,IF($E2334="",0,IF(VLOOKUP($E2334,paramètres!$E$33:$F$44,2,FALSE)&lt;=VLOOKUP($AL$18,paramètres!$E$33:$F$44,2,FALSE),Z2334*$D2334,0)))</f>
        <v>0</v>
      </c>
      <c r="AM2334" s="126">
        <f>IF($D2334="",0,IF($E2334="",0,IF(VLOOKUP($E2334,paramètres!$E$33:$F$44,2,FALSE)&lt;=VLOOKUP($AM$18,paramètres!$E$33:$F$44,2,FALSE),AA2334*$D2334,0)))</f>
        <v>0</v>
      </c>
      <c r="AN2334" s="121" t="str">
        <f>IF(paramètres!$B$28=1,((SUM(P2334:Y2334)/1.02)+SUM(Z2334:AA2334))*0.0303/9*COUNT(P2334:X2334),IF(paramètres!$B$28=2,(SUM(P2334:AA2334))*0.0303/9*COUNT(P2334:X2334),"Missing Delta option"))</f>
        <v>Missing Delta option</v>
      </c>
      <c r="AO2334" s="13" t="str">
        <f>IF(paramètres!$B$28=1,(((SUM(P2334:Y2334)/1.02)+SUM(Z2334:AA2334))+((SUM(AB2334:AK2334)/1.02)+SUM(AL2334:AN2334)))*cotpatr,IF(paramètres!$B$28=2,(SUM(P2334:AN2334)*cotpatr),"Missing Delta Option"))</f>
        <v>Missing Delta Option</v>
      </c>
      <c r="AP2334" s="13" t="str" cm="1">
        <f t="array" ref="AP2334">IF(paramètres!$B$28=1,(((SUM(P2334:Y2334)/1.02)+SUM(Z2334:AA2334))+((SUM(AB2334:AM2334)/1.02)+SUM(AL2334:AM2334)))/12*pécule,IF(paramètres!$B$28=2,SUM(P2334:AM2334)/12*pécule,"Missing Delta Option"))</f>
        <v>Missing Delta Option</v>
      </c>
      <c r="AQ2334" s="105" t="e">
        <f>IF(paramètres!$B$28=1,(((SUM(P2334:Y2334)/1.02)+SUM(Z2334:AA2334))+((SUM(AB2334:AM2334)/1.02)+SUM(AL2334:AM2334)))+AN2334+AO2334+AP2334,SUM(P2334:AM2334)+AN2334+AO2334+AP2334)</f>
        <v>#VALUE!</v>
      </c>
    </row>
    <row r="2335" spans="1:43" x14ac:dyDescent="0.25">
      <c r="A2335" s="104"/>
      <c r="B2335" s="39"/>
      <c r="C2335" s="39"/>
      <c r="D2335" s="70"/>
      <c r="E2335" s="49"/>
      <c r="F2335" s="40"/>
      <c r="G2335" s="38"/>
      <c r="H2335" s="71"/>
      <c r="I2335" s="40"/>
      <c r="J2335" s="38"/>
      <c r="K2335" s="71"/>
      <c r="L2335" s="40"/>
      <c r="M2335" s="38"/>
      <c r="N2335" s="71"/>
      <c r="O2335" s="49"/>
      <c r="P2335" s="177"/>
      <c r="Q2335" s="178"/>
      <c r="R2335" s="178"/>
      <c r="S2335" s="178"/>
      <c r="T2335" s="178"/>
      <c r="U2335" s="178"/>
      <c r="V2335" s="178"/>
      <c r="W2335" s="178"/>
      <c r="X2335" s="178"/>
      <c r="Y2335" s="178"/>
      <c r="Z2335" s="178"/>
      <c r="AA2335" s="179"/>
      <c r="AB2335" s="121">
        <f>IF($D2335="",0,IF($E2335="",0,IF(VLOOKUP($E2335,paramètres!$E$33:$F$44,2,FALSE)&lt;=VLOOKUP($AB$18,paramètres!$E$33:$F$44,2,FALSE),P2335*$D2335,0)))</f>
        <v>0</v>
      </c>
      <c r="AC2335" s="13">
        <f>IF($D2335="",0,IF($E2335="",0,IF(VLOOKUP($E2335,paramètres!$E$33:$F$44,2,FALSE)&lt;=VLOOKUP($AC$18,paramètres!$E$33:$F$44,2,FALSE),Q2335*$D2335,0)))</f>
        <v>0</v>
      </c>
      <c r="AD2335" s="13">
        <f>IF($D2335="",0,IF($E2335="",0,IF(VLOOKUP($E2335,paramètres!$E$33:$F$44,2,FALSE)&lt;=VLOOKUP($AD$18,paramètres!$E$33:$F$44,2,FALSE),R2335*$D2335,0)))</f>
        <v>0</v>
      </c>
      <c r="AE2335" s="13">
        <f>IF($D2335="",0,IF($E2335="",0,IF(VLOOKUP($E2335,paramètres!$E$33:$F$44,2,FALSE)&lt;=VLOOKUP($AE$18,paramètres!$E$33:$F$44,2,FALSE),S2335*$D2335,0)))</f>
        <v>0</v>
      </c>
      <c r="AF2335" s="13">
        <f>IF($D2335="",0,IF($E2335="",0,IF(VLOOKUP($E2335,paramètres!$E$33:$F$44,2,FALSE)&lt;=VLOOKUP($AF$18,paramètres!$E$33:$F$44,2,FALSE),T2335*$D2335,0)))</f>
        <v>0</v>
      </c>
      <c r="AG2335" s="13">
        <f>IF($D2335="",0,IF($E2335="",0,IF(VLOOKUP($E2335,paramètres!$E$33:$F$44,2,FALSE)&lt;=VLOOKUP($AG$18,paramètres!$E$33:$F$44,2,FALSE),U2335*$D2335,0)))</f>
        <v>0</v>
      </c>
      <c r="AH2335" s="13">
        <f>IF($D2335="",0,IF($E2335="",0,IF(VLOOKUP($E2335,paramètres!$E$33:$F$44,2,FALSE)&lt;=VLOOKUP($AH$18,paramètres!$E$33:$F$44,2,FALSE),V2335*$D2335,0)))</f>
        <v>0</v>
      </c>
      <c r="AI2335" s="13">
        <f>IF($D2335="",0,IF($E2335="",0,IF(VLOOKUP($E2335,paramètres!$E$33:$F$44,2,FALSE)&lt;=VLOOKUP($AI$18,paramètres!$E$33:$F$44,2,FALSE),W2335*$D2335,0)))</f>
        <v>0</v>
      </c>
      <c r="AJ2335" s="13">
        <f>IF($D2335="",0,IF($E2335="",0,IF(VLOOKUP($E2335,paramètres!$E$33:$F$44,2,FALSE)&lt;=VLOOKUP($AJ$18,paramètres!$E$33:$F$44,2,FALSE),X2335*$D2335,0)))</f>
        <v>0</v>
      </c>
      <c r="AK2335" s="13">
        <f>IF($D2335="",0,IF($E2335="",0,IF(VLOOKUP($E2335,paramètres!$E$33:$F$44,2,FALSE)&lt;=VLOOKUP($AK$18,paramètres!$E$33:$F$44,2,FALSE),Y2335*$D2335,0)))</f>
        <v>0</v>
      </c>
      <c r="AL2335" s="13">
        <f>IF($D2335="",0,IF($E2335="",0,IF(VLOOKUP($E2335,paramètres!$E$33:$F$44,2,FALSE)&lt;=VLOOKUP($AL$18,paramètres!$E$33:$F$44,2,FALSE),Z2335*$D2335,0)))</f>
        <v>0</v>
      </c>
      <c r="AM2335" s="126">
        <f>IF($D2335="",0,IF($E2335="",0,IF(VLOOKUP($E2335,paramètres!$E$33:$F$44,2,FALSE)&lt;=VLOOKUP($AM$18,paramètres!$E$33:$F$44,2,FALSE),AA2335*$D2335,0)))</f>
        <v>0</v>
      </c>
      <c r="AN2335" s="121" t="str">
        <f>IF(paramètres!$B$28=1,((SUM(P2335:Y2335)/1.02)+SUM(Z2335:AA2335))*0.0303/9*COUNT(P2335:X2335),IF(paramètres!$B$28=2,(SUM(P2335:AA2335))*0.0303/9*COUNT(P2335:X2335),"Missing Delta option"))</f>
        <v>Missing Delta option</v>
      </c>
      <c r="AO2335" s="13" t="str">
        <f>IF(paramètres!$B$28=1,(((SUM(P2335:Y2335)/1.02)+SUM(Z2335:AA2335))+((SUM(AB2335:AK2335)/1.02)+SUM(AL2335:AN2335)))*cotpatr,IF(paramètres!$B$28=2,(SUM(P2335:AN2335)*cotpatr),"Missing Delta Option"))</f>
        <v>Missing Delta Option</v>
      </c>
      <c r="AP2335" s="13" t="str" cm="1">
        <f t="array" ref="AP2335">IF(paramètres!$B$28=1,(((SUM(P2335:Y2335)/1.02)+SUM(Z2335:AA2335))+((SUM(AB2335:AM2335)/1.02)+SUM(AL2335:AM2335)))/12*pécule,IF(paramètres!$B$28=2,SUM(P2335:AM2335)/12*pécule,"Missing Delta Option"))</f>
        <v>Missing Delta Option</v>
      </c>
      <c r="AQ2335" s="105" t="e">
        <f>IF(paramètres!$B$28=1,(((SUM(P2335:Y2335)/1.02)+SUM(Z2335:AA2335))+((SUM(AB2335:AM2335)/1.02)+SUM(AL2335:AM2335)))+AN2335+AO2335+AP2335,SUM(P2335:AM2335)+AN2335+AO2335+AP2335)</f>
        <v>#VALUE!</v>
      </c>
    </row>
    <row r="2336" spans="1:43" x14ac:dyDescent="0.25">
      <c r="A2336" s="104"/>
      <c r="B2336" s="39"/>
      <c r="C2336" s="39"/>
      <c r="D2336" s="70"/>
      <c r="E2336" s="49"/>
      <c r="F2336" s="40"/>
      <c r="G2336" s="38"/>
      <c r="H2336" s="71"/>
      <c r="I2336" s="40"/>
      <c r="J2336" s="38"/>
      <c r="K2336" s="71"/>
      <c r="L2336" s="40"/>
      <c r="M2336" s="38"/>
      <c r="N2336" s="71"/>
      <c r="O2336" s="49"/>
      <c r="P2336" s="177"/>
      <c r="Q2336" s="178"/>
      <c r="R2336" s="178"/>
      <c r="S2336" s="178"/>
      <c r="T2336" s="178"/>
      <c r="U2336" s="178"/>
      <c r="V2336" s="178"/>
      <c r="W2336" s="178"/>
      <c r="X2336" s="178"/>
      <c r="Y2336" s="178"/>
      <c r="Z2336" s="178"/>
      <c r="AA2336" s="179"/>
      <c r="AB2336" s="121">
        <f>IF($D2336="",0,IF($E2336="",0,IF(VLOOKUP($E2336,paramètres!$E$33:$F$44,2,FALSE)&lt;=VLOOKUP($AB$18,paramètres!$E$33:$F$44,2,FALSE),P2336*$D2336,0)))</f>
        <v>0</v>
      </c>
      <c r="AC2336" s="13">
        <f>IF($D2336="",0,IF($E2336="",0,IF(VLOOKUP($E2336,paramètres!$E$33:$F$44,2,FALSE)&lt;=VLOOKUP($AC$18,paramètres!$E$33:$F$44,2,FALSE),Q2336*$D2336,0)))</f>
        <v>0</v>
      </c>
      <c r="AD2336" s="13">
        <f>IF($D2336="",0,IF($E2336="",0,IF(VLOOKUP($E2336,paramètres!$E$33:$F$44,2,FALSE)&lt;=VLOOKUP($AD$18,paramètres!$E$33:$F$44,2,FALSE),R2336*$D2336,0)))</f>
        <v>0</v>
      </c>
      <c r="AE2336" s="13">
        <f>IF($D2336="",0,IF($E2336="",0,IF(VLOOKUP($E2336,paramètres!$E$33:$F$44,2,FALSE)&lt;=VLOOKUP($AE$18,paramètres!$E$33:$F$44,2,FALSE),S2336*$D2336,0)))</f>
        <v>0</v>
      </c>
      <c r="AF2336" s="13">
        <f>IF($D2336="",0,IF($E2336="",0,IF(VLOOKUP($E2336,paramètres!$E$33:$F$44,2,FALSE)&lt;=VLOOKUP($AF$18,paramètres!$E$33:$F$44,2,FALSE),T2336*$D2336,0)))</f>
        <v>0</v>
      </c>
      <c r="AG2336" s="13">
        <f>IF($D2336="",0,IF($E2336="",0,IF(VLOOKUP($E2336,paramètres!$E$33:$F$44,2,FALSE)&lt;=VLOOKUP($AG$18,paramètres!$E$33:$F$44,2,FALSE),U2336*$D2336,0)))</f>
        <v>0</v>
      </c>
      <c r="AH2336" s="13">
        <f>IF($D2336="",0,IF($E2336="",0,IF(VLOOKUP($E2336,paramètres!$E$33:$F$44,2,FALSE)&lt;=VLOOKUP($AH$18,paramètres!$E$33:$F$44,2,FALSE),V2336*$D2336,0)))</f>
        <v>0</v>
      </c>
      <c r="AI2336" s="13">
        <f>IF($D2336="",0,IF($E2336="",0,IF(VLOOKUP($E2336,paramètres!$E$33:$F$44,2,FALSE)&lt;=VLOOKUP($AI$18,paramètres!$E$33:$F$44,2,FALSE),W2336*$D2336,0)))</f>
        <v>0</v>
      </c>
      <c r="AJ2336" s="13">
        <f>IF($D2336="",0,IF($E2336="",0,IF(VLOOKUP($E2336,paramètres!$E$33:$F$44,2,FALSE)&lt;=VLOOKUP($AJ$18,paramètres!$E$33:$F$44,2,FALSE),X2336*$D2336,0)))</f>
        <v>0</v>
      </c>
      <c r="AK2336" s="13">
        <f>IF($D2336="",0,IF($E2336="",0,IF(VLOOKUP($E2336,paramètres!$E$33:$F$44,2,FALSE)&lt;=VLOOKUP($AK$18,paramètres!$E$33:$F$44,2,FALSE),Y2336*$D2336,0)))</f>
        <v>0</v>
      </c>
      <c r="AL2336" s="13">
        <f>IF($D2336="",0,IF($E2336="",0,IF(VLOOKUP($E2336,paramètres!$E$33:$F$44,2,FALSE)&lt;=VLOOKUP($AL$18,paramètres!$E$33:$F$44,2,FALSE),Z2336*$D2336,0)))</f>
        <v>0</v>
      </c>
      <c r="AM2336" s="126">
        <f>IF($D2336="",0,IF($E2336="",0,IF(VLOOKUP($E2336,paramètres!$E$33:$F$44,2,FALSE)&lt;=VLOOKUP($AM$18,paramètres!$E$33:$F$44,2,FALSE),AA2336*$D2336,0)))</f>
        <v>0</v>
      </c>
      <c r="AN2336" s="121" t="str">
        <f>IF(paramètres!$B$28=1,((SUM(P2336:Y2336)/1.02)+SUM(Z2336:AA2336))*0.0303/9*COUNT(P2336:X2336),IF(paramètres!$B$28=2,(SUM(P2336:AA2336))*0.0303/9*COUNT(P2336:X2336),"Missing Delta option"))</f>
        <v>Missing Delta option</v>
      </c>
      <c r="AO2336" s="13" t="str">
        <f>IF(paramètres!$B$28=1,(((SUM(P2336:Y2336)/1.02)+SUM(Z2336:AA2336))+((SUM(AB2336:AK2336)/1.02)+SUM(AL2336:AN2336)))*cotpatr,IF(paramètres!$B$28=2,(SUM(P2336:AN2336)*cotpatr),"Missing Delta Option"))</f>
        <v>Missing Delta Option</v>
      </c>
      <c r="AP2336" s="13" t="str" cm="1">
        <f t="array" ref="AP2336">IF(paramètres!$B$28=1,(((SUM(P2336:Y2336)/1.02)+SUM(Z2336:AA2336))+((SUM(AB2336:AM2336)/1.02)+SUM(AL2336:AM2336)))/12*pécule,IF(paramètres!$B$28=2,SUM(P2336:AM2336)/12*pécule,"Missing Delta Option"))</f>
        <v>Missing Delta Option</v>
      </c>
      <c r="AQ2336" s="105" t="e">
        <f>IF(paramètres!$B$28=1,(((SUM(P2336:Y2336)/1.02)+SUM(Z2336:AA2336))+((SUM(AB2336:AM2336)/1.02)+SUM(AL2336:AM2336)))+AN2336+AO2336+AP2336,SUM(P2336:AM2336)+AN2336+AO2336+AP2336)</f>
        <v>#VALUE!</v>
      </c>
    </row>
    <row r="2337" spans="1:43" x14ac:dyDescent="0.25">
      <c r="A2337" s="104"/>
      <c r="B2337" s="39"/>
      <c r="C2337" s="39"/>
      <c r="D2337" s="70"/>
      <c r="E2337" s="49"/>
      <c r="F2337" s="40"/>
      <c r="G2337" s="38"/>
      <c r="H2337" s="71"/>
      <c r="I2337" s="40"/>
      <c r="J2337" s="38"/>
      <c r="K2337" s="71"/>
      <c r="L2337" s="40"/>
      <c r="M2337" s="38"/>
      <c r="N2337" s="71"/>
      <c r="O2337" s="49"/>
      <c r="P2337" s="177"/>
      <c r="Q2337" s="178"/>
      <c r="R2337" s="178"/>
      <c r="S2337" s="178"/>
      <c r="T2337" s="178"/>
      <c r="U2337" s="178"/>
      <c r="V2337" s="178"/>
      <c r="W2337" s="178"/>
      <c r="X2337" s="178"/>
      <c r="Y2337" s="178"/>
      <c r="Z2337" s="178"/>
      <c r="AA2337" s="179"/>
      <c r="AB2337" s="121">
        <f>IF($D2337="",0,IF($E2337="",0,IF(VLOOKUP($E2337,paramètres!$E$33:$F$44,2,FALSE)&lt;=VLOOKUP($AB$18,paramètres!$E$33:$F$44,2,FALSE),P2337*$D2337,0)))</f>
        <v>0</v>
      </c>
      <c r="AC2337" s="13">
        <f>IF($D2337="",0,IF($E2337="",0,IF(VLOOKUP($E2337,paramètres!$E$33:$F$44,2,FALSE)&lt;=VLOOKUP($AC$18,paramètres!$E$33:$F$44,2,FALSE),Q2337*$D2337,0)))</f>
        <v>0</v>
      </c>
      <c r="AD2337" s="13">
        <f>IF($D2337="",0,IF($E2337="",0,IF(VLOOKUP($E2337,paramètres!$E$33:$F$44,2,FALSE)&lt;=VLOOKUP($AD$18,paramètres!$E$33:$F$44,2,FALSE),R2337*$D2337,0)))</f>
        <v>0</v>
      </c>
      <c r="AE2337" s="13">
        <f>IF($D2337="",0,IF($E2337="",0,IF(VLOOKUP($E2337,paramètres!$E$33:$F$44,2,FALSE)&lt;=VLOOKUP($AE$18,paramètres!$E$33:$F$44,2,FALSE),S2337*$D2337,0)))</f>
        <v>0</v>
      </c>
      <c r="AF2337" s="13">
        <f>IF($D2337="",0,IF($E2337="",0,IF(VLOOKUP($E2337,paramètres!$E$33:$F$44,2,FALSE)&lt;=VLOOKUP($AF$18,paramètres!$E$33:$F$44,2,FALSE),T2337*$D2337,0)))</f>
        <v>0</v>
      </c>
      <c r="AG2337" s="13">
        <f>IF($D2337="",0,IF($E2337="",0,IF(VLOOKUP($E2337,paramètres!$E$33:$F$44,2,FALSE)&lt;=VLOOKUP($AG$18,paramètres!$E$33:$F$44,2,FALSE),U2337*$D2337,0)))</f>
        <v>0</v>
      </c>
      <c r="AH2337" s="13">
        <f>IF($D2337="",0,IF($E2337="",0,IF(VLOOKUP($E2337,paramètres!$E$33:$F$44,2,FALSE)&lt;=VLOOKUP($AH$18,paramètres!$E$33:$F$44,2,FALSE),V2337*$D2337,0)))</f>
        <v>0</v>
      </c>
      <c r="AI2337" s="13">
        <f>IF($D2337="",0,IF($E2337="",0,IF(VLOOKUP($E2337,paramètres!$E$33:$F$44,2,FALSE)&lt;=VLOOKUP($AI$18,paramètres!$E$33:$F$44,2,FALSE),W2337*$D2337,0)))</f>
        <v>0</v>
      </c>
      <c r="AJ2337" s="13">
        <f>IF($D2337="",0,IF($E2337="",0,IF(VLOOKUP($E2337,paramètres!$E$33:$F$44,2,FALSE)&lt;=VLOOKUP($AJ$18,paramètres!$E$33:$F$44,2,FALSE),X2337*$D2337,0)))</f>
        <v>0</v>
      </c>
      <c r="AK2337" s="13">
        <f>IF($D2337="",0,IF($E2337="",0,IF(VLOOKUP($E2337,paramètres!$E$33:$F$44,2,FALSE)&lt;=VLOOKUP($AK$18,paramètres!$E$33:$F$44,2,FALSE),Y2337*$D2337,0)))</f>
        <v>0</v>
      </c>
      <c r="AL2337" s="13">
        <f>IF($D2337="",0,IF($E2337="",0,IF(VLOOKUP($E2337,paramètres!$E$33:$F$44,2,FALSE)&lt;=VLOOKUP($AL$18,paramètres!$E$33:$F$44,2,FALSE),Z2337*$D2337,0)))</f>
        <v>0</v>
      </c>
      <c r="AM2337" s="126">
        <f>IF($D2337="",0,IF($E2337="",0,IF(VLOOKUP($E2337,paramètres!$E$33:$F$44,2,FALSE)&lt;=VLOOKUP($AM$18,paramètres!$E$33:$F$44,2,FALSE),AA2337*$D2337,0)))</f>
        <v>0</v>
      </c>
      <c r="AN2337" s="121" t="str">
        <f>IF(paramètres!$B$28=1,((SUM(P2337:Y2337)/1.02)+SUM(Z2337:AA2337))*0.0303/9*COUNT(P2337:X2337),IF(paramètres!$B$28=2,(SUM(P2337:AA2337))*0.0303/9*COUNT(P2337:X2337),"Missing Delta option"))</f>
        <v>Missing Delta option</v>
      </c>
      <c r="AO2337" s="13" t="str">
        <f>IF(paramètres!$B$28=1,(((SUM(P2337:Y2337)/1.02)+SUM(Z2337:AA2337))+((SUM(AB2337:AK2337)/1.02)+SUM(AL2337:AN2337)))*cotpatr,IF(paramètres!$B$28=2,(SUM(P2337:AN2337)*cotpatr),"Missing Delta Option"))</f>
        <v>Missing Delta Option</v>
      </c>
      <c r="AP2337" s="13" t="str" cm="1">
        <f t="array" ref="AP2337">IF(paramètres!$B$28=1,(((SUM(P2337:Y2337)/1.02)+SUM(Z2337:AA2337))+((SUM(AB2337:AM2337)/1.02)+SUM(AL2337:AM2337)))/12*pécule,IF(paramètres!$B$28=2,SUM(P2337:AM2337)/12*pécule,"Missing Delta Option"))</f>
        <v>Missing Delta Option</v>
      </c>
      <c r="AQ2337" s="105" t="e">
        <f>IF(paramètres!$B$28=1,(((SUM(P2337:Y2337)/1.02)+SUM(Z2337:AA2337))+((SUM(AB2337:AM2337)/1.02)+SUM(AL2337:AM2337)))+AN2337+AO2337+AP2337,SUM(P2337:AM2337)+AN2337+AO2337+AP2337)</f>
        <v>#VALUE!</v>
      </c>
    </row>
    <row r="2338" spans="1:43" x14ac:dyDescent="0.25">
      <c r="A2338" s="104"/>
      <c r="B2338" s="39"/>
      <c r="C2338" s="39"/>
      <c r="D2338" s="70"/>
      <c r="E2338" s="49"/>
      <c r="F2338" s="40"/>
      <c r="G2338" s="38"/>
      <c r="H2338" s="71"/>
      <c r="I2338" s="40"/>
      <c r="J2338" s="38"/>
      <c r="K2338" s="71"/>
      <c r="L2338" s="40"/>
      <c r="M2338" s="38"/>
      <c r="N2338" s="71"/>
      <c r="O2338" s="49"/>
      <c r="P2338" s="177"/>
      <c r="Q2338" s="178"/>
      <c r="R2338" s="178"/>
      <c r="S2338" s="178"/>
      <c r="T2338" s="178"/>
      <c r="U2338" s="178"/>
      <c r="V2338" s="178"/>
      <c r="W2338" s="178"/>
      <c r="X2338" s="178"/>
      <c r="Y2338" s="178"/>
      <c r="Z2338" s="178"/>
      <c r="AA2338" s="179"/>
      <c r="AB2338" s="121">
        <f>IF($D2338="",0,IF($E2338="",0,IF(VLOOKUP($E2338,paramètres!$E$33:$F$44,2,FALSE)&lt;=VLOOKUP($AB$18,paramètres!$E$33:$F$44,2,FALSE),P2338*$D2338,0)))</f>
        <v>0</v>
      </c>
      <c r="AC2338" s="13">
        <f>IF($D2338="",0,IF($E2338="",0,IF(VLOOKUP($E2338,paramètres!$E$33:$F$44,2,FALSE)&lt;=VLOOKUP($AC$18,paramètres!$E$33:$F$44,2,FALSE),Q2338*$D2338,0)))</f>
        <v>0</v>
      </c>
      <c r="AD2338" s="13">
        <f>IF($D2338="",0,IF($E2338="",0,IF(VLOOKUP($E2338,paramètres!$E$33:$F$44,2,FALSE)&lt;=VLOOKUP($AD$18,paramètres!$E$33:$F$44,2,FALSE),R2338*$D2338,0)))</f>
        <v>0</v>
      </c>
      <c r="AE2338" s="13">
        <f>IF($D2338="",0,IF($E2338="",0,IF(VLOOKUP($E2338,paramètres!$E$33:$F$44,2,FALSE)&lt;=VLOOKUP($AE$18,paramètres!$E$33:$F$44,2,FALSE),S2338*$D2338,0)))</f>
        <v>0</v>
      </c>
      <c r="AF2338" s="13">
        <f>IF($D2338="",0,IF($E2338="",0,IF(VLOOKUP($E2338,paramètres!$E$33:$F$44,2,FALSE)&lt;=VLOOKUP($AF$18,paramètres!$E$33:$F$44,2,FALSE),T2338*$D2338,0)))</f>
        <v>0</v>
      </c>
      <c r="AG2338" s="13">
        <f>IF($D2338="",0,IF($E2338="",0,IF(VLOOKUP($E2338,paramètres!$E$33:$F$44,2,FALSE)&lt;=VLOOKUP($AG$18,paramètres!$E$33:$F$44,2,FALSE),U2338*$D2338,0)))</f>
        <v>0</v>
      </c>
      <c r="AH2338" s="13">
        <f>IF($D2338="",0,IF($E2338="",0,IF(VLOOKUP($E2338,paramètres!$E$33:$F$44,2,FALSE)&lt;=VLOOKUP($AH$18,paramètres!$E$33:$F$44,2,FALSE),V2338*$D2338,0)))</f>
        <v>0</v>
      </c>
      <c r="AI2338" s="13">
        <f>IF($D2338="",0,IF($E2338="",0,IF(VLOOKUP($E2338,paramètres!$E$33:$F$44,2,FALSE)&lt;=VLOOKUP($AI$18,paramètres!$E$33:$F$44,2,FALSE),W2338*$D2338,0)))</f>
        <v>0</v>
      </c>
      <c r="AJ2338" s="13">
        <f>IF($D2338="",0,IF($E2338="",0,IF(VLOOKUP($E2338,paramètres!$E$33:$F$44,2,FALSE)&lt;=VLOOKUP($AJ$18,paramètres!$E$33:$F$44,2,FALSE),X2338*$D2338,0)))</f>
        <v>0</v>
      </c>
      <c r="AK2338" s="13">
        <f>IF($D2338="",0,IF($E2338="",0,IF(VLOOKUP($E2338,paramètres!$E$33:$F$44,2,FALSE)&lt;=VLOOKUP($AK$18,paramètres!$E$33:$F$44,2,FALSE),Y2338*$D2338,0)))</f>
        <v>0</v>
      </c>
      <c r="AL2338" s="13">
        <f>IF($D2338="",0,IF($E2338="",0,IF(VLOOKUP($E2338,paramètres!$E$33:$F$44,2,FALSE)&lt;=VLOOKUP($AL$18,paramètres!$E$33:$F$44,2,FALSE),Z2338*$D2338,0)))</f>
        <v>0</v>
      </c>
      <c r="AM2338" s="126">
        <f>IF($D2338="",0,IF($E2338="",0,IF(VLOOKUP($E2338,paramètres!$E$33:$F$44,2,FALSE)&lt;=VLOOKUP($AM$18,paramètres!$E$33:$F$44,2,FALSE),AA2338*$D2338,0)))</f>
        <v>0</v>
      </c>
      <c r="AN2338" s="121" t="str">
        <f>IF(paramètres!$B$28=1,((SUM(P2338:Y2338)/1.02)+SUM(Z2338:AA2338))*0.0303/9*COUNT(P2338:X2338),IF(paramètres!$B$28=2,(SUM(P2338:AA2338))*0.0303/9*COUNT(P2338:X2338),"Missing Delta option"))</f>
        <v>Missing Delta option</v>
      </c>
      <c r="AO2338" s="13" t="str">
        <f>IF(paramètres!$B$28=1,(((SUM(P2338:Y2338)/1.02)+SUM(Z2338:AA2338))+((SUM(AB2338:AK2338)/1.02)+SUM(AL2338:AN2338)))*cotpatr,IF(paramètres!$B$28=2,(SUM(P2338:AN2338)*cotpatr),"Missing Delta Option"))</f>
        <v>Missing Delta Option</v>
      </c>
      <c r="AP2338" s="13" t="str" cm="1">
        <f t="array" ref="AP2338">IF(paramètres!$B$28=1,(((SUM(P2338:Y2338)/1.02)+SUM(Z2338:AA2338))+((SUM(AB2338:AM2338)/1.02)+SUM(AL2338:AM2338)))/12*pécule,IF(paramètres!$B$28=2,SUM(P2338:AM2338)/12*pécule,"Missing Delta Option"))</f>
        <v>Missing Delta Option</v>
      </c>
      <c r="AQ2338" s="105" t="e">
        <f>IF(paramètres!$B$28=1,(((SUM(P2338:Y2338)/1.02)+SUM(Z2338:AA2338))+((SUM(AB2338:AM2338)/1.02)+SUM(AL2338:AM2338)))+AN2338+AO2338+AP2338,SUM(P2338:AM2338)+AN2338+AO2338+AP2338)</f>
        <v>#VALUE!</v>
      </c>
    </row>
    <row r="2339" spans="1:43" x14ac:dyDescent="0.25">
      <c r="A2339" s="104"/>
      <c r="B2339" s="39"/>
      <c r="C2339" s="39"/>
      <c r="D2339" s="70"/>
      <c r="E2339" s="49"/>
      <c r="F2339" s="40"/>
      <c r="G2339" s="38"/>
      <c r="H2339" s="71"/>
      <c r="I2339" s="40"/>
      <c r="J2339" s="38"/>
      <c r="K2339" s="71"/>
      <c r="L2339" s="40"/>
      <c r="M2339" s="38"/>
      <c r="N2339" s="71"/>
      <c r="O2339" s="49"/>
      <c r="P2339" s="177"/>
      <c r="Q2339" s="178"/>
      <c r="R2339" s="178"/>
      <c r="S2339" s="178"/>
      <c r="T2339" s="178"/>
      <c r="U2339" s="178"/>
      <c r="V2339" s="178"/>
      <c r="W2339" s="178"/>
      <c r="X2339" s="178"/>
      <c r="Y2339" s="178"/>
      <c r="Z2339" s="178"/>
      <c r="AA2339" s="179"/>
      <c r="AB2339" s="121">
        <f>IF($D2339="",0,IF($E2339="",0,IF(VLOOKUP($E2339,paramètres!$E$33:$F$44,2,FALSE)&lt;=VLOOKUP($AB$18,paramètres!$E$33:$F$44,2,FALSE),P2339*$D2339,0)))</f>
        <v>0</v>
      </c>
      <c r="AC2339" s="13">
        <f>IF($D2339="",0,IF($E2339="",0,IF(VLOOKUP($E2339,paramètres!$E$33:$F$44,2,FALSE)&lt;=VLOOKUP($AC$18,paramètres!$E$33:$F$44,2,FALSE),Q2339*$D2339,0)))</f>
        <v>0</v>
      </c>
      <c r="AD2339" s="13">
        <f>IF($D2339="",0,IF($E2339="",0,IF(VLOOKUP($E2339,paramètres!$E$33:$F$44,2,FALSE)&lt;=VLOOKUP($AD$18,paramètres!$E$33:$F$44,2,FALSE),R2339*$D2339,0)))</f>
        <v>0</v>
      </c>
      <c r="AE2339" s="13">
        <f>IF($D2339="",0,IF($E2339="",0,IF(VLOOKUP($E2339,paramètres!$E$33:$F$44,2,FALSE)&lt;=VLOOKUP($AE$18,paramètres!$E$33:$F$44,2,FALSE),S2339*$D2339,0)))</f>
        <v>0</v>
      </c>
      <c r="AF2339" s="13">
        <f>IF($D2339="",0,IF($E2339="",0,IF(VLOOKUP($E2339,paramètres!$E$33:$F$44,2,FALSE)&lt;=VLOOKUP($AF$18,paramètres!$E$33:$F$44,2,FALSE),T2339*$D2339,0)))</f>
        <v>0</v>
      </c>
      <c r="AG2339" s="13">
        <f>IF($D2339="",0,IF($E2339="",0,IF(VLOOKUP($E2339,paramètres!$E$33:$F$44,2,FALSE)&lt;=VLOOKUP($AG$18,paramètres!$E$33:$F$44,2,FALSE),U2339*$D2339,0)))</f>
        <v>0</v>
      </c>
      <c r="AH2339" s="13">
        <f>IF($D2339="",0,IF($E2339="",0,IF(VLOOKUP($E2339,paramètres!$E$33:$F$44,2,FALSE)&lt;=VLOOKUP($AH$18,paramètres!$E$33:$F$44,2,FALSE),V2339*$D2339,0)))</f>
        <v>0</v>
      </c>
      <c r="AI2339" s="13">
        <f>IF($D2339="",0,IF($E2339="",0,IF(VLOOKUP($E2339,paramètres!$E$33:$F$44,2,FALSE)&lt;=VLOOKUP($AI$18,paramètres!$E$33:$F$44,2,FALSE),W2339*$D2339,0)))</f>
        <v>0</v>
      </c>
      <c r="AJ2339" s="13">
        <f>IF($D2339="",0,IF($E2339="",0,IF(VLOOKUP($E2339,paramètres!$E$33:$F$44,2,FALSE)&lt;=VLOOKUP($AJ$18,paramètres!$E$33:$F$44,2,FALSE),X2339*$D2339,0)))</f>
        <v>0</v>
      </c>
      <c r="AK2339" s="13">
        <f>IF($D2339="",0,IF($E2339="",0,IF(VLOOKUP($E2339,paramètres!$E$33:$F$44,2,FALSE)&lt;=VLOOKUP($AK$18,paramètres!$E$33:$F$44,2,FALSE),Y2339*$D2339,0)))</f>
        <v>0</v>
      </c>
      <c r="AL2339" s="13">
        <f>IF($D2339="",0,IF($E2339="",0,IF(VLOOKUP($E2339,paramètres!$E$33:$F$44,2,FALSE)&lt;=VLOOKUP($AL$18,paramètres!$E$33:$F$44,2,FALSE),Z2339*$D2339,0)))</f>
        <v>0</v>
      </c>
      <c r="AM2339" s="126">
        <f>IF($D2339="",0,IF($E2339="",0,IF(VLOOKUP($E2339,paramètres!$E$33:$F$44,2,FALSE)&lt;=VLOOKUP($AM$18,paramètres!$E$33:$F$44,2,FALSE),AA2339*$D2339,0)))</f>
        <v>0</v>
      </c>
      <c r="AN2339" s="121" t="str">
        <f>IF(paramètres!$B$28=1,((SUM(P2339:Y2339)/1.02)+SUM(Z2339:AA2339))*0.0303/9*COUNT(P2339:X2339),IF(paramètres!$B$28=2,(SUM(P2339:AA2339))*0.0303/9*COUNT(P2339:X2339),"Missing Delta option"))</f>
        <v>Missing Delta option</v>
      </c>
      <c r="AO2339" s="13" t="str">
        <f>IF(paramètres!$B$28=1,(((SUM(P2339:Y2339)/1.02)+SUM(Z2339:AA2339))+((SUM(AB2339:AK2339)/1.02)+SUM(AL2339:AN2339)))*cotpatr,IF(paramètres!$B$28=2,(SUM(P2339:AN2339)*cotpatr),"Missing Delta Option"))</f>
        <v>Missing Delta Option</v>
      </c>
      <c r="AP2339" s="13" t="str" cm="1">
        <f t="array" ref="AP2339">IF(paramètres!$B$28=1,(((SUM(P2339:Y2339)/1.02)+SUM(Z2339:AA2339))+((SUM(AB2339:AM2339)/1.02)+SUM(AL2339:AM2339)))/12*pécule,IF(paramètres!$B$28=2,SUM(P2339:AM2339)/12*pécule,"Missing Delta Option"))</f>
        <v>Missing Delta Option</v>
      </c>
      <c r="AQ2339" s="105" t="e">
        <f>IF(paramètres!$B$28=1,(((SUM(P2339:Y2339)/1.02)+SUM(Z2339:AA2339))+((SUM(AB2339:AM2339)/1.02)+SUM(AL2339:AM2339)))+AN2339+AO2339+AP2339,SUM(P2339:AM2339)+AN2339+AO2339+AP2339)</f>
        <v>#VALUE!</v>
      </c>
    </row>
    <row r="2340" spans="1:43" x14ac:dyDescent="0.25">
      <c r="A2340" s="104"/>
      <c r="B2340" s="39"/>
      <c r="C2340" s="39"/>
      <c r="D2340" s="70"/>
      <c r="E2340" s="49"/>
      <c r="F2340" s="40"/>
      <c r="G2340" s="38"/>
      <c r="H2340" s="71"/>
      <c r="I2340" s="40"/>
      <c r="J2340" s="38"/>
      <c r="K2340" s="71"/>
      <c r="L2340" s="40"/>
      <c r="M2340" s="38"/>
      <c r="N2340" s="71"/>
      <c r="O2340" s="49"/>
      <c r="P2340" s="177"/>
      <c r="Q2340" s="178"/>
      <c r="R2340" s="178"/>
      <c r="S2340" s="178"/>
      <c r="T2340" s="178"/>
      <c r="U2340" s="178"/>
      <c r="V2340" s="178"/>
      <c r="W2340" s="178"/>
      <c r="X2340" s="178"/>
      <c r="Y2340" s="178"/>
      <c r="Z2340" s="178"/>
      <c r="AA2340" s="179"/>
      <c r="AB2340" s="121">
        <f>IF($D2340="",0,IF($E2340="",0,IF(VLOOKUP($E2340,paramètres!$E$33:$F$44,2,FALSE)&lt;=VLOOKUP($AB$18,paramètres!$E$33:$F$44,2,FALSE),P2340*$D2340,0)))</f>
        <v>0</v>
      </c>
      <c r="AC2340" s="13">
        <f>IF($D2340="",0,IF($E2340="",0,IF(VLOOKUP($E2340,paramètres!$E$33:$F$44,2,FALSE)&lt;=VLOOKUP($AC$18,paramètres!$E$33:$F$44,2,FALSE),Q2340*$D2340,0)))</f>
        <v>0</v>
      </c>
      <c r="AD2340" s="13">
        <f>IF($D2340="",0,IF($E2340="",0,IF(VLOOKUP($E2340,paramètres!$E$33:$F$44,2,FALSE)&lt;=VLOOKUP($AD$18,paramètres!$E$33:$F$44,2,FALSE),R2340*$D2340,0)))</f>
        <v>0</v>
      </c>
      <c r="AE2340" s="13">
        <f>IF($D2340="",0,IF($E2340="",0,IF(VLOOKUP($E2340,paramètres!$E$33:$F$44,2,FALSE)&lt;=VLOOKUP($AE$18,paramètres!$E$33:$F$44,2,FALSE),S2340*$D2340,0)))</f>
        <v>0</v>
      </c>
      <c r="AF2340" s="13">
        <f>IF($D2340="",0,IF($E2340="",0,IF(VLOOKUP($E2340,paramètres!$E$33:$F$44,2,FALSE)&lt;=VLOOKUP($AF$18,paramètres!$E$33:$F$44,2,FALSE),T2340*$D2340,0)))</f>
        <v>0</v>
      </c>
      <c r="AG2340" s="13">
        <f>IF($D2340="",0,IF($E2340="",0,IF(VLOOKUP($E2340,paramètres!$E$33:$F$44,2,FALSE)&lt;=VLOOKUP($AG$18,paramètres!$E$33:$F$44,2,FALSE),U2340*$D2340,0)))</f>
        <v>0</v>
      </c>
      <c r="AH2340" s="13">
        <f>IF($D2340="",0,IF($E2340="",0,IF(VLOOKUP($E2340,paramètres!$E$33:$F$44,2,FALSE)&lt;=VLOOKUP($AH$18,paramètres!$E$33:$F$44,2,FALSE),V2340*$D2340,0)))</f>
        <v>0</v>
      </c>
      <c r="AI2340" s="13">
        <f>IF($D2340="",0,IF($E2340="",0,IF(VLOOKUP($E2340,paramètres!$E$33:$F$44,2,FALSE)&lt;=VLOOKUP($AI$18,paramètres!$E$33:$F$44,2,FALSE),W2340*$D2340,0)))</f>
        <v>0</v>
      </c>
      <c r="AJ2340" s="13">
        <f>IF($D2340="",0,IF($E2340="",0,IF(VLOOKUP($E2340,paramètres!$E$33:$F$44,2,FALSE)&lt;=VLOOKUP($AJ$18,paramètres!$E$33:$F$44,2,FALSE),X2340*$D2340,0)))</f>
        <v>0</v>
      </c>
      <c r="AK2340" s="13">
        <f>IF($D2340="",0,IF($E2340="",0,IF(VLOOKUP($E2340,paramètres!$E$33:$F$44,2,FALSE)&lt;=VLOOKUP($AK$18,paramètres!$E$33:$F$44,2,FALSE),Y2340*$D2340,0)))</f>
        <v>0</v>
      </c>
      <c r="AL2340" s="13">
        <f>IF($D2340="",0,IF($E2340="",0,IF(VLOOKUP($E2340,paramètres!$E$33:$F$44,2,FALSE)&lt;=VLOOKUP($AL$18,paramètres!$E$33:$F$44,2,FALSE),Z2340*$D2340,0)))</f>
        <v>0</v>
      </c>
      <c r="AM2340" s="126">
        <f>IF($D2340="",0,IF($E2340="",0,IF(VLOOKUP($E2340,paramètres!$E$33:$F$44,2,FALSE)&lt;=VLOOKUP($AM$18,paramètres!$E$33:$F$44,2,FALSE),AA2340*$D2340,0)))</f>
        <v>0</v>
      </c>
      <c r="AN2340" s="121" t="str">
        <f>IF(paramètres!$B$28=1,((SUM(P2340:Y2340)/1.02)+SUM(Z2340:AA2340))*0.0303/9*COUNT(P2340:X2340),IF(paramètres!$B$28=2,(SUM(P2340:AA2340))*0.0303/9*COUNT(P2340:X2340),"Missing Delta option"))</f>
        <v>Missing Delta option</v>
      </c>
      <c r="AO2340" s="13" t="str">
        <f>IF(paramètres!$B$28=1,(((SUM(P2340:Y2340)/1.02)+SUM(Z2340:AA2340))+((SUM(AB2340:AK2340)/1.02)+SUM(AL2340:AN2340)))*cotpatr,IF(paramètres!$B$28=2,(SUM(P2340:AN2340)*cotpatr),"Missing Delta Option"))</f>
        <v>Missing Delta Option</v>
      </c>
      <c r="AP2340" s="13" t="str" cm="1">
        <f t="array" ref="AP2340">IF(paramètres!$B$28=1,(((SUM(P2340:Y2340)/1.02)+SUM(Z2340:AA2340))+((SUM(AB2340:AM2340)/1.02)+SUM(AL2340:AM2340)))/12*pécule,IF(paramètres!$B$28=2,SUM(P2340:AM2340)/12*pécule,"Missing Delta Option"))</f>
        <v>Missing Delta Option</v>
      </c>
      <c r="AQ2340" s="105" t="e">
        <f>IF(paramètres!$B$28=1,(((SUM(P2340:Y2340)/1.02)+SUM(Z2340:AA2340))+((SUM(AB2340:AM2340)/1.02)+SUM(AL2340:AM2340)))+AN2340+AO2340+AP2340,SUM(P2340:AM2340)+AN2340+AO2340+AP2340)</f>
        <v>#VALUE!</v>
      </c>
    </row>
    <row r="2341" spans="1:43" x14ac:dyDescent="0.25">
      <c r="A2341" s="104"/>
      <c r="B2341" s="39"/>
      <c r="C2341" s="39"/>
      <c r="D2341" s="70"/>
      <c r="E2341" s="49"/>
      <c r="F2341" s="40"/>
      <c r="G2341" s="38"/>
      <c r="H2341" s="71"/>
      <c r="I2341" s="40"/>
      <c r="J2341" s="38"/>
      <c r="K2341" s="71"/>
      <c r="L2341" s="40"/>
      <c r="M2341" s="38"/>
      <c r="N2341" s="71"/>
      <c r="O2341" s="49"/>
      <c r="P2341" s="177"/>
      <c r="Q2341" s="178"/>
      <c r="R2341" s="178"/>
      <c r="S2341" s="178"/>
      <c r="T2341" s="178"/>
      <c r="U2341" s="178"/>
      <c r="V2341" s="178"/>
      <c r="W2341" s="178"/>
      <c r="X2341" s="178"/>
      <c r="Y2341" s="178"/>
      <c r="Z2341" s="178"/>
      <c r="AA2341" s="179"/>
      <c r="AB2341" s="121">
        <f>IF($D2341="",0,IF($E2341="",0,IF(VLOOKUP($E2341,paramètres!$E$33:$F$44,2,FALSE)&lt;=VLOOKUP($AB$18,paramètres!$E$33:$F$44,2,FALSE),P2341*$D2341,0)))</f>
        <v>0</v>
      </c>
      <c r="AC2341" s="13">
        <f>IF($D2341="",0,IF($E2341="",0,IF(VLOOKUP($E2341,paramètres!$E$33:$F$44,2,FALSE)&lt;=VLOOKUP($AC$18,paramètres!$E$33:$F$44,2,FALSE),Q2341*$D2341,0)))</f>
        <v>0</v>
      </c>
      <c r="AD2341" s="13">
        <f>IF($D2341="",0,IF($E2341="",0,IF(VLOOKUP($E2341,paramètres!$E$33:$F$44,2,FALSE)&lt;=VLOOKUP($AD$18,paramètres!$E$33:$F$44,2,FALSE),R2341*$D2341,0)))</f>
        <v>0</v>
      </c>
      <c r="AE2341" s="13">
        <f>IF($D2341="",0,IF($E2341="",0,IF(VLOOKUP($E2341,paramètres!$E$33:$F$44,2,FALSE)&lt;=VLOOKUP($AE$18,paramètres!$E$33:$F$44,2,FALSE),S2341*$D2341,0)))</f>
        <v>0</v>
      </c>
      <c r="AF2341" s="13">
        <f>IF($D2341="",0,IF($E2341="",0,IF(VLOOKUP($E2341,paramètres!$E$33:$F$44,2,FALSE)&lt;=VLOOKUP($AF$18,paramètres!$E$33:$F$44,2,FALSE),T2341*$D2341,0)))</f>
        <v>0</v>
      </c>
      <c r="AG2341" s="13">
        <f>IF($D2341="",0,IF($E2341="",0,IF(VLOOKUP($E2341,paramètres!$E$33:$F$44,2,FALSE)&lt;=VLOOKUP($AG$18,paramètres!$E$33:$F$44,2,FALSE),U2341*$D2341,0)))</f>
        <v>0</v>
      </c>
      <c r="AH2341" s="13">
        <f>IF($D2341="",0,IF($E2341="",0,IF(VLOOKUP($E2341,paramètres!$E$33:$F$44,2,FALSE)&lt;=VLOOKUP($AH$18,paramètres!$E$33:$F$44,2,FALSE),V2341*$D2341,0)))</f>
        <v>0</v>
      </c>
      <c r="AI2341" s="13">
        <f>IF($D2341="",0,IF($E2341="",0,IF(VLOOKUP($E2341,paramètres!$E$33:$F$44,2,FALSE)&lt;=VLOOKUP($AI$18,paramètres!$E$33:$F$44,2,FALSE),W2341*$D2341,0)))</f>
        <v>0</v>
      </c>
      <c r="AJ2341" s="13">
        <f>IF($D2341="",0,IF($E2341="",0,IF(VLOOKUP($E2341,paramètres!$E$33:$F$44,2,FALSE)&lt;=VLOOKUP($AJ$18,paramètres!$E$33:$F$44,2,FALSE),X2341*$D2341,0)))</f>
        <v>0</v>
      </c>
      <c r="AK2341" s="13">
        <f>IF($D2341="",0,IF($E2341="",0,IF(VLOOKUP($E2341,paramètres!$E$33:$F$44,2,FALSE)&lt;=VLOOKUP($AK$18,paramètres!$E$33:$F$44,2,FALSE),Y2341*$D2341,0)))</f>
        <v>0</v>
      </c>
      <c r="AL2341" s="13">
        <f>IF($D2341="",0,IF($E2341="",0,IF(VLOOKUP($E2341,paramètres!$E$33:$F$44,2,FALSE)&lt;=VLOOKUP($AL$18,paramètres!$E$33:$F$44,2,FALSE),Z2341*$D2341,0)))</f>
        <v>0</v>
      </c>
      <c r="AM2341" s="126">
        <f>IF($D2341="",0,IF($E2341="",0,IF(VLOOKUP($E2341,paramètres!$E$33:$F$44,2,FALSE)&lt;=VLOOKUP($AM$18,paramètres!$E$33:$F$44,2,FALSE),AA2341*$D2341,0)))</f>
        <v>0</v>
      </c>
      <c r="AN2341" s="121" t="str">
        <f>IF(paramètres!$B$28=1,((SUM(P2341:Y2341)/1.02)+SUM(Z2341:AA2341))*0.0303/9*COUNT(P2341:X2341),IF(paramètres!$B$28=2,(SUM(P2341:AA2341))*0.0303/9*COUNT(P2341:X2341),"Missing Delta option"))</f>
        <v>Missing Delta option</v>
      </c>
      <c r="AO2341" s="13" t="str">
        <f>IF(paramètres!$B$28=1,(((SUM(P2341:Y2341)/1.02)+SUM(Z2341:AA2341))+((SUM(AB2341:AK2341)/1.02)+SUM(AL2341:AN2341)))*cotpatr,IF(paramètres!$B$28=2,(SUM(P2341:AN2341)*cotpatr),"Missing Delta Option"))</f>
        <v>Missing Delta Option</v>
      </c>
      <c r="AP2341" s="13" t="str" cm="1">
        <f t="array" ref="AP2341">IF(paramètres!$B$28=1,(((SUM(P2341:Y2341)/1.02)+SUM(Z2341:AA2341))+((SUM(AB2341:AM2341)/1.02)+SUM(AL2341:AM2341)))/12*pécule,IF(paramètres!$B$28=2,SUM(P2341:AM2341)/12*pécule,"Missing Delta Option"))</f>
        <v>Missing Delta Option</v>
      </c>
      <c r="AQ2341" s="105" t="e">
        <f>IF(paramètres!$B$28=1,(((SUM(P2341:Y2341)/1.02)+SUM(Z2341:AA2341))+((SUM(AB2341:AM2341)/1.02)+SUM(AL2341:AM2341)))+AN2341+AO2341+AP2341,SUM(P2341:AM2341)+AN2341+AO2341+AP2341)</f>
        <v>#VALUE!</v>
      </c>
    </row>
    <row r="2342" spans="1:43" x14ac:dyDescent="0.25">
      <c r="A2342" s="104"/>
      <c r="B2342" s="39"/>
      <c r="C2342" s="39"/>
      <c r="D2342" s="70"/>
      <c r="E2342" s="49"/>
      <c r="F2342" s="40"/>
      <c r="G2342" s="38"/>
      <c r="H2342" s="71"/>
      <c r="I2342" s="40"/>
      <c r="J2342" s="38"/>
      <c r="K2342" s="71"/>
      <c r="L2342" s="40"/>
      <c r="M2342" s="38"/>
      <c r="N2342" s="71"/>
      <c r="O2342" s="49"/>
      <c r="P2342" s="177"/>
      <c r="Q2342" s="178"/>
      <c r="R2342" s="178"/>
      <c r="S2342" s="178"/>
      <c r="T2342" s="178"/>
      <c r="U2342" s="178"/>
      <c r="V2342" s="178"/>
      <c r="W2342" s="178"/>
      <c r="X2342" s="178"/>
      <c r="Y2342" s="178"/>
      <c r="Z2342" s="178"/>
      <c r="AA2342" s="179"/>
      <c r="AB2342" s="121">
        <f>IF($D2342="",0,IF($E2342="",0,IF(VLOOKUP($E2342,paramètres!$E$33:$F$44,2,FALSE)&lt;=VLOOKUP($AB$18,paramètres!$E$33:$F$44,2,FALSE),P2342*$D2342,0)))</f>
        <v>0</v>
      </c>
      <c r="AC2342" s="13">
        <f>IF($D2342="",0,IF($E2342="",0,IF(VLOOKUP($E2342,paramètres!$E$33:$F$44,2,FALSE)&lt;=VLOOKUP($AC$18,paramètres!$E$33:$F$44,2,FALSE),Q2342*$D2342,0)))</f>
        <v>0</v>
      </c>
      <c r="AD2342" s="13">
        <f>IF($D2342="",0,IF($E2342="",0,IF(VLOOKUP($E2342,paramètres!$E$33:$F$44,2,FALSE)&lt;=VLOOKUP($AD$18,paramètres!$E$33:$F$44,2,FALSE),R2342*$D2342,0)))</f>
        <v>0</v>
      </c>
      <c r="AE2342" s="13">
        <f>IF($D2342="",0,IF($E2342="",0,IF(VLOOKUP($E2342,paramètres!$E$33:$F$44,2,FALSE)&lt;=VLOOKUP($AE$18,paramètres!$E$33:$F$44,2,FALSE),S2342*$D2342,0)))</f>
        <v>0</v>
      </c>
      <c r="AF2342" s="13">
        <f>IF($D2342="",0,IF($E2342="",0,IF(VLOOKUP($E2342,paramètres!$E$33:$F$44,2,FALSE)&lt;=VLOOKUP($AF$18,paramètres!$E$33:$F$44,2,FALSE),T2342*$D2342,0)))</f>
        <v>0</v>
      </c>
      <c r="AG2342" s="13">
        <f>IF($D2342="",0,IF($E2342="",0,IF(VLOOKUP($E2342,paramètres!$E$33:$F$44,2,FALSE)&lt;=VLOOKUP($AG$18,paramètres!$E$33:$F$44,2,FALSE),U2342*$D2342,0)))</f>
        <v>0</v>
      </c>
      <c r="AH2342" s="13">
        <f>IF($D2342="",0,IF($E2342="",0,IF(VLOOKUP($E2342,paramètres!$E$33:$F$44,2,FALSE)&lt;=VLOOKUP($AH$18,paramètres!$E$33:$F$44,2,FALSE),V2342*$D2342,0)))</f>
        <v>0</v>
      </c>
      <c r="AI2342" s="13">
        <f>IF($D2342="",0,IF($E2342="",0,IF(VLOOKUP($E2342,paramètres!$E$33:$F$44,2,FALSE)&lt;=VLOOKUP($AI$18,paramètres!$E$33:$F$44,2,FALSE),W2342*$D2342,0)))</f>
        <v>0</v>
      </c>
      <c r="AJ2342" s="13">
        <f>IF($D2342="",0,IF($E2342="",0,IF(VLOOKUP($E2342,paramètres!$E$33:$F$44,2,FALSE)&lt;=VLOOKUP($AJ$18,paramètres!$E$33:$F$44,2,FALSE),X2342*$D2342,0)))</f>
        <v>0</v>
      </c>
      <c r="AK2342" s="13">
        <f>IF($D2342="",0,IF($E2342="",0,IF(VLOOKUP($E2342,paramètres!$E$33:$F$44,2,FALSE)&lt;=VLOOKUP($AK$18,paramètres!$E$33:$F$44,2,FALSE),Y2342*$D2342,0)))</f>
        <v>0</v>
      </c>
      <c r="AL2342" s="13">
        <f>IF($D2342="",0,IF($E2342="",0,IF(VLOOKUP($E2342,paramètres!$E$33:$F$44,2,FALSE)&lt;=VLOOKUP($AL$18,paramètres!$E$33:$F$44,2,FALSE),Z2342*$D2342,0)))</f>
        <v>0</v>
      </c>
      <c r="AM2342" s="126">
        <f>IF($D2342="",0,IF($E2342="",0,IF(VLOOKUP($E2342,paramètres!$E$33:$F$44,2,FALSE)&lt;=VLOOKUP($AM$18,paramètres!$E$33:$F$44,2,FALSE),AA2342*$D2342,0)))</f>
        <v>0</v>
      </c>
      <c r="AN2342" s="121" t="str">
        <f>IF(paramètres!$B$28=1,((SUM(P2342:Y2342)/1.02)+SUM(Z2342:AA2342))*0.0303/9*COUNT(P2342:X2342),IF(paramètres!$B$28=2,(SUM(P2342:AA2342))*0.0303/9*COUNT(P2342:X2342),"Missing Delta option"))</f>
        <v>Missing Delta option</v>
      </c>
      <c r="AO2342" s="13" t="str">
        <f>IF(paramètres!$B$28=1,(((SUM(P2342:Y2342)/1.02)+SUM(Z2342:AA2342))+((SUM(AB2342:AK2342)/1.02)+SUM(AL2342:AN2342)))*cotpatr,IF(paramètres!$B$28=2,(SUM(P2342:AN2342)*cotpatr),"Missing Delta Option"))</f>
        <v>Missing Delta Option</v>
      </c>
      <c r="AP2342" s="13" t="str" cm="1">
        <f t="array" ref="AP2342">IF(paramètres!$B$28=1,(((SUM(P2342:Y2342)/1.02)+SUM(Z2342:AA2342))+((SUM(AB2342:AM2342)/1.02)+SUM(AL2342:AM2342)))/12*pécule,IF(paramètres!$B$28=2,SUM(P2342:AM2342)/12*pécule,"Missing Delta Option"))</f>
        <v>Missing Delta Option</v>
      </c>
      <c r="AQ2342" s="105" t="e">
        <f>IF(paramètres!$B$28=1,(((SUM(P2342:Y2342)/1.02)+SUM(Z2342:AA2342))+((SUM(AB2342:AM2342)/1.02)+SUM(AL2342:AM2342)))+AN2342+AO2342+AP2342,SUM(P2342:AM2342)+AN2342+AO2342+AP2342)</f>
        <v>#VALUE!</v>
      </c>
    </row>
    <row r="2343" spans="1:43" x14ac:dyDescent="0.25">
      <c r="A2343" s="104"/>
      <c r="B2343" s="39"/>
      <c r="C2343" s="39"/>
      <c r="D2343" s="70"/>
      <c r="E2343" s="49"/>
      <c r="F2343" s="40"/>
      <c r="G2343" s="38"/>
      <c r="H2343" s="71"/>
      <c r="I2343" s="40"/>
      <c r="J2343" s="38"/>
      <c r="K2343" s="71"/>
      <c r="L2343" s="40"/>
      <c r="M2343" s="38"/>
      <c r="N2343" s="71"/>
      <c r="O2343" s="49"/>
      <c r="P2343" s="177"/>
      <c r="Q2343" s="178"/>
      <c r="R2343" s="178"/>
      <c r="S2343" s="178"/>
      <c r="T2343" s="178"/>
      <c r="U2343" s="178"/>
      <c r="V2343" s="178"/>
      <c r="W2343" s="178"/>
      <c r="X2343" s="178"/>
      <c r="Y2343" s="178"/>
      <c r="Z2343" s="178"/>
      <c r="AA2343" s="179"/>
      <c r="AB2343" s="121">
        <f>IF($D2343="",0,IF($E2343="",0,IF(VLOOKUP($E2343,paramètres!$E$33:$F$44,2,FALSE)&lt;=VLOOKUP($AB$18,paramètres!$E$33:$F$44,2,FALSE),P2343*$D2343,0)))</f>
        <v>0</v>
      </c>
      <c r="AC2343" s="13">
        <f>IF($D2343="",0,IF($E2343="",0,IF(VLOOKUP($E2343,paramètres!$E$33:$F$44,2,FALSE)&lt;=VLOOKUP($AC$18,paramètres!$E$33:$F$44,2,FALSE),Q2343*$D2343,0)))</f>
        <v>0</v>
      </c>
      <c r="AD2343" s="13">
        <f>IF($D2343="",0,IF($E2343="",0,IF(VLOOKUP($E2343,paramètres!$E$33:$F$44,2,FALSE)&lt;=VLOOKUP($AD$18,paramètres!$E$33:$F$44,2,FALSE),R2343*$D2343,0)))</f>
        <v>0</v>
      </c>
      <c r="AE2343" s="13">
        <f>IF($D2343="",0,IF($E2343="",0,IF(VLOOKUP($E2343,paramètres!$E$33:$F$44,2,FALSE)&lt;=VLOOKUP($AE$18,paramètres!$E$33:$F$44,2,FALSE),S2343*$D2343,0)))</f>
        <v>0</v>
      </c>
      <c r="AF2343" s="13">
        <f>IF($D2343="",0,IF($E2343="",0,IF(VLOOKUP($E2343,paramètres!$E$33:$F$44,2,FALSE)&lt;=VLOOKUP($AF$18,paramètres!$E$33:$F$44,2,FALSE),T2343*$D2343,0)))</f>
        <v>0</v>
      </c>
      <c r="AG2343" s="13">
        <f>IF($D2343="",0,IF($E2343="",0,IF(VLOOKUP($E2343,paramètres!$E$33:$F$44,2,FALSE)&lt;=VLOOKUP($AG$18,paramètres!$E$33:$F$44,2,FALSE),U2343*$D2343,0)))</f>
        <v>0</v>
      </c>
      <c r="AH2343" s="13">
        <f>IF($D2343="",0,IF($E2343="",0,IF(VLOOKUP($E2343,paramètres!$E$33:$F$44,2,FALSE)&lt;=VLOOKUP($AH$18,paramètres!$E$33:$F$44,2,FALSE),V2343*$D2343,0)))</f>
        <v>0</v>
      </c>
      <c r="AI2343" s="13">
        <f>IF($D2343="",0,IF($E2343="",0,IF(VLOOKUP($E2343,paramètres!$E$33:$F$44,2,FALSE)&lt;=VLOOKUP($AI$18,paramètres!$E$33:$F$44,2,FALSE),W2343*$D2343,0)))</f>
        <v>0</v>
      </c>
      <c r="AJ2343" s="13">
        <f>IF($D2343="",0,IF($E2343="",0,IF(VLOOKUP($E2343,paramètres!$E$33:$F$44,2,FALSE)&lt;=VLOOKUP($AJ$18,paramètres!$E$33:$F$44,2,FALSE),X2343*$D2343,0)))</f>
        <v>0</v>
      </c>
      <c r="AK2343" s="13">
        <f>IF($D2343="",0,IF($E2343="",0,IF(VLOOKUP($E2343,paramètres!$E$33:$F$44,2,FALSE)&lt;=VLOOKUP($AK$18,paramètres!$E$33:$F$44,2,FALSE),Y2343*$D2343,0)))</f>
        <v>0</v>
      </c>
      <c r="AL2343" s="13">
        <f>IF($D2343="",0,IF($E2343="",0,IF(VLOOKUP($E2343,paramètres!$E$33:$F$44,2,FALSE)&lt;=VLOOKUP($AL$18,paramètres!$E$33:$F$44,2,FALSE),Z2343*$D2343,0)))</f>
        <v>0</v>
      </c>
      <c r="AM2343" s="126">
        <f>IF($D2343="",0,IF($E2343="",0,IF(VLOOKUP($E2343,paramètres!$E$33:$F$44,2,FALSE)&lt;=VLOOKUP($AM$18,paramètres!$E$33:$F$44,2,FALSE),AA2343*$D2343,0)))</f>
        <v>0</v>
      </c>
      <c r="AN2343" s="121" t="str">
        <f>IF(paramètres!$B$28=1,((SUM(P2343:Y2343)/1.02)+SUM(Z2343:AA2343))*0.0303/9*COUNT(P2343:X2343),IF(paramètres!$B$28=2,(SUM(P2343:AA2343))*0.0303/9*COUNT(P2343:X2343),"Missing Delta option"))</f>
        <v>Missing Delta option</v>
      </c>
      <c r="AO2343" s="13" t="str">
        <f>IF(paramètres!$B$28=1,(((SUM(P2343:Y2343)/1.02)+SUM(Z2343:AA2343))+((SUM(AB2343:AK2343)/1.02)+SUM(AL2343:AN2343)))*cotpatr,IF(paramètres!$B$28=2,(SUM(P2343:AN2343)*cotpatr),"Missing Delta Option"))</f>
        <v>Missing Delta Option</v>
      </c>
      <c r="AP2343" s="13" t="str" cm="1">
        <f t="array" ref="AP2343">IF(paramètres!$B$28=1,(((SUM(P2343:Y2343)/1.02)+SUM(Z2343:AA2343))+((SUM(AB2343:AM2343)/1.02)+SUM(AL2343:AM2343)))/12*pécule,IF(paramètres!$B$28=2,SUM(P2343:AM2343)/12*pécule,"Missing Delta Option"))</f>
        <v>Missing Delta Option</v>
      </c>
      <c r="AQ2343" s="105" t="e">
        <f>IF(paramètres!$B$28=1,(((SUM(P2343:Y2343)/1.02)+SUM(Z2343:AA2343))+((SUM(AB2343:AM2343)/1.02)+SUM(AL2343:AM2343)))+AN2343+AO2343+AP2343,SUM(P2343:AM2343)+AN2343+AO2343+AP2343)</f>
        <v>#VALUE!</v>
      </c>
    </row>
    <row r="2344" spans="1:43" x14ac:dyDescent="0.25">
      <c r="A2344" s="104"/>
      <c r="B2344" s="39"/>
      <c r="C2344" s="39"/>
      <c r="D2344" s="70"/>
      <c r="E2344" s="49"/>
      <c r="F2344" s="40"/>
      <c r="G2344" s="38"/>
      <c r="H2344" s="71"/>
      <c r="I2344" s="40"/>
      <c r="J2344" s="38"/>
      <c r="K2344" s="71"/>
      <c r="L2344" s="40"/>
      <c r="M2344" s="38"/>
      <c r="N2344" s="71"/>
      <c r="O2344" s="49"/>
      <c r="P2344" s="177"/>
      <c r="Q2344" s="178"/>
      <c r="R2344" s="178"/>
      <c r="S2344" s="178"/>
      <c r="T2344" s="178"/>
      <c r="U2344" s="178"/>
      <c r="V2344" s="178"/>
      <c r="W2344" s="178"/>
      <c r="X2344" s="178"/>
      <c r="Y2344" s="178"/>
      <c r="Z2344" s="178"/>
      <c r="AA2344" s="179"/>
      <c r="AB2344" s="121">
        <f>IF($D2344="",0,IF($E2344="",0,IF(VLOOKUP($E2344,paramètres!$E$33:$F$44,2,FALSE)&lt;=VLOOKUP($AB$18,paramètres!$E$33:$F$44,2,FALSE),P2344*$D2344,0)))</f>
        <v>0</v>
      </c>
      <c r="AC2344" s="13">
        <f>IF($D2344="",0,IF($E2344="",0,IF(VLOOKUP($E2344,paramètres!$E$33:$F$44,2,FALSE)&lt;=VLOOKUP($AC$18,paramètres!$E$33:$F$44,2,FALSE),Q2344*$D2344,0)))</f>
        <v>0</v>
      </c>
      <c r="AD2344" s="13">
        <f>IF($D2344="",0,IF($E2344="",0,IF(VLOOKUP($E2344,paramètres!$E$33:$F$44,2,FALSE)&lt;=VLOOKUP($AD$18,paramètres!$E$33:$F$44,2,FALSE),R2344*$D2344,0)))</f>
        <v>0</v>
      </c>
      <c r="AE2344" s="13">
        <f>IF($D2344="",0,IF($E2344="",0,IF(VLOOKUP($E2344,paramètres!$E$33:$F$44,2,FALSE)&lt;=VLOOKUP($AE$18,paramètres!$E$33:$F$44,2,FALSE),S2344*$D2344,0)))</f>
        <v>0</v>
      </c>
      <c r="AF2344" s="13">
        <f>IF($D2344="",0,IF($E2344="",0,IF(VLOOKUP($E2344,paramètres!$E$33:$F$44,2,FALSE)&lt;=VLOOKUP($AF$18,paramètres!$E$33:$F$44,2,FALSE),T2344*$D2344,0)))</f>
        <v>0</v>
      </c>
      <c r="AG2344" s="13">
        <f>IF($D2344="",0,IF($E2344="",0,IF(VLOOKUP($E2344,paramètres!$E$33:$F$44,2,FALSE)&lt;=VLOOKUP($AG$18,paramètres!$E$33:$F$44,2,FALSE),U2344*$D2344,0)))</f>
        <v>0</v>
      </c>
      <c r="AH2344" s="13">
        <f>IF($D2344="",0,IF($E2344="",0,IF(VLOOKUP($E2344,paramètres!$E$33:$F$44,2,FALSE)&lt;=VLOOKUP($AH$18,paramètres!$E$33:$F$44,2,FALSE),V2344*$D2344,0)))</f>
        <v>0</v>
      </c>
      <c r="AI2344" s="13">
        <f>IF($D2344="",0,IF($E2344="",0,IF(VLOOKUP($E2344,paramètres!$E$33:$F$44,2,FALSE)&lt;=VLOOKUP($AI$18,paramètres!$E$33:$F$44,2,FALSE),W2344*$D2344,0)))</f>
        <v>0</v>
      </c>
      <c r="AJ2344" s="13">
        <f>IF($D2344="",0,IF($E2344="",0,IF(VLOOKUP($E2344,paramètres!$E$33:$F$44,2,FALSE)&lt;=VLOOKUP($AJ$18,paramètres!$E$33:$F$44,2,FALSE),X2344*$D2344,0)))</f>
        <v>0</v>
      </c>
      <c r="AK2344" s="13">
        <f>IF($D2344="",0,IF($E2344="",0,IF(VLOOKUP($E2344,paramètres!$E$33:$F$44,2,FALSE)&lt;=VLOOKUP($AK$18,paramètres!$E$33:$F$44,2,FALSE),Y2344*$D2344,0)))</f>
        <v>0</v>
      </c>
      <c r="AL2344" s="13">
        <f>IF($D2344="",0,IF($E2344="",0,IF(VLOOKUP($E2344,paramètres!$E$33:$F$44,2,FALSE)&lt;=VLOOKUP($AL$18,paramètres!$E$33:$F$44,2,FALSE),Z2344*$D2344,0)))</f>
        <v>0</v>
      </c>
      <c r="AM2344" s="126">
        <f>IF($D2344="",0,IF($E2344="",0,IF(VLOOKUP($E2344,paramètres!$E$33:$F$44,2,FALSE)&lt;=VLOOKUP($AM$18,paramètres!$E$33:$F$44,2,FALSE),AA2344*$D2344,0)))</f>
        <v>0</v>
      </c>
      <c r="AN2344" s="121" t="str">
        <f>IF(paramètres!$B$28=1,((SUM(P2344:Y2344)/1.02)+SUM(Z2344:AA2344))*0.0303/9*COUNT(P2344:X2344),IF(paramètres!$B$28=2,(SUM(P2344:AA2344))*0.0303/9*COUNT(P2344:X2344),"Missing Delta option"))</f>
        <v>Missing Delta option</v>
      </c>
      <c r="AO2344" s="13" t="str">
        <f>IF(paramètres!$B$28=1,(((SUM(P2344:Y2344)/1.02)+SUM(Z2344:AA2344))+((SUM(AB2344:AK2344)/1.02)+SUM(AL2344:AN2344)))*cotpatr,IF(paramètres!$B$28=2,(SUM(P2344:AN2344)*cotpatr),"Missing Delta Option"))</f>
        <v>Missing Delta Option</v>
      </c>
      <c r="AP2344" s="13" t="str" cm="1">
        <f t="array" ref="AP2344">IF(paramètres!$B$28=1,(((SUM(P2344:Y2344)/1.02)+SUM(Z2344:AA2344))+((SUM(AB2344:AM2344)/1.02)+SUM(AL2344:AM2344)))/12*pécule,IF(paramètres!$B$28=2,SUM(P2344:AM2344)/12*pécule,"Missing Delta Option"))</f>
        <v>Missing Delta Option</v>
      </c>
      <c r="AQ2344" s="105" t="e">
        <f>IF(paramètres!$B$28=1,(((SUM(P2344:Y2344)/1.02)+SUM(Z2344:AA2344))+((SUM(AB2344:AM2344)/1.02)+SUM(AL2344:AM2344)))+AN2344+AO2344+AP2344,SUM(P2344:AM2344)+AN2344+AO2344+AP2344)</f>
        <v>#VALUE!</v>
      </c>
    </row>
    <row r="2345" spans="1:43" x14ac:dyDescent="0.25">
      <c r="A2345" s="104"/>
      <c r="B2345" s="39"/>
      <c r="C2345" s="39"/>
      <c r="D2345" s="70"/>
      <c r="E2345" s="49"/>
      <c r="F2345" s="40"/>
      <c r="G2345" s="38"/>
      <c r="H2345" s="71"/>
      <c r="I2345" s="40"/>
      <c r="J2345" s="38"/>
      <c r="K2345" s="71"/>
      <c r="L2345" s="40"/>
      <c r="M2345" s="38"/>
      <c r="N2345" s="71"/>
      <c r="O2345" s="49"/>
      <c r="P2345" s="177"/>
      <c r="Q2345" s="178"/>
      <c r="R2345" s="178"/>
      <c r="S2345" s="178"/>
      <c r="T2345" s="178"/>
      <c r="U2345" s="178"/>
      <c r="V2345" s="178"/>
      <c r="W2345" s="178"/>
      <c r="X2345" s="178"/>
      <c r="Y2345" s="178"/>
      <c r="Z2345" s="178"/>
      <c r="AA2345" s="179"/>
      <c r="AB2345" s="121">
        <f>IF($D2345="",0,IF($E2345="",0,IF(VLOOKUP($E2345,paramètres!$E$33:$F$44,2,FALSE)&lt;=VLOOKUP($AB$18,paramètres!$E$33:$F$44,2,FALSE),P2345*$D2345,0)))</f>
        <v>0</v>
      </c>
      <c r="AC2345" s="13">
        <f>IF($D2345="",0,IF($E2345="",0,IF(VLOOKUP($E2345,paramètres!$E$33:$F$44,2,FALSE)&lt;=VLOOKUP($AC$18,paramètres!$E$33:$F$44,2,FALSE),Q2345*$D2345,0)))</f>
        <v>0</v>
      </c>
      <c r="AD2345" s="13">
        <f>IF($D2345="",0,IF($E2345="",0,IF(VLOOKUP($E2345,paramètres!$E$33:$F$44,2,FALSE)&lt;=VLOOKUP($AD$18,paramètres!$E$33:$F$44,2,FALSE),R2345*$D2345,0)))</f>
        <v>0</v>
      </c>
      <c r="AE2345" s="13">
        <f>IF($D2345="",0,IF($E2345="",0,IF(VLOOKUP($E2345,paramètres!$E$33:$F$44,2,FALSE)&lt;=VLOOKUP($AE$18,paramètres!$E$33:$F$44,2,FALSE),S2345*$D2345,0)))</f>
        <v>0</v>
      </c>
      <c r="AF2345" s="13">
        <f>IF($D2345="",0,IF($E2345="",0,IF(VLOOKUP($E2345,paramètres!$E$33:$F$44,2,FALSE)&lt;=VLOOKUP($AF$18,paramètres!$E$33:$F$44,2,FALSE),T2345*$D2345,0)))</f>
        <v>0</v>
      </c>
      <c r="AG2345" s="13">
        <f>IF($D2345="",0,IF($E2345="",0,IF(VLOOKUP($E2345,paramètres!$E$33:$F$44,2,FALSE)&lt;=VLOOKUP($AG$18,paramètres!$E$33:$F$44,2,FALSE),U2345*$D2345,0)))</f>
        <v>0</v>
      </c>
      <c r="AH2345" s="13">
        <f>IF($D2345="",0,IF($E2345="",0,IF(VLOOKUP($E2345,paramètres!$E$33:$F$44,2,FALSE)&lt;=VLOOKUP($AH$18,paramètres!$E$33:$F$44,2,FALSE),V2345*$D2345,0)))</f>
        <v>0</v>
      </c>
      <c r="AI2345" s="13">
        <f>IF($D2345="",0,IF($E2345="",0,IF(VLOOKUP($E2345,paramètres!$E$33:$F$44,2,FALSE)&lt;=VLOOKUP($AI$18,paramètres!$E$33:$F$44,2,FALSE),W2345*$D2345,0)))</f>
        <v>0</v>
      </c>
      <c r="AJ2345" s="13">
        <f>IF($D2345="",0,IF($E2345="",0,IF(VLOOKUP($E2345,paramètres!$E$33:$F$44,2,FALSE)&lt;=VLOOKUP($AJ$18,paramètres!$E$33:$F$44,2,FALSE),X2345*$D2345,0)))</f>
        <v>0</v>
      </c>
      <c r="AK2345" s="13">
        <f>IF($D2345="",0,IF($E2345="",0,IF(VLOOKUP($E2345,paramètres!$E$33:$F$44,2,FALSE)&lt;=VLOOKUP($AK$18,paramètres!$E$33:$F$44,2,FALSE),Y2345*$D2345,0)))</f>
        <v>0</v>
      </c>
      <c r="AL2345" s="13">
        <f>IF($D2345="",0,IF($E2345="",0,IF(VLOOKUP($E2345,paramètres!$E$33:$F$44,2,FALSE)&lt;=VLOOKUP($AL$18,paramètres!$E$33:$F$44,2,FALSE),Z2345*$D2345,0)))</f>
        <v>0</v>
      </c>
      <c r="AM2345" s="126">
        <f>IF($D2345="",0,IF($E2345="",0,IF(VLOOKUP($E2345,paramètres!$E$33:$F$44,2,FALSE)&lt;=VLOOKUP($AM$18,paramètres!$E$33:$F$44,2,FALSE),AA2345*$D2345,0)))</f>
        <v>0</v>
      </c>
      <c r="AN2345" s="121" t="str">
        <f>IF(paramètres!$B$28=1,((SUM(P2345:Y2345)/1.02)+SUM(Z2345:AA2345))*0.0303/9*COUNT(P2345:X2345),IF(paramètres!$B$28=2,(SUM(P2345:AA2345))*0.0303/9*COUNT(P2345:X2345),"Missing Delta option"))</f>
        <v>Missing Delta option</v>
      </c>
      <c r="AO2345" s="13" t="str">
        <f>IF(paramètres!$B$28=1,(((SUM(P2345:Y2345)/1.02)+SUM(Z2345:AA2345))+((SUM(AB2345:AK2345)/1.02)+SUM(AL2345:AN2345)))*cotpatr,IF(paramètres!$B$28=2,(SUM(P2345:AN2345)*cotpatr),"Missing Delta Option"))</f>
        <v>Missing Delta Option</v>
      </c>
      <c r="AP2345" s="13" t="str" cm="1">
        <f t="array" ref="AP2345">IF(paramètres!$B$28=1,(((SUM(P2345:Y2345)/1.02)+SUM(Z2345:AA2345))+((SUM(AB2345:AM2345)/1.02)+SUM(AL2345:AM2345)))/12*pécule,IF(paramètres!$B$28=2,SUM(P2345:AM2345)/12*pécule,"Missing Delta Option"))</f>
        <v>Missing Delta Option</v>
      </c>
      <c r="AQ2345" s="105" t="e">
        <f>IF(paramètres!$B$28=1,(((SUM(P2345:Y2345)/1.02)+SUM(Z2345:AA2345))+((SUM(AB2345:AM2345)/1.02)+SUM(AL2345:AM2345)))+AN2345+AO2345+AP2345,SUM(P2345:AM2345)+AN2345+AO2345+AP2345)</f>
        <v>#VALUE!</v>
      </c>
    </row>
    <row r="2346" spans="1:43" x14ac:dyDescent="0.25">
      <c r="A2346" s="104"/>
      <c r="B2346" s="39"/>
      <c r="C2346" s="39"/>
      <c r="D2346" s="70"/>
      <c r="E2346" s="49"/>
      <c r="F2346" s="40"/>
      <c r="G2346" s="38"/>
      <c r="H2346" s="71"/>
      <c r="I2346" s="40"/>
      <c r="J2346" s="38"/>
      <c r="K2346" s="71"/>
      <c r="L2346" s="40"/>
      <c r="M2346" s="38"/>
      <c r="N2346" s="71"/>
      <c r="O2346" s="49"/>
      <c r="P2346" s="177"/>
      <c r="Q2346" s="178"/>
      <c r="R2346" s="178"/>
      <c r="S2346" s="178"/>
      <c r="T2346" s="178"/>
      <c r="U2346" s="178"/>
      <c r="V2346" s="178"/>
      <c r="W2346" s="178"/>
      <c r="X2346" s="178"/>
      <c r="Y2346" s="178"/>
      <c r="Z2346" s="178"/>
      <c r="AA2346" s="179"/>
      <c r="AB2346" s="121">
        <f>IF($D2346="",0,IF($E2346="",0,IF(VLOOKUP($E2346,paramètres!$E$33:$F$44,2,FALSE)&lt;=VLOOKUP($AB$18,paramètres!$E$33:$F$44,2,FALSE),P2346*$D2346,0)))</f>
        <v>0</v>
      </c>
      <c r="AC2346" s="13">
        <f>IF($D2346="",0,IF($E2346="",0,IF(VLOOKUP($E2346,paramètres!$E$33:$F$44,2,FALSE)&lt;=VLOOKUP($AC$18,paramètres!$E$33:$F$44,2,FALSE),Q2346*$D2346,0)))</f>
        <v>0</v>
      </c>
      <c r="AD2346" s="13">
        <f>IF($D2346="",0,IF($E2346="",0,IF(VLOOKUP($E2346,paramètres!$E$33:$F$44,2,FALSE)&lt;=VLOOKUP($AD$18,paramètres!$E$33:$F$44,2,FALSE),R2346*$D2346,0)))</f>
        <v>0</v>
      </c>
      <c r="AE2346" s="13">
        <f>IF($D2346="",0,IF($E2346="",0,IF(VLOOKUP($E2346,paramètres!$E$33:$F$44,2,FALSE)&lt;=VLOOKUP($AE$18,paramètres!$E$33:$F$44,2,FALSE),S2346*$D2346,0)))</f>
        <v>0</v>
      </c>
      <c r="AF2346" s="13">
        <f>IF($D2346="",0,IF($E2346="",0,IF(VLOOKUP($E2346,paramètres!$E$33:$F$44,2,FALSE)&lt;=VLOOKUP($AF$18,paramètres!$E$33:$F$44,2,FALSE),T2346*$D2346,0)))</f>
        <v>0</v>
      </c>
      <c r="AG2346" s="13">
        <f>IF($D2346="",0,IF($E2346="",0,IF(VLOOKUP($E2346,paramètres!$E$33:$F$44,2,FALSE)&lt;=VLOOKUP($AG$18,paramètres!$E$33:$F$44,2,FALSE),U2346*$D2346,0)))</f>
        <v>0</v>
      </c>
      <c r="AH2346" s="13">
        <f>IF($D2346="",0,IF($E2346="",0,IF(VLOOKUP($E2346,paramètres!$E$33:$F$44,2,FALSE)&lt;=VLOOKUP($AH$18,paramètres!$E$33:$F$44,2,FALSE),V2346*$D2346,0)))</f>
        <v>0</v>
      </c>
      <c r="AI2346" s="13">
        <f>IF($D2346="",0,IF($E2346="",0,IF(VLOOKUP($E2346,paramètres!$E$33:$F$44,2,FALSE)&lt;=VLOOKUP($AI$18,paramètres!$E$33:$F$44,2,FALSE),W2346*$D2346,0)))</f>
        <v>0</v>
      </c>
      <c r="AJ2346" s="13">
        <f>IF($D2346="",0,IF($E2346="",0,IF(VLOOKUP($E2346,paramètres!$E$33:$F$44,2,FALSE)&lt;=VLOOKUP($AJ$18,paramètres!$E$33:$F$44,2,FALSE),X2346*$D2346,0)))</f>
        <v>0</v>
      </c>
      <c r="AK2346" s="13">
        <f>IF($D2346="",0,IF($E2346="",0,IF(VLOOKUP($E2346,paramètres!$E$33:$F$44,2,FALSE)&lt;=VLOOKUP($AK$18,paramètres!$E$33:$F$44,2,FALSE),Y2346*$D2346,0)))</f>
        <v>0</v>
      </c>
      <c r="AL2346" s="13">
        <f>IF($D2346="",0,IF($E2346="",0,IF(VLOOKUP($E2346,paramètres!$E$33:$F$44,2,FALSE)&lt;=VLOOKUP($AL$18,paramètres!$E$33:$F$44,2,FALSE),Z2346*$D2346,0)))</f>
        <v>0</v>
      </c>
      <c r="AM2346" s="126">
        <f>IF($D2346="",0,IF($E2346="",0,IF(VLOOKUP($E2346,paramètres!$E$33:$F$44,2,FALSE)&lt;=VLOOKUP($AM$18,paramètres!$E$33:$F$44,2,FALSE),AA2346*$D2346,0)))</f>
        <v>0</v>
      </c>
      <c r="AN2346" s="121" t="str">
        <f>IF(paramètres!$B$28=1,((SUM(P2346:Y2346)/1.02)+SUM(Z2346:AA2346))*0.0303/9*COUNT(P2346:X2346),IF(paramètres!$B$28=2,(SUM(P2346:AA2346))*0.0303/9*COUNT(P2346:X2346),"Missing Delta option"))</f>
        <v>Missing Delta option</v>
      </c>
      <c r="AO2346" s="13" t="str">
        <f>IF(paramètres!$B$28=1,(((SUM(P2346:Y2346)/1.02)+SUM(Z2346:AA2346))+((SUM(AB2346:AK2346)/1.02)+SUM(AL2346:AN2346)))*cotpatr,IF(paramètres!$B$28=2,(SUM(P2346:AN2346)*cotpatr),"Missing Delta Option"))</f>
        <v>Missing Delta Option</v>
      </c>
      <c r="AP2346" s="13" t="str" cm="1">
        <f t="array" ref="AP2346">IF(paramètres!$B$28=1,(((SUM(P2346:Y2346)/1.02)+SUM(Z2346:AA2346))+((SUM(AB2346:AM2346)/1.02)+SUM(AL2346:AM2346)))/12*pécule,IF(paramètres!$B$28=2,SUM(P2346:AM2346)/12*pécule,"Missing Delta Option"))</f>
        <v>Missing Delta Option</v>
      </c>
      <c r="AQ2346" s="105" t="e">
        <f>IF(paramètres!$B$28=1,(((SUM(P2346:Y2346)/1.02)+SUM(Z2346:AA2346))+((SUM(AB2346:AM2346)/1.02)+SUM(AL2346:AM2346)))+AN2346+AO2346+AP2346,SUM(P2346:AM2346)+AN2346+AO2346+AP2346)</f>
        <v>#VALUE!</v>
      </c>
    </row>
    <row r="2347" spans="1:43" x14ac:dyDescent="0.25">
      <c r="A2347" s="104"/>
      <c r="B2347" s="39"/>
      <c r="C2347" s="39"/>
      <c r="D2347" s="70"/>
      <c r="E2347" s="49"/>
      <c r="F2347" s="40"/>
      <c r="G2347" s="38"/>
      <c r="H2347" s="71"/>
      <c r="I2347" s="40"/>
      <c r="J2347" s="38"/>
      <c r="K2347" s="71"/>
      <c r="L2347" s="40"/>
      <c r="M2347" s="38"/>
      <c r="N2347" s="71"/>
      <c r="O2347" s="49"/>
      <c r="P2347" s="177"/>
      <c r="Q2347" s="178"/>
      <c r="R2347" s="178"/>
      <c r="S2347" s="178"/>
      <c r="T2347" s="178"/>
      <c r="U2347" s="178"/>
      <c r="V2347" s="178"/>
      <c r="W2347" s="178"/>
      <c r="X2347" s="178"/>
      <c r="Y2347" s="178"/>
      <c r="Z2347" s="178"/>
      <c r="AA2347" s="179"/>
      <c r="AB2347" s="121">
        <f>IF($D2347="",0,IF($E2347="",0,IF(VLOOKUP($E2347,paramètres!$E$33:$F$44,2,FALSE)&lt;=VLOOKUP($AB$18,paramètres!$E$33:$F$44,2,FALSE),P2347*$D2347,0)))</f>
        <v>0</v>
      </c>
      <c r="AC2347" s="13">
        <f>IF($D2347="",0,IF($E2347="",0,IF(VLOOKUP($E2347,paramètres!$E$33:$F$44,2,FALSE)&lt;=VLOOKUP($AC$18,paramètres!$E$33:$F$44,2,FALSE),Q2347*$D2347,0)))</f>
        <v>0</v>
      </c>
      <c r="AD2347" s="13">
        <f>IF($D2347="",0,IF($E2347="",0,IF(VLOOKUP($E2347,paramètres!$E$33:$F$44,2,FALSE)&lt;=VLOOKUP($AD$18,paramètres!$E$33:$F$44,2,FALSE),R2347*$D2347,0)))</f>
        <v>0</v>
      </c>
      <c r="AE2347" s="13">
        <f>IF($D2347="",0,IF($E2347="",0,IF(VLOOKUP($E2347,paramètres!$E$33:$F$44,2,FALSE)&lt;=VLOOKUP($AE$18,paramètres!$E$33:$F$44,2,FALSE),S2347*$D2347,0)))</f>
        <v>0</v>
      </c>
      <c r="AF2347" s="13">
        <f>IF($D2347="",0,IF($E2347="",0,IF(VLOOKUP($E2347,paramètres!$E$33:$F$44,2,FALSE)&lt;=VLOOKUP($AF$18,paramètres!$E$33:$F$44,2,FALSE),T2347*$D2347,0)))</f>
        <v>0</v>
      </c>
      <c r="AG2347" s="13">
        <f>IF($D2347="",0,IF($E2347="",0,IF(VLOOKUP($E2347,paramètres!$E$33:$F$44,2,FALSE)&lt;=VLOOKUP($AG$18,paramètres!$E$33:$F$44,2,FALSE),U2347*$D2347,0)))</f>
        <v>0</v>
      </c>
      <c r="AH2347" s="13">
        <f>IF($D2347="",0,IF($E2347="",0,IF(VLOOKUP($E2347,paramètres!$E$33:$F$44,2,FALSE)&lt;=VLOOKUP($AH$18,paramètres!$E$33:$F$44,2,FALSE),V2347*$D2347,0)))</f>
        <v>0</v>
      </c>
      <c r="AI2347" s="13">
        <f>IF($D2347="",0,IF($E2347="",0,IF(VLOOKUP($E2347,paramètres!$E$33:$F$44,2,FALSE)&lt;=VLOOKUP($AI$18,paramètres!$E$33:$F$44,2,FALSE),W2347*$D2347,0)))</f>
        <v>0</v>
      </c>
      <c r="AJ2347" s="13">
        <f>IF($D2347="",0,IF($E2347="",0,IF(VLOOKUP($E2347,paramètres!$E$33:$F$44,2,FALSE)&lt;=VLOOKUP($AJ$18,paramètres!$E$33:$F$44,2,FALSE),X2347*$D2347,0)))</f>
        <v>0</v>
      </c>
      <c r="AK2347" s="13">
        <f>IF($D2347="",0,IF($E2347="",0,IF(VLOOKUP($E2347,paramètres!$E$33:$F$44,2,FALSE)&lt;=VLOOKUP($AK$18,paramètres!$E$33:$F$44,2,FALSE),Y2347*$D2347,0)))</f>
        <v>0</v>
      </c>
      <c r="AL2347" s="13">
        <f>IF($D2347="",0,IF($E2347="",0,IF(VLOOKUP($E2347,paramètres!$E$33:$F$44,2,FALSE)&lt;=VLOOKUP($AL$18,paramètres!$E$33:$F$44,2,FALSE),Z2347*$D2347,0)))</f>
        <v>0</v>
      </c>
      <c r="AM2347" s="126">
        <f>IF($D2347="",0,IF($E2347="",0,IF(VLOOKUP($E2347,paramètres!$E$33:$F$44,2,FALSE)&lt;=VLOOKUP($AM$18,paramètres!$E$33:$F$44,2,FALSE),AA2347*$D2347,0)))</f>
        <v>0</v>
      </c>
      <c r="AN2347" s="121" t="str">
        <f>IF(paramètres!$B$28=1,((SUM(P2347:Y2347)/1.02)+SUM(Z2347:AA2347))*0.0303/9*COUNT(P2347:X2347),IF(paramètres!$B$28=2,(SUM(P2347:AA2347))*0.0303/9*COUNT(P2347:X2347),"Missing Delta option"))</f>
        <v>Missing Delta option</v>
      </c>
      <c r="AO2347" s="13" t="str">
        <f>IF(paramètres!$B$28=1,(((SUM(P2347:Y2347)/1.02)+SUM(Z2347:AA2347))+((SUM(AB2347:AK2347)/1.02)+SUM(AL2347:AN2347)))*cotpatr,IF(paramètres!$B$28=2,(SUM(P2347:AN2347)*cotpatr),"Missing Delta Option"))</f>
        <v>Missing Delta Option</v>
      </c>
      <c r="AP2347" s="13" t="str" cm="1">
        <f t="array" ref="AP2347">IF(paramètres!$B$28=1,(((SUM(P2347:Y2347)/1.02)+SUM(Z2347:AA2347))+((SUM(AB2347:AM2347)/1.02)+SUM(AL2347:AM2347)))/12*pécule,IF(paramètres!$B$28=2,SUM(P2347:AM2347)/12*pécule,"Missing Delta Option"))</f>
        <v>Missing Delta Option</v>
      </c>
      <c r="AQ2347" s="105" t="e">
        <f>IF(paramètres!$B$28=1,(((SUM(P2347:Y2347)/1.02)+SUM(Z2347:AA2347))+((SUM(AB2347:AM2347)/1.02)+SUM(AL2347:AM2347)))+AN2347+AO2347+AP2347,SUM(P2347:AM2347)+AN2347+AO2347+AP2347)</f>
        <v>#VALUE!</v>
      </c>
    </row>
    <row r="2348" spans="1:43" x14ac:dyDescent="0.25">
      <c r="A2348" s="104"/>
      <c r="B2348" s="39"/>
      <c r="C2348" s="39"/>
      <c r="D2348" s="70"/>
      <c r="E2348" s="49"/>
      <c r="F2348" s="40"/>
      <c r="G2348" s="38"/>
      <c r="H2348" s="71"/>
      <c r="I2348" s="40"/>
      <c r="J2348" s="38"/>
      <c r="K2348" s="71"/>
      <c r="L2348" s="40"/>
      <c r="M2348" s="38"/>
      <c r="N2348" s="71"/>
      <c r="O2348" s="49"/>
      <c r="P2348" s="177"/>
      <c r="Q2348" s="178"/>
      <c r="R2348" s="178"/>
      <c r="S2348" s="178"/>
      <c r="T2348" s="178"/>
      <c r="U2348" s="178"/>
      <c r="V2348" s="178"/>
      <c r="W2348" s="178"/>
      <c r="X2348" s="178"/>
      <c r="Y2348" s="178"/>
      <c r="Z2348" s="178"/>
      <c r="AA2348" s="179"/>
      <c r="AB2348" s="121">
        <f>IF($D2348="",0,IF($E2348="",0,IF(VLOOKUP($E2348,paramètres!$E$33:$F$44,2,FALSE)&lt;=VLOOKUP($AB$18,paramètres!$E$33:$F$44,2,FALSE),P2348*$D2348,0)))</f>
        <v>0</v>
      </c>
      <c r="AC2348" s="13">
        <f>IF($D2348="",0,IF($E2348="",0,IF(VLOOKUP($E2348,paramètres!$E$33:$F$44,2,FALSE)&lt;=VLOOKUP($AC$18,paramètres!$E$33:$F$44,2,FALSE),Q2348*$D2348,0)))</f>
        <v>0</v>
      </c>
      <c r="AD2348" s="13">
        <f>IF($D2348="",0,IF($E2348="",0,IF(VLOOKUP($E2348,paramètres!$E$33:$F$44,2,FALSE)&lt;=VLOOKUP($AD$18,paramètres!$E$33:$F$44,2,FALSE),R2348*$D2348,0)))</f>
        <v>0</v>
      </c>
      <c r="AE2348" s="13">
        <f>IF($D2348="",0,IF($E2348="",0,IF(VLOOKUP($E2348,paramètres!$E$33:$F$44,2,FALSE)&lt;=VLOOKUP($AE$18,paramètres!$E$33:$F$44,2,FALSE),S2348*$D2348,0)))</f>
        <v>0</v>
      </c>
      <c r="AF2348" s="13">
        <f>IF($D2348="",0,IF($E2348="",0,IF(VLOOKUP($E2348,paramètres!$E$33:$F$44,2,FALSE)&lt;=VLOOKUP($AF$18,paramètres!$E$33:$F$44,2,FALSE),T2348*$D2348,0)))</f>
        <v>0</v>
      </c>
      <c r="AG2348" s="13">
        <f>IF($D2348="",0,IF($E2348="",0,IF(VLOOKUP($E2348,paramètres!$E$33:$F$44,2,FALSE)&lt;=VLOOKUP($AG$18,paramètres!$E$33:$F$44,2,FALSE),U2348*$D2348,0)))</f>
        <v>0</v>
      </c>
      <c r="AH2348" s="13">
        <f>IF($D2348="",0,IF($E2348="",0,IF(VLOOKUP($E2348,paramètres!$E$33:$F$44,2,FALSE)&lt;=VLOOKUP($AH$18,paramètres!$E$33:$F$44,2,FALSE),V2348*$D2348,0)))</f>
        <v>0</v>
      </c>
      <c r="AI2348" s="13">
        <f>IF($D2348="",0,IF($E2348="",0,IF(VLOOKUP($E2348,paramètres!$E$33:$F$44,2,FALSE)&lt;=VLOOKUP($AI$18,paramètres!$E$33:$F$44,2,FALSE),W2348*$D2348,0)))</f>
        <v>0</v>
      </c>
      <c r="AJ2348" s="13">
        <f>IF($D2348="",0,IF($E2348="",0,IF(VLOOKUP($E2348,paramètres!$E$33:$F$44,2,FALSE)&lt;=VLOOKUP($AJ$18,paramètres!$E$33:$F$44,2,FALSE),X2348*$D2348,0)))</f>
        <v>0</v>
      </c>
      <c r="AK2348" s="13">
        <f>IF($D2348="",0,IF($E2348="",0,IF(VLOOKUP($E2348,paramètres!$E$33:$F$44,2,FALSE)&lt;=VLOOKUP($AK$18,paramètres!$E$33:$F$44,2,FALSE),Y2348*$D2348,0)))</f>
        <v>0</v>
      </c>
      <c r="AL2348" s="13">
        <f>IF($D2348="",0,IF($E2348="",0,IF(VLOOKUP($E2348,paramètres!$E$33:$F$44,2,FALSE)&lt;=VLOOKUP($AL$18,paramètres!$E$33:$F$44,2,FALSE),Z2348*$D2348,0)))</f>
        <v>0</v>
      </c>
      <c r="AM2348" s="126">
        <f>IF($D2348="",0,IF($E2348="",0,IF(VLOOKUP($E2348,paramètres!$E$33:$F$44,2,FALSE)&lt;=VLOOKUP($AM$18,paramètres!$E$33:$F$44,2,FALSE),AA2348*$D2348,0)))</f>
        <v>0</v>
      </c>
      <c r="AN2348" s="121" t="str">
        <f>IF(paramètres!$B$28=1,((SUM(P2348:Y2348)/1.02)+SUM(Z2348:AA2348))*0.0303/9*COUNT(P2348:X2348),IF(paramètres!$B$28=2,(SUM(P2348:AA2348))*0.0303/9*COUNT(P2348:X2348),"Missing Delta option"))</f>
        <v>Missing Delta option</v>
      </c>
      <c r="AO2348" s="13" t="str">
        <f>IF(paramètres!$B$28=1,(((SUM(P2348:Y2348)/1.02)+SUM(Z2348:AA2348))+((SUM(AB2348:AK2348)/1.02)+SUM(AL2348:AN2348)))*cotpatr,IF(paramètres!$B$28=2,(SUM(P2348:AN2348)*cotpatr),"Missing Delta Option"))</f>
        <v>Missing Delta Option</v>
      </c>
      <c r="AP2348" s="13" t="str" cm="1">
        <f t="array" ref="AP2348">IF(paramètres!$B$28=1,(((SUM(P2348:Y2348)/1.02)+SUM(Z2348:AA2348))+((SUM(AB2348:AM2348)/1.02)+SUM(AL2348:AM2348)))/12*pécule,IF(paramètres!$B$28=2,SUM(P2348:AM2348)/12*pécule,"Missing Delta Option"))</f>
        <v>Missing Delta Option</v>
      </c>
      <c r="AQ2348" s="105" t="e">
        <f>IF(paramètres!$B$28=1,(((SUM(P2348:Y2348)/1.02)+SUM(Z2348:AA2348))+((SUM(AB2348:AM2348)/1.02)+SUM(AL2348:AM2348)))+AN2348+AO2348+AP2348,SUM(P2348:AM2348)+AN2348+AO2348+AP2348)</f>
        <v>#VALUE!</v>
      </c>
    </row>
    <row r="2349" spans="1:43" x14ac:dyDescent="0.25">
      <c r="A2349" s="104"/>
      <c r="B2349" s="39"/>
      <c r="C2349" s="39"/>
      <c r="D2349" s="70"/>
      <c r="E2349" s="49"/>
      <c r="F2349" s="40"/>
      <c r="G2349" s="38"/>
      <c r="H2349" s="71"/>
      <c r="I2349" s="40"/>
      <c r="J2349" s="38"/>
      <c r="K2349" s="71"/>
      <c r="L2349" s="40"/>
      <c r="M2349" s="38"/>
      <c r="N2349" s="71"/>
      <c r="O2349" s="49"/>
      <c r="P2349" s="177"/>
      <c r="Q2349" s="178"/>
      <c r="R2349" s="178"/>
      <c r="S2349" s="178"/>
      <c r="T2349" s="178"/>
      <c r="U2349" s="178"/>
      <c r="V2349" s="178"/>
      <c r="W2349" s="178"/>
      <c r="X2349" s="178"/>
      <c r="Y2349" s="178"/>
      <c r="Z2349" s="178"/>
      <c r="AA2349" s="179"/>
      <c r="AB2349" s="121">
        <f>IF($D2349="",0,IF($E2349="",0,IF(VLOOKUP($E2349,paramètres!$E$33:$F$44,2,FALSE)&lt;=VLOOKUP($AB$18,paramètres!$E$33:$F$44,2,FALSE),P2349*$D2349,0)))</f>
        <v>0</v>
      </c>
      <c r="AC2349" s="13">
        <f>IF($D2349="",0,IF($E2349="",0,IF(VLOOKUP($E2349,paramètres!$E$33:$F$44,2,FALSE)&lt;=VLOOKUP($AC$18,paramètres!$E$33:$F$44,2,FALSE),Q2349*$D2349,0)))</f>
        <v>0</v>
      </c>
      <c r="AD2349" s="13">
        <f>IF($D2349="",0,IF($E2349="",0,IF(VLOOKUP($E2349,paramètres!$E$33:$F$44,2,FALSE)&lt;=VLOOKUP($AD$18,paramètres!$E$33:$F$44,2,FALSE),R2349*$D2349,0)))</f>
        <v>0</v>
      </c>
      <c r="AE2349" s="13">
        <f>IF($D2349="",0,IF($E2349="",0,IF(VLOOKUP($E2349,paramètres!$E$33:$F$44,2,FALSE)&lt;=VLOOKUP($AE$18,paramètres!$E$33:$F$44,2,FALSE),S2349*$D2349,0)))</f>
        <v>0</v>
      </c>
      <c r="AF2349" s="13">
        <f>IF($D2349="",0,IF($E2349="",0,IF(VLOOKUP($E2349,paramètres!$E$33:$F$44,2,FALSE)&lt;=VLOOKUP($AF$18,paramètres!$E$33:$F$44,2,FALSE),T2349*$D2349,0)))</f>
        <v>0</v>
      </c>
      <c r="AG2349" s="13">
        <f>IF($D2349="",0,IF($E2349="",0,IF(VLOOKUP($E2349,paramètres!$E$33:$F$44,2,FALSE)&lt;=VLOOKUP($AG$18,paramètres!$E$33:$F$44,2,FALSE),U2349*$D2349,0)))</f>
        <v>0</v>
      </c>
      <c r="AH2349" s="13">
        <f>IF($D2349="",0,IF($E2349="",0,IF(VLOOKUP($E2349,paramètres!$E$33:$F$44,2,FALSE)&lt;=VLOOKUP($AH$18,paramètres!$E$33:$F$44,2,FALSE),V2349*$D2349,0)))</f>
        <v>0</v>
      </c>
      <c r="AI2349" s="13">
        <f>IF($D2349="",0,IF($E2349="",0,IF(VLOOKUP($E2349,paramètres!$E$33:$F$44,2,FALSE)&lt;=VLOOKUP($AI$18,paramètres!$E$33:$F$44,2,FALSE),W2349*$D2349,0)))</f>
        <v>0</v>
      </c>
      <c r="AJ2349" s="13">
        <f>IF($D2349="",0,IF($E2349="",0,IF(VLOOKUP($E2349,paramètres!$E$33:$F$44,2,FALSE)&lt;=VLOOKUP($AJ$18,paramètres!$E$33:$F$44,2,FALSE),X2349*$D2349,0)))</f>
        <v>0</v>
      </c>
      <c r="AK2349" s="13">
        <f>IF($D2349="",0,IF($E2349="",0,IF(VLOOKUP($E2349,paramètres!$E$33:$F$44,2,FALSE)&lt;=VLOOKUP($AK$18,paramètres!$E$33:$F$44,2,FALSE),Y2349*$D2349,0)))</f>
        <v>0</v>
      </c>
      <c r="AL2349" s="13">
        <f>IF($D2349="",0,IF($E2349="",0,IF(VLOOKUP($E2349,paramètres!$E$33:$F$44,2,FALSE)&lt;=VLOOKUP($AL$18,paramètres!$E$33:$F$44,2,FALSE),Z2349*$D2349,0)))</f>
        <v>0</v>
      </c>
      <c r="AM2349" s="126">
        <f>IF($D2349="",0,IF($E2349="",0,IF(VLOOKUP($E2349,paramètres!$E$33:$F$44,2,FALSE)&lt;=VLOOKUP($AM$18,paramètres!$E$33:$F$44,2,FALSE),AA2349*$D2349,0)))</f>
        <v>0</v>
      </c>
      <c r="AN2349" s="121" t="str">
        <f>IF(paramètres!$B$28=1,((SUM(P2349:Y2349)/1.02)+SUM(Z2349:AA2349))*0.0303/9*COUNT(P2349:X2349),IF(paramètres!$B$28=2,(SUM(P2349:AA2349))*0.0303/9*COUNT(P2349:X2349),"Missing Delta option"))</f>
        <v>Missing Delta option</v>
      </c>
      <c r="AO2349" s="13" t="str">
        <f>IF(paramètres!$B$28=1,(((SUM(P2349:Y2349)/1.02)+SUM(Z2349:AA2349))+((SUM(AB2349:AK2349)/1.02)+SUM(AL2349:AN2349)))*cotpatr,IF(paramètres!$B$28=2,(SUM(P2349:AN2349)*cotpatr),"Missing Delta Option"))</f>
        <v>Missing Delta Option</v>
      </c>
      <c r="AP2349" s="13" t="str" cm="1">
        <f t="array" ref="AP2349">IF(paramètres!$B$28=1,(((SUM(P2349:Y2349)/1.02)+SUM(Z2349:AA2349))+((SUM(AB2349:AM2349)/1.02)+SUM(AL2349:AM2349)))/12*pécule,IF(paramètres!$B$28=2,SUM(P2349:AM2349)/12*pécule,"Missing Delta Option"))</f>
        <v>Missing Delta Option</v>
      </c>
      <c r="AQ2349" s="105" t="e">
        <f>IF(paramètres!$B$28=1,(((SUM(P2349:Y2349)/1.02)+SUM(Z2349:AA2349))+((SUM(AB2349:AM2349)/1.02)+SUM(AL2349:AM2349)))+AN2349+AO2349+AP2349,SUM(P2349:AM2349)+AN2349+AO2349+AP2349)</f>
        <v>#VALUE!</v>
      </c>
    </row>
    <row r="2350" spans="1:43" x14ac:dyDescent="0.25">
      <c r="A2350" s="104"/>
      <c r="B2350" s="39"/>
      <c r="C2350" s="39"/>
      <c r="D2350" s="70"/>
      <c r="E2350" s="49"/>
      <c r="F2350" s="40"/>
      <c r="G2350" s="38"/>
      <c r="H2350" s="71"/>
      <c r="I2350" s="40"/>
      <c r="J2350" s="38"/>
      <c r="K2350" s="71"/>
      <c r="L2350" s="40"/>
      <c r="M2350" s="38"/>
      <c r="N2350" s="71"/>
      <c r="O2350" s="49"/>
      <c r="P2350" s="177"/>
      <c r="Q2350" s="178"/>
      <c r="R2350" s="178"/>
      <c r="S2350" s="178"/>
      <c r="T2350" s="178"/>
      <c r="U2350" s="178"/>
      <c r="V2350" s="178"/>
      <c r="W2350" s="178"/>
      <c r="X2350" s="178"/>
      <c r="Y2350" s="178"/>
      <c r="Z2350" s="178"/>
      <c r="AA2350" s="179"/>
      <c r="AB2350" s="121">
        <f>IF($D2350="",0,IF($E2350="",0,IF(VLOOKUP($E2350,paramètres!$E$33:$F$44,2,FALSE)&lt;=VLOOKUP($AB$18,paramètres!$E$33:$F$44,2,FALSE),P2350*$D2350,0)))</f>
        <v>0</v>
      </c>
      <c r="AC2350" s="13">
        <f>IF($D2350="",0,IF($E2350="",0,IF(VLOOKUP($E2350,paramètres!$E$33:$F$44,2,FALSE)&lt;=VLOOKUP($AC$18,paramètres!$E$33:$F$44,2,FALSE),Q2350*$D2350,0)))</f>
        <v>0</v>
      </c>
      <c r="AD2350" s="13">
        <f>IF($D2350="",0,IF($E2350="",0,IF(VLOOKUP($E2350,paramètres!$E$33:$F$44,2,FALSE)&lt;=VLOOKUP($AD$18,paramètres!$E$33:$F$44,2,FALSE),R2350*$D2350,0)))</f>
        <v>0</v>
      </c>
      <c r="AE2350" s="13">
        <f>IF($D2350="",0,IF($E2350="",0,IF(VLOOKUP($E2350,paramètres!$E$33:$F$44,2,FALSE)&lt;=VLOOKUP($AE$18,paramètres!$E$33:$F$44,2,FALSE),S2350*$D2350,0)))</f>
        <v>0</v>
      </c>
      <c r="AF2350" s="13">
        <f>IF($D2350="",0,IF($E2350="",0,IF(VLOOKUP($E2350,paramètres!$E$33:$F$44,2,FALSE)&lt;=VLOOKUP($AF$18,paramètres!$E$33:$F$44,2,FALSE),T2350*$D2350,0)))</f>
        <v>0</v>
      </c>
      <c r="AG2350" s="13">
        <f>IF($D2350="",0,IF($E2350="",0,IF(VLOOKUP($E2350,paramètres!$E$33:$F$44,2,FALSE)&lt;=VLOOKUP($AG$18,paramètres!$E$33:$F$44,2,FALSE),U2350*$D2350,0)))</f>
        <v>0</v>
      </c>
      <c r="AH2350" s="13">
        <f>IF($D2350="",0,IF($E2350="",0,IF(VLOOKUP($E2350,paramètres!$E$33:$F$44,2,FALSE)&lt;=VLOOKUP($AH$18,paramètres!$E$33:$F$44,2,FALSE),V2350*$D2350,0)))</f>
        <v>0</v>
      </c>
      <c r="AI2350" s="13">
        <f>IF($D2350="",0,IF($E2350="",0,IF(VLOOKUP($E2350,paramètres!$E$33:$F$44,2,FALSE)&lt;=VLOOKUP($AI$18,paramètres!$E$33:$F$44,2,FALSE),W2350*$D2350,0)))</f>
        <v>0</v>
      </c>
      <c r="AJ2350" s="13">
        <f>IF($D2350="",0,IF($E2350="",0,IF(VLOOKUP($E2350,paramètres!$E$33:$F$44,2,FALSE)&lt;=VLOOKUP($AJ$18,paramètres!$E$33:$F$44,2,FALSE),X2350*$D2350,0)))</f>
        <v>0</v>
      </c>
      <c r="AK2350" s="13">
        <f>IF($D2350="",0,IF($E2350="",0,IF(VLOOKUP($E2350,paramètres!$E$33:$F$44,2,FALSE)&lt;=VLOOKUP($AK$18,paramètres!$E$33:$F$44,2,FALSE),Y2350*$D2350,0)))</f>
        <v>0</v>
      </c>
      <c r="AL2350" s="13">
        <f>IF($D2350="",0,IF($E2350="",0,IF(VLOOKUP($E2350,paramètres!$E$33:$F$44,2,FALSE)&lt;=VLOOKUP($AL$18,paramètres!$E$33:$F$44,2,FALSE),Z2350*$D2350,0)))</f>
        <v>0</v>
      </c>
      <c r="AM2350" s="126">
        <f>IF($D2350="",0,IF($E2350="",0,IF(VLOOKUP($E2350,paramètres!$E$33:$F$44,2,FALSE)&lt;=VLOOKUP($AM$18,paramètres!$E$33:$F$44,2,FALSE),AA2350*$D2350,0)))</f>
        <v>0</v>
      </c>
      <c r="AN2350" s="121" t="str">
        <f>IF(paramètres!$B$28=1,((SUM(P2350:Y2350)/1.02)+SUM(Z2350:AA2350))*0.0303/9*COUNT(P2350:X2350),IF(paramètres!$B$28=2,(SUM(P2350:AA2350))*0.0303/9*COUNT(P2350:X2350),"Missing Delta option"))</f>
        <v>Missing Delta option</v>
      </c>
      <c r="AO2350" s="13" t="str">
        <f>IF(paramètres!$B$28=1,(((SUM(P2350:Y2350)/1.02)+SUM(Z2350:AA2350))+((SUM(AB2350:AK2350)/1.02)+SUM(AL2350:AN2350)))*cotpatr,IF(paramètres!$B$28=2,(SUM(P2350:AN2350)*cotpatr),"Missing Delta Option"))</f>
        <v>Missing Delta Option</v>
      </c>
      <c r="AP2350" s="13" t="str" cm="1">
        <f t="array" ref="AP2350">IF(paramètres!$B$28=1,(((SUM(P2350:Y2350)/1.02)+SUM(Z2350:AA2350))+((SUM(AB2350:AM2350)/1.02)+SUM(AL2350:AM2350)))/12*pécule,IF(paramètres!$B$28=2,SUM(P2350:AM2350)/12*pécule,"Missing Delta Option"))</f>
        <v>Missing Delta Option</v>
      </c>
      <c r="AQ2350" s="105" t="e">
        <f>IF(paramètres!$B$28=1,(((SUM(P2350:Y2350)/1.02)+SUM(Z2350:AA2350))+((SUM(AB2350:AM2350)/1.02)+SUM(AL2350:AM2350)))+AN2350+AO2350+AP2350,SUM(P2350:AM2350)+AN2350+AO2350+AP2350)</f>
        <v>#VALUE!</v>
      </c>
    </row>
    <row r="2351" spans="1:43" x14ac:dyDescent="0.25">
      <c r="A2351" s="104"/>
      <c r="B2351" s="39"/>
      <c r="C2351" s="39"/>
      <c r="D2351" s="70"/>
      <c r="E2351" s="49"/>
      <c r="F2351" s="40"/>
      <c r="G2351" s="38"/>
      <c r="H2351" s="71"/>
      <c r="I2351" s="40"/>
      <c r="J2351" s="38"/>
      <c r="K2351" s="71"/>
      <c r="L2351" s="40"/>
      <c r="M2351" s="38"/>
      <c r="N2351" s="71"/>
      <c r="O2351" s="49"/>
      <c r="P2351" s="177"/>
      <c r="Q2351" s="178"/>
      <c r="R2351" s="178"/>
      <c r="S2351" s="178"/>
      <c r="T2351" s="178"/>
      <c r="U2351" s="178"/>
      <c r="V2351" s="178"/>
      <c r="W2351" s="178"/>
      <c r="X2351" s="178"/>
      <c r="Y2351" s="178"/>
      <c r="Z2351" s="178"/>
      <c r="AA2351" s="179"/>
      <c r="AB2351" s="121">
        <f>IF($D2351="",0,IF($E2351="",0,IF(VLOOKUP($E2351,paramètres!$E$33:$F$44,2,FALSE)&lt;=VLOOKUP($AB$18,paramètres!$E$33:$F$44,2,FALSE),P2351*$D2351,0)))</f>
        <v>0</v>
      </c>
      <c r="AC2351" s="13">
        <f>IF($D2351="",0,IF($E2351="",0,IF(VLOOKUP($E2351,paramètres!$E$33:$F$44,2,FALSE)&lt;=VLOOKUP($AC$18,paramètres!$E$33:$F$44,2,FALSE),Q2351*$D2351,0)))</f>
        <v>0</v>
      </c>
      <c r="AD2351" s="13">
        <f>IF($D2351="",0,IF($E2351="",0,IF(VLOOKUP($E2351,paramètres!$E$33:$F$44,2,FALSE)&lt;=VLOOKUP($AD$18,paramètres!$E$33:$F$44,2,FALSE),R2351*$D2351,0)))</f>
        <v>0</v>
      </c>
      <c r="AE2351" s="13">
        <f>IF($D2351="",0,IF($E2351="",0,IF(VLOOKUP($E2351,paramètres!$E$33:$F$44,2,FALSE)&lt;=VLOOKUP($AE$18,paramètres!$E$33:$F$44,2,FALSE),S2351*$D2351,0)))</f>
        <v>0</v>
      </c>
      <c r="AF2351" s="13">
        <f>IF($D2351="",0,IF($E2351="",0,IF(VLOOKUP($E2351,paramètres!$E$33:$F$44,2,FALSE)&lt;=VLOOKUP($AF$18,paramètres!$E$33:$F$44,2,FALSE),T2351*$D2351,0)))</f>
        <v>0</v>
      </c>
      <c r="AG2351" s="13">
        <f>IF($D2351="",0,IF($E2351="",0,IF(VLOOKUP($E2351,paramètres!$E$33:$F$44,2,FALSE)&lt;=VLOOKUP($AG$18,paramètres!$E$33:$F$44,2,FALSE),U2351*$D2351,0)))</f>
        <v>0</v>
      </c>
      <c r="AH2351" s="13">
        <f>IF($D2351="",0,IF($E2351="",0,IF(VLOOKUP($E2351,paramètres!$E$33:$F$44,2,FALSE)&lt;=VLOOKUP($AH$18,paramètres!$E$33:$F$44,2,FALSE),V2351*$D2351,0)))</f>
        <v>0</v>
      </c>
      <c r="AI2351" s="13">
        <f>IF($D2351="",0,IF($E2351="",0,IF(VLOOKUP($E2351,paramètres!$E$33:$F$44,2,FALSE)&lt;=VLOOKUP($AI$18,paramètres!$E$33:$F$44,2,FALSE),W2351*$D2351,0)))</f>
        <v>0</v>
      </c>
      <c r="AJ2351" s="13">
        <f>IF($D2351="",0,IF($E2351="",0,IF(VLOOKUP($E2351,paramètres!$E$33:$F$44,2,FALSE)&lt;=VLOOKUP($AJ$18,paramètres!$E$33:$F$44,2,FALSE),X2351*$D2351,0)))</f>
        <v>0</v>
      </c>
      <c r="AK2351" s="13">
        <f>IF($D2351="",0,IF($E2351="",0,IF(VLOOKUP($E2351,paramètres!$E$33:$F$44,2,FALSE)&lt;=VLOOKUP($AK$18,paramètres!$E$33:$F$44,2,FALSE),Y2351*$D2351,0)))</f>
        <v>0</v>
      </c>
      <c r="AL2351" s="13">
        <f>IF($D2351="",0,IF($E2351="",0,IF(VLOOKUP($E2351,paramètres!$E$33:$F$44,2,FALSE)&lt;=VLOOKUP($AL$18,paramètres!$E$33:$F$44,2,FALSE),Z2351*$D2351,0)))</f>
        <v>0</v>
      </c>
      <c r="AM2351" s="126">
        <f>IF($D2351="",0,IF($E2351="",0,IF(VLOOKUP($E2351,paramètres!$E$33:$F$44,2,FALSE)&lt;=VLOOKUP($AM$18,paramètres!$E$33:$F$44,2,FALSE),AA2351*$D2351,0)))</f>
        <v>0</v>
      </c>
      <c r="AN2351" s="121" t="str">
        <f>IF(paramètres!$B$28=1,((SUM(P2351:Y2351)/1.02)+SUM(Z2351:AA2351))*0.0303/9*COUNT(P2351:X2351),IF(paramètres!$B$28=2,(SUM(P2351:AA2351))*0.0303/9*COUNT(P2351:X2351),"Missing Delta option"))</f>
        <v>Missing Delta option</v>
      </c>
      <c r="AO2351" s="13" t="str">
        <f>IF(paramètres!$B$28=1,(((SUM(P2351:Y2351)/1.02)+SUM(Z2351:AA2351))+((SUM(AB2351:AK2351)/1.02)+SUM(AL2351:AN2351)))*cotpatr,IF(paramètres!$B$28=2,(SUM(P2351:AN2351)*cotpatr),"Missing Delta Option"))</f>
        <v>Missing Delta Option</v>
      </c>
      <c r="AP2351" s="13" t="str" cm="1">
        <f t="array" ref="AP2351">IF(paramètres!$B$28=1,(((SUM(P2351:Y2351)/1.02)+SUM(Z2351:AA2351))+((SUM(AB2351:AM2351)/1.02)+SUM(AL2351:AM2351)))/12*pécule,IF(paramètres!$B$28=2,SUM(P2351:AM2351)/12*pécule,"Missing Delta Option"))</f>
        <v>Missing Delta Option</v>
      </c>
      <c r="AQ2351" s="105" t="e">
        <f>IF(paramètres!$B$28=1,(((SUM(P2351:Y2351)/1.02)+SUM(Z2351:AA2351))+((SUM(AB2351:AM2351)/1.02)+SUM(AL2351:AM2351)))+AN2351+AO2351+AP2351,SUM(P2351:AM2351)+AN2351+AO2351+AP2351)</f>
        <v>#VALUE!</v>
      </c>
    </row>
    <row r="2352" spans="1:43" x14ac:dyDescent="0.25">
      <c r="A2352" s="104"/>
      <c r="B2352" s="39"/>
      <c r="C2352" s="39"/>
      <c r="D2352" s="70"/>
      <c r="E2352" s="49"/>
      <c r="F2352" s="40"/>
      <c r="G2352" s="38"/>
      <c r="H2352" s="71"/>
      <c r="I2352" s="40"/>
      <c r="J2352" s="38"/>
      <c r="K2352" s="71"/>
      <c r="L2352" s="40"/>
      <c r="M2352" s="38"/>
      <c r="N2352" s="71"/>
      <c r="O2352" s="49"/>
      <c r="P2352" s="177"/>
      <c r="Q2352" s="178"/>
      <c r="R2352" s="178"/>
      <c r="S2352" s="178"/>
      <c r="T2352" s="178"/>
      <c r="U2352" s="178"/>
      <c r="V2352" s="178"/>
      <c r="W2352" s="178"/>
      <c r="X2352" s="178"/>
      <c r="Y2352" s="178"/>
      <c r="Z2352" s="178"/>
      <c r="AA2352" s="179"/>
      <c r="AB2352" s="121">
        <f>IF($D2352="",0,IF($E2352="",0,IF(VLOOKUP($E2352,paramètres!$E$33:$F$44,2,FALSE)&lt;=VLOOKUP($AB$18,paramètres!$E$33:$F$44,2,FALSE),P2352*$D2352,0)))</f>
        <v>0</v>
      </c>
      <c r="AC2352" s="13">
        <f>IF($D2352="",0,IF($E2352="",0,IF(VLOOKUP($E2352,paramètres!$E$33:$F$44,2,FALSE)&lt;=VLOOKUP($AC$18,paramètres!$E$33:$F$44,2,FALSE),Q2352*$D2352,0)))</f>
        <v>0</v>
      </c>
      <c r="AD2352" s="13">
        <f>IF($D2352="",0,IF($E2352="",0,IF(VLOOKUP($E2352,paramètres!$E$33:$F$44,2,FALSE)&lt;=VLOOKUP($AD$18,paramètres!$E$33:$F$44,2,FALSE),R2352*$D2352,0)))</f>
        <v>0</v>
      </c>
      <c r="AE2352" s="13">
        <f>IF($D2352="",0,IF($E2352="",0,IF(VLOOKUP($E2352,paramètres!$E$33:$F$44,2,FALSE)&lt;=VLOOKUP($AE$18,paramètres!$E$33:$F$44,2,FALSE),S2352*$D2352,0)))</f>
        <v>0</v>
      </c>
      <c r="AF2352" s="13">
        <f>IF($D2352="",0,IF($E2352="",0,IF(VLOOKUP($E2352,paramètres!$E$33:$F$44,2,FALSE)&lt;=VLOOKUP($AF$18,paramètres!$E$33:$F$44,2,FALSE),T2352*$D2352,0)))</f>
        <v>0</v>
      </c>
      <c r="AG2352" s="13">
        <f>IF($D2352="",0,IF($E2352="",0,IF(VLOOKUP($E2352,paramètres!$E$33:$F$44,2,FALSE)&lt;=VLOOKUP($AG$18,paramètres!$E$33:$F$44,2,FALSE),U2352*$D2352,0)))</f>
        <v>0</v>
      </c>
      <c r="AH2352" s="13">
        <f>IF($D2352="",0,IF($E2352="",0,IF(VLOOKUP($E2352,paramètres!$E$33:$F$44,2,FALSE)&lt;=VLOOKUP($AH$18,paramètres!$E$33:$F$44,2,FALSE),V2352*$D2352,0)))</f>
        <v>0</v>
      </c>
      <c r="AI2352" s="13">
        <f>IF($D2352="",0,IF($E2352="",0,IF(VLOOKUP($E2352,paramètres!$E$33:$F$44,2,FALSE)&lt;=VLOOKUP($AI$18,paramètres!$E$33:$F$44,2,FALSE),W2352*$D2352,0)))</f>
        <v>0</v>
      </c>
      <c r="AJ2352" s="13">
        <f>IF($D2352="",0,IF($E2352="",0,IF(VLOOKUP($E2352,paramètres!$E$33:$F$44,2,FALSE)&lt;=VLOOKUP($AJ$18,paramètres!$E$33:$F$44,2,FALSE),X2352*$D2352,0)))</f>
        <v>0</v>
      </c>
      <c r="AK2352" s="13">
        <f>IF($D2352="",0,IF($E2352="",0,IF(VLOOKUP($E2352,paramètres!$E$33:$F$44,2,FALSE)&lt;=VLOOKUP($AK$18,paramètres!$E$33:$F$44,2,FALSE),Y2352*$D2352,0)))</f>
        <v>0</v>
      </c>
      <c r="AL2352" s="13">
        <f>IF($D2352="",0,IF($E2352="",0,IF(VLOOKUP($E2352,paramètres!$E$33:$F$44,2,FALSE)&lt;=VLOOKUP($AL$18,paramètres!$E$33:$F$44,2,FALSE),Z2352*$D2352,0)))</f>
        <v>0</v>
      </c>
      <c r="AM2352" s="126">
        <f>IF($D2352="",0,IF($E2352="",0,IF(VLOOKUP($E2352,paramètres!$E$33:$F$44,2,FALSE)&lt;=VLOOKUP($AM$18,paramètres!$E$33:$F$44,2,FALSE),AA2352*$D2352,0)))</f>
        <v>0</v>
      </c>
      <c r="AN2352" s="121" t="str">
        <f>IF(paramètres!$B$28=1,((SUM(P2352:Y2352)/1.02)+SUM(Z2352:AA2352))*0.0303/9*COUNT(P2352:X2352),IF(paramètres!$B$28=2,(SUM(P2352:AA2352))*0.0303/9*COUNT(P2352:X2352),"Missing Delta option"))</f>
        <v>Missing Delta option</v>
      </c>
      <c r="AO2352" s="13" t="str">
        <f>IF(paramètres!$B$28=1,(((SUM(P2352:Y2352)/1.02)+SUM(Z2352:AA2352))+((SUM(AB2352:AK2352)/1.02)+SUM(AL2352:AN2352)))*cotpatr,IF(paramètres!$B$28=2,(SUM(P2352:AN2352)*cotpatr),"Missing Delta Option"))</f>
        <v>Missing Delta Option</v>
      </c>
      <c r="AP2352" s="13" t="str" cm="1">
        <f t="array" ref="AP2352">IF(paramètres!$B$28=1,(((SUM(P2352:Y2352)/1.02)+SUM(Z2352:AA2352))+((SUM(AB2352:AM2352)/1.02)+SUM(AL2352:AM2352)))/12*pécule,IF(paramètres!$B$28=2,SUM(P2352:AM2352)/12*pécule,"Missing Delta Option"))</f>
        <v>Missing Delta Option</v>
      </c>
      <c r="AQ2352" s="105" t="e">
        <f>IF(paramètres!$B$28=1,(((SUM(P2352:Y2352)/1.02)+SUM(Z2352:AA2352))+((SUM(AB2352:AM2352)/1.02)+SUM(AL2352:AM2352)))+AN2352+AO2352+AP2352,SUM(P2352:AM2352)+AN2352+AO2352+AP2352)</f>
        <v>#VALUE!</v>
      </c>
    </row>
    <row r="2353" spans="1:43" x14ac:dyDescent="0.25">
      <c r="A2353" s="104"/>
      <c r="B2353" s="39"/>
      <c r="C2353" s="39"/>
      <c r="D2353" s="70"/>
      <c r="E2353" s="49"/>
      <c r="F2353" s="40"/>
      <c r="G2353" s="38"/>
      <c r="H2353" s="71"/>
      <c r="I2353" s="40"/>
      <c r="J2353" s="38"/>
      <c r="K2353" s="71"/>
      <c r="L2353" s="40"/>
      <c r="M2353" s="38"/>
      <c r="N2353" s="71"/>
      <c r="O2353" s="49"/>
      <c r="P2353" s="177"/>
      <c r="Q2353" s="178"/>
      <c r="R2353" s="178"/>
      <c r="S2353" s="178"/>
      <c r="T2353" s="178"/>
      <c r="U2353" s="178"/>
      <c r="V2353" s="178"/>
      <c r="W2353" s="178"/>
      <c r="X2353" s="178"/>
      <c r="Y2353" s="178"/>
      <c r="Z2353" s="178"/>
      <c r="AA2353" s="179"/>
      <c r="AB2353" s="121">
        <f>IF($D2353="",0,IF($E2353="",0,IF(VLOOKUP($E2353,paramètres!$E$33:$F$44,2,FALSE)&lt;=VLOOKUP($AB$18,paramètres!$E$33:$F$44,2,FALSE),P2353*$D2353,0)))</f>
        <v>0</v>
      </c>
      <c r="AC2353" s="13">
        <f>IF($D2353="",0,IF($E2353="",0,IF(VLOOKUP($E2353,paramètres!$E$33:$F$44,2,FALSE)&lt;=VLOOKUP($AC$18,paramètres!$E$33:$F$44,2,FALSE),Q2353*$D2353,0)))</f>
        <v>0</v>
      </c>
      <c r="AD2353" s="13">
        <f>IF($D2353="",0,IF($E2353="",0,IF(VLOOKUP($E2353,paramètres!$E$33:$F$44,2,FALSE)&lt;=VLOOKUP($AD$18,paramètres!$E$33:$F$44,2,FALSE),R2353*$D2353,0)))</f>
        <v>0</v>
      </c>
      <c r="AE2353" s="13">
        <f>IF($D2353="",0,IF($E2353="",0,IF(VLOOKUP($E2353,paramètres!$E$33:$F$44,2,FALSE)&lt;=VLOOKUP($AE$18,paramètres!$E$33:$F$44,2,FALSE),S2353*$D2353,0)))</f>
        <v>0</v>
      </c>
      <c r="AF2353" s="13">
        <f>IF($D2353="",0,IF($E2353="",0,IF(VLOOKUP($E2353,paramètres!$E$33:$F$44,2,FALSE)&lt;=VLOOKUP($AF$18,paramètres!$E$33:$F$44,2,FALSE),T2353*$D2353,0)))</f>
        <v>0</v>
      </c>
      <c r="AG2353" s="13">
        <f>IF($D2353="",0,IF($E2353="",0,IF(VLOOKUP($E2353,paramètres!$E$33:$F$44,2,FALSE)&lt;=VLOOKUP($AG$18,paramètres!$E$33:$F$44,2,FALSE),U2353*$D2353,0)))</f>
        <v>0</v>
      </c>
      <c r="AH2353" s="13">
        <f>IF($D2353="",0,IF($E2353="",0,IF(VLOOKUP($E2353,paramètres!$E$33:$F$44,2,FALSE)&lt;=VLOOKUP($AH$18,paramètres!$E$33:$F$44,2,FALSE),V2353*$D2353,0)))</f>
        <v>0</v>
      </c>
      <c r="AI2353" s="13">
        <f>IF($D2353="",0,IF($E2353="",0,IF(VLOOKUP($E2353,paramètres!$E$33:$F$44,2,FALSE)&lt;=VLOOKUP($AI$18,paramètres!$E$33:$F$44,2,FALSE),W2353*$D2353,0)))</f>
        <v>0</v>
      </c>
      <c r="AJ2353" s="13">
        <f>IF($D2353="",0,IF($E2353="",0,IF(VLOOKUP($E2353,paramètres!$E$33:$F$44,2,FALSE)&lt;=VLOOKUP($AJ$18,paramètres!$E$33:$F$44,2,FALSE),X2353*$D2353,0)))</f>
        <v>0</v>
      </c>
      <c r="AK2353" s="13">
        <f>IF($D2353="",0,IF($E2353="",0,IF(VLOOKUP($E2353,paramètres!$E$33:$F$44,2,FALSE)&lt;=VLOOKUP($AK$18,paramètres!$E$33:$F$44,2,FALSE),Y2353*$D2353,0)))</f>
        <v>0</v>
      </c>
      <c r="AL2353" s="13">
        <f>IF($D2353="",0,IF($E2353="",0,IF(VLOOKUP($E2353,paramètres!$E$33:$F$44,2,FALSE)&lt;=VLOOKUP($AL$18,paramètres!$E$33:$F$44,2,FALSE),Z2353*$D2353,0)))</f>
        <v>0</v>
      </c>
      <c r="AM2353" s="126">
        <f>IF($D2353="",0,IF($E2353="",0,IF(VLOOKUP($E2353,paramètres!$E$33:$F$44,2,FALSE)&lt;=VLOOKUP($AM$18,paramètres!$E$33:$F$44,2,FALSE),AA2353*$D2353,0)))</f>
        <v>0</v>
      </c>
      <c r="AN2353" s="121" t="str">
        <f>IF(paramètres!$B$28=1,((SUM(P2353:Y2353)/1.02)+SUM(Z2353:AA2353))*0.0303/9*COUNT(P2353:X2353),IF(paramètres!$B$28=2,(SUM(P2353:AA2353))*0.0303/9*COUNT(P2353:X2353),"Missing Delta option"))</f>
        <v>Missing Delta option</v>
      </c>
      <c r="AO2353" s="13" t="str">
        <f>IF(paramètres!$B$28=1,(((SUM(P2353:Y2353)/1.02)+SUM(Z2353:AA2353))+((SUM(AB2353:AK2353)/1.02)+SUM(AL2353:AN2353)))*cotpatr,IF(paramètres!$B$28=2,(SUM(P2353:AN2353)*cotpatr),"Missing Delta Option"))</f>
        <v>Missing Delta Option</v>
      </c>
      <c r="AP2353" s="13" t="str" cm="1">
        <f t="array" ref="AP2353">IF(paramètres!$B$28=1,(((SUM(P2353:Y2353)/1.02)+SUM(Z2353:AA2353))+((SUM(AB2353:AM2353)/1.02)+SUM(AL2353:AM2353)))/12*pécule,IF(paramètres!$B$28=2,SUM(P2353:AM2353)/12*pécule,"Missing Delta Option"))</f>
        <v>Missing Delta Option</v>
      </c>
      <c r="AQ2353" s="105" t="e">
        <f>IF(paramètres!$B$28=1,(((SUM(P2353:Y2353)/1.02)+SUM(Z2353:AA2353))+((SUM(AB2353:AM2353)/1.02)+SUM(AL2353:AM2353)))+AN2353+AO2353+AP2353,SUM(P2353:AM2353)+AN2353+AO2353+AP2353)</f>
        <v>#VALUE!</v>
      </c>
    </row>
    <row r="2354" spans="1:43" x14ac:dyDescent="0.25">
      <c r="A2354" s="104"/>
      <c r="B2354" s="39"/>
      <c r="C2354" s="39"/>
      <c r="D2354" s="70"/>
      <c r="E2354" s="49"/>
      <c r="F2354" s="40"/>
      <c r="G2354" s="38"/>
      <c r="H2354" s="71"/>
      <c r="I2354" s="40"/>
      <c r="J2354" s="38"/>
      <c r="K2354" s="71"/>
      <c r="L2354" s="40"/>
      <c r="M2354" s="38"/>
      <c r="N2354" s="71"/>
      <c r="O2354" s="49"/>
      <c r="P2354" s="177"/>
      <c r="Q2354" s="178"/>
      <c r="R2354" s="178"/>
      <c r="S2354" s="178"/>
      <c r="T2354" s="178"/>
      <c r="U2354" s="178"/>
      <c r="V2354" s="178"/>
      <c r="W2354" s="178"/>
      <c r="X2354" s="178"/>
      <c r="Y2354" s="178"/>
      <c r="Z2354" s="178"/>
      <c r="AA2354" s="179"/>
      <c r="AB2354" s="121">
        <f>IF($D2354="",0,IF($E2354="",0,IF(VLOOKUP($E2354,paramètres!$E$33:$F$44,2,FALSE)&lt;=VLOOKUP($AB$18,paramètres!$E$33:$F$44,2,FALSE),P2354*$D2354,0)))</f>
        <v>0</v>
      </c>
      <c r="AC2354" s="13">
        <f>IF($D2354="",0,IF($E2354="",0,IF(VLOOKUP($E2354,paramètres!$E$33:$F$44,2,FALSE)&lt;=VLOOKUP($AC$18,paramètres!$E$33:$F$44,2,FALSE),Q2354*$D2354,0)))</f>
        <v>0</v>
      </c>
      <c r="AD2354" s="13">
        <f>IF($D2354="",0,IF($E2354="",0,IF(VLOOKUP($E2354,paramètres!$E$33:$F$44,2,FALSE)&lt;=VLOOKUP($AD$18,paramètres!$E$33:$F$44,2,FALSE),R2354*$D2354,0)))</f>
        <v>0</v>
      </c>
      <c r="AE2354" s="13">
        <f>IF($D2354="",0,IF($E2354="",0,IF(VLOOKUP($E2354,paramètres!$E$33:$F$44,2,FALSE)&lt;=VLOOKUP($AE$18,paramètres!$E$33:$F$44,2,FALSE),S2354*$D2354,0)))</f>
        <v>0</v>
      </c>
      <c r="AF2354" s="13">
        <f>IF($D2354="",0,IF($E2354="",0,IF(VLOOKUP($E2354,paramètres!$E$33:$F$44,2,FALSE)&lt;=VLOOKUP($AF$18,paramètres!$E$33:$F$44,2,FALSE),T2354*$D2354,0)))</f>
        <v>0</v>
      </c>
      <c r="AG2354" s="13">
        <f>IF($D2354="",0,IF($E2354="",0,IF(VLOOKUP($E2354,paramètres!$E$33:$F$44,2,FALSE)&lt;=VLOOKUP($AG$18,paramètres!$E$33:$F$44,2,FALSE),U2354*$D2354,0)))</f>
        <v>0</v>
      </c>
      <c r="AH2354" s="13">
        <f>IF($D2354="",0,IF($E2354="",0,IF(VLOOKUP($E2354,paramètres!$E$33:$F$44,2,FALSE)&lt;=VLOOKUP($AH$18,paramètres!$E$33:$F$44,2,FALSE),V2354*$D2354,0)))</f>
        <v>0</v>
      </c>
      <c r="AI2354" s="13">
        <f>IF($D2354="",0,IF($E2354="",0,IF(VLOOKUP($E2354,paramètres!$E$33:$F$44,2,FALSE)&lt;=VLOOKUP($AI$18,paramètres!$E$33:$F$44,2,FALSE),W2354*$D2354,0)))</f>
        <v>0</v>
      </c>
      <c r="AJ2354" s="13">
        <f>IF($D2354="",0,IF($E2354="",0,IF(VLOOKUP($E2354,paramètres!$E$33:$F$44,2,FALSE)&lt;=VLOOKUP($AJ$18,paramètres!$E$33:$F$44,2,FALSE),X2354*$D2354,0)))</f>
        <v>0</v>
      </c>
      <c r="AK2354" s="13">
        <f>IF($D2354="",0,IF($E2354="",0,IF(VLOOKUP($E2354,paramètres!$E$33:$F$44,2,FALSE)&lt;=VLOOKUP($AK$18,paramètres!$E$33:$F$44,2,FALSE),Y2354*$D2354,0)))</f>
        <v>0</v>
      </c>
      <c r="AL2354" s="13">
        <f>IF($D2354="",0,IF($E2354="",0,IF(VLOOKUP($E2354,paramètres!$E$33:$F$44,2,FALSE)&lt;=VLOOKUP($AL$18,paramètres!$E$33:$F$44,2,FALSE),Z2354*$D2354,0)))</f>
        <v>0</v>
      </c>
      <c r="AM2354" s="126">
        <f>IF($D2354="",0,IF($E2354="",0,IF(VLOOKUP($E2354,paramètres!$E$33:$F$44,2,FALSE)&lt;=VLOOKUP($AM$18,paramètres!$E$33:$F$44,2,FALSE),AA2354*$D2354,0)))</f>
        <v>0</v>
      </c>
      <c r="AN2354" s="121" t="str">
        <f>IF(paramètres!$B$28=1,((SUM(P2354:Y2354)/1.02)+SUM(Z2354:AA2354))*0.0303/9*COUNT(P2354:X2354),IF(paramètres!$B$28=2,(SUM(P2354:AA2354))*0.0303/9*COUNT(P2354:X2354),"Missing Delta option"))</f>
        <v>Missing Delta option</v>
      </c>
      <c r="AO2354" s="13" t="str">
        <f>IF(paramètres!$B$28=1,(((SUM(P2354:Y2354)/1.02)+SUM(Z2354:AA2354))+((SUM(AB2354:AK2354)/1.02)+SUM(AL2354:AN2354)))*cotpatr,IF(paramètres!$B$28=2,(SUM(P2354:AN2354)*cotpatr),"Missing Delta Option"))</f>
        <v>Missing Delta Option</v>
      </c>
      <c r="AP2354" s="13" t="str" cm="1">
        <f t="array" ref="AP2354">IF(paramètres!$B$28=1,(((SUM(P2354:Y2354)/1.02)+SUM(Z2354:AA2354))+((SUM(AB2354:AM2354)/1.02)+SUM(AL2354:AM2354)))/12*pécule,IF(paramètres!$B$28=2,SUM(P2354:AM2354)/12*pécule,"Missing Delta Option"))</f>
        <v>Missing Delta Option</v>
      </c>
      <c r="AQ2354" s="105" t="e">
        <f>IF(paramètres!$B$28=1,(((SUM(P2354:Y2354)/1.02)+SUM(Z2354:AA2354))+((SUM(AB2354:AM2354)/1.02)+SUM(AL2354:AM2354)))+AN2354+AO2354+AP2354,SUM(P2354:AM2354)+AN2354+AO2354+AP2354)</f>
        <v>#VALUE!</v>
      </c>
    </row>
    <row r="2355" spans="1:43" x14ac:dyDescent="0.25">
      <c r="A2355" s="104"/>
      <c r="B2355" s="39"/>
      <c r="C2355" s="39"/>
      <c r="D2355" s="70"/>
      <c r="E2355" s="49"/>
      <c r="F2355" s="40"/>
      <c r="G2355" s="38"/>
      <c r="H2355" s="71"/>
      <c r="I2355" s="40"/>
      <c r="J2355" s="38"/>
      <c r="K2355" s="71"/>
      <c r="L2355" s="40"/>
      <c r="M2355" s="38"/>
      <c r="N2355" s="71"/>
      <c r="O2355" s="49"/>
      <c r="P2355" s="177"/>
      <c r="Q2355" s="178"/>
      <c r="R2355" s="178"/>
      <c r="S2355" s="178"/>
      <c r="T2355" s="178"/>
      <c r="U2355" s="178"/>
      <c r="V2355" s="178"/>
      <c r="W2355" s="178"/>
      <c r="X2355" s="178"/>
      <c r="Y2355" s="178"/>
      <c r="Z2355" s="178"/>
      <c r="AA2355" s="179"/>
      <c r="AB2355" s="121">
        <f>IF($D2355="",0,IF($E2355="",0,IF(VLOOKUP($E2355,paramètres!$E$33:$F$44,2,FALSE)&lt;=VLOOKUP($AB$18,paramètres!$E$33:$F$44,2,FALSE),P2355*$D2355,0)))</f>
        <v>0</v>
      </c>
      <c r="AC2355" s="13">
        <f>IF($D2355="",0,IF($E2355="",0,IF(VLOOKUP($E2355,paramètres!$E$33:$F$44,2,FALSE)&lt;=VLOOKUP($AC$18,paramètres!$E$33:$F$44,2,FALSE),Q2355*$D2355,0)))</f>
        <v>0</v>
      </c>
      <c r="AD2355" s="13">
        <f>IF($D2355="",0,IF($E2355="",0,IF(VLOOKUP($E2355,paramètres!$E$33:$F$44,2,FALSE)&lt;=VLOOKUP($AD$18,paramètres!$E$33:$F$44,2,FALSE),R2355*$D2355,0)))</f>
        <v>0</v>
      </c>
      <c r="AE2355" s="13">
        <f>IF($D2355="",0,IF($E2355="",0,IF(VLOOKUP($E2355,paramètres!$E$33:$F$44,2,FALSE)&lt;=VLOOKUP($AE$18,paramètres!$E$33:$F$44,2,FALSE),S2355*$D2355,0)))</f>
        <v>0</v>
      </c>
      <c r="AF2355" s="13">
        <f>IF($D2355="",0,IF($E2355="",0,IF(VLOOKUP($E2355,paramètres!$E$33:$F$44,2,FALSE)&lt;=VLOOKUP($AF$18,paramètres!$E$33:$F$44,2,FALSE),T2355*$D2355,0)))</f>
        <v>0</v>
      </c>
      <c r="AG2355" s="13">
        <f>IF($D2355="",0,IF($E2355="",0,IF(VLOOKUP($E2355,paramètres!$E$33:$F$44,2,FALSE)&lt;=VLOOKUP($AG$18,paramètres!$E$33:$F$44,2,FALSE),U2355*$D2355,0)))</f>
        <v>0</v>
      </c>
      <c r="AH2355" s="13">
        <f>IF($D2355="",0,IF($E2355="",0,IF(VLOOKUP($E2355,paramètres!$E$33:$F$44,2,FALSE)&lt;=VLOOKUP($AH$18,paramètres!$E$33:$F$44,2,FALSE),V2355*$D2355,0)))</f>
        <v>0</v>
      </c>
      <c r="AI2355" s="13">
        <f>IF($D2355="",0,IF($E2355="",0,IF(VLOOKUP($E2355,paramètres!$E$33:$F$44,2,FALSE)&lt;=VLOOKUP($AI$18,paramètres!$E$33:$F$44,2,FALSE),W2355*$D2355,0)))</f>
        <v>0</v>
      </c>
      <c r="AJ2355" s="13">
        <f>IF($D2355="",0,IF($E2355="",0,IF(VLOOKUP($E2355,paramètres!$E$33:$F$44,2,FALSE)&lt;=VLOOKUP($AJ$18,paramètres!$E$33:$F$44,2,FALSE),X2355*$D2355,0)))</f>
        <v>0</v>
      </c>
      <c r="AK2355" s="13">
        <f>IF($D2355="",0,IF($E2355="",0,IF(VLOOKUP($E2355,paramètres!$E$33:$F$44,2,FALSE)&lt;=VLOOKUP($AK$18,paramètres!$E$33:$F$44,2,FALSE),Y2355*$D2355,0)))</f>
        <v>0</v>
      </c>
      <c r="AL2355" s="13">
        <f>IF($D2355="",0,IF($E2355="",0,IF(VLOOKUP($E2355,paramètres!$E$33:$F$44,2,FALSE)&lt;=VLOOKUP($AL$18,paramètres!$E$33:$F$44,2,FALSE),Z2355*$D2355,0)))</f>
        <v>0</v>
      </c>
      <c r="AM2355" s="126">
        <f>IF($D2355="",0,IF($E2355="",0,IF(VLOOKUP($E2355,paramètres!$E$33:$F$44,2,FALSE)&lt;=VLOOKUP($AM$18,paramètres!$E$33:$F$44,2,FALSE),AA2355*$D2355,0)))</f>
        <v>0</v>
      </c>
      <c r="AN2355" s="121" t="str">
        <f>IF(paramètres!$B$28=1,((SUM(P2355:Y2355)/1.02)+SUM(Z2355:AA2355))*0.0303/9*COUNT(P2355:X2355),IF(paramètres!$B$28=2,(SUM(P2355:AA2355))*0.0303/9*COUNT(P2355:X2355),"Missing Delta option"))</f>
        <v>Missing Delta option</v>
      </c>
      <c r="AO2355" s="13" t="str">
        <f>IF(paramètres!$B$28=1,(((SUM(P2355:Y2355)/1.02)+SUM(Z2355:AA2355))+((SUM(AB2355:AK2355)/1.02)+SUM(AL2355:AN2355)))*cotpatr,IF(paramètres!$B$28=2,(SUM(P2355:AN2355)*cotpatr),"Missing Delta Option"))</f>
        <v>Missing Delta Option</v>
      </c>
      <c r="AP2355" s="13" t="str" cm="1">
        <f t="array" ref="AP2355">IF(paramètres!$B$28=1,(((SUM(P2355:Y2355)/1.02)+SUM(Z2355:AA2355))+((SUM(AB2355:AM2355)/1.02)+SUM(AL2355:AM2355)))/12*pécule,IF(paramètres!$B$28=2,SUM(P2355:AM2355)/12*pécule,"Missing Delta Option"))</f>
        <v>Missing Delta Option</v>
      </c>
      <c r="AQ2355" s="105" t="e">
        <f>IF(paramètres!$B$28=1,(((SUM(P2355:Y2355)/1.02)+SUM(Z2355:AA2355))+((SUM(AB2355:AM2355)/1.02)+SUM(AL2355:AM2355)))+AN2355+AO2355+AP2355,SUM(P2355:AM2355)+AN2355+AO2355+AP2355)</f>
        <v>#VALUE!</v>
      </c>
    </row>
    <row r="2356" spans="1:43" x14ac:dyDescent="0.25">
      <c r="A2356" s="104"/>
      <c r="B2356" s="39"/>
      <c r="C2356" s="39"/>
      <c r="D2356" s="70"/>
      <c r="E2356" s="49"/>
      <c r="F2356" s="40"/>
      <c r="G2356" s="38"/>
      <c r="H2356" s="71"/>
      <c r="I2356" s="40"/>
      <c r="J2356" s="38"/>
      <c r="K2356" s="71"/>
      <c r="L2356" s="40"/>
      <c r="M2356" s="38"/>
      <c r="N2356" s="71"/>
      <c r="O2356" s="49"/>
      <c r="P2356" s="177"/>
      <c r="Q2356" s="178"/>
      <c r="R2356" s="178"/>
      <c r="S2356" s="178"/>
      <c r="T2356" s="178"/>
      <c r="U2356" s="178"/>
      <c r="V2356" s="178"/>
      <c r="W2356" s="178"/>
      <c r="X2356" s="178"/>
      <c r="Y2356" s="178"/>
      <c r="Z2356" s="178"/>
      <c r="AA2356" s="179"/>
      <c r="AB2356" s="121">
        <f>IF($D2356="",0,IF($E2356="",0,IF(VLOOKUP($E2356,paramètres!$E$33:$F$44,2,FALSE)&lt;=VLOOKUP($AB$18,paramètres!$E$33:$F$44,2,FALSE),P2356*$D2356,0)))</f>
        <v>0</v>
      </c>
      <c r="AC2356" s="13">
        <f>IF($D2356="",0,IF($E2356="",0,IF(VLOOKUP($E2356,paramètres!$E$33:$F$44,2,FALSE)&lt;=VLOOKUP($AC$18,paramètres!$E$33:$F$44,2,FALSE),Q2356*$D2356,0)))</f>
        <v>0</v>
      </c>
      <c r="AD2356" s="13">
        <f>IF($D2356="",0,IF($E2356="",0,IF(VLOOKUP($E2356,paramètres!$E$33:$F$44,2,FALSE)&lt;=VLOOKUP($AD$18,paramètres!$E$33:$F$44,2,FALSE),R2356*$D2356,0)))</f>
        <v>0</v>
      </c>
      <c r="AE2356" s="13">
        <f>IF($D2356="",0,IF($E2356="",0,IF(VLOOKUP($E2356,paramètres!$E$33:$F$44,2,FALSE)&lt;=VLOOKUP($AE$18,paramètres!$E$33:$F$44,2,FALSE),S2356*$D2356,0)))</f>
        <v>0</v>
      </c>
      <c r="AF2356" s="13">
        <f>IF($D2356="",0,IF($E2356="",0,IF(VLOOKUP($E2356,paramètres!$E$33:$F$44,2,FALSE)&lt;=VLOOKUP($AF$18,paramètres!$E$33:$F$44,2,FALSE),T2356*$D2356,0)))</f>
        <v>0</v>
      </c>
      <c r="AG2356" s="13">
        <f>IF($D2356="",0,IF($E2356="",0,IF(VLOOKUP($E2356,paramètres!$E$33:$F$44,2,FALSE)&lt;=VLOOKUP($AG$18,paramètres!$E$33:$F$44,2,FALSE),U2356*$D2356,0)))</f>
        <v>0</v>
      </c>
      <c r="AH2356" s="13">
        <f>IF($D2356="",0,IF($E2356="",0,IF(VLOOKUP($E2356,paramètres!$E$33:$F$44,2,FALSE)&lt;=VLOOKUP($AH$18,paramètres!$E$33:$F$44,2,FALSE),V2356*$D2356,0)))</f>
        <v>0</v>
      </c>
      <c r="AI2356" s="13">
        <f>IF($D2356="",0,IF($E2356="",0,IF(VLOOKUP($E2356,paramètres!$E$33:$F$44,2,FALSE)&lt;=VLOOKUP($AI$18,paramètres!$E$33:$F$44,2,FALSE),W2356*$D2356,0)))</f>
        <v>0</v>
      </c>
      <c r="AJ2356" s="13">
        <f>IF($D2356="",0,IF($E2356="",0,IF(VLOOKUP($E2356,paramètres!$E$33:$F$44,2,FALSE)&lt;=VLOOKUP($AJ$18,paramètres!$E$33:$F$44,2,FALSE),X2356*$D2356,0)))</f>
        <v>0</v>
      </c>
      <c r="AK2356" s="13">
        <f>IF($D2356="",0,IF($E2356="",0,IF(VLOOKUP($E2356,paramètres!$E$33:$F$44,2,FALSE)&lt;=VLOOKUP($AK$18,paramètres!$E$33:$F$44,2,FALSE),Y2356*$D2356,0)))</f>
        <v>0</v>
      </c>
      <c r="AL2356" s="13">
        <f>IF($D2356="",0,IF($E2356="",0,IF(VLOOKUP($E2356,paramètres!$E$33:$F$44,2,FALSE)&lt;=VLOOKUP($AL$18,paramètres!$E$33:$F$44,2,FALSE),Z2356*$D2356,0)))</f>
        <v>0</v>
      </c>
      <c r="AM2356" s="126">
        <f>IF($D2356="",0,IF($E2356="",0,IF(VLOOKUP($E2356,paramètres!$E$33:$F$44,2,FALSE)&lt;=VLOOKUP($AM$18,paramètres!$E$33:$F$44,2,FALSE),AA2356*$D2356,0)))</f>
        <v>0</v>
      </c>
      <c r="AN2356" s="121" t="str">
        <f>IF(paramètres!$B$28=1,((SUM(P2356:Y2356)/1.02)+SUM(Z2356:AA2356))*0.0303/9*COUNT(P2356:X2356),IF(paramètres!$B$28=2,(SUM(P2356:AA2356))*0.0303/9*COUNT(P2356:X2356),"Missing Delta option"))</f>
        <v>Missing Delta option</v>
      </c>
      <c r="AO2356" s="13" t="str">
        <f>IF(paramètres!$B$28=1,(((SUM(P2356:Y2356)/1.02)+SUM(Z2356:AA2356))+((SUM(AB2356:AK2356)/1.02)+SUM(AL2356:AN2356)))*cotpatr,IF(paramètres!$B$28=2,(SUM(P2356:AN2356)*cotpatr),"Missing Delta Option"))</f>
        <v>Missing Delta Option</v>
      </c>
      <c r="AP2356" s="13" t="str" cm="1">
        <f t="array" ref="AP2356">IF(paramètres!$B$28=1,(((SUM(P2356:Y2356)/1.02)+SUM(Z2356:AA2356))+((SUM(AB2356:AM2356)/1.02)+SUM(AL2356:AM2356)))/12*pécule,IF(paramètres!$B$28=2,SUM(P2356:AM2356)/12*pécule,"Missing Delta Option"))</f>
        <v>Missing Delta Option</v>
      </c>
      <c r="AQ2356" s="105" t="e">
        <f>IF(paramètres!$B$28=1,(((SUM(P2356:Y2356)/1.02)+SUM(Z2356:AA2356))+((SUM(AB2356:AM2356)/1.02)+SUM(AL2356:AM2356)))+AN2356+AO2356+AP2356,SUM(P2356:AM2356)+AN2356+AO2356+AP2356)</f>
        <v>#VALUE!</v>
      </c>
    </row>
    <row r="2357" spans="1:43" x14ac:dyDescent="0.25">
      <c r="A2357" s="104"/>
      <c r="B2357" s="39"/>
      <c r="C2357" s="39"/>
      <c r="D2357" s="70"/>
      <c r="E2357" s="49"/>
      <c r="F2357" s="40"/>
      <c r="G2357" s="38"/>
      <c r="H2357" s="71"/>
      <c r="I2357" s="40"/>
      <c r="J2357" s="38"/>
      <c r="K2357" s="71"/>
      <c r="L2357" s="40"/>
      <c r="M2357" s="38"/>
      <c r="N2357" s="71"/>
      <c r="O2357" s="49"/>
      <c r="P2357" s="177"/>
      <c r="Q2357" s="178"/>
      <c r="R2357" s="178"/>
      <c r="S2357" s="178"/>
      <c r="T2357" s="178"/>
      <c r="U2357" s="178"/>
      <c r="V2357" s="178"/>
      <c r="W2357" s="178"/>
      <c r="X2357" s="178"/>
      <c r="Y2357" s="178"/>
      <c r="Z2357" s="178"/>
      <c r="AA2357" s="179"/>
      <c r="AB2357" s="121">
        <f>IF($D2357="",0,IF($E2357="",0,IF(VLOOKUP($E2357,paramètres!$E$33:$F$44,2,FALSE)&lt;=VLOOKUP($AB$18,paramètres!$E$33:$F$44,2,FALSE),P2357*$D2357,0)))</f>
        <v>0</v>
      </c>
      <c r="AC2357" s="13">
        <f>IF($D2357="",0,IF($E2357="",0,IF(VLOOKUP($E2357,paramètres!$E$33:$F$44,2,FALSE)&lt;=VLOOKUP($AC$18,paramètres!$E$33:$F$44,2,FALSE),Q2357*$D2357,0)))</f>
        <v>0</v>
      </c>
      <c r="AD2357" s="13">
        <f>IF($D2357="",0,IF($E2357="",0,IF(VLOOKUP($E2357,paramètres!$E$33:$F$44,2,FALSE)&lt;=VLOOKUP($AD$18,paramètres!$E$33:$F$44,2,FALSE),R2357*$D2357,0)))</f>
        <v>0</v>
      </c>
      <c r="AE2357" s="13">
        <f>IF($D2357="",0,IF($E2357="",0,IF(VLOOKUP($E2357,paramètres!$E$33:$F$44,2,FALSE)&lt;=VLOOKUP($AE$18,paramètres!$E$33:$F$44,2,FALSE),S2357*$D2357,0)))</f>
        <v>0</v>
      </c>
      <c r="AF2357" s="13">
        <f>IF($D2357="",0,IF($E2357="",0,IF(VLOOKUP($E2357,paramètres!$E$33:$F$44,2,FALSE)&lt;=VLOOKUP($AF$18,paramètres!$E$33:$F$44,2,FALSE),T2357*$D2357,0)))</f>
        <v>0</v>
      </c>
      <c r="AG2357" s="13">
        <f>IF($D2357="",0,IF($E2357="",0,IF(VLOOKUP($E2357,paramètres!$E$33:$F$44,2,FALSE)&lt;=VLOOKUP($AG$18,paramètres!$E$33:$F$44,2,FALSE),U2357*$D2357,0)))</f>
        <v>0</v>
      </c>
      <c r="AH2357" s="13">
        <f>IF($D2357="",0,IF($E2357="",0,IF(VLOOKUP($E2357,paramètres!$E$33:$F$44,2,FALSE)&lt;=VLOOKUP($AH$18,paramètres!$E$33:$F$44,2,FALSE),V2357*$D2357,0)))</f>
        <v>0</v>
      </c>
      <c r="AI2357" s="13">
        <f>IF($D2357="",0,IF($E2357="",0,IF(VLOOKUP($E2357,paramètres!$E$33:$F$44,2,FALSE)&lt;=VLOOKUP($AI$18,paramètres!$E$33:$F$44,2,FALSE),W2357*$D2357,0)))</f>
        <v>0</v>
      </c>
      <c r="AJ2357" s="13">
        <f>IF($D2357="",0,IF($E2357="",0,IF(VLOOKUP($E2357,paramètres!$E$33:$F$44,2,FALSE)&lt;=VLOOKUP($AJ$18,paramètres!$E$33:$F$44,2,FALSE),X2357*$D2357,0)))</f>
        <v>0</v>
      </c>
      <c r="AK2357" s="13">
        <f>IF($D2357="",0,IF($E2357="",0,IF(VLOOKUP($E2357,paramètres!$E$33:$F$44,2,FALSE)&lt;=VLOOKUP($AK$18,paramètres!$E$33:$F$44,2,FALSE),Y2357*$D2357,0)))</f>
        <v>0</v>
      </c>
      <c r="AL2357" s="13">
        <f>IF($D2357="",0,IF($E2357="",0,IF(VLOOKUP($E2357,paramètres!$E$33:$F$44,2,FALSE)&lt;=VLOOKUP($AL$18,paramètres!$E$33:$F$44,2,FALSE),Z2357*$D2357,0)))</f>
        <v>0</v>
      </c>
      <c r="AM2357" s="126">
        <f>IF($D2357="",0,IF($E2357="",0,IF(VLOOKUP($E2357,paramètres!$E$33:$F$44,2,FALSE)&lt;=VLOOKUP($AM$18,paramètres!$E$33:$F$44,2,FALSE),AA2357*$D2357,0)))</f>
        <v>0</v>
      </c>
      <c r="AN2357" s="121" t="str">
        <f>IF(paramètres!$B$28=1,((SUM(P2357:Y2357)/1.02)+SUM(Z2357:AA2357))*0.0303/9*COUNT(P2357:X2357),IF(paramètres!$B$28=2,(SUM(P2357:AA2357))*0.0303/9*COUNT(P2357:X2357),"Missing Delta option"))</f>
        <v>Missing Delta option</v>
      </c>
      <c r="AO2357" s="13" t="str">
        <f>IF(paramètres!$B$28=1,(((SUM(P2357:Y2357)/1.02)+SUM(Z2357:AA2357))+((SUM(AB2357:AK2357)/1.02)+SUM(AL2357:AN2357)))*cotpatr,IF(paramètres!$B$28=2,(SUM(P2357:AN2357)*cotpatr),"Missing Delta Option"))</f>
        <v>Missing Delta Option</v>
      </c>
      <c r="AP2357" s="13" t="str" cm="1">
        <f t="array" ref="AP2357">IF(paramètres!$B$28=1,(((SUM(P2357:Y2357)/1.02)+SUM(Z2357:AA2357))+((SUM(AB2357:AM2357)/1.02)+SUM(AL2357:AM2357)))/12*pécule,IF(paramètres!$B$28=2,SUM(P2357:AM2357)/12*pécule,"Missing Delta Option"))</f>
        <v>Missing Delta Option</v>
      </c>
      <c r="AQ2357" s="105" t="e">
        <f>IF(paramètres!$B$28=1,(((SUM(P2357:Y2357)/1.02)+SUM(Z2357:AA2357))+((SUM(AB2357:AM2357)/1.02)+SUM(AL2357:AM2357)))+AN2357+AO2357+AP2357,SUM(P2357:AM2357)+AN2357+AO2357+AP2357)</f>
        <v>#VALUE!</v>
      </c>
    </row>
    <row r="2358" spans="1:43" x14ac:dyDescent="0.25">
      <c r="A2358" s="104"/>
      <c r="B2358" s="39"/>
      <c r="C2358" s="39"/>
      <c r="D2358" s="70"/>
      <c r="E2358" s="49"/>
      <c r="F2358" s="40"/>
      <c r="G2358" s="38"/>
      <c r="H2358" s="71"/>
      <c r="I2358" s="40"/>
      <c r="J2358" s="38"/>
      <c r="K2358" s="71"/>
      <c r="L2358" s="40"/>
      <c r="M2358" s="38"/>
      <c r="N2358" s="71"/>
      <c r="O2358" s="49"/>
      <c r="P2358" s="177"/>
      <c r="Q2358" s="178"/>
      <c r="R2358" s="178"/>
      <c r="S2358" s="178"/>
      <c r="T2358" s="178"/>
      <c r="U2358" s="178"/>
      <c r="V2358" s="178"/>
      <c r="W2358" s="178"/>
      <c r="X2358" s="178"/>
      <c r="Y2358" s="178"/>
      <c r="Z2358" s="178"/>
      <c r="AA2358" s="179"/>
      <c r="AB2358" s="121">
        <f>IF($D2358="",0,IF($E2358="",0,IF(VLOOKUP($E2358,paramètres!$E$33:$F$44,2,FALSE)&lt;=VLOOKUP($AB$18,paramètres!$E$33:$F$44,2,FALSE),P2358*$D2358,0)))</f>
        <v>0</v>
      </c>
      <c r="AC2358" s="13">
        <f>IF($D2358="",0,IF($E2358="",0,IF(VLOOKUP($E2358,paramètres!$E$33:$F$44,2,FALSE)&lt;=VLOOKUP($AC$18,paramètres!$E$33:$F$44,2,FALSE),Q2358*$D2358,0)))</f>
        <v>0</v>
      </c>
      <c r="AD2358" s="13">
        <f>IF($D2358="",0,IF($E2358="",0,IF(VLOOKUP($E2358,paramètres!$E$33:$F$44,2,FALSE)&lt;=VLOOKUP($AD$18,paramètres!$E$33:$F$44,2,FALSE),R2358*$D2358,0)))</f>
        <v>0</v>
      </c>
      <c r="AE2358" s="13">
        <f>IF($D2358="",0,IF($E2358="",0,IF(VLOOKUP($E2358,paramètres!$E$33:$F$44,2,FALSE)&lt;=VLOOKUP($AE$18,paramètres!$E$33:$F$44,2,FALSE),S2358*$D2358,0)))</f>
        <v>0</v>
      </c>
      <c r="AF2358" s="13">
        <f>IF($D2358="",0,IF($E2358="",0,IF(VLOOKUP($E2358,paramètres!$E$33:$F$44,2,FALSE)&lt;=VLOOKUP($AF$18,paramètres!$E$33:$F$44,2,FALSE),T2358*$D2358,0)))</f>
        <v>0</v>
      </c>
      <c r="AG2358" s="13">
        <f>IF($D2358="",0,IF($E2358="",0,IF(VLOOKUP($E2358,paramètres!$E$33:$F$44,2,FALSE)&lt;=VLOOKUP($AG$18,paramètres!$E$33:$F$44,2,FALSE),U2358*$D2358,0)))</f>
        <v>0</v>
      </c>
      <c r="AH2358" s="13">
        <f>IF($D2358="",0,IF($E2358="",0,IF(VLOOKUP($E2358,paramètres!$E$33:$F$44,2,FALSE)&lt;=VLOOKUP($AH$18,paramètres!$E$33:$F$44,2,FALSE),V2358*$D2358,0)))</f>
        <v>0</v>
      </c>
      <c r="AI2358" s="13">
        <f>IF($D2358="",0,IF($E2358="",0,IF(VLOOKUP($E2358,paramètres!$E$33:$F$44,2,FALSE)&lt;=VLOOKUP($AI$18,paramètres!$E$33:$F$44,2,FALSE),W2358*$D2358,0)))</f>
        <v>0</v>
      </c>
      <c r="AJ2358" s="13">
        <f>IF($D2358="",0,IF($E2358="",0,IF(VLOOKUP($E2358,paramètres!$E$33:$F$44,2,FALSE)&lt;=VLOOKUP($AJ$18,paramètres!$E$33:$F$44,2,FALSE),X2358*$D2358,0)))</f>
        <v>0</v>
      </c>
      <c r="AK2358" s="13">
        <f>IF($D2358="",0,IF($E2358="",0,IF(VLOOKUP($E2358,paramètres!$E$33:$F$44,2,FALSE)&lt;=VLOOKUP($AK$18,paramètres!$E$33:$F$44,2,FALSE),Y2358*$D2358,0)))</f>
        <v>0</v>
      </c>
      <c r="AL2358" s="13">
        <f>IF($D2358="",0,IF($E2358="",0,IF(VLOOKUP($E2358,paramètres!$E$33:$F$44,2,FALSE)&lt;=VLOOKUP($AL$18,paramètres!$E$33:$F$44,2,FALSE),Z2358*$D2358,0)))</f>
        <v>0</v>
      </c>
      <c r="AM2358" s="126">
        <f>IF($D2358="",0,IF($E2358="",0,IF(VLOOKUP($E2358,paramètres!$E$33:$F$44,2,FALSE)&lt;=VLOOKUP($AM$18,paramètres!$E$33:$F$44,2,FALSE),AA2358*$D2358,0)))</f>
        <v>0</v>
      </c>
      <c r="AN2358" s="121" t="str">
        <f>IF(paramètres!$B$28=1,((SUM(P2358:Y2358)/1.02)+SUM(Z2358:AA2358))*0.0303/9*COUNT(P2358:X2358),IF(paramètres!$B$28=2,(SUM(P2358:AA2358))*0.0303/9*COUNT(P2358:X2358),"Missing Delta option"))</f>
        <v>Missing Delta option</v>
      </c>
      <c r="AO2358" s="13" t="str">
        <f>IF(paramètres!$B$28=1,(((SUM(P2358:Y2358)/1.02)+SUM(Z2358:AA2358))+((SUM(AB2358:AK2358)/1.02)+SUM(AL2358:AN2358)))*cotpatr,IF(paramètres!$B$28=2,(SUM(P2358:AN2358)*cotpatr),"Missing Delta Option"))</f>
        <v>Missing Delta Option</v>
      </c>
      <c r="AP2358" s="13" t="str" cm="1">
        <f t="array" ref="AP2358">IF(paramètres!$B$28=1,(((SUM(P2358:Y2358)/1.02)+SUM(Z2358:AA2358))+((SUM(AB2358:AM2358)/1.02)+SUM(AL2358:AM2358)))/12*pécule,IF(paramètres!$B$28=2,SUM(P2358:AM2358)/12*pécule,"Missing Delta Option"))</f>
        <v>Missing Delta Option</v>
      </c>
      <c r="AQ2358" s="105" t="e">
        <f>IF(paramètres!$B$28=1,(((SUM(P2358:Y2358)/1.02)+SUM(Z2358:AA2358))+((SUM(AB2358:AM2358)/1.02)+SUM(AL2358:AM2358)))+AN2358+AO2358+AP2358,SUM(P2358:AM2358)+AN2358+AO2358+AP2358)</f>
        <v>#VALUE!</v>
      </c>
    </row>
    <row r="2359" spans="1:43" x14ac:dyDescent="0.25">
      <c r="A2359" s="104"/>
      <c r="B2359" s="39"/>
      <c r="C2359" s="39"/>
      <c r="D2359" s="70"/>
      <c r="E2359" s="49"/>
      <c r="F2359" s="40"/>
      <c r="G2359" s="38"/>
      <c r="H2359" s="71"/>
      <c r="I2359" s="40"/>
      <c r="J2359" s="38"/>
      <c r="K2359" s="71"/>
      <c r="L2359" s="40"/>
      <c r="M2359" s="38"/>
      <c r="N2359" s="71"/>
      <c r="O2359" s="49"/>
      <c r="P2359" s="177"/>
      <c r="Q2359" s="178"/>
      <c r="R2359" s="178"/>
      <c r="S2359" s="178"/>
      <c r="T2359" s="178"/>
      <c r="U2359" s="178"/>
      <c r="V2359" s="178"/>
      <c r="W2359" s="178"/>
      <c r="X2359" s="178"/>
      <c r="Y2359" s="178"/>
      <c r="Z2359" s="178"/>
      <c r="AA2359" s="179"/>
      <c r="AB2359" s="121">
        <f>IF($D2359="",0,IF($E2359="",0,IF(VLOOKUP($E2359,paramètres!$E$33:$F$44,2,FALSE)&lt;=VLOOKUP($AB$18,paramètres!$E$33:$F$44,2,FALSE),P2359*$D2359,0)))</f>
        <v>0</v>
      </c>
      <c r="AC2359" s="13">
        <f>IF($D2359="",0,IF($E2359="",0,IF(VLOOKUP($E2359,paramètres!$E$33:$F$44,2,FALSE)&lt;=VLOOKUP($AC$18,paramètres!$E$33:$F$44,2,FALSE),Q2359*$D2359,0)))</f>
        <v>0</v>
      </c>
      <c r="AD2359" s="13">
        <f>IF($D2359="",0,IF($E2359="",0,IF(VLOOKUP($E2359,paramètres!$E$33:$F$44,2,FALSE)&lt;=VLOOKUP($AD$18,paramètres!$E$33:$F$44,2,FALSE),R2359*$D2359,0)))</f>
        <v>0</v>
      </c>
      <c r="AE2359" s="13">
        <f>IF($D2359="",0,IF($E2359="",0,IF(VLOOKUP($E2359,paramètres!$E$33:$F$44,2,FALSE)&lt;=VLOOKUP($AE$18,paramètres!$E$33:$F$44,2,FALSE),S2359*$D2359,0)))</f>
        <v>0</v>
      </c>
      <c r="AF2359" s="13">
        <f>IF($D2359="",0,IF($E2359="",0,IF(VLOOKUP($E2359,paramètres!$E$33:$F$44,2,FALSE)&lt;=VLOOKUP($AF$18,paramètres!$E$33:$F$44,2,FALSE),T2359*$D2359,0)))</f>
        <v>0</v>
      </c>
      <c r="AG2359" s="13">
        <f>IF($D2359="",0,IF($E2359="",0,IF(VLOOKUP($E2359,paramètres!$E$33:$F$44,2,FALSE)&lt;=VLOOKUP($AG$18,paramètres!$E$33:$F$44,2,FALSE),U2359*$D2359,0)))</f>
        <v>0</v>
      </c>
      <c r="AH2359" s="13">
        <f>IF($D2359="",0,IF($E2359="",0,IF(VLOOKUP($E2359,paramètres!$E$33:$F$44,2,FALSE)&lt;=VLOOKUP($AH$18,paramètres!$E$33:$F$44,2,FALSE),V2359*$D2359,0)))</f>
        <v>0</v>
      </c>
      <c r="AI2359" s="13">
        <f>IF($D2359="",0,IF($E2359="",0,IF(VLOOKUP($E2359,paramètres!$E$33:$F$44,2,FALSE)&lt;=VLOOKUP($AI$18,paramètres!$E$33:$F$44,2,FALSE),W2359*$D2359,0)))</f>
        <v>0</v>
      </c>
      <c r="AJ2359" s="13">
        <f>IF($D2359="",0,IF($E2359="",0,IF(VLOOKUP($E2359,paramètres!$E$33:$F$44,2,FALSE)&lt;=VLOOKUP($AJ$18,paramètres!$E$33:$F$44,2,FALSE),X2359*$D2359,0)))</f>
        <v>0</v>
      </c>
      <c r="AK2359" s="13">
        <f>IF($D2359="",0,IF($E2359="",0,IF(VLOOKUP($E2359,paramètres!$E$33:$F$44,2,FALSE)&lt;=VLOOKUP($AK$18,paramètres!$E$33:$F$44,2,FALSE),Y2359*$D2359,0)))</f>
        <v>0</v>
      </c>
      <c r="AL2359" s="13">
        <f>IF($D2359="",0,IF($E2359="",0,IF(VLOOKUP($E2359,paramètres!$E$33:$F$44,2,FALSE)&lt;=VLOOKUP($AL$18,paramètres!$E$33:$F$44,2,FALSE),Z2359*$D2359,0)))</f>
        <v>0</v>
      </c>
      <c r="AM2359" s="126">
        <f>IF($D2359="",0,IF($E2359="",0,IF(VLOOKUP($E2359,paramètres!$E$33:$F$44,2,FALSE)&lt;=VLOOKUP($AM$18,paramètres!$E$33:$F$44,2,FALSE),AA2359*$D2359,0)))</f>
        <v>0</v>
      </c>
      <c r="AN2359" s="121" t="str">
        <f>IF(paramètres!$B$28=1,((SUM(P2359:Y2359)/1.02)+SUM(Z2359:AA2359))*0.0303/9*COUNT(P2359:X2359),IF(paramètres!$B$28=2,(SUM(P2359:AA2359))*0.0303/9*COUNT(P2359:X2359),"Missing Delta option"))</f>
        <v>Missing Delta option</v>
      </c>
      <c r="AO2359" s="13" t="str">
        <f>IF(paramètres!$B$28=1,(((SUM(P2359:Y2359)/1.02)+SUM(Z2359:AA2359))+((SUM(AB2359:AK2359)/1.02)+SUM(AL2359:AN2359)))*cotpatr,IF(paramètres!$B$28=2,(SUM(P2359:AN2359)*cotpatr),"Missing Delta Option"))</f>
        <v>Missing Delta Option</v>
      </c>
      <c r="AP2359" s="13" t="str" cm="1">
        <f t="array" ref="AP2359">IF(paramètres!$B$28=1,(((SUM(P2359:Y2359)/1.02)+SUM(Z2359:AA2359))+((SUM(AB2359:AM2359)/1.02)+SUM(AL2359:AM2359)))/12*pécule,IF(paramètres!$B$28=2,SUM(P2359:AM2359)/12*pécule,"Missing Delta Option"))</f>
        <v>Missing Delta Option</v>
      </c>
      <c r="AQ2359" s="105" t="e">
        <f>IF(paramètres!$B$28=1,(((SUM(P2359:Y2359)/1.02)+SUM(Z2359:AA2359))+((SUM(AB2359:AM2359)/1.02)+SUM(AL2359:AM2359)))+AN2359+AO2359+AP2359,SUM(P2359:AM2359)+AN2359+AO2359+AP2359)</f>
        <v>#VALUE!</v>
      </c>
    </row>
    <row r="2360" spans="1:43" x14ac:dyDescent="0.25">
      <c r="A2360" s="104"/>
      <c r="B2360" s="39"/>
      <c r="C2360" s="39"/>
      <c r="D2360" s="70"/>
      <c r="E2360" s="49"/>
      <c r="F2360" s="40"/>
      <c r="G2360" s="38"/>
      <c r="H2360" s="71"/>
      <c r="I2360" s="40"/>
      <c r="J2360" s="38"/>
      <c r="K2360" s="71"/>
      <c r="L2360" s="40"/>
      <c r="M2360" s="38"/>
      <c r="N2360" s="71"/>
      <c r="O2360" s="49"/>
      <c r="P2360" s="177"/>
      <c r="Q2360" s="178"/>
      <c r="R2360" s="178"/>
      <c r="S2360" s="178"/>
      <c r="T2360" s="178"/>
      <c r="U2360" s="178"/>
      <c r="V2360" s="178"/>
      <c r="W2360" s="178"/>
      <c r="X2360" s="178"/>
      <c r="Y2360" s="178"/>
      <c r="Z2360" s="178"/>
      <c r="AA2360" s="179"/>
      <c r="AB2360" s="121">
        <f>IF($D2360="",0,IF($E2360="",0,IF(VLOOKUP($E2360,paramètres!$E$33:$F$44,2,FALSE)&lt;=VLOOKUP($AB$18,paramètres!$E$33:$F$44,2,FALSE),P2360*$D2360,0)))</f>
        <v>0</v>
      </c>
      <c r="AC2360" s="13">
        <f>IF($D2360="",0,IF($E2360="",0,IF(VLOOKUP($E2360,paramètres!$E$33:$F$44,2,FALSE)&lt;=VLOOKUP($AC$18,paramètres!$E$33:$F$44,2,FALSE),Q2360*$D2360,0)))</f>
        <v>0</v>
      </c>
      <c r="AD2360" s="13">
        <f>IF($D2360="",0,IF($E2360="",0,IF(VLOOKUP($E2360,paramètres!$E$33:$F$44,2,FALSE)&lt;=VLOOKUP($AD$18,paramètres!$E$33:$F$44,2,FALSE),R2360*$D2360,0)))</f>
        <v>0</v>
      </c>
      <c r="AE2360" s="13">
        <f>IF($D2360="",0,IF($E2360="",0,IF(VLOOKUP($E2360,paramètres!$E$33:$F$44,2,FALSE)&lt;=VLOOKUP($AE$18,paramètres!$E$33:$F$44,2,FALSE),S2360*$D2360,0)))</f>
        <v>0</v>
      </c>
      <c r="AF2360" s="13">
        <f>IF($D2360="",0,IF($E2360="",0,IF(VLOOKUP($E2360,paramètres!$E$33:$F$44,2,FALSE)&lt;=VLOOKUP($AF$18,paramètres!$E$33:$F$44,2,FALSE),T2360*$D2360,0)))</f>
        <v>0</v>
      </c>
      <c r="AG2360" s="13">
        <f>IF($D2360="",0,IF($E2360="",0,IF(VLOOKUP($E2360,paramètres!$E$33:$F$44,2,FALSE)&lt;=VLOOKUP($AG$18,paramètres!$E$33:$F$44,2,FALSE),U2360*$D2360,0)))</f>
        <v>0</v>
      </c>
      <c r="AH2360" s="13">
        <f>IF($D2360="",0,IF($E2360="",0,IF(VLOOKUP($E2360,paramètres!$E$33:$F$44,2,FALSE)&lt;=VLOOKUP($AH$18,paramètres!$E$33:$F$44,2,FALSE),V2360*$D2360,0)))</f>
        <v>0</v>
      </c>
      <c r="AI2360" s="13">
        <f>IF($D2360="",0,IF($E2360="",0,IF(VLOOKUP($E2360,paramètres!$E$33:$F$44,2,FALSE)&lt;=VLOOKUP($AI$18,paramètres!$E$33:$F$44,2,FALSE),W2360*$D2360,0)))</f>
        <v>0</v>
      </c>
      <c r="AJ2360" s="13">
        <f>IF($D2360="",0,IF($E2360="",0,IF(VLOOKUP($E2360,paramètres!$E$33:$F$44,2,FALSE)&lt;=VLOOKUP($AJ$18,paramètres!$E$33:$F$44,2,FALSE),X2360*$D2360,0)))</f>
        <v>0</v>
      </c>
      <c r="AK2360" s="13">
        <f>IF($D2360="",0,IF($E2360="",0,IF(VLOOKUP($E2360,paramètres!$E$33:$F$44,2,FALSE)&lt;=VLOOKUP($AK$18,paramètres!$E$33:$F$44,2,FALSE),Y2360*$D2360,0)))</f>
        <v>0</v>
      </c>
      <c r="AL2360" s="13">
        <f>IF($D2360="",0,IF($E2360="",0,IF(VLOOKUP($E2360,paramètres!$E$33:$F$44,2,FALSE)&lt;=VLOOKUP($AL$18,paramètres!$E$33:$F$44,2,FALSE),Z2360*$D2360,0)))</f>
        <v>0</v>
      </c>
      <c r="AM2360" s="126">
        <f>IF($D2360="",0,IF($E2360="",0,IF(VLOOKUP($E2360,paramètres!$E$33:$F$44,2,FALSE)&lt;=VLOOKUP($AM$18,paramètres!$E$33:$F$44,2,FALSE),AA2360*$D2360,0)))</f>
        <v>0</v>
      </c>
      <c r="AN2360" s="121" t="str">
        <f>IF(paramètres!$B$28=1,((SUM(P2360:Y2360)/1.02)+SUM(Z2360:AA2360))*0.0303/9*COUNT(P2360:X2360),IF(paramètres!$B$28=2,(SUM(P2360:AA2360))*0.0303/9*COUNT(P2360:X2360),"Missing Delta option"))</f>
        <v>Missing Delta option</v>
      </c>
      <c r="AO2360" s="13" t="str">
        <f>IF(paramètres!$B$28=1,(((SUM(P2360:Y2360)/1.02)+SUM(Z2360:AA2360))+((SUM(AB2360:AK2360)/1.02)+SUM(AL2360:AN2360)))*cotpatr,IF(paramètres!$B$28=2,(SUM(P2360:AN2360)*cotpatr),"Missing Delta Option"))</f>
        <v>Missing Delta Option</v>
      </c>
      <c r="AP2360" s="13" t="str" cm="1">
        <f t="array" ref="AP2360">IF(paramètres!$B$28=1,(((SUM(P2360:Y2360)/1.02)+SUM(Z2360:AA2360))+((SUM(AB2360:AM2360)/1.02)+SUM(AL2360:AM2360)))/12*pécule,IF(paramètres!$B$28=2,SUM(P2360:AM2360)/12*pécule,"Missing Delta Option"))</f>
        <v>Missing Delta Option</v>
      </c>
      <c r="AQ2360" s="105" t="e">
        <f>IF(paramètres!$B$28=1,(((SUM(P2360:Y2360)/1.02)+SUM(Z2360:AA2360))+((SUM(AB2360:AM2360)/1.02)+SUM(AL2360:AM2360)))+AN2360+AO2360+AP2360,SUM(P2360:AM2360)+AN2360+AO2360+AP2360)</f>
        <v>#VALUE!</v>
      </c>
    </row>
    <row r="2361" spans="1:43" x14ac:dyDescent="0.25">
      <c r="A2361" s="104"/>
      <c r="B2361" s="39"/>
      <c r="C2361" s="39"/>
      <c r="D2361" s="70"/>
      <c r="E2361" s="49"/>
      <c r="F2361" s="40"/>
      <c r="G2361" s="38"/>
      <c r="H2361" s="71"/>
      <c r="I2361" s="40"/>
      <c r="J2361" s="38"/>
      <c r="K2361" s="71"/>
      <c r="L2361" s="40"/>
      <c r="M2361" s="38"/>
      <c r="N2361" s="71"/>
      <c r="O2361" s="49"/>
      <c r="P2361" s="177"/>
      <c r="Q2361" s="178"/>
      <c r="R2361" s="178"/>
      <c r="S2361" s="178"/>
      <c r="T2361" s="178"/>
      <c r="U2361" s="178"/>
      <c r="V2361" s="178"/>
      <c r="W2361" s="178"/>
      <c r="X2361" s="178"/>
      <c r="Y2361" s="178"/>
      <c r="Z2361" s="178"/>
      <c r="AA2361" s="179"/>
      <c r="AB2361" s="121">
        <f>IF($D2361="",0,IF($E2361="",0,IF(VLOOKUP($E2361,paramètres!$E$33:$F$44,2,FALSE)&lt;=VLOOKUP($AB$18,paramètres!$E$33:$F$44,2,FALSE),P2361*$D2361,0)))</f>
        <v>0</v>
      </c>
      <c r="AC2361" s="13">
        <f>IF($D2361="",0,IF($E2361="",0,IF(VLOOKUP($E2361,paramètres!$E$33:$F$44,2,FALSE)&lt;=VLOOKUP($AC$18,paramètres!$E$33:$F$44,2,FALSE),Q2361*$D2361,0)))</f>
        <v>0</v>
      </c>
      <c r="AD2361" s="13">
        <f>IF($D2361="",0,IF($E2361="",0,IF(VLOOKUP($E2361,paramètres!$E$33:$F$44,2,FALSE)&lt;=VLOOKUP($AD$18,paramètres!$E$33:$F$44,2,FALSE),R2361*$D2361,0)))</f>
        <v>0</v>
      </c>
      <c r="AE2361" s="13">
        <f>IF($D2361="",0,IF($E2361="",0,IF(VLOOKUP($E2361,paramètres!$E$33:$F$44,2,FALSE)&lt;=VLOOKUP($AE$18,paramètres!$E$33:$F$44,2,FALSE),S2361*$D2361,0)))</f>
        <v>0</v>
      </c>
      <c r="AF2361" s="13">
        <f>IF($D2361="",0,IF($E2361="",0,IF(VLOOKUP($E2361,paramètres!$E$33:$F$44,2,FALSE)&lt;=VLOOKUP($AF$18,paramètres!$E$33:$F$44,2,FALSE),T2361*$D2361,0)))</f>
        <v>0</v>
      </c>
      <c r="AG2361" s="13">
        <f>IF($D2361="",0,IF($E2361="",0,IF(VLOOKUP($E2361,paramètres!$E$33:$F$44,2,FALSE)&lt;=VLOOKUP($AG$18,paramètres!$E$33:$F$44,2,FALSE),U2361*$D2361,0)))</f>
        <v>0</v>
      </c>
      <c r="AH2361" s="13">
        <f>IF($D2361="",0,IF($E2361="",0,IF(VLOOKUP($E2361,paramètres!$E$33:$F$44,2,FALSE)&lt;=VLOOKUP($AH$18,paramètres!$E$33:$F$44,2,FALSE),V2361*$D2361,0)))</f>
        <v>0</v>
      </c>
      <c r="AI2361" s="13">
        <f>IF($D2361="",0,IF($E2361="",0,IF(VLOOKUP($E2361,paramètres!$E$33:$F$44,2,FALSE)&lt;=VLOOKUP($AI$18,paramètres!$E$33:$F$44,2,FALSE),W2361*$D2361,0)))</f>
        <v>0</v>
      </c>
      <c r="AJ2361" s="13">
        <f>IF($D2361="",0,IF($E2361="",0,IF(VLOOKUP($E2361,paramètres!$E$33:$F$44,2,FALSE)&lt;=VLOOKUP($AJ$18,paramètres!$E$33:$F$44,2,FALSE),X2361*$D2361,0)))</f>
        <v>0</v>
      </c>
      <c r="AK2361" s="13">
        <f>IF($D2361="",0,IF($E2361="",0,IF(VLOOKUP($E2361,paramètres!$E$33:$F$44,2,FALSE)&lt;=VLOOKUP($AK$18,paramètres!$E$33:$F$44,2,FALSE),Y2361*$D2361,0)))</f>
        <v>0</v>
      </c>
      <c r="AL2361" s="13">
        <f>IF($D2361="",0,IF($E2361="",0,IF(VLOOKUP($E2361,paramètres!$E$33:$F$44,2,FALSE)&lt;=VLOOKUP($AL$18,paramètres!$E$33:$F$44,2,FALSE),Z2361*$D2361,0)))</f>
        <v>0</v>
      </c>
      <c r="AM2361" s="126">
        <f>IF($D2361="",0,IF($E2361="",0,IF(VLOOKUP($E2361,paramètres!$E$33:$F$44,2,FALSE)&lt;=VLOOKUP($AM$18,paramètres!$E$33:$F$44,2,FALSE),AA2361*$D2361,0)))</f>
        <v>0</v>
      </c>
      <c r="AN2361" s="121" t="str">
        <f>IF(paramètres!$B$28=1,((SUM(P2361:Y2361)/1.02)+SUM(Z2361:AA2361))*0.0303/9*COUNT(P2361:X2361),IF(paramètres!$B$28=2,(SUM(P2361:AA2361))*0.0303/9*COUNT(P2361:X2361),"Missing Delta option"))</f>
        <v>Missing Delta option</v>
      </c>
      <c r="AO2361" s="13" t="str">
        <f>IF(paramètres!$B$28=1,(((SUM(P2361:Y2361)/1.02)+SUM(Z2361:AA2361))+((SUM(AB2361:AK2361)/1.02)+SUM(AL2361:AN2361)))*cotpatr,IF(paramètres!$B$28=2,(SUM(P2361:AN2361)*cotpatr),"Missing Delta Option"))</f>
        <v>Missing Delta Option</v>
      </c>
      <c r="AP2361" s="13" t="str" cm="1">
        <f t="array" ref="AP2361">IF(paramètres!$B$28=1,(((SUM(P2361:Y2361)/1.02)+SUM(Z2361:AA2361))+((SUM(AB2361:AM2361)/1.02)+SUM(AL2361:AM2361)))/12*pécule,IF(paramètres!$B$28=2,SUM(P2361:AM2361)/12*pécule,"Missing Delta Option"))</f>
        <v>Missing Delta Option</v>
      </c>
      <c r="AQ2361" s="105" t="e">
        <f>IF(paramètres!$B$28=1,(((SUM(P2361:Y2361)/1.02)+SUM(Z2361:AA2361))+((SUM(AB2361:AM2361)/1.02)+SUM(AL2361:AM2361)))+AN2361+AO2361+AP2361,SUM(P2361:AM2361)+AN2361+AO2361+AP2361)</f>
        <v>#VALUE!</v>
      </c>
    </row>
    <row r="2362" spans="1:43" x14ac:dyDescent="0.25">
      <c r="A2362" s="104"/>
      <c r="B2362" s="39"/>
      <c r="C2362" s="39"/>
      <c r="D2362" s="70"/>
      <c r="E2362" s="49"/>
      <c r="F2362" s="40"/>
      <c r="G2362" s="38"/>
      <c r="H2362" s="71"/>
      <c r="I2362" s="40"/>
      <c r="J2362" s="38"/>
      <c r="K2362" s="71"/>
      <c r="L2362" s="40"/>
      <c r="M2362" s="38"/>
      <c r="N2362" s="71"/>
      <c r="O2362" s="49"/>
      <c r="P2362" s="177"/>
      <c r="Q2362" s="178"/>
      <c r="R2362" s="178"/>
      <c r="S2362" s="178"/>
      <c r="T2362" s="178"/>
      <c r="U2362" s="178"/>
      <c r="V2362" s="178"/>
      <c r="W2362" s="178"/>
      <c r="X2362" s="178"/>
      <c r="Y2362" s="178"/>
      <c r="Z2362" s="178"/>
      <c r="AA2362" s="179"/>
      <c r="AB2362" s="121">
        <f>IF($D2362="",0,IF($E2362="",0,IF(VLOOKUP($E2362,paramètres!$E$33:$F$44,2,FALSE)&lt;=VLOOKUP($AB$18,paramètres!$E$33:$F$44,2,FALSE),P2362*$D2362,0)))</f>
        <v>0</v>
      </c>
      <c r="AC2362" s="13">
        <f>IF($D2362="",0,IF($E2362="",0,IF(VLOOKUP($E2362,paramètres!$E$33:$F$44,2,FALSE)&lt;=VLOOKUP($AC$18,paramètres!$E$33:$F$44,2,FALSE),Q2362*$D2362,0)))</f>
        <v>0</v>
      </c>
      <c r="AD2362" s="13">
        <f>IF($D2362="",0,IF($E2362="",0,IF(VLOOKUP($E2362,paramètres!$E$33:$F$44,2,FALSE)&lt;=VLOOKUP($AD$18,paramètres!$E$33:$F$44,2,FALSE),R2362*$D2362,0)))</f>
        <v>0</v>
      </c>
      <c r="AE2362" s="13">
        <f>IF($D2362="",0,IF($E2362="",0,IF(VLOOKUP($E2362,paramètres!$E$33:$F$44,2,FALSE)&lt;=VLOOKUP($AE$18,paramètres!$E$33:$F$44,2,FALSE),S2362*$D2362,0)))</f>
        <v>0</v>
      </c>
      <c r="AF2362" s="13">
        <f>IF($D2362="",0,IF($E2362="",0,IF(VLOOKUP($E2362,paramètres!$E$33:$F$44,2,FALSE)&lt;=VLOOKUP($AF$18,paramètres!$E$33:$F$44,2,FALSE),T2362*$D2362,0)))</f>
        <v>0</v>
      </c>
      <c r="AG2362" s="13">
        <f>IF($D2362="",0,IF($E2362="",0,IF(VLOOKUP($E2362,paramètres!$E$33:$F$44,2,FALSE)&lt;=VLOOKUP($AG$18,paramètres!$E$33:$F$44,2,FALSE),U2362*$D2362,0)))</f>
        <v>0</v>
      </c>
      <c r="AH2362" s="13">
        <f>IF($D2362="",0,IF($E2362="",0,IF(VLOOKUP($E2362,paramètres!$E$33:$F$44,2,FALSE)&lt;=VLOOKUP($AH$18,paramètres!$E$33:$F$44,2,FALSE),V2362*$D2362,0)))</f>
        <v>0</v>
      </c>
      <c r="AI2362" s="13">
        <f>IF($D2362="",0,IF($E2362="",0,IF(VLOOKUP($E2362,paramètres!$E$33:$F$44,2,FALSE)&lt;=VLOOKUP($AI$18,paramètres!$E$33:$F$44,2,FALSE),W2362*$D2362,0)))</f>
        <v>0</v>
      </c>
      <c r="AJ2362" s="13">
        <f>IF($D2362="",0,IF($E2362="",0,IF(VLOOKUP($E2362,paramètres!$E$33:$F$44,2,FALSE)&lt;=VLOOKUP($AJ$18,paramètres!$E$33:$F$44,2,FALSE),X2362*$D2362,0)))</f>
        <v>0</v>
      </c>
      <c r="AK2362" s="13">
        <f>IF($D2362="",0,IF($E2362="",0,IF(VLOOKUP($E2362,paramètres!$E$33:$F$44,2,FALSE)&lt;=VLOOKUP($AK$18,paramètres!$E$33:$F$44,2,FALSE),Y2362*$D2362,0)))</f>
        <v>0</v>
      </c>
      <c r="AL2362" s="13">
        <f>IF($D2362="",0,IF($E2362="",0,IF(VLOOKUP($E2362,paramètres!$E$33:$F$44,2,FALSE)&lt;=VLOOKUP($AL$18,paramètres!$E$33:$F$44,2,FALSE),Z2362*$D2362,0)))</f>
        <v>0</v>
      </c>
      <c r="AM2362" s="126">
        <f>IF($D2362="",0,IF($E2362="",0,IF(VLOOKUP($E2362,paramètres!$E$33:$F$44,2,FALSE)&lt;=VLOOKUP($AM$18,paramètres!$E$33:$F$44,2,FALSE),AA2362*$D2362,0)))</f>
        <v>0</v>
      </c>
      <c r="AN2362" s="121" t="str">
        <f>IF(paramètres!$B$28=1,((SUM(P2362:Y2362)/1.02)+SUM(Z2362:AA2362))*0.0303/9*COUNT(P2362:X2362),IF(paramètres!$B$28=2,(SUM(P2362:AA2362))*0.0303/9*COUNT(P2362:X2362),"Missing Delta option"))</f>
        <v>Missing Delta option</v>
      </c>
      <c r="AO2362" s="13" t="str">
        <f>IF(paramètres!$B$28=1,(((SUM(P2362:Y2362)/1.02)+SUM(Z2362:AA2362))+((SUM(AB2362:AK2362)/1.02)+SUM(AL2362:AN2362)))*cotpatr,IF(paramètres!$B$28=2,(SUM(P2362:AN2362)*cotpatr),"Missing Delta Option"))</f>
        <v>Missing Delta Option</v>
      </c>
      <c r="AP2362" s="13" t="str" cm="1">
        <f t="array" ref="AP2362">IF(paramètres!$B$28=1,(((SUM(P2362:Y2362)/1.02)+SUM(Z2362:AA2362))+((SUM(AB2362:AM2362)/1.02)+SUM(AL2362:AM2362)))/12*pécule,IF(paramètres!$B$28=2,SUM(P2362:AM2362)/12*pécule,"Missing Delta Option"))</f>
        <v>Missing Delta Option</v>
      </c>
      <c r="AQ2362" s="105" t="e">
        <f>IF(paramètres!$B$28=1,(((SUM(P2362:Y2362)/1.02)+SUM(Z2362:AA2362))+((SUM(AB2362:AM2362)/1.02)+SUM(AL2362:AM2362)))+AN2362+AO2362+AP2362,SUM(P2362:AM2362)+AN2362+AO2362+AP2362)</f>
        <v>#VALUE!</v>
      </c>
    </row>
    <row r="2363" spans="1:43" x14ac:dyDescent="0.25">
      <c r="A2363" s="104"/>
      <c r="B2363" s="39"/>
      <c r="C2363" s="39"/>
      <c r="D2363" s="70"/>
      <c r="E2363" s="49"/>
      <c r="F2363" s="40"/>
      <c r="G2363" s="38"/>
      <c r="H2363" s="71"/>
      <c r="I2363" s="40"/>
      <c r="J2363" s="38"/>
      <c r="K2363" s="71"/>
      <c r="L2363" s="40"/>
      <c r="M2363" s="38"/>
      <c r="N2363" s="71"/>
      <c r="O2363" s="49"/>
      <c r="P2363" s="177"/>
      <c r="Q2363" s="178"/>
      <c r="R2363" s="178"/>
      <c r="S2363" s="178"/>
      <c r="T2363" s="178"/>
      <c r="U2363" s="178"/>
      <c r="V2363" s="178"/>
      <c r="W2363" s="178"/>
      <c r="X2363" s="178"/>
      <c r="Y2363" s="178"/>
      <c r="Z2363" s="178"/>
      <c r="AA2363" s="179"/>
      <c r="AB2363" s="121">
        <f>IF($D2363="",0,IF($E2363="",0,IF(VLOOKUP($E2363,paramètres!$E$33:$F$44,2,FALSE)&lt;=VLOOKUP($AB$18,paramètres!$E$33:$F$44,2,FALSE),P2363*$D2363,0)))</f>
        <v>0</v>
      </c>
      <c r="AC2363" s="13">
        <f>IF($D2363="",0,IF($E2363="",0,IF(VLOOKUP($E2363,paramètres!$E$33:$F$44,2,FALSE)&lt;=VLOOKUP($AC$18,paramètres!$E$33:$F$44,2,FALSE),Q2363*$D2363,0)))</f>
        <v>0</v>
      </c>
      <c r="AD2363" s="13">
        <f>IF($D2363="",0,IF($E2363="",0,IF(VLOOKUP($E2363,paramètres!$E$33:$F$44,2,FALSE)&lt;=VLOOKUP($AD$18,paramètres!$E$33:$F$44,2,FALSE),R2363*$D2363,0)))</f>
        <v>0</v>
      </c>
      <c r="AE2363" s="13">
        <f>IF($D2363="",0,IF($E2363="",0,IF(VLOOKUP($E2363,paramètres!$E$33:$F$44,2,FALSE)&lt;=VLOOKUP($AE$18,paramètres!$E$33:$F$44,2,FALSE),S2363*$D2363,0)))</f>
        <v>0</v>
      </c>
      <c r="AF2363" s="13">
        <f>IF($D2363="",0,IF($E2363="",0,IF(VLOOKUP($E2363,paramètres!$E$33:$F$44,2,FALSE)&lt;=VLOOKUP($AF$18,paramètres!$E$33:$F$44,2,FALSE),T2363*$D2363,0)))</f>
        <v>0</v>
      </c>
      <c r="AG2363" s="13">
        <f>IF($D2363="",0,IF($E2363="",0,IF(VLOOKUP($E2363,paramètres!$E$33:$F$44,2,FALSE)&lt;=VLOOKUP($AG$18,paramètres!$E$33:$F$44,2,FALSE),U2363*$D2363,0)))</f>
        <v>0</v>
      </c>
      <c r="AH2363" s="13">
        <f>IF($D2363="",0,IF($E2363="",0,IF(VLOOKUP($E2363,paramètres!$E$33:$F$44,2,FALSE)&lt;=VLOOKUP($AH$18,paramètres!$E$33:$F$44,2,FALSE),V2363*$D2363,0)))</f>
        <v>0</v>
      </c>
      <c r="AI2363" s="13">
        <f>IF($D2363="",0,IF($E2363="",0,IF(VLOOKUP($E2363,paramètres!$E$33:$F$44,2,FALSE)&lt;=VLOOKUP($AI$18,paramètres!$E$33:$F$44,2,FALSE),W2363*$D2363,0)))</f>
        <v>0</v>
      </c>
      <c r="AJ2363" s="13">
        <f>IF($D2363="",0,IF($E2363="",0,IF(VLOOKUP($E2363,paramètres!$E$33:$F$44,2,FALSE)&lt;=VLOOKUP($AJ$18,paramètres!$E$33:$F$44,2,FALSE),X2363*$D2363,0)))</f>
        <v>0</v>
      </c>
      <c r="AK2363" s="13">
        <f>IF($D2363="",0,IF($E2363="",0,IF(VLOOKUP($E2363,paramètres!$E$33:$F$44,2,FALSE)&lt;=VLOOKUP($AK$18,paramètres!$E$33:$F$44,2,FALSE),Y2363*$D2363,0)))</f>
        <v>0</v>
      </c>
      <c r="AL2363" s="13">
        <f>IF($D2363="",0,IF($E2363="",0,IF(VLOOKUP($E2363,paramètres!$E$33:$F$44,2,FALSE)&lt;=VLOOKUP($AL$18,paramètres!$E$33:$F$44,2,FALSE),Z2363*$D2363,0)))</f>
        <v>0</v>
      </c>
      <c r="AM2363" s="126">
        <f>IF($D2363="",0,IF($E2363="",0,IF(VLOOKUP($E2363,paramètres!$E$33:$F$44,2,FALSE)&lt;=VLOOKUP($AM$18,paramètres!$E$33:$F$44,2,FALSE),AA2363*$D2363,0)))</f>
        <v>0</v>
      </c>
      <c r="AN2363" s="121" t="str">
        <f>IF(paramètres!$B$28=1,((SUM(P2363:Y2363)/1.02)+SUM(Z2363:AA2363))*0.0303/9*COUNT(P2363:X2363),IF(paramètres!$B$28=2,(SUM(P2363:AA2363))*0.0303/9*COUNT(P2363:X2363),"Missing Delta option"))</f>
        <v>Missing Delta option</v>
      </c>
      <c r="AO2363" s="13" t="str">
        <f>IF(paramètres!$B$28=1,(((SUM(P2363:Y2363)/1.02)+SUM(Z2363:AA2363))+((SUM(AB2363:AK2363)/1.02)+SUM(AL2363:AN2363)))*cotpatr,IF(paramètres!$B$28=2,(SUM(P2363:AN2363)*cotpatr),"Missing Delta Option"))</f>
        <v>Missing Delta Option</v>
      </c>
      <c r="AP2363" s="13" t="str" cm="1">
        <f t="array" ref="AP2363">IF(paramètres!$B$28=1,(((SUM(P2363:Y2363)/1.02)+SUM(Z2363:AA2363))+((SUM(AB2363:AM2363)/1.02)+SUM(AL2363:AM2363)))/12*pécule,IF(paramètres!$B$28=2,SUM(P2363:AM2363)/12*pécule,"Missing Delta Option"))</f>
        <v>Missing Delta Option</v>
      </c>
      <c r="AQ2363" s="105" t="e">
        <f>IF(paramètres!$B$28=1,(((SUM(P2363:Y2363)/1.02)+SUM(Z2363:AA2363))+((SUM(AB2363:AM2363)/1.02)+SUM(AL2363:AM2363)))+AN2363+AO2363+AP2363,SUM(P2363:AM2363)+AN2363+AO2363+AP2363)</f>
        <v>#VALUE!</v>
      </c>
    </row>
    <row r="2364" spans="1:43" x14ac:dyDescent="0.25">
      <c r="A2364" s="104"/>
      <c r="B2364" s="39"/>
      <c r="C2364" s="39"/>
      <c r="D2364" s="70"/>
      <c r="E2364" s="49"/>
      <c r="F2364" s="40"/>
      <c r="G2364" s="38"/>
      <c r="H2364" s="71"/>
      <c r="I2364" s="40"/>
      <c r="J2364" s="38"/>
      <c r="K2364" s="71"/>
      <c r="L2364" s="40"/>
      <c r="M2364" s="38"/>
      <c r="N2364" s="71"/>
      <c r="O2364" s="49"/>
      <c r="P2364" s="177"/>
      <c r="Q2364" s="178"/>
      <c r="R2364" s="178"/>
      <c r="S2364" s="178"/>
      <c r="T2364" s="178"/>
      <c r="U2364" s="178"/>
      <c r="V2364" s="178"/>
      <c r="W2364" s="178"/>
      <c r="X2364" s="178"/>
      <c r="Y2364" s="178"/>
      <c r="Z2364" s="178"/>
      <c r="AA2364" s="179"/>
      <c r="AB2364" s="121">
        <f>IF($D2364="",0,IF($E2364="",0,IF(VLOOKUP($E2364,paramètres!$E$33:$F$44,2,FALSE)&lt;=VLOOKUP($AB$18,paramètres!$E$33:$F$44,2,FALSE),P2364*$D2364,0)))</f>
        <v>0</v>
      </c>
      <c r="AC2364" s="13">
        <f>IF($D2364="",0,IF($E2364="",0,IF(VLOOKUP($E2364,paramètres!$E$33:$F$44,2,FALSE)&lt;=VLOOKUP($AC$18,paramètres!$E$33:$F$44,2,FALSE),Q2364*$D2364,0)))</f>
        <v>0</v>
      </c>
      <c r="AD2364" s="13">
        <f>IF($D2364="",0,IF($E2364="",0,IF(VLOOKUP($E2364,paramètres!$E$33:$F$44,2,FALSE)&lt;=VLOOKUP($AD$18,paramètres!$E$33:$F$44,2,FALSE),R2364*$D2364,0)))</f>
        <v>0</v>
      </c>
      <c r="AE2364" s="13">
        <f>IF($D2364="",0,IF($E2364="",0,IF(VLOOKUP($E2364,paramètres!$E$33:$F$44,2,FALSE)&lt;=VLOOKUP($AE$18,paramètres!$E$33:$F$44,2,FALSE),S2364*$D2364,0)))</f>
        <v>0</v>
      </c>
      <c r="AF2364" s="13">
        <f>IF($D2364="",0,IF($E2364="",0,IF(VLOOKUP($E2364,paramètres!$E$33:$F$44,2,FALSE)&lt;=VLOOKUP($AF$18,paramètres!$E$33:$F$44,2,FALSE),T2364*$D2364,0)))</f>
        <v>0</v>
      </c>
      <c r="AG2364" s="13">
        <f>IF($D2364="",0,IF($E2364="",0,IF(VLOOKUP($E2364,paramètres!$E$33:$F$44,2,FALSE)&lt;=VLOOKUP($AG$18,paramètres!$E$33:$F$44,2,FALSE),U2364*$D2364,0)))</f>
        <v>0</v>
      </c>
      <c r="AH2364" s="13">
        <f>IF($D2364="",0,IF($E2364="",0,IF(VLOOKUP($E2364,paramètres!$E$33:$F$44,2,FALSE)&lt;=VLOOKUP($AH$18,paramètres!$E$33:$F$44,2,FALSE),V2364*$D2364,0)))</f>
        <v>0</v>
      </c>
      <c r="AI2364" s="13">
        <f>IF($D2364="",0,IF($E2364="",0,IF(VLOOKUP($E2364,paramètres!$E$33:$F$44,2,FALSE)&lt;=VLOOKUP($AI$18,paramètres!$E$33:$F$44,2,FALSE),W2364*$D2364,0)))</f>
        <v>0</v>
      </c>
      <c r="AJ2364" s="13">
        <f>IF($D2364="",0,IF($E2364="",0,IF(VLOOKUP($E2364,paramètres!$E$33:$F$44,2,FALSE)&lt;=VLOOKUP($AJ$18,paramètres!$E$33:$F$44,2,FALSE),X2364*$D2364,0)))</f>
        <v>0</v>
      </c>
      <c r="AK2364" s="13">
        <f>IF($D2364="",0,IF($E2364="",0,IF(VLOOKUP($E2364,paramètres!$E$33:$F$44,2,FALSE)&lt;=VLOOKUP($AK$18,paramètres!$E$33:$F$44,2,FALSE),Y2364*$D2364,0)))</f>
        <v>0</v>
      </c>
      <c r="AL2364" s="13">
        <f>IF($D2364="",0,IF($E2364="",0,IF(VLOOKUP($E2364,paramètres!$E$33:$F$44,2,FALSE)&lt;=VLOOKUP($AL$18,paramètres!$E$33:$F$44,2,FALSE),Z2364*$D2364,0)))</f>
        <v>0</v>
      </c>
      <c r="AM2364" s="126">
        <f>IF($D2364="",0,IF($E2364="",0,IF(VLOOKUP($E2364,paramètres!$E$33:$F$44,2,FALSE)&lt;=VLOOKUP($AM$18,paramètres!$E$33:$F$44,2,FALSE),AA2364*$D2364,0)))</f>
        <v>0</v>
      </c>
      <c r="AN2364" s="121" t="str">
        <f>IF(paramètres!$B$28=1,((SUM(P2364:Y2364)/1.02)+SUM(Z2364:AA2364))*0.0303/9*COUNT(P2364:X2364),IF(paramètres!$B$28=2,(SUM(P2364:AA2364))*0.0303/9*COUNT(P2364:X2364),"Missing Delta option"))</f>
        <v>Missing Delta option</v>
      </c>
      <c r="AO2364" s="13" t="str">
        <f>IF(paramètres!$B$28=1,(((SUM(P2364:Y2364)/1.02)+SUM(Z2364:AA2364))+((SUM(AB2364:AK2364)/1.02)+SUM(AL2364:AN2364)))*cotpatr,IF(paramètres!$B$28=2,(SUM(P2364:AN2364)*cotpatr),"Missing Delta Option"))</f>
        <v>Missing Delta Option</v>
      </c>
      <c r="AP2364" s="13" t="str" cm="1">
        <f t="array" ref="AP2364">IF(paramètres!$B$28=1,(((SUM(P2364:Y2364)/1.02)+SUM(Z2364:AA2364))+((SUM(AB2364:AM2364)/1.02)+SUM(AL2364:AM2364)))/12*pécule,IF(paramètres!$B$28=2,SUM(P2364:AM2364)/12*pécule,"Missing Delta Option"))</f>
        <v>Missing Delta Option</v>
      </c>
      <c r="AQ2364" s="105" t="e">
        <f>IF(paramètres!$B$28=1,(((SUM(P2364:Y2364)/1.02)+SUM(Z2364:AA2364))+((SUM(AB2364:AM2364)/1.02)+SUM(AL2364:AM2364)))+AN2364+AO2364+AP2364,SUM(P2364:AM2364)+AN2364+AO2364+AP2364)</f>
        <v>#VALUE!</v>
      </c>
    </row>
    <row r="2365" spans="1:43" x14ac:dyDescent="0.25">
      <c r="A2365" s="104"/>
      <c r="B2365" s="39"/>
      <c r="C2365" s="39"/>
      <c r="D2365" s="70"/>
      <c r="E2365" s="49"/>
      <c r="F2365" s="40"/>
      <c r="G2365" s="38"/>
      <c r="H2365" s="71"/>
      <c r="I2365" s="40"/>
      <c r="J2365" s="38"/>
      <c r="K2365" s="71"/>
      <c r="L2365" s="40"/>
      <c r="M2365" s="38"/>
      <c r="N2365" s="71"/>
      <c r="O2365" s="49"/>
      <c r="P2365" s="177"/>
      <c r="Q2365" s="178"/>
      <c r="R2365" s="178"/>
      <c r="S2365" s="178"/>
      <c r="T2365" s="178"/>
      <c r="U2365" s="178"/>
      <c r="V2365" s="178"/>
      <c r="W2365" s="178"/>
      <c r="X2365" s="178"/>
      <c r="Y2365" s="178"/>
      <c r="Z2365" s="178"/>
      <c r="AA2365" s="179"/>
      <c r="AB2365" s="121">
        <f>IF($D2365="",0,IF($E2365="",0,IF(VLOOKUP($E2365,paramètres!$E$33:$F$44,2,FALSE)&lt;=VLOOKUP($AB$18,paramètres!$E$33:$F$44,2,FALSE),P2365*$D2365,0)))</f>
        <v>0</v>
      </c>
      <c r="AC2365" s="13">
        <f>IF($D2365="",0,IF($E2365="",0,IF(VLOOKUP($E2365,paramètres!$E$33:$F$44,2,FALSE)&lt;=VLOOKUP($AC$18,paramètres!$E$33:$F$44,2,FALSE),Q2365*$D2365,0)))</f>
        <v>0</v>
      </c>
      <c r="AD2365" s="13">
        <f>IF($D2365="",0,IF($E2365="",0,IF(VLOOKUP($E2365,paramètres!$E$33:$F$44,2,FALSE)&lt;=VLOOKUP($AD$18,paramètres!$E$33:$F$44,2,FALSE),R2365*$D2365,0)))</f>
        <v>0</v>
      </c>
      <c r="AE2365" s="13">
        <f>IF($D2365="",0,IF($E2365="",0,IF(VLOOKUP($E2365,paramètres!$E$33:$F$44,2,FALSE)&lt;=VLOOKUP($AE$18,paramètres!$E$33:$F$44,2,FALSE),S2365*$D2365,0)))</f>
        <v>0</v>
      </c>
      <c r="AF2365" s="13">
        <f>IF($D2365="",0,IF($E2365="",0,IF(VLOOKUP($E2365,paramètres!$E$33:$F$44,2,FALSE)&lt;=VLOOKUP($AF$18,paramètres!$E$33:$F$44,2,FALSE),T2365*$D2365,0)))</f>
        <v>0</v>
      </c>
      <c r="AG2365" s="13">
        <f>IF($D2365="",0,IF($E2365="",0,IF(VLOOKUP($E2365,paramètres!$E$33:$F$44,2,FALSE)&lt;=VLOOKUP($AG$18,paramètres!$E$33:$F$44,2,FALSE),U2365*$D2365,0)))</f>
        <v>0</v>
      </c>
      <c r="AH2365" s="13">
        <f>IF($D2365="",0,IF($E2365="",0,IF(VLOOKUP($E2365,paramètres!$E$33:$F$44,2,FALSE)&lt;=VLOOKUP($AH$18,paramètres!$E$33:$F$44,2,FALSE),V2365*$D2365,0)))</f>
        <v>0</v>
      </c>
      <c r="AI2365" s="13">
        <f>IF($D2365="",0,IF($E2365="",0,IF(VLOOKUP($E2365,paramètres!$E$33:$F$44,2,FALSE)&lt;=VLOOKUP($AI$18,paramètres!$E$33:$F$44,2,FALSE),W2365*$D2365,0)))</f>
        <v>0</v>
      </c>
      <c r="AJ2365" s="13">
        <f>IF($D2365="",0,IF($E2365="",0,IF(VLOOKUP($E2365,paramètres!$E$33:$F$44,2,FALSE)&lt;=VLOOKUP($AJ$18,paramètres!$E$33:$F$44,2,FALSE),X2365*$D2365,0)))</f>
        <v>0</v>
      </c>
      <c r="AK2365" s="13">
        <f>IF($D2365="",0,IF($E2365="",0,IF(VLOOKUP($E2365,paramètres!$E$33:$F$44,2,FALSE)&lt;=VLOOKUP($AK$18,paramètres!$E$33:$F$44,2,FALSE),Y2365*$D2365,0)))</f>
        <v>0</v>
      </c>
      <c r="AL2365" s="13">
        <f>IF($D2365="",0,IF($E2365="",0,IF(VLOOKUP($E2365,paramètres!$E$33:$F$44,2,FALSE)&lt;=VLOOKUP($AL$18,paramètres!$E$33:$F$44,2,FALSE),Z2365*$D2365,0)))</f>
        <v>0</v>
      </c>
      <c r="AM2365" s="126">
        <f>IF($D2365="",0,IF($E2365="",0,IF(VLOOKUP($E2365,paramètres!$E$33:$F$44,2,FALSE)&lt;=VLOOKUP($AM$18,paramètres!$E$33:$F$44,2,FALSE),AA2365*$D2365,0)))</f>
        <v>0</v>
      </c>
      <c r="AN2365" s="121" t="str">
        <f>IF(paramètres!$B$28=1,((SUM(P2365:Y2365)/1.02)+SUM(Z2365:AA2365))*0.0303/9*COUNT(P2365:X2365),IF(paramètres!$B$28=2,(SUM(P2365:AA2365))*0.0303/9*COUNT(P2365:X2365),"Missing Delta option"))</f>
        <v>Missing Delta option</v>
      </c>
      <c r="AO2365" s="13" t="str">
        <f>IF(paramètres!$B$28=1,(((SUM(P2365:Y2365)/1.02)+SUM(Z2365:AA2365))+((SUM(AB2365:AK2365)/1.02)+SUM(AL2365:AN2365)))*cotpatr,IF(paramètres!$B$28=2,(SUM(P2365:AN2365)*cotpatr),"Missing Delta Option"))</f>
        <v>Missing Delta Option</v>
      </c>
      <c r="AP2365" s="13" t="str" cm="1">
        <f t="array" ref="AP2365">IF(paramètres!$B$28=1,(((SUM(P2365:Y2365)/1.02)+SUM(Z2365:AA2365))+((SUM(AB2365:AM2365)/1.02)+SUM(AL2365:AM2365)))/12*pécule,IF(paramètres!$B$28=2,SUM(P2365:AM2365)/12*pécule,"Missing Delta Option"))</f>
        <v>Missing Delta Option</v>
      </c>
      <c r="AQ2365" s="105" t="e">
        <f>IF(paramètres!$B$28=1,(((SUM(P2365:Y2365)/1.02)+SUM(Z2365:AA2365))+((SUM(AB2365:AM2365)/1.02)+SUM(AL2365:AM2365)))+AN2365+AO2365+AP2365,SUM(P2365:AM2365)+AN2365+AO2365+AP2365)</f>
        <v>#VALUE!</v>
      </c>
    </row>
    <row r="2366" spans="1:43" x14ac:dyDescent="0.25">
      <c r="A2366" s="104"/>
      <c r="B2366" s="39"/>
      <c r="C2366" s="39"/>
      <c r="D2366" s="70"/>
      <c r="E2366" s="49"/>
      <c r="F2366" s="40"/>
      <c r="G2366" s="38"/>
      <c r="H2366" s="71"/>
      <c r="I2366" s="40"/>
      <c r="J2366" s="38"/>
      <c r="K2366" s="71"/>
      <c r="L2366" s="40"/>
      <c r="M2366" s="38"/>
      <c r="N2366" s="71"/>
      <c r="O2366" s="49"/>
      <c r="P2366" s="177"/>
      <c r="Q2366" s="178"/>
      <c r="R2366" s="178"/>
      <c r="S2366" s="178"/>
      <c r="T2366" s="178"/>
      <c r="U2366" s="178"/>
      <c r="V2366" s="178"/>
      <c r="W2366" s="178"/>
      <c r="X2366" s="178"/>
      <c r="Y2366" s="178"/>
      <c r="Z2366" s="178"/>
      <c r="AA2366" s="179"/>
      <c r="AB2366" s="121">
        <f>IF($D2366="",0,IF($E2366="",0,IF(VLOOKUP($E2366,paramètres!$E$33:$F$44,2,FALSE)&lt;=VLOOKUP($AB$18,paramètres!$E$33:$F$44,2,FALSE),P2366*$D2366,0)))</f>
        <v>0</v>
      </c>
      <c r="AC2366" s="13">
        <f>IF($D2366="",0,IF($E2366="",0,IF(VLOOKUP($E2366,paramètres!$E$33:$F$44,2,FALSE)&lt;=VLOOKUP($AC$18,paramètres!$E$33:$F$44,2,FALSE),Q2366*$D2366,0)))</f>
        <v>0</v>
      </c>
      <c r="AD2366" s="13">
        <f>IF($D2366="",0,IF($E2366="",0,IF(VLOOKUP($E2366,paramètres!$E$33:$F$44,2,FALSE)&lt;=VLOOKUP($AD$18,paramètres!$E$33:$F$44,2,FALSE),R2366*$D2366,0)))</f>
        <v>0</v>
      </c>
      <c r="AE2366" s="13">
        <f>IF($D2366="",0,IF($E2366="",0,IF(VLOOKUP($E2366,paramètres!$E$33:$F$44,2,FALSE)&lt;=VLOOKUP($AE$18,paramètres!$E$33:$F$44,2,FALSE),S2366*$D2366,0)))</f>
        <v>0</v>
      </c>
      <c r="AF2366" s="13">
        <f>IF($D2366="",0,IF($E2366="",0,IF(VLOOKUP($E2366,paramètres!$E$33:$F$44,2,FALSE)&lt;=VLOOKUP($AF$18,paramètres!$E$33:$F$44,2,FALSE),T2366*$D2366,0)))</f>
        <v>0</v>
      </c>
      <c r="AG2366" s="13">
        <f>IF($D2366="",0,IF($E2366="",0,IF(VLOOKUP($E2366,paramètres!$E$33:$F$44,2,FALSE)&lt;=VLOOKUP($AG$18,paramètres!$E$33:$F$44,2,FALSE),U2366*$D2366,0)))</f>
        <v>0</v>
      </c>
      <c r="AH2366" s="13">
        <f>IF($D2366="",0,IF($E2366="",0,IF(VLOOKUP($E2366,paramètres!$E$33:$F$44,2,FALSE)&lt;=VLOOKUP($AH$18,paramètres!$E$33:$F$44,2,FALSE),V2366*$D2366,0)))</f>
        <v>0</v>
      </c>
      <c r="AI2366" s="13">
        <f>IF($D2366="",0,IF($E2366="",0,IF(VLOOKUP($E2366,paramètres!$E$33:$F$44,2,FALSE)&lt;=VLOOKUP($AI$18,paramètres!$E$33:$F$44,2,FALSE),W2366*$D2366,0)))</f>
        <v>0</v>
      </c>
      <c r="AJ2366" s="13">
        <f>IF($D2366="",0,IF($E2366="",0,IF(VLOOKUP($E2366,paramètres!$E$33:$F$44,2,FALSE)&lt;=VLOOKUP($AJ$18,paramètres!$E$33:$F$44,2,FALSE),X2366*$D2366,0)))</f>
        <v>0</v>
      </c>
      <c r="AK2366" s="13">
        <f>IF($D2366="",0,IF($E2366="",0,IF(VLOOKUP($E2366,paramètres!$E$33:$F$44,2,FALSE)&lt;=VLOOKUP($AK$18,paramètres!$E$33:$F$44,2,FALSE),Y2366*$D2366,0)))</f>
        <v>0</v>
      </c>
      <c r="AL2366" s="13">
        <f>IF($D2366="",0,IF($E2366="",0,IF(VLOOKUP($E2366,paramètres!$E$33:$F$44,2,FALSE)&lt;=VLOOKUP($AL$18,paramètres!$E$33:$F$44,2,FALSE),Z2366*$D2366,0)))</f>
        <v>0</v>
      </c>
      <c r="AM2366" s="126">
        <f>IF($D2366="",0,IF($E2366="",0,IF(VLOOKUP($E2366,paramètres!$E$33:$F$44,2,FALSE)&lt;=VLOOKUP($AM$18,paramètres!$E$33:$F$44,2,FALSE),AA2366*$D2366,0)))</f>
        <v>0</v>
      </c>
      <c r="AN2366" s="121" t="str">
        <f>IF(paramètres!$B$28=1,((SUM(P2366:Y2366)/1.02)+SUM(Z2366:AA2366))*0.0303/9*COUNT(P2366:X2366),IF(paramètres!$B$28=2,(SUM(P2366:AA2366))*0.0303/9*COUNT(P2366:X2366),"Missing Delta option"))</f>
        <v>Missing Delta option</v>
      </c>
      <c r="AO2366" s="13" t="str">
        <f>IF(paramètres!$B$28=1,(((SUM(P2366:Y2366)/1.02)+SUM(Z2366:AA2366))+((SUM(AB2366:AK2366)/1.02)+SUM(AL2366:AN2366)))*cotpatr,IF(paramètres!$B$28=2,(SUM(P2366:AN2366)*cotpatr),"Missing Delta Option"))</f>
        <v>Missing Delta Option</v>
      </c>
      <c r="AP2366" s="13" t="str" cm="1">
        <f t="array" ref="AP2366">IF(paramètres!$B$28=1,(((SUM(P2366:Y2366)/1.02)+SUM(Z2366:AA2366))+((SUM(AB2366:AM2366)/1.02)+SUM(AL2366:AM2366)))/12*pécule,IF(paramètres!$B$28=2,SUM(P2366:AM2366)/12*pécule,"Missing Delta Option"))</f>
        <v>Missing Delta Option</v>
      </c>
      <c r="AQ2366" s="105" t="e">
        <f>IF(paramètres!$B$28=1,(((SUM(P2366:Y2366)/1.02)+SUM(Z2366:AA2366))+((SUM(AB2366:AM2366)/1.02)+SUM(AL2366:AM2366)))+AN2366+AO2366+AP2366,SUM(P2366:AM2366)+AN2366+AO2366+AP2366)</f>
        <v>#VALUE!</v>
      </c>
    </row>
    <row r="2367" spans="1:43" x14ac:dyDescent="0.25">
      <c r="A2367" s="104"/>
      <c r="B2367" s="39"/>
      <c r="C2367" s="39"/>
      <c r="D2367" s="70"/>
      <c r="E2367" s="49"/>
      <c r="F2367" s="40"/>
      <c r="G2367" s="38"/>
      <c r="H2367" s="71"/>
      <c r="I2367" s="40"/>
      <c r="J2367" s="38"/>
      <c r="K2367" s="71"/>
      <c r="L2367" s="40"/>
      <c r="M2367" s="38"/>
      <c r="N2367" s="71"/>
      <c r="O2367" s="49"/>
      <c r="P2367" s="177"/>
      <c r="Q2367" s="178"/>
      <c r="R2367" s="178"/>
      <c r="S2367" s="178"/>
      <c r="T2367" s="178"/>
      <c r="U2367" s="178"/>
      <c r="V2367" s="178"/>
      <c r="W2367" s="178"/>
      <c r="X2367" s="178"/>
      <c r="Y2367" s="178"/>
      <c r="Z2367" s="178"/>
      <c r="AA2367" s="179"/>
      <c r="AB2367" s="121">
        <f>IF($D2367="",0,IF($E2367="",0,IF(VLOOKUP($E2367,paramètres!$E$33:$F$44,2,FALSE)&lt;=VLOOKUP($AB$18,paramètres!$E$33:$F$44,2,FALSE),P2367*$D2367,0)))</f>
        <v>0</v>
      </c>
      <c r="AC2367" s="13">
        <f>IF($D2367="",0,IF($E2367="",0,IF(VLOOKUP($E2367,paramètres!$E$33:$F$44,2,FALSE)&lt;=VLOOKUP($AC$18,paramètres!$E$33:$F$44,2,FALSE),Q2367*$D2367,0)))</f>
        <v>0</v>
      </c>
      <c r="AD2367" s="13">
        <f>IF($D2367="",0,IF($E2367="",0,IF(VLOOKUP($E2367,paramètres!$E$33:$F$44,2,FALSE)&lt;=VLOOKUP($AD$18,paramètres!$E$33:$F$44,2,FALSE),R2367*$D2367,0)))</f>
        <v>0</v>
      </c>
      <c r="AE2367" s="13">
        <f>IF($D2367="",0,IF($E2367="",0,IF(VLOOKUP($E2367,paramètres!$E$33:$F$44,2,FALSE)&lt;=VLOOKUP($AE$18,paramètres!$E$33:$F$44,2,FALSE),S2367*$D2367,0)))</f>
        <v>0</v>
      </c>
      <c r="AF2367" s="13">
        <f>IF($D2367="",0,IF($E2367="",0,IF(VLOOKUP($E2367,paramètres!$E$33:$F$44,2,FALSE)&lt;=VLOOKUP($AF$18,paramètres!$E$33:$F$44,2,FALSE),T2367*$D2367,0)))</f>
        <v>0</v>
      </c>
      <c r="AG2367" s="13">
        <f>IF($D2367="",0,IF($E2367="",0,IF(VLOOKUP($E2367,paramètres!$E$33:$F$44,2,FALSE)&lt;=VLOOKUP($AG$18,paramètres!$E$33:$F$44,2,FALSE),U2367*$D2367,0)))</f>
        <v>0</v>
      </c>
      <c r="AH2367" s="13">
        <f>IF($D2367="",0,IF($E2367="",0,IF(VLOOKUP($E2367,paramètres!$E$33:$F$44,2,FALSE)&lt;=VLOOKUP($AH$18,paramètres!$E$33:$F$44,2,FALSE),V2367*$D2367,0)))</f>
        <v>0</v>
      </c>
      <c r="AI2367" s="13">
        <f>IF($D2367="",0,IF($E2367="",0,IF(VLOOKUP($E2367,paramètres!$E$33:$F$44,2,FALSE)&lt;=VLOOKUP($AI$18,paramètres!$E$33:$F$44,2,FALSE),W2367*$D2367,0)))</f>
        <v>0</v>
      </c>
      <c r="AJ2367" s="13">
        <f>IF($D2367="",0,IF($E2367="",0,IF(VLOOKUP($E2367,paramètres!$E$33:$F$44,2,FALSE)&lt;=VLOOKUP($AJ$18,paramètres!$E$33:$F$44,2,FALSE),X2367*$D2367,0)))</f>
        <v>0</v>
      </c>
      <c r="AK2367" s="13">
        <f>IF($D2367="",0,IF($E2367="",0,IF(VLOOKUP($E2367,paramètres!$E$33:$F$44,2,FALSE)&lt;=VLOOKUP($AK$18,paramètres!$E$33:$F$44,2,FALSE),Y2367*$D2367,0)))</f>
        <v>0</v>
      </c>
      <c r="AL2367" s="13">
        <f>IF($D2367="",0,IF($E2367="",0,IF(VLOOKUP($E2367,paramètres!$E$33:$F$44,2,FALSE)&lt;=VLOOKUP($AL$18,paramètres!$E$33:$F$44,2,FALSE),Z2367*$D2367,0)))</f>
        <v>0</v>
      </c>
      <c r="AM2367" s="126">
        <f>IF($D2367="",0,IF($E2367="",0,IF(VLOOKUP($E2367,paramètres!$E$33:$F$44,2,FALSE)&lt;=VLOOKUP($AM$18,paramètres!$E$33:$F$44,2,FALSE),AA2367*$D2367,0)))</f>
        <v>0</v>
      </c>
      <c r="AN2367" s="121" t="str">
        <f>IF(paramètres!$B$28=1,((SUM(P2367:Y2367)/1.02)+SUM(Z2367:AA2367))*0.0303/9*COUNT(P2367:X2367),IF(paramètres!$B$28=2,(SUM(P2367:AA2367))*0.0303/9*COUNT(P2367:X2367),"Missing Delta option"))</f>
        <v>Missing Delta option</v>
      </c>
      <c r="AO2367" s="13" t="str">
        <f>IF(paramètres!$B$28=1,(((SUM(P2367:Y2367)/1.02)+SUM(Z2367:AA2367))+((SUM(AB2367:AK2367)/1.02)+SUM(AL2367:AN2367)))*cotpatr,IF(paramètres!$B$28=2,(SUM(P2367:AN2367)*cotpatr),"Missing Delta Option"))</f>
        <v>Missing Delta Option</v>
      </c>
      <c r="AP2367" s="13" t="str" cm="1">
        <f t="array" ref="AP2367">IF(paramètres!$B$28=1,(((SUM(P2367:Y2367)/1.02)+SUM(Z2367:AA2367))+((SUM(AB2367:AM2367)/1.02)+SUM(AL2367:AM2367)))/12*pécule,IF(paramètres!$B$28=2,SUM(P2367:AM2367)/12*pécule,"Missing Delta Option"))</f>
        <v>Missing Delta Option</v>
      </c>
      <c r="AQ2367" s="105" t="e">
        <f>IF(paramètres!$B$28=1,(((SUM(P2367:Y2367)/1.02)+SUM(Z2367:AA2367))+((SUM(AB2367:AM2367)/1.02)+SUM(AL2367:AM2367)))+AN2367+AO2367+AP2367,SUM(P2367:AM2367)+AN2367+AO2367+AP2367)</f>
        <v>#VALUE!</v>
      </c>
    </row>
    <row r="2368" spans="1:43" x14ac:dyDescent="0.25">
      <c r="A2368" s="104"/>
      <c r="B2368" s="39"/>
      <c r="C2368" s="39"/>
      <c r="D2368" s="70"/>
      <c r="E2368" s="49"/>
      <c r="F2368" s="40"/>
      <c r="G2368" s="38"/>
      <c r="H2368" s="71"/>
      <c r="I2368" s="40"/>
      <c r="J2368" s="38"/>
      <c r="K2368" s="71"/>
      <c r="L2368" s="40"/>
      <c r="M2368" s="38"/>
      <c r="N2368" s="71"/>
      <c r="O2368" s="49"/>
      <c r="P2368" s="177"/>
      <c r="Q2368" s="178"/>
      <c r="R2368" s="178"/>
      <c r="S2368" s="178"/>
      <c r="T2368" s="178"/>
      <c r="U2368" s="178"/>
      <c r="V2368" s="178"/>
      <c r="W2368" s="178"/>
      <c r="X2368" s="178"/>
      <c r="Y2368" s="178"/>
      <c r="Z2368" s="178"/>
      <c r="AA2368" s="179"/>
      <c r="AB2368" s="121">
        <f>IF($D2368="",0,IF($E2368="",0,IF(VLOOKUP($E2368,paramètres!$E$33:$F$44,2,FALSE)&lt;=VLOOKUP($AB$18,paramètres!$E$33:$F$44,2,FALSE),P2368*$D2368,0)))</f>
        <v>0</v>
      </c>
      <c r="AC2368" s="13">
        <f>IF($D2368="",0,IF($E2368="",0,IF(VLOOKUP($E2368,paramètres!$E$33:$F$44,2,FALSE)&lt;=VLOOKUP($AC$18,paramètres!$E$33:$F$44,2,FALSE),Q2368*$D2368,0)))</f>
        <v>0</v>
      </c>
      <c r="AD2368" s="13">
        <f>IF($D2368="",0,IF($E2368="",0,IF(VLOOKUP($E2368,paramètres!$E$33:$F$44,2,FALSE)&lt;=VLOOKUP($AD$18,paramètres!$E$33:$F$44,2,FALSE),R2368*$D2368,0)))</f>
        <v>0</v>
      </c>
      <c r="AE2368" s="13">
        <f>IF($D2368="",0,IF($E2368="",0,IF(VLOOKUP($E2368,paramètres!$E$33:$F$44,2,FALSE)&lt;=VLOOKUP($AE$18,paramètres!$E$33:$F$44,2,FALSE),S2368*$D2368,0)))</f>
        <v>0</v>
      </c>
      <c r="AF2368" s="13">
        <f>IF($D2368="",0,IF($E2368="",0,IF(VLOOKUP($E2368,paramètres!$E$33:$F$44,2,FALSE)&lt;=VLOOKUP($AF$18,paramètres!$E$33:$F$44,2,FALSE),T2368*$D2368,0)))</f>
        <v>0</v>
      </c>
      <c r="AG2368" s="13">
        <f>IF($D2368="",0,IF($E2368="",0,IF(VLOOKUP($E2368,paramètres!$E$33:$F$44,2,FALSE)&lt;=VLOOKUP($AG$18,paramètres!$E$33:$F$44,2,FALSE),U2368*$D2368,0)))</f>
        <v>0</v>
      </c>
      <c r="AH2368" s="13">
        <f>IF($D2368="",0,IF($E2368="",0,IF(VLOOKUP($E2368,paramètres!$E$33:$F$44,2,FALSE)&lt;=VLOOKUP($AH$18,paramètres!$E$33:$F$44,2,FALSE),V2368*$D2368,0)))</f>
        <v>0</v>
      </c>
      <c r="AI2368" s="13">
        <f>IF($D2368="",0,IF($E2368="",0,IF(VLOOKUP($E2368,paramètres!$E$33:$F$44,2,FALSE)&lt;=VLOOKUP($AI$18,paramètres!$E$33:$F$44,2,FALSE),W2368*$D2368,0)))</f>
        <v>0</v>
      </c>
      <c r="AJ2368" s="13">
        <f>IF($D2368="",0,IF($E2368="",0,IF(VLOOKUP($E2368,paramètres!$E$33:$F$44,2,FALSE)&lt;=VLOOKUP($AJ$18,paramètres!$E$33:$F$44,2,FALSE),X2368*$D2368,0)))</f>
        <v>0</v>
      </c>
      <c r="AK2368" s="13">
        <f>IF($D2368="",0,IF($E2368="",0,IF(VLOOKUP($E2368,paramètres!$E$33:$F$44,2,FALSE)&lt;=VLOOKUP($AK$18,paramètres!$E$33:$F$44,2,FALSE),Y2368*$D2368,0)))</f>
        <v>0</v>
      </c>
      <c r="AL2368" s="13">
        <f>IF($D2368="",0,IF($E2368="",0,IF(VLOOKUP($E2368,paramètres!$E$33:$F$44,2,FALSE)&lt;=VLOOKUP($AL$18,paramètres!$E$33:$F$44,2,FALSE),Z2368*$D2368,0)))</f>
        <v>0</v>
      </c>
      <c r="AM2368" s="126">
        <f>IF($D2368="",0,IF($E2368="",0,IF(VLOOKUP($E2368,paramètres!$E$33:$F$44,2,FALSE)&lt;=VLOOKUP($AM$18,paramètres!$E$33:$F$44,2,FALSE),AA2368*$D2368,0)))</f>
        <v>0</v>
      </c>
      <c r="AN2368" s="121" t="str">
        <f>IF(paramètres!$B$28=1,((SUM(P2368:Y2368)/1.02)+SUM(Z2368:AA2368))*0.0303/9*COUNT(P2368:X2368),IF(paramètres!$B$28=2,(SUM(P2368:AA2368))*0.0303/9*COUNT(P2368:X2368),"Missing Delta option"))</f>
        <v>Missing Delta option</v>
      </c>
      <c r="AO2368" s="13" t="str">
        <f>IF(paramètres!$B$28=1,(((SUM(P2368:Y2368)/1.02)+SUM(Z2368:AA2368))+((SUM(AB2368:AK2368)/1.02)+SUM(AL2368:AN2368)))*cotpatr,IF(paramètres!$B$28=2,(SUM(P2368:AN2368)*cotpatr),"Missing Delta Option"))</f>
        <v>Missing Delta Option</v>
      </c>
      <c r="AP2368" s="13" t="str" cm="1">
        <f t="array" ref="AP2368">IF(paramètres!$B$28=1,(((SUM(P2368:Y2368)/1.02)+SUM(Z2368:AA2368))+((SUM(AB2368:AM2368)/1.02)+SUM(AL2368:AM2368)))/12*pécule,IF(paramètres!$B$28=2,SUM(P2368:AM2368)/12*pécule,"Missing Delta Option"))</f>
        <v>Missing Delta Option</v>
      </c>
      <c r="AQ2368" s="105" t="e">
        <f>IF(paramètres!$B$28=1,(((SUM(P2368:Y2368)/1.02)+SUM(Z2368:AA2368))+((SUM(AB2368:AM2368)/1.02)+SUM(AL2368:AM2368)))+AN2368+AO2368+AP2368,SUM(P2368:AM2368)+AN2368+AO2368+AP2368)</f>
        <v>#VALUE!</v>
      </c>
    </row>
    <row r="2369" spans="1:43" x14ac:dyDescent="0.25">
      <c r="A2369" s="104"/>
      <c r="B2369" s="39"/>
      <c r="C2369" s="39"/>
      <c r="D2369" s="70"/>
      <c r="E2369" s="49"/>
      <c r="F2369" s="40"/>
      <c r="G2369" s="38"/>
      <c r="H2369" s="71"/>
      <c r="I2369" s="40"/>
      <c r="J2369" s="38"/>
      <c r="K2369" s="71"/>
      <c r="L2369" s="40"/>
      <c r="M2369" s="38"/>
      <c r="N2369" s="71"/>
      <c r="O2369" s="49"/>
      <c r="P2369" s="177"/>
      <c r="Q2369" s="178"/>
      <c r="R2369" s="178"/>
      <c r="S2369" s="178"/>
      <c r="T2369" s="178"/>
      <c r="U2369" s="178"/>
      <c r="V2369" s="178"/>
      <c r="W2369" s="178"/>
      <c r="X2369" s="178"/>
      <c r="Y2369" s="178"/>
      <c r="Z2369" s="178"/>
      <c r="AA2369" s="179"/>
      <c r="AB2369" s="121">
        <f>IF($D2369="",0,IF($E2369="",0,IF(VLOOKUP($E2369,paramètres!$E$33:$F$44,2,FALSE)&lt;=VLOOKUP($AB$18,paramètres!$E$33:$F$44,2,FALSE),P2369*$D2369,0)))</f>
        <v>0</v>
      </c>
      <c r="AC2369" s="13">
        <f>IF($D2369="",0,IF($E2369="",0,IF(VLOOKUP($E2369,paramètres!$E$33:$F$44,2,FALSE)&lt;=VLOOKUP($AC$18,paramètres!$E$33:$F$44,2,FALSE),Q2369*$D2369,0)))</f>
        <v>0</v>
      </c>
      <c r="AD2369" s="13">
        <f>IF($D2369="",0,IF($E2369="",0,IF(VLOOKUP($E2369,paramètres!$E$33:$F$44,2,FALSE)&lt;=VLOOKUP($AD$18,paramètres!$E$33:$F$44,2,FALSE),R2369*$D2369,0)))</f>
        <v>0</v>
      </c>
      <c r="AE2369" s="13">
        <f>IF($D2369="",0,IF($E2369="",0,IF(VLOOKUP($E2369,paramètres!$E$33:$F$44,2,FALSE)&lt;=VLOOKUP($AE$18,paramètres!$E$33:$F$44,2,FALSE),S2369*$D2369,0)))</f>
        <v>0</v>
      </c>
      <c r="AF2369" s="13">
        <f>IF($D2369="",0,IF($E2369="",0,IF(VLOOKUP($E2369,paramètres!$E$33:$F$44,2,FALSE)&lt;=VLOOKUP($AF$18,paramètres!$E$33:$F$44,2,FALSE),T2369*$D2369,0)))</f>
        <v>0</v>
      </c>
      <c r="AG2369" s="13">
        <f>IF($D2369="",0,IF($E2369="",0,IF(VLOOKUP($E2369,paramètres!$E$33:$F$44,2,FALSE)&lt;=VLOOKUP($AG$18,paramètres!$E$33:$F$44,2,FALSE),U2369*$D2369,0)))</f>
        <v>0</v>
      </c>
      <c r="AH2369" s="13">
        <f>IF($D2369="",0,IF($E2369="",0,IF(VLOOKUP($E2369,paramètres!$E$33:$F$44,2,FALSE)&lt;=VLOOKUP($AH$18,paramètres!$E$33:$F$44,2,FALSE),V2369*$D2369,0)))</f>
        <v>0</v>
      </c>
      <c r="AI2369" s="13">
        <f>IF($D2369="",0,IF($E2369="",0,IF(VLOOKUP($E2369,paramètres!$E$33:$F$44,2,FALSE)&lt;=VLOOKUP($AI$18,paramètres!$E$33:$F$44,2,FALSE),W2369*$D2369,0)))</f>
        <v>0</v>
      </c>
      <c r="AJ2369" s="13">
        <f>IF($D2369="",0,IF($E2369="",0,IF(VLOOKUP($E2369,paramètres!$E$33:$F$44,2,FALSE)&lt;=VLOOKUP($AJ$18,paramètres!$E$33:$F$44,2,FALSE),X2369*$D2369,0)))</f>
        <v>0</v>
      </c>
      <c r="AK2369" s="13">
        <f>IF($D2369="",0,IF($E2369="",0,IF(VLOOKUP($E2369,paramètres!$E$33:$F$44,2,FALSE)&lt;=VLOOKUP($AK$18,paramètres!$E$33:$F$44,2,FALSE),Y2369*$D2369,0)))</f>
        <v>0</v>
      </c>
      <c r="AL2369" s="13">
        <f>IF($D2369="",0,IF($E2369="",0,IF(VLOOKUP($E2369,paramètres!$E$33:$F$44,2,FALSE)&lt;=VLOOKUP($AL$18,paramètres!$E$33:$F$44,2,FALSE),Z2369*$D2369,0)))</f>
        <v>0</v>
      </c>
      <c r="AM2369" s="126">
        <f>IF($D2369="",0,IF($E2369="",0,IF(VLOOKUP($E2369,paramètres!$E$33:$F$44,2,FALSE)&lt;=VLOOKUP($AM$18,paramètres!$E$33:$F$44,2,FALSE),AA2369*$D2369,0)))</f>
        <v>0</v>
      </c>
      <c r="AN2369" s="121" t="str">
        <f>IF(paramètres!$B$28=1,((SUM(P2369:Y2369)/1.02)+SUM(Z2369:AA2369))*0.0303/9*COUNT(P2369:X2369),IF(paramètres!$B$28=2,(SUM(P2369:AA2369))*0.0303/9*COUNT(P2369:X2369),"Missing Delta option"))</f>
        <v>Missing Delta option</v>
      </c>
      <c r="AO2369" s="13" t="str">
        <f>IF(paramètres!$B$28=1,(((SUM(P2369:Y2369)/1.02)+SUM(Z2369:AA2369))+((SUM(AB2369:AK2369)/1.02)+SUM(AL2369:AN2369)))*cotpatr,IF(paramètres!$B$28=2,(SUM(P2369:AN2369)*cotpatr),"Missing Delta Option"))</f>
        <v>Missing Delta Option</v>
      </c>
      <c r="AP2369" s="13" t="str" cm="1">
        <f t="array" ref="AP2369">IF(paramètres!$B$28=1,(((SUM(P2369:Y2369)/1.02)+SUM(Z2369:AA2369))+((SUM(AB2369:AM2369)/1.02)+SUM(AL2369:AM2369)))/12*pécule,IF(paramètres!$B$28=2,SUM(P2369:AM2369)/12*pécule,"Missing Delta Option"))</f>
        <v>Missing Delta Option</v>
      </c>
      <c r="AQ2369" s="105" t="e">
        <f>IF(paramètres!$B$28=1,(((SUM(P2369:Y2369)/1.02)+SUM(Z2369:AA2369))+((SUM(AB2369:AM2369)/1.02)+SUM(AL2369:AM2369)))+AN2369+AO2369+AP2369,SUM(P2369:AM2369)+AN2369+AO2369+AP2369)</f>
        <v>#VALUE!</v>
      </c>
    </row>
    <row r="2370" spans="1:43" x14ac:dyDescent="0.25">
      <c r="A2370" s="104"/>
      <c r="B2370" s="39"/>
      <c r="C2370" s="39"/>
      <c r="D2370" s="70"/>
      <c r="E2370" s="49"/>
      <c r="F2370" s="40"/>
      <c r="G2370" s="38"/>
      <c r="H2370" s="71"/>
      <c r="I2370" s="40"/>
      <c r="J2370" s="38"/>
      <c r="K2370" s="71"/>
      <c r="L2370" s="40"/>
      <c r="M2370" s="38"/>
      <c r="N2370" s="71"/>
      <c r="O2370" s="49"/>
      <c r="P2370" s="177"/>
      <c r="Q2370" s="178"/>
      <c r="R2370" s="178"/>
      <c r="S2370" s="178"/>
      <c r="T2370" s="178"/>
      <c r="U2370" s="178"/>
      <c r="V2370" s="178"/>
      <c r="W2370" s="178"/>
      <c r="X2370" s="178"/>
      <c r="Y2370" s="178"/>
      <c r="Z2370" s="178"/>
      <c r="AA2370" s="179"/>
      <c r="AB2370" s="121">
        <f>IF($D2370="",0,IF($E2370="",0,IF(VLOOKUP($E2370,paramètres!$E$33:$F$44,2,FALSE)&lt;=VLOOKUP($AB$18,paramètres!$E$33:$F$44,2,FALSE),P2370*$D2370,0)))</f>
        <v>0</v>
      </c>
      <c r="AC2370" s="13">
        <f>IF($D2370="",0,IF($E2370="",0,IF(VLOOKUP($E2370,paramètres!$E$33:$F$44,2,FALSE)&lt;=VLOOKUP($AC$18,paramètres!$E$33:$F$44,2,FALSE),Q2370*$D2370,0)))</f>
        <v>0</v>
      </c>
      <c r="AD2370" s="13">
        <f>IF($D2370="",0,IF($E2370="",0,IF(VLOOKUP($E2370,paramètres!$E$33:$F$44,2,FALSE)&lt;=VLOOKUP($AD$18,paramètres!$E$33:$F$44,2,FALSE),R2370*$D2370,0)))</f>
        <v>0</v>
      </c>
      <c r="AE2370" s="13">
        <f>IF($D2370="",0,IF($E2370="",0,IF(VLOOKUP($E2370,paramètres!$E$33:$F$44,2,FALSE)&lt;=VLOOKUP($AE$18,paramètres!$E$33:$F$44,2,FALSE),S2370*$D2370,0)))</f>
        <v>0</v>
      </c>
      <c r="AF2370" s="13">
        <f>IF($D2370="",0,IF($E2370="",0,IF(VLOOKUP($E2370,paramètres!$E$33:$F$44,2,FALSE)&lt;=VLOOKUP($AF$18,paramètres!$E$33:$F$44,2,FALSE),T2370*$D2370,0)))</f>
        <v>0</v>
      </c>
      <c r="AG2370" s="13">
        <f>IF($D2370="",0,IF($E2370="",0,IF(VLOOKUP($E2370,paramètres!$E$33:$F$44,2,FALSE)&lt;=VLOOKUP($AG$18,paramètres!$E$33:$F$44,2,FALSE),U2370*$D2370,0)))</f>
        <v>0</v>
      </c>
      <c r="AH2370" s="13">
        <f>IF($D2370="",0,IF($E2370="",0,IF(VLOOKUP($E2370,paramètres!$E$33:$F$44,2,FALSE)&lt;=VLOOKUP($AH$18,paramètres!$E$33:$F$44,2,FALSE),V2370*$D2370,0)))</f>
        <v>0</v>
      </c>
      <c r="AI2370" s="13">
        <f>IF($D2370="",0,IF($E2370="",0,IF(VLOOKUP($E2370,paramètres!$E$33:$F$44,2,FALSE)&lt;=VLOOKUP($AI$18,paramètres!$E$33:$F$44,2,FALSE),W2370*$D2370,0)))</f>
        <v>0</v>
      </c>
      <c r="AJ2370" s="13">
        <f>IF($D2370="",0,IF($E2370="",0,IF(VLOOKUP($E2370,paramètres!$E$33:$F$44,2,FALSE)&lt;=VLOOKUP($AJ$18,paramètres!$E$33:$F$44,2,FALSE),X2370*$D2370,0)))</f>
        <v>0</v>
      </c>
      <c r="AK2370" s="13">
        <f>IF($D2370="",0,IF($E2370="",0,IF(VLOOKUP($E2370,paramètres!$E$33:$F$44,2,FALSE)&lt;=VLOOKUP($AK$18,paramètres!$E$33:$F$44,2,FALSE),Y2370*$D2370,0)))</f>
        <v>0</v>
      </c>
      <c r="AL2370" s="13">
        <f>IF($D2370="",0,IF($E2370="",0,IF(VLOOKUP($E2370,paramètres!$E$33:$F$44,2,FALSE)&lt;=VLOOKUP($AL$18,paramètres!$E$33:$F$44,2,FALSE),Z2370*$D2370,0)))</f>
        <v>0</v>
      </c>
      <c r="AM2370" s="126">
        <f>IF($D2370="",0,IF($E2370="",0,IF(VLOOKUP($E2370,paramètres!$E$33:$F$44,2,FALSE)&lt;=VLOOKUP($AM$18,paramètres!$E$33:$F$44,2,FALSE),AA2370*$D2370,0)))</f>
        <v>0</v>
      </c>
      <c r="AN2370" s="121" t="str">
        <f>IF(paramètres!$B$28=1,((SUM(P2370:Y2370)/1.02)+SUM(Z2370:AA2370))*0.0303/9*COUNT(P2370:X2370),IF(paramètres!$B$28=2,(SUM(P2370:AA2370))*0.0303/9*COUNT(P2370:X2370),"Missing Delta option"))</f>
        <v>Missing Delta option</v>
      </c>
      <c r="AO2370" s="13" t="str">
        <f>IF(paramètres!$B$28=1,(((SUM(P2370:Y2370)/1.02)+SUM(Z2370:AA2370))+((SUM(AB2370:AK2370)/1.02)+SUM(AL2370:AN2370)))*cotpatr,IF(paramètres!$B$28=2,(SUM(P2370:AN2370)*cotpatr),"Missing Delta Option"))</f>
        <v>Missing Delta Option</v>
      </c>
      <c r="AP2370" s="13" t="str" cm="1">
        <f t="array" ref="AP2370">IF(paramètres!$B$28=1,(((SUM(P2370:Y2370)/1.02)+SUM(Z2370:AA2370))+((SUM(AB2370:AM2370)/1.02)+SUM(AL2370:AM2370)))/12*pécule,IF(paramètres!$B$28=2,SUM(P2370:AM2370)/12*pécule,"Missing Delta Option"))</f>
        <v>Missing Delta Option</v>
      </c>
      <c r="AQ2370" s="105" t="e">
        <f>IF(paramètres!$B$28=1,(((SUM(P2370:Y2370)/1.02)+SUM(Z2370:AA2370))+((SUM(AB2370:AM2370)/1.02)+SUM(AL2370:AM2370)))+AN2370+AO2370+AP2370,SUM(P2370:AM2370)+AN2370+AO2370+AP2370)</f>
        <v>#VALUE!</v>
      </c>
    </row>
    <row r="2371" spans="1:43" x14ac:dyDescent="0.25">
      <c r="A2371" s="104"/>
      <c r="B2371" s="39"/>
      <c r="C2371" s="39"/>
      <c r="D2371" s="70"/>
      <c r="E2371" s="49"/>
      <c r="F2371" s="40"/>
      <c r="G2371" s="38"/>
      <c r="H2371" s="71"/>
      <c r="I2371" s="40"/>
      <c r="J2371" s="38"/>
      <c r="K2371" s="71"/>
      <c r="L2371" s="40"/>
      <c r="M2371" s="38"/>
      <c r="N2371" s="71"/>
      <c r="O2371" s="49"/>
      <c r="P2371" s="177"/>
      <c r="Q2371" s="178"/>
      <c r="R2371" s="178"/>
      <c r="S2371" s="178"/>
      <c r="T2371" s="178"/>
      <c r="U2371" s="178"/>
      <c r="V2371" s="178"/>
      <c r="W2371" s="178"/>
      <c r="X2371" s="178"/>
      <c r="Y2371" s="178"/>
      <c r="Z2371" s="178"/>
      <c r="AA2371" s="179"/>
      <c r="AB2371" s="121">
        <f>IF($D2371="",0,IF($E2371="",0,IF(VLOOKUP($E2371,paramètres!$E$33:$F$44,2,FALSE)&lt;=VLOOKUP($AB$18,paramètres!$E$33:$F$44,2,FALSE),P2371*$D2371,0)))</f>
        <v>0</v>
      </c>
      <c r="AC2371" s="13">
        <f>IF($D2371="",0,IF($E2371="",0,IF(VLOOKUP($E2371,paramètres!$E$33:$F$44,2,FALSE)&lt;=VLOOKUP($AC$18,paramètres!$E$33:$F$44,2,FALSE),Q2371*$D2371,0)))</f>
        <v>0</v>
      </c>
      <c r="AD2371" s="13">
        <f>IF($D2371="",0,IF($E2371="",0,IF(VLOOKUP($E2371,paramètres!$E$33:$F$44,2,FALSE)&lt;=VLOOKUP($AD$18,paramètres!$E$33:$F$44,2,FALSE),R2371*$D2371,0)))</f>
        <v>0</v>
      </c>
      <c r="AE2371" s="13">
        <f>IF($D2371="",0,IF($E2371="",0,IF(VLOOKUP($E2371,paramètres!$E$33:$F$44,2,FALSE)&lt;=VLOOKUP($AE$18,paramètres!$E$33:$F$44,2,FALSE),S2371*$D2371,0)))</f>
        <v>0</v>
      </c>
      <c r="AF2371" s="13">
        <f>IF($D2371="",0,IF($E2371="",0,IF(VLOOKUP($E2371,paramètres!$E$33:$F$44,2,FALSE)&lt;=VLOOKUP($AF$18,paramètres!$E$33:$F$44,2,FALSE),T2371*$D2371,0)))</f>
        <v>0</v>
      </c>
      <c r="AG2371" s="13">
        <f>IF($D2371="",0,IF($E2371="",0,IF(VLOOKUP($E2371,paramètres!$E$33:$F$44,2,FALSE)&lt;=VLOOKUP($AG$18,paramètres!$E$33:$F$44,2,FALSE),U2371*$D2371,0)))</f>
        <v>0</v>
      </c>
      <c r="AH2371" s="13">
        <f>IF($D2371="",0,IF($E2371="",0,IF(VLOOKUP($E2371,paramètres!$E$33:$F$44,2,FALSE)&lt;=VLOOKUP($AH$18,paramètres!$E$33:$F$44,2,FALSE),V2371*$D2371,0)))</f>
        <v>0</v>
      </c>
      <c r="AI2371" s="13">
        <f>IF($D2371="",0,IF($E2371="",0,IF(VLOOKUP($E2371,paramètres!$E$33:$F$44,2,FALSE)&lt;=VLOOKUP($AI$18,paramètres!$E$33:$F$44,2,FALSE),W2371*$D2371,0)))</f>
        <v>0</v>
      </c>
      <c r="AJ2371" s="13">
        <f>IF($D2371="",0,IF($E2371="",0,IF(VLOOKUP($E2371,paramètres!$E$33:$F$44,2,FALSE)&lt;=VLOOKUP($AJ$18,paramètres!$E$33:$F$44,2,FALSE),X2371*$D2371,0)))</f>
        <v>0</v>
      </c>
      <c r="AK2371" s="13">
        <f>IF($D2371="",0,IF($E2371="",0,IF(VLOOKUP($E2371,paramètres!$E$33:$F$44,2,FALSE)&lt;=VLOOKUP($AK$18,paramètres!$E$33:$F$44,2,FALSE),Y2371*$D2371,0)))</f>
        <v>0</v>
      </c>
      <c r="AL2371" s="13">
        <f>IF($D2371="",0,IF($E2371="",0,IF(VLOOKUP($E2371,paramètres!$E$33:$F$44,2,FALSE)&lt;=VLOOKUP($AL$18,paramètres!$E$33:$F$44,2,FALSE),Z2371*$D2371,0)))</f>
        <v>0</v>
      </c>
      <c r="AM2371" s="126">
        <f>IF($D2371="",0,IF($E2371="",0,IF(VLOOKUP($E2371,paramètres!$E$33:$F$44,2,FALSE)&lt;=VLOOKUP($AM$18,paramètres!$E$33:$F$44,2,FALSE),AA2371*$D2371,0)))</f>
        <v>0</v>
      </c>
      <c r="AN2371" s="121" t="str">
        <f>IF(paramètres!$B$28=1,((SUM(P2371:Y2371)/1.02)+SUM(Z2371:AA2371))*0.0303/9*COUNT(P2371:X2371),IF(paramètres!$B$28=2,(SUM(P2371:AA2371))*0.0303/9*COUNT(P2371:X2371),"Missing Delta option"))</f>
        <v>Missing Delta option</v>
      </c>
      <c r="AO2371" s="13" t="str">
        <f>IF(paramètres!$B$28=1,(((SUM(P2371:Y2371)/1.02)+SUM(Z2371:AA2371))+((SUM(AB2371:AK2371)/1.02)+SUM(AL2371:AN2371)))*cotpatr,IF(paramètres!$B$28=2,(SUM(P2371:AN2371)*cotpatr),"Missing Delta Option"))</f>
        <v>Missing Delta Option</v>
      </c>
      <c r="AP2371" s="13" t="str" cm="1">
        <f t="array" ref="AP2371">IF(paramètres!$B$28=1,(((SUM(P2371:Y2371)/1.02)+SUM(Z2371:AA2371))+((SUM(AB2371:AM2371)/1.02)+SUM(AL2371:AM2371)))/12*pécule,IF(paramètres!$B$28=2,SUM(P2371:AM2371)/12*pécule,"Missing Delta Option"))</f>
        <v>Missing Delta Option</v>
      </c>
      <c r="AQ2371" s="105" t="e">
        <f>IF(paramètres!$B$28=1,(((SUM(P2371:Y2371)/1.02)+SUM(Z2371:AA2371))+((SUM(AB2371:AM2371)/1.02)+SUM(AL2371:AM2371)))+AN2371+AO2371+AP2371,SUM(P2371:AM2371)+AN2371+AO2371+AP2371)</f>
        <v>#VALUE!</v>
      </c>
    </row>
    <row r="2372" spans="1:43" x14ac:dyDescent="0.25">
      <c r="A2372" s="104"/>
      <c r="B2372" s="39"/>
      <c r="C2372" s="39"/>
      <c r="D2372" s="70"/>
      <c r="E2372" s="49"/>
      <c r="F2372" s="40"/>
      <c r="G2372" s="38"/>
      <c r="H2372" s="71"/>
      <c r="I2372" s="40"/>
      <c r="J2372" s="38"/>
      <c r="K2372" s="71"/>
      <c r="L2372" s="40"/>
      <c r="M2372" s="38"/>
      <c r="N2372" s="71"/>
      <c r="O2372" s="49"/>
      <c r="P2372" s="177"/>
      <c r="Q2372" s="178"/>
      <c r="R2372" s="178"/>
      <c r="S2372" s="178"/>
      <c r="T2372" s="178"/>
      <c r="U2372" s="178"/>
      <c r="V2372" s="178"/>
      <c r="W2372" s="178"/>
      <c r="X2372" s="178"/>
      <c r="Y2372" s="178"/>
      <c r="Z2372" s="178"/>
      <c r="AA2372" s="179"/>
      <c r="AB2372" s="121">
        <f>IF($D2372="",0,IF($E2372="",0,IF(VLOOKUP($E2372,paramètres!$E$33:$F$44,2,FALSE)&lt;=VLOOKUP($AB$18,paramètres!$E$33:$F$44,2,FALSE),P2372*$D2372,0)))</f>
        <v>0</v>
      </c>
      <c r="AC2372" s="13">
        <f>IF($D2372="",0,IF($E2372="",0,IF(VLOOKUP($E2372,paramètres!$E$33:$F$44,2,FALSE)&lt;=VLOOKUP($AC$18,paramètres!$E$33:$F$44,2,FALSE),Q2372*$D2372,0)))</f>
        <v>0</v>
      </c>
      <c r="AD2372" s="13">
        <f>IF($D2372="",0,IF($E2372="",0,IF(VLOOKUP($E2372,paramètres!$E$33:$F$44,2,FALSE)&lt;=VLOOKUP($AD$18,paramètres!$E$33:$F$44,2,FALSE),R2372*$D2372,0)))</f>
        <v>0</v>
      </c>
      <c r="AE2372" s="13">
        <f>IF($D2372="",0,IF($E2372="",0,IF(VLOOKUP($E2372,paramètres!$E$33:$F$44,2,FALSE)&lt;=VLOOKUP($AE$18,paramètres!$E$33:$F$44,2,FALSE),S2372*$D2372,0)))</f>
        <v>0</v>
      </c>
      <c r="AF2372" s="13">
        <f>IF($D2372="",0,IF($E2372="",0,IF(VLOOKUP($E2372,paramètres!$E$33:$F$44,2,FALSE)&lt;=VLOOKUP($AF$18,paramètres!$E$33:$F$44,2,FALSE),T2372*$D2372,0)))</f>
        <v>0</v>
      </c>
      <c r="AG2372" s="13">
        <f>IF($D2372="",0,IF($E2372="",0,IF(VLOOKUP($E2372,paramètres!$E$33:$F$44,2,FALSE)&lt;=VLOOKUP($AG$18,paramètres!$E$33:$F$44,2,FALSE),U2372*$D2372,0)))</f>
        <v>0</v>
      </c>
      <c r="AH2372" s="13">
        <f>IF($D2372="",0,IF($E2372="",0,IF(VLOOKUP($E2372,paramètres!$E$33:$F$44,2,FALSE)&lt;=VLOOKUP($AH$18,paramètres!$E$33:$F$44,2,FALSE),V2372*$D2372,0)))</f>
        <v>0</v>
      </c>
      <c r="AI2372" s="13">
        <f>IF($D2372="",0,IF($E2372="",0,IF(VLOOKUP($E2372,paramètres!$E$33:$F$44,2,FALSE)&lt;=VLOOKUP($AI$18,paramètres!$E$33:$F$44,2,FALSE),W2372*$D2372,0)))</f>
        <v>0</v>
      </c>
      <c r="AJ2372" s="13">
        <f>IF($D2372="",0,IF($E2372="",0,IF(VLOOKUP($E2372,paramètres!$E$33:$F$44,2,FALSE)&lt;=VLOOKUP($AJ$18,paramètres!$E$33:$F$44,2,FALSE),X2372*$D2372,0)))</f>
        <v>0</v>
      </c>
      <c r="AK2372" s="13">
        <f>IF($D2372="",0,IF($E2372="",0,IF(VLOOKUP($E2372,paramètres!$E$33:$F$44,2,FALSE)&lt;=VLOOKUP($AK$18,paramètres!$E$33:$F$44,2,FALSE),Y2372*$D2372,0)))</f>
        <v>0</v>
      </c>
      <c r="AL2372" s="13">
        <f>IF($D2372="",0,IF($E2372="",0,IF(VLOOKUP($E2372,paramètres!$E$33:$F$44,2,FALSE)&lt;=VLOOKUP($AL$18,paramètres!$E$33:$F$44,2,FALSE),Z2372*$D2372,0)))</f>
        <v>0</v>
      </c>
      <c r="AM2372" s="126">
        <f>IF($D2372="",0,IF($E2372="",0,IF(VLOOKUP($E2372,paramètres!$E$33:$F$44,2,FALSE)&lt;=VLOOKUP($AM$18,paramètres!$E$33:$F$44,2,FALSE),AA2372*$D2372,0)))</f>
        <v>0</v>
      </c>
      <c r="AN2372" s="121" t="str">
        <f>IF(paramètres!$B$28=1,((SUM(P2372:Y2372)/1.02)+SUM(Z2372:AA2372))*0.0303/9*COUNT(P2372:X2372),IF(paramètres!$B$28=2,(SUM(P2372:AA2372))*0.0303/9*COUNT(P2372:X2372),"Missing Delta option"))</f>
        <v>Missing Delta option</v>
      </c>
      <c r="AO2372" s="13" t="str">
        <f>IF(paramètres!$B$28=1,(((SUM(P2372:Y2372)/1.02)+SUM(Z2372:AA2372))+((SUM(AB2372:AK2372)/1.02)+SUM(AL2372:AN2372)))*cotpatr,IF(paramètres!$B$28=2,(SUM(P2372:AN2372)*cotpatr),"Missing Delta Option"))</f>
        <v>Missing Delta Option</v>
      </c>
      <c r="AP2372" s="13" t="str" cm="1">
        <f t="array" ref="AP2372">IF(paramètres!$B$28=1,(((SUM(P2372:Y2372)/1.02)+SUM(Z2372:AA2372))+((SUM(AB2372:AM2372)/1.02)+SUM(AL2372:AM2372)))/12*pécule,IF(paramètres!$B$28=2,SUM(P2372:AM2372)/12*pécule,"Missing Delta Option"))</f>
        <v>Missing Delta Option</v>
      </c>
      <c r="AQ2372" s="105" t="e">
        <f>IF(paramètres!$B$28=1,(((SUM(P2372:Y2372)/1.02)+SUM(Z2372:AA2372))+((SUM(AB2372:AM2372)/1.02)+SUM(AL2372:AM2372)))+AN2372+AO2372+AP2372,SUM(P2372:AM2372)+AN2372+AO2372+AP2372)</f>
        <v>#VALUE!</v>
      </c>
    </row>
    <row r="2373" spans="1:43" x14ac:dyDescent="0.25">
      <c r="A2373" s="104"/>
      <c r="B2373" s="39"/>
      <c r="C2373" s="39"/>
      <c r="D2373" s="70"/>
      <c r="E2373" s="49"/>
      <c r="F2373" s="40"/>
      <c r="G2373" s="38"/>
      <c r="H2373" s="71"/>
      <c r="I2373" s="40"/>
      <c r="J2373" s="38"/>
      <c r="K2373" s="71"/>
      <c r="L2373" s="40"/>
      <c r="M2373" s="38"/>
      <c r="N2373" s="71"/>
      <c r="O2373" s="49"/>
      <c r="P2373" s="177"/>
      <c r="Q2373" s="178"/>
      <c r="R2373" s="178"/>
      <c r="S2373" s="178"/>
      <c r="T2373" s="178"/>
      <c r="U2373" s="178"/>
      <c r="V2373" s="178"/>
      <c r="W2373" s="178"/>
      <c r="X2373" s="178"/>
      <c r="Y2373" s="178"/>
      <c r="Z2373" s="178"/>
      <c r="AA2373" s="179"/>
      <c r="AB2373" s="121">
        <f>IF($D2373="",0,IF($E2373="",0,IF(VLOOKUP($E2373,paramètres!$E$33:$F$44,2,FALSE)&lt;=VLOOKUP($AB$18,paramètres!$E$33:$F$44,2,FALSE),P2373*$D2373,0)))</f>
        <v>0</v>
      </c>
      <c r="AC2373" s="13">
        <f>IF($D2373="",0,IF($E2373="",0,IF(VLOOKUP($E2373,paramètres!$E$33:$F$44,2,FALSE)&lt;=VLOOKUP($AC$18,paramètres!$E$33:$F$44,2,FALSE),Q2373*$D2373,0)))</f>
        <v>0</v>
      </c>
      <c r="AD2373" s="13">
        <f>IF($D2373="",0,IF($E2373="",0,IF(VLOOKUP($E2373,paramètres!$E$33:$F$44,2,FALSE)&lt;=VLOOKUP($AD$18,paramètres!$E$33:$F$44,2,FALSE),R2373*$D2373,0)))</f>
        <v>0</v>
      </c>
      <c r="AE2373" s="13">
        <f>IF($D2373="",0,IF($E2373="",0,IF(VLOOKUP($E2373,paramètres!$E$33:$F$44,2,FALSE)&lt;=VLOOKUP($AE$18,paramètres!$E$33:$F$44,2,FALSE),S2373*$D2373,0)))</f>
        <v>0</v>
      </c>
      <c r="AF2373" s="13">
        <f>IF($D2373="",0,IF($E2373="",0,IF(VLOOKUP($E2373,paramètres!$E$33:$F$44,2,FALSE)&lt;=VLOOKUP($AF$18,paramètres!$E$33:$F$44,2,FALSE),T2373*$D2373,0)))</f>
        <v>0</v>
      </c>
      <c r="AG2373" s="13">
        <f>IF($D2373="",0,IF($E2373="",0,IF(VLOOKUP($E2373,paramètres!$E$33:$F$44,2,FALSE)&lt;=VLOOKUP($AG$18,paramètres!$E$33:$F$44,2,FALSE),U2373*$D2373,0)))</f>
        <v>0</v>
      </c>
      <c r="AH2373" s="13">
        <f>IF($D2373="",0,IF($E2373="",0,IF(VLOOKUP($E2373,paramètres!$E$33:$F$44,2,FALSE)&lt;=VLOOKUP($AH$18,paramètres!$E$33:$F$44,2,FALSE),V2373*$D2373,0)))</f>
        <v>0</v>
      </c>
      <c r="AI2373" s="13">
        <f>IF($D2373="",0,IF($E2373="",0,IF(VLOOKUP($E2373,paramètres!$E$33:$F$44,2,FALSE)&lt;=VLOOKUP($AI$18,paramètres!$E$33:$F$44,2,FALSE),W2373*$D2373,0)))</f>
        <v>0</v>
      </c>
      <c r="AJ2373" s="13">
        <f>IF($D2373="",0,IF($E2373="",0,IF(VLOOKUP($E2373,paramètres!$E$33:$F$44,2,FALSE)&lt;=VLOOKUP($AJ$18,paramètres!$E$33:$F$44,2,FALSE),X2373*$D2373,0)))</f>
        <v>0</v>
      </c>
      <c r="AK2373" s="13">
        <f>IF($D2373="",0,IF($E2373="",0,IF(VLOOKUP($E2373,paramètres!$E$33:$F$44,2,FALSE)&lt;=VLOOKUP($AK$18,paramètres!$E$33:$F$44,2,FALSE),Y2373*$D2373,0)))</f>
        <v>0</v>
      </c>
      <c r="AL2373" s="13">
        <f>IF($D2373="",0,IF($E2373="",0,IF(VLOOKUP($E2373,paramètres!$E$33:$F$44,2,FALSE)&lt;=VLOOKUP($AL$18,paramètres!$E$33:$F$44,2,FALSE),Z2373*$D2373,0)))</f>
        <v>0</v>
      </c>
      <c r="AM2373" s="126">
        <f>IF($D2373="",0,IF($E2373="",0,IF(VLOOKUP($E2373,paramètres!$E$33:$F$44,2,FALSE)&lt;=VLOOKUP($AM$18,paramètres!$E$33:$F$44,2,FALSE),AA2373*$D2373,0)))</f>
        <v>0</v>
      </c>
      <c r="AN2373" s="121" t="str">
        <f>IF(paramètres!$B$28=1,((SUM(P2373:Y2373)/1.02)+SUM(Z2373:AA2373))*0.0303/9*COUNT(P2373:X2373),IF(paramètres!$B$28=2,(SUM(P2373:AA2373))*0.0303/9*COUNT(P2373:X2373),"Missing Delta option"))</f>
        <v>Missing Delta option</v>
      </c>
      <c r="AO2373" s="13" t="str">
        <f>IF(paramètres!$B$28=1,(((SUM(P2373:Y2373)/1.02)+SUM(Z2373:AA2373))+((SUM(AB2373:AK2373)/1.02)+SUM(AL2373:AN2373)))*cotpatr,IF(paramètres!$B$28=2,(SUM(P2373:AN2373)*cotpatr),"Missing Delta Option"))</f>
        <v>Missing Delta Option</v>
      </c>
      <c r="AP2373" s="13" t="str" cm="1">
        <f t="array" ref="AP2373">IF(paramètres!$B$28=1,(((SUM(P2373:Y2373)/1.02)+SUM(Z2373:AA2373))+((SUM(AB2373:AM2373)/1.02)+SUM(AL2373:AM2373)))/12*pécule,IF(paramètres!$B$28=2,SUM(P2373:AM2373)/12*pécule,"Missing Delta Option"))</f>
        <v>Missing Delta Option</v>
      </c>
      <c r="AQ2373" s="105" t="e">
        <f>IF(paramètres!$B$28=1,(((SUM(P2373:Y2373)/1.02)+SUM(Z2373:AA2373))+((SUM(AB2373:AM2373)/1.02)+SUM(AL2373:AM2373)))+AN2373+AO2373+AP2373,SUM(P2373:AM2373)+AN2373+AO2373+AP2373)</f>
        <v>#VALUE!</v>
      </c>
    </row>
    <row r="2374" spans="1:43" x14ac:dyDescent="0.25">
      <c r="A2374" s="104"/>
      <c r="B2374" s="39"/>
      <c r="C2374" s="39"/>
      <c r="D2374" s="70"/>
      <c r="E2374" s="49"/>
      <c r="F2374" s="40"/>
      <c r="G2374" s="38"/>
      <c r="H2374" s="71"/>
      <c r="I2374" s="40"/>
      <c r="J2374" s="38"/>
      <c r="K2374" s="71"/>
      <c r="L2374" s="40"/>
      <c r="M2374" s="38"/>
      <c r="N2374" s="71"/>
      <c r="O2374" s="49"/>
      <c r="P2374" s="177"/>
      <c r="Q2374" s="178"/>
      <c r="R2374" s="178"/>
      <c r="S2374" s="178"/>
      <c r="T2374" s="178"/>
      <c r="U2374" s="178"/>
      <c r="V2374" s="178"/>
      <c r="W2374" s="178"/>
      <c r="X2374" s="178"/>
      <c r="Y2374" s="178"/>
      <c r="Z2374" s="178"/>
      <c r="AA2374" s="179"/>
      <c r="AB2374" s="121">
        <f>IF($D2374="",0,IF($E2374="",0,IF(VLOOKUP($E2374,paramètres!$E$33:$F$44,2,FALSE)&lt;=VLOOKUP($AB$18,paramètres!$E$33:$F$44,2,FALSE),P2374*$D2374,0)))</f>
        <v>0</v>
      </c>
      <c r="AC2374" s="13">
        <f>IF($D2374="",0,IF($E2374="",0,IF(VLOOKUP($E2374,paramètres!$E$33:$F$44,2,FALSE)&lt;=VLOOKUP($AC$18,paramètres!$E$33:$F$44,2,FALSE),Q2374*$D2374,0)))</f>
        <v>0</v>
      </c>
      <c r="AD2374" s="13">
        <f>IF($D2374="",0,IF($E2374="",0,IF(VLOOKUP($E2374,paramètres!$E$33:$F$44,2,FALSE)&lt;=VLOOKUP($AD$18,paramètres!$E$33:$F$44,2,FALSE),R2374*$D2374,0)))</f>
        <v>0</v>
      </c>
      <c r="AE2374" s="13">
        <f>IF($D2374="",0,IF($E2374="",0,IF(VLOOKUP($E2374,paramètres!$E$33:$F$44,2,FALSE)&lt;=VLOOKUP($AE$18,paramètres!$E$33:$F$44,2,FALSE),S2374*$D2374,0)))</f>
        <v>0</v>
      </c>
      <c r="AF2374" s="13">
        <f>IF($D2374="",0,IF($E2374="",0,IF(VLOOKUP($E2374,paramètres!$E$33:$F$44,2,FALSE)&lt;=VLOOKUP($AF$18,paramètres!$E$33:$F$44,2,FALSE),T2374*$D2374,0)))</f>
        <v>0</v>
      </c>
      <c r="AG2374" s="13">
        <f>IF($D2374="",0,IF($E2374="",0,IF(VLOOKUP($E2374,paramètres!$E$33:$F$44,2,FALSE)&lt;=VLOOKUP($AG$18,paramètres!$E$33:$F$44,2,FALSE),U2374*$D2374,0)))</f>
        <v>0</v>
      </c>
      <c r="AH2374" s="13">
        <f>IF($D2374="",0,IF($E2374="",0,IF(VLOOKUP($E2374,paramètres!$E$33:$F$44,2,FALSE)&lt;=VLOOKUP($AH$18,paramètres!$E$33:$F$44,2,FALSE),V2374*$D2374,0)))</f>
        <v>0</v>
      </c>
      <c r="AI2374" s="13">
        <f>IF($D2374="",0,IF($E2374="",0,IF(VLOOKUP($E2374,paramètres!$E$33:$F$44,2,FALSE)&lt;=VLOOKUP($AI$18,paramètres!$E$33:$F$44,2,FALSE),W2374*$D2374,0)))</f>
        <v>0</v>
      </c>
      <c r="AJ2374" s="13">
        <f>IF($D2374="",0,IF($E2374="",0,IF(VLOOKUP($E2374,paramètres!$E$33:$F$44,2,FALSE)&lt;=VLOOKUP($AJ$18,paramètres!$E$33:$F$44,2,FALSE),X2374*$D2374,0)))</f>
        <v>0</v>
      </c>
      <c r="AK2374" s="13">
        <f>IF($D2374="",0,IF($E2374="",0,IF(VLOOKUP($E2374,paramètres!$E$33:$F$44,2,FALSE)&lt;=VLOOKUP($AK$18,paramètres!$E$33:$F$44,2,FALSE),Y2374*$D2374,0)))</f>
        <v>0</v>
      </c>
      <c r="AL2374" s="13">
        <f>IF($D2374="",0,IF($E2374="",0,IF(VLOOKUP($E2374,paramètres!$E$33:$F$44,2,FALSE)&lt;=VLOOKUP($AL$18,paramètres!$E$33:$F$44,2,FALSE),Z2374*$D2374,0)))</f>
        <v>0</v>
      </c>
      <c r="AM2374" s="126">
        <f>IF($D2374="",0,IF($E2374="",0,IF(VLOOKUP($E2374,paramètres!$E$33:$F$44,2,FALSE)&lt;=VLOOKUP($AM$18,paramètres!$E$33:$F$44,2,FALSE),AA2374*$D2374,0)))</f>
        <v>0</v>
      </c>
      <c r="AN2374" s="121" t="str">
        <f>IF(paramètres!$B$28=1,((SUM(P2374:Y2374)/1.02)+SUM(Z2374:AA2374))*0.0303/9*COUNT(P2374:X2374),IF(paramètres!$B$28=2,(SUM(P2374:AA2374))*0.0303/9*COUNT(P2374:X2374),"Missing Delta option"))</f>
        <v>Missing Delta option</v>
      </c>
      <c r="AO2374" s="13" t="str">
        <f>IF(paramètres!$B$28=1,(((SUM(P2374:Y2374)/1.02)+SUM(Z2374:AA2374))+((SUM(AB2374:AK2374)/1.02)+SUM(AL2374:AN2374)))*cotpatr,IF(paramètres!$B$28=2,(SUM(P2374:AN2374)*cotpatr),"Missing Delta Option"))</f>
        <v>Missing Delta Option</v>
      </c>
      <c r="AP2374" s="13" t="str" cm="1">
        <f t="array" ref="AP2374">IF(paramètres!$B$28=1,(((SUM(P2374:Y2374)/1.02)+SUM(Z2374:AA2374))+((SUM(AB2374:AM2374)/1.02)+SUM(AL2374:AM2374)))/12*pécule,IF(paramètres!$B$28=2,SUM(P2374:AM2374)/12*pécule,"Missing Delta Option"))</f>
        <v>Missing Delta Option</v>
      </c>
      <c r="AQ2374" s="105" t="e">
        <f>IF(paramètres!$B$28=1,(((SUM(P2374:Y2374)/1.02)+SUM(Z2374:AA2374))+((SUM(AB2374:AM2374)/1.02)+SUM(AL2374:AM2374)))+AN2374+AO2374+AP2374,SUM(P2374:AM2374)+AN2374+AO2374+AP2374)</f>
        <v>#VALUE!</v>
      </c>
    </row>
    <row r="2375" spans="1:43" x14ac:dyDescent="0.25">
      <c r="A2375" s="104"/>
      <c r="B2375" s="39"/>
      <c r="C2375" s="39"/>
      <c r="D2375" s="70"/>
      <c r="E2375" s="49"/>
      <c r="F2375" s="40"/>
      <c r="G2375" s="38"/>
      <c r="H2375" s="71"/>
      <c r="I2375" s="40"/>
      <c r="J2375" s="38"/>
      <c r="K2375" s="71"/>
      <c r="L2375" s="40"/>
      <c r="M2375" s="38"/>
      <c r="N2375" s="71"/>
      <c r="O2375" s="49"/>
      <c r="P2375" s="177"/>
      <c r="Q2375" s="178"/>
      <c r="R2375" s="178"/>
      <c r="S2375" s="178"/>
      <c r="T2375" s="178"/>
      <c r="U2375" s="178"/>
      <c r="V2375" s="178"/>
      <c r="W2375" s="178"/>
      <c r="X2375" s="178"/>
      <c r="Y2375" s="178"/>
      <c r="Z2375" s="178"/>
      <c r="AA2375" s="179"/>
      <c r="AB2375" s="121">
        <f>IF($D2375="",0,IF($E2375="",0,IF(VLOOKUP($E2375,paramètres!$E$33:$F$44,2,FALSE)&lt;=VLOOKUP($AB$18,paramètres!$E$33:$F$44,2,FALSE),P2375*$D2375,0)))</f>
        <v>0</v>
      </c>
      <c r="AC2375" s="13">
        <f>IF($D2375="",0,IF($E2375="",0,IF(VLOOKUP($E2375,paramètres!$E$33:$F$44,2,FALSE)&lt;=VLOOKUP($AC$18,paramètres!$E$33:$F$44,2,FALSE),Q2375*$D2375,0)))</f>
        <v>0</v>
      </c>
      <c r="AD2375" s="13">
        <f>IF($D2375="",0,IF($E2375="",0,IF(VLOOKUP($E2375,paramètres!$E$33:$F$44,2,FALSE)&lt;=VLOOKUP($AD$18,paramètres!$E$33:$F$44,2,FALSE),R2375*$D2375,0)))</f>
        <v>0</v>
      </c>
      <c r="AE2375" s="13">
        <f>IF($D2375="",0,IF($E2375="",0,IF(VLOOKUP($E2375,paramètres!$E$33:$F$44,2,FALSE)&lt;=VLOOKUP($AE$18,paramètres!$E$33:$F$44,2,FALSE),S2375*$D2375,0)))</f>
        <v>0</v>
      </c>
      <c r="AF2375" s="13">
        <f>IF($D2375="",0,IF($E2375="",0,IF(VLOOKUP($E2375,paramètres!$E$33:$F$44,2,FALSE)&lt;=VLOOKUP($AF$18,paramètres!$E$33:$F$44,2,FALSE),T2375*$D2375,0)))</f>
        <v>0</v>
      </c>
      <c r="AG2375" s="13">
        <f>IF($D2375="",0,IF($E2375="",0,IF(VLOOKUP($E2375,paramètres!$E$33:$F$44,2,FALSE)&lt;=VLOOKUP($AG$18,paramètres!$E$33:$F$44,2,FALSE),U2375*$D2375,0)))</f>
        <v>0</v>
      </c>
      <c r="AH2375" s="13">
        <f>IF($D2375="",0,IF($E2375="",0,IF(VLOOKUP($E2375,paramètres!$E$33:$F$44,2,FALSE)&lt;=VLOOKUP($AH$18,paramètres!$E$33:$F$44,2,FALSE),V2375*$D2375,0)))</f>
        <v>0</v>
      </c>
      <c r="AI2375" s="13">
        <f>IF($D2375="",0,IF($E2375="",0,IF(VLOOKUP($E2375,paramètres!$E$33:$F$44,2,FALSE)&lt;=VLOOKUP($AI$18,paramètres!$E$33:$F$44,2,FALSE),W2375*$D2375,0)))</f>
        <v>0</v>
      </c>
      <c r="AJ2375" s="13">
        <f>IF($D2375="",0,IF($E2375="",0,IF(VLOOKUP($E2375,paramètres!$E$33:$F$44,2,FALSE)&lt;=VLOOKUP($AJ$18,paramètres!$E$33:$F$44,2,FALSE),X2375*$D2375,0)))</f>
        <v>0</v>
      </c>
      <c r="AK2375" s="13">
        <f>IF($D2375="",0,IF($E2375="",0,IF(VLOOKUP($E2375,paramètres!$E$33:$F$44,2,FALSE)&lt;=VLOOKUP($AK$18,paramètres!$E$33:$F$44,2,FALSE),Y2375*$D2375,0)))</f>
        <v>0</v>
      </c>
      <c r="AL2375" s="13">
        <f>IF($D2375="",0,IF($E2375="",0,IF(VLOOKUP($E2375,paramètres!$E$33:$F$44,2,FALSE)&lt;=VLOOKUP($AL$18,paramètres!$E$33:$F$44,2,FALSE),Z2375*$D2375,0)))</f>
        <v>0</v>
      </c>
      <c r="AM2375" s="126">
        <f>IF($D2375="",0,IF($E2375="",0,IF(VLOOKUP($E2375,paramètres!$E$33:$F$44,2,FALSE)&lt;=VLOOKUP($AM$18,paramètres!$E$33:$F$44,2,FALSE),AA2375*$D2375,0)))</f>
        <v>0</v>
      </c>
      <c r="AN2375" s="121" t="str">
        <f>IF(paramètres!$B$28=1,((SUM(P2375:Y2375)/1.02)+SUM(Z2375:AA2375))*0.0303/9*COUNT(P2375:X2375),IF(paramètres!$B$28=2,(SUM(P2375:AA2375))*0.0303/9*COUNT(P2375:X2375),"Missing Delta option"))</f>
        <v>Missing Delta option</v>
      </c>
      <c r="AO2375" s="13" t="str">
        <f>IF(paramètres!$B$28=1,(((SUM(P2375:Y2375)/1.02)+SUM(Z2375:AA2375))+((SUM(AB2375:AK2375)/1.02)+SUM(AL2375:AN2375)))*cotpatr,IF(paramètres!$B$28=2,(SUM(P2375:AN2375)*cotpatr),"Missing Delta Option"))</f>
        <v>Missing Delta Option</v>
      </c>
      <c r="AP2375" s="13" t="str" cm="1">
        <f t="array" ref="AP2375">IF(paramètres!$B$28=1,(((SUM(P2375:Y2375)/1.02)+SUM(Z2375:AA2375))+((SUM(AB2375:AM2375)/1.02)+SUM(AL2375:AM2375)))/12*pécule,IF(paramètres!$B$28=2,SUM(P2375:AM2375)/12*pécule,"Missing Delta Option"))</f>
        <v>Missing Delta Option</v>
      </c>
      <c r="AQ2375" s="105" t="e">
        <f>IF(paramètres!$B$28=1,(((SUM(P2375:Y2375)/1.02)+SUM(Z2375:AA2375))+((SUM(AB2375:AM2375)/1.02)+SUM(AL2375:AM2375)))+AN2375+AO2375+AP2375,SUM(P2375:AM2375)+AN2375+AO2375+AP2375)</f>
        <v>#VALUE!</v>
      </c>
    </row>
    <row r="2376" spans="1:43" x14ac:dyDescent="0.25">
      <c r="A2376" s="104"/>
      <c r="B2376" s="39"/>
      <c r="C2376" s="39"/>
      <c r="D2376" s="70"/>
      <c r="E2376" s="49"/>
      <c r="F2376" s="40"/>
      <c r="G2376" s="38"/>
      <c r="H2376" s="71"/>
      <c r="I2376" s="40"/>
      <c r="J2376" s="38"/>
      <c r="K2376" s="71"/>
      <c r="L2376" s="40"/>
      <c r="M2376" s="38"/>
      <c r="N2376" s="71"/>
      <c r="O2376" s="49"/>
      <c r="P2376" s="177"/>
      <c r="Q2376" s="178"/>
      <c r="R2376" s="178"/>
      <c r="S2376" s="178"/>
      <c r="T2376" s="178"/>
      <c r="U2376" s="178"/>
      <c r="V2376" s="178"/>
      <c r="W2376" s="178"/>
      <c r="X2376" s="178"/>
      <c r="Y2376" s="178"/>
      <c r="Z2376" s="178"/>
      <c r="AA2376" s="179"/>
      <c r="AB2376" s="121">
        <f>IF($D2376="",0,IF($E2376="",0,IF(VLOOKUP($E2376,paramètres!$E$33:$F$44,2,FALSE)&lt;=VLOOKUP($AB$18,paramètres!$E$33:$F$44,2,FALSE),P2376*$D2376,0)))</f>
        <v>0</v>
      </c>
      <c r="AC2376" s="13">
        <f>IF($D2376="",0,IF($E2376="",0,IF(VLOOKUP($E2376,paramètres!$E$33:$F$44,2,FALSE)&lt;=VLOOKUP($AC$18,paramètres!$E$33:$F$44,2,FALSE),Q2376*$D2376,0)))</f>
        <v>0</v>
      </c>
      <c r="AD2376" s="13">
        <f>IF($D2376="",0,IF($E2376="",0,IF(VLOOKUP($E2376,paramètres!$E$33:$F$44,2,FALSE)&lt;=VLOOKUP($AD$18,paramètres!$E$33:$F$44,2,FALSE),R2376*$D2376,0)))</f>
        <v>0</v>
      </c>
      <c r="AE2376" s="13">
        <f>IF($D2376="",0,IF($E2376="",0,IF(VLOOKUP($E2376,paramètres!$E$33:$F$44,2,FALSE)&lt;=VLOOKUP($AE$18,paramètres!$E$33:$F$44,2,FALSE),S2376*$D2376,0)))</f>
        <v>0</v>
      </c>
      <c r="AF2376" s="13">
        <f>IF($D2376="",0,IF($E2376="",0,IF(VLOOKUP($E2376,paramètres!$E$33:$F$44,2,FALSE)&lt;=VLOOKUP($AF$18,paramètres!$E$33:$F$44,2,FALSE),T2376*$D2376,0)))</f>
        <v>0</v>
      </c>
      <c r="AG2376" s="13">
        <f>IF($D2376="",0,IF($E2376="",0,IF(VLOOKUP($E2376,paramètres!$E$33:$F$44,2,FALSE)&lt;=VLOOKUP($AG$18,paramètres!$E$33:$F$44,2,FALSE),U2376*$D2376,0)))</f>
        <v>0</v>
      </c>
      <c r="AH2376" s="13">
        <f>IF($D2376="",0,IF($E2376="",0,IF(VLOOKUP($E2376,paramètres!$E$33:$F$44,2,FALSE)&lt;=VLOOKUP($AH$18,paramètres!$E$33:$F$44,2,FALSE),V2376*$D2376,0)))</f>
        <v>0</v>
      </c>
      <c r="AI2376" s="13">
        <f>IF($D2376="",0,IF($E2376="",0,IF(VLOOKUP($E2376,paramètres!$E$33:$F$44,2,FALSE)&lt;=VLOOKUP($AI$18,paramètres!$E$33:$F$44,2,FALSE),W2376*$D2376,0)))</f>
        <v>0</v>
      </c>
      <c r="AJ2376" s="13">
        <f>IF($D2376="",0,IF($E2376="",0,IF(VLOOKUP($E2376,paramètres!$E$33:$F$44,2,FALSE)&lt;=VLOOKUP($AJ$18,paramètres!$E$33:$F$44,2,FALSE),X2376*$D2376,0)))</f>
        <v>0</v>
      </c>
      <c r="AK2376" s="13">
        <f>IF($D2376="",0,IF($E2376="",0,IF(VLOOKUP($E2376,paramètres!$E$33:$F$44,2,FALSE)&lt;=VLOOKUP($AK$18,paramètres!$E$33:$F$44,2,FALSE),Y2376*$D2376,0)))</f>
        <v>0</v>
      </c>
      <c r="AL2376" s="13">
        <f>IF($D2376="",0,IF($E2376="",0,IF(VLOOKUP($E2376,paramètres!$E$33:$F$44,2,FALSE)&lt;=VLOOKUP($AL$18,paramètres!$E$33:$F$44,2,FALSE),Z2376*$D2376,0)))</f>
        <v>0</v>
      </c>
      <c r="AM2376" s="126">
        <f>IF($D2376="",0,IF($E2376="",0,IF(VLOOKUP($E2376,paramètres!$E$33:$F$44,2,FALSE)&lt;=VLOOKUP($AM$18,paramètres!$E$33:$F$44,2,FALSE),AA2376*$D2376,0)))</f>
        <v>0</v>
      </c>
      <c r="AN2376" s="121" t="str">
        <f>IF(paramètres!$B$28=1,((SUM(P2376:Y2376)/1.02)+SUM(Z2376:AA2376))*0.0303/9*COUNT(P2376:X2376),IF(paramètres!$B$28=2,(SUM(P2376:AA2376))*0.0303/9*COUNT(P2376:X2376),"Missing Delta option"))</f>
        <v>Missing Delta option</v>
      </c>
      <c r="AO2376" s="13" t="str">
        <f>IF(paramètres!$B$28=1,(((SUM(P2376:Y2376)/1.02)+SUM(Z2376:AA2376))+((SUM(AB2376:AK2376)/1.02)+SUM(AL2376:AN2376)))*cotpatr,IF(paramètres!$B$28=2,(SUM(P2376:AN2376)*cotpatr),"Missing Delta Option"))</f>
        <v>Missing Delta Option</v>
      </c>
      <c r="AP2376" s="13" t="str" cm="1">
        <f t="array" ref="AP2376">IF(paramètres!$B$28=1,(((SUM(P2376:Y2376)/1.02)+SUM(Z2376:AA2376))+((SUM(AB2376:AM2376)/1.02)+SUM(AL2376:AM2376)))/12*pécule,IF(paramètres!$B$28=2,SUM(P2376:AM2376)/12*pécule,"Missing Delta Option"))</f>
        <v>Missing Delta Option</v>
      </c>
      <c r="AQ2376" s="105" t="e">
        <f>IF(paramètres!$B$28=1,(((SUM(P2376:Y2376)/1.02)+SUM(Z2376:AA2376))+((SUM(AB2376:AM2376)/1.02)+SUM(AL2376:AM2376)))+AN2376+AO2376+AP2376,SUM(P2376:AM2376)+AN2376+AO2376+AP2376)</f>
        <v>#VALUE!</v>
      </c>
    </row>
    <row r="2377" spans="1:43" x14ac:dyDescent="0.25">
      <c r="A2377" s="104"/>
      <c r="B2377" s="39"/>
      <c r="C2377" s="39"/>
      <c r="D2377" s="70"/>
      <c r="E2377" s="49"/>
      <c r="F2377" s="40"/>
      <c r="G2377" s="38"/>
      <c r="H2377" s="71"/>
      <c r="I2377" s="40"/>
      <c r="J2377" s="38"/>
      <c r="K2377" s="71"/>
      <c r="L2377" s="40"/>
      <c r="M2377" s="38"/>
      <c r="N2377" s="71"/>
      <c r="O2377" s="49"/>
      <c r="P2377" s="177"/>
      <c r="Q2377" s="178"/>
      <c r="R2377" s="178"/>
      <c r="S2377" s="178"/>
      <c r="T2377" s="178"/>
      <c r="U2377" s="178"/>
      <c r="V2377" s="178"/>
      <c r="W2377" s="178"/>
      <c r="X2377" s="178"/>
      <c r="Y2377" s="178"/>
      <c r="Z2377" s="178"/>
      <c r="AA2377" s="179"/>
      <c r="AB2377" s="121">
        <f>IF($D2377="",0,IF($E2377="",0,IF(VLOOKUP($E2377,paramètres!$E$33:$F$44,2,FALSE)&lt;=VLOOKUP($AB$18,paramètres!$E$33:$F$44,2,FALSE),P2377*$D2377,0)))</f>
        <v>0</v>
      </c>
      <c r="AC2377" s="13">
        <f>IF($D2377="",0,IF($E2377="",0,IF(VLOOKUP($E2377,paramètres!$E$33:$F$44,2,FALSE)&lt;=VLOOKUP($AC$18,paramètres!$E$33:$F$44,2,FALSE),Q2377*$D2377,0)))</f>
        <v>0</v>
      </c>
      <c r="AD2377" s="13">
        <f>IF($D2377="",0,IF($E2377="",0,IF(VLOOKUP($E2377,paramètres!$E$33:$F$44,2,FALSE)&lt;=VLOOKUP($AD$18,paramètres!$E$33:$F$44,2,FALSE),R2377*$D2377,0)))</f>
        <v>0</v>
      </c>
      <c r="AE2377" s="13">
        <f>IF($D2377="",0,IF($E2377="",0,IF(VLOOKUP($E2377,paramètres!$E$33:$F$44,2,FALSE)&lt;=VLOOKUP($AE$18,paramètres!$E$33:$F$44,2,FALSE),S2377*$D2377,0)))</f>
        <v>0</v>
      </c>
      <c r="AF2377" s="13">
        <f>IF($D2377="",0,IF($E2377="",0,IF(VLOOKUP($E2377,paramètres!$E$33:$F$44,2,FALSE)&lt;=VLOOKUP($AF$18,paramètres!$E$33:$F$44,2,FALSE),T2377*$D2377,0)))</f>
        <v>0</v>
      </c>
      <c r="AG2377" s="13">
        <f>IF($D2377="",0,IF($E2377="",0,IF(VLOOKUP($E2377,paramètres!$E$33:$F$44,2,FALSE)&lt;=VLOOKUP($AG$18,paramètres!$E$33:$F$44,2,FALSE),U2377*$D2377,0)))</f>
        <v>0</v>
      </c>
      <c r="AH2377" s="13">
        <f>IF($D2377="",0,IF($E2377="",0,IF(VLOOKUP($E2377,paramètres!$E$33:$F$44,2,FALSE)&lt;=VLOOKUP($AH$18,paramètres!$E$33:$F$44,2,FALSE),V2377*$D2377,0)))</f>
        <v>0</v>
      </c>
      <c r="AI2377" s="13">
        <f>IF($D2377="",0,IF($E2377="",0,IF(VLOOKUP($E2377,paramètres!$E$33:$F$44,2,FALSE)&lt;=VLOOKUP($AI$18,paramètres!$E$33:$F$44,2,FALSE),W2377*$D2377,0)))</f>
        <v>0</v>
      </c>
      <c r="AJ2377" s="13">
        <f>IF($D2377="",0,IF($E2377="",0,IF(VLOOKUP($E2377,paramètres!$E$33:$F$44,2,FALSE)&lt;=VLOOKUP($AJ$18,paramètres!$E$33:$F$44,2,FALSE),X2377*$D2377,0)))</f>
        <v>0</v>
      </c>
      <c r="AK2377" s="13">
        <f>IF($D2377="",0,IF($E2377="",0,IF(VLOOKUP($E2377,paramètres!$E$33:$F$44,2,FALSE)&lt;=VLOOKUP($AK$18,paramètres!$E$33:$F$44,2,FALSE),Y2377*$D2377,0)))</f>
        <v>0</v>
      </c>
      <c r="AL2377" s="13">
        <f>IF($D2377="",0,IF($E2377="",0,IF(VLOOKUP($E2377,paramètres!$E$33:$F$44,2,FALSE)&lt;=VLOOKUP($AL$18,paramètres!$E$33:$F$44,2,FALSE),Z2377*$D2377,0)))</f>
        <v>0</v>
      </c>
      <c r="AM2377" s="126">
        <f>IF($D2377="",0,IF($E2377="",0,IF(VLOOKUP($E2377,paramètres!$E$33:$F$44,2,FALSE)&lt;=VLOOKUP($AM$18,paramètres!$E$33:$F$44,2,FALSE),AA2377*$D2377,0)))</f>
        <v>0</v>
      </c>
      <c r="AN2377" s="121" t="str">
        <f>IF(paramètres!$B$28=1,((SUM(P2377:Y2377)/1.02)+SUM(Z2377:AA2377))*0.0303/9*COUNT(P2377:X2377),IF(paramètres!$B$28=2,(SUM(P2377:AA2377))*0.0303/9*COUNT(P2377:X2377),"Missing Delta option"))</f>
        <v>Missing Delta option</v>
      </c>
      <c r="AO2377" s="13" t="str">
        <f>IF(paramètres!$B$28=1,(((SUM(P2377:Y2377)/1.02)+SUM(Z2377:AA2377))+((SUM(AB2377:AK2377)/1.02)+SUM(AL2377:AN2377)))*cotpatr,IF(paramètres!$B$28=2,(SUM(P2377:AN2377)*cotpatr),"Missing Delta Option"))</f>
        <v>Missing Delta Option</v>
      </c>
      <c r="AP2377" s="13" t="str" cm="1">
        <f t="array" ref="AP2377">IF(paramètres!$B$28=1,(((SUM(P2377:Y2377)/1.02)+SUM(Z2377:AA2377))+((SUM(AB2377:AM2377)/1.02)+SUM(AL2377:AM2377)))/12*pécule,IF(paramètres!$B$28=2,SUM(P2377:AM2377)/12*pécule,"Missing Delta Option"))</f>
        <v>Missing Delta Option</v>
      </c>
      <c r="AQ2377" s="105" t="e">
        <f>IF(paramètres!$B$28=1,(((SUM(P2377:Y2377)/1.02)+SUM(Z2377:AA2377))+((SUM(AB2377:AM2377)/1.02)+SUM(AL2377:AM2377)))+AN2377+AO2377+AP2377,SUM(P2377:AM2377)+AN2377+AO2377+AP2377)</f>
        <v>#VALUE!</v>
      </c>
    </row>
    <row r="2378" spans="1:43" x14ac:dyDescent="0.25">
      <c r="A2378" s="104"/>
      <c r="B2378" s="39"/>
      <c r="C2378" s="39"/>
      <c r="D2378" s="70"/>
      <c r="E2378" s="49"/>
      <c r="F2378" s="40"/>
      <c r="G2378" s="38"/>
      <c r="H2378" s="71"/>
      <c r="I2378" s="40"/>
      <c r="J2378" s="38"/>
      <c r="K2378" s="71"/>
      <c r="L2378" s="40"/>
      <c r="M2378" s="38"/>
      <c r="N2378" s="71"/>
      <c r="O2378" s="49"/>
      <c r="P2378" s="177"/>
      <c r="Q2378" s="178"/>
      <c r="R2378" s="178"/>
      <c r="S2378" s="178"/>
      <c r="T2378" s="178"/>
      <c r="U2378" s="178"/>
      <c r="V2378" s="178"/>
      <c r="W2378" s="178"/>
      <c r="X2378" s="178"/>
      <c r="Y2378" s="178"/>
      <c r="Z2378" s="178"/>
      <c r="AA2378" s="179"/>
      <c r="AB2378" s="121">
        <f>IF($D2378="",0,IF($E2378="",0,IF(VLOOKUP($E2378,paramètres!$E$33:$F$44,2,FALSE)&lt;=VLOOKUP($AB$18,paramètres!$E$33:$F$44,2,FALSE),P2378*$D2378,0)))</f>
        <v>0</v>
      </c>
      <c r="AC2378" s="13">
        <f>IF($D2378="",0,IF($E2378="",0,IF(VLOOKUP($E2378,paramètres!$E$33:$F$44,2,FALSE)&lt;=VLOOKUP($AC$18,paramètres!$E$33:$F$44,2,FALSE),Q2378*$D2378,0)))</f>
        <v>0</v>
      </c>
      <c r="AD2378" s="13">
        <f>IF($D2378="",0,IF($E2378="",0,IF(VLOOKUP($E2378,paramètres!$E$33:$F$44,2,FALSE)&lt;=VLOOKUP($AD$18,paramètres!$E$33:$F$44,2,FALSE),R2378*$D2378,0)))</f>
        <v>0</v>
      </c>
      <c r="AE2378" s="13">
        <f>IF($D2378="",0,IF($E2378="",0,IF(VLOOKUP($E2378,paramètres!$E$33:$F$44,2,FALSE)&lt;=VLOOKUP($AE$18,paramètres!$E$33:$F$44,2,FALSE),S2378*$D2378,0)))</f>
        <v>0</v>
      </c>
      <c r="AF2378" s="13">
        <f>IF($D2378="",0,IF($E2378="",0,IF(VLOOKUP($E2378,paramètres!$E$33:$F$44,2,FALSE)&lt;=VLOOKUP($AF$18,paramètres!$E$33:$F$44,2,FALSE),T2378*$D2378,0)))</f>
        <v>0</v>
      </c>
      <c r="AG2378" s="13">
        <f>IF($D2378="",0,IF($E2378="",0,IF(VLOOKUP($E2378,paramètres!$E$33:$F$44,2,FALSE)&lt;=VLOOKUP($AG$18,paramètres!$E$33:$F$44,2,FALSE),U2378*$D2378,0)))</f>
        <v>0</v>
      </c>
      <c r="AH2378" s="13">
        <f>IF($D2378="",0,IF($E2378="",0,IF(VLOOKUP($E2378,paramètres!$E$33:$F$44,2,FALSE)&lt;=VLOOKUP($AH$18,paramètres!$E$33:$F$44,2,FALSE),V2378*$D2378,0)))</f>
        <v>0</v>
      </c>
      <c r="AI2378" s="13">
        <f>IF($D2378="",0,IF($E2378="",0,IF(VLOOKUP($E2378,paramètres!$E$33:$F$44,2,FALSE)&lt;=VLOOKUP($AI$18,paramètres!$E$33:$F$44,2,FALSE),W2378*$D2378,0)))</f>
        <v>0</v>
      </c>
      <c r="AJ2378" s="13">
        <f>IF($D2378="",0,IF($E2378="",0,IF(VLOOKUP($E2378,paramètres!$E$33:$F$44,2,FALSE)&lt;=VLOOKUP($AJ$18,paramètres!$E$33:$F$44,2,FALSE),X2378*$D2378,0)))</f>
        <v>0</v>
      </c>
      <c r="AK2378" s="13">
        <f>IF($D2378="",0,IF($E2378="",0,IF(VLOOKUP($E2378,paramètres!$E$33:$F$44,2,FALSE)&lt;=VLOOKUP($AK$18,paramètres!$E$33:$F$44,2,FALSE),Y2378*$D2378,0)))</f>
        <v>0</v>
      </c>
      <c r="AL2378" s="13">
        <f>IF($D2378="",0,IF($E2378="",0,IF(VLOOKUP($E2378,paramètres!$E$33:$F$44,2,FALSE)&lt;=VLOOKUP($AL$18,paramètres!$E$33:$F$44,2,FALSE),Z2378*$D2378,0)))</f>
        <v>0</v>
      </c>
      <c r="AM2378" s="126">
        <f>IF($D2378="",0,IF($E2378="",0,IF(VLOOKUP($E2378,paramètres!$E$33:$F$44,2,FALSE)&lt;=VLOOKUP($AM$18,paramètres!$E$33:$F$44,2,FALSE),AA2378*$D2378,0)))</f>
        <v>0</v>
      </c>
      <c r="AN2378" s="121" t="str">
        <f>IF(paramètres!$B$28=1,((SUM(P2378:Y2378)/1.02)+SUM(Z2378:AA2378))*0.0303/9*COUNT(P2378:X2378),IF(paramètres!$B$28=2,(SUM(P2378:AA2378))*0.0303/9*COUNT(P2378:X2378),"Missing Delta option"))</f>
        <v>Missing Delta option</v>
      </c>
      <c r="AO2378" s="13" t="str">
        <f>IF(paramètres!$B$28=1,(((SUM(P2378:Y2378)/1.02)+SUM(Z2378:AA2378))+((SUM(AB2378:AK2378)/1.02)+SUM(AL2378:AN2378)))*cotpatr,IF(paramètres!$B$28=2,(SUM(P2378:AN2378)*cotpatr),"Missing Delta Option"))</f>
        <v>Missing Delta Option</v>
      </c>
      <c r="AP2378" s="13" t="str" cm="1">
        <f t="array" ref="AP2378">IF(paramètres!$B$28=1,(((SUM(P2378:Y2378)/1.02)+SUM(Z2378:AA2378))+((SUM(AB2378:AM2378)/1.02)+SUM(AL2378:AM2378)))/12*pécule,IF(paramètres!$B$28=2,SUM(P2378:AM2378)/12*pécule,"Missing Delta Option"))</f>
        <v>Missing Delta Option</v>
      </c>
      <c r="AQ2378" s="105" t="e">
        <f>IF(paramètres!$B$28=1,(((SUM(P2378:Y2378)/1.02)+SUM(Z2378:AA2378))+((SUM(AB2378:AM2378)/1.02)+SUM(AL2378:AM2378)))+AN2378+AO2378+AP2378,SUM(P2378:AM2378)+AN2378+AO2378+AP2378)</f>
        <v>#VALUE!</v>
      </c>
    </row>
    <row r="2379" spans="1:43" x14ac:dyDescent="0.25">
      <c r="A2379" s="104"/>
      <c r="B2379" s="39"/>
      <c r="C2379" s="39"/>
      <c r="D2379" s="70"/>
      <c r="E2379" s="49"/>
      <c r="F2379" s="40"/>
      <c r="G2379" s="38"/>
      <c r="H2379" s="71"/>
      <c r="I2379" s="40"/>
      <c r="J2379" s="38"/>
      <c r="K2379" s="71"/>
      <c r="L2379" s="40"/>
      <c r="M2379" s="38"/>
      <c r="N2379" s="71"/>
      <c r="O2379" s="49"/>
      <c r="P2379" s="177"/>
      <c r="Q2379" s="178"/>
      <c r="R2379" s="178"/>
      <c r="S2379" s="178"/>
      <c r="T2379" s="178"/>
      <c r="U2379" s="178"/>
      <c r="V2379" s="178"/>
      <c r="W2379" s="178"/>
      <c r="X2379" s="178"/>
      <c r="Y2379" s="178"/>
      <c r="Z2379" s="178"/>
      <c r="AA2379" s="179"/>
      <c r="AB2379" s="121">
        <f>IF($D2379="",0,IF($E2379="",0,IF(VLOOKUP($E2379,paramètres!$E$33:$F$44,2,FALSE)&lt;=VLOOKUP($AB$18,paramètres!$E$33:$F$44,2,FALSE),P2379*$D2379,0)))</f>
        <v>0</v>
      </c>
      <c r="AC2379" s="13">
        <f>IF($D2379="",0,IF($E2379="",0,IF(VLOOKUP($E2379,paramètres!$E$33:$F$44,2,FALSE)&lt;=VLOOKUP($AC$18,paramètres!$E$33:$F$44,2,FALSE),Q2379*$D2379,0)))</f>
        <v>0</v>
      </c>
      <c r="AD2379" s="13">
        <f>IF($D2379="",0,IF($E2379="",0,IF(VLOOKUP($E2379,paramètres!$E$33:$F$44,2,FALSE)&lt;=VLOOKUP($AD$18,paramètres!$E$33:$F$44,2,FALSE),R2379*$D2379,0)))</f>
        <v>0</v>
      </c>
      <c r="AE2379" s="13">
        <f>IF($D2379="",0,IF($E2379="",0,IF(VLOOKUP($E2379,paramètres!$E$33:$F$44,2,FALSE)&lt;=VLOOKUP($AE$18,paramètres!$E$33:$F$44,2,FALSE),S2379*$D2379,0)))</f>
        <v>0</v>
      </c>
      <c r="AF2379" s="13">
        <f>IF($D2379="",0,IF($E2379="",0,IF(VLOOKUP($E2379,paramètres!$E$33:$F$44,2,FALSE)&lt;=VLOOKUP($AF$18,paramètres!$E$33:$F$44,2,FALSE),T2379*$D2379,0)))</f>
        <v>0</v>
      </c>
      <c r="AG2379" s="13">
        <f>IF($D2379="",0,IF($E2379="",0,IF(VLOOKUP($E2379,paramètres!$E$33:$F$44,2,FALSE)&lt;=VLOOKUP($AG$18,paramètres!$E$33:$F$44,2,FALSE),U2379*$D2379,0)))</f>
        <v>0</v>
      </c>
      <c r="AH2379" s="13">
        <f>IF($D2379="",0,IF($E2379="",0,IF(VLOOKUP($E2379,paramètres!$E$33:$F$44,2,FALSE)&lt;=VLOOKUP($AH$18,paramètres!$E$33:$F$44,2,FALSE),V2379*$D2379,0)))</f>
        <v>0</v>
      </c>
      <c r="AI2379" s="13">
        <f>IF($D2379="",0,IF($E2379="",0,IF(VLOOKUP($E2379,paramètres!$E$33:$F$44,2,FALSE)&lt;=VLOOKUP($AI$18,paramètres!$E$33:$F$44,2,FALSE),W2379*$D2379,0)))</f>
        <v>0</v>
      </c>
      <c r="AJ2379" s="13">
        <f>IF($D2379="",0,IF($E2379="",0,IF(VLOOKUP($E2379,paramètres!$E$33:$F$44,2,FALSE)&lt;=VLOOKUP($AJ$18,paramètres!$E$33:$F$44,2,FALSE),X2379*$D2379,0)))</f>
        <v>0</v>
      </c>
      <c r="AK2379" s="13">
        <f>IF($D2379="",0,IF($E2379="",0,IF(VLOOKUP($E2379,paramètres!$E$33:$F$44,2,FALSE)&lt;=VLOOKUP($AK$18,paramètres!$E$33:$F$44,2,FALSE),Y2379*$D2379,0)))</f>
        <v>0</v>
      </c>
      <c r="AL2379" s="13">
        <f>IF($D2379="",0,IF($E2379="",0,IF(VLOOKUP($E2379,paramètres!$E$33:$F$44,2,FALSE)&lt;=VLOOKUP($AL$18,paramètres!$E$33:$F$44,2,FALSE),Z2379*$D2379,0)))</f>
        <v>0</v>
      </c>
      <c r="AM2379" s="126">
        <f>IF($D2379="",0,IF($E2379="",0,IF(VLOOKUP($E2379,paramètres!$E$33:$F$44,2,FALSE)&lt;=VLOOKUP($AM$18,paramètres!$E$33:$F$44,2,FALSE),AA2379*$D2379,0)))</f>
        <v>0</v>
      </c>
      <c r="AN2379" s="121" t="str">
        <f>IF(paramètres!$B$28=1,((SUM(P2379:Y2379)/1.02)+SUM(Z2379:AA2379))*0.0303/9*COUNT(P2379:X2379),IF(paramètres!$B$28=2,(SUM(P2379:AA2379))*0.0303/9*COUNT(P2379:X2379),"Missing Delta option"))</f>
        <v>Missing Delta option</v>
      </c>
      <c r="AO2379" s="13" t="str">
        <f>IF(paramètres!$B$28=1,(((SUM(P2379:Y2379)/1.02)+SUM(Z2379:AA2379))+((SUM(AB2379:AK2379)/1.02)+SUM(AL2379:AN2379)))*cotpatr,IF(paramètres!$B$28=2,(SUM(P2379:AN2379)*cotpatr),"Missing Delta Option"))</f>
        <v>Missing Delta Option</v>
      </c>
      <c r="AP2379" s="13" t="str" cm="1">
        <f t="array" ref="AP2379">IF(paramètres!$B$28=1,(((SUM(P2379:Y2379)/1.02)+SUM(Z2379:AA2379))+((SUM(AB2379:AM2379)/1.02)+SUM(AL2379:AM2379)))/12*pécule,IF(paramètres!$B$28=2,SUM(P2379:AM2379)/12*pécule,"Missing Delta Option"))</f>
        <v>Missing Delta Option</v>
      </c>
      <c r="AQ2379" s="105" t="e">
        <f>IF(paramètres!$B$28=1,(((SUM(P2379:Y2379)/1.02)+SUM(Z2379:AA2379))+((SUM(AB2379:AM2379)/1.02)+SUM(AL2379:AM2379)))+AN2379+AO2379+AP2379,SUM(P2379:AM2379)+AN2379+AO2379+AP2379)</f>
        <v>#VALUE!</v>
      </c>
    </row>
    <row r="2380" spans="1:43" x14ac:dyDescent="0.25">
      <c r="A2380" s="104"/>
      <c r="B2380" s="39"/>
      <c r="C2380" s="39"/>
      <c r="D2380" s="70"/>
      <c r="E2380" s="49"/>
      <c r="F2380" s="40"/>
      <c r="G2380" s="38"/>
      <c r="H2380" s="71"/>
      <c r="I2380" s="40"/>
      <c r="J2380" s="38"/>
      <c r="K2380" s="71"/>
      <c r="L2380" s="40"/>
      <c r="M2380" s="38"/>
      <c r="N2380" s="71"/>
      <c r="O2380" s="49"/>
      <c r="P2380" s="177"/>
      <c r="Q2380" s="178"/>
      <c r="R2380" s="178"/>
      <c r="S2380" s="178"/>
      <c r="T2380" s="178"/>
      <c r="U2380" s="178"/>
      <c r="V2380" s="178"/>
      <c r="W2380" s="178"/>
      <c r="X2380" s="178"/>
      <c r="Y2380" s="178"/>
      <c r="Z2380" s="178"/>
      <c r="AA2380" s="179"/>
      <c r="AB2380" s="121">
        <f>IF($D2380="",0,IF($E2380="",0,IF(VLOOKUP($E2380,paramètres!$E$33:$F$44,2,FALSE)&lt;=VLOOKUP($AB$18,paramètres!$E$33:$F$44,2,FALSE),P2380*$D2380,0)))</f>
        <v>0</v>
      </c>
      <c r="AC2380" s="13">
        <f>IF($D2380="",0,IF($E2380="",0,IF(VLOOKUP($E2380,paramètres!$E$33:$F$44,2,FALSE)&lt;=VLOOKUP($AC$18,paramètres!$E$33:$F$44,2,FALSE),Q2380*$D2380,0)))</f>
        <v>0</v>
      </c>
      <c r="AD2380" s="13">
        <f>IF($D2380="",0,IF($E2380="",0,IF(VLOOKUP($E2380,paramètres!$E$33:$F$44,2,FALSE)&lt;=VLOOKUP($AD$18,paramètres!$E$33:$F$44,2,FALSE),R2380*$D2380,0)))</f>
        <v>0</v>
      </c>
      <c r="AE2380" s="13">
        <f>IF($D2380="",0,IF($E2380="",0,IF(VLOOKUP($E2380,paramètres!$E$33:$F$44,2,FALSE)&lt;=VLOOKUP($AE$18,paramètres!$E$33:$F$44,2,FALSE),S2380*$D2380,0)))</f>
        <v>0</v>
      </c>
      <c r="AF2380" s="13">
        <f>IF($D2380="",0,IF($E2380="",0,IF(VLOOKUP($E2380,paramètres!$E$33:$F$44,2,FALSE)&lt;=VLOOKUP($AF$18,paramètres!$E$33:$F$44,2,FALSE),T2380*$D2380,0)))</f>
        <v>0</v>
      </c>
      <c r="AG2380" s="13">
        <f>IF($D2380="",0,IF($E2380="",0,IF(VLOOKUP($E2380,paramètres!$E$33:$F$44,2,FALSE)&lt;=VLOOKUP($AG$18,paramètres!$E$33:$F$44,2,FALSE),U2380*$D2380,0)))</f>
        <v>0</v>
      </c>
      <c r="AH2380" s="13">
        <f>IF($D2380="",0,IF($E2380="",0,IF(VLOOKUP($E2380,paramètres!$E$33:$F$44,2,FALSE)&lt;=VLOOKUP($AH$18,paramètres!$E$33:$F$44,2,FALSE),V2380*$D2380,0)))</f>
        <v>0</v>
      </c>
      <c r="AI2380" s="13">
        <f>IF($D2380="",0,IF($E2380="",0,IF(VLOOKUP($E2380,paramètres!$E$33:$F$44,2,FALSE)&lt;=VLOOKUP($AI$18,paramètres!$E$33:$F$44,2,FALSE),W2380*$D2380,0)))</f>
        <v>0</v>
      </c>
      <c r="AJ2380" s="13">
        <f>IF($D2380="",0,IF($E2380="",0,IF(VLOOKUP($E2380,paramètres!$E$33:$F$44,2,FALSE)&lt;=VLOOKUP($AJ$18,paramètres!$E$33:$F$44,2,FALSE),X2380*$D2380,0)))</f>
        <v>0</v>
      </c>
      <c r="AK2380" s="13">
        <f>IF($D2380="",0,IF($E2380="",0,IF(VLOOKUP($E2380,paramètres!$E$33:$F$44,2,FALSE)&lt;=VLOOKUP($AK$18,paramètres!$E$33:$F$44,2,FALSE),Y2380*$D2380,0)))</f>
        <v>0</v>
      </c>
      <c r="AL2380" s="13">
        <f>IF($D2380="",0,IF($E2380="",0,IF(VLOOKUP($E2380,paramètres!$E$33:$F$44,2,FALSE)&lt;=VLOOKUP($AL$18,paramètres!$E$33:$F$44,2,FALSE),Z2380*$D2380,0)))</f>
        <v>0</v>
      </c>
      <c r="AM2380" s="126">
        <f>IF($D2380="",0,IF($E2380="",0,IF(VLOOKUP($E2380,paramètres!$E$33:$F$44,2,FALSE)&lt;=VLOOKUP($AM$18,paramètres!$E$33:$F$44,2,FALSE),AA2380*$D2380,0)))</f>
        <v>0</v>
      </c>
      <c r="AN2380" s="121" t="str">
        <f>IF(paramètres!$B$28=1,((SUM(P2380:Y2380)/1.02)+SUM(Z2380:AA2380))*0.0303/9*COUNT(P2380:X2380),IF(paramètres!$B$28=2,(SUM(P2380:AA2380))*0.0303/9*COUNT(P2380:X2380),"Missing Delta option"))</f>
        <v>Missing Delta option</v>
      </c>
      <c r="AO2380" s="13" t="str">
        <f>IF(paramètres!$B$28=1,(((SUM(P2380:Y2380)/1.02)+SUM(Z2380:AA2380))+((SUM(AB2380:AK2380)/1.02)+SUM(AL2380:AN2380)))*cotpatr,IF(paramètres!$B$28=2,(SUM(P2380:AN2380)*cotpatr),"Missing Delta Option"))</f>
        <v>Missing Delta Option</v>
      </c>
      <c r="AP2380" s="13" t="str" cm="1">
        <f t="array" ref="AP2380">IF(paramètres!$B$28=1,(((SUM(P2380:Y2380)/1.02)+SUM(Z2380:AA2380))+((SUM(AB2380:AM2380)/1.02)+SUM(AL2380:AM2380)))/12*pécule,IF(paramètres!$B$28=2,SUM(P2380:AM2380)/12*pécule,"Missing Delta Option"))</f>
        <v>Missing Delta Option</v>
      </c>
      <c r="AQ2380" s="105" t="e">
        <f>IF(paramètres!$B$28=1,(((SUM(P2380:Y2380)/1.02)+SUM(Z2380:AA2380))+((SUM(AB2380:AM2380)/1.02)+SUM(AL2380:AM2380)))+AN2380+AO2380+AP2380,SUM(P2380:AM2380)+AN2380+AO2380+AP2380)</f>
        <v>#VALUE!</v>
      </c>
    </row>
    <row r="2381" spans="1:43" x14ac:dyDescent="0.25">
      <c r="A2381" s="104"/>
      <c r="B2381" s="39"/>
      <c r="C2381" s="39"/>
      <c r="D2381" s="70"/>
      <c r="E2381" s="49"/>
      <c r="F2381" s="40"/>
      <c r="G2381" s="38"/>
      <c r="H2381" s="71"/>
      <c r="I2381" s="40"/>
      <c r="J2381" s="38"/>
      <c r="K2381" s="71"/>
      <c r="L2381" s="40"/>
      <c r="M2381" s="38"/>
      <c r="N2381" s="71"/>
      <c r="O2381" s="49"/>
      <c r="P2381" s="177"/>
      <c r="Q2381" s="178"/>
      <c r="R2381" s="178"/>
      <c r="S2381" s="178"/>
      <c r="T2381" s="178"/>
      <c r="U2381" s="178"/>
      <c r="V2381" s="178"/>
      <c r="W2381" s="178"/>
      <c r="X2381" s="178"/>
      <c r="Y2381" s="178"/>
      <c r="Z2381" s="178"/>
      <c r="AA2381" s="179"/>
      <c r="AB2381" s="121">
        <f>IF($D2381="",0,IF($E2381="",0,IF(VLOOKUP($E2381,paramètres!$E$33:$F$44,2,FALSE)&lt;=VLOOKUP($AB$18,paramètres!$E$33:$F$44,2,FALSE),P2381*$D2381,0)))</f>
        <v>0</v>
      </c>
      <c r="AC2381" s="13">
        <f>IF($D2381="",0,IF($E2381="",0,IF(VLOOKUP($E2381,paramètres!$E$33:$F$44,2,FALSE)&lt;=VLOOKUP($AC$18,paramètres!$E$33:$F$44,2,FALSE),Q2381*$D2381,0)))</f>
        <v>0</v>
      </c>
      <c r="AD2381" s="13">
        <f>IF($D2381="",0,IF($E2381="",0,IF(VLOOKUP($E2381,paramètres!$E$33:$F$44,2,FALSE)&lt;=VLOOKUP($AD$18,paramètres!$E$33:$F$44,2,FALSE),R2381*$D2381,0)))</f>
        <v>0</v>
      </c>
      <c r="AE2381" s="13">
        <f>IF($D2381="",0,IF($E2381="",0,IF(VLOOKUP($E2381,paramètres!$E$33:$F$44,2,FALSE)&lt;=VLOOKUP($AE$18,paramètres!$E$33:$F$44,2,FALSE),S2381*$D2381,0)))</f>
        <v>0</v>
      </c>
      <c r="AF2381" s="13">
        <f>IF($D2381="",0,IF($E2381="",0,IF(VLOOKUP($E2381,paramètres!$E$33:$F$44,2,FALSE)&lt;=VLOOKUP($AF$18,paramètres!$E$33:$F$44,2,FALSE),T2381*$D2381,0)))</f>
        <v>0</v>
      </c>
      <c r="AG2381" s="13">
        <f>IF($D2381="",0,IF($E2381="",0,IF(VLOOKUP($E2381,paramètres!$E$33:$F$44,2,FALSE)&lt;=VLOOKUP($AG$18,paramètres!$E$33:$F$44,2,FALSE),U2381*$D2381,0)))</f>
        <v>0</v>
      </c>
      <c r="AH2381" s="13">
        <f>IF($D2381="",0,IF($E2381="",0,IF(VLOOKUP($E2381,paramètres!$E$33:$F$44,2,FALSE)&lt;=VLOOKUP($AH$18,paramètres!$E$33:$F$44,2,FALSE),V2381*$D2381,0)))</f>
        <v>0</v>
      </c>
      <c r="AI2381" s="13">
        <f>IF($D2381="",0,IF($E2381="",0,IF(VLOOKUP($E2381,paramètres!$E$33:$F$44,2,FALSE)&lt;=VLOOKUP($AI$18,paramètres!$E$33:$F$44,2,FALSE),W2381*$D2381,0)))</f>
        <v>0</v>
      </c>
      <c r="AJ2381" s="13">
        <f>IF($D2381="",0,IF($E2381="",0,IF(VLOOKUP($E2381,paramètres!$E$33:$F$44,2,FALSE)&lt;=VLOOKUP($AJ$18,paramètres!$E$33:$F$44,2,FALSE),X2381*$D2381,0)))</f>
        <v>0</v>
      </c>
      <c r="AK2381" s="13">
        <f>IF($D2381="",0,IF($E2381="",0,IF(VLOOKUP($E2381,paramètres!$E$33:$F$44,2,FALSE)&lt;=VLOOKUP($AK$18,paramètres!$E$33:$F$44,2,FALSE),Y2381*$D2381,0)))</f>
        <v>0</v>
      </c>
      <c r="AL2381" s="13">
        <f>IF($D2381="",0,IF($E2381="",0,IF(VLOOKUP($E2381,paramètres!$E$33:$F$44,2,FALSE)&lt;=VLOOKUP($AL$18,paramètres!$E$33:$F$44,2,FALSE),Z2381*$D2381,0)))</f>
        <v>0</v>
      </c>
      <c r="AM2381" s="126">
        <f>IF($D2381="",0,IF($E2381="",0,IF(VLOOKUP($E2381,paramètres!$E$33:$F$44,2,FALSE)&lt;=VLOOKUP($AM$18,paramètres!$E$33:$F$44,2,FALSE),AA2381*$D2381,0)))</f>
        <v>0</v>
      </c>
      <c r="AN2381" s="121" t="str">
        <f>IF(paramètres!$B$28=1,((SUM(P2381:Y2381)/1.02)+SUM(Z2381:AA2381))*0.0303/9*COUNT(P2381:X2381),IF(paramètres!$B$28=2,(SUM(P2381:AA2381))*0.0303/9*COUNT(P2381:X2381),"Missing Delta option"))</f>
        <v>Missing Delta option</v>
      </c>
      <c r="AO2381" s="13" t="str">
        <f>IF(paramètres!$B$28=1,(((SUM(P2381:Y2381)/1.02)+SUM(Z2381:AA2381))+((SUM(AB2381:AK2381)/1.02)+SUM(AL2381:AN2381)))*cotpatr,IF(paramètres!$B$28=2,(SUM(P2381:AN2381)*cotpatr),"Missing Delta Option"))</f>
        <v>Missing Delta Option</v>
      </c>
      <c r="AP2381" s="13" t="str" cm="1">
        <f t="array" ref="AP2381">IF(paramètres!$B$28=1,(((SUM(P2381:Y2381)/1.02)+SUM(Z2381:AA2381))+((SUM(AB2381:AM2381)/1.02)+SUM(AL2381:AM2381)))/12*pécule,IF(paramètres!$B$28=2,SUM(P2381:AM2381)/12*pécule,"Missing Delta Option"))</f>
        <v>Missing Delta Option</v>
      </c>
      <c r="AQ2381" s="105" t="e">
        <f>IF(paramètres!$B$28=1,(((SUM(P2381:Y2381)/1.02)+SUM(Z2381:AA2381))+((SUM(AB2381:AM2381)/1.02)+SUM(AL2381:AM2381)))+AN2381+AO2381+AP2381,SUM(P2381:AM2381)+AN2381+AO2381+AP2381)</f>
        <v>#VALUE!</v>
      </c>
    </row>
    <row r="2382" spans="1:43" x14ac:dyDescent="0.25">
      <c r="A2382" s="104"/>
      <c r="B2382" s="39"/>
      <c r="C2382" s="39"/>
      <c r="D2382" s="70"/>
      <c r="E2382" s="49"/>
      <c r="F2382" s="40"/>
      <c r="G2382" s="38"/>
      <c r="H2382" s="71"/>
      <c r="I2382" s="40"/>
      <c r="J2382" s="38"/>
      <c r="K2382" s="71"/>
      <c r="L2382" s="40"/>
      <c r="M2382" s="38"/>
      <c r="N2382" s="71"/>
      <c r="O2382" s="49"/>
      <c r="P2382" s="177"/>
      <c r="Q2382" s="178"/>
      <c r="R2382" s="178"/>
      <c r="S2382" s="178"/>
      <c r="T2382" s="178"/>
      <c r="U2382" s="178"/>
      <c r="V2382" s="178"/>
      <c r="W2382" s="178"/>
      <c r="X2382" s="178"/>
      <c r="Y2382" s="178"/>
      <c r="Z2382" s="178"/>
      <c r="AA2382" s="179"/>
      <c r="AB2382" s="121">
        <f>IF($D2382="",0,IF($E2382="",0,IF(VLOOKUP($E2382,paramètres!$E$33:$F$44,2,FALSE)&lt;=VLOOKUP($AB$18,paramètres!$E$33:$F$44,2,FALSE),P2382*$D2382,0)))</f>
        <v>0</v>
      </c>
      <c r="AC2382" s="13">
        <f>IF($D2382="",0,IF($E2382="",0,IF(VLOOKUP($E2382,paramètres!$E$33:$F$44,2,FALSE)&lt;=VLOOKUP($AC$18,paramètres!$E$33:$F$44,2,FALSE),Q2382*$D2382,0)))</f>
        <v>0</v>
      </c>
      <c r="AD2382" s="13">
        <f>IF($D2382="",0,IF($E2382="",0,IF(VLOOKUP($E2382,paramètres!$E$33:$F$44,2,FALSE)&lt;=VLOOKUP($AD$18,paramètres!$E$33:$F$44,2,FALSE),R2382*$D2382,0)))</f>
        <v>0</v>
      </c>
      <c r="AE2382" s="13">
        <f>IF($D2382="",0,IF($E2382="",0,IF(VLOOKUP($E2382,paramètres!$E$33:$F$44,2,FALSE)&lt;=VLOOKUP($AE$18,paramètres!$E$33:$F$44,2,FALSE),S2382*$D2382,0)))</f>
        <v>0</v>
      </c>
      <c r="AF2382" s="13">
        <f>IF($D2382="",0,IF($E2382="",0,IF(VLOOKUP($E2382,paramètres!$E$33:$F$44,2,FALSE)&lt;=VLOOKUP($AF$18,paramètres!$E$33:$F$44,2,FALSE),T2382*$D2382,0)))</f>
        <v>0</v>
      </c>
      <c r="AG2382" s="13">
        <f>IF($D2382="",0,IF($E2382="",0,IF(VLOOKUP($E2382,paramètres!$E$33:$F$44,2,FALSE)&lt;=VLOOKUP($AG$18,paramètres!$E$33:$F$44,2,FALSE),U2382*$D2382,0)))</f>
        <v>0</v>
      </c>
      <c r="AH2382" s="13">
        <f>IF($D2382="",0,IF($E2382="",0,IF(VLOOKUP($E2382,paramètres!$E$33:$F$44,2,FALSE)&lt;=VLOOKUP($AH$18,paramètres!$E$33:$F$44,2,FALSE),V2382*$D2382,0)))</f>
        <v>0</v>
      </c>
      <c r="AI2382" s="13">
        <f>IF($D2382="",0,IF($E2382="",0,IF(VLOOKUP($E2382,paramètres!$E$33:$F$44,2,FALSE)&lt;=VLOOKUP($AI$18,paramètres!$E$33:$F$44,2,FALSE),W2382*$D2382,0)))</f>
        <v>0</v>
      </c>
      <c r="AJ2382" s="13">
        <f>IF($D2382="",0,IF($E2382="",0,IF(VLOOKUP($E2382,paramètres!$E$33:$F$44,2,FALSE)&lt;=VLOOKUP($AJ$18,paramètres!$E$33:$F$44,2,FALSE),X2382*$D2382,0)))</f>
        <v>0</v>
      </c>
      <c r="AK2382" s="13">
        <f>IF($D2382="",0,IF($E2382="",0,IF(VLOOKUP($E2382,paramètres!$E$33:$F$44,2,FALSE)&lt;=VLOOKUP($AK$18,paramètres!$E$33:$F$44,2,FALSE),Y2382*$D2382,0)))</f>
        <v>0</v>
      </c>
      <c r="AL2382" s="13">
        <f>IF($D2382="",0,IF($E2382="",0,IF(VLOOKUP($E2382,paramètres!$E$33:$F$44,2,FALSE)&lt;=VLOOKUP($AL$18,paramètres!$E$33:$F$44,2,FALSE),Z2382*$D2382,0)))</f>
        <v>0</v>
      </c>
      <c r="AM2382" s="126">
        <f>IF($D2382="",0,IF($E2382="",0,IF(VLOOKUP($E2382,paramètres!$E$33:$F$44,2,FALSE)&lt;=VLOOKUP($AM$18,paramètres!$E$33:$F$44,2,FALSE),AA2382*$D2382,0)))</f>
        <v>0</v>
      </c>
      <c r="AN2382" s="121" t="str">
        <f>IF(paramètres!$B$28=1,((SUM(P2382:Y2382)/1.02)+SUM(Z2382:AA2382))*0.0303/9*COUNT(P2382:X2382),IF(paramètres!$B$28=2,(SUM(P2382:AA2382))*0.0303/9*COUNT(P2382:X2382),"Missing Delta option"))</f>
        <v>Missing Delta option</v>
      </c>
      <c r="AO2382" s="13" t="str">
        <f>IF(paramètres!$B$28=1,(((SUM(P2382:Y2382)/1.02)+SUM(Z2382:AA2382))+((SUM(AB2382:AK2382)/1.02)+SUM(AL2382:AN2382)))*cotpatr,IF(paramètres!$B$28=2,(SUM(P2382:AN2382)*cotpatr),"Missing Delta Option"))</f>
        <v>Missing Delta Option</v>
      </c>
      <c r="AP2382" s="13" t="str" cm="1">
        <f t="array" ref="AP2382">IF(paramètres!$B$28=1,(((SUM(P2382:Y2382)/1.02)+SUM(Z2382:AA2382))+((SUM(AB2382:AM2382)/1.02)+SUM(AL2382:AM2382)))/12*pécule,IF(paramètres!$B$28=2,SUM(P2382:AM2382)/12*pécule,"Missing Delta Option"))</f>
        <v>Missing Delta Option</v>
      </c>
      <c r="AQ2382" s="105" t="e">
        <f>IF(paramètres!$B$28=1,(((SUM(P2382:Y2382)/1.02)+SUM(Z2382:AA2382))+((SUM(AB2382:AM2382)/1.02)+SUM(AL2382:AM2382)))+AN2382+AO2382+AP2382,SUM(P2382:AM2382)+AN2382+AO2382+AP2382)</f>
        <v>#VALUE!</v>
      </c>
    </row>
    <row r="2383" spans="1:43" x14ac:dyDescent="0.25">
      <c r="A2383" s="104"/>
      <c r="B2383" s="39"/>
      <c r="C2383" s="39"/>
      <c r="D2383" s="70"/>
      <c r="E2383" s="49"/>
      <c r="F2383" s="40"/>
      <c r="G2383" s="38"/>
      <c r="H2383" s="71"/>
      <c r="I2383" s="40"/>
      <c r="J2383" s="38"/>
      <c r="K2383" s="71"/>
      <c r="L2383" s="40"/>
      <c r="M2383" s="38"/>
      <c r="N2383" s="71"/>
      <c r="O2383" s="49"/>
      <c r="P2383" s="177"/>
      <c r="Q2383" s="178"/>
      <c r="R2383" s="178"/>
      <c r="S2383" s="178"/>
      <c r="T2383" s="178"/>
      <c r="U2383" s="178"/>
      <c r="V2383" s="178"/>
      <c r="W2383" s="178"/>
      <c r="X2383" s="178"/>
      <c r="Y2383" s="178"/>
      <c r="Z2383" s="178"/>
      <c r="AA2383" s="179"/>
      <c r="AB2383" s="121">
        <f>IF($D2383="",0,IF($E2383="",0,IF(VLOOKUP($E2383,paramètres!$E$33:$F$44,2,FALSE)&lt;=VLOOKUP($AB$18,paramètres!$E$33:$F$44,2,FALSE),P2383*$D2383,0)))</f>
        <v>0</v>
      </c>
      <c r="AC2383" s="13">
        <f>IF($D2383="",0,IF($E2383="",0,IF(VLOOKUP($E2383,paramètres!$E$33:$F$44,2,FALSE)&lt;=VLOOKUP($AC$18,paramètres!$E$33:$F$44,2,FALSE),Q2383*$D2383,0)))</f>
        <v>0</v>
      </c>
      <c r="AD2383" s="13">
        <f>IF($D2383="",0,IF($E2383="",0,IF(VLOOKUP($E2383,paramètres!$E$33:$F$44,2,FALSE)&lt;=VLOOKUP($AD$18,paramètres!$E$33:$F$44,2,FALSE),R2383*$D2383,0)))</f>
        <v>0</v>
      </c>
      <c r="AE2383" s="13">
        <f>IF($D2383="",0,IF($E2383="",0,IF(VLOOKUP($E2383,paramètres!$E$33:$F$44,2,FALSE)&lt;=VLOOKUP($AE$18,paramètres!$E$33:$F$44,2,FALSE),S2383*$D2383,0)))</f>
        <v>0</v>
      </c>
      <c r="AF2383" s="13">
        <f>IF($D2383="",0,IF($E2383="",0,IF(VLOOKUP($E2383,paramètres!$E$33:$F$44,2,FALSE)&lt;=VLOOKUP($AF$18,paramètres!$E$33:$F$44,2,FALSE),T2383*$D2383,0)))</f>
        <v>0</v>
      </c>
      <c r="AG2383" s="13">
        <f>IF($D2383="",0,IF($E2383="",0,IF(VLOOKUP($E2383,paramètres!$E$33:$F$44,2,FALSE)&lt;=VLOOKUP($AG$18,paramètres!$E$33:$F$44,2,FALSE),U2383*$D2383,0)))</f>
        <v>0</v>
      </c>
      <c r="AH2383" s="13">
        <f>IF($D2383="",0,IF($E2383="",0,IF(VLOOKUP($E2383,paramètres!$E$33:$F$44,2,FALSE)&lt;=VLOOKUP($AH$18,paramètres!$E$33:$F$44,2,FALSE),V2383*$D2383,0)))</f>
        <v>0</v>
      </c>
      <c r="AI2383" s="13">
        <f>IF($D2383="",0,IF($E2383="",0,IF(VLOOKUP($E2383,paramètres!$E$33:$F$44,2,FALSE)&lt;=VLOOKUP($AI$18,paramètres!$E$33:$F$44,2,FALSE),W2383*$D2383,0)))</f>
        <v>0</v>
      </c>
      <c r="AJ2383" s="13">
        <f>IF($D2383="",0,IF($E2383="",0,IF(VLOOKUP($E2383,paramètres!$E$33:$F$44,2,FALSE)&lt;=VLOOKUP($AJ$18,paramètres!$E$33:$F$44,2,FALSE),X2383*$D2383,0)))</f>
        <v>0</v>
      </c>
      <c r="AK2383" s="13">
        <f>IF($D2383="",0,IF($E2383="",0,IF(VLOOKUP($E2383,paramètres!$E$33:$F$44,2,FALSE)&lt;=VLOOKUP($AK$18,paramètres!$E$33:$F$44,2,FALSE),Y2383*$D2383,0)))</f>
        <v>0</v>
      </c>
      <c r="AL2383" s="13">
        <f>IF($D2383="",0,IF($E2383="",0,IF(VLOOKUP($E2383,paramètres!$E$33:$F$44,2,FALSE)&lt;=VLOOKUP($AL$18,paramètres!$E$33:$F$44,2,FALSE),Z2383*$D2383,0)))</f>
        <v>0</v>
      </c>
      <c r="AM2383" s="126">
        <f>IF($D2383="",0,IF($E2383="",0,IF(VLOOKUP($E2383,paramètres!$E$33:$F$44,2,FALSE)&lt;=VLOOKUP($AM$18,paramètres!$E$33:$F$44,2,FALSE),AA2383*$D2383,0)))</f>
        <v>0</v>
      </c>
      <c r="AN2383" s="121" t="str">
        <f>IF(paramètres!$B$28=1,((SUM(P2383:Y2383)/1.02)+SUM(Z2383:AA2383))*0.0303/9*COUNT(P2383:X2383),IF(paramètres!$B$28=2,(SUM(P2383:AA2383))*0.0303/9*COUNT(P2383:X2383),"Missing Delta option"))</f>
        <v>Missing Delta option</v>
      </c>
      <c r="AO2383" s="13" t="str">
        <f>IF(paramètres!$B$28=1,(((SUM(P2383:Y2383)/1.02)+SUM(Z2383:AA2383))+((SUM(AB2383:AK2383)/1.02)+SUM(AL2383:AN2383)))*cotpatr,IF(paramètres!$B$28=2,(SUM(P2383:AN2383)*cotpatr),"Missing Delta Option"))</f>
        <v>Missing Delta Option</v>
      </c>
      <c r="AP2383" s="13" t="str" cm="1">
        <f t="array" ref="AP2383">IF(paramètres!$B$28=1,(((SUM(P2383:Y2383)/1.02)+SUM(Z2383:AA2383))+((SUM(AB2383:AM2383)/1.02)+SUM(AL2383:AM2383)))/12*pécule,IF(paramètres!$B$28=2,SUM(P2383:AM2383)/12*pécule,"Missing Delta Option"))</f>
        <v>Missing Delta Option</v>
      </c>
      <c r="AQ2383" s="105" t="e">
        <f>IF(paramètres!$B$28=1,(((SUM(P2383:Y2383)/1.02)+SUM(Z2383:AA2383))+((SUM(AB2383:AM2383)/1.02)+SUM(AL2383:AM2383)))+AN2383+AO2383+AP2383,SUM(P2383:AM2383)+AN2383+AO2383+AP2383)</f>
        <v>#VALUE!</v>
      </c>
    </row>
    <row r="2384" spans="1:43" x14ac:dyDescent="0.25">
      <c r="A2384" s="104"/>
      <c r="B2384" s="39"/>
      <c r="C2384" s="39"/>
      <c r="D2384" s="70"/>
      <c r="E2384" s="49"/>
      <c r="F2384" s="40"/>
      <c r="G2384" s="38"/>
      <c r="H2384" s="71"/>
      <c r="I2384" s="40"/>
      <c r="J2384" s="38"/>
      <c r="K2384" s="71"/>
      <c r="L2384" s="40"/>
      <c r="M2384" s="38"/>
      <c r="N2384" s="71"/>
      <c r="O2384" s="49"/>
      <c r="P2384" s="177"/>
      <c r="Q2384" s="178"/>
      <c r="R2384" s="178"/>
      <c r="S2384" s="178"/>
      <c r="T2384" s="178"/>
      <c r="U2384" s="178"/>
      <c r="V2384" s="178"/>
      <c r="W2384" s="178"/>
      <c r="X2384" s="178"/>
      <c r="Y2384" s="178"/>
      <c r="Z2384" s="178"/>
      <c r="AA2384" s="179"/>
      <c r="AB2384" s="121">
        <f>IF($D2384="",0,IF($E2384="",0,IF(VLOOKUP($E2384,paramètres!$E$33:$F$44,2,FALSE)&lt;=VLOOKUP($AB$18,paramètres!$E$33:$F$44,2,FALSE),P2384*$D2384,0)))</f>
        <v>0</v>
      </c>
      <c r="AC2384" s="13">
        <f>IF($D2384="",0,IF($E2384="",0,IF(VLOOKUP($E2384,paramètres!$E$33:$F$44,2,FALSE)&lt;=VLOOKUP($AC$18,paramètres!$E$33:$F$44,2,FALSE),Q2384*$D2384,0)))</f>
        <v>0</v>
      </c>
      <c r="AD2384" s="13">
        <f>IF($D2384="",0,IF($E2384="",0,IF(VLOOKUP($E2384,paramètres!$E$33:$F$44,2,FALSE)&lt;=VLOOKUP($AD$18,paramètres!$E$33:$F$44,2,FALSE),R2384*$D2384,0)))</f>
        <v>0</v>
      </c>
      <c r="AE2384" s="13">
        <f>IF($D2384="",0,IF($E2384="",0,IF(VLOOKUP($E2384,paramètres!$E$33:$F$44,2,FALSE)&lt;=VLOOKUP($AE$18,paramètres!$E$33:$F$44,2,FALSE),S2384*$D2384,0)))</f>
        <v>0</v>
      </c>
      <c r="AF2384" s="13">
        <f>IF($D2384="",0,IF($E2384="",0,IF(VLOOKUP($E2384,paramètres!$E$33:$F$44,2,FALSE)&lt;=VLOOKUP($AF$18,paramètres!$E$33:$F$44,2,FALSE),T2384*$D2384,0)))</f>
        <v>0</v>
      </c>
      <c r="AG2384" s="13">
        <f>IF($D2384="",0,IF($E2384="",0,IF(VLOOKUP($E2384,paramètres!$E$33:$F$44,2,FALSE)&lt;=VLOOKUP($AG$18,paramètres!$E$33:$F$44,2,FALSE),U2384*$D2384,0)))</f>
        <v>0</v>
      </c>
      <c r="AH2384" s="13">
        <f>IF($D2384="",0,IF($E2384="",0,IF(VLOOKUP($E2384,paramètres!$E$33:$F$44,2,FALSE)&lt;=VLOOKUP($AH$18,paramètres!$E$33:$F$44,2,FALSE),V2384*$D2384,0)))</f>
        <v>0</v>
      </c>
      <c r="AI2384" s="13">
        <f>IF($D2384="",0,IF($E2384="",0,IF(VLOOKUP($E2384,paramètres!$E$33:$F$44,2,FALSE)&lt;=VLOOKUP($AI$18,paramètres!$E$33:$F$44,2,FALSE),W2384*$D2384,0)))</f>
        <v>0</v>
      </c>
      <c r="AJ2384" s="13">
        <f>IF($D2384="",0,IF($E2384="",0,IF(VLOOKUP($E2384,paramètres!$E$33:$F$44,2,FALSE)&lt;=VLOOKUP($AJ$18,paramètres!$E$33:$F$44,2,FALSE),X2384*$D2384,0)))</f>
        <v>0</v>
      </c>
      <c r="AK2384" s="13">
        <f>IF($D2384="",0,IF($E2384="",0,IF(VLOOKUP($E2384,paramètres!$E$33:$F$44,2,FALSE)&lt;=VLOOKUP($AK$18,paramètres!$E$33:$F$44,2,FALSE),Y2384*$D2384,0)))</f>
        <v>0</v>
      </c>
      <c r="AL2384" s="13">
        <f>IF($D2384="",0,IF($E2384="",0,IF(VLOOKUP($E2384,paramètres!$E$33:$F$44,2,FALSE)&lt;=VLOOKUP($AL$18,paramètres!$E$33:$F$44,2,FALSE),Z2384*$D2384,0)))</f>
        <v>0</v>
      </c>
      <c r="AM2384" s="126">
        <f>IF($D2384="",0,IF($E2384="",0,IF(VLOOKUP($E2384,paramètres!$E$33:$F$44,2,FALSE)&lt;=VLOOKUP($AM$18,paramètres!$E$33:$F$44,2,FALSE),AA2384*$D2384,0)))</f>
        <v>0</v>
      </c>
      <c r="AN2384" s="121" t="str">
        <f>IF(paramètres!$B$28=1,((SUM(P2384:Y2384)/1.02)+SUM(Z2384:AA2384))*0.0303/9*COUNT(P2384:X2384),IF(paramètres!$B$28=2,(SUM(P2384:AA2384))*0.0303/9*COUNT(P2384:X2384),"Missing Delta option"))</f>
        <v>Missing Delta option</v>
      </c>
      <c r="AO2384" s="13" t="str">
        <f>IF(paramètres!$B$28=1,(((SUM(P2384:Y2384)/1.02)+SUM(Z2384:AA2384))+((SUM(AB2384:AK2384)/1.02)+SUM(AL2384:AN2384)))*cotpatr,IF(paramètres!$B$28=2,(SUM(P2384:AN2384)*cotpatr),"Missing Delta Option"))</f>
        <v>Missing Delta Option</v>
      </c>
      <c r="AP2384" s="13" t="str" cm="1">
        <f t="array" ref="AP2384">IF(paramètres!$B$28=1,(((SUM(P2384:Y2384)/1.02)+SUM(Z2384:AA2384))+((SUM(AB2384:AM2384)/1.02)+SUM(AL2384:AM2384)))/12*pécule,IF(paramètres!$B$28=2,SUM(P2384:AM2384)/12*pécule,"Missing Delta Option"))</f>
        <v>Missing Delta Option</v>
      </c>
      <c r="AQ2384" s="105" t="e">
        <f>IF(paramètres!$B$28=1,(((SUM(P2384:Y2384)/1.02)+SUM(Z2384:AA2384))+((SUM(AB2384:AM2384)/1.02)+SUM(AL2384:AM2384)))+AN2384+AO2384+AP2384,SUM(P2384:AM2384)+AN2384+AO2384+AP2384)</f>
        <v>#VALUE!</v>
      </c>
    </row>
    <row r="2385" spans="1:43" x14ac:dyDescent="0.25">
      <c r="A2385" s="104"/>
      <c r="B2385" s="39"/>
      <c r="C2385" s="39"/>
      <c r="D2385" s="70"/>
      <c r="E2385" s="49"/>
      <c r="F2385" s="40"/>
      <c r="G2385" s="38"/>
      <c r="H2385" s="71"/>
      <c r="I2385" s="40"/>
      <c r="J2385" s="38"/>
      <c r="K2385" s="71"/>
      <c r="L2385" s="40"/>
      <c r="M2385" s="38"/>
      <c r="N2385" s="71"/>
      <c r="O2385" s="49"/>
      <c r="P2385" s="177"/>
      <c r="Q2385" s="178"/>
      <c r="R2385" s="178"/>
      <c r="S2385" s="178"/>
      <c r="T2385" s="178"/>
      <c r="U2385" s="178"/>
      <c r="V2385" s="178"/>
      <c r="W2385" s="178"/>
      <c r="X2385" s="178"/>
      <c r="Y2385" s="178"/>
      <c r="Z2385" s="178"/>
      <c r="AA2385" s="179"/>
      <c r="AB2385" s="121">
        <f>IF($D2385="",0,IF($E2385="",0,IF(VLOOKUP($E2385,paramètres!$E$33:$F$44,2,FALSE)&lt;=VLOOKUP($AB$18,paramètres!$E$33:$F$44,2,FALSE),P2385*$D2385,0)))</f>
        <v>0</v>
      </c>
      <c r="AC2385" s="13">
        <f>IF($D2385="",0,IF($E2385="",0,IF(VLOOKUP($E2385,paramètres!$E$33:$F$44,2,FALSE)&lt;=VLOOKUP($AC$18,paramètres!$E$33:$F$44,2,FALSE),Q2385*$D2385,0)))</f>
        <v>0</v>
      </c>
      <c r="AD2385" s="13">
        <f>IF($D2385="",0,IF($E2385="",0,IF(VLOOKUP($E2385,paramètres!$E$33:$F$44,2,FALSE)&lt;=VLOOKUP($AD$18,paramètres!$E$33:$F$44,2,FALSE),R2385*$D2385,0)))</f>
        <v>0</v>
      </c>
      <c r="AE2385" s="13">
        <f>IF($D2385="",0,IF($E2385="",0,IF(VLOOKUP($E2385,paramètres!$E$33:$F$44,2,FALSE)&lt;=VLOOKUP($AE$18,paramètres!$E$33:$F$44,2,FALSE),S2385*$D2385,0)))</f>
        <v>0</v>
      </c>
      <c r="AF2385" s="13">
        <f>IF($D2385="",0,IF($E2385="",0,IF(VLOOKUP($E2385,paramètres!$E$33:$F$44,2,FALSE)&lt;=VLOOKUP($AF$18,paramètres!$E$33:$F$44,2,FALSE),T2385*$D2385,0)))</f>
        <v>0</v>
      </c>
      <c r="AG2385" s="13">
        <f>IF($D2385="",0,IF($E2385="",0,IF(VLOOKUP($E2385,paramètres!$E$33:$F$44,2,FALSE)&lt;=VLOOKUP($AG$18,paramètres!$E$33:$F$44,2,FALSE),U2385*$D2385,0)))</f>
        <v>0</v>
      </c>
      <c r="AH2385" s="13">
        <f>IF($D2385="",0,IF($E2385="",0,IF(VLOOKUP($E2385,paramètres!$E$33:$F$44,2,FALSE)&lt;=VLOOKUP($AH$18,paramètres!$E$33:$F$44,2,FALSE),V2385*$D2385,0)))</f>
        <v>0</v>
      </c>
      <c r="AI2385" s="13">
        <f>IF($D2385="",0,IF($E2385="",0,IF(VLOOKUP($E2385,paramètres!$E$33:$F$44,2,FALSE)&lt;=VLOOKUP($AI$18,paramètres!$E$33:$F$44,2,FALSE),W2385*$D2385,0)))</f>
        <v>0</v>
      </c>
      <c r="AJ2385" s="13">
        <f>IF($D2385="",0,IF($E2385="",0,IF(VLOOKUP($E2385,paramètres!$E$33:$F$44,2,FALSE)&lt;=VLOOKUP($AJ$18,paramètres!$E$33:$F$44,2,FALSE),X2385*$D2385,0)))</f>
        <v>0</v>
      </c>
      <c r="AK2385" s="13">
        <f>IF($D2385="",0,IF($E2385="",0,IF(VLOOKUP($E2385,paramètres!$E$33:$F$44,2,FALSE)&lt;=VLOOKUP($AK$18,paramètres!$E$33:$F$44,2,FALSE),Y2385*$D2385,0)))</f>
        <v>0</v>
      </c>
      <c r="AL2385" s="13">
        <f>IF($D2385="",0,IF($E2385="",0,IF(VLOOKUP($E2385,paramètres!$E$33:$F$44,2,FALSE)&lt;=VLOOKUP($AL$18,paramètres!$E$33:$F$44,2,FALSE),Z2385*$D2385,0)))</f>
        <v>0</v>
      </c>
      <c r="AM2385" s="126">
        <f>IF($D2385="",0,IF($E2385="",0,IF(VLOOKUP($E2385,paramètres!$E$33:$F$44,2,FALSE)&lt;=VLOOKUP($AM$18,paramètres!$E$33:$F$44,2,FALSE),AA2385*$D2385,0)))</f>
        <v>0</v>
      </c>
      <c r="AN2385" s="121" t="str">
        <f>IF(paramètres!$B$28=1,((SUM(P2385:Y2385)/1.02)+SUM(Z2385:AA2385))*0.0303/9*COUNT(P2385:X2385),IF(paramètres!$B$28=2,(SUM(P2385:AA2385))*0.0303/9*COUNT(P2385:X2385),"Missing Delta option"))</f>
        <v>Missing Delta option</v>
      </c>
      <c r="AO2385" s="13" t="str">
        <f>IF(paramètres!$B$28=1,(((SUM(P2385:Y2385)/1.02)+SUM(Z2385:AA2385))+((SUM(AB2385:AK2385)/1.02)+SUM(AL2385:AN2385)))*cotpatr,IF(paramètres!$B$28=2,(SUM(P2385:AN2385)*cotpatr),"Missing Delta Option"))</f>
        <v>Missing Delta Option</v>
      </c>
      <c r="AP2385" s="13" t="str" cm="1">
        <f t="array" ref="AP2385">IF(paramètres!$B$28=1,(((SUM(P2385:Y2385)/1.02)+SUM(Z2385:AA2385))+((SUM(AB2385:AM2385)/1.02)+SUM(AL2385:AM2385)))/12*pécule,IF(paramètres!$B$28=2,SUM(P2385:AM2385)/12*pécule,"Missing Delta Option"))</f>
        <v>Missing Delta Option</v>
      </c>
      <c r="AQ2385" s="105" t="e">
        <f>IF(paramètres!$B$28=1,(((SUM(P2385:Y2385)/1.02)+SUM(Z2385:AA2385))+((SUM(AB2385:AM2385)/1.02)+SUM(AL2385:AM2385)))+AN2385+AO2385+AP2385,SUM(P2385:AM2385)+AN2385+AO2385+AP2385)</f>
        <v>#VALUE!</v>
      </c>
    </row>
    <row r="2386" spans="1:43" x14ac:dyDescent="0.25">
      <c r="A2386" s="104"/>
      <c r="B2386" s="39"/>
      <c r="C2386" s="39"/>
      <c r="D2386" s="70"/>
      <c r="E2386" s="49"/>
      <c r="F2386" s="40"/>
      <c r="G2386" s="38"/>
      <c r="H2386" s="71"/>
      <c r="I2386" s="40"/>
      <c r="J2386" s="38"/>
      <c r="K2386" s="71"/>
      <c r="L2386" s="40"/>
      <c r="M2386" s="38"/>
      <c r="N2386" s="71"/>
      <c r="O2386" s="49"/>
      <c r="P2386" s="177"/>
      <c r="Q2386" s="178"/>
      <c r="R2386" s="178"/>
      <c r="S2386" s="178"/>
      <c r="T2386" s="178"/>
      <c r="U2386" s="178"/>
      <c r="V2386" s="178"/>
      <c r="W2386" s="178"/>
      <c r="X2386" s="178"/>
      <c r="Y2386" s="178"/>
      <c r="Z2386" s="178"/>
      <c r="AA2386" s="179"/>
      <c r="AB2386" s="121">
        <f>IF($D2386="",0,IF($E2386="",0,IF(VLOOKUP($E2386,paramètres!$E$33:$F$44,2,FALSE)&lt;=VLOOKUP($AB$18,paramètres!$E$33:$F$44,2,FALSE),P2386*$D2386,0)))</f>
        <v>0</v>
      </c>
      <c r="AC2386" s="13">
        <f>IF($D2386="",0,IF($E2386="",0,IF(VLOOKUP($E2386,paramètres!$E$33:$F$44,2,FALSE)&lt;=VLOOKUP($AC$18,paramètres!$E$33:$F$44,2,FALSE),Q2386*$D2386,0)))</f>
        <v>0</v>
      </c>
      <c r="AD2386" s="13">
        <f>IF($D2386="",0,IF($E2386="",0,IF(VLOOKUP($E2386,paramètres!$E$33:$F$44,2,FALSE)&lt;=VLOOKUP($AD$18,paramètres!$E$33:$F$44,2,FALSE),R2386*$D2386,0)))</f>
        <v>0</v>
      </c>
      <c r="AE2386" s="13">
        <f>IF($D2386="",0,IF($E2386="",0,IF(VLOOKUP($E2386,paramètres!$E$33:$F$44,2,FALSE)&lt;=VLOOKUP($AE$18,paramètres!$E$33:$F$44,2,FALSE),S2386*$D2386,0)))</f>
        <v>0</v>
      </c>
      <c r="AF2386" s="13">
        <f>IF($D2386="",0,IF($E2386="",0,IF(VLOOKUP($E2386,paramètres!$E$33:$F$44,2,FALSE)&lt;=VLOOKUP($AF$18,paramètres!$E$33:$F$44,2,FALSE),T2386*$D2386,0)))</f>
        <v>0</v>
      </c>
      <c r="AG2386" s="13">
        <f>IF($D2386="",0,IF($E2386="",0,IF(VLOOKUP($E2386,paramètres!$E$33:$F$44,2,FALSE)&lt;=VLOOKUP($AG$18,paramètres!$E$33:$F$44,2,FALSE),U2386*$D2386,0)))</f>
        <v>0</v>
      </c>
      <c r="AH2386" s="13">
        <f>IF($D2386="",0,IF($E2386="",0,IF(VLOOKUP($E2386,paramètres!$E$33:$F$44,2,FALSE)&lt;=VLOOKUP($AH$18,paramètres!$E$33:$F$44,2,FALSE),V2386*$D2386,0)))</f>
        <v>0</v>
      </c>
      <c r="AI2386" s="13">
        <f>IF($D2386="",0,IF($E2386="",0,IF(VLOOKUP($E2386,paramètres!$E$33:$F$44,2,FALSE)&lt;=VLOOKUP($AI$18,paramètres!$E$33:$F$44,2,FALSE),W2386*$D2386,0)))</f>
        <v>0</v>
      </c>
      <c r="AJ2386" s="13">
        <f>IF($D2386="",0,IF($E2386="",0,IF(VLOOKUP($E2386,paramètres!$E$33:$F$44,2,FALSE)&lt;=VLOOKUP($AJ$18,paramètres!$E$33:$F$44,2,FALSE),X2386*$D2386,0)))</f>
        <v>0</v>
      </c>
      <c r="AK2386" s="13">
        <f>IF($D2386="",0,IF($E2386="",0,IF(VLOOKUP($E2386,paramètres!$E$33:$F$44,2,FALSE)&lt;=VLOOKUP($AK$18,paramètres!$E$33:$F$44,2,FALSE),Y2386*$D2386,0)))</f>
        <v>0</v>
      </c>
      <c r="AL2386" s="13">
        <f>IF($D2386="",0,IF($E2386="",0,IF(VLOOKUP($E2386,paramètres!$E$33:$F$44,2,FALSE)&lt;=VLOOKUP($AL$18,paramètres!$E$33:$F$44,2,FALSE),Z2386*$D2386,0)))</f>
        <v>0</v>
      </c>
      <c r="AM2386" s="126">
        <f>IF($D2386="",0,IF($E2386="",0,IF(VLOOKUP($E2386,paramètres!$E$33:$F$44,2,FALSE)&lt;=VLOOKUP($AM$18,paramètres!$E$33:$F$44,2,FALSE),AA2386*$D2386,0)))</f>
        <v>0</v>
      </c>
      <c r="AN2386" s="121" t="str">
        <f>IF(paramètres!$B$28=1,((SUM(P2386:Y2386)/1.02)+SUM(Z2386:AA2386))*0.0303/9*COUNT(P2386:X2386),IF(paramètres!$B$28=2,(SUM(P2386:AA2386))*0.0303/9*COUNT(P2386:X2386),"Missing Delta option"))</f>
        <v>Missing Delta option</v>
      </c>
      <c r="AO2386" s="13" t="str">
        <f>IF(paramètres!$B$28=1,(((SUM(P2386:Y2386)/1.02)+SUM(Z2386:AA2386))+((SUM(AB2386:AK2386)/1.02)+SUM(AL2386:AN2386)))*cotpatr,IF(paramètres!$B$28=2,(SUM(P2386:AN2386)*cotpatr),"Missing Delta Option"))</f>
        <v>Missing Delta Option</v>
      </c>
      <c r="AP2386" s="13" t="str" cm="1">
        <f t="array" ref="AP2386">IF(paramètres!$B$28=1,(((SUM(P2386:Y2386)/1.02)+SUM(Z2386:AA2386))+((SUM(AB2386:AM2386)/1.02)+SUM(AL2386:AM2386)))/12*pécule,IF(paramètres!$B$28=2,SUM(P2386:AM2386)/12*pécule,"Missing Delta Option"))</f>
        <v>Missing Delta Option</v>
      </c>
      <c r="AQ2386" s="105" t="e">
        <f>IF(paramètres!$B$28=1,(((SUM(P2386:Y2386)/1.02)+SUM(Z2386:AA2386))+((SUM(AB2386:AM2386)/1.02)+SUM(AL2386:AM2386)))+AN2386+AO2386+AP2386,SUM(P2386:AM2386)+AN2386+AO2386+AP2386)</f>
        <v>#VALUE!</v>
      </c>
    </row>
    <row r="2387" spans="1:43" x14ac:dyDescent="0.25">
      <c r="A2387" s="104"/>
      <c r="B2387" s="39"/>
      <c r="C2387" s="39"/>
      <c r="D2387" s="70"/>
      <c r="E2387" s="49"/>
      <c r="F2387" s="40"/>
      <c r="G2387" s="38"/>
      <c r="H2387" s="71"/>
      <c r="I2387" s="40"/>
      <c r="J2387" s="38"/>
      <c r="K2387" s="71"/>
      <c r="L2387" s="40"/>
      <c r="M2387" s="38"/>
      <c r="N2387" s="71"/>
      <c r="O2387" s="49"/>
      <c r="P2387" s="177"/>
      <c r="Q2387" s="178"/>
      <c r="R2387" s="178"/>
      <c r="S2387" s="178"/>
      <c r="T2387" s="178"/>
      <c r="U2387" s="178"/>
      <c r="V2387" s="178"/>
      <c r="W2387" s="178"/>
      <c r="X2387" s="178"/>
      <c r="Y2387" s="178"/>
      <c r="Z2387" s="178"/>
      <c r="AA2387" s="179"/>
      <c r="AB2387" s="121">
        <f>IF($D2387="",0,IF($E2387="",0,IF(VLOOKUP($E2387,paramètres!$E$33:$F$44,2,FALSE)&lt;=VLOOKUP($AB$18,paramètres!$E$33:$F$44,2,FALSE),P2387*$D2387,0)))</f>
        <v>0</v>
      </c>
      <c r="AC2387" s="13">
        <f>IF($D2387="",0,IF($E2387="",0,IF(VLOOKUP($E2387,paramètres!$E$33:$F$44,2,FALSE)&lt;=VLOOKUP($AC$18,paramètres!$E$33:$F$44,2,FALSE),Q2387*$D2387,0)))</f>
        <v>0</v>
      </c>
      <c r="AD2387" s="13">
        <f>IF($D2387="",0,IF($E2387="",0,IF(VLOOKUP($E2387,paramètres!$E$33:$F$44,2,FALSE)&lt;=VLOOKUP($AD$18,paramètres!$E$33:$F$44,2,FALSE),R2387*$D2387,0)))</f>
        <v>0</v>
      </c>
      <c r="AE2387" s="13">
        <f>IF($D2387="",0,IF($E2387="",0,IF(VLOOKUP($E2387,paramètres!$E$33:$F$44,2,FALSE)&lt;=VLOOKUP($AE$18,paramètres!$E$33:$F$44,2,FALSE),S2387*$D2387,0)))</f>
        <v>0</v>
      </c>
      <c r="AF2387" s="13">
        <f>IF($D2387="",0,IF($E2387="",0,IF(VLOOKUP($E2387,paramètres!$E$33:$F$44,2,FALSE)&lt;=VLOOKUP($AF$18,paramètres!$E$33:$F$44,2,FALSE),T2387*$D2387,0)))</f>
        <v>0</v>
      </c>
      <c r="AG2387" s="13">
        <f>IF($D2387="",0,IF($E2387="",0,IF(VLOOKUP($E2387,paramètres!$E$33:$F$44,2,FALSE)&lt;=VLOOKUP($AG$18,paramètres!$E$33:$F$44,2,FALSE),U2387*$D2387,0)))</f>
        <v>0</v>
      </c>
      <c r="AH2387" s="13">
        <f>IF($D2387="",0,IF($E2387="",0,IF(VLOOKUP($E2387,paramètres!$E$33:$F$44,2,FALSE)&lt;=VLOOKUP($AH$18,paramètres!$E$33:$F$44,2,FALSE),V2387*$D2387,0)))</f>
        <v>0</v>
      </c>
      <c r="AI2387" s="13">
        <f>IF($D2387="",0,IF($E2387="",0,IF(VLOOKUP($E2387,paramètres!$E$33:$F$44,2,FALSE)&lt;=VLOOKUP($AI$18,paramètres!$E$33:$F$44,2,FALSE),W2387*$D2387,0)))</f>
        <v>0</v>
      </c>
      <c r="AJ2387" s="13">
        <f>IF($D2387="",0,IF($E2387="",0,IF(VLOOKUP($E2387,paramètres!$E$33:$F$44,2,FALSE)&lt;=VLOOKUP($AJ$18,paramètres!$E$33:$F$44,2,FALSE),X2387*$D2387,0)))</f>
        <v>0</v>
      </c>
      <c r="AK2387" s="13">
        <f>IF($D2387="",0,IF($E2387="",0,IF(VLOOKUP($E2387,paramètres!$E$33:$F$44,2,FALSE)&lt;=VLOOKUP($AK$18,paramètres!$E$33:$F$44,2,FALSE),Y2387*$D2387,0)))</f>
        <v>0</v>
      </c>
      <c r="AL2387" s="13">
        <f>IF($D2387="",0,IF($E2387="",0,IF(VLOOKUP($E2387,paramètres!$E$33:$F$44,2,FALSE)&lt;=VLOOKUP($AL$18,paramètres!$E$33:$F$44,2,FALSE),Z2387*$D2387,0)))</f>
        <v>0</v>
      </c>
      <c r="AM2387" s="126">
        <f>IF($D2387="",0,IF($E2387="",0,IF(VLOOKUP($E2387,paramètres!$E$33:$F$44,2,FALSE)&lt;=VLOOKUP($AM$18,paramètres!$E$33:$F$44,2,FALSE),AA2387*$D2387,0)))</f>
        <v>0</v>
      </c>
      <c r="AN2387" s="121" t="str">
        <f>IF(paramètres!$B$28=1,((SUM(P2387:Y2387)/1.02)+SUM(Z2387:AA2387))*0.0303/9*COUNT(P2387:X2387),IF(paramètres!$B$28=2,(SUM(P2387:AA2387))*0.0303/9*COUNT(P2387:X2387),"Missing Delta option"))</f>
        <v>Missing Delta option</v>
      </c>
      <c r="AO2387" s="13" t="str">
        <f>IF(paramètres!$B$28=1,(((SUM(P2387:Y2387)/1.02)+SUM(Z2387:AA2387))+((SUM(AB2387:AK2387)/1.02)+SUM(AL2387:AN2387)))*cotpatr,IF(paramètres!$B$28=2,(SUM(P2387:AN2387)*cotpatr),"Missing Delta Option"))</f>
        <v>Missing Delta Option</v>
      </c>
      <c r="AP2387" s="13" t="str" cm="1">
        <f t="array" ref="AP2387">IF(paramètres!$B$28=1,(((SUM(P2387:Y2387)/1.02)+SUM(Z2387:AA2387))+((SUM(AB2387:AM2387)/1.02)+SUM(AL2387:AM2387)))/12*pécule,IF(paramètres!$B$28=2,SUM(P2387:AM2387)/12*pécule,"Missing Delta Option"))</f>
        <v>Missing Delta Option</v>
      </c>
      <c r="AQ2387" s="105" t="e">
        <f>IF(paramètres!$B$28=1,(((SUM(P2387:Y2387)/1.02)+SUM(Z2387:AA2387))+((SUM(AB2387:AM2387)/1.02)+SUM(AL2387:AM2387)))+AN2387+AO2387+AP2387,SUM(P2387:AM2387)+AN2387+AO2387+AP2387)</f>
        <v>#VALUE!</v>
      </c>
    </row>
    <row r="2388" spans="1:43" x14ac:dyDescent="0.25">
      <c r="A2388" s="104"/>
      <c r="B2388" s="39"/>
      <c r="C2388" s="39"/>
      <c r="D2388" s="70"/>
      <c r="E2388" s="49"/>
      <c r="F2388" s="40"/>
      <c r="G2388" s="38"/>
      <c r="H2388" s="71"/>
      <c r="I2388" s="40"/>
      <c r="J2388" s="38"/>
      <c r="K2388" s="71"/>
      <c r="L2388" s="40"/>
      <c r="M2388" s="38"/>
      <c r="N2388" s="71"/>
      <c r="O2388" s="49"/>
      <c r="P2388" s="177"/>
      <c r="Q2388" s="178"/>
      <c r="R2388" s="178"/>
      <c r="S2388" s="178"/>
      <c r="T2388" s="178"/>
      <c r="U2388" s="178"/>
      <c r="V2388" s="178"/>
      <c r="W2388" s="178"/>
      <c r="X2388" s="178"/>
      <c r="Y2388" s="178"/>
      <c r="Z2388" s="178"/>
      <c r="AA2388" s="179"/>
      <c r="AB2388" s="121">
        <f>IF($D2388="",0,IF($E2388="",0,IF(VLOOKUP($E2388,paramètres!$E$33:$F$44,2,FALSE)&lt;=VLOOKUP($AB$18,paramètres!$E$33:$F$44,2,FALSE),P2388*$D2388,0)))</f>
        <v>0</v>
      </c>
      <c r="AC2388" s="13">
        <f>IF($D2388="",0,IF($E2388="",0,IF(VLOOKUP($E2388,paramètres!$E$33:$F$44,2,FALSE)&lt;=VLOOKUP($AC$18,paramètres!$E$33:$F$44,2,FALSE),Q2388*$D2388,0)))</f>
        <v>0</v>
      </c>
      <c r="AD2388" s="13">
        <f>IF($D2388="",0,IF($E2388="",0,IF(VLOOKUP($E2388,paramètres!$E$33:$F$44,2,FALSE)&lt;=VLOOKUP($AD$18,paramètres!$E$33:$F$44,2,FALSE),R2388*$D2388,0)))</f>
        <v>0</v>
      </c>
      <c r="AE2388" s="13">
        <f>IF($D2388="",0,IF($E2388="",0,IF(VLOOKUP($E2388,paramètres!$E$33:$F$44,2,FALSE)&lt;=VLOOKUP($AE$18,paramètres!$E$33:$F$44,2,FALSE),S2388*$D2388,0)))</f>
        <v>0</v>
      </c>
      <c r="AF2388" s="13">
        <f>IF($D2388="",0,IF($E2388="",0,IF(VLOOKUP($E2388,paramètres!$E$33:$F$44,2,FALSE)&lt;=VLOOKUP($AF$18,paramètres!$E$33:$F$44,2,FALSE),T2388*$D2388,0)))</f>
        <v>0</v>
      </c>
      <c r="AG2388" s="13">
        <f>IF($D2388="",0,IF($E2388="",0,IF(VLOOKUP($E2388,paramètres!$E$33:$F$44,2,FALSE)&lt;=VLOOKUP($AG$18,paramètres!$E$33:$F$44,2,FALSE),U2388*$D2388,0)))</f>
        <v>0</v>
      </c>
      <c r="AH2388" s="13">
        <f>IF($D2388="",0,IF($E2388="",0,IF(VLOOKUP($E2388,paramètres!$E$33:$F$44,2,FALSE)&lt;=VLOOKUP($AH$18,paramètres!$E$33:$F$44,2,FALSE),V2388*$D2388,0)))</f>
        <v>0</v>
      </c>
      <c r="AI2388" s="13">
        <f>IF($D2388="",0,IF($E2388="",0,IF(VLOOKUP($E2388,paramètres!$E$33:$F$44,2,FALSE)&lt;=VLOOKUP($AI$18,paramètres!$E$33:$F$44,2,FALSE),W2388*$D2388,0)))</f>
        <v>0</v>
      </c>
      <c r="AJ2388" s="13">
        <f>IF($D2388="",0,IF($E2388="",0,IF(VLOOKUP($E2388,paramètres!$E$33:$F$44,2,FALSE)&lt;=VLOOKUP($AJ$18,paramètres!$E$33:$F$44,2,FALSE),X2388*$D2388,0)))</f>
        <v>0</v>
      </c>
      <c r="AK2388" s="13">
        <f>IF($D2388="",0,IF($E2388="",0,IF(VLOOKUP($E2388,paramètres!$E$33:$F$44,2,FALSE)&lt;=VLOOKUP($AK$18,paramètres!$E$33:$F$44,2,FALSE),Y2388*$D2388,0)))</f>
        <v>0</v>
      </c>
      <c r="AL2388" s="13">
        <f>IF($D2388="",0,IF($E2388="",0,IF(VLOOKUP($E2388,paramètres!$E$33:$F$44,2,FALSE)&lt;=VLOOKUP($AL$18,paramètres!$E$33:$F$44,2,FALSE),Z2388*$D2388,0)))</f>
        <v>0</v>
      </c>
      <c r="AM2388" s="126">
        <f>IF($D2388="",0,IF($E2388="",0,IF(VLOOKUP($E2388,paramètres!$E$33:$F$44,2,FALSE)&lt;=VLOOKUP($AM$18,paramètres!$E$33:$F$44,2,FALSE),AA2388*$D2388,0)))</f>
        <v>0</v>
      </c>
      <c r="AN2388" s="121" t="str">
        <f>IF(paramètres!$B$28=1,((SUM(P2388:Y2388)/1.02)+SUM(Z2388:AA2388))*0.0303/9*COUNT(P2388:X2388),IF(paramètres!$B$28=2,(SUM(P2388:AA2388))*0.0303/9*COUNT(P2388:X2388),"Missing Delta option"))</f>
        <v>Missing Delta option</v>
      </c>
      <c r="AO2388" s="13" t="str">
        <f>IF(paramètres!$B$28=1,(((SUM(P2388:Y2388)/1.02)+SUM(Z2388:AA2388))+((SUM(AB2388:AK2388)/1.02)+SUM(AL2388:AN2388)))*cotpatr,IF(paramètres!$B$28=2,(SUM(P2388:AN2388)*cotpatr),"Missing Delta Option"))</f>
        <v>Missing Delta Option</v>
      </c>
      <c r="AP2388" s="13" t="str" cm="1">
        <f t="array" ref="AP2388">IF(paramètres!$B$28=1,(((SUM(P2388:Y2388)/1.02)+SUM(Z2388:AA2388))+((SUM(AB2388:AM2388)/1.02)+SUM(AL2388:AM2388)))/12*pécule,IF(paramètres!$B$28=2,SUM(P2388:AM2388)/12*pécule,"Missing Delta Option"))</f>
        <v>Missing Delta Option</v>
      </c>
      <c r="AQ2388" s="105" t="e">
        <f>IF(paramètres!$B$28=1,(((SUM(P2388:Y2388)/1.02)+SUM(Z2388:AA2388))+((SUM(AB2388:AM2388)/1.02)+SUM(AL2388:AM2388)))+AN2388+AO2388+AP2388,SUM(P2388:AM2388)+AN2388+AO2388+AP2388)</f>
        <v>#VALUE!</v>
      </c>
    </row>
    <row r="2389" spans="1:43" x14ac:dyDescent="0.25">
      <c r="A2389" s="104"/>
      <c r="B2389" s="39"/>
      <c r="C2389" s="39"/>
      <c r="D2389" s="70"/>
      <c r="E2389" s="49"/>
      <c r="F2389" s="40"/>
      <c r="G2389" s="38"/>
      <c r="H2389" s="71"/>
      <c r="I2389" s="40"/>
      <c r="J2389" s="38"/>
      <c r="K2389" s="71"/>
      <c r="L2389" s="40"/>
      <c r="M2389" s="38"/>
      <c r="N2389" s="71"/>
      <c r="O2389" s="49"/>
      <c r="P2389" s="177"/>
      <c r="Q2389" s="178"/>
      <c r="R2389" s="178"/>
      <c r="S2389" s="178"/>
      <c r="T2389" s="178"/>
      <c r="U2389" s="178"/>
      <c r="V2389" s="178"/>
      <c r="W2389" s="178"/>
      <c r="X2389" s="178"/>
      <c r="Y2389" s="178"/>
      <c r="Z2389" s="178"/>
      <c r="AA2389" s="179"/>
      <c r="AB2389" s="121">
        <f>IF($D2389="",0,IF($E2389="",0,IF(VLOOKUP($E2389,paramètres!$E$33:$F$44,2,FALSE)&lt;=VLOOKUP($AB$18,paramètres!$E$33:$F$44,2,FALSE),P2389*$D2389,0)))</f>
        <v>0</v>
      </c>
      <c r="AC2389" s="13">
        <f>IF($D2389="",0,IF($E2389="",0,IF(VLOOKUP($E2389,paramètres!$E$33:$F$44,2,FALSE)&lt;=VLOOKUP($AC$18,paramètres!$E$33:$F$44,2,FALSE),Q2389*$D2389,0)))</f>
        <v>0</v>
      </c>
      <c r="AD2389" s="13">
        <f>IF($D2389="",0,IF($E2389="",0,IF(VLOOKUP($E2389,paramètres!$E$33:$F$44,2,FALSE)&lt;=VLOOKUP($AD$18,paramètres!$E$33:$F$44,2,FALSE),R2389*$D2389,0)))</f>
        <v>0</v>
      </c>
      <c r="AE2389" s="13">
        <f>IF($D2389="",0,IF($E2389="",0,IF(VLOOKUP($E2389,paramètres!$E$33:$F$44,2,FALSE)&lt;=VLOOKUP($AE$18,paramètres!$E$33:$F$44,2,FALSE),S2389*$D2389,0)))</f>
        <v>0</v>
      </c>
      <c r="AF2389" s="13">
        <f>IF($D2389="",0,IF($E2389="",0,IF(VLOOKUP($E2389,paramètres!$E$33:$F$44,2,FALSE)&lt;=VLOOKUP($AF$18,paramètres!$E$33:$F$44,2,FALSE),T2389*$D2389,0)))</f>
        <v>0</v>
      </c>
      <c r="AG2389" s="13">
        <f>IF($D2389="",0,IF($E2389="",0,IF(VLOOKUP($E2389,paramètres!$E$33:$F$44,2,FALSE)&lt;=VLOOKUP($AG$18,paramètres!$E$33:$F$44,2,FALSE),U2389*$D2389,0)))</f>
        <v>0</v>
      </c>
      <c r="AH2389" s="13">
        <f>IF($D2389="",0,IF($E2389="",0,IF(VLOOKUP($E2389,paramètres!$E$33:$F$44,2,FALSE)&lt;=VLOOKUP($AH$18,paramètres!$E$33:$F$44,2,FALSE),V2389*$D2389,0)))</f>
        <v>0</v>
      </c>
      <c r="AI2389" s="13">
        <f>IF($D2389="",0,IF($E2389="",0,IF(VLOOKUP($E2389,paramètres!$E$33:$F$44,2,FALSE)&lt;=VLOOKUP($AI$18,paramètres!$E$33:$F$44,2,FALSE),W2389*$D2389,0)))</f>
        <v>0</v>
      </c>
      <c r="AJ2389" s="13">
        <f>IF($D2389="",0,IF($E2389="",0,IF(VLOOKUP($E2389,paramètres!$E$33:$F$44,2,FALSE)&lt;=VLOOKUP($AJ$18,paramètres!$E$33:$F$44,2,FALSE),X2389*$D2389,0)))</f>
        <v>0</v>
      </c>
      <c r="AK2389" s="13">
        <f>IF($D2389="",0,IF($E2389="",0,IF(VLOOKUP($E2389,paramètres!$E$33:$F$44,2,FALSE)&lt;=VLOOKUP($AK$18,paramètres!$E$33:$F$44,2,FALSE),Y2389*$D2389,0)))</f>
        <v>0</v>
      </c>
      <c r="AL2389" s="13">
        <f>IF($D2389="",0,IF($E2389="",0,IF(VLOOKUP($E2389,paramètres!$E$33:$F$44,2,FALSE)&lt;=VLOOKUP($AL$18,paramètres!$E$33:$F$44,2,FALSE),Z2389*$D2389,0)))</f>
        <v>0</v>
      </c>
      <c r="AM2389" s="126">
        <f>IF($D2389="",0,IF($E2389="",0,IF(VLOOKUP($E2389,paramètres!$E$33:$F$44,2,FALSE)&lt;=VLOOKUP($AM$18,paramètres!$E$33:$F$44,2,FALSE),AA2389*$D2389,0)))</f>
        <v>0</v>
      </c>
      <c r="AN2389" s="121" t="str">
        <f>IF(paramètres!$B$28=1,((SUM(P2389:Y2389)/1.02)+SUM(Z2389:AA2389))*0.0303/9*COUNT(P2389:X2389),IF(paramètres!$B$28=2,(SUM(P2389:AA2389))*0.0303/9*COUNT(P2389:X2389),"Missing Delta option"))</f>
        <v>Missing Delta option</v>
      </c>
      <c r="AO2389" s="13" t="str">
        <f>IF(paramètres!$B$28=1,(((SUM(P2389:Y2389)/1.02)+SUM(Z2389:AA2389))+((SUM(AB2389:AK2389)/1.02)+SUM(AL2389:AN2389)))*cotpatr,IF(paramètres!$B$28=2,(SUM(P2389:AN2389)*cotpatr),"Missing Delta Option"))</f>
        <v>Missing Delta Option</v>
      </c>
      <c r="AP2389" s="13" t="str" cm="1">
        <f t="array" ref="AP2389">IF(paramètres!$B$28=1,(((SUM(P2389:Y2389)/1.02)+SUM(Z2389:AA2389))+((SUM(AB2389:AM2389)/1.02)+SUM(AL2389:AM2389)))/12*pécule,IF(paramètres!$B$28=2,SUM(P2389:AM2389)/12*pécule,"Missing Delta Option"))</f>
        <v>Missing Delta Option</v>
      </c>
      <c r="AQ2389" s="105" t="e">
        <f>IF(paramètres!$B$28=1,(((SUM(P2389:Y2389)/1.02)+SUM(Z2389:AA2389))+((SUM(AB2389:AM2389)/1.02)+SUM(AL2389:AM2389)))+AN2389+AO2389+AP2389,SUM(P2389:AM2389)+AN2389+AO2389+AP2389)</f>
        <v>#VALUE!</v>
      </c>
    </row>
    <row r="2390" spans="1:43" x14ac:dyDescent="0.25">
      <c r="A2390" s="104"/>
      <c r="B2390" s="39"/>
      <c r="C2390" s="39"/>
      <c r="D2390" s="70"/>
      <c r="E2390" s="49"/>
      <c r="F2390" s="40"/>
      <c r="G2390" s="38"/>
      <c r="H2390" s="71"/>
      <c r="I2390" s="40"/>
      <c r="J2390" s="38"/>
      <c r="K2390" s="71"/>
      <c r="L2390" s="40"/>
      <c r="M2390" s="38"/>
      <c r="N2390" s="71"/>
      <c r="O2390" s="49"/>
      <c r="P2390" s="177"/>
      <c r="Q2390" s="178"/>
      <c r="R2390" s="178"/>
      <c r="S2390" s="178"/>
      <c r="T2390" s="178"/>
      <c r="U2390" s="178"/>
      <c r="V2390" s="178"/>
      <c r="W2390" s="178"/>
      <c r="X2390" s="178"/>
      <c r="Y2390" s="178"/>
      <c r="Z2390" s="178"/>
      <c r="AA2390" s="179"/>
      <c r="AB2390" s="121">
        <f>IF($D2390="",0,IF($E2390="",0,IF(VLOOKUP($E2390,paramètres!$E$33:$F$44,2,FALSE)&lt;=VLOOKUP($AB$18,paramètres!$E$33:$F$44,2,FALSE),P2390*$D2390,0)))</f>
        <v>0</v>
      </c>
      <c r="AC2390" s="13">
        <f>IF($D2390="",0,IF($E2390="",0,IF(VLOOKUP($E2390,paramètres!$E$33:$F$44,2,FALSE)&lt;=VLOOKUP($AC$18,paramètres!$E$33:$F$44,2,FALSE),Q2390*$D2390,0)))</f>
        <v>0</v>
      </c>
      <c r="AD2390" s="13">
        <f>IF($D2390="",0,IF($E2390="",0,IF(VLOOKUP($E2390,paramètres!$E$33:$F$44,2,FALSE)&lt;=VLOOKUP($AD$18,paramètres!$E$33:$F$44,2,FALSE),R2390*$D2390,0)))</f>
        <v>0</v>
      </c>
      <c r="AE2390" s="13">
        <f>IF($D2390="",0,IF($E2390="",0,IF(VLOOKUP($E2390,paramètres!$E$33:$F$44,2,FALSE)&lt;=VLOOKUP($AE$18,paramètres!$E$33:$F$44,2,FALSE),S2390*$D2390,0)))</f>
        <v>0</v>
      </c>
      <c r="AF2390" s="13">
        <f>IF($D2390="",0,IF($E2390="",0,IF(VLOOKUP($E2390,paramètres!$E$33:$F$44,2,FALSE)&lt;=VLOOKUP($AF$18,paramètres!$E$33:$F$44,2,FALSE),T2390*$D2390,0)))</f>
        <v>0</v>
      </c>
      <c r="AG2390" s="13">
        <f>IF($D2390="",0,IF($E2390="",0,IF(VLOOKUP($E2390,paramètres!$E$33:$F$44,2,FALSE)&lt;=VLOOKUP($AG$18,paramètres!$E$33:$F$44,2,FALSE),U2390*$D2390,0)))</f>
        <v>0</v>
      </c>
      <c r="AH2390" s="13">
        <f>IF($D2390="",0,IF($E2390="",0,IF(VLOOKUP($E2390,paramètres!$E$33:$F$44,2,FALSE)&lt;=VLOOKUP($AH$18,paramètres!$E$33:$F$44,2,FALSE),V2390*$D2390,0)))</f>
        <v>0</v>
      </c>
      <c r="AI2390" s="13">
        <f>IF($D2390="",0,IF($E2390="",0,IF(VLOOKUP($E2390,paramètres!$E$33:$F$44,2,FALSE)&lt;=VLOOKUP($AI$18,paramètres!$E$33:$F$44,2,FALSE),W2390*$D2390,0)))</f>
        <v>0</v>
      </c>
      <c r="AJ2390" s="13">
        <f>IF($D2390="",0,IF($E2390="",0,IF(VLOOKUP($E2390,paramètres!$E$33:$F$44,2,FALSE)&lt;=VLOOKUP($AJ$18,paramètres!$E$33:$F$44,2,FALSE),X2390*$D2390,0)))</f>
        <v>0</v>
      </c>
      <c r="AK2390" s="13">
        <f>IF($D2390="",0,IF($E2390="",0,IF(VLOOKUP($E2390,paramètres!$E$33:$F$44,2,FALSE)&lt;=VLOOKUP($AK$18,paramètres!$E$33:$F$44,2,FALSE),Y2390*$D2390,0)))</f>
        <v>0</v>
      </c>
      <c r="AL2390" s="13">
        <f>IF($D2390="",0,IF($E2390="",0,IF(VLOOKUP($E2390,paramètres!$E$33:$F$44,2,FALSE)&lt;=VLOOKUP($AL$18,paramètres!$E$33:$F$44,2,FALSE),Z2390*$D2390,0)))</f>
        <v>0</v>
      </c>
      <c r="AM2390" s="126">
        <f>IF($D2390="",0,IF($E2390="",0,IF(VLOOKUP($E2390,paramètres!$E$33:$F$44,2,FALSE)&lt;=VLOOKUP($AM$18,paramètres!$E$33:$F$44,2,FALSE),AA2390*$D2390,0)))</f>
        <v>0</v>
      </c>
      <c r="AN2390" s="121" t="str">
        <f>IF(paramètres!$B$28=1,((SUM(P2390:Y2390)/1.02)+SUM(Z2390:AA2390))*0.0303/9*COUNT(P2390:X2390),IF(paramètres!$B$28=2,(SUM(P2390:AA2390))*0.0303/9*COUNT(P2390:X2390),"Missing Delta option"))</f>
        <v>Missing Delta option</v>
      </c>
      <c r="AO2390" s="13" t="str">
        <f>IF(paramètres!$B$28=1,(((SUM(P2390:Y2390)/1.02)+SUM(Z2390:AA2390))+((SUM(AB2390:AK2390)/1.02)+SUM(AL2390:AN2390)))*cotpatr,IF(paramètres!$B$28=2,(SUM(P2390:AN2390)*cotpatr),"Missing Delta Option"))</f>
        <v>Missing Delta Option</v>
      </c>
      <c r="AP2390" s="13" t="str" cm="1">
        <f t="array" ref="AP2390">IF(paramètres!$B$28=1,(((SUM(P2390:Y2390)/1.02)+SUM(Z2390:AA2390))+((SUM(AB2390:AM2390)/1.02)+SUM(AL2390:AM2390)))/12*pécule,IF(paramètres!$B$28=2,SUM(P2390:AM2390)/12*pécule,"Missing Delta Option"))</f>
        <v>Missing Delta Option</v>
      </c>
      <c r="AQ2390" s="105" t="e">
        <f>IF(paramètres!$B$28=1,(((SUM(P2390:Y2390)/1.02)+SUM(Z2390:AA2390))+((SUM(AB2390:AM2390)/1.02)+SUM(AL2390:AM2390)))+AN2390+AO2390+AP2390,SUM(P2390:AM2390)+AN2390+AO2390+AP2390)</f>
        <v>#VALUE!</v>
      </c>
    </row>
    <row r="2391" spans="1:43" x14ac:dyDescent="0.25">
      <c r="A2391" s="104"/>
      <c r="B2391" s="39"/>
      <c r="C2391" s="39"/>
      <c r="D2391" s="70"/>
      <c r="E2391" s="49"/>
      <c r="F2391" s="40"/>
      <c r="G2391" s="38"/>
      <c r="H2391" s="71"/>
      <c r="I2391" s="40"/>
      <c r="J2391" s="38"/>
      <c r="K2391" s="71"/>
      <c r="L2391" s="40"/>
      <c r="M2391" s="38"/>
      <c r="N2391" s="71"/>
      <c r="O2391" s="49"/>
      <c r="P2391" s="177"/>
      <c r="Q2391" s="178"/>
      <c r="R2391" s="178"/>
      <c r="S2391" s="178"/>
      <c r="T2391" s="178"/>
      <c r="U2391" s="178"/>
      <c r="V2391" s="178"/>
      <c r="W2391" s="178"/>
      <c r="X2391" s="178"/>
      <c r="Y2391" s="178"/>
      <c r="Z2391" s="178"/>
      <c r="AA2391" s="179"/>
      <c r="AB2391" s="121">
        <f>IF($D2391="",0,IF($E2391="",0,IF(VLOOKUP($E2391,paramètres!$E$33:$F$44,2,FALSE)&lt;=VLOOKUP($AB$18,paramètres!$E$33:$F$44,2,FALSE),P2391*$D2391,0)))</f>
        <v>0</v>
      </c>
      <c r="AC2391" s="13">
        <f>IF($D2391="",0,IF($E2391="",0,IF(VLOOKUP($E2391,paramètres!$E$33:$F$44,2,FALSE)&lt;=VLOOKUP($AC$18,paramètres!$E$33:$F$44,2,FALSE),Q2391*$D2391,0)))</f>
        <v>0</v>
      </c>
      <c r="AD2391" s="13">
        <f>IF($D2391="",0,IF($E2391="",0,IF(VLOOKUP($E2391,paramètres!$E$33:$F$44,2,FALSE)&lt;=VLOOKUP($AD$18,paramètres!$E$33:$F$44,2,FALSE),R2391*$D2391,0)))</f>
        <v>0</v>
      </c>
      <c r="AE2391" s="13">
        <f>IF($D2391="",0,IF($E2391="",0,IF(VLOOKUP($E2391,paramètres!$E$33:$F$44,2,FALSE)&lt;=VLOOKUP($AE$18,paramètres!$E$33:$F$44,2,FALSE),S2391*$D2391,0)))</f>
        <v>0</v>
      </c>
      <c r="AF2391" s="13">
        <f>IF($D2391="",0,IF($E2391="",0,IF(VLOOKUP($E2391,paramètres!$E$33:$F$44,2,FALSE)&lt;=VLOOKUP($AF$18,paramètres!$E$33:$F$44,2,FALSE),T2391*$D2391,0)))</f>
        <v>0</v>
      </c>
      <c r="AG2391" s="13">
        <f>IF($D2391="",0,IF($E2391="",0,IF(VLOOKUP($E2391,paramètres!$E$33:$F$44,2,FALSE)&lt;=VLOOKUP($AG$18,paramètres!$E$33:$F$44,2,FALSE),U2391*$D2391,0)))</f>
        <v>0</v>
      </c>
      <c r="AH2391" s="13">
        <f>IF($D2391="",0,IF($E2391="",0,IF(VLOOKUP($E2391,paramètres!$E$33:$F$44,2,FALSE)&lt;=VLOOKUP($AH$18,paramètres!$E$33:$F$44,2,FALSE),V2391*$D2391,0)))</f>
        <v>0</v>
      </c>
      <c r="AI2391" s="13">
        <f>IF($D2391="",0,IF($E2391="",0,IF(VLOOKUP($E2391,paramètres!$E$33:$F$44,2,FALSE)&lt;=VLOOKUP($AI$18,paramètres!$E$33:$F$44,2,FALSE),W2391*$D2391,0)))</f>
        <v>0</v>
      </c>
      <c r="AJ2391" s="13">
        <f>IF($D2391="",0,IF($E2391="",0,IF(VLOOKUP($E2391,paramètres!$E$33:$F$44,2,FALSE)&lt;=VLOOKUP($AJ$18,paramètres!$E$33:$F$44,2,FALSE),X2391*$D2391,0)))</f>
        <v>0</v>
      </c>
      <c r="AK2391" s="13">
        <f>IF($D2391="",0,IF($E2391="",0,IF(VLOOKUP($E2391,paramètres!$E$33:$F$44,2,FALSE)&lt;=VLOOKUP($AK$18,paramètres!$E$33:$F$44,2,FALSE),Y2391*$D2391,0)))</f>
        <v>0</v>
      </c>
      <c r="AL2391" s="13">
        <f>IF($D2391="",0,IF($E2391="",0,IF(VLOOKUP($E2391,paramètres!$E$33:$F$44,2,FALSE)&lt;=VLOOKUP($AL$18,paramètres!$E$33:$F$44,2,FALSE),Z2391*$D2391,0)))</f>
        <v>0</v>
      </c>
      <c r="AM2391" s="126">
        <f>IF($D2391="",0,IF($E2391="",0,IF(VLOOKUP($E2391,paramètres!$E$33:$F$44,2,FALSE)&lt;=VLOOKUP($AM$18,paramètres!$E$33:$F$44,2,FALSE),AA2391*$D2391,0)))</f>
        <v>0</v>
      </c>
      <c r="AN2391" s="121" t="str">
        <f>IF(paramètres!$B$28=1,((SUM(P2391:Y2391)/1.02)+SUM(Z2391:AA2391))*0.0303/9*COUNT(P2391:X2391),IF(paramètres!$B$28=2,(SUM(P2391:AA2391))*0.0303/9*COUNT(P2391:X2391),"Missing Delta option"))</f>
        <v>Missing Delta option</v>
      </c>
      <c r="AO2391" s="13" t="str">
        <f>IF(paramètres!$B$28=1,(((SUM(P2391:Y2391)/1.02)+SUM(Z2391:AA2391))+((SUM(AB2391:AK2391)/1.02)+SUM(AL2391:AN2391)))*cotpatr,IF(paramètres!$B$28=2,(SUM(P2391:AN2391)*cotpatr),"Missing Delta Option"))</f>
        <v>Missing Delta Option</v>
      </c>
      <c r="AP2391" s="13" t="str" cm="1">
        <f t="array" ref="AP2391">IF(paramètres!$B$28=1,(((SUM(P2391:Y2391)/1.02)+SUM(Z2391:AA2391))+((SUM(AB2391:AM2391)/1.02)+SUM(AL2391:AM2391)))/12*pécule,IF(paramètres!$B$28=2,SUM(P2391:AM2391)/12*pécule,"Missing Delta Option"))</f>
        <v>Missing Delta Option</v>
      </c>
      <c r="AQ2391" s="105" t="e">
        <f>IF(paramètres!$B$28=1,(((SUM(P2391:Y2391)/1.02)+SUM(Z2391:AA2391))+((SUM(AB2391:AM2391)/1.02)+SUM(AL2391:AM2391)))+AN2391+AO2391+AP2391,SUM(P2391:AM2391)+AN2391+AO2391+AP2391)</f>
        <v>#VALUE!</v>
      </c>
    </row>
    <row r="2392" spans="1:43" x14ac:dyDescent="0.25">
      <c r="A2392" s="104"/>
      <c r="B2392" s="39"/>
      <c r="C2392" s="39"/>
      <c r="D2392" s="70"/>
      <c r="E2392" s="49"/>
      <c r="F2392" s="40"/>
      <c r="G2392" s="38"/>
      <c r="H2392" s="71"/>
      <c r="I2392" s="40"/>
      <c r="J2392" s="38"/>
      <c r="K2392" s="71"/>
      <c r="L2392" s="40"/>
      <c r="M2392" s="38"/>
      <c r="N2392" s="71"/>
      <c r="O2392" s="49"/>
      <c r="P2392" s="177"/>
      <c r="Q2392" s="178"/>
      <c r="R2392" s="178"/>
      <c r="S2392" s="178"/>
      <c r="T2392" s="178"/>
      <c r="U2392" s="178"/>
      <c r="V2392" s="178"/>
      <c r="W2392" s="178"/>
      <c r="X2392" s="178"/>
      <c r="Y2392" s="178"/>
      <c r="Z2392" s="178"/>
      <c r="AA2392" s="179"/>
      <c r="AB2392" s="121">
        <f>IF($D2392="",0,IF($E2392="",0,IF(VLOOKUP($E2392,paramètres!$E$33:$F$44,2,FALSE)&lt;=VLOOKUP($AB$18,paramètres!$E$33:$F$44,2,FALSE),P2392*$D2392,0)))</f>
        <v>0</v>
      </c>
      <c r="AC2392" s="13">
        <f>IF($D2392="",0,IF($E2392="",0,IF(VLOOKUP($E2392,paramètres!$E$33:$F$44,2,FALSE)&lt;=VLOOKUP($AC$18,paramètres!$E$33:$F$44,2,FALSE),Q2392*$D2392,0)))</f>
        <v>0</v>
      </c>
      <c r="AD2392" s="13">
        <f>IF($D2392="",0,IF($E2392="",0,IF(VLOOKUP($E2392,paramètres!$E$33:$F$44,2,FALSE)&lt;=VLOOKUP($AD$18,paramètres!$E$33:$F$44,2,FALSE),R2392*$D2392,0)))</f>
        <v>0</v>
      </c>
      <c r="AE2392" s="13">
        <f>IF($D2392="",0,IF($E2392="",0,IF(VLOOKUP($E2392,paramètres!$E$33:$F$44,2,FALSE)&lt;=VLOOKUP($AE$18,paramètres!$E$33:$F$44,2,FALSE),S2392*$D2392,0)))</f>
        <v>0</v>
      </c>
      <c r="AF2392" s="13">
        <f>IF($D2392="",0,IF($E2392="",0,IF(VLOOKUP($E2392,paramètres!$E$33:$F$44,2,FALSE)&lt;=VLOOKUP($AF$18,paramètres!$E$33:$F$44,2,FALSE),T2392*$D2392,0)))</f>
        <v>0</v>
      </c>
      <c r="AG2392" s="13">
        <f>IF($D2392="",0,IF($E2392="",0,IF(VLOOKUP($E2392,paramètres!$E$33:$F$44,2,FALSE)&lt;=VLOOKUP($AG$18,paramètres!$E$33:$F$44,2,FALSE),U2392*$D2392,0)))</f>
        <v>0</v>
      </c>
      <c r="AH2392" s="13">
        <f>IF($D2392="",0,IF($E2392="",0,IF(VLOOKUP($E2392,paramètres!$E$33:$F$44,2,FALSE)&lt;=VLOOKUP($AH$18,paramètres!$E$33:$F$44,2,FALSE),V2392*$D2392,0)))</f>
        <v>0</v>
      </c>
      <c r="AI2392" s="13">
        <f>IF($D2392="",0,IF($E2392="",0,IF(VLOOKUP($E2392,paramètres!$E$33:$F$44,2,FALSE)&lt;=VLOOKUP($AI$18,paramètres!$E$33:$F$44,2,FALSE),W2392*$D2392,0)))</f>
        <v>0</v>
      </c>
      <c r="AJ2392" s="13">
        <f>IF($D2392="",0,IF($E2392="",0,IF(VLOOKUP($E2392,paramètres!$E$33:$F$44,2,FALSE)&lt;=VLOOKUP($AJ$18,paramètres!$E$33:$F$44,2,FALSE),X2392*$D2392,0)))</f>
        <v>0</v>
      </c>
      <c r="AK2392" s="13">
        <f>IF($D2392="",0,IF($E2392="",0,IF(VLOOKUP($E2392,paramètres!$E$33:$F$44,2,FALSE)&lt;=VLOOKUP($AK$18,paramètres!$E$33:$F$44,2,FALSE),Y2392*$D2392,0)))</f>
        <v>0</v>
      </c>
      <c r="AL2392" s="13">
        <f>IF($D2392="",0,IF($E2392="",0,IF(VLOOKUP($E2392,paramètres!$E$33:$F$44,2,FALSE)&lt;=VLOOKUP($AL$18,paramètres!$E$33:$F$44,2,FALSE),Z2392*$D2392,0)))</f>
        <v>0</v>
      </c>
      <c r="AM2392" s="126">
        <f>IF($D2392="",0,IF($E2392="",0,IF(VLOOKUP($E2392,paramètres!$E$33:$F$44,2,FALSE)&lt;=VLOOKUP($AM$18,paramètres!$E$33:$F$44,2,FALSE),AA2392*$D2392,0)))</f>
        <v>0</v>
      </c>
      <c r="AN2392" s="121" t="str">
        <f>IF(paramètres!$B$28=1,((SUM(P2392:Y2392)/1.02)+SUM(Z2392:AA2392))*0.0303/9*COUNT(P2392:X2392),IF(paramètres!$B$28=2,(SUM(P2392:AA2392))*0.0303/9*COUNT(P2392:X2392),"Missing Delta option"))</f>
        <v>Missing Delta option</v>
      </c>
      <c r="AO2392" s="13" t="str">
        <f>IF(paramètres!$B$28=1,(((SUM(P2392:Y2392)/1.02)+SUM(Z2392:AA2392))+((SUM(AB2392:AK2392)/1.02)+SUM(AL2392:AN2392)))*cotpatr,IF(paramètres!$B$28=2,(SUM(P2392:AN2392)*cotpatr),"Missing Delta Option"))</f>
        <v>Missing Delta Option</v>
      </c>
      <c r="AP2392" s="13" t="str" cm="1">
        <f t="array" ref="AP2392">IF(paramètres!$B$28=1,(((SUM(P2392:Y2392)/1.02)+SUM(Z2392:AA2392))+((SUM(AB2392:AM2392)/1.02)+SUM(AL2392:AM2392)))/12*pécule,IF(paramètres!$B$28=2,SUM(P2392:AM2392)/12*pécule,"Missing Delta Option"))</f>
        <v>Missing Delta Option</v>
      </c>
      <c r="AQ2392" s="105" t="e">
        <f>IF(paramètres!$B$28=1,(((SUM(P2392:Y2392)/1.02)+SUM(Z2392:AA2392))+((SUM(AB2392:AM2392)/1.02)+SUM(AL2392:AM2392)))+AN2392+AO2392+AP2392,SUM(P2392:AM2392)+AN2392+AO2392+AP2392)</f>
        <v>#VALUE!</v>
      </c>
    </row>
    <row r="2393" spans="1:43" x14ac:dyDescent="0.25">
      <c r="A2393" s="104"/>
      <c r="B2393" s="39"/>
      <c r="C2393" s="39"/>
      <c r="D2393" s="70"/>
      <c r="E2393" s="49"/>
      <c r="F2393" s="40"/>
      <c r="G2393" s="38"/>
      <c r="H2393" s="71"/>
      <c r="I2393" s="40"/>
      <c r="J2393" s="38"/>
      <c r="K2393" s="71"/>
      <c r="L2393" s="40"/>
      <c r="M2393" s="38"/>
      <c r="N2393" s="71"/>
      <c r="O2393" s="49"/>
      <c r="P2393" s="177"/>
      <c r="Q2393" s="178"/>
      <c r="R2393" s="178"/>
      <c r="S2393" s="178"/>
      <c r="T2393" s="178"/>
      <c r="U2393" s="178"/>
      <c r="V2393" s="178"/>
      <c r="W2393" s="178"/>
      <c r="X2393" s="178"/>
      <c r="Y2393" s="178"/>
      <c r="Z2393" s="178"/>
      <c r="AA2393" s="179"/>
      <c r="AB2393" s="121">
        <f>IF($D2393="",0,IF($E2393="",0,IF(VLOOKUP($E2393,paramètres!$E$33:$F$44,2,FALSE)&lt;=VLOOKUP($AB$18,paramètres!$E$33:$F$44,2,FALSE),P2393*$D2393,0)))</f>
        <v>0</v>
      </c>
      <c r="AC2393" s="13">
        <f>IF($D2393="",0,IF($E2393="",0,IF(VLOOKUP($E2393,paramètres!$E$33:$F$44,2,FALSE)&lt;=VLOOKUP($AC$18,paramètres!$E$33:$F$44,2,FALSE),Q2393*$D2393,0)))</f>
        <v>0</v>
      </c>
      <c r="AD2393" s="13">
        <f>IF($D2393="",0,IF($E2393="",0,IF(VLOOKUP($E2393,paramètres!$E$33:$F$44,2,FALSE)&lt;=VLOOKUP($AD$18,paramètres!$E$33:$F$44,2,FALSE),R2393*$D2393,0)))</f>
        <v>0</v>
      </c>
      <c r="AE2393" s="13">
        <f>IF($D2393="",0,IF($E2393="",0,IF(VLOOKUP($E2393,paramètres!$E$33:$F$44,2,FALSE)&lt;=VLOOKUP($AE$18,paramètres!$E$33:$F$44,2,FALSE),S2393*$D2393,0)))</f>
        <v>0</v>
      </c>
      <c r="AF2393" s="13">
        <f>IF($D2393="",0,IF($E2393="",0,IF(VLOOKUP($E2393,paramètres!$E$33:$F$44,2,FALSE)&lt;=VLOOKUP($AF$18,paramètres!$E$33:$F$44,2,FALSE),T2393*$D2393,0)))</f>
        <v>0</v>
      </c>
      <c r="AG2393" s="13">
        <f>IF($D2393="",0,IF($E2393="",0,IF(VLOOKUP($E2393,paramètres!$E$33:$F$44,2,FALSE)&lt;=VLOOKUP($AG$18,paramètres!$E$33:$F$44,2,FALSE),U2393*$D2393,0)))</f>
        <v>0</v>
      </c>
      <c r="AH2393" s="13">
        <f>IF($D2393="",0,IF($E2393="",0,IF(VLOOKUP($E2393,paramètres!$E$33:$F$44,2,FALSE)&lt;=VLOOKUP($AH$18,paramètres!$E$33:$F$44,2,FALSE),V2393*$D2393,0)))</f>
        <v>0</v>
      </c>
      <c r="AI2393" s="13">
        <f>IF($D2393="",0,IF($E2393="",0,IF(VLOOKUP($E2393,paramètres!$E$33:$F$44,2,FALSE)&lt;=VLOOKUP($AI$18,paramètres!$E$33:$F$44,2,FALSE),W2393*$D2393,0)))</f>
        <v>0</v>
      </c>
      <c r="AJ2393" s="13">
        <f>IF($D2393="",0,IF($E2393="",0,IF(VLOOKUP($E2393,paramètres!$E$33:$F$44,2,FALSE)&lt;=VLOOKUP($AJ$18,paramètres!$E$33:$F$44,2,FALSE),X2393*$D2393,0)))</f>
        <v>0</v>
      </c>
      <c r="AK2393" s="13">
        <f>IF($D2393="",0,IF($E2393="",0,IF(VLOOKUP($E2393,paramètres!$E$33:$F$44,2,FALSE)&lt;=VLOOKUP($AK$18,paramètres!$E$33:$F$44,2,FALSE),Y2393*$D2393,0)))</f>
        <v>0</v>
      </c>
      <c r="AL2393" s="13">
        <f>IF($D2393="",0,IF($E2393="",0,IF(VLOOKUP($E2393,paramètres!$E$33:$F$44,2,FALSE)&lt;=VLOOKUP($AL$18,paramètres!$E$33:$F$44,2,FALSE),Z2393*$D2393,0)))</f>
        <v>0</v>
      </c>
      <c r="AM2393" s="126">
        <f>IF($D2393="",0,IF($E2393="",0,IF(VLOOKUP($E2393,paramètres!$E$33:$F$44,2,FALSE)&lt;=VLOOKUP($AM$18,paramètres!$E$33:$F$44,2,FALSE),AA2393*$D2393,0)))</f>
        <v>0</v>
      </c>
      <c r="AN2393" s="121" t="str">
        <f>IF(paramètres!$B$28=1,((SUM(P2393:Y2393)/1.02)+SUM(Z2393:AA2393))*0.0303/9*COUNT(P2393:X2393),IF(paramètres!$B$28=2,(SUM(P2393:AA2393))*0.0303/9*COUNT(P2393:X2393),"Missing Delta option"))</f>
        <v>Missing Delta option</v>
      </c>
      <c r="AO2393" s="13" t="str">
        <f>IF(paramètres!$B$28=1,(((SUM(P2393:Y2393)/1.02)+SUM(Z2393:AA2393))+((SUM(AB2393:AK2393)/1.02)+SUM(AL2393:AN2393)))*cotpatr,IF(paramètres!$B$28=2,(SUM(P2393:AN2393)*cotpatr),"Missing Delta Option"))</f>
        <v>Missing Delta Option</v>
      </c>
      <c r="AP2393" s="13" t="str" cm="1">
        <f t="array" ref="AP2393">IF(paramètres!$B$28=1,(((SUM(P2393:Y2393)/1.02)+SUM(Z2393:AA2393))+((SUM(AB2393:AM2393)/1.02)+SUM(AL2393:AM2393)))/12*pécule,IF(paramètres!$B$28=2,SUM(P2393:AM2393)/12*pécule,"Missing Delta Option"))</f>
        <v>Missing Delta Option</v>
      </c>
      <c r="AQ2393" s="105" t="e">
        <f>IF(paramètres!$B$28=1,(((SUM(P2393:Y2393)/1.02)+SUM(Z2393:AA2393))+((SUM(AB2393:AM2393)/1.02)+SUM(AL2393:AM2393)))+AN2393+AO2393+AP2393,SUM(P2393:AM2393)+AN2393+AO2393+AP2393)</f>
        <v>#VALUE!</v>
      </c>
    </row>
    <row r="2394" spans="1:43" x14ac:dyDescent="0.25">
      <c r="A2394" s="104"/>
      <c r="B2394" s="39"/>
      <c r="C2394" s="39"/>
      <c r="D2394" s="70"/>
      <c r="E2394" s="49"/>
      <c r="F2394" s="40"/>
      <c r="G2394" s="38"/>
      <c r="H2394" s="71"/>
      <c r="I2394" s="40"/>
      <c r="J2394" s="38"/>
      <c r="K2394" s="71"/>
      <c r="L2394" s="40"/>
      <c r="M2394" s="38"/>
      <c r="N2394" s="71"/>
      <c r="O2394" s="49"/>
      <c r="P2394" s="177"/>
      <c r="Q2394" s="178"/>
      <c r="R2394" s="178"/>
      <c r="S2394" s="178"/>
      <c r="T2394" s="178"/>
      <c r="U2394" s="178"/>
      <c r="V2394" s="178"/>
      <c r="W2394" s="178"/>
      <c r="X2394" s="178"/>
      <c r="Y2394" s="178"/>
      <c r="Z2394" s="178"/>
      <c r="AA2394" s="179"/>
      <c r="AB2394" s="121">
        <f>IF($D2394="",0,IF($E2394="",0,IF(VLOOKUP($E2394,paramètres!$E$33:$F$44,2,FALSE)&lt;=VLOOKUP($AB$18,paramètres!$E$33:$F$44,2,FALSE),P2394*$D2394,0)))</f>
        <v>0</v>
      </c>
      <c r="AC2394" s="13">
        <f>IF($D2394="",0,IF($E2394="",0,IF(VLOOKUP($E2394,paramètres!$E$33:$F$44,2,FALSE)&lt;=VLOOKUP($AC$18,paramètres!$E$33:$F$44,2,FALSE),Q2394*$D2394,0)))</f>
        <v>0</v>
      </c>
      <c r="AD2394" s="13">
        <f>IF($D2394="",0,IF($E2394="",0,IF(VLOOKUP($E2394,paramètres!$E$33:$F$44,2,FALSE)&lt;=VLOOKUP($AD$18,paramètres!$E$33:$F$44,2,FALSE),R2394*$D2394,0)))</f>
        <v>0</v>
      </c>
      <c r="AE2394" s="13">
        <f>IF($D2394="",0,IF($E2394="",0,IF(VLOOKUP($E2394,paramètres!$E$33:$F$44,2,FALSE)&lt;=VLOOKUP($AE$18,paramètres!$E$33:$F$44,2,FALSE),S2394*$D2394,0)))</f>
        <v>0</v>
      </c>
      <c r="AF2394" s="13">
        <f>IF($D2394="",0,IF($E2394="",0,IF(VLOOKUP($E2394,paramètres!$E$33:$F$44,2,FALSE)&lt;=VLOOKUP($AF$18,paramètres!$E$33:$F$44,2,FALSE),T2394*$D2394,0)))</f>
        <v>0</v>
      </c>
      <c r="AG2394" s="13">
        <f>IF($D2394="",0,IF($E2394="",0,IF(VLOOKUP($E2394,paramètres!$E$33:$F$44,2,FALSE)&lt;=VLOOKUP($AG$18,paramètres!$E$33:$F$44,2,FALSE),U2394*$D2394,0)))</f>
        <v>0</v>
      </c>
      <c r="AH2394" s="13">
        <f>IF($D2394="",0,IF($E2394="",0,IF(VLOOKUP($E2394,paramètres!$E$33:$F$44,2,FALSE)&lt;=VLOOKUP($AH$18,paramètres!$E$33:$F$44,2,FALSE),V2394*$D2394,0)))</f>
        <v>0</v>
      </c>
      <c r="AI2394" s="13">
        <f>IF($D2394="",0,IF($E2394="",0,IF(VLOOKUP($E2394,paramètres!$E$33:$F$44,2,FALSE)&lt;=VLOOKUP($AI$18,paramètres!$E$33:$F$44,2,FALSE),W2394*$D2394,0)))</f>
        <v>0</v>
      </c>
      <c r="AJ2394" s="13">
        <f>IF($D2394="",0,IF($E2394="",0,IF(VLOOKUP($E2394,paramètres!$E$33:$F$44,2,FALSE)&lt;=VLOOKUP($AJ$18,paramètres!$E$33:$F$44,2,FALSE),X2394*$D2394,0)))</f>
        <v>0</v>
      </c>
      <c r="AK2394" s="13">
        <f>IF($D2394="",0,IF($E2394="",0,IF(VLOOKUP($E2394,paramètres!$E$33:$F$44,2,FALSE)&lt;=VLOOKUP($AK$18,paramètres!$E$33:$F$44,2,FALSE),Y2394*$D2394,0)))</f>
        <v>0</v>
      </c>
      <c r="AL2394" s="13">
        <f>IF($D2394="",0,IF($E2394="",0,IF(VLOOKUP($E2394,paramètres!$E$33:$F$44,2,FALSE)&lt;=VLOOKUP($AL$18,paramètres!$E$33:$F$44,2,FALSE),Z2394*$D2394,0)))</f>
        <v>0</v>
      </c>
      <c r="AM2394" s="126">
        <f>IF($D2394="",0,IF($E2394="",0,IF(VLOOKUP($E2394,paramètres!$E$33:$F$44,2,FALSE)&lt;=VLOOKUP($AM$18,paramètres!$E$33:$F$44,2,FALSE),AA2394*$D2394,0)))</f>
        <v>0</v>
      </c>
      <c r="AN2394" s="121" t="str">
        <f>IF(paramètres!$B$28=1,((SUM(P2394:Y2394)/1.02)+SUM(Z2394:AA2394))*0.0303/9*COUNT(P2394:X2394),IF(paramètres!$B$28=2,(SUM(P2394:AA2394))*0.0303/9*COUNT(P2394:X2394),"Missing Delta option"))</f>
        <v>Missing Delta option</v>
      </c>
      <c r="AO2394" s="13" t="str">
        <f>IF(paramètres!$B$28=1,(((SUM(P2394:Y2394)/1.02)+SUM(Z2394:AA2394))+((SUM(AB2394:AK2394)/1.02)+SUM(AL2394:AN2394)))*cotpatr,IF(paramètres!$B$28=2,(SUM(P2394:AN2394)*cotpatr),"Missing Delta Option"))</f>
        <v>Missing Delta Option</v>
      </c>
      <c r="AP2394" s="13" t="str" cm="1">
        <f t="array" ref="AP2394">IF(paramètres!$B$28=1,(((SUM(P2394:Y2394)/1.02)+SUM(Z2394:AA2394))+((SUM(AB2394:AM2394)/1.02)+SUM(AL2394:AM2394)))/12*pécule,IF(paramètres!$B$28=2,SUM(P2394:AM2394)/12*pécule,"Missing Delta Option"))</f>
        <v>Missing Delta Option</v>
      </c>
      <c r="AQ2394" s="105" t="e">
        <f>IF(paramètres!$B$28=1,(((SUM(P2394:Y2394)/1.02)+SUM(Z2394:AA2394))+((SUM(AB2394:AM2394)/1.02)+SUM(AL2394:AM2394)))+AN2394+AO2394+AP2394,SUM(P2394:AM2394)+AN2394+AO2394+AP2394)</f>
        <v>#VALUE!</v>
      </c>
    </row>
    <row r="2395" spans="1:43" x14ac:dyDescent="0.25">
      <c r="A2395" s="104"/>
      <c r="B2395" s="39"/>
      <c r="C2395" s="39"/>
      <c r="D2395" s="70"/>
      <c r="E2395" s="49"/>
      <c r="F2395" s="40"/>
      <c r="G2395" s="38"/>
      <c r="H2395" s="71"/>
      <c r="I2395" s="40"/>
      <c r="J2395" s="38"/>
      <c r="K2395" s="71"/>
      <c r="L2395" s="40"/>
      <c r="M2395" s="38"/>
      <c r="N2395" s="71"/>
      <c r="O2395" s="49"/>
      <c r="P2395" s="177"/>
      <c r="Q2395" s="178"/>
      <c r="R2395" s="178"/>
      <c r="S2395" s="178"/>
      <c r="T2395" s="178"/>
      <c r="U2395" s="178"/>
      <c r="V2395" s="178"/>
      <c r="W2395" s="178"/>
      <c r="X2395" s="178"/>
      <c r="Y2395" s="178"/>
      <c r="Z2395" s="178"/>
      <c r="AA2395" s="179"/>
      <c r="AB2395" s="121">
        <f>IF($D2395="",0,IF($E2395="",0,IF(VLOOKUP($E2395,paramètres!$E$33:$F$44,2,FALSE)&lt;=VLOOKUP($AB$18,paramètres!$E$33:$F$44,2,FALSE),P2395*$D2395,0)))</f>
        <v>0</v>
      </c>
      <c r="AC2395" s="13">
        <f>IF($D2395="",0,IF($E2395="",0,IF(VLOOKUP($E2395,paramètres!$E$33:$F$44,2,FALSE)&lt;=VLOOKUP($AC$18,paramètres!$E$33:$F$44,2,FALSE),Q2395*$D2395,0)))</f>
        <v>0</v>
      </c>
      <c r="AD2395" s="13">
        <f>IF($D2395="",0,IF($E2395="",0,IF(VLOOKUP($E2395,paramètres!$E$33:$F$44,2,FALSE)&lt;=VLOOKUP($AD$18,paramètres!$E$33:$F$44,2,FALSE),R2395*$D2395,0)))</f>
        <v>0</v>
      </c>
      <c r="AE2395" s="13">
        <f>IF($D2395="",0,IF($E2395="",0,IF(VLOOKUP($E2395,paramètres!$E$33:$F$44,2,FALSE)&lt;=VLOOKUP($AE$18,paramètres!$E$33:$F$44,2,FALSE),S2395*$D2395,0)))</f>
        <v>0</v>
      </c>
      <c r="AF2395" s="13">
        <f>IF($D2395="",0,IF($E2395="",0,IF(VLOOKUP($E2395,paramètres!$E$33:$F$44,2,FALSE)&lt;=VLOOKUP($AF$18,paramètres!$E$33:$F$44,2,FALSE),T2395*$D2395,0)))</f>
        <v>0</v>
      </c>
      <c r="AG2395" s="13">
        <f>IF($D2395="",0,IF($E2395="",0,IF(VLOOKUP($E2395,paramètres!$E$33:$F$44,2,FALSE)&lt;=VLOOKUP($AG$18,paramètres!$E$33:$F$44,2,FALSE),U2395*$D2395,0)))</f>
        <v>0</v>
      </c>
      <c r="AH2395" s="13">
        <f>IF($D2395="",0,IF($E2395="",0,IF(VLOOKUP($E2395,paramètres!$E$33:$F$44,2,FALSE)&lt;=VLOOKUP($AH$18,paramètres!$E$33:$F$44,2,FALSE),V2395*$D2395,0)))</f>
        <v>0</v>
      </c>
      <c r="AI2395" s="13">
        <f>IF($D2395="",0,IF($E2395="",0,IF(VLOOKUP($E2395,paramètres!$E$33:$F$44,2,FALSE)&lt;=VLOOKUP($AI$18,paramètres!$E$33:$F$44,2,FALSE),W2395*$D2395,0)))</f>
        <v>0</v>
      </c>
      <c r="AJ2395" s="13">
        <f>IF($D2395="",0,IF($E2395="",0,IF(VLOOKUP($E2395,paramètres!$E$33:$F$44,2,FALSE)&lt;=VLOOKUP($AJ$18,paramètres!$E$33:$F$44,2,FALSE),X2395*$D2395,0)))</f>
        <v>0</v>
      </c>
      <c r="AK2395" s="13">
        <f>IF($D2395="",0,IF($E2395="",0,IF(VLOOKUP($E2395,paramètres!$E$33:$F$44,2,FALSE)&lt;=VLOOKUP($AK$18,paramètres!$E$33:$F$44,2,FALSE),Y2395*$D2395,0)))</f>
        <v>0</v>
      </c>
      <c r="AL2395" s="13">
        <f>IF($D2395="",0,IF($E2395="",0,IF(VLOOKUP($E2395,paramètres!$E$33:$F$44,2,FALSE)&lt;=VLOOKUP($AL$18,paramètres!$E$33:$F$44,2,FALSE),Z2395*$D2395,0)))</f>
        <v>0</v>
      </c>
      <c r="AM2395" s="126">
        <f>IF($D2395="",0,IF($E2395="",0,IF(VLOOKUP($E2395,paramètres!$E$33:$F$44,2,FALSE)&lt;=VLOOKUP($AM$18,paramètres!$E$33:$F$44,2,FALSE),AA2395*$D2395,0)))</f>
        <v>0</v>
      </c>
      <c r="AN2395" s="121" t="str">
        <f>IF(paramètres!$B$28=1,((SUM(P2395:Y2395)/1.02)+SUM(Z2395:AA2395))*0.0303/9*COUNT(P2395:X2395),IF(paramètres!$B$28=2,(SUM(P2395:AA2395))*0.0303/9*COUNT(P2395:X2395),"Missing Delta option"))</f>
        <v>Missing Delta option</v>
      </c>
      <c r="AO2395" s="13" t="str">
        <f>IF(paramètres!$B$28=1,(((SUM(P2395:Y2395)/1.02)+SUM(Z2395:AA2395))+((SUM(AB2395:AK2395)/1.02)+SUM(AL2395:AN2395)))*cotpatr,IF(paramètres!$B$28=2,(SUM(P2395:AN2395)*cotpatr),"Missing Delta Option"))</f>
        <v>Missing Delta Option</v>
      </c>
      <c r="AP2395" s="13" t="str" cm="1">
        <f t="array" ref="AP2395">IF(paramètres!$B$28=1,(((SUM(P2395:Y2395)/1.02)+SUM(Z2395:AA2395))+((SUM(AB2395:AM2395)/1.02)+SUM(AL2395:AM2395)))/12*pécule,IF(paramètres!$B$28=2,SUM(P2395:AM2395)/12*pécule,"Missing Delta Option"))</f>
        <v>Missing Delta Option</v>
      </c>
      <c r="AQ2395" s="105" t="e">
        <f>IF(paramètres!$B$28=1,(((SUM(P2395:Y2395)/1.02)+SUM(Z2395:AA2395))+((SUM(AB2395:AM2395)/1.02)+SUM(AL2395:AM2395)))+AN2395+AO2395+AP2395,SUM(P2395:AM2395)+AN2395+AO2395+AP2395)</f>
        <v>#VALUE!</v>
      </c>
    </row>
    <row r="2396" spans="1:43" x14ac:dyDescent="0.25">
      <c r="A2396" s="104"/>
      <c r="B2396" s="39"/>
      <c r="C2396" s="39"/>
      <c r="D2396" s="70"/>
      <c r="E2396" s="49"/>
      <c r="F2396" s="40"/>
      <c r="G2396" s="38"/>
      <c r="H2396" s="71"/>
      <c r="I2396" s="40"/>
      <c r="J2396" s="38"/>
      <c r="K2396" s="71"/>
      <c r="L2396" s="40"/>
      <c r="M2396" s="38"/>
      <c r="N2396" s="71"/>
      <c r="O2396" s="49"/>
      <c r="P2396" s="177"/>
      <c r="Q2396" s="178"/>
      <c r="R2396" s="178"/>
      <c r="S2396" s="178"/>
      <c r="T2396" s="178"/>
      <c r="U2396" s="178"/>
      <c r="V2396" s="178"/>
      <c r="W2396" s="178"/>
      <c r="X2396" s="178"/>
      <c r="Y2396" s="178"/>
      <c r="Z2396" s="178"/>
      <c r="AA2396" s="179"/>
      <c r="AB2396" s="121">
        <f>IF($D2396="",0,IF($E2396="",0,IF(VLOOKUP($E2396,paramètres!$E$33:$F$44,2,FALSE)&lt;=VLOOKUP($AB$18,paramètres!$E$33:$F$44,2,FALSE),P2396*$D2396,0)))</f>
        <v>0</v>
      </c>
      <c r="AC2396" s="13">
        <f>IF($D2396="",0,IF($E2396="",0,IF(VLOOKUP($E2396,paramètres!$E$33:$F$44,2,FALSE)&lt;=VLOOKUP($AC$18,paramètres!$E$33:$F$44,2,FALSE),Q2396*$D2396,0)))</f>
        <v>0</v>
      </c>
      <c r="AD2396" s="13">
        <f>IF($D2396="",0,IF($E2396="",0,IF(VLOOKUP($E2396,paramètres!$E$33:$F$44,2,FALSE)&lt;=VLOOKUP($AD$18,paramètres!$E$33:$F$44,2,FALSE),R2396*$D2396,0)))</f>
        <v>0</v>
      </c>
      <c r="AE2396" s="13">
        <f>IF($D2396="",0,IF($E2396="",0,IF(VLOOKUP($E2396,paramètres!$E$33:$F$44,2,FALSE)&lt;=VLOOKUP($AE$18,paramètres!$E$33:$F$44,2,FALSE),S2396*$D2396,0)))</f>
        <v>0</v>
      </c>
      <c r="AF2396" s="13">
        <f>IF($D2396="",0,IF($E2396="",0,IF(VLOOKUP($E2396,paramètres!$E$33:$F$44,2,FALSE)&lt;=VLOOKUP($AF$18,paramètres!$E$33:$F$44,2,FALSE),T2396*$D2396,0)))</f>
        <v>0</v>
      </c>
      <c r="AG2396" s="13">
        <f>IF($D2396="",0,IF($E2396="",0,IF(VLOOKUP($E2396,paramètres!$E$33:$F$44,2,FALSE)&lt;=VLOOKUP($AG$18,paramètres!$E$33:$F$44,2,FALSE),U2396*$D2396,0)))</f>
        <v>0</v>
      </c>
      <c r="AH2396" s="13">
        <f>IF($D2396="",0,IF($E2396="",0,IF(VLOOKUP($E2396,paramètres!$E$33:$F$44,2,FALSE)&lt;=VLOOKUP($AH$18,paramètres!$E$33:$F$44,2,FALSE),V2396*$D2396,0)))</f>
        <v>0</v>
      </c>
      <c r="AI2396" s="13">
        <f>IF($D2396="",0,IF($E2396="",0,IF(VLOOKUP($E2396,paramètres!$E$33:$F$44,2,FALSE)&lt;=VLOOKUP($AI$18,paramètres!$E$33:$F$44,2,FALSE),W2396*$D2396,0)))</f>
        <v>0</v>
      </c>
      <c r="AJ2396" s="13">
        <f>IF($D2396="",0,IF($E2396="",0,IF(VLOOKUP($E2396,paramètres!$E$33:$F$44,2,FALSE)&lt;=VLOOKUP($AJ$18,paramètres!$E$33:$F$44,2,FALSE),X2396*$D2396,0)))</f>
        <v>0</v>
      </c>
      <c r="AK2396" s="13">
        <f>IF($D2396="",0,IF($E2396="",0,IF(VLOOKUP($E2396,paramètres!$E$33:$F$44,2,FALSE)&lt;=VLOOKUP($AK$18,paramètres!$E$33:$F$44,2,FALSE),Y2396*$D2396,0)))</f>
        <v>0</v>
      </c>
      <c r="AL2396" s="13">
        <f>IF($D2396="",0,IF($E2396="",0,IF(VLOOKUP($E2396,paramètres!$E$33:$F$44,2,FALSE)&lt;=VLOOKUP($AL$18,paramètres!$E$33:$F$44,2,FALSE),Z2396*$D2396,0)))</f>
        <v>0</v>
      </c>
      <c r="AM2396" s="126">
        <f>IF($D2396="",0,IF($E2396="",0,IF(VLOOKUP($E2396,paramètres!$E$33:$F$44,2,FALSE)&lt;=VLOOKUP($AM$18,paramètres!$E$33:$F$44,2,FALSE),AA2396*$D2396,0)))</f>
        <v>0</v>
      </c>
      <c r="AN2396" s="121" t="str">
        <f>IF(paramètres!$B$28=1,((SUM(P2396:Y2396)/1.02)+SUM(Z2396:AA2396))*0.0303/9*COUNT(P2396:X2396),IF(paramètres!$B$28=2,(SUM(P2396:AA2396))*0.0303/9*COUNT(P2396:X2396),"Missing Delta option"))</f>
        <v>Missing Delta option</v>
      </c>
      <c r="AO2396" s="13" t="str">
        <f>IF(paramètres!$B$28=1,(((SUM(P2396:Y2396)/1.02)+SUM(Z2396:AA2396))+((SUM(AB2396:AK2396)/1.02)+SUM(AL2396:AN2396)))*cotpatr,IF(paramètres!$B$28=2,(SUM(P2396:AN2396)*cotpatr),"Missing Delta Option"))</f>
        <v>Missing Delta Option</v>
      </c>
      <c r="AP2396" s="13" t="str" cm="1">
        <f t="array" ref="AP2396">IF(paramètres!$B$28=1,(((SUM(P2396:Y2396)/1.02)+SUM(Z2396:AA2396))+((SUM(AB2396:AM2396)/1.02)+SUM(AL2396:AM2396)))/12*pécule,IF(paramètres!$B$28=2,SUM(P2396:AM2396)/12*pécule,"Missing Delta Option"))</f>
        <v>Missing Delta Option</v>
      </c>
      <c r="AQ2396" s="105" t="e">
        <f>IF(paramètres!$B$28=1,(((SUM(P2396:Y2396)/1.02)+SUM(Z2396:AA2396))+((SUM(AB2396:AM2396)/1.02)+SUM(AL2396:AM2396)))+AN2396+AO2396+AP2396,SUM(P2396:AM2396)+AN2396+AO2396+AP2396)</f>
        <v>#VALUE!</v>
      </c>
    </row>
    <row r="2397" spans="1:43" x14ac:dyDescent="0.25">
      <c r="A2397" s="104"/>
      <c r="B2397" s="39"/>
      <c r="C2397" s="39"/>
      <c r="D2397" s="70"/>
      <c r="E2397" s="49"/>
      <c r="F2397" s="40"/>
      <c r="G2397" s="38"/>
      <c r="H2397" s="71"/>
      <c r="I2397" s="40"/>
      <c r="J2397" s="38"/>
      <c r="K2397" s="71"/>
      <c r="L2397" s="40"/>
      <c r="M2397" s="38"/>
      <c r="N2397" s="71"/>
      <c r="O2397" s="49"/>
      <c r="P2397" s="177"/>
      <c r="Q2397" s="178"/>
      <c r="R2397" s="178"/>
      <c r="S2397" s="178"/>
      <c r="T2397" s="178"/>
      <c r="U2397" s="178"/>
      <c r="V2397" s="178"/>
      <c r="W2397" s="178"/>
      <c r="X2397" s="178"/>
      <c r="Y2397" s="178"/>
      <c r="Z2397" s="178"/>
      <c r="AA2397" s="179"/>
      <c r="AB2397" s="121">
        <f>IF($D2397="",0,IF($E2397="",0,IF(VLOOKUP($E2397,paramètres!$E$33:$F$44,2,FALSE)&lt;=VLOOKUP($AB$18,paramètres!$E$33:$F$44,2,FALSE),P2397*$D2397,0)))</f>
        <v>0</v>
      </c>
      <c r="AC2397" s="13">
        <f>IF($D2397="",0,IF($E2397="",0,IF(VLOOKUP($E2397,paramètres!$E$33:$F$44,2,FALSE)&lt;=VLOOKUP($AC$18,paramètres!$E$33:$F$44,2,FALSE),Q2397*$D2397,0)))</f>
        <v>0</v>
      </c>
      <c r="AD2397" s="13">
        <f>IF($D2397="",0,IF($E2397="",0,IF(VLOOKUP($E2397,paramètres!$E$33:$F$44,2,FALSE)&lt;=VLOOKUP($AD$18,paramètres!$E$33:$F$44,2,FALSE),R2397*$D2397,0)))</f>
        <v>0</v>
      </c>
      <c r="AE2397" s="13">
        <f>IF($D2397="",0,IF($E2397="",0,IF(VLOOKUP($E2397,paramètres!$E$33:$F$44,2,FALSE)&lt;=VLOOKUP($AE$18,paramètres!$E$33:$F$44,2,FALSE),S2397*$D2397,0)))</f>
        <v>0</v>
      </c>
      <c r="AF2397" s="13">
        <f>IF($D2397="",0,IF($E2397="",0,IF(VLOOKUP($E2397,paramètres!$E$33:$F$44,2,FALSE)&lt;=VLOOKUP($AF$18,paramètres!$E$33:$F$44,2,FALSE),T2397*$D2397,0)))</f>
        <v>0</v>
      </c>
      <c r="AG2397" s="13">
        <f>IF($D2397="",0,IF($E2397="",0,IF(VLOOKUP($E2397,paramètres!$E$33:$F$44,2,FALSE)&lt;=VLOOKUP($AG$18,paramètres!$E$33:$F$44,2,FALSE),U2397*$D2397,0)))</f>
        <v>0</v>
      </c>
      <c r="AH2397" s="13">
        <f>IF($D2397="",0,IF($E2397="",0,IF(VLOOKUP($E2397,paramètres!$E$33:$F$44,2,FALSE)&lt;=VLOOKUP($AH$18,paramètres!$E$33:$F$44,2,FALSE),V2397*$D2397,0)))</f>
        <v>0</v>
      </c>
      <c r="AI2397" s="13">
        <f>IF($D2397="",0,IF($E2397="",0,IF(VLOOKUP($E2397,paramètres!$E$33:$F$44,2,FALSE)&lt;=VLOOKUP($AI$18,paramètres!$E$33:$F$44,2,FALSE),W2397*$D2397,0)))</f>
        <v>0</v>
      </c>
      <c r="AJ2397" s="13">
        <f>IF($D2397="",0,IF($E2397="",0,IF(VLOOKUP($E2397,paramètres!$E$33:$F$44,2,FALSE)&lt;=VLOOKUP($AJ$18,paramètres!$E$33:$F$44,2,FALSE),X2397*$D2397,0)))</f>
        <v>0</v>
      </c>
      <c r="AK2397" s="13">
        <f>IF($D2397="",0,IF($E2397="",0,IF(VLOOKUP($E2397,paramètres!$E$33:$F$44,2,FALSE)&lt;=VLOOKUP($AK$18,paramètres!$E$33:$F$44,2,FALSE),Y2397*$D2397,0)))</f>
        <v>0</v>
      </c>
      <c r="AL2397" s="13">
        <f>IF($D2397="",0,IF($E2397="",0,IF(VLOOKUP($E2397,paramètres!$E$33:$F$44,2,FALSE)&lt;=VLOOKUP($AL$18,paramètres!$E$33:$F$44,2,FALSE),Z2397*$D2397,0)))</f>
        <v>0</v>
      </c>
      <c r="AM2397" s="126">
        <f>IF($D2397="",0,IF($E2397="",0,IF(VLOOKUP($E2397,paramètres!$E$33:$F$44,2,FALSE)&lt;=VLOOKUP($AM$18,paramètres!$E$33:$F$44,2,FALSE),AA2397*$D2397,0)))</f>
        <v>0</v>
      </c>
      <c r="AN2397" s="121" t="str">
        <f>IF(paramètres!$B$28=1,((SUM(P2397:Y2397)/1.02)+SUM(Z2397:AA2397))*0.0303/9*COUNT(P2397:X2397),IF(paramètres!$B$28=2,(SUM(P2397:AA2397))*0.0303/9*COUNT(P2397:X2397),"Missing Delta option"))</f>
        <v>Missing Delta option</v>
      </c>
      <c r="AO2397" s="13" t="str">
        <f>IF(paramètres!$B$28=1,(((SUM(P2397:Y2397)/1.02)+SUM(Z2397:AA2397))+((SUM(AB2397:AK2397)/1.02)+SUM(AL2397:AN2397)))*cotpatr,IF(paramètres!$B$28=2,(SUM(P2397:AN2397)*cotpatr),"Missing Delta Option"))</f>
        <v>Missing Delta Option</v>
      </c>
      <c r="AP2397" s="13" t="str" cm="1">
        <f t="array" ref="AP2397">IF(paramètres!$B$28=1,(((SUM(P2397:Y2397)/1.02)+SUM(Z2397:AA2397))+((SUM(AB2397:AM2397)/1.02)+SUM(AL2397:AM2397)))/12*pécule,IF(paramètres!$B$28=2,SUM(P2397:AM2397)/12*pécule,"Missing Delta Option"))</f>
        <v>Missing Delta Option</v>
      </c>
      <c r="AQ2397" s="105" t="e">
        <f>IF(paramètres!$B$28=1,(((SUM(P2397:Y2397)/1.02)+SUM(Z2397:AA2397))+((SUM(AB2397:AM2397)/1.02)+SUM(AL2397:AM2397)))+AN2397+AO2397+AP2397,SUM(P2397:AM2397)+AN2397+AO2397+AP2397)</f>
        <v>#VALUE!</v>
      </c>
    </row>
    <row r="2398" spans="1:43" x14ac:dyDescent="0.25">
      <c r="A2398" s="104"/>
      <c r="B2398" s="39"/>
      <c r="C2398" s="39"/>
      <c r="D2398" s="70"/>
      <c r="E2398" s="49"/>
      <c r="F2398" s="40"/>
      <c r="G2398" s="38"/>
      <c r="H2398" s="71"/>
      <c r="I2398" s="40"/>
      <c r="J2398" s="38"/>
      <c r="K2398" s="71"/>
      <c r="L2398" s="40"/>
      <c r="M2398" s="38"/>
      <c r="N2398" s="71"/>
      <c r="O2398" s="49"/>
      <c r="P2398" s="177"/>
      <c r="Q2398" s="178"/>
      <c r="R2398" s="178"/>
      <c r="S2398" s="178"/>
      <c r="T2398" s="178"/>
      <c r="U2398" s="178"/>
      <c r="V2398" s="178"/>
      <c r="W2398" s="178"/>
      <c r="X2398" s="178"/>
      <c r="Y2398" s="178"/>
      <c r="Z2398" s="178"/>
      <c r="AA2398" s="179"/>
      <c r="AB2398" s="121">
        <f>IF($D2398="",0,IF($E2398="",0,IF(VLOOKUP($E2398,paramètres!$E$33:$F$44,2,FALSE)&lt;=VLOOKUP($AB$18,paramètres!$E$33:$F$44,2,FALSE),P2398*$D2398,0)))</f>
        <v>0</v>
      </c>
      <c r="AC2398" s="13">
        <f>IF($D2398="",0,IF($E2398="",0,IF(VLOOKUP($E2398,paramètres!$E$33:$F$44,2,FALSE)&lt;=VLOOKUP($AC$18,paramètres!$E$33:$F$44,2,FALSE),Q2398*$D2398,0)))</f>
        <v>0</v>
      </c>
      <c r="AD2398" s="13">
        <f>IF($D2398="",0,IF($E2398="",0,IF(VLOOKUP($E2398,paramètres!$E$33:$F$44,2,FALSE)&lt;=VLOOKUP($AD$18,paramètres!$E$33:$F$44,2,FALSE),R2398*$D2398,0)))</f>
        <v>0</v>
      </c>
      <c r="AE2398" s="13">
        <f>IF($D2398="",0,IF($E2398="",0,IF(VLOOKUP($E2398,paramètres!$E$33:$F$44,2,FALSE)&lt;=VLOOKUP($AE$18,paramètres!$E$33:$F$44,2,FALSE),S2398*$D2398,0)))</f>
        <v>0</v>
      </c>
      <c r="AF2398" s="13">
        <f>IF($D2398="",0,IF($E2398="",0,IF(VLOOKUP($E2398,paramètres!$E$33:$F$44,2,FALSE)&lt;=VLOOKUP($AF$18,paramètres!$E$33:$F$44,2,FALSE),T2398*$D2398,0)))</f>
        <v>0</v>
      </c>
      <c r="AG2398" s="13">
        <f>IF($D2398="",0,IF($E2398="",0,IF(VLOOKUP($E2398,paramètres!$E$33:$F$44,2,FALSE)&lt;=VLOOKUP($AG$18,paramètres!$E$33:$F$44,2,FALSE),U2398*$D2398,0)))</f>
        <v>0</v>
      </c>
      <c r="AH2398" s="13">
        <f>IF($D2398="",0,IF($E2398="",0,IF(VLOOKUP($E2398,paramètres!$E$33:$F$44,2,FALSE)&lt;=VLOOKUP($AH$18,paramètres!$E$33:$F$44,2,FALSE),V2398*$D2398,0)))</f>
        <v>0</v>
      </c>
      <c r="AI2398" s="13">
        <f>IF($D2398="",0,IF($E2398="",0,IF(VLOOKUP($E2398,paramètres!$E$33:$F$44,2,FALSE)&lt;=VLOOKUP($AI$18,paramètres!$E$33:$F$44,2,FALSE),W2398*$D2398,0)))</f>
        <v>0</v>
      </c>
      <c r="AJ2398" s="13">
        <f>IF($D2398="",0,IF($E2398="",0,IF(VLOOKUP($E2398,paramètres!$E$33:$F$44,2,FALSE)&lt;=VLOOKUP($AJ$18,paramètres!$E$33:$F$44,2,FALSE),X2398*$D2398,0)))</f>
        <v>0</v>
      </c>
      <c r="AK2398" s="13">
        <f>IF($D2398="",0,IF($E2398="",0,IF(VLOOKUP($E2398,paramètres!$E$33:$F$44,2,FALSE)&lt;=VLOOKUP($AK$18,paramètres!$E$33:$F$44,2,FALSE),Y2398*$D2398,0)))</f>
        <v>0</v>
      </c>
      <c r="AL2398" s="13">
        <f>IF($D2398="",0,IF($E2398="",0,IF(VLOOKUP($E2398,paramètres!$E$33:$F$44,2,FALSE)&lt;=VLOOKUP($AL$18,paramètres!$E$33:$F$44,2,FALSE),Z2398*$D2398,0)))</f>
        <v>0</v>
      </c>
      <c r="AM2398" s="126">
        <f>IF($D2398="",0,IF($E2398="",0,IF(VLOOKUP($E2398,paramètres!$E$33:$F$44,2,FALSE)&lt;=VLOOKUP($AM$18,paramètres!$E$33:$F$44,2,FALSE),AA2398*$D2398,0)))</f>
        <v>0</v>
      </c>
      <c r="AN2398" s="121" t="str">
        <f>IF(paramètres!$B$28=1,((SUM(P2398:Y2398)/1.02)+SUM(Z2398:AA2398))*0.0303/9*COUNT(P2398:X2398),IF(paramètres!$B$28=2,(SUM(P2398:AA2398))*0.0303/9*COUNT(P2398:X2398),"Missing Delta option"))</f>
        <v>Missing Delta option</v>
      </c>
      <c r="AO2398" s="13" t="str">
        <f>IF(paramètres!$B$28=1,(((SUM(P2398:Y2398)/1.02)+SUM(Z2398:AA2398))+((SUM(AB2398:AK2398)/1.02)+SUM(AL2398:AN2398)))*cotpatr,IF(paramètres!$B$28=2,(SUM(P2398:AN2398)*cotpatr),"Missing Delta Option"))</f>
        <v>Missing Delta Option</v>
      </c>
      <c r="AP2398" s="13" t="str" cm="1">
        <f t="array" ref="AP2398">IF(paramètres!$B$28=1,(((SUM(P2398:Y2398)/1.02)+SUM(Z2398:AA2398))+((SUM(AB2398:AM2398)/1.02)+SUM(AL2398:AM2398)))/12*pécule,IF(paramètres!$B$28=2,SUM(P2398:AM2398)/12*pécule,"Missing Delta Option"))</f>
        <v>Missing Delta Option</v>
      </c>
      <c r="AQ2398" s="105" t="e">
        <f>IF(paramètres!$B$28=1,(((SUM(P2398:Y2398)/1.02)+SUM(Z2398:AA2398))+((SUM(AB2398:AM2398)/1.02)+SUM(AL2398:AM2398)))+AN2398+AO2398+AP2398,SUM(P2398:AM2398)+AN2398+AO2398+AP2398)</f>
        <v>#VALUE!</v>
      </c>
    </row>
    <row r="2399" spans="1:43" x14ac:dyDescent="0.25">
      <c r="A2399" s="104"/>
      <c r="B2399" s="39"/>
      <c r="C2399" s="39"/>
      <c r="D2399" s="70"/>
      <c r="E2399" s="49"/>
      <c r="F2399" s="40"/>
      <c r="G2399" s="38"/>
      <c r="H2399" s="71"/>
      <c r="I2399" s="40"/>
      <c r="J2399" s="38"/>
      <c r="K2399" s="71"/>
      <c r="L2399" s="40"/>
      <c r="M2399" s="38"/>
      <c r="N2399" s="71"/>
      <c r="O2399" s="49"/>
      <c r="P2399" s="177"/>
      <c r="Q2399" s="178"/>
      <c r="R2399" s="178"/>
      <c r="S2399" s="178"/>
      <c r="T2399" s="178"/>
      <c r="U2399" s="178"/>
      <c r="V2399" s="178"/>
      <c r="W2399" s="178"/>
      <c r="X2399" s="178"/>
      <c r="Y2399" s="178"/>
      <c r="Z2399" s="178"/>
      <c r="AA2399" s="179"/>
      <c r="AB2399" s="121">
        <f>IF($D2399="",0,IF($E2399="",0,IF(VLOOKUP($E2399,paramètres!$E$33:$F$44,2,FALSE)&lt;=VLOOKUP($AB$18,paramètres!$E$33:$F$44,2,FALSE),P2399*$D2399,0)))</f>
        <v>0</v>
      </c>
      <c r="AC2399" s="13">
        <f>IF($D2399="",0,IF($E2399="",0,IF(VLOOKUP($E2399,paramètres!$E$33:$F$44,2,FALSE)&lt;=VLOOKUP($AC$18,paramètres!$E$33:$F$44,2,FALSE),Q2399*$D2399,0)))</f>
        <v>0</v>
      </c>
      <c r="AD2399" s="13">
        <f>IF($D2399="",0,IF($E2399="",0,IF(VLOOKUP($E2399,paramètres!$E$33:$F$44,2,FALSE)&lt;=VLOOKUP($AD$18,paramètres!$E$33:$F$44,2,FALSE),R2399*$D2399,0)))</f>
        <v>0</v>
      </c>
      <c r="AE2399" s="13">
        <f>IF($D2399="",0,IF($E2399="",0,IF(VLOOKUP($E2399,paramètres!$E$33:$F$44,2,FALSE)&lt;=VLOOKUP($AE$18,paramètres!$E$33:$F$44,2,FALSE),S2399*$D2399,0)))</f>
        <v>0</v>
      </c>
      <c r="AF2399" s="13">
        <f>IF($D2399="",0,IF($E2399="",0,IF(VLOOKUP($E2399,paramètres!$E$33:$F$44,2,FALSE)&lt;=VLOOKUP($AF$18,paramètres!$E$33:$F$44,2,FALSE),T2399*$D2399,0)))</f>
        <v>0</v>
      </c>
      <c r="AG2399" s="13">
        <f>IF($D2399="",0,IF($E2399="",0,IF(VLOOKUP($E2399,paramètres!$E$33:$F$44,2,FALSE)&lt;=VLOOKUP($AG$18,paramètres!$E$33:$F$44,2,FALSE),U2399*$D2399,0)))</f>
        <v>0</v>
      </c>
      <c r="AH2399" s="13">
        <f>IF($D2399="",0,IF($E2399="",0,IF(VLOOKUP($E2399,paramètres!$E$33:$F$44,2,FALSE)&lt;=VLOOKUP($AH$18,paramètres!$E$33:$F$44,2,FALSE),V2399*$D2399,0)))</f>
        <v>0</v>
      </c>
      <c r="AI2399" s="13">
        <f>IF($D2399="",0,IF($E2399="",0,IF(VLOOKUP($E2399,paramètres!$E$33:$F$44,2,FALSE)&lt;=VLOOKUP($AI$18,paramètres!$E$33:$F$44,2,FALSE),W2399*$D2399,0)))</f>
        <v>0</v>
      </c>
      <c r="AJ2399" s="13">
        <f>IF($D2399="",0,IF($E2399="",0,IF(VLOOKUP($E2399,paramètres!$E$33:$F$44,2,FALSE)&lt;=VLOOKUP($AJ$18,paramètres!$E$33:$F$44,2,FALSE),X2399*$D2399,0)))</f>
        <v>0</v>
      </c>
      <c r="AK2399" s="13">
        <f>IF($D2399="",0,IF($E2399="",0,IF(VLOOKUP($E2399,paramètres!$E$33:$F$44,2,FALSE)&lt;=VLOOKUP($AK$18,paramètres!$E$33:$F$44,2,FALSE),Y2399*$D2399,0)))</f>
        <v>0</v>
      </c>
      <c r="AL2399" s="13">
        <f>IF($D2399="",0,IF($E2399="",0,IF(VLOOKUP($E2399,paramètres!$E$33:$F$44,2,FALSE)&lt;=VLOOKUP($AL$18,paramètres!$E$33:$F$44,2,FALSE),Z2399*$D2399,0)))</f>
        <v>0</v>
      </c>
      <c r="AM2399" s="126">
        <f>IF($D2399="",0,IF($E2399="",0,IF(VLOOKUP($E2399,paramètres!$E$33:$F$44,2,FALSE)&lt;=VLOOKUP($AM$18,paramètres!$E$33:$F$44,2,FALSE),AA2399*$D2399,0)))</f>
        <v>0</v>
      </c>
      <c r="AN2399" s="121" t="str">
        <f>IF(paramètres!$B$28=1,((SUM(P2399:Y2399)/1.02)+SUM(Z2399:AA2399))*0.0303/9*COUNT(P2399:X2399),IF(paramètres!$B$28=2,(SUM(P2399:AA2399))*0.0303/9*COUNT(P2399:X2399),"Missing Delta option"))</f>
        <v>Missing Delta option</v>
      </c>
      <c r="AO2399" s="13" t="str">
        <f>IF(paramètres!$B$28=1,(((SUM(P2399:Y2399)/1.02)+SUM(Z2399:AA2399))+((SUM(AB2399:AK2399)/1.02)+SUM(AL2399:AN2399)))*cotpatr,IF(paramètres!$B$28=2,(SUM(P2399:AN2399)*cotpatr),"Missing Delta Option"))</f>
        <v>Missing Delta Option</v>
      </c>
      <c r="AP2399" s="13" t="str" cm="1">
        <f t="array" ref="AP2399">IF(paramètres!$B$28=1,(((SUM(P2399:Y2399)/1.02)+SUM(Z2399:AA2399))+((SUM(AB2399:AM2399)/1.02)+SUM(AL2399:AM2399)))/12*pécule,IF(paramètres!$B$28=2,SUM(P2399:AM2399)/12*pécule,"Missing Delta Option"))</f>
        <v>Missing Delta Option</v>
      </c>
      <c r="AQ2399" s="105" t="e">
        <f>IF(paramètres!$B$28=1,(((SUM(P2399:Y2399)/1.02)+SUM(Z2399:AA2399))+((SUM(AB2399:AM2399)/1.02)+SUM(AL2399:AM2399)))+AN2399+AO2399+AP2399,SUM(P2399:AM2399)+AN2399+AO2399+AP2399)</f>
        <v>#VALUE!</v>
      </c>
    </row>
    <row r="2400" spans="1:43" x14ac:dyDescent="0.25">
      <c r="A2400" s="104"/>
      <c r="B2400" s="39"/>
      <c r="C2400" s="39"/>
      <c r="D2400" s="70"/>
      <c r="E2400" s="49"/>
      <c r="F2400" s="40"/>
      <c r="G2400" s="38"/>
      <c r="H2400" s="71"/>
      <c r="I2400" s="40"/>
      <c r="J2400" s="38"/>
      <c r="K2400" s="71"/>
      <c r="L2400" s="40"/>
      <c r="M2400" s="38"/>
      <c r="N2400" s="71"/>
      <c r="O2400" s="49"/>
      <c r="P2400" s="177"/>
      <c r="Q2400" s="178"/>
      <c r="R2400" s="178"/>
      <c r="S2400" s="178"/>
      <c r="T2400" s="178"/>
      <c r="U2400" s="178"/>
      <c r="V2400" s="178"/>
      <c r="W2400" s="178"/>
      <c r="X2400" s="178"/>
      <c r="Y2400" s="178"/>
      <c r="Z2400" s="178"/>
      <c r="AA2400" s="179"/>
      <c r="AB2400" s="121">
        <f>IF($D2400="",0,IF($E2400="",0,IF(VLOOKUP($E2400,paramètres!$E$33:$F$44,2,FALSE)&lt;=VLOOKUP($AB$18,paramètres!$E$33:$F$44,2,FALSE),P2400*$D2400,0)))</f>
        <v>0</v>
      </c>
      <c r="AC2400" s="13">
        <f>IF($D2400="",0,IF($E2400="",0,IF(VLOOKUP($E2400,paramètres!$E$33:$F$44,2,FALSE)&lt;=VLOOKUP($AC$18,paramètres!$E$33:$F$44,2,FALSE),Q2400*$D2400,0)))</f>
        <v>0</v>
      </c>
      <c r="AD2400" s="13">
        <f>IF($D2400="",0,IF($E2400="",0,IF(VLOOKUP($E2400,paramètres!$E$33:$F$44,2,FALSE)&lt;=VLOOKUP($AD$18,paramètres!$E$33:$F$44,2,FALSE),R2400*$D2400,0)))</f>
        <v>0</v>
      </c>
      <c r="AE2400" s="13">
        <f>IF($D2400="",0,IF($E2400="",0,IF(VLOOKUP($E2400,paramètres!$E$33:$F$44,2,FALSE)&lt;=VLOOKUP($AE$18,paramètres!$E$33:$F$44,2,FALSE),S2400*$D2400,0)))</f>
        <v>0</v>
      </c>
      <c r="AF2400" s="13">
        <f>IF($D2400="",0,IF($E2400="",0,IF(VLOOKUP($E2400,paramètres!$E$33:$F$44,2,FALSE)&lt;=VLOOKUP($AF$18,paramètres!$E$33:$F$44,2,FALSE),T2400*$D2400,0)))</f>
        <v>0</v>
      </c>
      <c r="AG2400" s="13">
        <f>IF($D2400="",0,IF($E2400="",0,IF(VLOOKUP($E2400,paramètres!$E$33:$F$44,2,FALSE)&lt;=VLOOKUP($AG$18,paramètres!$E$33:$F$44,2,FALSE),U2400*$D2400,0)))</f>
        <v>0</v>
      </c>
      <c r="AH2400" s="13">
        <f>IF($D2400="",0,IF($E2400="",0,IF(VLOOKUP($E2400,paramètres!$E$33:$F$44,2,FALSE)&lt;=VLOOKUP($AH$18,paramètres!$E$33:$F$44,2,FALSE),V2400*$D2400,0)))</f>
        <v>0</v>
      </c>
      <c r="AI2400" s="13">
        <f>IF($D2400="",0,IF($E2400="",0,IF(VLOOKUP($E2400,paramètres!$E$33:$F$44,2,FALSE)&lt;=VLOOKUP($AI$18,paramètres!$E$33:$F$44,2,FALSE),W2400*$D2400,0)))</f>
        <v>0</v>
      </c>
      <c r="AJ2400" s="13">
        <f>IF($D2400="",0,IF($E2400="",0,IF(VLOOKUP($E2400,paramètres!$E$33:$F$44,2,FALSE)&lt;=VLOOKUP($AJ$18,paramètres!$E$33:$F$44,2,FALSE),X2400*$D2400,0)))</f>
        <v>0</v>
      </c>
      <c r="AK2400" s="13">
        <f>IF($D2400="",0,IF($E2400="",0,IF(VLOOKUP($E2400,paramètres!$E$33:$F$44,2,FALSE)&lt;=VLOOKUP($AK$18,paramètres!$E$33:$F$44,2,FALSE),Y2400*$D2400,0)))</f>
        <v>0</v>
      </c>
      <c r="AL2400" s="13">
        <f>IF($D2400="",0,IF($E2400="",0,IF(VLOOKUP($E2400,paramètres!$E$33:$F$44,2,FALSE)&lt;=VLOOKUP($AL$18,paramètres!$E$33:$F$44,2,FALSE),Z2400*$D2400,0)))</f>
        <v>0</v>
      </c>
      <c r="AM2400" s="126">
        <f>IF($D2400="",0,IF($E2400="",0,IF(VLOOKUP($E2400,paramètres!$E$33:$F$44,2,FALSE)&lt;=VLOOKUP($AM$18,paramètres!$E$33:$F$44,2,FALSE),AA2400*$D2400,0)))</f>
        <v>0</v>
      </c>
      <c r="AN2400" s="121" t="str">
        <f>IF(paramètres!$B$28=1,((SUM(P2400:Y2400)/1.02)+SUM(Z2400:AA2400))*0.0303/9*COUNT(P2400:X2400),IF(paramètres!$B$28=2,(SUM(P2400:AA2400))*0.0303/9*COUNT(P2400:X2400),"Missing Delta option"))</f>
        <v>Missing Delta option</v>
      </c>
      <c r="AO2400" s="13" t="str">
        <f>IF(paramètres!$B$28=1,(((SUM(P2400:Y2400)/1.02)+SUM(Z2400:AA2400))+((SUM(AB2400:AK2400)/1.02)+SUM(AL2400:AN2400)))*cotpatr,IF(paramètres!$B$28=2,(SUM(P2400:AN2400)*cotpatr),"Missing Delta Option"))</f>
        <v>Missing Delta Option</v>
      </c>
      <c r="AP2400" s="13" t="str" cm="1">
        <f t="array" ref="AP2400">IF(paramètres!$B$28=1,(((SUM(P2400:Y2400)/1.02)+SUM(Z2400:AA2400))+((SUM(AB2400:AM2400)/1.02)+SUM(AL2400:AM2400)))/12*pécule,IF(paramètres!$B$28=2,SUM(P2400:AM2400)/12*pécule,"Missing Delta Option"))</f>
        <v>Missing Delta Option</v>
      </c>
      <c r="AQ2400" s="105" t="e">
        <f>IF(paramètres!$B$28=1,(((SUM(P2400:Y2400)/1.02)+SUM(Z2400:AA2400))+((SUM(AB2400:AM2400)/1.02)+SUM(AL2400:AM2400)))+AN2400+AO2400+AP2400,SUM(P2400:AM2400)+AN2400+AO2400+AP2400)</f>
        <v>#VALUE!</v>
      </c>
    </row>
    <row r="2401" spans="1:43" x14ac:dyDescent="0.25">
      <c r="A2401" s="104"/>
      <c r="B2401" s="39"/>
      <c r="C2401" s="39"/>
      <c r="D2401" s="70"/>
      <c r="E2401" s="49"/>
      <c r="F2401" s="40"/>
      <c r="G2401" s="38"/>
      <c r="H2401" s="71"/>
      <c r="I2401" s="40"/>
      <c r="J2401" s="38"/>
      <c r="K2401" s="71"/>
      <c r="L2401" s="40"/>
      <c r="M2401" s="38"/>
      <c r="N2401" s="71"/>
      <c r="O2401" s="49"/>
      <c r="P2401" s="177"/>
      <c r="Q2401" s="178"/>
      <c r="R2401" s="178"/>
      <c r="S2401" s="178"/>
      <c r="T2401" s="178"/>
      <c r="U2401" s="178"/>
      <c r="V2401" s="178"/>
      <c r="W2401" s="178"/>
      <c r="X2401" s="178"/>
      <c r="Y2401" s="178"/>
      <c r="Z2401" s="178"/>
      <c r="AA2401" s="179"/>
      <c r="AB2401" s="121">
        <f>IF($D2401="",0,IF($E2401="",0,IF(VLOOKUP($E2401,paramètres!$E$33:$F$44,2,FALSE)&lt;=VLOOKUP($AB$18,paramètres!$E$33:$F$44,2,FALSE),P2401*$D2401,0)))</f>
        <v>0</v>
      </c>
      <c r="AC2401" s="13">
        <f>IF($D2401="",0,IF($E2401="",0,IF(VLOOKUP($E2401,paramètres!$E$33:$F$44,2,FALSE)&lt;=VLOOKUP($AC$18,paramètres!$E$33:$F$44,2,FALSE),Q2401*$D2401,0)))</f>
        <v>0</v>
      </c>
      <c r="AD2401" s="13">
        <f>IF($D2401="",0,IF($E2401="",0,IF(VLOOKUP($E2401,paramètres!$E$33:$F$44,2,FALSE)&lt;=VLOOKUP($AD$18,paramètres!$E$33:$F$44,2,FALSE),R2401*$D2401,0)))</f>
        <v>0</v>
      </c>
      <c r="AE2401" s="13">
        <f>IF($D2401="",0,IF($E2401="",0,IF(VLOOKUP($E2401,paramètres!$E$33:$F$44,2,FALSE)&lt;=VLOOKUP($AE$18,paramètres!$E$33:$F$44,2,FALSE),S2401*$D2401,0)))</f>
        <v>0</v>
      </c>
      <c r="AF2401" s="13">
        <f>IF($D2401="",0,IF($E2401="",0,IF(VLOOKUP($E2401,paramètres!$E$33:$F$44,2,FALSE)&lt;=VLOOKUP($AF$18,paramètres!$E$33:$F$44,2,FALSE),T2401*$D2401,0)))</f>
        <v>0</v>
      </c>
      <c r="AG2401" s="13">
        <f>IF($D2401="",0,IF($E2401="",0,IF(VLOOKUP($E2401,paramètres!$E$33:$F$44,2,FALSE)&lt;=VLOOKUP($AG$18,paramètres!$E$33:$F$44,2,FALSE),U2401*$D2401,0)))</f>
        <v>0</v>
      </c>
      <c r="AH2401" s="13">
        <f>IF($D2401="",0,IF($E2401="",0,IF(VLOOKUP($E2401,paramètres!$E$33:$F$44,2,FALSE)&lt;=VLOOKUP($AH$18,paramètres!$E$33:$F$44,2,FALSE),V2401*$D2401,0)))</f>
        <v>0</v>
      </c>
      <c r="AI2401" s="13">
        <f>IF($D2401="",0,IF($E2401="",0,IF(VLOOKUP($E2401,paramètres!$E$33:$F$44,2,FALSE)&lt;=VLOOKUP($AI$18,paramètres!$E$33:$F$44,2,FALSE),W2401*$D2401,0)))</f>
        <v>0</v>
      </c>
      <c r="AJ2401" s="13">
        <f>IF($D2401="",0,IF($E2401="",0,IF(VLOOKUP($E2401,paramètres!$E$33:$F$44,2,FALSE)&lt;=VLOOKUP($AJ$18,paramètres!$E$33:$F$44,2,FALSE),X2401*$D2401,0)))</f>
        <v>0</v>
      </c>
      <c r="AK2401" s="13">
        <f>IF($D2401="",0,IF($E2401="",0,IF(VLOOKUP($E2401,paramètres!$E$33:$F$44,2,FALSE)&lt;=VLOOKUP($AK$18,paramètres!$E$33:$F$44,2,FALSE),Y2401*$D2401,0)))</f>
        <v>0</v>
      </c>
      <c r="AL2401" s="13">
        <f>IF($D2401="",0,IF($E2401="",0,IF(VLOOKUP($E2401,paramètres!$E$33:$F$44,2,FALSE)&lt;=VLOOKUP($AL$18,paramètres!$E$33:$F$44,2,FALSE),Z2401*$D2401,0)))</f>
        <v>0</v>
      </c>
      <c r="AM2401" s="126">
        <f>IF($D2401="",0,IF($E2401="",0,IF(VLOOKUP($E2401,paramètres!$E$33:$F$44,2,FALSE)&lt;=VLOOKUP($AM$18,paramètres!$E$33:$F$44,2,FALSE),AA2401*$D2401,0)))</f>
        <v>0</v>
      </c>
      <c r="AN2401" s="121" t="str">
        <f>IF(paramètres!$B$28=1,((SUM(P2401:Y2401)/1.02)+SUM(Z2401:AA2401))*0.0303/9*COUNT(P2401:X2401),IF(paramètres!$B$28=2,(SUM(P2401:AA2401))*0.0303/9*COUNT(P2401:X2401),"Missing Delta option"))</f>
        <v>Missing Delta option</v>
      </c>
      <c r="AO2401" s="13" t="str">
        <f>IF(paramètres!$B$28=1,(((SUM(P2401:Y2401)/1.02)+SUM(Z2401:AA2401))+((SUM(AB2401:AK2401)/1.02)+SUM(AL2401:AN2401)))*cotpatr,IF(paramètres!$B$28=2,(SUM(P2401:AN2401)*cotpatr),"Missing Delta Option"))</f>
        <v>Missing Delta Option</v>
      </c>
      <c r="AP2401" s="13" t="str" cm="1">
        <f t="array" ref="AP2401">IF(paramètres!$B$28=1,(((SUM(P2401:Y2401)/1.02)+SUM(Z2401:AA2401))+((SUM(AB2401:AM2401)/1.02)+SUM(AL2401:AM2401)))/12*pécule,IF(paramètres!$B$28=2,SUM(P2401:AM2401)/12*pécule,"Missing Delta Option"))</f>
        <v>Missing Delta Option</v>
      </c>
      <c r="AQ2401" s="105" t="e">
        <f>IF(paramètres!$B$28=1,(((SUM(P2401:Y2401)/1.02)+SUM(Z2401:AA2401))+((SUM(AB2401:AM2401)/1.02)+SUM(AL2401:AM2401)))+AN2401+AO2401+AP2401,SUM(P2401:AM2401)+AN2401+AO2401+AP2401)</f>
        <v>#VALUE!</v>
      </c>
    </row>
    <row r="2402" spans="1:43" x14ac:dyDescent="0.25">
      <c r="A2402" s="104"/>
      <c r="B2402" s="39"/>
      <c r="C2402" s="39"/>
      <c r="D2402" s="70"/>
      <c r="E2402" s="49"/>
      <c r="F2402" s="40"/>
      <c r="G2402" s="38"/>
      <c r="H2402" s="71"/>
      <c r="I2402" s="40"/>
      <c r="J2402" s="38"/>
      <c r="K2402" s="71"/>
      <c r="L2402" s="40"/>
      <c r="M2402" s="38"/>
      <c r="N2402" s="71"/>
      <c r="O2402" s="49"/>
      <c r="P2402" s="177"/>
      <c r="Q2402" s="178"/>
      <c r="R2402" s="178"/>
      <c r="S2402" s="178"/>
      <c r="T2402" s="178"/>
      <c r="U2402" s="178"/>
      <c r="V2402" s="178"/>
      <c r="W2402" s="178"/>
      <c r="X2402" s="178"/>
      <c r="Y2402" s="178"/>
      <c r="Z2402" s="178"/>
      <c r="AA2402" s="179"/>
      <c r="AB2402" s="121">
        <f>IF($D2402="",0,IF($E2402="",0,IF(VLOOKUP($E2402,paramètres!$E$33:$F$44,2,FALSE)&lt;=VLOOKUP($AB$18,paramètres!$E$33:$F$44,2,FALSE),P2402*$D2402,0)))</f>
        <v>0</v>
      </c>
      <c r="AC2402" s="13">
        <f>IF($D2402="",0,IF($E2402="",0,IF(VLOOKUP($E2402,paramètres!$E$33:$F$44,2,FALSE)&lt;=VLOOKUP($AC$18,paramètres!$E$33:$F$44,2,FALSE),Q2402*$D2402,0)))</f>
        <v>0</v>
      </c>
      <c r="AD2402" s="13">
        <f>IF($D2402="",0,IF($E2402="",0,IF(VLOOKUP($E2402,paramètres!$E$33:$F$44,2,FALSE)&lt;=VLOOKUP($AD$18,paramètres!$E$33:$F$44,2,FALSE),R2402*$D2402,0)))</f>
        <v>0</v>
      </c>
      <c r="AE2402" s="13">
        <f>IF($D2402="",0,IF($E2402="",0,IF(VLOOKUP($E2402,paramètres!$E$33:$F$44,2,FALSE)&lt;=VLOOKUP($AE$18,paramètres!$E$33:$F$44,2,FALSE),S2402*$D2402,0)))</f>
        <v>0</v>
      </c>
      <c r="AF2402" s="13">
        <f>IF($D2402="",0,IF($E2402="",0,IF(VLOOKUP($E2402,paramètres!$E$33:$F$44,2,FALSE)&lt;=VLOOKUP($AF$18,paramètres!$E$33:$F$44,2,FALSE),T2402*$D2402,0)))</f>
        <v>0</v>
      </c>
      <c r="AG2402" s="13">
        <f>IF($D2402="",0,IF($E2402="",0,IF(VLOOKUP($E2402,paramètres!$E$33:$F$44,2,FALSE)&lt;=VLOOKUP($AG$18,paramètres!$E$33:$F$44,2,FALSE),U2402*$D2402,0)))</f>
        <v>0</v>
      </c>
      <c r="AH2402" s="13">
        <f>IF($D2402="",0,IF($E2402="",0,IF(VLOOKUP($E2402,paramètres!$E$33:$F$44,2,FALSE)&lt;=VLOOKUP($AH$18,paramètres!$E$33:$F$44,2,FALSE),V2402*$D2402,0)))</f>
        <v>0</v>
      </c>
      <c r="AI2402" s="13">
        <f>IF($D2402="",0,IF($E2402="",0,IF(VLOOKUP($E2402,paramètres!$E$33:$F$44,2,FALSE)&lt;=VLOOKUP($AI$18,paramètres!$E$33:$F$44,2,FALSE),W2402*$D2402,0)))</f>
        <v>0</v>
      </c>
      <c r="AJ2402" s="13">
        <f>IF($D2402="",0,IF($E2402="",0,IF(VLOOKUP($E2402,paramètres!$E$33:$F$44,2,FALSE)&lt;=VLOOKUP($AJ$18,paramètres!$E$33:$F$44,2,FALSE),X2402*$D2402,0)))</f>
        <v>0</v>
      </c>
      <c r="AK2402" s="13">
        <f>IF($D2402="",0,IF($E2402="",0,IF(VLOOKUP($E2402,paramètres!$E$33:$F$44,2,FALSE)&lt;=VLOOKUP($AK$18,paramètres!$E$33:$F$44,2,FALSE),Y2402*$D2402,0)))</f>
        <v>0</v>
      </c>
      <c r="AL2402" s="13">
        <f>IF($D2402="",0,IF($E2402="",0,IF(VLOOKUP($E2402,paramètres!$E$33:$F$44,2,FALSE)&lt;=VLOOKUP($AL$18,paramètres!$E$33:$F$44,2,FALSE),Z2402*$D2402,0)))</f>
        <v>0</v>
      </c>
      <c r="AM2402" s="126">
        <f>IF($D2402="",0,IF($E2402="",0,IF(VLOOKUP($E2402,paramètres!$E$33:$F$44,2,FALSE)&lt;=VLOOKUP($AM$18,paramètres!$E$33:$F$44,2,FALSE),AA2402*$D2402,0)))</f>
        <v>0</v>
      </c>
      <c r="AN2402" s="121" t="str">
        <f>IF(paramètres!$B$28=1,((SUM(P2402:Y2402)/1.02)+SUM(Z2402:AA2402))*0.0303/9*COUNT(P2402:X2402),IF(paramètres!$B$28=2,(SUM(P2402:AA2402))*0.0303/9*COUNT(P2402:X2402),"Missing Delta option"))</f>
        <v>Missing Delta option</v>
      </c>
      <c r="AO2402" s="13" t="str">
        <f>IF(paramètres!$B$28=1,(((SUM(P2402:Y2402)/1.02)+SUM(Z2402:AA2402))+((SUM(AB2402:AK2402)/1.02)+SUM(AL2402:AN2402)))*cotpatr,IF(paramètres!$B$28=2,(SUM(P2402:AN2402)*cotpatr),"Missing Delta Option"))</f>
        <v>Missing Delta Option</v>
      </c>
      <c r="AP2402" s="13" t="str" cm="1">
        <f t="array" ref="AP2402">IF(paramètres!$B$28=1,(((SUM(P2402:Y2402)/1.02)+SUM(Z2402:AA2402))+((SUM(AB2402:AM2402)/1.02)+SUM(AL2402:AM2402)))/12*pécule,IF(paramètres!$B$28=2,SUM(P2402:AM2402)/12*pécule,"Missing Delta Option"))</f>
        <v>Missing Delta Option</v>
      </c>
      <c r="AQ2402" s="105" t="e">
        <f>IF(paramètres!$B$28=1,(((SUM(P2402:Y2402)/1.02)+SUM(Z2402:AA2402))+((SUM(AB2402:AM2402)/1.02)+SUM(AL2402:AM2402)))+AN2402+AO2402+AP2402,SUM(P2402:AM2402)+AN2402+AO2402+AP2402)</f>
        <v>#VALUE!</v>
      </c>
    </row>
    <row r="2403" spans="1:43" x14ac:dyDescent="0.25">
      <c r="A2403" s="104"/>
      <c r="B2403" s="39"/>
      <c r="C2403" s="39"/>
      <c r="D2403" s="70"/>
      <c r="E2403" s="49"/>
      <c r="F2403" s="40"/>
      <c r="G2403" s="38"/>
      <c r="H2403" s="71"/>
      <c r="I2403" s="40"/>
      <c r="J2403" s="38"/>
      <c r="K2403" s="71"/>
      <c r="L2403" s="40"/>
      <c r="M2403" s="38"/>
      <c r="N2403" s="71"/>
      <c r="O2403" s="49"/>
      <c r="P2403" s="177"/>
      <c r="Q2403" s="178"/>
      <c r="R2403" s="178"/>
      <c r="S2403" s="178"/>
      <c r="T2403" s="178"/>
      <c r="U2403" s="178"/>
      <c r="V2403" s="178"/>
      <c r="W2403" s="178"/>
      <c r="X2403" s="178"/>
      <c r="Y2403" s="178"/>
      <c r="Z2403" s="178"/>
      <c r="AA2403" s="179"/>
      <c r="AB2403" s="121">
        <f>IF($D2403="",0,IF($E2403="",0,IF(VLOOKUP($E2403,paramètres!$E$33:$F$44,2,FALSE)&lt;=VLOOKUP($AB$18,paramètres!$E$33:$F$44,2,FALSE),P2403*$D2403,0)))</f>
        <v>0</v>
      </c>
      <c r="AC2403" s="13">
        <f>IF($D2403="",0,IF($E2403="",0,IF(VLOOKUP($E2403,paramètres!$E$33:$F$44,2,FALSE)&lt;=VLOOKUP($AC$18,paramètres!$E$33:$F$44,2,FALSE),Q2403*$D2403,0)))</f>
        <v>0</v>
      </c>
      <c r="AD2403" s="13">
        <f>IF($D2403="",0,IF($E2403="",0,IF(VLOOKUP($E2403,paramètres!$E$33:$F$44,2,FALSE)&lt;=VLOOKUP($AD$18,paramètres!$E$33:$F$44,2,FALSE),R2403*$D2403,0)))</f>
        <v>0</v>
      </c>
      <c r="AE2403" s="13">
        <f>IF($D2403="",0,IF($E2403="",0,IF(VLOOKUP($E2403,paramètres!$E$33:$F$44,2,FALSE)&lt;=VLOOKUP($AE$18,paramètres!$E$33:$F$44,2,FALSE),S2403*$D2403,0)))</f>
        <v>0</v>
      </c>
      <c r="AF2403" s="13">
        <f>IF($D2403="",0,IF($E2403="",0,IF(VLOOKUP($E2403,paramètres!$E$33:$F$44,2,FALSE)&lt;=VLOOKUP($AF$18,paramètres!$E$33:$F$44,2,FALSE),T2403*$D2403,0)))</f>
        <v>0</v>
      </c>
      <c r="AG2403" s="13">
        <f>IF($D2403="",0,IF($E2403="",0,IF(VLOOKUP($E2403,paramètres!$E$33:$F$44,2,FALSE)&lt;=VLOOKUP($AG$18,paramètres!$E$33:$F$44,2,FALSE),U2403*$D2403,0)))</f>
        <v>0</v>
      </c>
      <c r="AH2403" s="13">
        <f>IF($D2403="",0,IF($E2403="",0,IF(VLOOKUP($E2403,paramètres!$E$33:$F$44,2,FALSE)&lt;=VLOOKUP($AH$18,paramètres!$E$33:$F$44,2,FALSE),V2403*$D2403,0)))</f>
        <v>0</v>
      </c>
      <c r="AI2403" s="13">
        <f>IF($D2403="",0,IF($E2403="",0,IF(VLOOKUP($E2403,paramètres!$E$33:$F$44,2,FALSE)&lt;=VLOOKUP($AI$18,paramètres!$E$33:$F$44,2,FALSE),W2403*$D2403,0)))</f>
        <v>0</v>
      </c>
      <c r="AJ2403" s="13">
        <f>IF($D2403="",0,IF($E2403="",0,IF(VLOOKUP($E2403,paramètres!$E$33:$F$44,2,FALSE)&lt;=VLOOKUP($AJ$18,paramètres!$E$33:$F$44,2,FALSE),X2403*$D2403,0)))</f>
        <v>0</v>
      </c>
      <c r="AK2403" s="13">
        <f>IF($D2403="",0,IF($E2403="",0,IF(VLOOKUP($E2403,paramètres!$E$33:$F$44,2,FALSE)&lt;=VLOOKUP($AK$18,paramètres!$E$33:$F$44,2,FALSE),Y2403*$D2403,0)))</f>
        <v>0</v>
      </c>
      <c r="AL2403" s="13">
        <f>IF($D2403="",0,IF($E2403="",0,IF(VLOOKUP($E2403,paramètres!$E$33:$F$44,2,FALSE)&lt;=VLOOKUP($AL$18,paramètres!$E$33:$F$44,2,FALSE),Z2403*$D2403,0)))</f>
        <v>0</v>
      </c>
      <c r="AM2403" s="126">
        <f>IF($D2403="",0,IF($E2403="",0,IF(VLOOKUP($E2403,paramètres!$E$33:$F$44,2,FALSE)&lt;=VLOOKUP($AM$18,paramètres!$E$33:$F$44,2,FALSE),AA2403*$D2403,0)))</f>
        <v>0</v>
      </c>
      <c r="AN2403" s="121" t="str">
        <f>IF(paramètres!$B$28=1,((SUM(P2403:Y2403)/1.02)+SUM(Z2403:AA2403))*0.0303/9*COUNT(P2403:X2403),IF(paramètres!$B$28=2,(SUM(P2403:AA2403))*0.0303/9*COUNT(P2403:X2403),"Missing Delta option"))</f>
        <v>Missing Delta option</v>
      </c>
      <c r="AO2403" s="13" t="str">
        <f>IF(paramètres!$B$28=1,(((SUM(P2403:Y2403)/1.02)+SUM(Z2403:AA2403))+((SUM(AB2403:AK2403)/1.02)+SUM(AL2403:AN2403)))*cotpatr,IF(paramètres!$B$28=2,(SUM(P2403:AN2403)*cotpatr),"Missing Delta Option"))</f>
        <v>Missing Delta Option</v>
      </c>
      <c r="AP2403" s="13" t="str" cm="1">
        <f t="array" ref="AP2403">IF(paramètres!$B$28=1,(((SUM(P2403:Y2403)/1.02)+SUM(Z2403:AA2403))+((SUM(AB2403:AM2403)/1.02)+SUM(AL2403:AM2403)))/12*pécule,IF(paramètres!$B$28=2,SUM(P2403:AM2403)/12*pécule,"Missing Delta Option"))</f>
        <v>Missing Delta Option</v>
      </c>
      <c r="AQ2403" s="105" t="e">
        <f>IF(paramètres!$B$28=1,(((SUM(P2403:Y2403)/1.02)+SUM(Z2403:AA2403))+((SUM(AB2403:AM2403)/1.02)+SUM(AL2403:AM2403)))+AN2403+AO2403+AP2403,SUM(P2403:AM2403)+AN2403+AO2403+AP2403)</f>
        <v>#VALUE!</v>
      </c>
    </row>
    <row r="2404" spans="1:43" x14ac:dyDescent="0.25">
      <c r="A2404" s="104"/>
      <c r="B2404" s="39"/>
      <c r="C2404" s="39"/>
      <c r="D2404" s="70"/>
      <c r="E2404" s="49"/>
      <c r="F2404" s="40"/>
      <c r="G2404" s="38"/>
      <c r="H2404" s="71"/>
      <c r="I2404" s="40"/>
      <c r="J2404" s="38"/>
      <c r="K2404" s="71"/>
      <c r="L2404" s="40"/>
      <c r="M2404" s="38"/>
      <c r="N2404" s="71"/>
      <c r="O2404" s="49"/>
      <c r="P2404" s="177"/>
      <c r="Q2404" s="178"/>
      <c r="R2404" s="178"/>
      <c r="S2404" s="178"/>
      <c r="T2404" s="178"/>
      <c r="U2404" s="178"/>
      <c r="V2404" s="178"/>
      <c r="W2404" s="178"/>
      <c r="X2404" s="178"/>
      <c r="Y2404" s="178"/>
      <c r="Z2404" s="178"/>
      <c r="AA2404" s="179"/>
      <c r="AB2404" s="121">
        <f>IF($D2404="",0,IF($E2404="",0,IF(VLOOKUP($E2404,paramètres!$E$33:$F$44,2,FALSE)&lt;=VLOOKUP($AB$18,paramètres!$E$33:$F$44,2,FALSE),P2404*$D2404,0)))</f>
        <v>0</v>
      </c>
      <c r="AC2404" s="13">
        <f>IF($D2404="",0,IF($E2404="",0,IF(VLOOKUP($E2404,paramètres!$E$33:$F$44,2,FALSE)&lt;=VLOOKUP($AC$18,paramètres!$E$33:$F$44,2,FALSE),Q2404*$D2404,0)))</f>
        <v>0</v>
      </c>
      <c r="AD2404" s="13">
        <f>IF($D2404="",0,IF($E2404="",0,IF(VLOOKUP($E2404,paramètres!$E$33:$F$44,2,FALSE)&lt;=VLOOKUP($AD$18,paramètres!$E$33:$F$44,2,FALSE),R2404*$D2404,0)))</f>
        <v>0</v>
      </c>
      <c r="AE2404" s="13">
        <f>IF($D2404="",0,IF($E2404="",0,IF(VLOOKUP($E2404,paramètres!$E$33:$F$44,2,FALSE)&lt;=VLOOKUP($AE$18,paramètres!$E$33:$F$44,2,FALSE),S2404*$D2404,0)))</f>
        <v>0</v>
      </c>
      <c r="AF2404" s="13">
        <f>IF($D2404="",0,IF($E2404="",0,IF(VLOOKUP($E2404,paramètres!$E$33:$F$44,2,FALSE)&lt;=VLOOKUP($AF$18,paramètres!$E$33:$F$44,2,FALSE),T2404*$D2404,0)))</f>
        <v>0</v>
      </c>
      <c r="AG2404" s="13">
        <f>IF($D2404="",0,IF($E2404="",0,IF(VLOOKUP($E2404,paramètres!$E$33:$F$44,2,FALSE)&lt;=VLOOKUP($AG$18,paramètres!$E$33:$F$44,2,FALSE),U2404*$D2404,0)))</f>
        <v>0</v>
      </c>
      <c r="AH2404" s="13">
        <f>IF($D2404="",0,IF($E2404="",0,IF(VLOOKUP($E2404,paramètres!$E$33:$F$44,2,FALSE)&lt;=VLOOKUP($AH$18,paramètres!$E$33:$F$44,2,FALSE),V2404*$D2404,0)))</f>
        <v>0</v>
      </c>
      <c r="AI2404" s="13">
        <f>IF($D2404="",0,IF($E2404="",0,IF(VLOOKUP($E2404,paramètres!$E$33:$F$44,2,FALSE)&lt;=VLOOKUP($AI$18,paramètres!$E$33:$F$44,2,FALSE),W2404*$D2404,0)))</f>
        <v>0</v>
      </c>
      <c r="AJ2404" s="13">
        <f>IF($D2404="",0,IF($E2404="",0,IF(VLOOKUP($E2404,paramètres!$E$33:$F$44,2,FALSE)&lt;=VLOOKUP($AJ$18,paramètres!$E$33:$F$44,2,FALSE),X2404*$D2404,0)))</f>
        <v>0</v>
      </c>
      <c r="AK2404" s="13">
        <f>IF($D2404="",0,IF($E2404="",0,IF(VLOOKUP($E2404,paramètres!$E$33:$F$44,2,FALSE)&lt;=VLOOKUP($AK$18,paramètres!$E$33:$F$44,2,FALSE),Y2404*$D2404,0)))</f>
        <v>0</v>
      </c>
      <c r="AL2404" s="13">
        <f>IF($D2404="",0,IF($E2404="",0,IF(VLOOKUP($E2404,paramètres!$E$33:$F$44,2,FALSE)&lt;=VLOOKUP($AL$18,paramètres!$E$33:$F$44,2,FALSE),Z2404*$D2404,0)))</f>
        <v>0</v>
      </c>
      <c r="AM2404" s="126">
        <f>IF($D2404="",0,IF($E2404="",0,IF(VLOOKUP($E2404,paramètres!$E$33:$F$44,2,FALSE)&lt;=VLOOKUP($AM$18,paramètres!$E$33:$F$44,2,FALSE),AA2404*$D2404,0)))</f>
        <v>0</v>
      </c>
      <c r="AN2404" s="121" t="str">
        <f>IF(paramètres!$B$28=1,((SUM(P2404:Y2404)/1.02)+SUM(Z2404:AA2404))*0.0303/9*COUNT(P2404:X2404),IF(paramètres!$B$28=2,(SUM(P2404:AA2404))*0.0303/9*COUNT(P2404:X2404),"Missing Delta option"))</f>
        <v>Missing Delta option</v>
      </c>
      <c r="AO2404" s="13" t="str">
        <f>IF(paramètres!$B$28=1,(((SUM(P2404:Y2404)/1.02)+SUM(Z2404:AA2404))+((SUM(AB2404:AK2404)/1.02)+SUM(AL2404:AN2404)))*cotpatr,IF(paramètres!$B$28=2,(SUM(P2404:AN2404)*cotpatr),"Missing Delta Option"))</f>
        <v>Missing Delta Option</v>
      </c>
      <c r="AP2404" s="13" t="str" cm="1">
        <f t="array" ref="AP2404">IF(paramètres!$B$28=1,(((SUM(P2404:Y2404)/1.02)+SUM(Z2404:AA2404))+((SUM(AB2404:AM2404)/1.02)+SUM(AL2404:AM2404)))/12*pécule,IF(paramètres!$B$28=2,SUM(P2404:AM2404)/12*pécule,"Missing Delta Option"))</f>
        <v>Missing Delta Option</v>
      </c>
      <c r="AQ2404" s="105" t="e">
        <f>IF(paramètres!$B$28=1,(((SUM(P2404:Y2404)/1.02)+SUM(Z2404:AA2404))+((SUM(AB2404:AM2404)/1.02)+SUM(AL2404:AM2404)))+AN2404+AO2404+AP2404,SUM(P2404:AM2404)+AN2404+AO2404+AP2404)</f>
        <v>#VALUE!</v>
      </c>
    </row>
    <row r="2405" spans="1:43" x14ac:dyDescent="0.25">
      <c r="A2405" s="104"/>
      <c r="B2405" s="39"/>
      <c r="C2405" s="39"/>
      <c r="D2405" s="70"/>
      <c r="E2405" s="49"/>
      <c r="F2405" s="40"/>
      <c r="G2405" s="38"/>
      <c r="H2405" s="71"/>
      <c r="I2405" s="40"/>
      <c r="J2405" s="38"/>
      <c r="K2405" s="71"/>
      <c r="L2405" s="40"/>
      <c r="M2405" s="38"/>
      <c r="N2405" s="71"/>
      <c r="O2405" s="49"/>
      <c r="P2405" s="177"/>
      <c r="Q2405" s="178"/>
      <c r="R2405" s="178"/>
      <c r="S2405" s="178"/>
      <c r="T2405" s="178"/>
      <c r="U2405" s="178"/>
      <c r="V2405" s="178"/>
      <c r="W2405" s="178"/>
      <c r="X2405" s="178"/>
      <c r="Y2405" s="178"/>
      <c r="Z2405" s="178"/>
      <c r="AA2405" s="179"/>
      <c r="AB2405" s="121">
        <f>IF($D2405="",0,IF($E2405="",0,IF(VLOOKUP($E2405,paramètres!$E$33:$F$44,2,FALSE)&lt;=VLOOKUP($AB$18,paramètres!$E$33:$F$44,2,FALSE),P2405*$D2405,0)))</f>
        <v>0</v>
      </c>
      <c r="AC2405" s="13">
        <f>IF($D2405="",0,IF($E2405="",0,IF(VLOOKUP($E2405,paramètres!$E$33:$F$44,2,FALSE)&lt;=VLOOKUP($AC$18,paramètres!$E$33:$F$44,2,FALSE),Q2405*$D2405,0)))</f>
        <v>0</v>
      </c>
      <c r="AD2405" s="13">
        <f>IF($D2405="",0,IF($E2405="",0,IF(VLOOKUP($E2405,paramètres!$E$33:$F$44,2,FALSE)&lt;=VLOOKUP($AD$18,paramètres!$E$33:$F$44,2,FALSE),R2405*$D2405,0)))</f>
        <v>0</v>
      </c>
      <c r="AE2405" s="13">
        <f>IF($D2405="",0,IF($E2405="",0,IF(VLOOKUP($E2405,paramètres!$E$33:$F$44,2,FALSE)&lt;=VLOOKUP($AE$18,paramètres!$E$33:$F$44,2,FALSE),S2405*$D2405,0)))</f>
        <v>0</v>
      </c>
      <c r="AF2405" s="13">
        <f>IF($D2405="",0,IF($E2405="",0,IF(VLOOKUP($E2405,paramètres!$E$33:$F$44,2,FALSE)&lt;=VLOOKUP($AF$18,paramètres!$E$33:$F$44,2,FALSE),T2405*$D2405,0)))</f>
        <v>0</v>
      </c>
      <c r="AG2405" s="13">
        <f>IF($D2405="",0,IF($E2405="",0,IF(VLOOKUP($E2405,paramètres!$E$33:$F$44,2,FALSE)&lt;=VLOOKUP($AG$18,paramètres!$E$33:$F$44,2,FALSE),U2405*$D2405,0)))</f>
        <v>0</v>
      </c>
      <c r="AH2405" s="13">
        <f>IF($D2405="",0,IF($E2405="",0,IF(VLOOKUP($E2405,paramètres!$E$33:$F$44,2,FALSE)&lt;=VLOOKUP($AH$18,paramètres!$E$33:$F$44,2,FALSE),V2405*$D2405,0)))</f>
        <v>0</v>
      </c>
      <c r="AI2405" s="13">
        <f>IF($D2405="",0,IF($E2405="",0,IF(VLOOKUP($E2405,paramètres!$E$33:$F$44,2,FALSE)&lt;=VLOOKUP($AI$18,paramètres!$E$33:$F$44,2,FALSE),W2405*$D2405,0)))</f>
        <v>0</v>
      </c>
      <c r="AJ2405" s="13">
        <f>IF($D2405="",0,IF($E2405="",0,IF(VLOOKUP($E2405,paramètres!$E$33:$F$44,2,FALSE)&lt;=VLOOKUP($AJ$18,paramètres!$E$33:$F$44,2,FALSE),X2405*$D2405,0)))</f>
        <v>0</v>
      </c>
      <c r="AK2405" s="13">
        <f>IF($D2405="",0,IF($E2405="",0,IF(VLOOKUP($E2405,paramètres!$E$33:$F$44,2,FALSE)&lt;=VLOOKUP($AK$18,paramètres!$E$33:$F$44,2,FALSE),Y2405*$D2405,0)))</f>
        <v>0</v>
      </c>
      <c r="AL2405" s="13">
        <f>IF($D2405="",0,IF($E2405="",0,IF(VLOOKUP($E2405,paramètres!$E$33:$F$44,2,FALSE)&lt;=VLOOKUP($AL$18,paramètres!$E$33:$F$44,2,FALSE),Z2405*$D2405,0)))</f>
        <v>0</v>
      </c>
      <c r="AM2405" s="126">
        <f>IF($D2405="",0,IF($E2405="",0,IF(VLOOKUP($E2405,paramètres!$E$33:$F$44,2,FALSE)&lt;=VLOOKUP($AM$18,paramètres!$E$33:$F$44,2,FALSE),AA2405*$D2405,0)))</f>
        <v>0</v>
      </c>
      <c r="AN2405" s="121" t="str">
        <f>IF(paramètres!$B$28=1,((SUM(P2405:Y2405)/1.02)+SUM(Z2405:AA2405))*0.0303/9*COUNT(P2405:X2405),IF(paramètres!$B$28=2,(SUM(P2405:AA2405))*0.0303/9*COUNT(P2405:X2405),"Missing Delta option"))</f>
        <v>Missing Delta option</v>
      </c>
      <c r="AO2405" s="13" t="str">
        <f>IF(paramètres!$B$28=1,(((SUM(P2405:Y2405)/1.02)+SUM(Z2405:AA2405))+((SUM(AB2405:AK2405)/1.02)+SUM(AL2405:AN2405)))*cotpatr,IF(paramètres!$B$28=2,(SUM(P2405:AN2405)*cotpatr),"Missing Delta Option"))</f>
        <v>Missing Delta Option</v>
      </c>
      <c r="AP2405" s="13" t="str" cm="1">
        <f t="array" ref="AP2405">IF(paramètres!$B$28=1,(((SUM(P2405:Y2405)/1.02)+SUM(Z2405:AA2405))+((SUM(AB2405:AM2405)/1.02)+SUM(AL2405:AM2405)))/12*pécule,IF(paramètres!$B$28=2,SUM(P2405:AM2405)/12*pécule,"Missing Delta Option"))</f>
        <v>Missing Delta Option</v>
      </c>
      <c r="AQ2405" s="105" t="e">
        <f>IF(paramètres!$B$28=1,(((SUM(P2405:Y2405)/1.02)+SUM(Z2405:AA2405))+((SUM(AB2405:AM2405)/1.02)+SUM(AL2405:AM2405)))+AN2405+AO2405+AP2405,SUM(P2405:AM2405)+AN2405+AO2405+AP2405)</f>
        <v>#VALUE!</v>
      </c>
    </row>
    <row r="2406" spans="1:43" x14ac:dyDescent="0.25">
      <c r="A2406" s="104"/>
      <c r="B2406" s="39"/>
      <c r="C2406" s="39"/>
      <c r="D2406" s="70"/>
      <c r="E2406" s="49"/>
      <c r="F2406" s="40"/>
      <c r="G2406" s="38"/>
      <c r="H2406" s="71"/>
      <c r="I2406" s="40"/>
      <c r="J2406" s="38"/>
      <c r="K2406" s="71"/>
      <c r="L2406" s="40"/>
      <c r="M2406" s="38"/>
      <c r="N2406" s="71"/>
      <c r="O2406" s="49"/>
      <c r="P2406" s="177"/>
      <c r="Q2406" s="178"/>
      <c r="R2406" s="178"/>
      <c r="S2406" s="178"/>
      <c r="T2406" s="178"/>
      <c r="U2406" s="178"/>
      <c r="V2406" s="178"/>
      <c r="W2406" s="178"/>
      <c r="X2406" s="178"/>
      <c r="Y2406" s="178"/>
      <c r="Z2406" s="178"/>
      <c r="AA2406" s="179"/>
      <c r="AB2406" s="121">
        <f>IF($D2406="",0,IF($E2406="",0,IF(VLOOKUP($E2406,paramètres!$E$33:$F$44,2,FALSE)&lt;=VLOOKUP($AB$18,paramètres!$E$33:$F$44,2,FALSE),P2406*$D2406,0)))</f>
        <v>0</v>
      </c>
      <c r="AC2406" s="13">
        <f>IF($D2406="",0,IF($E2406="",0,IF(VLOOKUP($E2406,paramètres!$E$33:$F$44,2,FALSE)&lt;=VLOOKUP($AC$18,paramètres!$E$33:$F$44,2,FALSE),Q2406*$D2406,0)))</f>
        <v>0</v>
      </c>
      <c r="AD2406" s="13">
        <f>IF($D2406="",0,IF($E2406="",0,IF(VLOOKUP($E2406,paramètres!$E$33:$F$44,2,FALSE)&lt;=VLOOKUP($AD$18,paramètres!$E$33:$F$44,2,FALSE),R2406*$D2406,0)))</f>
        <v>0</v>
      </c>
      <c r="AE2406" s="13">
        <f>IF($D2406="",0,IF($E2406="",0,IF(VLOOKUP($E2406,paramètres!$E$33:$F$44,2,FALSE)&lt;=VLOOKUP($AE$18,paramètres!$E$33:$F$44,2,FALSE),S2406*$D2406,0)))</f>
        <v>0</v>
      </c>
      <c r="AF2406" s="13">
        <f>IF($D2406="",0,IF($E2406="",0,IF(VLOOKUP($E2406,paramètres!$E$33:$F$44,2,FALSE)&lt;=VLOOKUP($AF$18,paramètres!$E$33:$F$44,2,FALSE),T2406*$D2406,0)))</f>
        <v>0</v>
      </c>
      <c r="AG2406" s="13">
        <f>IF($D2406="",0,IF($E2406="",0,IF(VLOOKUP($E2406,paramètres!$E$33:$F$44,2,FALSE)&lt;=VLOOKUP($AG$18,paramètres!$E$33:$F$44,2,FALSE),U2406*$D2406,0)))</f>
        <v>0</v>
      </c>
      <c r="AH2406" s="13">
        <f>IF($D2406="",0,IF($E2406="",0,IF(VLOOKUP($E2406,paramètres!$E$33:$F$44,2,FALSE)&lt;=VLOOKUP($AH$18,paramètres!$E$33:$F$44,2,FALSE),V2406*$D2406,0)))</f>
        <v>0</v>
      </c>
      <c r="AI2406" s="13">
        <f>IF($D2406="",0,IF($E2406="",0,IF(VLOOKUP($E2406,paramètres!$E$33:$F$44,2,FALSE)&lt;=VLOOKUP($AI$18,paramètres!$E$33:$F$44,2,FALSE),W2406*$D2406,0)))</f>
        <v>0</v>
      </c>
      <c r="AJ2406" s="13">
        <f>IF($D2406="",0,IF($E2406="",0,IF(VLOOKUP($E2406,paramètres!$E$33:$F$44,2,FALSE)&lt;=VLOOKUP($AJ$18,paramètres!$E$33:$F$44,2,FALSE),X2406*$D2406,0)))</f>
        <v>0</v>
      </c>
      <c r="AK2406" s="13">
        <f>IF($D2406="",0,IF($E2406="",0,IF(VLOOKUP($E2406,paramètres!$E$33:$F$44,2,FALSE)&lt;=VLOOKUP($AK$18,paramètres!$E$33:$F$44,2,FALSE),Y2406*$D2406,0)))</f>
        <v>0</v>
      </c>
      <c r="AL2406" s="13">
        <f>IF($D2406="",0,IF($E2406="",0,IF(VLOOKUP($E2406,paramètres!$E$33:$F$44,2,FALSE)&lt;=VLOOKUP($AL$18,paramètres!$E$33:$F$44,2,FALSE),Z2406*$D2406,0)))</f>
        <v>0</v>
      </c>
      <c r="AM2406" s="126">
        <f>IF($D2406="",0,IF($E2406="",0,IF(VLOOKUP($E2406,paramètres!$E$33:$F$44,2,FALSE)&lt;=VLOOKUP($AM$18,paramètres!$E$33:$F$44,2,FALSE),AA2406*$D2406,0)))</f>
        <v>0</v>
      </c>
      <c r="AN2406" s="121" t="str">
        <f>IF(paramètres!$B$28=1,((SUM(P2406:Y2406)/1.02)+SUM(Z2406:AA2406))*0.0303/9*COUNT(P2406:X2406),IF(paramètres!$B$28=2,(SUM(P2406:AA2406))*0.0303/9*COUNT(P2406:X2406),"Missing Delta option"))</f>
        <v>Missing Delta option</v>
      </c>
      <c r="AO2406" s="13" t="str">
        <f>IF(paramètres!$B$28=1,(((SUM(P2406:Y2406)/1.02)+SUM(Z2406:AA2406))+((SUM(AB2406:AK2406)/1.02)+SUM(AL2406:AN2406)))*cotpatr,IF(paramètres!$B$28=2,(SUM(P2406:AN2406)*cotpatr),"Missing Delta Option"))</f>
        <v>Missing Delta Option</v>
      </c>
      <c r="AP2406" s="13" t="str" cm="1">
        <f t="array" ref="AP2406">IF(paramètres!$B$28=1,(((SUM(P2406:Y2406)/1.02)+SUM(Z2406:AA2406))+((SUM(AB2406:AM2406)/1.02)+SUM(AL2406:AM2406)))/12*pécule,IF(paramètres!$B$28=2,SUM(P2406:AM2406)/12*pécule,"Missing Delta Option"))</f>
        <v>Missing Delta Option</v>
      </c>
      <c r="AQ2406" s="105" t="e">
        <f>IF(paramètres!$B$28=1,(((SUM(P2406:Y2406)/1.02)+SUM(Z2406:AA2406))+((SUM(AB2406:AM2406)/1.02)+SUM(AL2406:AM2406)))+AN2406+AO2406+AP2406,SUM(P2406:AM2406)+AN2406+AO2406+AP2406)</f>
        <v>#VALUE!</v>
      </c>
    </row>
    <row r="2407" spans="1:43" x14ac:dyDescent="0.25">
      <c r="A2407" s="104"/>
      <c r="B2407" s="39"/>
      <c r="C2407" s="39"/>
      <c r="D2407" s="70"/>
      <c r="E2407" s="49"/>
      <c r="F2407" s="40"/>
      <c r="G2407" s="38"/>
      <c r="H2407" s="71"/>
      <c r="I2407" s="40"/>
      <c r="J2407" s="38"/>
      <c r="K2407" s="71"/>
      <c r="L2407" s="40"/>
      <c r="M2407" s="38"/>
      <c r="N2407" s="71"/>
      <c r="O2407" s="49"/>
      <c r="P2407" s="177"/>
      <c r="Q2407" s="178"/>
      <c r="R2407" s="178"/>
      <c r="S2407" s="178"/>
      <c r="T2407" s="178"/>
      <c r="U2407" s="178"/>
      <c r="V2407" s="178"/>
      <c r="W2407" s="178"/>
      <c r="X2407" s="178"/>
      <c r="Y2407" s="178"/>
      <c r="Z2407" s="178"/>
      <c r="AA2407" s="179"/>
      <c r="AB2407" s="121">
        <f>IF($D2407="",0,IF($E2407="",0,IF(VLOOKUP($E2407,paramètres!$E$33:$F$44,2,FALSE)&lt;=VLOOKUP($AB$18,paramètres!$E$33:$F$44,2,FALSE),P2407*$D2407,0)))</f>
        <v>0</v>
      </c>
      <c r="AC2407" s="13">
        <f>IF($D2407="",0,IF($E2407="",0,IF(VLOOKUP($E2407,paramètres!$E$33:$F$44,2,FALSE)&lt;=VLOOKUP($AC$18,paramètres!$E$33:$F$44,2,FALSE),Q2407*$D2407,0)))</f>
        <v>0</v>
      </c>
      <c r="AD2407" s="13">
        <f>IF($D2407="",0,IF($E2407="",0,IF(VLOOKUP($E2407,paramètres!$E$33:$F$44,2,FALSE)&lt;=VLOOKUP($AD$18,paramètres!$E$33:$F$44,2,FALSE),R2407*$D2407,0)))</f>
        <v>0</v>
      </c>
      <c r="AE2407" s="13">
        <f>IF($D2407="",0,IF($E2407="",0,IF(VLOOKUP($E2407,paramètres!$E$33:$F$44,2,FALSE)&lt;=VLOOKUP($AE$18,paramètres!$E$33:$F$44,2,FALSE),S2407*$D2407,0)))</f>
        <v>0</v>
      </c>
      <c r="AF2407" s="13">
        <f>IF($D2407="",0,IF($E2407="",0,IF(VLOOKUP($E2407,paramètres!$E$33:$F$44,2,FALSE)&lt;=VLOOKUP($AF$18,paramètres!$E$33:$F$44,2,FALSE),T2407*$D2407,0)))</f>
        <v>0</v>
      </c>
      <c r="AG2407" s="13">
        <f>IF($D2407="",0,IF($E2407="",0,IF(VLOOKUP($E2407,paramètres!$E$33:$F$44,2,FALSE)&lt;=VLOOKUP($AG$18,paramètres!$E$33:$F$44,2,FALSE),U2407*$D2407,0)))</f>
        <v>0</v>
      </c>
      <c r="AH2407" s="13">
        <f>IF($D2407="",0,IF($E2407="",0,IF(VLOOKUP($E2407,paramètres!$E$33:$F$44,2,FALSE)&lt;=VLOOKUP($AH$18,paramètres!$E$33:$F$44,2,FALSE),V2407*$D2407,0)))</f>
        <v>0</v>
      </c>
      <c r="AI2407" s="13">
        <f>IF($D2407="",0,IF($E2407="",0,IF(VLOOKUP($E2407,paramètres!$E$33:$F$44,2,FALSE)&lt;=VLOOKUP($AI$18,paramètres!$E$33:$F$44,2,FALSE),W2407*$D2407,0)))</f>
        <v>0</v>
      </c>
      <c r="AJ2407" s="13">
        <f>IF($D2407="",0,IF($E2407="",0,IF(VLOOKUP($E2407,paramètres!$E$33:$F$44,2,FALSE)&lt;=VLOOKUP($AJ$18,paramètres!$E$33:$F$44,2,FALSE),X2407*$D2407,0)))</f>
        <v>0</v>
      </c>
      <c r="AK2407" s="13">
        <f>IF($D2407="",0,IF($E2407="",0,IF(VLOOKUP($E2407,paramètres!$E$33:$F$44,2,FALSE)&lt;=VLOOKUP($AK$18,paramètres!$E$33:$F$44,2,FALSE),Y2407*$D2407,0)))</f>
        <v>0</v>
      </c>
      <c r="AL2407" s="13">
        <f>IF($D2407="",0,IF($E2407="",0,IF(VLOOKUP($E2407,paramètres!$E$33:$F$44,2,FALSE)&lt;=VLOOKUP($AL$18,paramètres!$E$33:$F$44,2,FALSE),Z2407*$D2407,0)))</f>
        <v>0</v>
      </c>
      <c r="AM2407" s="126">
        <f>IF($D2407="",0,IF($E2407="",0,IF(VLOOKUP($E2407,paramètres!$E$33:$F$44,2,FALSE)&lt;=VLOOKUP($AM$18,paramètres!$E$33:$F$44,2,FALSE),AA2407*$D2407,0)))</f>
        <v>0</v>
      </c>
      <c r="AN2407" s="121" t="str">
        <f>IF(paramètres!$B$28=1,((SUM(P2407:Y2407)/1.02)+SUM(Z2407:AA2407))*0.0303/9*COUNT(P2407:X2407),IF(paramètres!$B$28=2,(SUM(P2407:AA2407))*0.0303/9*COUNT(P2407:X2407),"Missing Delta option"))</f>
        <v>Missing Delta option</v>
      </c>
      <c r="AO2407" s="13" t="str">
        <f>IF(paramètres!$B$28=1,(((SUM(P2407:Y2407)/1.02)+SUM(Z2407:AA2407))+((SUM(AB2407:AK2407)/1.02)+SUM(AL2407:AN2407)))*cotpatr,IF(paramètres!$B$28=2,(SUM(P2407:AN2407)*cotpatr),"Missing Delta Option"))</f>
        <v>Missing Delta Option</v>
      </c>
      <c r="AP2407" s="13" t="str" cm="1">
        <f t="array" ref="AP2407">IF(paramètres!$B$28=1,(((SUM(P2407:Y2407)/1.02)+SUM(Z2407:AA2407))+((SUM(AB2407:AM2407)/1.02)+SUM(AL2407:AM2407)))/12*pécule,IF(paramètres!$B$28=2,SUM(P2407:AM2407)/12*pécule,"Missing Delta Option"))</f>
        <v>Missing Delta Option</v>
      </c>
      <c r="AQ2407" s="105" t="e">
        <f>IF(paramètres!$B$28=1,(((SUM(P2407:Y2407)/1.02)+SUM(Z2407:AA2407))+((SUM(AB2407:AM2407)/1.02)+SUM(AL2407:AM2407)))+AN2407+AO2407+AP2407,SUM(P2407:AM2407)+AN2407+AO2407+AP2407)</f>
        <v>#VALUE!</v>
      </c>
    </row>
    <row r="2408" spans="1:43" x14ac:dyDescent="0.25">
      <c r="A2408" s="104"/>
      <c r="B2408" s="39"/>
      <c r="C2408" s="39"/>
      <c r="D2408" s="70"/>
      <c r="E2408" s="49"/>
      <c r="F2408" s="40"/>
      <c r="G2408" s="38"/>
      <c r="H2408" s="71"/>
      <c r="I2408" s="40"/>
      <c r="J2408" s="38"/>
      <c r="K2408" s="71"/>
      <c r="L2408" s="40"/>
      <c r="M2408" s="38"/>
      <c r="N2408" s="71"/>
      <c r="O2408" s="49"/>
      <c r="P2408" s="177"/>
      <c r="Q2408" s="178"/>
      <c r="R2408" s="178"/>
      <c r="S2408" s="178"/>
      <c r="T2408" s="178"/>
      <c r="U2408" s="178"/>
      <c r="V2408" s="178"/>
      <c r="W2408" s="178"/>
      <c r="X2408" s="178"/>
      <c r="Y2408" s="178"/>
      <c r="Z2408" s="178"/>
      <c r="AA2408" s="179"/>
      <c r="AB2408" s="121">
        <f>IF($D2408="",0,IF($E2408="",0,IF(VLOOKUP($E2408,paramètres!$E$33:$F$44,2,FALSE)&lt;=VLOOKUP($AB$18,paramètres!$E$33:$F$44,2,FALSE),P2408*$D2408,0)))</f>
        <v>0</v>
      </c>
      <c r="AC2408" s="13">
        <f>IF($D2408="",0,IF($E2408="",0,IF(VLOOKUP($E2408,paramètres!$E$33:$F$44,2,FALSE)&lt;=VLOOKUP($AC$18,paramètres!$E$33:$F$44,2,FALSE),Q2408*$D2408,0)))</f>
        <v>0</v>
      </c>
      <c r="AD2408" s="13">
        <f>IF($D2408="",0,IF($E2408="",0,IF(VLOOKUP($E2408,paramètres!$E$33:$F$44,2,FALSE)&lt;=VLOOKUP($AD$18,paramètres!$E$33:$F$44,2,FALSE),R2408*$D2408,0)))</f>
        <v>0</v>
      </c>
      <c r="AE2408" s="13">
        <f>IF($D2408="",0,IF($E2408="",0,IF(VLOOKUP($E2408,paramètres!$E$33:$F$44,2,FALSE)&lt;=VLOOKUP($AE$18,paramètres!$E$33:$F$44,2,FALSE),S2408*$D2408,0)))</f>
        <v>0</v>
      </c>
      <c r="AF2408" s="13">
        <f>IF($D2408="",0,IF($E2408="",0,IF(VLOOKUP($E2408,paramètres!$E$33:$F$44,2,FALSE)&lt;=VLOOKUP($AF$18,paramètres!$E$33:$F$44,2,FALSE),T2408*$D2408,0)))</f>
        <v>0</v>
      </c>
      <c r="AG2408" s="13">
        <f>IF($D2408="",0,IF($E2408="",0,IF(VLOOKUP($E2408,paramètres!$E$33:$F$44,2,FALSE)&lt;=VLOOKUP($AG$18,paramètres!$E$33:$F$44,2,FALSE),U2408*$D2408,0)))</f>
        <v>0</v>
      </c>
      <c r="AH2408" s="13">
        <f>IF($D2408="",0,IF($E2408="",0,IF(VLOOKUP($E2408,paramètres!$E$33:$F$44,2,FALSE)&lt;=VLOOKUP($AH$18,paramètres!$E$33:$F$44,2,FALSE),V2408*$D2408,0)))</f>
        <v>0</v>
      </c>
      <c r="AI2408" s="13">
        <f>IF($D2408="",0,IF($E2408="",0,IF(VLOOKUP($E2408,paramètres!$E$33:$F$44,2,FALSE)&lt;=VLOOKUP($AI$18,paramètres!$E$33:$F$44,2,FALSE),W2408*$D2408,0)))</f>
        <v>0</v>
      </c>
      <c r="AJ2408" s="13">
        <f>IF($D2408="",0,IF($E2408="",0,IF(VLOOKUP($E2408,paramètres!$E$33:$F$44,2,FALSE)&lt;=VLOOKUP($AJ$18,paramètres!$E$33:$F$44,2,FALSE),X2408*$D2408,0)))</f>
        <v>0</v>
      </c>
      <c r="AK2408" s="13">
        <f>IF($D2408="",0,IF($E2408="",0,IF(VLOOKUP($E2408,paramètres!$E$33:$F$44,2,FALSE)&lt;=VLOOKUP($AK$18,paramètres!$E$33:$F$44,2,FALSE),Y2408*$D2408,0)))</f>
        <v>0</v>
      </c>
      <c r="AL2408" s="13">
        <f>IF($D2408="",0,IF($E2408="",0,IF(VLOOKUP($E2408,paramètres!$E$33:$F$44,2,FALSE)&lt;=VLOOKUP($AL$18,paramètres!$E$33:$F$44,2,FALSE),Z2408*$D2408,0)))</f>
        <v>0</v>
      </c>
      <c r="AM2408" s="126">
        <f>IF($D2408="",0,IF($E2408="",0,IF(VLOOKUP($E2408,paramètres!$E$33:$F$44,2,FALSE)&lt;=VLOOKUP($AM$18,paramètres!$E$33:$F$44,2,FALSE),AA2408*$D2408,0)))</f>
        <v>0</v>
      </c>
      <c r="AN2408" s="121" t="str">
        <f>IF(paramètres!$B$28=1,((SUM(P2408:Y2408)/1.02)+SUM(Z2408:AA2408))*0.0303/9*COUNT(P2408:X2408),IF(paramètres!$B$28=2,(SUM(P2408:AA2408))*0.0303/9*COUNT(P2408:X2408),"Missing Delta option"))</f>
        <v>Missing Delta option</v>
      </c>
      <c r="AO2408" s="13" t="str">
        <f>IF(paramètres!$B$28=1,(((SUM(P2408:Y2408)/1.02)+SUM(Z2408:AA2408))+((SUM(AB2408:AK2408)/1.02)+SUM(AL2408:AN2408)))*cotpatr,IF(paramètres!$B$28=2,(SUM(P2408:AN2408)*cotpatr),"Missing Delta Option"))</f>
        <v>Missing Delta Option</v>
      </c>
      <c r="AP2408" s="13" t="str" cm="1">
        <f t="array" ref="AP2408">IF(paramètres!$B$28=1,(((SUM(P2408:Y2408)/1.02)+SUM(Z2408:AA2408))+((SUM(AB2408:AM2408)/1.02)+SUM(AL2408:AM2408)))/12*pécule,IF(paramètres!$B$28=2,SUM(P2408:AM2408)/12*pécule,"Missing Delta Option"))</f>
        <v>Missing Delta Option</v>
      </c>
      <c r="AQ2408" s="105" t="e">
        <f>IF(paramètres!$B$28=1,(((SUM(P2408:Y2408)/1.02)+SUM(Z2408:AA2408))+((SUM(AB2408:AM2408)/1.02)+SUM(AL2408:AM2408)))+AN2408+AO2408+AP2408,SUM(P2408:AM2408)+AN2408+AO2408+AP2408)</f>
        <v>#VALUE!</v>
      </c>
    </row>
    <row r="2409" spans="1:43" x14ac:dyDescent="0.25">
      <c r="A2409" s="104"/>
      <c r="B2409" s="39"/>
      <c r="C2409" s="39"/>
      <c r="D2409" s="70"/>
      <c r="E2409" s="49"/>
      <c r="F2409" s="40"/>
      <c r="G2409" s="38"/>
      <c r="H2409" s="71"/>
      <c r="I2409" s="40"/>
      <c r="J2409" s="38"/>
      <c r="K2409" s="71"/>
      <c r="L2409" s="40"/>
      <c r="M2409" s="38"/>
      <c r="N2409" s="71"/>
      <c r="O2409" s="49"/>
      <c r="P2409" s="177"/>
      <c r="Q2409" s="178"/>
      <c r="R2409" s="178"/>
      <c r="S2409" s="178"/>
      <c r="T2409" s="178"/>
      <c r="U2409" s="178"/>
      <c r="V2409" s="178"/>
      <c r="W2409" s="178"/>
      <c r="X2409" s="178"/>
      <c r="Y2409" s="178"/>
      <c r="Z2409" s="178"/>
      <c r="AA2409" s="179"/>
      <c r="AB2409" s="121">
        <f>IF($D2409="",0,IF($E2409="",0,IF(VLOOKUP($E2409,paramètres!$E$33:$F$44,2,FALSE)&lt;=VLOOKUP($AB$18,paramètres!$E$33:$F$44,2,FALSE),P2409*$D2409,0)))</f>
        <v>0</v>
      </c>
      <c r="AC2409" s="13">
        <f>IF($D2409="",0,IF($E2409="",0,IF(VLOOKUP($E2409,paramètres!$E$33:$F$44,2,FALSE)&lt;=VLOOKUP($AC$18,paramètres!$E$33:$F$44,2,FALSE),Q2409*$D2409,0)))</f>
        <v>0</v>
      </c>
      <c r="AD2409" s="13">
        <f>IF($D2409="",0,IF($E2409="",0,IF(VLOOKUP($E2409,paramètres!$E$33:$F$44,2,FALSE)&lt;=VLOOKUP($AD$18,paramètres!$E$33:$F$44,2,FALSE),R2409*$D2409,0)))</f>
        <v>0</v>
      </c>
      <c r="AE2409" s="13">
        <f>IF($D2409="",0,IF($E2409="",0,IF(VLOOKUP($E2409,paramètres!$E$33:$F$44,2,FALSE)&lt;=VLOOKUP($AE$18,paramètres!$E$33:$F$44,2,FALSE),S2409*$D2409,0)))</f>
        <v>0</v>
      </c>
      <c r="AF2409" s="13">
        <f>IF($D2409="",0,IF($E2409="",0,IF(VLOOKUP($E2409,paramètres!$E$33:$F$44,2,FALSE)&lt;=VLOOKUP($AF$18,paramètres!$E$33:$F$44,2,FALSE),T2409*$D2409,0)))</f>
        <v>0</v>
      </c>
      <c r="AG2409" s="13">
        <f>IF($D2409="",0,IF($E2409="",0,IF(VLOOKUP($E2409,paramètres!$E$33:$F$44,2,FALSE)&lt;=VLOOKUP($AG$18,paramètres!$E$33:$F$44,2,FALSE),U2409*$D2409,0)))</f>
        <v>0</v>
      </c>
      <c r="AH2409" s="13">
        <f>IF($D2409="",0,IF($E2409="",0,IF(VLOOKUP($E2409,paramètres!$E$33:$F$44,2,FALSE)&lt;=VLOOKUP($AH$18,paramètres!$E$33:$F$44,2,FALSE),V2409*$D2409,0)))</f>
        <v>0</v>
      </c>
      <c r="AI2409" s="13">
        <f>IF($D2409="",0,IF($E2409="",0,IF(VLOOKUP($E2409,paramètres!$E$33:$F$44,2,FALSE)&lt;=VLOOKUP($AI$18,paramètres!$E$33:$F$44,2,FALSE),W2409*$D2409,0)))</f>
        <v>0</v>
      </c>
      <c r="AJ2409" s="13">
        <f>IF($D2409="",0,IF($E2409="",0,IF(VLOOKUP($E2409,paramètres!$E$33:$F$44,2,FALSE)&lt;=VLOOKUP($AJ$18,paramètres!$E$33:$F$44,2,FALSE),X2409*$D2409,0)))</f>
        <v>0</v>
      </c>
      <c r="AK2409" s="13">
        <f>IF($D2409="",0,IF($E2409="",0,IF(VLOOKUP($E2409,paramètres!$E$33:$F$44,2,FALSE)&lt;=VLOOKUP($AK$18,paramètres!$E$33:$F$44,2,FALSE),Y2409*$D2409,0)))</f>
        <v>0</v>
      </c>
      <c r="AL2409" s="13">
        <f>IF($D2409="",0,IF($E2409="",0,IF(VLOOKUP($E2409,paramètres!$E$33:$F$44,2,FALSE)&lt;=VLOOKUP($AL$18,paramètres!$E$33:$F$44,2,FALSE),Z2409*$D2409,0)))</f>
        <v>0</v>
      </c>
      <c r="AM2409" s="126">
        <f>IF($D2409="",0,IF($E2409="",0,IF(VLOOKUP($E2409,paramètres!$E$33:$F$44,2,FALSE)&lt;=VLOOKUP($AM$18,paramètres!$E$33:$F$44,2,FALSE),AA2409*$D2409,0)))</f>
        <v>0</v>
      </c>
      <c r="AN2409" s="121" t="str">
        <f>IF(paramètres!$B$28=1,((SUM(P2409:Y2409)/1.02)+SUM(Z2409:AA2409))*0.0303/9*COUNT(P2409:X2409),IF(paramètres!$B$28=2,(SUM(P2409:AA2409))*0.0303/9*COUNT(P2409:X2409),"Missing Delta option"))</f>
        <v>Missing Delta option</v>
      </c>
      <c r="AO2409" s="13" t="str">
        <f>IF(paramètres!$B$28=1,(((SUM(P2409:Y2409)/1.02)+SUM(Z2409:AA2409))+((SUM(AB2409:AK2409)/1.02)+SUM(AL2409:AN2409)))*cotpatr,IF(paramètres!$B$28=2,(SUM(P2409:AN2409)*cotpatr),"Missing Delta Option"))</f>
        <v>Missing Delta Option</v>
      </c>
      <c r="AP2409" s="13" t="str" cm="1">
        <f t="array" ref="AP2409">IF(paramètres!$B$28=1,(((SUM(P2409:Y2409)/1.02)+SUM(Z2409:AA2409))+((SUM(AB2409:AM2409)/1.02)+SUM(AL2409:AM2409)))/12*pécule,IF(paramètres!$B$28=2,SUM(P2409:AM2409)/12*pécule,"Missing Delta Option"))</f>
        <v>Missing Delta Option</v>
      </c>
      <c r="AQ2409" s="105" t="e">
        <f>IF(paramètres!$B$28=1,(((SUM(P2409:Y2409)/1.02)+SUM(Z2409:AA2409))+((SUM(AB2409:AM2409)/1.02)+SUM(AL2409:AM2409)))+AN2409+AO2409+AP2409,SUM(P2409:AM2409)+AN2409+AO2409+AP2409)</f>
        <v>#VALUE!</v>
      </c>
    </row>
    <row r="2410" spans="1:43" x14ac:dyDescent="0.25">
      <c r="A2410" s="104"/>
      <c r="B2410" s="39"/>
      <c r="C2410" s="39"/>
      <c r="D2410" s="70"/>
      <c r="E2410" s="49"/>
      <c r="F2410" s="40"/>
      <c r="G2410" s="38"/>
      <c r="H2410" s="71"/>
      <c r="I2410" s="40"/>
      <c r="J2410" s="38"/>
      <c r="K2410" s="71"/>
      <c r="L2410" s="40"/>
      <c r="M2410" s="38"/>
      <c r="N2410" s="71"/>
      <c r="O2410" s="49"/>
      <c r="P2410" s="177"/>
      <c r="Q2410" s="178"/>
      <c r="R2410" s="178"/>
      <c r="S2410" s="178"/>
      <c r="T2410" s="178"/>
      <c r="U2410" s="178"/>
      <c r="V2410" s="178"/>
      <c r="W2410" s="178"/>
      <c r="X2410" s="178"/>
      <c r="Y2410" s="178"/>
      <c r="Z2410" s="178"/>
      <c r="AA2410" s="179"/>
      <c r="AB2410" s="121">
        <f>IF($D2410="",0,IF($E2410="",0,IF(VLOOKUP($E2410,paramètres!$E$33:$F$44,2,FALSE)&lt;=VLOOKUP($AB$18,paramètres!$E$33:$F$44,2,FALSE),P2410*$D2410,0)))</f>
        <v>0</v>
      </c>
      <c r="AC2410" s="13">
        <f>IF($D2410="",0,IF($E2410="",0,IF(VLOOKUP($E2410,paramètres!$E$33:$F$44,2,FALSE)&lt;=VLOOKUP($AC$18,paramètres!$E$33:$F$44,2,FALSE),Q2410*$D2410,0)))</f>
        <v>0</v>
      </c>
      <c r="AD2410" s="13">
        <f>IF($D2410="",0,IF($E2410="",0,IF(VLOOKUP($E2410,paramètres!$E$33:$F$44,2,FALSE)&lt;=VLOOKUP($AD$18,paramètres!$E$33:$F$44,2,FALSE),R2410*$D2410,0)))</f>
        <v>0</v>
      </c>
      <c r="AE2410" s="13">
        <f>IF($D2410="",0,IF($E2410="",0,IF(VLOOKUP($E2410,paramètres!$E$33:$F$44,2,FALSE)&lt;=VLOOKUP($AE$18,paramètres!$E$33:$F$44,2,FALSE),S2410*$D2410,0)))</f>
        <v>0</v>
      </c>
      <c r="AF2410" s="13">
        <f>IF($D2410="",0,IF($E2410="",0,IF(VLOOKUP($E2410,paramètres!$E$33:$F$44,2,FALSE)&lt;=VLOOKUP($AF$18,paramètres!$E$33:$F$44,2,FALSE),T2410*$D2410,0)))</f>
        <v>0</v>
      </c>
      <c r="AG2410" s="13">
        <f>IF($D2410="",0,IF($E2410="",0,IF(VLOOKUP($E2410,paramètres!$E$33:$F$44,2,FALSE)&lt;=VLOOKUP($AG$18,paramètres!$E$33:$F$44,2,FALSE),U2410*$D2410,0)))</f>
        <v>0</v>
      </c>
      <c r="AH2410" s="13">
        <f>IF($D2410="",0,IF($E2410="",0,IF(VLOOKUP($E2410,paramètres!$E$33:$F$44,2,FALSE)&lt;=VLOOKUP($AH$18,paramètres!$E$33:$F$44,2,FALSE),V2410*$D2410,0)))</f>
        <v>0</v>
      </c>
      <c r="AI2410" s="13">
        <f>IF($D2410="",0,IF($E2410="",0,IF(VLOOKUP($E2410,paramètres!$E$33:$F$44,2,FALSE)&lt;=VLOOKUP($AI$18,paramètres!$E$33:$F$44,2,FALSE),W2410*$D2410,0)))</f>
        <v>0</v>
      </c>
      <c r="AJ2410" s="13">
        <f>IF($D2410="",0,IF($E2410="",0,IF(VLOOKUP($E2410,paramètres!$E$33:$F$44,2,FALSE)&lt;=VLOOKUP($AJ$18,paramètres!$E$33:$F$44,2,FALSE),X2410*$D2410,0)))</f>
        <v>0</v>
      </c>
      <c r="AK2410" s="13">
        <f>IF($D2410="",0,IF($E2410="",0,IF(VLOOKUP($E2410,paramètres!$E$33:$F$44,2,FALSE)&lt;=VLOOKUP($AK$18,paramètres!$E$33:$F$44,2,FALSE),Y2410*$D2410,0)))</f>
        <v>0</v>
      </c>
      <c r="AL2410" s="13">
        <f>IF($D2410="",0,IF($E2410="",0,IF(VLOOKUP($E2410,paramètres!$E$33:$F$44,2,FALSE)&lt;=VLOOKUP($AL$18,paramètres!$E$33:$F$44,2,FALSE),Z2410*$D2410,0)))</f>
        <v>0</v>
      </c>
      <c r="AM2410" s="126">
        <f>IF($D2410="",0,IF($E2410="",0,IF(VLOOKUP($E2410,paramètres!$E$33:$F$44,2,FALSE)&lt;=VLOOKUP($AM$18,paramètres!$E$33:$F$44,2,FALSE),AA2410*$D2410,0)))</f>
        <v>0</v>
      </c>
      <c r="AN2410" s="121" t="str">
        <f>IF(paramètres!$B$28=1,((SUM(P2410:Y2410)/1.02)+SUM(Z2410:AA2410))*0.0303/9*COUNT(P2410:X2410),IF(paramètres!$B$28=2,(SUM(P2410:AA2410))*0.0303/9*COUNT(P2410:X2410),"Missing Delta option"))</f>
        <v>Missing Delta option</v>
      </c>
      <c r="AO2410" s="13" t="str">
        <f>IF(paramètres!$B$28=1,(((SUM(P2410:Y2410)/1.02)+SUM(Z2410:AA2410))+((SUM(AB2410:AK2410)/1.02)+SUM(AL2410:AN2410)))*cotpatr,IF(paramètres!$B$28=2,(SUM(P2410:AN2410)*cotpatr),"Missing Delta Option"))</f>
        <v>Missing Delta Option</v>
      </c>
      <c r="AP2410" s="13" t="str" cm="1">
        <f t="array" ref="AP2410">IF(paramètres!$B$28=1,(((SUM(P2410:Y2410)/1.02)+SUM(Z2410:AA2410))+((SUM(AB2410:AM2410)/1.02)+SUM(AL2410:AM2410)))/12*pécule,IF(paramètres!$B$28=2,SUM(P2410:AM2410)/12*pécule,"Missing Delta Option"))</f>
        <v>Missing Delta Option</v>
      </c>
      <c r="AQ2410" s="105" t="e">
        <f>IF(paramètres!$B$28=1,(((SUM(P2410:Y2410)/1.02)+SUM(Z2410:AA2410))+((SUM(AB2410:AM2410)/1.02)+SUM(AL2410:AM2410)))+AN2410+AO2410+AP2410,SUM(P2410:AM2410)+AN2410+AO2410+AP2410)</f>
        <v>#VALUE!</v>
      </c>
    </row>
    <row r="2411" spans="1:43" x14ac:dyDescent="0.25">
      <c r="A2411" s="104"/>
      <c r="B2411" s="39"/>
      <c r="C2411" s="39"/>
      <c r="D2411" s="70"/>
      <c r="E2411" s="49"/>
      <c r="F2411" s="40"/>
      <c r="G2411" s="38"/>
      <c r="H2411" s="71"/>
      <c r="I2411" s="40"/>
      <c r="J2411" s="38"/>
      <c r="K2411" s="71"/>
      <c r="L2411" s="40"/>
      <c r="M2411" s="38"/>
      <c r="N2411" s="71"/>
      <c r="O2411" s="49"/>
      <c r="P2411" s="177"/>
      <c r="Q2411" s="178"/>
      <c r="R2411" s="178"/>
      <c r="S2411" s="178"/>
      <c r="T2411" s="178"/>
      <c r="U2411" s="178"/>
      <c r="V2411" s="178"/>
      <c r="W2411" s="178"/>
      <c r="X2411" s="178"/>
      <c r="Y2411" s="178"/>
      <c r="Z2411" s="178"/>
      <c r="AA2411" s="179"/>
      <c r="AB2411" s="121">
        <f>IF($D2411="",0,IF($E2411="",0,IF(VLOOKUP($E2411,paramètres!$E$33:$F$44,2,FALSE)&lt;=VLOOKUP($AB$18,paramètres!$E$33:$F$44,2,FALSE),P2411*$D2411,0)))</f>
        <v>0</v>
      </c>
      <c r="AC2411" s="13">
        <f>IF($D2411="",0,IF($E2411="",0,IF(VLOOKUP($E2411,paramètres!$E$33:$F$44,2,FALSE)&lt;=VLOOKUP($AC$18,paramètres!$E$33:$F$44,2,FALSE),Q2411*$D2411,0)))</f>
        <v>0</v>
      </c>
      <c r="AD2411" s="13">
        <f>IF($D2411="",0,IF($E2411="",0,IF(VLOOKUP($E2411,paramètres!$E$33:$F$44,2,FALSE)&lt;=VLOOKUP($AD$18,paramètres!$E$33:$F$44,2,FALSE),R2411*$D2411,0)))</f>
        <v>0</v>
      </c>
      <c r="AE2411" s="13">
        <f>IF($D2411="",0,IF($E2411="",0,IF(VLOOKUP($E2411,paramètres!$E$33:$F$44,2,FALSE)&lt;=VLOOKUP($AE$18,paramètres!$E$33:$F$44,2,FALSE),S2411*$D2411,0)))</f>
        <v>0</v>
      </c>
      <c r="AF2411" s="13">
        <f>IF($D2411="",0,IF($E2411="",0,IF(VLOOKUP($E2411,paramètres!$E$33:$F$44,2,FALSE)&lt;=VLOOKUP($AF$18,paramètres!$E$33:$F$44,2,FALSE),T2411*$D2411,0)))</f>
        <v>0</v>
      </c>
      <c r="AG2411" s="13">
        <f>IF($D2411="",0,IF($E2411="",0,IF(VLOOKUP($E2411,paramètres!$E$33:$F$44,2,FALSE)&lt;=VLOOKUP($AG$18,paramètres!$E$33:$F$44,2,FALSE),U2411*$D2411,0)))</f>
        <v>0</v>
      </c>
      <c r="AH2411" s="13">
        <f>IF($D2411="",0,IF($E2411="",0,IF(VLOOKUP($E2411,paramètres!$E$33:$F$44,2,FALSE)&lt;=VLOOKUP($AH$18,paramètres!$E$33:$F$44,2,FALSE),V2411*$D2411,0)))</f>
        <v>0</v>
      </c>
      <c r="AI2411" s="13">
        <f>IF($D2411="",0,IF($E2411="",0,IF(VLOOKUP($E2411,paramètres!$E$33:$F$44,2,FALSE)&lt;=VLOOKUP($AI$18,paramètres!$E$33:$F$44,2,FALSE),W2411*$D2411,0)))</f>
        <v>0</v>
      </c>
      <c r="AJ2411" s="13">
        <f>IF($D2411="",0,IF($E2411="",0,IF(VLOOKUP($E2411,paramètres!$E$33:$F$44,2,FALSE)&lt;=VLOOKUP($AJ$18,paramètres!$E$33:$F$44,2,FALSE),X2411*$D2411,0)))</f>
        <v>0</v>
      </c>
      <c r="AK2411" s="13">
        <f>IF($D2411="",0,IF($E2411="",0,IF(VLOOKUP($E2411,paramètres!$E$33:$F$44,2,FALSE)&lt;=VLOOKUP($AK$18,paramètres!$E$33:$F$44,2,FALSE),Y2411*$D2411,0)))</f>
        <v>0</v>
      </c>
      <c r="AL2411" s="13">
        <f>IF($D2411="",0,IF($E2411="",0,IF(VLOOKUP($E2411,paramètres!$E$33:$F$44,2,FALSE)&lt;=VLOOKUP($AL$18,paramètres!$E$33:$F$44,2,FALSE),Z2411*$D2411,0)))</f>
        <v>0</v>
      </c>
      <c r="AM2411" s="126">
        <f>IF($D2411="",0,IF($E2411="",0,IF(VLOOKUP($E2411,paramètres!$E$33:$F$44,2,FALSE)&lt;=VLOOKUP($AM$18,paramètres!$E$33:$F$44,2,FALSE),AA2411*$D2411,0)))</f>
        <v>0</v>
      </c>
      <c r="AN2411" s="121" t="str">
        <f>IF(paramètres!$B$28=1,((SUM(P2411:Y2411)/1.02)+SUM(Z2411:AA2411))*0.0303/9*COUNT(P2411:X2411),IF(paramètres!$B$28=2,(SUM(P2411:AA2411))*0.0303/9*COUNT(P2411:X2411),"Missing Delta option"))</f>
        <v>Missing Delta option</v>
      </c>
      <c r="AO2411" s="13" t="str">
        <f>IF(paramètres!$B$28=1,(((SUM(P2411:Y2411)/1.02)+SUM(Z2411:AA2411))+((SUM(AB2411:AK2411)/1.02)+SUM(AL2411:AN2411)))*cotpatr,IF(paramètres!$B$28=2,(SUM(P2411:AN2411)*cotpatr),"Missing Delta Option"))</f>
        <v>Missing Delta Option</v>
      </c>
      <c r="AP2411" s="13" t="str" cm="1">
        <f t="array" ref="AP2411">IF(paramètres!$B$28=1,(((SUM(P2411:Y2411)/1.02)+SUM(Z2411:AA2411))+((SUM(AB2411:AM2411)/1.02)+SUM(AL2411:AM2411)))/12*pécule,IF(paramètres!$B$28=2,SUM(P2411:AM2411)/12*pécule,"Missing Delta Option"))</f>
        <v>Missing Delta Option</v>
      </c>
      <c r="AQ2411" s="105" t="e">
        <f>IF(paramètres!$B$28=1,(((SUM(P2411:Y2411)/1.02)+SUM(Z2411:AA2411))+((SUM(AB2411:AM2411)/1.02)+SUM(AL2411:AM2411)))+AN2411+AO2411+AP2411,SUM(P2411:AM2411)+AN2411+AO2411+AP2411)</f>
        <v>#VALUE!</v>
      </c>
    </row>
    <row r="2412" spans="1:43" x14ac:dyDescent="0.25">
      <c r="A2412" s="104"/>
      <c r="B2412" s="39"/>
      <c r="C2412" s="39"/>
      <c r="D2412" s="70"/>
      <c r="E2412" s="49"/>
      <c r="F2412" s="40"/>
      <c r="G2412" s="38"/>
      <c r="H2412" s="71"/>
      <c r="I2412" s="40"/>
      <c r="J2412" s="38"/>
      <c r="K2412" s="71"/>
      <c r="L2412" s="40"/>
      <c r="M2412" s="38"/>
      <c r="N2412" s="71"/>
      <c r="O2412" s="49"/>
      <c r="P2412" s="177"/>
      <c r="Q2412" s="178"/>
      <c r="R2412" s="178"/>
      <c r="S2412" s="178"/>
      <c r="T2412" s="178"/>
      <c r="U2412" s="178"/>
      <c r="V2412" s="178"/>
      <c r="W2412" s="178"/>
      <c r="X2412" s="178"/>
      <c r="Y2412" s="178"/>
      <c r="Z2412" s="178"/>
      <c r="AA2412" s="179"/>
      <c r="AB2412" s="121">
        <f>IF($D2412="",0,IF($E2412="",0,IF(VLOOKUP($E2412,paramètres!$E$33:$F$44,2,FALSE)&lt;=VLOOKUP($AB$18,paramètres!$E$33:$F$44,2,FALSE),P2412*$D2412,0)))</f>
        <v>0</v>
      </c>
      <c r="AC2412" s="13">
        <f>IF($D2412="",0,IF($E2412="",0,IF(VLOOKUP($E2412,paramètres!$E$33:$F$44,2,FALSE)&lt;=VLOOKUP($AC$18,paramètres!$E$33:$F$44,2,FALSE),Q2412*$D2412,0)))</f>
        <v>0</v>
      </c>
      <c r="AD2412" s="13">
        <f>IF($D2412="",0,IF($E2412="",0,IF(VLOOKUP($E2412,paramètres!$E$33:$F$44,2,FALSE)&lt;=VLOOKUP($AD$18,paramètres!$E$33:$F$44,2,FALSE),R2412*$D2412,0)))</f>
        <v>0</v>
      </c>
      <c r="AE2412" s="13">
        <f>IF($D2412="",0,IF($E2412="",0,IF(VLOOKUP($E2412,paramètres!$E$33:$F$44,2,FALSE)&lt;=VLOOKUP($AE$18,paramètres!$E$33:$F$44,2,FALSE),S2412*$D2412,0)))</f>
        <v>0</v>
      </c>
      <c r="AF2412" s="13">
        <f>IF($D2412="",0,IF($E2412="",0,IF(VLOOKUP($E2412,paramètres!$E$33:$F$44,2,FALSE)&lt;=VLOOKUP($AF$18,paramètres!$E$33:$F$44,2,FALSE),T2412*$D2412,0)))</f>
        <v>0</v>
      </c>
      <c r="AG2412" s="13">
        <f>IF($D2412="",0,IF($E2412="",0,IF(VLOOKUP($E2412,paramètres!$E$33:$F$44,2,FALSE)&lt;=VLOOKUP($AG$18,paramètres!$E$33:$F$44,2,FALSE),U2412*$D2412,0)))</f>
        <v>0</v>
      </c>
      <c r="AH2412" s="13">
        <f>IF($D2412="",0,IF($E2412="",0,IF(VLOOKUP($E2412,paramètres!$E$33:$F$44,2,FALSE)&lt;=VLOOKUP($AH$18,paramètres!$E$33:$F$44,2,FALSE),V2412*$D2412,0)))</f>
        <v>0</v>
      </c>
      <c r="AI2412" s="13">
        <f>IF($D2412="",0,IF($E2412="",0,IF(VLOOKUP($E2412,paramètres!$E$33:$F$44,2,FALSE)&lt;=VLOOKUP($AI$18,paramètres!$E$33:$F$44,2,FALSE),W2412*$D2412,0)))</f>
        <v>0</v>
      </c>
      <c r="AJ2412" s="13">
        <f>IF($D2412="",0,IF($E2412="",0,IF(VLOOKUP($E2412,paramètres!$E$33:$F$44,2,FALSE)&lt;=VLOOKUP($AJ$18,paramètres!$E$33:$F$44,2,FALSE),X2412*$D2412,0)))</f>
        <v>0</v>
      </c>
      <c r="AK2412" s="13">
        <f>IF($D2412="",0,IF($E2412="",0,IF(VLOOKUP($E2412,paramètres!$E$33:$F$44,2,FALSE)&lt;=VLOOKUP($AK$18,paramètres!$E$33:$F$44,2,FALSE),Y2412*$D2412,0)))</f>
        <v>0</v>
      </c>
      <c r="AL2412" s="13">
        <f>IF($D2412="",0,IF($E2412="",0,IF(VLOOKUP($E2412,paramètres!$E$33:$F$44,2,FALSE)&lt;=VLOOKUP($AL$18,paramètres!$E$33:$F$44,2,FALSE),Z2412*$D2412,0)))</f>
        <v>0</v>
      </c>
      <c r="AM2412" s="126">
        <f>IF($D2412="",0,IF($E2412="",0,IF(VLOOKUP($E2412,paramètres!$E$33:$F$44,2,FALSE)&lt;=VLOOKUP($AM$18,paramètres!$E$33:$F$44,2,FALSE),AA2412*$D2412,0)))</f>
        <v>0</v>
      </c>
      <c r="AN2412" s="121" t="str">
        <f>IF(paramètres!$B$28=1,((SUM(P2412:Y2412)/1.02)+SUM(Z2412:AA2412))*0.0303/9*COUNT(P2412:X2412),IF(paramètres!$B$28=2,(SUM(P2412:AA2412))*0.0303/9*COUNT(P2412:X2412),"Missing Delta option"))</f>
        <v>Missing Delta option</v>
      </c>
      <c r="AO2412" s="13" t="str">
        <f>IF(paramètres!$B$28=1,(((SUM(P2412:Y2412)/1.02)+SUM(Z2412:AA2412))+((SUM(AB2412:AK2412)/1.02)+SUM(AL2412:AN2412)))*cotpatr,IF(paramètres!$B$28=2,(SUM(P2412:AN2412)*cotpatr),"Missing Delta Option"))</f>
        <v>Missing Delta Option</v>
      </c>
      <c r="AP2412" s="13" t="str" cm="1">
        <f t="array" ref="AP2412">IF(paramètres!$B$28=1,(((SUM(P2412:Y2412)/1.02)+SUM(Z2412:AA2412))+((SUM(AB2412:AM2412)/1.02)+SUM(AL2412:AM2412)))/12*pécule,IF(paramètres!$B$28=2,SUM(P2412:AM2412)/12*pécule,"Missing Delta Option"))</f>
        <v>Missing Delta Option</v>
      </c>
      <c r="AQ2412" s="105" t="e">
        <f>IF(paramètres!$B$28=1,(((SUM(P2412:Y2412)/1.02)+SUM(Z2412:AA2412))+((SUM(AB2412:AM2412)/1.02)+SUM(AL2412:AM2412)))+AN2412+AO2412+AP2412,SUM(P2412:AM2412)+AN2412+AO2412+AP2412)</f>
        <v>#VALUE!</v>
      </c>
    </row>
    <row r="2413" spans="1:43" x14ac:dyDescent="0.25">
      <c r="A2413" s="104"/>
      <c r="B2413" s="39"/>
      <c r="C2413" s="39"/>
      <c r="D2413" s="70"/>
      <c r="E2413" s="49"/>
      <c r="F2413" s="40"/>
      <c r="G2413" s="38"/>
      <c r="H2413" s="71"/>
      <c r="I2413" s="40"/>
      <c r="J2413" s="38"/>
      <c r="K2413" s="71"/>
      <c r="L2413" s="40"/>
      <c r="M2413" s="38"/>
      <c r="N2413" s="71"/>
      <c r="O2413" s="49"/>
      <c r="P2413" s="177"/>
      <c r="Q2413" s="178"/>
      <c r="R2413" s="178"/>
      <c r="S2413" s="178"/>
      <c r="T2413" s="178"/>
      <c r="U2413" s="178"/>
      <c r="V2413" s="178"/>
      <c r="W2413" s="178"/>
      <c r="X2413" s="178"/>
      <c r="Y2413" s="178"/>
      <c r="Z2413" s="178"/>
      <c r="AA2413" s="179"/>
      <c r="AB2413" s="121">
        <f>IF($D2413="",0,IF($E2413="",0,IF(VLOOKUP($E2413,paramètres!$E$33:$F$44,2,FALSE)&lt;=VLOOKUP($AB$18,paramètres!$E$33:$F$44,2,FALSE),P2413*$D2413,0)))</f>
        <v>0</v>
      </c>
      <c r="AC2413" s="13">
        <f>IF($D2413="",0,IF($E2413="",0,IF(VLOOKUP($E2413,paramètres!$E$33:$F$44,2,FALSE)&lt;=VLOOKUP($AC$18,paramètres!$E$33:$F$44,2,FALSE),Q2413*$D2413,0)))</f>
        <v>0</v>
      </c>
      <c r="AD2413" s="13">
        <f>IF($D2413="",0,IF($E2413="",0,IF(VLOOKUP($E2413,paramètres!$E$33:$F$44,2,FALSE)&lt;=VLOOKUP($AD$18,paramètres!$E$33:$F$44,2,FALSE),R2413*$D2413,0)))</f>
        <v>0</v>
      </c>
      <c r="AE2413" s="13">
        <f>IF($D2413="",0,IF($E2413="",0,IF(VLOOKUP($E2413,paramètres!$E$33:$F$44,2,FALSE)&lt;=VLOOKUP($AE$18,paramètres!$E$33:$F$44,2,FALSE),S2413*$D2413,0)))</f>
        <v>0</v>
      </c>
      <c r="AF2413" s="13">
        <f>IF($D2413="",0,IF($E2413="",0,IF(VLOOKUP($E2413,paramètres!$E$33:$F$44,2,FALSE)&lt;=VLOOKUP($AF$18,paramètres!$E$33:$F$44,2,FALSE),T2413*$D2413,0)))</f>
        <v>0</v>
      </c>
      <c r="AG2413" s="13">
        <f>IF($D2413="",0,IF($E2413="",0,IF(VLOOKUP($E2413,paramètres!$E$33:$F$44,2,FALSE)&lt;=VLOOKUP($AG$18,paramètres!$E$33:$F$44,2,FALSE),U2413*$D2413,0)))</f>
        <v>0</v>
      </c>
      <c r="AH2413" s="13">
        <f>IF($D2413="",0,IF($E2413="",0,IF(VLOOKUP($E2413,paramètres!$E$33:$F$44,2,FALSE)&lt;=VLOOKUP($AH$18,paramètres!$E$33:$F$44,2,FALSE),V2413*$D2413,0)))</f>
        <v>0</v>
      </c>
      <c r="AI2413" s="13">
        <f>IF($D2413="",0,IF($E2413="",0,IF(VLOOKUP($E2413,paramètres!$E$33:$F$44,2,FALSE)&lt;=VLOOKUP($AI$18,paramètres!$E$33:$F$44,2,FALSE),W2413*$D2413,0)))</f>
        <v>0</v>
      </c>
      <c r="AJ2413" s="13">
        <f>IF($D2413="",0,IF($E2413="",0,IF(VLOOKUP($E2413,paramètres!$E$33:$F$44,2,FALSE)&lt;=VLOOKUP($AJ$18,paramètres!$E$33:$F$44,2,FALSE),X2413*$D2413,0)))</f>
        <v>0</v>
      </c>
      <c r="AK2413" s="13">
        <f>IF($D2413="",0,IF($E2413="",0,IF(VLOOKUP($E2413,paramètres!$E$33:$F$44,2,FALSE)&lt;=VLOOKUP($AK$18,paramètres!$E$33:$F$44,2,FALSE),Y2413*$D2413,0)))</f>
        <v>0</v>
      </c>
      <c r="AL2413" s="13">
        <f>IF($D2413="",0,IF($E2413="",0,IF(VLOOKUP($E2413,paramètres!$E$33:$F$44,2,FALSE)&lt;=VLOOKUP($AL$18,paramètres!$E$33:$F$44,2,FALSE),Z2413*$D2413,0)))</f>
        <v>0</v>
      </c>
      <c r="AM2413" s="126">
        <f>IF($D2413="",0,IF($E2413="",0,IF(VLOOKUP($E2413,paramètres!$E$33:$F$44,2,FALSE)&lt;=VLOOKUP($AM$18,paramètres!$E$33:$F$44,2,FALSE),AA2413*$D2413,0)))</f>
        <v>0</v>
      </c>
      <c r="AN2413" s="121" t="str">
        <f>IF(paramètres!$B$28=1,((SUM(P2413:Y2413)/1.02)+SUM(Z2413:AA2413))*0.0303/9*COUNT(P2413:X2413),IF(paramètres!$B$28=2,(SUM(P2413:AA2413))*0.0303/9*COUNT(P2413:X2413),"Missing Delta option"))</f>
        <v>Missing Delta option</v>
      </c>
      <c r="AO2413" s="13" t="str">
        <f>IF(paramètres!$B$28=1,(((SUM(P2413:Y2413)/1.02)+SUM(Z2413:AA2413))+((SUM(AB2413:AK2413)/1.02)+SUM(AL2413:AN2413)))*cotpatr,IF(paramètres!$B$28=2,(SUM(P2413:AN2413)*cotpatr),"Missing Delta Option"))</f>
        <v>Missing Delta Option</v>
      </c>
      <c r="AP2413" s="13" t="str" cm="1">
        <f t="array" ref="AP2413">IF(paramètres!$B$28=1,(((SUM(P2413:Y2413)/1.02)+SUM(Z2413:AA2413))+((SUM(AB2413:AM2413)/1.02)+SUM(AL2413:AM2413)))/12*pécule,IF(paramètres!$B$28=2,SUM(P2413:AM2413)/12*pécule,"Missing Delta Option"))</f>
        <v>Missing Delta Option</v>
      </c>
      <c r="AQ2413" s="105" t="e">
        <f>IF(paramètres!$B$28=1,(((SUM(P2413:Y2413)/1.02)+SUM(Z2413:AA2413))+((SUM(AB2413:AM2413)/1.02)+SUM(AL2413:AM2413)))+AN2413+AO2413+AP2413,SUM(P2413:AM2413)+AN2413+AO2413+AP2413)</f>
        <v>#VALUE!</v>
      </c>
    </row>
    <row r="2414" spans="1:43" x14ac:dyDescent="0.25">
      <c r="A2414" s="104"/>
      <c r="B2414" s="39"/>
      <c r="C2414" s="39"/>
      <c r="D2414" s="70"/>
      <c r="E2414" s="49"/>
      <c r="F2414" s="40"/>
      <c r="G2414" s="38"/>
      <c r="H2414" s="71"/>
      <c r="I2414" s="40"/>
      <c r="J2414" s="38"/>
      <c r="K2414" s="71"/>
      <c r="L2414" s="40"/>
      <c r="M2414" s="38"/>
      <c r="N2414" s="71"/>
      <c r="O2414" s="49"/>
      <c r="P2414" s="177"/>
      <c r="Q2414" s="178"/>
      <c r="R2414" s="178"/>
      <c r="S2414" s="178"/>
      <c r="T2414" s="178"/>
      <c r="U2414" s="178"/>
      <c r="V2414" s="178"/>
      <c r="W2414" s="178"/>
      <c r="X2414" s="178"/>
      <c r="Y2414" s="178"/>
      <c r="Z2414" s="178"/>
      <c r="AA2414" s="179"/>
      <c r="AB2414" s="121">
        <f>IF($D2414="",0,IF($E2414="",0,IF(VLOOKUP($E2414,paramètres!$E$33:$F$44,2,FALSE)&lt;=VLOOKUP($AB$18,paramètres!$E$33:$F$44,2,FALSE),P2414*$D2414,0)))</f>
        <v>0</v>
      </c>
      <c r="AC2414" s="13">
        <f>IF($D2414="",0,IF($E2414="",0,IF(VLOOKUP($E2414,paramètres!$E$33:$F$44,2,FALSE)&lt;=VLOOKUP($AC$18,paramètres!$E$33:$F$44,2,FALSE),Q2414*$D2414,0)))</f>
        <v>0</v>
      </c>
      <c r="AD2414" s="13">
        <f>IF($D2414="",0,IF($E2414="",0,IF(VLOOKUP($E2414,paramètres!$E$33:$F$44,2,FALSE)&lt;=VLOOKUP($AD$18,paramètres!$E$33:$F$44,2,FALSE),R2414*$D2414,0)))</f>
        <v>0</v>
      </c>
      <c r="AE2414" s="13">
        <f>IF($D2414="",0,IF($E2414="",0,IF(VLOOKUP($E2414,paramètres!$E$33:$F$44,2,FALSE)&lt;=VLOOKUP($AE$18,paramètres!$E$33:$F$44,2,FALSE),S2414*$D2414,0)))</f>
        <v>0</v>
      </c>
      <c r="AF2414" s="13">
        <f>IF($D2414="",0,IF($E2414="",0,IF(VLOOKUP($E2414,paramètres!$E$33:$F$44,2,FALSE)&lt;=VLOOKUP($AF$18,paramètres!$E$33:$F$44,2,FALSE),T2414*$D2414,0)))</f>
        <v>0</v>
      </c>
      <c r="AG2414" s="13">
        <f>IF($D2414="",0,IF($E2414="",0,IF(VLOOKUP($E2414,paramètres!$E$33:$F$44,2,FALSE)&lt;=VLOOKUP($AG$18,paramètres!$E$33:$F$44,2,FALSE),U2414*$D2414,0)))</f>
        <v>0</v>
      </c>
      <c r="AH2414" s="13">
        <f>IF($D2414="",0,IF($E2414="",0,IF(VLOOKUP($E2414,paramètres!$E$33:$F$44,2,FALSE)&lt;=VLOOKUP($AH$18,paramètres!$E$33:$F$44,2,FALSE),V2414*$D2414,0)))</f>
        <v>0</v>
      </c>
      <c r="AI2414" s="13">
        <f>IF($D2414="",0,IF($E2414="",0,IF(VLOOKUP($E2414,paramètres!$E$33:$F$44,2,FALSE)&lt;=VLOOKUP($AI$18,paramètres!$E$33:$F$44,2,FALSE),W2414*$D2414,0)))</f>
        <v>0</v>
      </c>
      <c r="AJ2414" s="13">
        <f>IF($D2414="",0,IF($E2414="",0,IF(VLOOKUP($E2414,paramètres!$E$33:$F$44,2,FALSE)&lt;=VLOOKUP($AJ$18,paramètres!$E$33:$F$44,2,FALSE),X2414*$D2414,0)))</f>
        <v>0</v>
      </c>
      <c r="AK2414" s="13">
        <f>IF($D2414="",0,IF($E2414="",0,IF(VLOOKUP($E2414,paramètres!$E$33:$F$44,2,FALSE)&lt;=VLOOKUP($AK$18,paramètres!$E$33:$F$44,2,FALSE),Y2414*$D2414,0)))</f>
        <v>0</v>
      </c>
      <c r="AL2414" s="13">
        <f>IF($D2414="",0,IF($E2414="",0,IF(VLOOKUP($E2414,paramètres!$E$33:$F$44,2,FALSE)&lt;=VLOOKUP($AL$18,paramètres!$E$33:$F$44,2,FALSE),Z2414*$D2414,0)))</f>
        <v>0</v>
      </c>
      <c r="AM2414" s="126">
        <f>IF($D2414="",0,IF($E2414="",0,IF(VLOOKUP($E2414,paramètres!$E$33:$F$44,2,FALSE)&lt;=VLOOKUP($AM$18,paramètres!$E$33:$F$44,2,FALSE),AA2414*$D2414,0)))</f>
        <v>0</v>
      </c>
      <c r="AN2414" s="121" t="str">
        <f>IF(paramètres!$B$28=1,((SUM(P2414:Y2414)/1.02)+SUM(Z2414:AA2414))*0.0303/9*COUNT(P2414:X2414),IF(paramètres!$B$28=2,(SUM(P2414:AA2414))*0.0303/9*COUNT(P2414:X2414),"Missing Delta option"))</f>
        <v>Missing Delta option</v>
      </c>
      <c r="AO2414" s="13" t="str">
        <f>IF(paramètres!$B$28=1,(((SUM(P2414:Y2414)/1.02)+SUM(Z2414:AA2414))+((SUM(AB2414:AK2414)/1.02)+SUM(AL2414:AN2414)))*cotpatr,IF(paramètres!$B$28=2,(SUM(P2414:AN2414)*cotpatr),"Missing Delta Option"))</f>
        <v>Missing Delta Option</v>
      </c>
      <c r="AP2414" s="13" t="str" cm="1">
        <f t="array" ref="AP2414">IF(paramètres!$B$28=1,(((SUM(P2414:Y2414)/1.02)+SUM(Z2414:AA2414))+((SUM(AB2414:AM2414)/1.02)+SUM(AL2414:AM2414)))/12*pécule,IF(paramètres!$B$28=2,SUM(P2414:AM2414)/12*pécule,"Missing Delta Option"))</f>
        <v>Missing Delta Option</v>
      </c>
      <c r="AQ2414" s="105" t="e">
        <f>IF(paramètres!$B$28=1,(((SUM(P2414:Y2414)/1.02)+SUM(Z2414:AA2414))+((SUM(AB2414:AM2414)/1.02)+SUM(AL2414:AM2414)))+AN2414+AO2414+AP2414,SUM(P2414:AM2414)+AN2414+AO2414+AP2414)</f>
        <v>#VALUE!</v>
      </c>
    </row>
    <row r="2415" spans="1:43" x14ac:dyDescent="0.25">
      <c r="A2415" s="104"/>
      <c r="B2415" s="39"/>
      <c r="C2415" s="39"/>
      <c r="D2415" s="70"/>
      <c r="E2415" s="49"/>
      <c r="F2415" s="40"/>
      <c r="G2415" s="38"/>
      <c r="H2415" s="71"/>
      <c r="I2415" s="40"/>
      <c r="J2415" s="38"/>
      <c r="K2415" s="71"/>
      <c r="L2415" s="40"/>
      <c r="M2415" s="38"/>
      <c r="N2415" s="71"/>
      <c r="O2415" s="49"/>
      <c r="P2415" s="177"/>
      <c r="Q2415" s="178"/>
      <c r="R2415" s="178"/>
      <c r="S2415" s="178"/>
      <c r="T2415" s="178"/>
      <c r="U2415" s="178"/>
      <c r="V2415" s="178"/>
      <c r="W2415" s="178"/>
      <c r="X2415" s="178"/>
      <c r="Y2415" s="178"/>
      <c r="Z2415" s="178"/>
      <c r="AA2415" s="179"/>
      <c r="AB2415" s="121">
        <f>IF($D2415="",0,IF($E2415="",0,IF(VLOOKUP($E2415,paramètres!$E$33:$F$44,2,FALSE)&lt;=VLOOKUP($AB$18,paramètres!$E$33:$F$44,2,FALSE),P2415*$D2415,0)))</f>
        <v>0</v>
      </c>
      <c r="AC2415" s="13">
        <f>IF($D2415="",0,IF($E2415="",0,IF(VLOOKUP($E2415,paramètres!$E$33:$F$44,2,FALSE)&lt;=VLOOKUP($AC$18,paramètres!$E$33:$F$44,2,FALSE),Q2415*$D2415,0)))</f>
        <v>0</v>
      </c>
      <c r="AD2415" s="13">
        <f>IF($D2415="",0,IF($E2415="",0,IF(VLOOKUP($E2415,paramètres!$E$33:$F$44,2,FALSE)&lt;=VLOOKUP($AD$18,paramètres!$E$33:$F$44,2,FALSE),R2415*$D2415,0)))</f>
        <v>0</v>
      </c>
      <c r="AE2415" s="13">
        <f>IF($D2415="",0,IF($E2415="",0,IF(VLOOKUP($E2415,paramètres!$E$33:$F$44,2,FALSE)&lt;=VLOOKUP($AE$18,paramètres!$E$33:$F$44,2,FALSE),S2415*$D2415,0)))</f>
        <v>0</v>
      </c>
      <c r="AF2415" s="13">
        <f>IF($D2415="",0,IF($E2415="",0,IF(VLOOKUP($E2415,paramètres!$E$33:$F$44,2,FALSE)&lt;=VLOOKUP($AF$18,paramètres!$E$33:$F$44,2,FALSE),T2415*$D2415,0)))</f>
        <v>0</v>
      </c>
      <c r="AG2415" s="13">
        <f>IF($D2415="",0,IF($E2415="",0,IF(VLOOKUP($E2415,paramètres!$E$33:$F$44,2,FALSE)&lt;=VLOOKUP($AG$18,paramètres!$E$33:$F$44,2,FALSE),U2415*$D2415,0)))</f>
        <v>0</v>
      </c>
      <c r="AH2415" s="13">
        <f>IF($D2415="",0,IF($E2415="",0,IF(VLOOKUP($E2415,paramètres!$E$33:$F$44,2,FALSE)&lt;=VLOOKUP($AH$18,paramètres!$E$33:$F$44,2,FALSE),V2415*$D2415,0)))</f>
        <v>0</v>
      </c>
      <c r="AI2415" s="13">
        <f>IF($D2415="",0,IF($E2415="",0,IF(VLOOKUP($E2415,paramètres!$E$33:$F$44,2,FALSE)&lt;=VLOOKUP($AI$18,paramètres!$E$33:$F$44,2,FALSE),W2415*$D2415,0)))</f>
        <v>0</v>
      </c>
      <c r="AJ2415" s="13">
        <f>IF($D2415="",0,IF($E2415="",0,IF(VLOOKUP($E2415,paramètres!$E$33:$F$44,2,FALSE)&lt;=VLOOKUP($AJ$18,paramètres!$E$33:$F$44,2,FALSE),X2415*$D2415,0)))</f>
        <v>0</v>
      </c>
      <c r="AK2415" s="13">
        <f>IF($D2415="",0,IF($E2415="",0,IF(VLOOKUP($E2415,paramètres!$E$33:$F$44,2,FALSE)&lt;=VLOOKUP($AK$18,paramètres!$E$33:$F$44,2,FALSE),Y2415*$D2415,0)))</f>
        <v>0</v>
      </c>
      <c r="AL2415" s="13">
        <f>IF($D2415="",0,IF($E2415="",0,IF(VLOOKUP($E2415,paramètres!$E$33:$F$44,2,FALSE)&lt;=VLOOKUP($AL$18,paramètres!$E$33:$F$44,2,FALSE),Z2415*$D2415,0)))</f>
        <v>0</v>
      </c>
      <c r="AM2415" s="126">
        <f>IF($D2415="",0,IF($E2415="",0,IF(VLOOKUP($E2415,paramètres!$E$33:$F$44,2,FALSE)&lt;=VLOOKUP($AM$18,paramètres!$E$33:$F$44,2,FALSE),AA2415*$D2415,0)))</f>
        <v>0</v>
      </c>
      <c r="AN2415" s="121" t="str">
        <f>IF(paramètres!$B$28=1,((SUM(P2415:Y2415)/1.02)+SUM(Z2415:AA2415))*0.0303/9*COUNT(P2415:X2415),IF(paramètres!$B$28=2,(SUM(P2415:AA2415))*0.0303/9*COUNT(P2415:X2415),"Missing Delta option"))</f>
        <v>Missing Delta option</v>
      </c>
      <c r="AO2415" s="13" t="str">
        <f>IF(paramètres!$B$28=1,(((SUM(P2415:Y2415)/1.02)+SUM(Z2415:AA2415))+((SUM(AB2415:AK2415)/1.02)+SUM(AL2415:AN2415)))*cotpatr,IF(paramètres!$B$28=2,(SUM(P2415:AN2415)*cotpatr),"Missing Delta Option"))</f>
        <v>Missing Delta Option</v>
      </c>
      <c r="AP2415" s="13" t="str" cm="1">
        <f t="array" ref="AP2415">IF(paramètres!$B$28=1,(((SUM(P2415:Y2415)/1.02)+SUM(Z2415:AA2415))+((SUM(AB2415:AM2415)/1.02)+SUM(AL2415:AM2415)))/12*pécule,IF(paramètres!$B$28=2,SUM(P2415:AM2415)/12*pécule,"Missing Delta Option"))</f>
        <v>Missing Delta Option</v>
      </c>
      <c r="AQ2415" s="105" t="e">
        <f>IF(paramètres!$B$28=1,(((SUM(P2415:Y2415)/1.02)+SUM(Z2415:AA2415))+((SUM(AB2415:AM2415)/1.02)+SUM(AL2415:AM2415)))+AN2415+AO2415+AP2415,SUM(P2415:AM2415)+AN2415+AO2415+AP2415)</f>
        <v>#VALUE!</v>
      </c>
    </row>
    <row r="2416" spans="1:43" x14ac:dyDescent="0.25">
      <c r="A2416" s="106"/>
      <c r="B2416" s="15"/>
      <c r="C2416" s="15"/>
      <c r="D2416" s="35"/>
      <c r="E2416" s="22"/>
      <c r="F2416" s="16"/>
      <c r="G2416" s="14"/>
      <c r="H2416" s="17"/>
      <c r="I2416" s="16"/>
      <c r="J2416" s="14"/>
      <c r="K2416" s="17"/>
      <c r="L2416" s="16"/>
      <c r="M2416" s="14"/>
      <c r="N2416" s="17"/>
      <c r="O2416" s="22"/>
      <c r="P2416" s="86"/>
      <c r="Q2416" s="72"/>
      <c r="R2416" s="72"/>
      <c r="S2416" s="72"/>
      <c r="T2416" s="72"/>
      <c r="U2416" s="72"/>
      <c r="V2416" s="72"/>
      <c r="W2416" s="72"/>
      <c r="X2416" s="72"/>
      <c r="Y2416" s="72"/>
      <c r="Z2416" s="72"/>
      <c r="AA2416" s="87"/>
      <c r="AB2416" s="121">
        <f>IF($D2416="",0,IF($E2416="",0,IF(VLOOKUP($E2416,paramètres!$E$33:$F$44,2,FALSE)&lt;=VLOOKUP($AB$18,paramètres!$E$33:$F$44,2,FALSE),P2416*$D2416,0)))</f>
        <v>0</v>
      </c>
      <c r="AC2416" s="13">
        <f>IF($D2416="",0,IF($E2416="",0,IF(VLOOKUP($E2416,paramètres!$E$33:$F$44,2,FALSE)&lt;=VLOOKUP($AC$18,paramètres!$E$33:$F$44,2,FALSE),Q2416*$D2416,0)))</f>
        <v>0</v>
      </c>
      <c r="AD2416" s="13">
        <f>IF($D2416="",0,IF($E2416="",0,IF(VLOOKUP($E2416,paramètres!$E$33:$F$44,2,FALSE)&lt;=VLOOKUP($AD$18,paramètres!$E$33:$F$44,2,FALSE),R2416*$D2416,0)))</f>
        <v>0</v>
      </c>
      <c r="AE2416" s="13">
        <f>IF($D2416="",0,IF($E2416="",0,IF(VLOOKUP($E2416,paramètres!$E$33:$F$44,2,FALSE)&lt;=VLOOKUP($AE$18,paramètres!$E$33:$F$44,2,FALSE),S2416*$D2416,0)))</f>
        <v>0</v>
      </c>
      <c r="AF2416" s="13">
        <f>IF($D2416="",0,IF($E2416="",0,IF(VLOOKUP($E2416,paramètres!$E$33:$F$44,2,FALSE)&lt;=VLOOKUP($AF$18,paramètres!$E$33:$F$44,2,FALSE),T2416*$D2416,0)))</f>
        <v>0</v>
      </c>
      <c r="AG2416" s="13">
        <f>IF($D2416="",0,IF($E2416="",0,IF(VLOOKUP($E2416,paramètres!$E$33:$F$44,2,FALSE)&lt;=VLOOKUP($AG$18,paramètres!$E$33:$F$44,2,FALSE),U2416*$D2416,0)))</f>
        <v>0</v>
      </c>
      <c r="AH2416" s="13">
        <f>IF($D2416="",0,IF($E2416="",0,IF(VLOOKUP($E2416,paramètres!$E$33:$F$44,2,FALSE)&lt;=VLOOKUP($AH$18,paramètres!$E$33:$F$44,2,FALSE),V2416*$D2416,0)))</f>
        <v>0</v>
      </c>
      <c r="AI2416" s="13">
        <f>IF($D2416="",0,IF($E2416="",0,IF(VLOOKUP($E2416,paramètres!$E$33:$F$44,2,FALSE)&lt;=VLOOKUP($AI$18,paramètres!$E$33:$F$44,2,FALSE),W2416*$D2416,0)))</f>
        <v>0</v>
      </c>
      <c r="AJ2416" s="13">
        <f>IF($D2416="",0,IF($E2416="",0,IF(VLOOKUP($E2416,paramètres!$E$33:$F$44,2,FALSE)&lt;=VLOOKUP($AJ$18,paramètres!$E$33:$F$44,2,FALSE),X2416*$D2416,0)))</f>
        <v>0</v>
      </c>
      <c r="AK2416" s="13">
        <f>IF($D2416="",0,IF($E2416="",0,IF(VLOOKUP($E2416,paramètres!$E$33:$F$44,2,FALSE)&lt;=VLOOKUP($AK$18,paramètres!$E$33:$F$44,2,FALSE),Y2416*$D2416,0)))</f>
        <v>0</v>
      </c>
      <c r="AL2416" s="13">
        <f>IF($D2416="",0,IF($E2416="",0,IF(VLOOKUP($E2416,paramètres!$E$33:$F$44,2,FALSE)&lt;=VLOOKUP($AL$18,paramètres!$E$33:$F$44,2,FALSE),Z2416*$D2416,0)))</f>
        <v>0</v>
      </c>
      <c r="AM2416" s="126">
        <f>IF($D2416="",0,IF($E2416="",0,IF(VLOOKUP($E2416,paramètres!$E$33:$F$44,2,FALSE)&lt;=VLOOKUP($AM$18,paramètres!$E$33:$F$44,2,FALSE),AA2416*$D2416,0)))</f>
        <v>0</v>
      </c>
      <c r="AN2416" s="122" t="str">
        <f>IF(paramètres!$B$28=1,((SUM(P2416:Y2416)/1.02)+SUM(Z2416:AA2416))*0.0303/9*COUNT(P2416:X2416),IF(paramètres!$B$28=2,(SUM(P2416:AA2416))*0.0303/9*COUNT(P2416:X2416),"Missing Delta option"))</f>
        <v>Missing Delta option</v>
      </c>
      <c r="AO2416" s="23" t="str">
        <f>IF(paramètres!$B$28=1,(((SUM(P2416:Y2416)/1.02)+SUM(Z2416:AA2416))+((SUM(AB2416:AK2416)/1.02)+SUM(AL2416:AN2416)))*cotpatr,IF(paramètres!$B$28=2,(SUM(P2416:AN2416)*cotpatr),"Missing Delta Option"))</f>
        <v>Missing Delta Option</v>
      </c>
      <c r="AP2416" s="23" t="str" cm="1">
        <f t="array" ref="AP2416">IF(paramètres!$B$28=1,(((SUM(P2416:Y2416)/1.02)+SUM(Z2416:AA2416))+((SUM(AB2416:AM2416)/1.02)+SUM(AL2416:AM2416)))/12*pécule,IF(paramètres!$B$28=2,SUM(P2416:AM2416)/12*pécule,"Missing Delta Option"))</f>
        <v>Missing Delta Option</v>
      </c>
      <c r="AQ2416" s="105" t="e">
        <f>IF(paramètres!$B$28=1,(((SUM(P2416:Y2416)/1.02)+SUM(Z2416:AA2416))+((SUM(AB2416:AM2416)/1.02)+SUM(AL2416:AM2416)))+AN2416+AO2416+AP2416,SUM(P2416:AM2416)+AN2416+AO2416+AP2416)</f>
        <v>#VALUE!</v>
      </c>
    </row>
    <row r="2417" spans="1:43" x14ac:dyDescent="0.25">
      <c r="A2417" s="106"/>
      <c r="B2417" s="15"/>
      <c r="C2417" s="15"/>
      <c r="D2417" s="35"/>
      <c r="E2417" s="22"/>
      <c r="F2417" s="16"/>
      <c r="G2417" s="14"/>
      <c r="H2417" s="17"/>
      <c r="I2417" s="16"/>
      <c r="J2417" s="14"/>
      <c r="K2417" s="17"/>
      <c r="L2417" s="16"/>
      <c r="M2417" s="14"/>
      <c r="N2417" s="17"/>
      <c r="O2417" s="22"/>
      <c r="P2417" s="86"/>
      <c r="Q2417" s="72"/>
      <c r="R2417" s="72"/>
      <c r="S2417" s="72"/>
      <c r="T2417" s="72"/>
      <c r="U2417" s="72"/>
      <c r="V2417" s="72"/>
      <c r="W2417" s="72"/>
      <c r="X2417" s="72"/>
      <c r="Y2417" s="72"/>
      <c r="Z2417" s="72"/>
      <c r="AA2417" s="87"/>
      <c r="AB2417" s="121">
        <f>IF($D2417="",0,IF($E2417="",0,IF(VLOOKUP($E2417,paramètres!$E$33:$F$44,2,FALSE)&lt;=VLOOKUP($AB$18,paramètres!$E$33:$F$44,2,FALSE),P2417*$D2417,0)))</f>
        <v>0</v>
      </c>
      <c r="AC2417" s="13">
        <f>IF($D2417="",0,IF($E2417="",0,IF(VLOOKUP($E2417,paramètres!$E$33:$F$44,2,FALSE)&lt;=VLOOKUP($AC$18,paramètres!$E$33:$F$44,2,FALSE),Q2417*$D2417,0)))</f>
        <v>0</v>
      </c>
      <c r="AD2417" s="13">
        <f>IF($D2417="",0,IF($E2417="",0,IF(VLOOKUP($E2417,paramètres!$E$33:$F$44,2,FALSE)&lt;=VLOOKUP($AD$18,paramètres!$E$33:$F$44,2,FALSE),R2417*$D2417,0)))</f>
        <v>0</v>
      </c>
      <c r="AE2417" s="13">
        <f>IF($D2417="",0,IF($E2417="",0,IF(VLOOKUP($E2417,paramètres!$E$33:$F$44,2,FALSE)&lt;=VLOOKUP($AE$18,paramètres!$E$33:$F$44,2,FALSE),S2417*$D2417,0)))</f>
        <v>0</v>
      </c>
      <c r="AF2417" s="13">
        <f>IF($D2417="",0,IF($E2417="",0,IF(VLOOKUP($E2417,paramètres!$E$33:$F$44,2,FALSE)&lt;=VLOOKUP($AF$18,paramètres!$E$33:$F$44,2,FALSE),T2417*$D2417,0)))</f>
        <v>0</v>
      </c>
      <c r="AG2417" s="13">
        <f>IF($D2417="",0,IF($E2417="",0,IF(VLOOKUP($E2417,paramètres!$E$33:$F$44,2,FALSE)&lt;=VLOOKUP($AG$18,paramètres!$E$33:$F$44,2,FALSE),U2417*$D2417,0)))</f>
        <v>0</v>
      </c>
      <c r="AH2417" s="13">
        <f>IF($D2417="",0,IF($E2417="",0,IF(VLOOKUP($E2417,paramètres!$E$33:$F$44,2,FALSE)&lt;=VLOOKUP($AH$18,paramètres!$E$33:$F$44,2,FALSE),V2417*$D2417,0)))</f>
        <v>0</v>
      </c>
      <c r="AI2417" s="13">
        <f>IF($D2417="",0,IF($E2417="",0,IF(VLOOKUP($E2417,paramètres!$E$33:$F$44,2,FALSE)&lt;=VLOOKUP($AI$18,paramètres!$E$33:$F$44,2,FALSE),W2417*$D2417,0)))</f>
        <v>0</v>
      </c>
      <c r="AJ2417" s="13">
        <f>IF($D2417="",0,IF($E2417="",0,IF(VLOOKUP($E2417,paramètres!$E$33:$F$44,2,FALSE)&lt;=VLOOKUP($AJ$18,paramètres!$E$33:$F$44,2,FALSE),X2417*$D2417,0)))</f>
        <v>0</v>
      </c>
      <c r="AK2417" s="13">
        <f>IF($D2417="",0,IF($E2417="",0,IF(VLOOKUP($E2417,paramètres!$E$33:$F$44,2,FALSE)&lt;=VLOOKUP($AK$18,paramètres!$E$33:$F$44,2,FALSE),Y2417*$D2417,0)))</f>
        <v>0</v>
      </c>
      <c r="AL2417" s="13">
        <f>IF($D2417="",0,IF($E2417="",0,IF(VLOOKUP($E2417,paramètres!$E$33:$F$44,2,FALSE)&lt;=VLOOKUP($AL$18,paramètres!$E$33:$F$44,2,FALSE),Z2417*$D2417,0)))</f>
        <v>0</v>
      </c>
      <c r="AM2417" s="126">
        <f>IF($D2417="",0,IF($E2417="",0,IF(VLOOKUP($E2417,paramètres!$E$33:$F$44,2,FALSE)&lt;=VLOOKUP($AM$18,paramètres!$E$33:$F$44,2,FALSE),AA2417*$D2417,0)))</f>
        <v>0</v>
      </c>
      <c r="AN2417" s="122" t="str">
        <f>IF(paramètres!$B$28=1,((SUM(P2417:Y2417)/1.02)+SUM(Z2417:AA2417))*0.0303/9*COUNT(P2417:X2417),IF(paramètres!$B$28=2,(SUM(P2417:AA2417))*0.0303/9*COUNT(P2417:X2417),"Missing Delta option"))</f>
        <v>Missing Delta option</v>
      </c>
      <c r="AO2417" s="23" t="str">
        <f>IF(paramètres!$B$28=1,(((SUM(P2417:Y2417)/1.02)+SUM(Z2417:AA2417))+((SUM(AB2417:AK2417)/1.02)+SUM(AL2417:AN2417)))*cotpatr,IF(paramètres!$B$28=2,(SUM(P2417:AN2417)*cotpatr),"Missing Delta Option"))</f>
        <v>Missing Delta Option</v>
      </c>
      <c r="AP2417" s="23" t="str" cm="1">
        <f t="array" ref="AP2417">IF(paramètres!$B$28=1,(((SUM(P2417:Y2417)/1.02)+SUM(Z2417:AA2417))+((SUM(AB2417:AM2417)/1.02)+SUM(AL2417:AM2417)))/12*pécule,IF(paramètres!$B$28=2,SUM(P2417:AM2417)/12*pécule,"Missing Delta Option"))</f>
        <v>Missing Delta Option</v>
      </c>
      <c r="AQ2417" s="105" t="e">
        <f>IF(paramètres!$B$28=1,(((SUM(P2417:Y2417)/1.02)+SUM(Z2417:AA2417))+((SUM(AB2417:AM2417)/1.02)+SUM(AL2417:AM2417)))+AN2417+AO2417+AP2417,SUM(P2417:AM2417)+AN2417+AO2417+AP2417)</f>
        <v>#VALUE!</v>
      </c>
    </row>
    <row r="2418" spans="1:43" x14ac:dyDescent="0.25">
      <c r="A2418" s="106"/>
      <c r="B2418" s="15"/>
      <c r="C2418" s="15"/>
      <c r="D2418" s="35"/>
      <c r="E2418" s="22"/>
      <c r="F2418" s="16"/>
      <c r="G2418" s="14"/>
      <c r="H2418" s="17"/>
      <c r="I2418" s="16"/>
      <c r="J2418" s="14"/>
      <c r="K2418" s="17"/>
      <c r="L2418" s="16"/>
      <c r="M2418" s="14"/>
      <c r="N2418" s="17"/>
      <c r="O2418" s="22"/>
      <c r="P2418" s="86"/>
      <c r="Q2418" s="72"/>
      <c r="R2418" s="72"/>
      <c r="S2418" s="72"/>
      <c r="T2418" s="72"/>
      <c r="U2418" s="72"/>
      <c r="V2418" s="72"/>
      <c r="W2418" s="72"/>
      <c r="X2418" s="72"/>
      <c r="Y2418" s="72"/>
      <c r="Z2418" s="72"/>
      <c r="AA2418" s="87"/>
      <c r="AB2418" s="121">
        <f>IF($D2418="",0,IF($E2418="",0,IF(VLOOKUP($E2418,paramètres!$E$33:$F$44,2,FALSE)&lt;=VLOOKUP($AB$18,paramètres!$E$33:$F$44,2,FALSE),P2418*$D2418,0)))</f>
        <v>0</v>
      </c>
      <c r="AC2418" s="13">
        <f>IF($D2418="",0,IF($E2418="",0,IF(VLOOKUP($E2418,paramètres!$E$33:$F$44,2,FALSE)&lt;=VLOOKUP($AC$18,paramètres!$E$33:$F$44,2,FALSE),Q2418*$D2418,0)))</f>
        <v>0</v>
      </c>
      <c r="AD2418" s="13">
        <f>IF($D2418="",0,IF($E2418="",0,IF(VLOOKUP($E2418,paramètres!$E$33:$F$44,2,FALSE)&lt;=VLOOKUP($AD$18,paramètres!$E$33:$F$44,2,FALSE),R2418*$D2418,0)))</f>
        <v>0</v>
      </c>
      <c r="AE2418" s="13">
        <f>IF($D2418="",0,IF($E2418="",0,IF(VLOOKUP($E2418,paramètres!$E$33:$F$44,2,FALSE)&lt;=VLOOKUP($AE$18,paramètres!$E$33:$F$44,2,FALSE),S2418*$D2418,0)))</f>
        <v>0</v>
      </c>
      <c r="AF2418" s="13">
        <f>IF($D2418="",0,IF($E2418="",0,IF(VLOOKUP($E2418,paramètres!$E$33:$F$44,2,FALSE)&lt;=VLOOKUP($AF$18,paramètres!$E$33:$F$44,2,FALSE),T2418*$D2418,0)))</f>
        <v>0</v>
      </c>
      <c r="AG2418" s="13">
        <f>IF($D2418="",0,IF($E2418="",0,IF(VLOOKUP($E2418,paramètres!$E$33:$F$44,2,FALSE)&lt;=VLOOKUP($AG$18,paramètres!$E$33:$F$44,2,FALSE),U2418*$D2418,0)))</f>
        <v>0</v>
      </c>
      <c r="AH2418" s="13">
        <f>IF($D2418="",0,IF($E2418="",0,IF(VLOOKUP($E2418,paramètres!$E$33:$F$44,2,FALSE)&lt;=VLOOKUP($AH$18,paramètres!$E$33:$F$44,2,FALSE),V2418*$D2418,0)))</f>
        <v>0</v>
      </c>
      <c r="AI2418" s="13">
        <f>IF($D2418="",0,IF($E2418="",0,IF(VLOOKUP($E2418,paramètres!$E$33:$F$44,2,FALSE)&lt;=VLOOKUP($AI$18,paramètres!$E$33:$F$44,2,FALSE),W2418*$D2418,0)))</f>
        <v>0</v>
      </c>
      <c r="AJ2418" s="13">
        <f>IF($D2418="",0,IF($E2418="",0,IF(VLOOKUP($E2418,paramètres!$E$33:$F$44,2,FALSE)&lt;=VLOOKUP($AJ$18,paramètres!$E$33:$F$44,2,FALSE),X2418*$D2418,0)))</f>
        <v>0</v>
      </c>
      <c r="AK2418" s="13">
        <f>IF($D2418="",0,IF($E2418="",0,IF(VLOOKUP($E2418,paramètres!$E$33:$F$44,2,FALSE)&lt;=VLOOKUP($AK$18,paramètres!$E$33:$F$44,2,FALSE),Y2418*$D2418,0)))</f>
        <v>0</v>
      </c>
      <c r="AL2418" s="13">
        <f>IF($D2418="",0,IF($E2418="",0,IF(VLOOKUP($E2418,paramètres!$E$33:$F$44,2,FALSE)&lt;=VLOOKUP($AL$18,paramètres!$E$33:$F$44,2,FALSE),Z2418*$D2418,0)))</f>
        <v>0</v>
      </c>
      <c r="AM2418" s="126">
        <f>IF($D2418="",0,IF($E2418="",0,IF(VLOOKUP($E2418,paramètres!$E$33:$F$44,2,FALSE)&lt;=VLOOKUP($AM$18,paramètres!$E$33:$F$44,2,FALSE),AA2418*$D2418,0)))</f>
        <v>0</v>
      </c>
      <c r="AN2418" s="122" t="str">
        <f>IF(paramètres!$B$28=1,((SUM(P2418:Y2418)/1.02)+SUM(Z2418:AA2418))*0.0303/9*COUNT(P2418:X2418),IF(paramètres!$B$28=2,(SUM(P2418:AA2418))*0.0303/9*COUNT(P2418:X2418),"Missing Delta option"))</f>
        <v>Missing Delta option</v>
      </c>
      <c r="AO2418" s="23" t="str">
        <f>IF(paramètres!$B$28=1,(((SUM(P2418:Y2418)/1.02)+SUM(Z2418:AA2418))+((SUM(AB2418:AK2418)/1.02)+SUM(AL2418:AN2418)))*cotpatr,IF(paramètres!$B$28=2,(SUM(P2418:AN2418)*cotpatr),"Missing Delta Option"))</f>
        <v>Missing Delta Option</v>
      </c>
      <c r="AP2418" s="23" t="str" cm="1">
        <f t="array" ref="AP2418">IF(paramètres!$B$28=1,(((SUM(P2418:Y2418)/1.02)+SUM(Z2418:AA2418))+((SUM(AB2418:AM2418)/1.02)+SUM(AL2418:AM2418)))/12*pécule,IF(paramètres!$B$28=2,SUM(P2418:AM2418)/12*pécule,"Missing Delta Option"))</f>
        <v>Missing Delta Option</v>
      </c>
      <c r="AQ2418" s="105" t="e">
        <f>IF(paramètres!$B$28=1,(((SUM(P2418:Y2418)/1.02)+SUM(Z2418:AA2418))+((SUM(AB2418:AM2418)/1.02)+SUM(AL2418:AM2418)))+AN2418+AO2418+AP2418,SUM(P2418:AM2418)+AN2418+AO2418+AP2418)</f>
        <v>#VALUE!</v>
      </c>
    </row>
    <row r="2419" spans="1:43" x14ac:dyDescent="0.25">
      <c r="A2419" s="106"/>
      <c r="B2419" s="15"/>
      <c r="C2419" s="15"/>
      <c r="D2419" s="35"/>
      <c r="E2419" s="22"/>
      <c r="F2419" s="16"/>
      <c r="G2419" s="14"/>
      <c r="H2419" s="17"/>
      <c r="I2419" s="16"/>
      <c r="J2419" s="14"/>
      <c r="K2419" s="17"/>
      <c r="L2419" s="16"/>
      <c r="M2419" s="14"/>
      <c r="N2419" s="17"/>
      <c r="O2419" s="22"/>
      <c r="P2419" s="86"/>
      <c r="Q2419" s="72"/>
      <c r="R2419" s="72"/>
      <c r="S2419" s="72"/>
      <c r="T2419" s="72"/>
      <c r="U2419" s="72"/>
      <c r="V2419" s="72"/>
      <c r="W2419" s="72"/>
      <c r="X2419" s="72"/>
      <c r="Y2419" s="72"/>
      <c r="Z2419" s="72"/>
      <c r="AA2419" s="87"/>
      <c r="AB2419" s="121">
        <f>IF($D2419="",0,IF($E2419="",0,IF(VLOOKUP($E2419,paramètres!$E$33:$F$44,2,FALSE)&lt;=VLOOKUP($AB$18,paramètres!$E$33:$F$44,2,FALSE),P2419*$D2419,0)))</f>
        <v>0</v>
      </c>
      <c r="AC2419" s="13">
        <f>IF($D2419="",0,IF($E2419="",0,IF(VLOOKUP($E2419,paramètres!$E$33:$F$44,2,FALSE)&lt;=VLOOKUP($AC$18,paramètres!$E$33:$F$44,2,FALSE),Q2419*$D2419,0)))</f>
        <v>0</v>
      </c>
      <c r="AD2419" s="13">
        <f>IF($D2419="",0,IF($E2419="",0,IF(VLOOKUP($E2419,paramètres!$E$33:$F$44,2,FALSE)&lt;=VLOOKUP($AD$18,paramètres!$E$33:$F$44,2,FALSE),R2419*$D2419,0)))</f>
        <v>0</v>
      </c>
      <c r="AE2419" s="13">
        <f>IF($D2419="",0,IF($E2419="",0,IF(VLOOKUP($E2419,paramètres!$E$33:$F$44,2,FALSE)&lt;=VLOOKUP($AE$18,paramètres!$E$33:$F$44,2,FALSE),S2419*$D2419,0)))</f>
        <v>0</v>
      </c>
      <c r="AF2419" s="13">
        <f>IF($D2419="",0,IF($E2419="",0,IF(VLOOKUP($E2419,paramètres!$E$33:$F$44,2,FALSE)&lt;=VLOOKUP($AF$18,paramètres!$E$33:$F$44,2,FALSE),T2419*$D2419,0)))</f>
        <v>0</v>
      </c>
      <c r="AG2419" s="13">
        <f>IF($D2419="",0,IF($E2419="",0,IF(VLOOKUP($E2419,paramètres!$E$33:$F$44,2,FALSE)&lt;=VLOOKUP($AG$18,paramètres!$E$33:$F$44,2,FALSE),U2419*$D2419,0)))</f>
        <v>0</v>
      </c>
      <c r="AH2419" s="13">
        <f>IF($D2419="",0,IF($E2419="",0,IF(VLOOKUP($E2419,paramètres!$E$33:$F$44,2,FALSE)&lt;=VLOOKUP($AH$18,paramètres!$E$33:$F$44,2,FALSE),V2419*$D2419,0)))</f>
        <v>0</v>
      </c>
      <c r="AI2419" s="13">
        <f>IF($D2419="",0,IF($E2419="",0,IF(VLOOKUP($E2419,paramètres!$E$33:$F$44,2,FALSE)&lt;=VLOOKUP($AI$18,paramètres!$E$33:$F$44,2,FALSE),W2419*$D2419,0)))</f>
        <v>0</v>
      </c>
      <c r="AJ2419" s="13">
        <f>IF($D2419="",0,IF($E2419="",0,IF(VLOOKUP($E2419,paramètres!$E$33:$F$44,2,FALSE)&lt;=VLOOKUP($AJ$18,paramètres!$E$33:$F$44,2,FALSE),X2419*$D2419,0)))</f>
        <v>0</v>
      </c>
      <c r="AK2419" s="13">
        <f>IF($D2419="",0,IF($E2419="",0,IF(VLOOKUP($E2419,paramètres!$E$33:$F$44,2,FALSE)&lt;=VLOOKUP($AK$18,paramètres!$E$33:$F$44,2,FALSE),Y2419*$D2419,0)))</f>
        <v>0</v>
      </c>
      <c r="AL2419" s="13">
        <f>IF($D2419="",0,IF($E2419="",0,IF(VLOOKUP($E2419,paramètres!$E$33:$F$44,2,FALSE)&lt;=VLOOKUP($AL$18,paramètres!$E$33:$F$44,2,FALSE),Z2419*$D2419,0)))</f>
        <v>0</v>
      </c>
      <c r="AM2419" s="126">
        <f>IF($D2419="",0,IF($E2419="",0,IF(VLOOKUP($E2419,paramètres!$E$33:$F$44,2,FALSE)&lt;=VLOOKUP($AM$18,paramètres!$E$33:$F$44,2,FALSE),AA2419*$D2419,0)))</f>
        <v>0</v>
      </c>
      <c r="AN2419" s="122" t="str">
        <f>IF(paramètres!$B$28=1,((SUM(P2419:Y2419)/1.02)+SUM(Z2419:AA2419))*0.0303/9*COUNT(P2419:X2419),IF(paramètres!$B$28=2,(SUM(P2419:AA2419))*0.0303/9*COUNT(P2419:X2419),"Missing Delta option"))</f>
        <v>Missing Delta option</v>
      </c>
      <c r="AO2419" s="23" t="str">
        <f>IF(paramètres!$B$28=1,(((SUM(P2419:Y2419)/1.02)+SUM(Z2419:AA2419))+((SUM(AB2419:AK2419)/1.02)+SUM(AL2419:AN2419)))*cotpatr,IF(paramètres!$B$28=2,(SUM(P2419:AN2419)*cotpatr),"Missing Delta Option"))</f>
        <v>Missing Delta Option</v>
      </c>
      <c r="AP2419" s="23" t="str" cm="1">
        <f t="array" ref="AP2419">IF(paramètres!$B$28=1,(((SUM(P2419:Y2419)/1.02)+SUM(Z2419:AA2419))+((SUM(AB2419:AM2419)/1.02)+SUM(AL2419:AM2419)))/12*pécule,IF(paramètres!$B$28=2,SUM(P2419:AM2419)/12*pécule,"Missing Delta Option"))</f>
        <v>Missing Delta Option</v>
      </c>
      <c r="AQ2419" s="105" t="e">
        <f>IF(paramètres!$B$28=1,(((SUM(P2419:Y2419)/1.02)+SUM(Z2419:AA2419))+((SUM(AB2419:AM2419)/1.02)+SUM(AL2419:AM2419)))+AN2419+AO2419+AP2419,SUM(P2419:AM2419)+AN2419+AO2419+AP2419)</f>
        <v>#VALUE!</v>
      </c>
    </row>
    <row r="2420" spans="1:43" x14ac:dyDescent="0.25">
      <c r="A2420" s="106"/>
      <c r="B2420" s="15"/>
      <c r="C2420" s="15"/>
      <c r="D2420" s="35"/>
      <c r="E2420" s="22"/>
      <c r="F2420" s="16"/>
      <c r="G2420" s="14"/>
      <c r="H2420" s="17"/>
      <c r="I2420" s="16"/>
      <c r="J2420" s="14"/>
      <c r="K2420" s="17"/>
      <c r="L2420" s="16"/>
      <c r="M2420" s="14"/>
      <c r="N2420" s="17"/>
      <c r="O2420" s="22"/>
      <c r="P2420" s="86"/>
      <c r="Q2420" s="72"/>
      <c r="R2420" s="72"/>
      <c r="S2420" s="72"/>
      <c r="T2420" s="72"/>
      <c r="U2420" s="72"/>
      <c r="V2420" s="72"/>
      <c r="W2420" s="72"/>
      <c r="X2420" s="72"/>
      <c r="Y2420" s="72"/>
      <c r="Z2420" s="72"/>
      <c r="AA2420" s="87"/>
      <c r="AB2420" s="121">
        <f>IF($D2420="",0,IF($E2420="",0,IF(VLOOKUP($E2420,paramètres!$E$33:$F$44,2,FALSE)&lt;=VLOOKUP($AB$18,paramètres!$E$33:$F$44,2,FALSE),P2420*$D2420,0)))</f>
        <v>0</v>
      </c>
      <c r="AC2420" s="13">
        <f>IF($D2420="",0,IF($E2420="",0,IF(VLOOKUP($E2420,paramètres!$E$33:$F$44,2,FALSE)&lt;=VLOOKUP($AC$18,paramètres!$E$33:$F$44,2,FALSE),Q2420*$D2420,0)))</f>
        <v>0</v>
      </c>
      <c r="AD2420" s="13">
        <f>IF($D2420="",0,IF($E2420="",0,IF(VLOOKUP($E2420,paramètres!$E$33:$F$44,2,FALSE)&lt;=VLOOKUP($AD$18,paramètres!$E$33:$F$44,2,FALSE),R2420*$D2420,0)))</f>
        <v>0</v>
      </c>
      <c r="AE2420" s="13">
        <f>IF($D2420="",0,IF($E2420="",0,IF(VLOOKUP($E2420,paramètres!$E$33:$F$44,2,FALSE)&lt;=VLOOKUP($AE$18,paramètres!$E$33:$F$44,2,FALSE),S2420*$D2420,0)))</f>
        <v>0</v>
      </c>
      <c r="AF2420" s="13">
        <f>IF($D2420="",0,IF($E2420="",0,IF(VLOOKUP($E2420,paramètres!$E$33:$F$44,2,FALSE)&lt;=VLOOKUP($AF$18,paramètres!$E$33:$F$44,2,FALSE),T2420*$D2420,0)))</f>
        <v>0</v>
      </c>
      <c r="AG2420" s="13">
        <f>IF($D2420="",0,IF($E2420="",0,IF(VLOOKUP($E2420,paramètres!$E$33:$F$44,2,FALSE)&lt;=VLOOKUP($AG$18,paramètres!$E$33:$F$44,2,FALSE),U2420*$D2420,0)))</f>
        <v>0</v>
      </c>
      <c r="AH2420" s="13">
        <f>IF($D2420="",0,IF($E2420="",0,IF(VLOOKUP($E2420,paramètres!$E$33:$F$44,2,FALSE)&lt;=VLOOKUP($AH$18,paramètres!$E$33:$F$44,2,FALSE),V2420*$D2420,0)))</f>
        <v>0</v>
      </c>
      <c r="AI2420" s="13">
        <f>IF($D2420="",0,IF($E2420="",0,IF(VLOOKUP($E2420,paramètres!$E$33:$F$44,2,FALSE)&lt;=VLOOKUP($AI$18,paramètres!$E$33:$F$44,2,FALSE),W2420*$D2420,0)))</f>
        <v>0</v>
      </c>
      <c r="AJ2420" s="13">
        <f>IF($D2420="",0,IF($E2420="",0,IF(VLOOKUP($E2420,paramètres!$E$33:$F$44,2,FALSE)&lt;=VLOOKUP($AJ$18,paramètres!$E$33:$F$44,2,FALSE),X2420*$D2420,0)))</f>
        <v>0</v>
      </c>
      <c r="AK2420" s="13">
        <f>IF($D2420="",0,IF($E2420="",0,IF(VLOOKUP($E2420,paramètres!$E$33:$F$44,2,FALSE)&lt;=VLOOKUP($AK$18,paramètres!$E$33:$F$44,2,FALSE),Y2420*$D2420,0)))</f>
        <v>0</v>
      </c>
      <c r="AL2420" s="13">
        <f>IF($D2420="",0,IF($E2420="",0,IF(VLOOKUP($E2420,paramètres!$E$33:$F$44,2,FALSE)&lt;=VLOOKUP($AL$18,paramètres!$E$33:$F$44,2,FALSE),Z2420*$D2420,0)))</f>
        <v>0</v>
      </c>
      <c r="AM2420" s="126">
        <f>IF($D2420="",0,IF($E2420="",0,IF(VLOOKUP($E2420,paramètres!$E$33:$F$44,2,FALSE)&lt;=VLOOKUP($AM$18,paramètres!$E$33:$F$44,2,FALSE),AA2420*$D2420,0)))</f>
        <v>0</v>
      </c>
      <c r="AN2420" s="122" t="str">
        <f>IF(paramètres!$B$28=1,((SUM(P2420:Y2420)/1.02)+SUM(Z2420:AA2420))*0.0303/9*COUNT(P2420:X2420),IF(paramètres!$B$28=2,(SUM(P2420:AA2420))*0.0303/9*COUNT(P2420:X2420),"Missing Delta option"))</f>
        <v>Missing Delta option</v>
      </c>
      <c r="AO2420" s="23" t="str">
        <f>IF(paramètres!$B$28=1,(((SUM(P2420:Y2420)/1.02)+SUM(Z2420:AA2420))+((SUM(AB2420:AK2420)/1.02)+SUM(AL2420:AN2420)))*cotpatr,IF(paramètres!$B$28=2,(SUM(P2420:AN2420)*cotpatr),"Missing Delta Option"))</f>
        <v>Missing Delta Option</v>
      </c>
      <c r="AP2420" s="23" t="str" cm="1">
        <f t="array" ref="AP2420">IF(paramètres!$B$28=1,(((SUM(P2420:Y2420)/1.02)+SUM(Z2420:AA2420))+((SUM(AB2420:AM2420)/1.02)+SUM(AL2420:AM2420)))/12*pécule,IF(paramètres!$B$28=2,SUM(P2420:AM2420)/12*pécule,"Missing Delta Option"))</f>
        <v>Missing Delta Option</v>
      </c>
      <c r="AQ2420" s="105" t="e">
        <f>IF(paramètres!$B$28=1,(((SUM(P2420:Y2420)/1.02)+SUM(Z2420:AA2420))+((SUM(AB2420:AM2420)/1.02)+SUM(AL2420:AM2420)))+AN2420+AO2420+AP2420,SUM(P2420:AM2420)+AN2420+AO2420+AP2420)</f>
        <v>#VALUE!</v>
      </c>
    </row>
    <row r="2421" spans="1:43" x14ac:dyDescent="0.25">
      <c r="A2421" s="106"/>
      <c r="B2421" s="15"/>
      <c r="C2421" s="15"/>
      <c r="D2421" s="35"/>
      <c r="E2421" s="22"/>
      <c r="F2421" s="16"/>
      <c r="G2421" s="14"/>
      <c r="H2421" s="17"/>
      <c r="I2421" s="16"/>
      <c r="J2421" s="14"/>
      <c r="K2421" s="17"/>
      <c r="L2421" s="16"/>
      <c r="M2421" s="14"/>
      <c r="N2421" s="17"/>
      <c r="O2421" s="22"/>
      <c r="P2421" s="86"/>
      <c r="Q2421" s="72"/>
      <c r="R2421" s="72"/>
      <c r="S2421" s="72"/>
      <c r="T2421" s="72"/>
      <c r="U2421" s="72"/>
      <c r="V2421" s="72"/>
      <c r="W2421" s="72"/>
      <c r="X2421" s="72"/>
      <c r="Y2421" s="72"/>
      <c r="Z2421" s="72"/>
      <c r="AA2421" s="87"/>
      <c r="AB2421" s="121">
        <f>IF($D2421="",0,IF($E2421="",0,IF(VLOOKUP($E2421,paramètres!$E$33:$F$44,2,FALSE)&lt;=VLOOKUP($AB$18,paramètres!$E$33:$F$44,2,FALSE),P2421*$D2421,0)))</f>
        <v>0</v>
      </c>
      <c r="AC2421" s="13">
        <f>IF($D2421="",0,IF($E2421="",0,IF(VLOOKUP($E2421,paramètres!$E$33:$F$44,2,FALSE)&lt;=VLOOKUP($AC$18,paramètres!$E$33:$F$44,2,FALSE),Q2421*$D2421,0)))</f>
        <v>0</v>
      </c>
      <c r="AD2421" s="13">
        <f>IF($D2421="",0,IF($E2421="",0,IF(VLOOKUP($E2421,paramètres!$E$33:$F$44,2,FALSE)&lt;=VLOOKUP($AD$18,paramètres!$E$33:$F$44,2,FALSE),R2421*$D2421,0)))</f>
        <v>0</v>
      </c>
      <c r="AE2421" s="13">
        <f>IF($D2421="",0,IF($E2421="",0,IF(VLOOKUP($E2421,paramètres!$E$33:$F$44,2,FALSE)&lt;=VLOOKUP($AE$18,paramètres!$E$33:$F$44,2,FALSE),S2421*$D2421,0)))</f>
        <v>0</v>
      </c>
      <c r="AF2421" s="13">
        <f>IF($D2421="",0,IF($E2421="",0,IF(VLOOKUP($E2421,paramètres!$E$33:$F$44,2,FALSE)&lt;=VLOOKUP($AF$18,paramètres!$E$33:$F$44,2,FALSE),T2421*$D2421,0)))</f>
        <v>0</v>
      </c>
      <c r="AG2421" s="13">
        <f>IF($D2421="",0,IF($E2421="",0,IF(VLOOKUP($E2421,paramètres!$E$33:$F$44,2,FALSE)&lt;=VLOOKUP($AG$18,paramètres!$E$33:$F$44,2,FALSE),U2421*$D2421,0)))</f>
        <v>0</v>
      </c>
      <c r="AH2421" s="13">
        <f>IF($D2421="",0,IF($E2421="",0,IF(VLOOKUP($E2421,paramètres!$E$33:$F$44,2,FALSE)&lt;=VLOOKUP($AH$18,paramètres!$E$33:$F$44,2,FALSE),V2421*$D2421,0)))</f>
        <v>0</v>
      </c>
      <c r="AI2421" s="13">
        <f>IF($D2421="",0,IF($E2421="",0,IF(VLOOKUP($E2421,paramètres!$E$33:$F$44,2,FALSE)&lt;=VLOOKUP($AI$18,paramètres!$E$33:$F$44,2,FALSE),W2421*$D2421,0)))</f>
        <v>0</v>
      </c>
      <c r="AJ2421" s="13">
        <f>IF($D2421="",0,IF($E2421="",0,IF(VLOOKUP($E2421,paramètres!$E$33:$F$44,2,FALSE)&lt;=VLOOKUP($AJ$18,paramètres!$E$33:$F$44,2,FALSE),X2421*$D2421,0)))</f>
        <v>0</v>
      </c>
      <c r="AK2421" s="13">
        <f>IF($D2421="",0,IF($E2421="",0,IF(VLOOKUP($E2421,paramètres!$E$33:$F$44,2,FALSE)&lt;=VLOOKUP($AK$18,paramètres!$E$33:$F$44,2,FALSE),Y2421*$D2421,0)))</f>
        <v>0</v>
      </c>
      <c r="AL2421" s="13">
        <f>IF($D2421="",0,IF($E2421="",0,IF(VLOOKUP($E2421,paramètres!$E$33:$F$44,2,FALSE)&lt;=VLOOKUP($AL$18,paramètres!$E$33:$F$44,2,FALSE),Z2421*$D2421,0)))</f>
        <v>0</v>
      </c>
      <c r="AM2421" s="126">
        <f>IF($D2421="",0,IF($E2421="",0,IF(VLOOKUP($E2421,paramètres!$E$33:$F$44,2,FALSE)&lt;=VLOOKUP($AM$18,paramètres!$E$33:$F$44,2,FALSE),AA2421*$D2421,0)))</f>
        <v>0</v>
      </c>
      <c r="AN2421" s="122" t="str">
        <f>IF(paramètres!$B$28=1,((SUM(P2421:Y2421)/1.02)+SUM(Z2421:AA2421))*0.0303/9*COUNT(P2421:X2421),IF(paramètres!$B$28=2,(SUM(P2421:AA2421))*0.0303/9*COUNT(P2421:X2421),"Missing Delta option"))</f>
        <v>Missing Delta option</v>
      </c>
      <c r="AO2421" s="23" t="str">
        <f>IF(paramètres!$B$28=1,(((SUM(P2421:Y2421)/1.02)+SUM(Z2421:AA2421))+((SUM(AB2421:AK2421)/1.02)+SUM(AL2421:AN2421)))*cotpatr,IF(paramètres!$B$28=2,(SUM(P2421:AN2421)*cotpatr),"Missing Delta Option"))</f>
        <v>Missing Delta Option</v>
      </c>
      <c r="AP2421" s="23" t="str" cm="1">
        <f t="array" ref="AP2421">IF(paramètres!$B$28=1,(((SUM(P2421:Y2421)/1.02)+SUM(Z2421:AA2421))+((SUM(AB2421:AM2421)/1.02)+SUM(AL2421:AM2421)))/12*pécule,IF(paramètres!$B$28=2,SUM(P2421:AM2421)/12*pécule,"Missing Delta Option"))</f>
        <v>Missing Delta Option</v>
      </c>
      <c r="AQ2421" s="105" t="e">
        <f>IF(paramètres!$B$28=1,(((SUM(P2421:Y2421)/1.02)+SUM(Z2421:AA2421))+((SUM(AB2421:AM2421)/1.02)+SUM(AL2421:AM2421)))+AN2421+AO2421+AP2421,SUM(P2421:AM2421)+AN2421+AO2421+AP2421)</f>
        <v>#VALUE!</v>
      </c>
    </row>
    <row r="2422" spans="1:43" x14ac:dyDescent="0.25">
      <c r="A2422" s="106"/>
      <c r="B2422" s="15"/>
      <c r="C2422" s="15"/>
      <c r="D2422" s="35"/>
      <c r="E2422" s="22"/>
      <c r="F2422" s="16"/>
      <c r="G2422" s="14"/>
      <c r="H2422" s="17"/>
      <c r="I2422" s="16"/>
      <c r="J2422" s="14"/>
      <c r="K2422" s="17"/>
      <c r="L2422" s="16"/>
      <c r="M2422" s="14"/>
      <c r="N2422" s="17"/>
      <c r="O2422" s="22"/>
      <c r="P2422" s="86"/>
      <c r="Q2422" s="72"/>
      <c r="R2422" s="72"/>
      <c r="S2422" s="72"/>
      <c r="T2422" s="72"/>
      <c r="U2422" s="72"/>
      <c r="V2422" s="72"/>
      <c r="W2422" s="72"/>
      <c r="X2422" s="72"/>
      <c r="Y2422" s="72"/>
      <c r="Z2422" s="72"/>
      <c r="AA2422" s="87"/>
      <c r="AB2422" s="121">
        <f>IF($D2422="",0,IF($E2422="",0,IF(VLOOKUP($E2422,paramètres!$E$33:$F$44,2,FALSE)&lt;=VLOOKUP($AB$18,paramètres!$E$33:$F$44,2,FALSE),P2422*$D2422,0)))</f>
        <v>0</v>
      </c>
      <c r="AC2422" s="13">
        <f>IF($D2422="",0,IF($E2422="",0,IF(VLOOKUP($E2422,paramètres!$E$33:$F$44,2,FALSE)&lt;=VLOOKUP($AC$18,paramètres!$E$33:$F$44,2,FALSE),Q2422*$D2422,0)))</f>
        <v>0</v>
      </c>
      <c r="AD2422" s="13">
        <f>IF($D2422="",0,IF($E2422="",0,IF(VLOOKUP($E2422,paramètres!$E$33:$F$44,2,FALSE)&lt;=VLOOKUP($AD$18,paramètres!$E$33:$F$44,2,FALSE),R2422*$D2422,0)))</f>
        <v>0</v>
      </c>
      <c r="AE2422" s="13">
        <f>IF($D2422="",0,IF($E2422="",0,IF(VLOOKUP($E2422,paramètres!$E$33:$F$44,2,FALSE)&lt;=VLOOKUP($AE$18,paramètres!$E$33:$F$44,2,FALSE),S2422*$D2422,0)))</f>
        <v>0</v>
      </c>
      <c r="AF2422" s="13">
        <f>IF($D2422="",0,IF($E2422="",0,IF(VLOOKUP($E2422,paramètres!$E$33:$F$44,2,FALSE)&lt;=VLOOKUP($AF$18,paramètres!$E$33:$F$44,2,FALSE),T2422*$D2422,0)))</f>
        <v>0</v>
      </c>
      <c r="AG2422" s="13">
        <f>IF($D2422="",0,IF($E2422="",0,IF(VLOOKUP($E2422,paramètres!$E$33:$F$44,2,FALSE)&lt;=VLOOKUP($AG$18,paramètres!$E$33:$F$44,2,FALSE),U2422*$D2422,0)))</f>
        <v>0</v>
      </c>
      <c r="AH2422" s="13">
        <f>IF($D2422="",0,IF($E2422="",0,IF(VLOOKUP($E2422,paramètres!$E$33:$F$44,2,FALSE)&lt;=VLOOKUP($AH$18,paramètres!$E$33:$F$44,2,FALSE),V2422*$D2422,0)))</f>
        <v>0</v>
      </c>
      <c r="AI2422" s="13">
        <f>IF($D2422="",0,IF($E2422="",0,IF(VLOOKUP($E2422,paramètres!$E$33:$F$44,2,FALSE)&lt;=VLOOKUP($AI$18,paramètres!$E$33:$F$44,2,FALSE),W2422*$D2422,0)))</f>
        <v>0</v>
      </c>
      <c r="AJ2422" s="13">
        <f>IF($D2422="",0,IF($E2422="",0,IF(VLOOKUP($E2422,paramètres!$E$33:$F$44,2,FALSE)&lt;=VLOOKUP($AJ$18,paramètres!$E$33:$F$44,2,FALSE),X2422*$D2422,0)))</f>
        <v>0</v>
      </c>
      <c r="AK2422" s="13">
        <f>IF($D2422="",0,IF($E2422="",0,IF(VLOOKUP($E2422,paramètres!$E$33:$F$44,2,FALSE)&lt;=VLOOKUP($AK$18,paramètres!$E$33:$F$44,2,FALSE),Y2422*$D2422,0)))</f>
        <v>0</v>
      </c>
      <c r="AL2422" s="13">
        <f>IF($D2422="",0,IF($E2422="",0,IF(VLOOKUP($E2422,paramètres!$E$33:$F$44,2,FALSE)&lt;=VLOOKUP($AL$18,paramètres!$E$33:$F$44,2,FALSE),Z2422*$D2422,0)))</f>
        <v>0</v>
      </c>
      <c r="AM2422" s="126">
        <f>IF($D2422="",0,IF($E2422="",0,IF(VLOOKUP($E2422,paramètres!$E$33:$F$44,2,FALSE)&lt;=VLOOKUP($AM$18,paramètres!$E$33:$F$44,2,FALSE),AA2422*$D2422,0)))</f>
        <v>0</v>
      </c>
      <c r="AN2422" s="122" t="str">
        <f>IF(paramètres!$B$28=1,((SUM(P2422:Y2422)/1.02)+SUM(Z2422:AA2422))*0.0303/9*COUNT(P2422:X2422),IF(paramètres!$B$28=2,(SUM(P2422:AA2422))*0.0303/9*COUNT(P2422:X2422),"Missing Delta option"))</f>
        <v>Missing Delta option</v>
      </c>
      <c r="AO2422" s="23" t="str">
        <f>IF(paramètres!$B$28=1,(((SUM(P2422:Y2422)/1.02)+SUM(Z2422:AA2422))+((SUM(AB2422:AK2422)/1.02)+SUM(AL2422:AN2422)))*cotpatr,IF(paramètres!$B$28=2,(SUM(P2422:AN2422)*cotpatr),"Missing Delta Option"))</f>
        <v>Missing Delta Option</v>
      </c>
      <c r="AP2422" s="23" t="str" cm="1">
        <f t="array" ref="AP2422">IF(paramètres!$B$28=1,(((SUM(P2422:Y2422)/1.02)+SUM(Z2422:AA2422))+((SUM(AB2422:AM2422)/1.02)+SUM(AL2422:AM2422)))/12*pécule,IF(paramètres!$B$28=2,SUM(P2422:AM2422)/12*pécule,"Missing Delta Option"))</f>
        <v>Missing Delta Option</v>
      </c>
      <c r="AQ2422" s="105" t="e">
        <f>IF(paramètres!$B$28=1,(((SUM(P2422:Y2422)/1.02)+SUM(Z2422:AA2422))+((SUM(AB2422:AM2422)/1.02)+SUM(AL2422:AM2422)))+AN2422+AO2422+AP2422,SUM(P2422:AM2422)+AN2422+AO2422+AP2422)</f>
        <v>#VALUE!</v>
      </c>
    </row>
    <row r="2423" spans="1:43" x14ac:dyDescent="0.25">
      <c r="A2423" s="106"/>
      <c r="B2423" s="15"/>
      <c r="C2423" s="15"/>
      <c r="D2423" s="35"/>
      <c r="E2423" s="22"/>
      <c r="F2423" s="16"/>
      <c r="G2423" s="14"/>
      <c r="H2423" s="17"/>
      <c r="I2423" s="16"/>
      <c r="J2423" s="14"/>
      <c r="K2423" s="17"/>
      <c r="L2423" s="16"/>
      <c r="M2423" s="14"/>
      <c r="N2423" s="17"/>
      <c r="O2423" s="22"/>
      <c r="P2423" s="86"/>
      <c r="Q2423" s="72"/>
      <c r="R2423" s="72"/>
      <c r="S2423" s="72"/>
      <c r="T2423" s="72"/>
      <c r="U2423" s="72"/>
      <c r="V2423" s="72"/>
      <c r="W2423" s="72"/>
      <c r="X2423" s="72"/>
      <c r="Y2423" s="72"/>
      <c r="Z2423" s="72"/>
      <c r="AA2423" s="87"/>
      <c r="AB2423" s="121">
        <f>IF($D2423="",0,IF($E2423="",0,IF(VLOOKUP($E2423,paramètres!$E$33:$F$44,2,FALSE)&lt;=VLOOKUP($AB$18,paramètres!$E$33:$F$44,2,FALSE),P2423*$D2423,0)))</f>
        <v>0</v>
      </c>
      <c r="AC2423" s="13">
        <f>IF($D2423="",0,IF($E2423="",0,IF(VLOOKUP($E2423,paramètres!$E$33:$F$44,2,FALSE)&lt;=VLOOKUP($AC$18,paramètres!$E$33:$F$44,2,FALSE),Q2423*$D2423,0)))</f>
        <v>0</v>
      </c>
      <c r="AD2423" s="13">
        <f>IF($D2423="",0,IF($E2423="",0,IF(VLOOKUP($E2423,paramètres!$E$33:$F$44,2,FALSE)&lt;=VLOOKUP($AD$18,paramètres!$E$33:$F$44,2,FALSE),R2423*$D2423,0)))</f>
        <v>0</v>
      </c>
      <c r="AE2423" s="13">
        <f>IF($D2423="",0,IF($E2423="",0,IF(VLOOKUP($E2423,paramètres!$E$33:$F$44,2,FALSE)&lt;=VLOOKUP($AE$18,paramètres!$E$33:$F$44,2,FALSE),S2423*$D2423,0)))</f>
        <v>0</v>
      </c>
      <c r="AF2423" s="13">
        <f>IF($D2423="",0,IF($E2423="",0,IF(VLOOKUP($E2423,paramètres!$E$33:$F$44,2,FALSE)&lt;=VLOOKUP($AF$18,paramètres!$E$33:$F$44,2,FALSE),T2423*$D2423,0)))</f>
        <v>0</v>
      </c>
      <c r="AG2423" s="13">
        <f>IF($D2423="",0,IF($E2423="",0,IF(VLOOKUP($E2423,paramètres!$E$33:$F$44,2,FALSE)&lt;=VLOOKUP($AG$18,paramètres!$E$33:$F$44,2,FALSE),U2423*$D2423,0)))</f>
        <v>0</v>
      </c>
      <c r="AH2423" s="13">
        <f>IF($D2423="",0,IF($E2423="",0,IF(VLOOKUP($E2423,paramètres!$E$33:$F$44,2,FALSE)&lt;=VLOOKUP($AH$18,paramètres!$E$33:$F$44,2,FALSE),V2423*$D2423,0)))</f>
        <v>0</v>
      </c>
      <c r="AI2423" s="13">
        <f>IF($D2423="",0,IF($E2423="",0,IF(VLOOKUP($E2423,paramètres!$E$33:$F$44,2,FALSE)&lt;=VLOOKUP($AI$18,paramètres!$E$33:$F$44,2,FALSE),W2423*$D2423,0)))</f>
        <v>0</v>
      </c>
      <c r="AJ2423" s="13">
        <f>IF($D2423="",0,IF($E2423="",0,IF(VLOOKUP($E2423,paramètres!$E$33:$F$44,2,FALSE)&lt;=VLOOKUP($AJ$18,paramètres!$E$33:$F$44,2,FALSE),X2423*$D2423,0)))</f>
        <v>0</v>
      </c>
      <c r="AK2423" s="13">
        <f>IF($D2423="",0,IF($E2423="",0,IF(VLOOKUP($E2423,paramètres!$E$33:$F$44,2,FALSE)&lt;=VLOOKUP($AK$18,paramètres!$E$33:$F$44,2,FALSE),Y2423*$D2423,0)))</f>
        <v>0</v>
      </c>
      <c r="AL2423" s="13">
        <f>IF($D2423="",0,IF($E2423="",0,IF(VLOOKUP($E2423,paramètres!$E$33:$F$44,2,FALSE)&lt;=VLOOKUP($AL$18,paramètres!$E$33:$F$44,2,FALSE),Z2423*$D2423,0)))</f>
        <v>0</v>
      </c>
      <c r="AM2423" s="126">
        <f>IF($D2423="",0,IF($E2423="",0,IF(VLOOKUP($E2423,paramètres!$E$33:$F$44,2,FALSE)&lt;=VLOOKUP($AM$18,paramètres!$E$33:$F$44,2,FALSE),AA2423*$D2423,0)))</f>
        <v>0</v>
      </c>
      <c r="AN2423" s="122" t="str">
        <f>IF(paramètres!$B$28=1,((SUM(P2423:Y2423)/1.02)+SUM(Z2423:AA2423))*0.0303/9*COUNT(P2423:X2423),IF(paramètres!$B$28=2,(SUM(P2423:AA2423))*0.0303/9*COUNT(P2423:X2423),"Missing Delta option"))</f>
        <v>Missing Delta option</v>
      </c>
      <c r="AO2423" s="23" t="str">
        <f>IF(paramètres!$B$28=1,(((SUM(P2423:Y2423)/1.02)+SUM(Z2423:AA2423))+((SUM(AB2423:AK2423)/1.02)+SUM(AL2423:AN2423)))*cotpatr,IF(paramètres!$B$28=2,(SUM(P2423:AN2423)*cotpatr),"Missing Delta Option"))</f>
        <v>Missing Delta Option</v>
      </c>
      <c r="AP2423" s="23" t="str" cm="1">
        <f t="array" ref="AP2423">IF(paramètres!$B$28=1,(((SUM(P2423:Y2423)/1.02)+SUM(Z2423:AA2423))+((SUM(AB2423:AM2423)/1.02)+SUM(AL2423:AM2423)))/12*pécule,IF(paramètres!$B$28=2,SUM(P2423:AM2423)/12*pécule,"Missing Delta Option"))</f>
        <v>Missing Delta Option</v>
      </c>
      <c r="AQ2423" s="105" t="e">
        <f>IF(paramètres!$B$28=1,(((SUM(P2423:Y2423)/1.02)+SUM(Z2423:AA2423))+((SUM(AB2423:AM2423)/1.02)+SUM(AL2423:AM2423)))+AN2423+AO2423+AP2423,SUM(P2423:AM2423)+AN2423+AO2423+AP2423)</f>
        <v>#VALUE!</v>
      </c>
    </row>
    <row r="2424" spans="1:43" x14ac:dyDescent="0.25">
      <c r="A2424" s="106"/>
      <c r="B2424" s="15"/>
      <c r="C2424" s="15"/>
      <c r="D2424" s="35"/>
      <c r="E2424" s="22"/>
      <c r="F2424" s="16"/>
      <c r="G2424" s="14"/>
      <c r="H2424" s="17"/>
      <c r="I2424" s="16"/>
      <c r="J2424" s="14"/>
      <c r="K2424" s="17"/>
      <c r="L2424" s="16"/>
      <c r="M2424" s="14"/>
      <c r="N2424" s="17"/>
      <c r="O2424" s="22"/>
      <c r="P2424" s="86"/>
      <c r="Q2424" s="72"/>
      <c r="R2424" s="72"/>
      <c r="S2424" s="72"/>
      <c r="T2424" s="72"/>
      <c r="U2424" s="72"/>
      <c r="V2424" s="72"/>
      <c r="W2424" s="72"/>
      <c r="X2424" s="72"/>
      <c r="Y2424" s="72"/>
      <c r="Z2424" s="72"/>
      <c r="AA2424" s="87"/>
      <c r="AB2424" s="121">
        <f>IF($D2424="",0,IF($E2424="",0,IF(VLOOKUP($E2424,paramètres!$E$33:$F$44,2,FALSE)&lt;=VLOOKUP($AB$18,paramètres!$E$33:$F$44,2,FALSE),P2424*$D2424,0)))</f>
        <v>0</v>
      </c>
      <c r="AC2424" s="13">
        <f>IF($D2424="",0,IF($E2424="",0,IF(VLOOKUP($E2424,paramètres!$E$33:$F$44,2,FALSE)&lt;=VLOOKUP($AC$18,paramètres!$E$33:$F$44,2,FALSE),Q2424*$D2424,0)))</f>
        <v>0</v>
      </c>
      <c r="AD2424" s="13">
        <f>IF($D2424="",0,IF($E2424="",0,IF(VLOOKUP($E2424,paramètres!$E$33:$F$44,2,FALSE)&lt;=VLOOKUP($AD$18,paramètres!$E$33:$F$44,2,FALSE),R2424*$D2424,0)))</f>
        <v>0</v>
      </c>
      <c r="AE2424" s="13">
        <f>IF($D2424="",0,IF($E2424="",0,IF(VLOOKUP($E2424,paramètres!$E$33:$F$44,2,FALSE)&lt;=VLOOKUP($AE$18,paramètres!$E$33:$F$44,2,FALSE),S2424*$D2424,0)))</f>
        <v>0</v>
      </c>
      <c r="AF2424" s="13">
        <f>IF($D2424="",0,IF($E2424="",0,IF(VLOOKUP($E2424,paramètres!$E$33:$F$44,2,FALSE)&lt;=VLOOKUP($AF$18,paramètres!$E$33:$F$44,2,FALSE),T2424*$D2424,0)))</f>
        <v>0</v>
      </c>
      <c r="AG2424" s="13">
        <f>IF($D2424="",0,IF($E2424="",0,IF(VLOOKUP($E2424,paramètres!$E$33:$F$44,2,FALSE)&lt;=VLOOKUP($AG$18,paramètres!$E$33:$F$44,2,FALSE),U2424*$D2424,0)))</f>
        <v>0</v>
      </c>
      <c r="AH2424" s="13">
        <f>IF($D2424="",0,IF($E2424="",0,IF(VLOOKUP($E2424,paramètres!$E$33:$F$44,2,FALSE)&lt;=VLOOKUP($AH$18,paramètres!$E$33:$F$44,2,FALSE),V2424*$D2424,0)))</f>
        <v>0</v>
      </c>
      <c r="AI2424" s="13">
        <f>IF($D2424="",0,IF($E2424="",0,IF(VLOOKUP($E2424,paramètres!$E$33:$F$44,2,FALSE)&lt;=VLOOKUP($AI$18,paramètres!$E$33:$F$44,2,FALSE),W2424*$D2424,0)))</f>
        <v>0</v>
      </c>
      <c r="AJ2424" s="13">
        <f>IF($D2424="",0,IF($E2424="",0,IF(VLOOKUP($E2424,paramètres!$E$33:$F$44,2,FALSE)&lt;=VLOOKUP($AJ$18,paramètres!$E$33:$F$44,2,FALSE),X2424*$D2424,0)))</f>
        <v>0</v>
      </c>
      <c r="AK2424" s="13">
        <f>IF($D2424="",0,IF($E2424="",0,IF(VLOOKUP($E2424,paramètres!$E$33:$F$44,2,FALSE)&lt;=VLOOKUP($AK$18,paramètres!$E$33:$F$44,2,FALSE),Y2424*$D2424,0)))</f>
        <v>0</v>
      </c>
      <c r="AL2424" s="13">
        <f>IF($D2424="",0,IF($E2424="",0,IF(VLOOKUP($E2424,paramètres!$E$33:$F$44,2,FALSE)&lt;=VLOOKUP($AL$18,paramètres!$E$33:$F$44,2,FALSE),Z2424*$D2424,0)))</f>
        <v>0</v>
      </c>
      <c r="AM2424" s="126">
        <f>IF($D2424="",0,IF($E2424="",0,IF(VLOOKUP($E2424,paramètres!$E$33:$F$44,2,FALSE)&lt;=VLOOKUP($AM$18,paramètres!$E$33:$F$44,2,FALSE),AA2424*$D2424,0)))</f>
        <v>0</v>
      </c>
      <c r="AN2424" s="122" t="str">
        <f>IF(paramètres!$B$28=1,((SUM(P2424:Y2424)/1.02)+SUM(Z2424:AA2424))*0.0303/9*COUNT(P2424:X2424),IF(paramètres!$B$28=2,(SUM(P2424:AA2424))*0.0303/9*COUNT(P2424:X2424),"Missing Delta option"))</f>
        <v>Missing Delta option</v>
      </c>
      <c r="AO2424" s="23" t="str">
        <f>IF(paramètres!$B$28=1,(((SUM(P2424:Y2424)/1.02)+SUM(Z2424:AA2424))+((SUM(AB2424:AK2424)/1.02)+SUM(AL2424:AN2424)))*cotpatr,IF(paramètres!$B$28=2,(SUM(P2424:AN2424)*cotpatr),"Missing Delta Option"))</f>
        <v>Missing Delta Option</v>
      </c>
      <c r="AP2424" s="23" t="str" cm="1">
        <f t="array" ref="AP2424">IF(paramètres!$B$28=1,(((SUM(P2424:Y2424)/1.02)+SUM(Z2424:AA2424))+((SUM(AB2424:AM2424)/1.02)+SUM(AL2424:AM2424)))/12*pécule,IF(paramètres!$B$28=2,SUM(P2424:AM2424)/12*pécule,"Missing Delta Option"))</f>
        <v>Missing Delta Option</v>
      </c>
      <c r="AQ2424" s="105" t="e">
        <f>IF(paramètres!$B$28=1,(((SUM(P2424:Y2424)/1.02)+SUM(Z2424:AA2424))+((SUM(AB2424:AM2424)/1.02)+SUM(AL2424:AM2424)))+AN2424+AO2424+AP2424,SUM(P2424:AM2424)+AN2424+AO2424+AP2424)</f>
        <v>#VALUE!</v>
      </c>
    </row>
    <row r="2425" spans="1:43" x14ac:dyDescent="0.25">
      <c r="A2425" s="106"/>
      <c r="B2425" s="15"/>
      <c r="C2425" s="15"/>
      <c r="D2425" s="35"/>
      <c r="E2425" s="22"/>
      <c r="F2425" s="16"/>
      <c r="G2425" s="14"/>
      <c r="H2425" s="17"/>
      <c r="I2425" s="16"/>
      <c r="J2425" s="14"/>
      <c r="K2425" s="17"/>
      <c r="L2425" s="16"/>
      <c r="M2425" s="14"/>
      <c r="N2425" s="17"/>
      <c r="O2425" s="22"/>
      <c r="P2425" s="86"/>
      <c r="Q2425" s="72"/>
      <c r="R2425" s="72"/>
      <c r="S2425" s="72"/>
      <c r="T2425" s="72"/>
      <c r="U2425" s="72"/>
      <c r="V2425" s="72"/>
      <c r="W2425" s="72"/>
      <c r="X2425" s="72"/>
      <c r="Y2425" s="72"/>
      <c r="Z2425" s="72"/>
      <c r="AA2425" s="87"/>
      <c r="AB2425" s="121">
        <f>IF($D2425="",0,IF($E2425="",0,IF(VLOOKUP($E2425,paramètres!$E$33:$F$44,2,FALSE)&lt;=VLOOKUP($AB$18,paramètres!$E$33:$F$44,2,FALSE),P2425*$D2425,0)))</f>
        <v>0</v>
      </c>
      <c r="AC2425" s="13">
        <f>IF($D2425="",0,IF($E2425="",0,IF(VLOOKUP($E2425,paramètres!$E$33:$F$44,2,FALSE)&lt;=VLOOKUP($AC$18,paramètres!$E$33:$F$44,2,FALSE),Q2425*$D2425,0)))</f>
        <v>0</v>
      </c>
      <c r="AD2425" s="13">
        <f>IF($D2425="",0,IF($E2425="",0,IF(VLOOKUP($E2425,paramètres!$E$33:$F$44,2,FALSE)&lt;=VLOOKUP($AD$18,paramètres!$E$33:$F$44,2,FALSE),R2425*$D2425,0)))</f>
        <v>0</v>
      </c>
      <c r="AE2425" s="13">
        <f>IF($D2425="",0,IF($E2425="",0,IF(VLOOKUP($E2425,paramètres!$E$33:$F$44,2,FALSE)&lt;=VLOOKUP($AE$18,paramètres!$E$33:$F$44,2,FALSE),S2425*$D2425,0)))</f>
        <v>0</v>
      </c>
      <c r="AF2425" s="13">
        <f>IF($D2425="",0,IF($E2425="",0,IF(VLOOKUP($E2425,paramètres!$E$33:$F$44,2,FALSE)&lt;=VLOOKUP($AF$18,paramètres!$E$33:$F$44,2,FALSE),T2425*$D2425,0)))</f>
        <v>0</v>
      </c>
      <c r="AG2425" s="13">
        <f>IF($D2425="",0,IF($E2425="",0,IF(VLOOKUP($E2425,paramètres!$E$33:$F$44,2,FALSE)&lt;=VLOOKUP($AG$18,paramètres!$E$33:$F$44,2,FALSE),U2425*$D2425,0)))</f>
        <v>0</v>
      </c>
      <c r="AH2425" s="13">
        <f>IF($D2425="",0,IF($E2425="",0,IF(VLOOKUP($E2425,paramètres!$E$33:$F$44,2,FALSE)&lt;=VLOOKUP($AH$18,paramètres!$E$33:$F$44,2,FALSE),V2425*$D2425,0)))</f>
        <v>0</v>
      </c>
      <c r="AI2425" s="13">
        <f>IF($D2425="",0,IF($E2425="",0,IF(VLOOKUP($E2425,paramètres!$E$33:$F$44,2,FALSE)&lt;=VLOOKUP($AI$18,paramètres!$E$33:$F$44,2,FALSE),W2425*$D2425,0)))</f>
        <v>0</v>
      </c>
      <c r="AJ2425" s="13">
        <f>IF($D2425="",0,IF($E2425="",0,IF(VLOOKUP($E2425,paramètres!$E$33:$F$44,2,FALSE)&lt;=VLOOKUP($AJ$18,paramètres!$E$33:$F$44,2,FALSE),X2425*$D2425,0)))</f>
        <v>0</v>
      </c>
      <c r="AK2425" s="13">
        <f>IF($D2425="",0,IF($E2425="",0,IF(VLOOKUP($E2425,paramètres!$E$33:$F$44,2,FALSE)&lt;=VLOOKUP($AK$18,paramètres!$E$33:$F$44,2,FALSE),Y2425*$D2425,0)))</f>
        <v>0</v>
      </c>
      <c r="AL2425" s="13">
        <f>IF($D2425="",0,IF($E2425="",0,IF(VLOOKUP($E2425,paramètres!$E$33:$F$44,2,FALSE)&lt;=VLOOKUP($AL$18,paramètres!$E$33:$F$44,2,FALSE),Z2425*$D2425,0)))</f>
        <v>0</v>
      </c>
      <c r="AM2425" s="126">
        <f>IF($D2425="",0,IF($E2425="",0,IF(VLOOKUP($E2425,paramètres!$E$33:$F$44,2,FALSE)&lt;=VLOOKUP($AM$18,paramètres!$E$33:$F$44,2,FALSE),AA2425*$D2425,0)))</f>
        <v>0</v>
      </c>
      <c r="AN2425" s="122" t="str">
        <f>IF(paramètres!$B$28=1,((SUM(P2425:Y2425)/1.02)+SUM(Z2425:AA2425))*0.0303/9*COUNT(P2425:X2425),IF(paramètres!$B$28=2,(SUM(P2425:AA2425))*0.0303/9*COUNT(P2425:X2425),"Missing Delta option"))</f>
        <v>Missing Delta option</v>
      </c>
      <c r="AO2425" s="23" t="str">
        <f>IF(paramètres!$B$28=1,(((SUM(P2425:Y2425)/1.02)+SUM(Z2425:AA2425))+((SUM(AB2425:AK2425)/1.02)+SUM(AL2425:AN2425)))*cotpatr,IF(paramètres!$B$28=2,(SUM(P2425:AN2425)*cotpatr),"Missing Delta Option"))</f>
        <v>Missing Delta Option</v>
      </c>
      <c r="AP2425" s="23" t="str" cm="1">
        <f t="array" ref="AP2425">IF(paramètres!$B$28=1,(((SUM(P2425:Y2425)/1.02)+SUM(Z2425:AA2425))+((SUM(AB2425:AM2425)/1.02)+SUM(AL2425:AM2425)))/12*pécule,IF(paramètres!$B$28=2,SUM(P2425:AM2425)/12*pécule,"Missing Delta Option"))</f>
        <v>Missing Delta Option</v>
      </c>
      <c r="AQ2425" s="105" t="e">
        <f>IF(paramètres!$B$28=1,(((SUM(P2425:Y2425)/1.02)+SUM(Z2425:AA2425))+((SUM(AB2425:AM2425)/1.02)+SUM(AL2425:AM2425)))+AN2425+AO2425+AP2425,SUM(P2425:AM2425)+AN2425+AO2425+AP2425)</f>
        <v>#VALUE!</v>
      </c>
    </row>
    <row r="2426" spans="1:43" x14ac:dyDescent="0.25">
      <c r="A2426" s="106"/>
      <c r="B2426" s="15"/>
      <c r="C2426" s="15"/>
      <c r="D2426" s="35"/>
      <c r="E2426" s="22"/>
      <c r="F2426" s="16"/>
      <c r="G2426" s="14"/>
      <c r="H2426" s="17"/>
      <c r="I2426" s="16"/>
      <c r="J2426" s="14"/>
      <c r="K2426" s="17"/>
      <c r="L2426" s="16"/>
      <c r="M2426" s="14"/>
      <c r="N2426" s="17"/>
      <c r="O2426" s="22"/>
      <c r="P2426" s="86"/>
      <c r="Q2426" s="72"/>
      <c r="R2426" s="72"/>
      <c r="S2426" s="72"/>
      <c r="T2426" s="72"/>
      <c r="U2426" s="72"/>
      <c r="V2426" s="72"/>
      <c r="W2426" s="72"/>
      <c r="X2426" s="72"/>
      <c r="Y2426" s="72"/>
      <c r="Z2426" s="72"/>
      <c r="AA2426" s="87"/>
      <c r="AB2426" s="121">
        <f>IF($D2426="",0,IF($E2426="",0,IF(VLOOKUP($E2426,paramètres!$E$33:$F$44,2,FALSE)&lt;=VLOOKUP($AB$18,paramètres!$E$33:$F$44,2,FALSE),P2426*$D2426,0)))</f>
        <v>0</v>
      </c>
      <c r="AC2426" s="13">
        <f>IF($D2426="",0,IF($E2426="",0,IF(VLOOKUP($E2426,paramètres!$E$33:$F$44,2,FALSE)&lt;=VLOOKUP($AC$18,paramètres!$E$33:$F$44,2,FALSE),Q2426*$D2426,0)))</f>
        <v>0</v>
      </c>
      <c r="AD2426" s="13">
        <f>IF($D2426="",0,IF($E2426="",0,IF(VLOOKUP($E2426,paramètres!$E$33:$F$44,2,FALSE)&lt;=VLOOKUP($AD$18,paramètres!$E$33:$F$44,2,FALSE),R2426*$D2426,0)))</f>
        <v>0</v>
      </c>
      <c r="AE2426" s="13">
        <f>IF($D2426="",0,IF($E2426="",0,IF(VLOOKUP($E2426,paramètres!$E$33:$F$44,2,FALSE)&lt;=VLOOKUP($AE$18,paramètres!$E$33:$F$44,2,FALSE),S2426*$D2426,0)))</f>
        <v>0</v>
      </c>
      <c r="AF2426" s="13">
        <f>IF($D2426="",0,IF($E2426="",0,IF(VLOOKUP($E2426,paramètres!$E$33:$F$44,2,FALSE)&lt;=VLOOKUP($AF$18,paramètres!$E$33:$F$44,2,FALSE),T2426*$D2426,0)))</f>
        <v>0</v>
      </c>
      <c r="AG2426" s="13">
        <f>IF($D2426="",0,IF($E2426="",0,IF(VLOOKUP($E2426,paramètres!$E$33:$F$44,2,FALSE)&lt;=VLOOKUP($AG$18,paramètres!$E$33:$F$44,2,FALSE),U2426*$D2426,0)))</f>
        <v>0</v>
      </c>
      <c r="AH2426" s="13">
        <f>IF($D2426="",0,IF($E2426="",0,IF(VLOOKUP($E2426,paramètres!$E$33:$F$44,2,FALSE)&lt;=VLOOKUP($AH$18,paramètres!$E$33:$F$44,2,FALSE),V2426*$D2426,0)))</f>
        <v>0</v>
      </c>
      <c r="AI2426" s="13">
        <f>IF($D2426="",0,IF($E2426="",0,IF(VLOOKUP($E2426,paramètres!$E$33:$F$44,2,FALSE)&lt;=VLOOKUP($AI$18,paramètres!$E$33:$F$44,2,FALSE),W2426*$D2426,0)))</f>
        <v>0</v>
      </c>
      <c r="AJ2426" s="13">
        <f>IF($D2426="",0,IF($E2426="",0,IF(VLOOKUP($E2426,paramètres!$E$33:$F$44,2,FALSE)&lt;=VLOOKUP($AJ$18,paramètres!$E$33:$F$44,2,FALSE),X2426*$D2426,0)))</f>
        <v>0</v>
      </c>
      <c r="AK2426" s="13">
        <f>IF($D2426="",0,IF($E2426="",0,IF(VLOOKUP($E2426,paramètres!$E$33:$F$44,2,FALSE)&lt;=VLOOKUP($AK$18,paramètres!$E$33:$F$44,2,FALSE),Y2426*$D2426,0)))</f>
        <v>0</v>
      </c>
      <c r="AL2426" s="13">
        <f>IF($D2426="",0,IF($E2426="",0,IF(VLOOKUP($E2426,paramètres!$E$33:$F$44,2,FALSE)&lt;=VLOOKUP($AL$18,paramètres!$E$33:$F$44,2,FALSE),Z2426*$D2426,0)))</f>
        <v>0</v>
      </c>
      <c r="AM2426" s="126">
        <f>IF($D2426="",0,IF($E2426="",0,IF(VLOOKUP($E2426,paramètres!$E$33:$F$44,2,FALSE)&lt;=VLOOKUP($AM$18,paramètres!$E$33:$F$44,2,FALSE),AA2426*$D2426,0)))</f>
        <v>0</v>
      </c>
      <c r="AN2426" s="122" t="str">
        <f>IF(paramètres!$B$28=1,((SUM(P2426:Y2426)/1.02)+SUM(Z2426:AA2426))*0.0303/9*COUNT(P2426:X2426),IF(paramètres!$B$28=2,(SUM(P2426:AA2426))*0.0303/9*COUNT(P2426:X2426),"Missing Delta option"))</f>
        <v>Missing Delta option</v>
      </c>
      <c r="AO2426" s="23" t="str">
        <f>IF(paramètres!$B$28=1,(((SUM(P2426:Y2426)/1.02)+SUM(Z2426:AA2426))+((SUM(AB2426:AK2426)/1.02)+SUM(AL2426:AN2426)))*cotpatr,IF(paramètres!$B$28=2,(SUM(P2426:AN2426)*cotpatr),"Missing Delta Option"))</f>
        <v>Missing Delta Option</v>
      </c>
      <c r="AP2426" s="23" t="str" cm="1">
        <f t="array" ref="AP2426">IF(paramètres!$B$28=1,(((SUM(P2426:Y2426)/1.02)+SUM(Z2426:AA2426))+((SUM(AB2426:AM2426)/1.02)+SUM(AL2426:AM2426)))/12*pécule,IF(paramètres!$B$28=2,SUM(P2426:AM2426)/12*pécule,"Missing Delta Option"))</f>
        <v>Missing Delta Option</v>
      </c>
      <c r="AQ2426" s="105" t="e">
        <f>IF(paramètres!$B$28=1,(((SUM(P2426:Y2426)/1.02)+SUM(Z2426:AA2426))+((SUM(AB2426:AM2426)/1.02)+SUM(AL2426:AM2426)))+AN2426+AO2426+AP2426,SUM(P2426:AM2426)+AN2426+AO2426+AP2426)</f>
        <v>#VALUE!</v>
      </c>
    </row>
    <row r="2427" spans="1:43" x14ac:dyDescent="0.25">
      <c r="A2427" s="106"/>
      <c r="B2427" s="15"/>
      <c r="C2427" s="15"/>
      <c r="D2427" s="35"/>
      <c r="E2427" s="22"/>
      <c r="F2427" s="16"/>
      <c r="G2427" s="14"/>
      <c r="H2427" s="17"/>
      <c r="I2427" s="16"/>
      <c r="J2427" s="14"/>
      <c r="K2427" s="17"/>
      <c r="L2427" s="16"/>
      <c r="M2427" s="14"/>
      <c r="N2427" s="17"/>
      <c r="O2427" s="22"/>
      <c r="P2427" s="86"/>
      <c r="Q2427" s="72"/>
      <c r="R2427" s="72"/>
      <c r="S2427" s="72"/>
      <c r="T2427" s="72"/>
      <c r="U2427" s="72"/>
      <c r="V2427" s="72"/>
      <c r="W2427" s="72"/>
      <c r="X2427" s="72"/>
      <c r="Y2427" s="72"/>
      <c r="Z2427" s="72"/>
      <c r="AA2427" s="87"/>
      <c r="AB2427" s="121">
        <f>IF($D2427="",0,IF($E2427="",0,IF(VLOOKUP($E2427,paramètres!$E$33:$F$44,2,FALSE)&lt;=VLOOKUP($AB$18,paramètres!$E$33:$F$44,2,FALSE),P2427*$D2427,0)))</f>
        <v>0</v>
      </c>
      <c r="AC2427" s="13">
        <f>IF($D2427="",0,IF($E2427="",0,IF(VLOOKUP($E2427,paramètres!$E$33:$F$44,2,FALSE)&lt;=VLOOKUP($AC$18,paramètres!$E$33:$F$44,2,FALSE),Q2427*$D2427,0)))</f>
        <v>0</v>
      </c>
      <c r="AD2427" s="13">
        <f>IF($D2427="",0,IF($E2427="",0,IF(VLOOKUP($E2427,paramètres!$E$33:$F$44,2,FALSE)&lt;=VLOOKUP($AD$18,paramètres!$E$33:$F$44,2,FALSE),R2427*$D2427,0)))</f>
        <v>0</v>
      </c>
      <c r="AE2427" s="13">
        <f>IF($D2427="",0,IF($E2427="",0,IF(VLOOKUP($E2427,paramètres!$E$33:$F$44,2,FALSE)&lt;=VLOOKUP($AE$18,paramètres!$E$33:$F$44,2,FALSE),S2427*$D2427,0)))</f>
        <v>0</v>
      </c>
      <c r="AF2427" s="13">
        <f>IF($D2427="",0,IF($E2427="",0,IF(VLOOKUP($E2427,paramètres!$E$33:$F$44,2,FALSE)&lt;=VLOOKUP($AF$18,paramètres!$E$33:$F$44,2,FALSE),T2427*$D2427,0)))</f>
        <v>0</v>
      </c>
      <c r="AG2427" s="13">
        <f>IF($D2427="",0,IF($E2427="",0,IF(VLOOKUP($E2427,paramètres!$E$33:$F$44,2,FALSE)&lt;=VLOOKUP($AG$18,paramètres!$E$33:$F$44,2,FALSE),U2427*$D2427,0)))</f>
        <v>0</v>
      </c>
      <c r="AH2427" s="13">
        <f>IF($D2427="",0,IF($E2427="",0,IF(VLOOKUP($E2427,paramètres!$E$33:$F$44,2,FALSE)&lt;=VLOOKUP($AH$18,paramètres!$E$33:$F$44,2,FALSE),V2427*$D2427,0)))</f>
        <v>0</v>
      </c>
      <c r="AI2427" s="13">
        <f>IF($D2427="",0,IF($E2427="",0,IF(VLOOKUP($E2427,paramètres!$E$33:$F$44,2,FALSE)&lt;=VLOOKUP($AI$18,paramètres!$E$33:$F$44,2,FALSE),W2427*$D2427,0)))</f>
        <v>0</v>
      </c>
      <c r="AJ2427" s="13">
        <f>IF($D2427="",0,IF($E2427="",0,IF(VLOOKUP($E2427,paramètres!$E$33:$F$44,2,FALSE)&lt;=VLOOKUP($AJ$18,paramètres!$E$33:$F$44,2,FALSE),X2427*$D2427,0)))</f>
        <v>0</v>
      </c>
      <c r="AK2427" s="13">
        <f>IF($D2427="",0,IF($E2427="",0,IF(VLOOKUP($E2427,paramètres!$E$33:$F$44,2,FALSE)&lt;=VLOOKUP($AK$18,paramètres!$E$33:$F$44,2,FALSE),Y2427*$D2427,0)))</f>
        <v>0</v>
      </c>
      <c r="AL2427" s="13">
        <f>IF($D2427="",0,IF($E2427="",0,IF(VLOOKUP($E2427,paramètres!$E$33:$F$44,2,FALSE)&lt;=VLOOKUP($AL$18,paramètres!$E$33:$F$44,2,FALSE),Z2427*$D2427,0)))</f>
        <v>0</v>
      </c>
      <c r="AM2427" s="126">
        <f>IF($D2427="",0,IF($E2427="",0,IF(VLOOKUP($E2427,paramètres!$E$33:$F$44,2,FALSE)&lt;=VLOOKUP($AM$18,paramètres!$E$33:$F$44,2,FALSE),AA2427*$D2427,0)))</f>
        <v>0</v>
      </c>
      <c r="AN2427" s="122" t="str">
        <f>IF(paramètres!$B$28=1,((SUM(P2427:Y2427)/1.02)+SUM(Z2427:AA2427))*0.0303/9*COUNT(P2427:X2427),IF(paramètres!$B$28=2,(SUM(P2427:AA2427))*0.0303/9*COUNT(P2427:X2427),"Missing Delta option"))</f>
        <v>Missing Delta option</v>
      </c>
      <c r="AO2427" s="23" t="str">
        <f>IF(paramètres!$B$28=1,(((SUM(P2427:Y2427)/1.02)+SUM(Z2427:AA2427))+((SUM(AB2427:AK2427)/1.02)+SUM(AL2427:AN2427)))*cotpatr,IF(paramètres!$B$28=2,(SUM(P2427:AN2427)*cotpatr),"Missing Delta Option"))</f>
        <v>Missing Delta Option</v>
      </c>
      <c r="AP2427" s="23" t="str" cm="1">
        <f t="array" ref="AP2427">IF(paramètres!$B$28=1,(((SUM(P2427:Y2427)/1.02)+SUM(Z2427:AA2427))+((SUM(AB2427:AM2427)/1.02)+SUM(AL2427:AM2427)))/12*pécule,IF(paramètres!$B$28=2,SUM(P2427:AM2427)/12*pécule,"Missing Delta Option"))</f>
        <v>Missing Delta Option</v>
      </c>
      <c r="AQ2427" s="105" t="e">
        <f>IF(paramètres!$B$28=1,(((SUM(P2427:Y2427)/1.02)+SUM(Z2427:AA2427))+((SUM(AB2427:AM2427)/1.02)+SUM(AL2427:AM2427)))+AN2427+AO2427+AP2427,SUM(P2427:AM2427)+AN2427+AO2427+AP2427)</f>
        <v>#VALUE!</v>
      </c>
    </row>
    <row r="2428" spans="1:43" x14ac:dyDescent="0.25">
      <c r="A2428" s="106"/>
      <c r="B2428" s="15"/>
      <c r="C2428" s="15"/>
      <c r="D2428" s="35"/>
      <c r="E2428" s="22"/>
      <c r="F2428" s="16"/>
      <c r="G2428" s="14"/>
      <c r="H2428" s="17"/>
      <c r="I2428" s="16"/>
      <c r="J2428" s="14"/>
      <c r="K2428" s="17"/>
      <c r="L2428" s="16"/>
      <c r="M2428" s="14"/>
      <c r="N2428" s="17"/>
      <c r="O2428" s="22"/>
      <c r="P2428" s="86"/>
      <c r="Q2428" s="72"/>
      <c r="R2428" s="72"/>
      <c r="S2428" s="72"/>
      <c r="T2428" s="72"/>
      <c r="U2428" s="72"/>
      <c r="V2428" s="72"/>
      <c r="W2428" s="72"/>
      <c r="X2428" s="72"/>
      <c r="Y2428" s="72"/>
      <c r="Z2428" s="72"/>
      <c r="AA2428" s="87"/>
      <c r="AB2428" s="121">
        <f>IF($D2428="",0,IF($E2428="",0,IF(VLOOKUP($E2428,paramètres!$E$33:$F$44,2,FALSE)&lt;=VLOOKUP($AB$18,paramètres!$E$33:$F$44,2,FALSE),P2428*$D2428,0)))</f>
        <v>0</v>
      </c>
      <c r="AC2428" s="13">
        <f>IF($D2428="",0,IF($E2428="",0,IF(VLOOKUP($E2428,paramètres!$E$33:$F$44,2,FALSE)&lt;=VLOOKUP($AC$18,paramètres!$E$33:$F$44,2,FALSE),Q2428*$D2428,0)))</f>
        <v>0</v>
      </c>
      <c r="AD2428" s="13">
        <f>IF($D2428="",0,IF($E2428="",0,IF(VLOOKUP($E2428,paramètres!$E$33:$F$44,2,FALSE)&lt;=VLOOKUP($AD$18,paramètres!$E$33:$F$44,2,FALSE),R2428*$D2428,0)))</f>
        <v>0</v>
      </c>
      <c r="AE2428" s="13">
        <f>IF($D2428="",0,IF($E2428="",0,IF(VLOOKUP($E2428,paramètres!$E$33:$F$44,2,FALSE)&lt;=VLOOKUP($AE$18,paramètres!$E$33:$F$44,2,FALSE),S2428*$D2428,0)))</f>
        <v>0</v>
      </c>
      <c r="AF2428" s="13">
        <f>IF($D2428="",0,IF($E2428="",0,IF(VLOOKUP($E2428,paramètres!$E$33:$F$44,2,FALSE)&lt;=VLOOKUP($AF$18,paramètres!$E$33:$F$44,2,FALSE),T2428*$D2428,0)))</f>
        <v>0</v>
      </c>
      <c r="AG2428" s="13">
        <f>IF($D2428="",0,IF($E2428="",0,IF(VLOOKUP($E2428,paramètres!$E$33:$F$44,2,FALSE)&lt;=VLOOKUP($AG$18,paramètres!$E$33:$F$44,2,FALSE),U2428*$D2428,0)))</f>
        <v>0</v>
      </c>
      <c r="AH2428" s="13">
        <f>IF($D2428="",0,IF($E2428="",0,IF(VLOOKUP($E2428,paramètres!$E$33:$F$44,2,FALSE)&lt;=VLOOKUP($AH$18,paramètres!$E$33:$F$44,2,FALSE),V2428*$D2428,0)))</f>
        <v>0</v>
      </c>
      <c r="AI2428" s="13">
        <f>IF($D2428="",0,IF($E2428="",0,IF(VLOOKUP($E2428,paramètres!$E$33:$F$44,2,FALSE)&lt;=VLOOKUP($AI$18,paramètres!$E$33:$F$44,2,FALSE),W2428*$D2428,0)))</f>
        <v>0</v>
      </c>
      <c r="AJ2428" s="13">
        <f>IF($D2428="",0,IF($E2428="",0,IF(VLOOKUP($E2428,paramètres!$E$33:$F$44,2,FALSE)&lt;=VLOOKUP($AJ$18,paramètres!$E$33:$F$44,2,FALSE),X2428*$D2428,0)))</f>
        <v>0</v>
      </c>
      <c r="AK2428" s="13">
        <f>IF($D2428="",0,IF($E2428="",0,IF(VLOOKUP($E2428,paramètres!$E$33:$F$44,2,FALSE)&lt;=VLOOKUP($AK$18,paramètres!$E$33:$F$44,2,FALSE),Y2428*$D2428,0)))</f>
        <v>0</v>
      </c>
      <c r="AL2428" s="13">
        <f>IF($D2428="",0,IF($E2428="",0,IF(VLOOKUP($E2428,paramètres!$E$33:$F$44,2,FALSE)&lt;=VLOOKUP($AL$18,paramètres!$E$33:$F$44,2,FALSE),Z2428*$D2428,0)))</f>
        <v>0</v>
      </c>
      <c r="AM2428" s="126">
        <f>IF($D2428="",0,IF($E2428="",0,IF(VLOOKUP($E2428,paramètres!$E$33:$F$44,2,FALSE)&lt;=VLOOKUP($AM$18,paramètres!$E$33:$F$44,2,FALSE),AA2428*$D2428,0)))</f>
        <v>0</v>
      </c>
      <c r="AN2428" s="122" t="str">
        <f>IF(paramètres!$B$28=1,((SUM(P2428:Y2428)/1.02)+SUM(Z2428:AA2428))*0.0303/9*COUNT(P2428:X2428),IF(paramètres!$B$28=2,(SUM(P2428:AA2428))*0.0303/9*COUNT(P2428:X2428),"Missing Delta option"))</f>
        <v>Missing Delta option</v>
      </c>
      <c r="AO2428" s="23" t="str">
        <f>IF(paramètres!$B$28=1,(((SUM(P2428:Y2428)/1.02)+SUM(Z2428:AA2428))+((SUM(AB2428:AK2428)/1.02)+SUM(AL2428:AN2428)))*cotpatr,IF(paramètres!$B$28=2,(SUM(P2428:AN2428)*cotpatr),"Missing Delta Option"))</f>
        <v>Missing Delta Option</v>
      </c>
      <c r="AP2428" s="23" t="str" cm="1">
        <f t="array" ref="AP2428">IF(paramètres!$B$28=1,(((SUM(P2428:Y2428)/1.02)+SUM(Z2428:AA2428))+((SUM(AB2428:AM2428)/1.02)+SUM(AL2428:AM2428)))/12*pécule,IF(paramètres!$B$28=2,SUM(P2428:AM2428)/12*pécule,"Missing Delta Option"))</f>
        <v>Missing Delta Option</v>
      </c>
      <c r="AQ2428" s="105" t="e">
        <f>IF(paramètres!$B$28=1,(((SUM(P2428:Y2428)/1.02)+SUM(Z2428:AA2428))+((SUM(AB2428:AM2428)/1.02)+SUM(AL2428:AM2428)))+AN2428+AO2428+AP2428,SUM(P2428:AM2428)+AN2428+AO2428+AP2428)</f>
        <v>#VALUE!</v>
      </c>
    </row>
    <row r="2429" spans="1:43" x14ac:dyDescent="0.25">
      <c r="A2429" s="106"/>
      <c r="B2429" s="15"/>
      <c r="C2429" s="15"/>
      <c r="D2429" s="35"/>
      <c r="E2429" s="22"/>
      <c r="F2429" s="16"/>
      <c r="G2429" s="14"/>
      <c r="H2429" s="17"/>
      <c r="I2429" s="16"/>
      <c r="J2429" s="14"/>
      <c r="K2429" s="17"/>
      <c r="L2429" s="16"/>
      <c r="M2429" s="14"/>
      <c r="N2429" s="17"/>
      <c r="O2429" s="22"/>
      <c r="P2429" s="86"/>
      <c r="Q2429" s="72"/>
      <c r="R2429" s="72"/>
      <c r="S2429" s="72"/>
      <c r="T2429" s="72"/>
      <c r="U2429" s="72"/>
      <c r="V2429" s="72"/>
      <c r="W2429" s="72"/>
      <c r="X2429" s="72"/>
      <c r="Y2429" s="72"/>
      <c r="Z2429" s="72"/>
      <c r="AA2429" s="87"/>
      <c r="AB2429" s="121">
        <f>IF($D2429="",0,IF($E2429="",0,IF(VLOOKUP($E2429,paramètres!$E$33:$F$44,2,FALSE)&lt;=VLOOKUP($AB$18,paramètres!$E$33:$F$44,2,FALSE),P2429*$D2429,0)))</f>
        <v>0</v>
      </c>
      <c r="AC2429" s="13">
        <f>IF($D2429="",0,IF($E2429="",0,IF(VLOOKUP($E2429,paramètres!$E$33:$F$44,2,FALSE)&lt;=VLOOKUP($AC$18,paramètres!$E$33:$F$44,2,FALSE),Q2429*$D2429,0)))</f>
        <v>0</v>
      </c>
      <c r="AD2429" s="13">
        <f>IF($D2429="",0,IF($E2429="",0,IF(VLOOKUP($E2429,paramètres!$E$33:$F$44,2,FALSE)&lt;=VLOOKUP($AD$18,paramètres!$E$33:$F$44,2,FALSE),R2429*$D2429,0)))</f>
        <v>0</v>
      </c>
      <c r="AE2429" s="13">
        <f>IF($D2429="",0,IF($E2429="",0,IF(VLOOKUP($E2429,paramètres!$E$33:$F$44,2,FALSE)&lt;=VLOOKUP($AE$18,paramètres!$E$33:$F$44,2,FALSE),S2429*$D2429,0)))</f>
        <v>0</v>
      </c>
      <c r="AF2429" s="13">
        <f>IF($D2429="",0,IF($E2429="",0,IF(VLOOKUP($E2429,paramètres!$E$33:$F$44,2,FALSE)&lt;=VLOOKUP($AF$18,paramètres!$E$33:$F$44,2,FALSE),T2429*$D2429,0)))</f>
        <v>0</v>
      </c>
      <c r="AG2429" s="13">
        <f>IF($D2429="",0,IF($E2429="",0,IF(VLOOKUP($E2429,paramètres!$E$33:$F$44,2,FALSE)&lt;=VLOOKUP($AG$18,paramètres!$E$33:$F$44,2,FALSE),U2429*$D2429,0)))</f>
        <v>0</v>
      </c>
      <c r="AH2429" s="13">
        <f>IF($D2429="",0,IF($E2429="",0,IF(VLOOKUP($E2429,paramètres!$E$33:$F$44,2,FALSE)&lt;=VLOOKUP($AH$18,paramètres!$E$33:$F$44,2,FALSE),V2429*$D2429,0)))</f>
        <v>0</v>
      </c>
      <c r="AI2429" s="13">
        <f>IF($D2429="",0,IF($E2429="",0,IF(VLOOKUP($E2429,paramètres!$E$33:$F$44,2,FALSE)&lt;=VLOOKUP($AI$18,paramètres!$E$33:$F$44,2,FALSE),W2429*$D2429,0)))</f>
        <v>0</v>
      </c>
      <c r="AJ2429" s="13">
        <f>IF($D2429="",0,IF($E2429="",0,IF(VLOOKUP($E2429,paramètres!$E$33:$F$44,2,FALSE)&lt;=VLOOKUP($AJ$18,paramètres!$E$33:$F$44,2,FALSE),X2429*$D2429,0)))</f>
        <v>0</v>
      </c>
      <c r="AK2429" s="13">
        <f>IF($D2429="",0,IF($E2429="",0,IF(VLOOKUP($E2429,paramètres!$E$33:$F$44,2,FALSE)&lt;=VLOOKUP($AK$18,paramètres!$E$33:$F$44,2,FALSE),Y2429*$D2429,0)))</f>
        <v>0</v>
      </c>
      <c r="AL2429" s="13">
        <f>IF($D2429="",0,IF($E2429="",0,IF(VLOOKUP($E2429,paramètres!$E$33:$F$44,2,FALSE)&lt;=VLOOKUP($AL$18,paramètres!$E$33:$F$44,2,FALSE),Z2429*$D2429,0)))</f>
        <v>0</v>
      </c>
      <c r="AM2429" s="126">
        <f>IF($D2429="",0,IF($E2429="",0,IF(VLOOKUP($E2429,paramètres!$E$33:$F$44,2,FALSE)&lt;=VLOOKUP($AM$18,paramètres!$E$33:$F$44,2,FALSE),AA2429*$D2429,0)))</f>
        <v>0</v>
      </c>
      <c r="AN2429" s="122" t="str">
        <f>IF(paramètres!$B$28=1,((SUM(P2429:Y2429)/1.02)+SUM(Z2429:AA2429))*0.0303/9*COUNT(P2429:X2429),IF(paramètres!$B$28=2,(SUM(P2429:AA2429))*0.0303/9*COUNT(P2429:X2429),"Missing Delta option"))</f>
        <v>Missing Delta option</v>
      </c>
      <c r="AO2429" s="23" t="str">
        <f>IF(paramètres!$B$28=1,(((SUM(P2429:Y2429)/1.02)+SUM(Z2429:AA2429))+((SUM(AB2429:AK2429)/1.02)+SUM(AL2429:AN2429)))*cotpatr,IF(paramètres!$B$28=2,(SUM(P2429:AN2429)*cotpatr),"Missing Delta Option"))</f>
        <v>Missing Delta Option</v>
      </c>
      <c r="AP2429" s="23" t="str" cm="1">
        <f t="array" ref="AP2429">IF(paramètres!$B$28=1,(((SUM(P2429:Y2429)/1.02)+SUM(Z2429:AA2429))+((SUM(AB2429:AM2429)/1.02)+SUM(AL2429:AM2429)))/12*pécule,IF(paramètres!$B$28=2,SUM(P2429:AM2429)/12*pécule,"Missing Delta Option"))</f>
        <v>Missing Delta Option</v>
      </c>
      <c r="AQ2429" s="105" t="e">
        <f>IF(paramètres!$B$28=1,(((SUM(P2429:Y2429)/1.02)+SUM(Z2429:AA2429))+((SUM(AB2429:AM2429)/1.02)+SUM(AL2429:AM2429)))+AN2429+AO2429+AP2429,SUM(P2429:AM2429)+AN2429+AO2429+AP2429)</f>
        <v>#VALUE!</v>
      </c>
    </row>
    <row r="2430" spans="1:43" x14ac:dyDescent="0.25">
      <c r="A2430" s="106"/>
      <c r="B2430" s="15"/>
      <c r="C2430" s="15"/>
      <c r="D2430" s="35"/>
      <c r="E2430" s="22"/>
      <c r="F2430" s="16"/>
      <c r="G2430" s="14"/>
      <c r="H2430" s="17"/>
      <c r="I2430" s="16"/>
      <c r="J2430" s="14"/>
      <c r="K2430" s="17"/>
      <c r="L2430" s="16"/>
      <c r="M2430" s="14"/>
      <c r="N2430" s="17"/>
      <c r="O2430" s="22"/>
      <c r="P2430" s="86"/>
      <c r="Q2430" s="72"/>
      <c r="R2430" s="72"/>
      <c r="S2430" s="72"/>
      <c r="T2430" s="72"/>
      <c r="U2430" s="72"/>
      <c r="V2430" s="72"/>
      <c r="W2430" s="72"/>
      <c r="X2430" s="72"/>
      <c r="Y2430" s="72"/>
      <c r="Z2430" s="72"/>
      <c r="AA2430" s="87"/>
      <c r="AB2430" s="121">
        <f>IF($D2430="",0,IF($E2430="",0,IF(VLOOKUP($E2430,paramètres!$E$33:$F$44,2,FALSE)&lt;=VLOOKUP($AB$18,paramètres!$E$33:$F$44,2,FALSE),P2430*$D2430,0)))</f>
        <v>0</v>
      </c>
      <c r="AC2430" s="13">
        <f>IF($D2430="",0,IF($E2430="",0,IF(VLOOKUP($E2430,paramètres!$E$33:$F$44,2,FALSE)&lt;=VLOOKUP($AC$18,paramètres!$E$33:$F$44,2,FALSE),Q2430*$D2430,0)))</f>
        <v>0</v>
      </c>
      <c r="AD2430" s="13">
        <f>IF($D2430="",0,IF($E2430="",0,IF(VLOOKUP($E2430,paramètres!$E$33:$F$44,2,FALSE)&lt;=VLOOKUP($AD$18,paramètres!$E$33:$F$44,2,FALSE),R2430*$D2430,0)))</f>
        <v>0</v>
      </c>
      <c r="AE2430" s="13">
        <f>IF($D2430="",0,IF($E2430="",0,IF(VLOOKUP($E2430,paramètres!$E$33:$F$44,2,FALSE)&lt;=VLOOKUP($AE$18,paramètres!$E$33:$F$44,2,FALSE),S2430*$D2430,0)))</f>
        <v>0</v>
      </c>
      <c r="AF2430" s="13">
        <f>IF($D2430="",0,IF($E2430="",0,IF(VLOOKUP($E2430,paramètres!$E$33:$F$44,2,FALSE)&lt;=VLOOKUP($AF$18,paramètres!$E$33:$F$44,2,FALSE),T2430*$D2430,0)))</f>
        <v>0</v>
      </c>
      <c r="AG2430" s="13">
        <f>IF($D2430="",0,IF($E2430="",0,IF(VLOOKUP($E2430,paramètres!$E$33:$F$44,2,FALSE)&lt;=VLOOKUP($AG$18,paramètres!$E$33:$F$44,2,FALSE),U2430*$D2430,0)))</f>
        <v>0</v>
      </c>
      <c r="AH2430" s="13">
        <f>IF($D2430="",0,IF($E2430="",0,IF(VLOOKUP($E2430,paramètres!$E$33:$F$44,2,FALSE)&lt;=VLOOKUP($AH$18,paramètres!$E$33:$F$44,2,FALSE),V2430*$D2430,0)))</f>
        <v>0</v>
      </c>
      <c r="AI2430" s="13">
        <f>IF($D2430="",0,IF($E2430="",0,IF(VLOOKUP($E2430,paramètres!$E$33:$F$44,2,FALSE)&lt;=VLOOKUP($AI$18,paramètres!$E$33:$F$44,2,FALSE),W2430*$D2430,0)))</f>
        <v>0</v>
      </c>
      <c r="AJ2430" s="13">
        <f>IF($D2430="",0,IF($E2430="",0,IF(VLOOKUP($E2430,paramètres!$E$33:$F$44,2,FALSE)&lt;=VLOOKUP($AJ$18,paramètres!$E$33:$F$44,2,FALSE),X2430*$D2430,0)))</f>
        <v>0</v>
      </c>
      <c r="AK2430" s="13">
        <f>IF($D2430="",0,IF($E2430="",0,IF(VLOOKUP($E2430,paramètres!$E$33:$F$44,2,FALSE)&lt;=VLOOKUP($AK$18,paramètres!$E$33:$F$44,2,FALSE),Y2430*$D2430,0)))</f>
        <v>0</v>
      </c>
      <c r="AL2430" s="13">
        <f>IF($D2430="",0,IF($E2430="",0,IF(VLOOKUP($E2430,paramètres!$E$33:$F$44,2,FALSE)&lt;=VLOOKUP($AL$18,paramètres!$E$33:$F$44,2,FALSE),Z2430*$D2430,0)))</f>
        <v>0</v>
      </c>
      <c r="AM2430" s="126">
        <f>IF($D2430="",0,IF($E2430="",0,IF(VLOOKUP($E2430,paramètres!$E$33:$F$44,2,FALSE)&lt;=VLOOKUP($AM$18,paramètres!$E$33:$F$44,2,FALSE),AA2430*$D2430,0)))</f>
        <v>0</v>
      </c>
      <c r="AN2430" s="122" t="str">
        <f>IF(paramètres!$B$28=1,((SUM(P2430:Y2430)/1.02)+SUM(Z2430:AA2430))*0.0303/9*COUNT(P2430:X2430),IF(paramètres!$B$28=2,(SUM(P2430:AA2430))*0.0303/9*COUNT(P2430:X2430),"Missing Delta option"))</f>
        <v>Missing Delta option</v>
      </c>
      <c r="AO2430" s="23" t="str">
        <f>IF(paramètres!$B$28=1,(((SUM(P2430:Y2430)/1.02)+SUM(Z2430:AA2430))+((SUM(AB2430:AK2430)/1.02)+SUM(AL2430:AN2430)))*cotpatr,IF(paramètres!$B$28=2,(SUM(P2430:AN2430)*cotpatr),"Missing Delta Option"))</f>
        <v>Missing Delta Option</v>
      </c>
      <c r="AP2430" s="23" t="str" cm="1">
        <f t="array" ref="AP2430">IF(paramètres!$B$28=1,(((SUM(P2430:Y2430)/1.02)+SUM(Z2430:AA2430))+((SUM(AB2430:AM2430)/1.02)+SUM(AL2430:AM2430)))/12*pécule,IF(paramètres!$B$28=2,SUM(P2430:AM2430)/12*pécule,"Missing Delta Option"))</f>
        <v>Missing Delta Option</v>
      </c>
      <c r="AQ2430" s="105" t="e">
        <f>IF(paramètres!$B$28=1,(((SUM(P2430:Y2430)/1.02)+SUM(Z2430:AA2430))+((SUM(AB2430:AM2430)/1.02)+SUM(AL2430:AM2430)))+AN2430+AO2430+AP2430,SUM(P2430:AM2430)+AN2430+AO2430+AP2430)</f>
        <v>#VALUE!</v>
      </c>
    </row>
    <row r="2431" spans="1:43" x14ac:dyDescent="0.25">
      <c r="A2431" s="106"/>
      <c r="B2431" s="15"/>
      <c r="C2431" s="15"/>
      <c r="D2431" s="35"/>
      <c r="E2431" s="22"/>
      <c r="F2431" s="16"/>
      <c r="G2431" s="14"/>
      <c r="H2431" s="17"/>
      <c r="I2431" s="16"/>
      <c r="J2431" s="14"/>
      <c r="K2431" s="17"/>
      <c r="L2431" s="16"/>
      <c r="M2431" s="14"/>
      <c r="N2431" s="17"/>
      <c r="O2431" s="22"/>
      <c r="P2431" s="86"/>
      <c r="Q2431" s="72"/>
      <c r="R2431" s="72"/>
      <c r="S2431" s="72"/>
      <c r="T2431" s="72"/>
      <c r="U2431" s="72"/>
      <c r="V2431" s="72"/>
      <c r="W2431" s="72"/>
      <c r="X2431" s="72"/>
      <c r="Y2431" s="72"/>
      <c r="Z2431" s="72"/>
      <c r="AA2431" s="87"/>
      <c r="AB2431" s="121">
        <f>IF($D2431="",0,IF($E2431="",0,IF(VLOOKUP($E2431,paramètres!$E$33:$F$44,2,FALSE)&lt;=VLOOKUP($AB$18,paramètres!$E$33:$F$44,2,FALSE),P2431*$D2431,0)))</f>
        <v>0</v>
      </c>
      <c r="AC2431" s="13">
        <f>IF($D2431="",0,IF($E2431="",0,IF(VLOOKUP($E2431,paramètres!$E$33:$F$44,2,FALSE)&lt;=VLOOKUP($AC$18,paramètres!$E$33:$F$44,2,FALSE),Q2431*$D2431,0)))</f>
        <v>0</v>
      </c>
      <c r="AD2431" s="13">
        <f>IF($D2431="",0,IF($E2431="",0,IF(VLOOKUP($E2431,paramètres!$E$33:$F$44,2,FALSE)&lt;=VLOOKUP($AD$18,paramètres!$E$33:$F$44,2,FALSE),R2431*$D2431,0)))</f>
        <v>0</v>
      </c>
      <c r="AE2431" s="13">
        <f>IF($D2431="",0,IF($E2431="",0,IF(VLOOKUP($E2431,paramètres!$E$33:$F$44,2,FALSE)&lt;=VLOOKUP($AE$18,paramètres!$E$33:$F$44,2,FALSE),S2431*$D2431,0)))</f>
        <v>0</v>
      </c>
      <c r="AF2431" s="13">
        <f>IF($D2431="",0,IF($E2431="",0,IF(VLOOKUP($E2431,paramètres!$E$33:$F$44,2,FALSE)&lt;=VLOOKUP($AF$18,paramètres!$E$33:$F$44,2,FALSE),T2431*$D2431,0)))</f>
        <v>0</v>
      </c>
      <c r="AG2431" s="13">
        <f>IF($D2431="",0,IF($E2431="",0,IF(VLOOKUP($E2431,paramètres!$E$33:$F$44,2,FALSE)&lt;=VLOOKUP($AG$18,paramètres!$E$33:$F$44,2,FALSE),U2431*$D2431,0)))</f>
        <v>0</v>
      </c>
      <c r="AH2431" s="13">
        <f>IF($D2431="",0,IF($E2431="",0,IF(VLOOKUP($E2431,paramètres!$E$33:$F$44,2,FALSE)&lt;=VLOOKUP($AH$18,paramètres!$E$33:$F$44,2,FALSE),V2431*$D2431,0)))</f>
        <v>0</v>
      </c>
      <c r="AI2431" s="13">
        <f>IF($D2431="",0,IF($E2431="",0,IF(VLOOKUP($E2431,paramètres!$E$33:$F$44,2,FALSE)&lt;=VLOOKUP($AI$18,paramètres!$E$33:$F$44,2,FALSE),W2431*$D2431,0)))</f>
        <v>0</v>
      </c>
      <c r="AJ2431" s="13">
        <f>IF($D2431="",0,IF($E2431="",0,IF(VLOOKUP($E2431,paramètres!$E$33:$F$44,2,FALSE)&lt;=VLOOKUP($AJ$18,paramètres!$E$33:$F$44,2,FALSE),X2431*$D2431,0)))</f>
        <v>0</v>
      </c>
      <c r="AK2431" s="13">
        <f>IF($D2431="",0,IF($E2431="",0,IF(VLOOKUP($E2431,paramètres!$E$33:$F$44,2,FALSE)&lt;=VLOOKUP($AK$18,paramètres!$E$33:$F$44,2,FALSE),Y2431*$D2431,0)))</f>
        <v>0</v>
      </c>
      <c r="AL2431" s="13">
        <f>IF($D2431="",0,IF($E2431="",0,IF(VLOOKUP($E2431,paramètres!$E$33:$F$44,2,FALSE)&lt;=VLOOKUP($AL$18,paramètres!$E$33:$F$44,2,FALSE),Z2431*$D2431,0)))</f>
        <v>0</v>
      </c>
      <c r="AM2431" s="126">
        <f>IF($D2431="",0,IF($E2431="",0,IF(VLOOKUP($E2431,paramètres!$E$33:$F$44,2,FALSE)&lt;=VLOOKUP($AM$18,paramètres!$E$33:$F$44,2,FALSE),AA2431*$D2431,0)))</f>
        <v>0</v>
      </c>
      <c r="AN2431" s="122" t="str">
        <f>IF(paramètres!$B$28=1,((SUM(P2431:Y2431)/1.02)+SUM(Z2431:AA2431))*0.0303/9*COUNT(P2431:X2431),IF(paramètres!$B$28=2,(SUM(P2431:AA2431))*0.0303/9*COUNT(P2431:X2431),"Missing Delta option"))</f>
        <v>Missing Delta option</v>
      </c>
      <c r="AO2431" s="23" t="str">
        <f>IF(paramètres!$B$28=1,(((SUM(P2431:Y2431)/1.02)+SUM(Z2431:AA2431))+((SUM(AB2431:AK2431)/1.02)+SUM(AL2431:AN2431)))*cotpatr,IF(paramètres!$B$28=2,(SUM(P2431:AN2431)*cotpatr),"Missing Delta Option"))</f>
        <v>Missing Delta Option</v>
      </c>
      <c r="AP2431" s="23" t="str" cm="1">
        <f t="array" ref="AP2431">IF(paramètres!$B$28=1,(((SUM(P2431:Y2431)/1.02)+SUM(Z2431:AA2431))+((SUM(AB2431:AM2431)/1.02)+SUM(AL2431:AM2431)))/12*pécule,IF(paramètres!$B$28=2,SUM(P2431:AM2431)/12*pécule,"Missing Delta Option"))</f>
        <v>Missing Delta Option</v>
      </c>
      <c r="AQ2431" s="105" t="e">
        <f>IF(paramètres!$B$28=1,(((SUM(P2431:Y2431)/1.02)+SUM(Z2431:AA2431))+((SUM(AB2431:AM2431)/1.02)+SUM(AL2431:AM2431)))+AN2431+AO2431+AP2431,SUM(P2431:AM2431)+AN2431+AO2431+AP2431)</f>
        <v>#VALUE!</v>
      </c>
    </row>
    <row r="2432" spans="1:43" x14ac:dyDescent="0.25">
      <c r="A2432" s="106"/>
      <c r="B2432" s="15"/>
      <c r="C2432" s="15"/>
      <c r="D2432" s="35"/>
      <c r="E2432" s="22"/>
      <c r="F2432" s="16"/>
      <c r="G2432" s="14"/>
      <c r="H2432" s="17"/>
      <c r="I2432" s="16"/>
      <c r="J2432" s="14"/>
      <c r="K2432" s="17"/>
      <c r="L2432" s="16"/>
      <c r="M2432" s="14"/>
      <c r="N2432" s="17"/>
      <c r="O2432" s="22"/>
      <c r="P2432" s="86"/>
      <c r="Q2432" s="72"/>
      <c r="R2432" s="72"/>
      <c r="S2432" s="72"/>
      <c r="T2432" s="72"/>
      <c r="U2432" s="72"/>
      <c r="V2432" s="72"/>
      <c r="W2432" s="72"/>
      <c r="X2432" s="72"/>
      <c r="Y2432" s="72"/>
      <c r="Z2432" s="72"/>
      <c r="AA2432" s="87"/>
      <c r="AB2432" s="121">
        <f>IF($D2432="",0,IF($E2432="",0,IF(VLOOKUP($E2432,paramètres!$E$33:$F$44,2,FALSE)&lt;=VLOOKUP($AB$18,paramètres!$E$33:$F$44,2,FALSE),P2432*$D2432,0)))</f>
        <v>0</v>
      </c>
      <c r="AC2432" s="13">
        <f>IF($D2432="",0,IF($E2432="",0,IF(VLOOKUP($E2432,paramètres!$E$33:$F$44,2,FALSE)&lt;=VLOOKUP($AC$18,paramètres!$E$33:$F$44,2,FALSE),Q2432*$D2432,0)))</f>
        <v>0</v>
      </c>
      <c r="AD2432" s="13">
        <f>IF($D2432="",0,IF($E2432="",0,IF(VLOOKUP($E2432,paramètres!$E$33:$F$44,2,FALSE)&lt;=VLOOKUP($AD$18,paramètres!$E$33:$F$44,2,FALSE),R2432*$D2432,0)))</f>
        <v>0</v>
      </c>
      <c r="AE2432" s="13">
        <f>IF($D2432="",0,IF($E2432="",0,IF(VLOOKUP($E2432,paramètres!$E$33:$F$44,2,FALSE)&lt;=VLOOKUP($AE$18,paramètres!$E$33:$F$44,2,FALSE),S2432*$D2432,0)))</f>
        <v>0</v>
      </c>
      <c r="AF2432" s="13">
        <f>IF($D2432="",0,IF($E2432="",0,IF(VLOOKUP($E2432,paramètres!$E$33:$F$44,2,FALSE)&lt;=VLOOKUP($AF$18,paramètres!$E$33:$F$44,2,FALSE),T2432*$D2432,0)))</f>
        <v>0</v>
      </c>
      <c r="AG2432" s="13">
        <f>IF($D2432="",0,IF($E2432="",0,IF(VLOOKUP($E2432,paramètres!$E$33:$F$44,2,FALSE)&lt;=VLOOKUP($AG$18,paramètres!$E$33:$F$44,2,FALSE),U2432*$D2432,0)))</f>
        <v>0</v>
      </c>
      <c r="AH2432" s="13">
        <f>IF($D2432="",0,IF($E2432="",0,IF(VLOOKUP($E2432,paramètres!$E$33:$F$44,2,FALSE)&lt;=VLOOKUP($AH$18,paramètres!$E$33:$F$44,2,FALSE),V2432*$D2432,0)))</f>
        <v>0</v>
      </c>
      <c r="AI2432" s="13">
        <f>IF($D2432="",0,IF($E2432="",0,IF(VLOOKUP($E2432,paramètres!$E$33:$F$44,2,FALSE)&lt;=VLOOKUP($AI$18,paramètres!$E$33:$F$44,2,FALSE),W2432*$D2432,0)))</f>
        <v>0</v>
      </c>
      <c r="AJ2432" s="13">
        <f>IF($D2432="",0,IF($E2432="",0,IF(VLOOKUP($E2432,paramètres!$E$33:$F$44,2,FALSE)&lt;=VLOOKUP($AJ$18,paramètres!$E$33:$F$44,2,FALSE),X2432*$D2432,0)))</f>
        <v>0</v>
      </c>
      <c r="AK2432" s="13">
        <f>IF($D2432="",0,IF($E2432="",0,IF(VLOOKUP($E2432,paramètres!$E$33:$F$44,2,FALSE)&lt;=VLOOKUP($AK$18,paramètres!$E$33:$F$44,2,FALSE),Y2432*$D2432,0)))</f>
        <v>0</v>
      </c>
      <c r="AL2432" s="13">
        <f>IF($D2432="",0,IF($E2432="",0,IF(VLOOKUP($E2432,paramètres!$E$33:$F$44,2,FALSE)&lt;=VLOOKUP($AL$18,paramètres!$E$33:$F$44,2,FALSE),Z2432*$D2432,0)))</f>
        <v>0</v>
      </c>
      <c r="AM2432" s="126">
        <f>IF($D2432="",0,IF($E2432="",0,IF(VLOOKUP($E2432,paramètres!$E$33:$F$44,2,FALSE)&lt;=VLOOKUP($AM$18,paramètres!$E$33:$F$44,2,FALSE),AA2432*$D2432,0)))</f>
        <v>0</v>
      </c>
      <c r="AN2432" s="122" t="str">
        <f>IF(paramètres!$B$28=1,((SUM(P2432:Y2432)/1.02)+SUM(Z2432:AA2432))*0.0303/9*COUNT(P2432:X2432),IF(paramètres!$B$28=2,(SUM(P2432:AA2432))*0.0303/9*COUNT(P2432:X2432),"Missing Delta option"))</f>
        <v>Missing Delta option</v>
      </c>
      <c r="AO2432" s="23" t="str">
        <f>IF(paramètres!$B$28=1,(((SUM(P2432:Y2432)/1.02)+SUM(Z2432:AA2432))+((SUM(AB2432:AK2432)/1.02)+SUM(AL2432:AN2432)))*cotpatr,IF(paramètres!$B$28=2,(SUM(P2432:AN2432)*cotpatr),"Missing Delta Option"))</f>
        <v>Missing Delta Option</v>
      </c>
      <c r="AP2432" s="23" t="str" cm="1">
        <f t="array" ref="AP2432">IF(paramètres!$B$28=1,(((SUM(P2432:Y2432)/1.02)+SUM(Z2432:AA2432))+((SUM(AB2432:AM2432)/1.02)+SUM(AL2432:AM2432)))/12*pécule,IF(paramètres!$B$28=2,SUM(P2432:AM2432)/12*pécule,"Missing Delta Option"))</f>
        <v>Missing Delta Option</v>
      </c>
      <c r="AQ2432" s="105" t="e">
        <f>IF(paramètres!$B$28=1,(((SUM(P2432:Y2432)/1.02)+SUM(Z2432:AA2432))+((SUM(AB2432:AM2432)/1.02)+SUM(AL2432:AM2432)))+AN2432+AO2432+AP2432,SUM(P2432:AM2432)+AN2432+AO2432+AP2432)</f>
        <v>#VALUE!</v>
      </c>
    </row>
    <row r="2433" spans="1:43" x14ac:dyDescent="0.25">
      <c r="A2433" s="106"/>
      <c r="B2433" s="15"/>
      <c r="C2433" s="15"/>
      <c r="D2433" s="35"/>
      <c r="E2433" s="22"/>
      <c r="F2433" s="16"/>
      <c r="G2433" s="14"/>
      <c r="H2433" s="17"/>
      <c r="I2433" s="16"/>
      <c r="J2433" s="14"/>
      <c r="K2433" s="17"/>
      <c r="L2433" s="16"/>
      <c r="M2433" s="14"/>
      <c r="N2433" s="17"/>
      <c r="O2433" s="22"/>
      <c r="P2433" s="86"/>
      <c r="Q2433" s="72"/>
      <c r="R2433" s="72"/>
      <c r="S2433" s="72"/>
      <c r="T2433" s="72"/>
      <c r="U2433" s="72"/>
      <c r="V2433" s="72"/>
      <c r="W2433" s="72"/>
      <c r="X2433" s="72"/>
      <c r="Y2433" s="72"/>
      <c r="Z2433" s="72"/>
      <c r="AA2433" s="87"/>
      <c r="AB2433" s="121">
        <f>IF($D2433="",0,IF($E2433="",0,IF(VLOOKUP($E2433,paramètres!$E$33:$F$44,2,FALSE)&lt;=VLOOKUP($AB$18,paramètres!$E$33:$F$44,2,FALSE),P2433*$D2433,0)))</f>
        <v>0</v>
      </c>
      <c r="AC2433" s="13">
        <f>IF($D2433="",0,IF($E2433="",0,IF(VLOOKUP($E2433,paramètres!$E$33:$F$44,2,FALSE)&lt;=VLOOKUP($AC$18,paramètres!$E$33:$F$44,2,FALSE),Q2433*$D2433,0)))</f>
        <v>0</v>
      </c>
      <c r="AD2433" s="13">
        <f>IF($D2433="",0,IF($E2433="",0,IF(VLOOKUP($E2433,paramètres!$E$33:$F$44,2,FALSE)&lt;=VLOOKUP($AD$18,paramètres!$E$33:$F$44,2,FALSE),R2433*$D2433,0)))</f>
        <v>0</v>
      </c>
      <c r="AE2433" s="13">
        <f>IF($D2433="",0,IF($E2433="",0,IF(VLOOKUP($E2433,paramètres!$E$33:$F$44,2,FALSE)&lt;=VLOOKUP($AE$18,paramètres!$E$33:$F$44,2,FALSE),S2433*$D2433,0)))</f>
        <v>0</v>
      </c>
      <c r="AF2433" s="13">
        <f>IF($D2433="",0,IF($E2433="",0,IF(VLOOKUP($E2433,paramètres!$E$33:$F$44,2,FALSE)&lt;=VLOOKUP($AF$18,paramètres!$E$33:$F$44,2,FALSE),T2433*$D2433,0)))</f>
        <v>0</v>
      </c>
      <c r="AG2433" s="13">
        <f>IF($D2433="",0,IF($E2433="",0,IF(VLOOKUP($E2433,paramètres!$E$33:$F$44,2,FALSE)&lt;=VLOOKUP($AG$18,paramètres!$E$33:$F$44,2,FALSE),U2433*$D2433,0)))</f>
        <v>0</v>
      </c>
      <c r="AH2433" s="13">
        <f>IF($D2433="",0,IF($E2433="",0,IF(VLOOKUP($E2433,paramètres!$E$33:$F$44,2,FALSE)&lt;=VLOOKUP($AH$18,paramètres!$E$33:$F$44,2,FALSE),V2433*$D2433,0)))</f>
        <v>0</v>
      </c>
      <c r="AI2433" s="13">
        <f>IF($D2433="",0,IF($E2433="",0,IF(VLOOKUP($E2433,paramètres!$E$33:$F$44,2,FALSE)&lt;=VLOOKUP($AI$18,paramètres!$E$33:$F$44,2,FALSE),W2433*$D2433,0)))</f>
        <v>0</v>
      </c>
      <c r="AJ2433" s="13">
        <f>IF($D2433="",0,IF($E2433="",0,IF(VLOOKUP($E2433,paramètres!$E$33:$F$44,2,FALSE)&lt;=VLOOKUP($AJ$18,paramètres!$E$33:$F$44,2,FALSE),X2433*$D2433,0)))</f>
        <v>0</v>
      </c>
      <c r="AK2433" s="13">
        <f>IF($D2433="",0,IF($E2433="",0,IF(VLOOKUP($E2433,paramètres!$E$33:$F$44,2,FALSE)&lt;=VLOOKUP($AK$18,paramètres!$E$33:$F$44,2,FALSE),Y2433*$D2433,0)))</f>
        <v>0</v>
      </c>
      <c r="AL2433" s="13">
        <f>IF($D2433="",0,IF($E2433="",0,IF(VLOOKUP($E2433,paramètres!$E$33:$F$44,2,FALSE)&lt;=VLOOKUP($AL$18,paramètres!$E$33:$F$44,2,FALSE),Z2433*$D2433,0)))</f>
        <v>0</v>
      </c>
      <c r="AM2433" s="126">
        <f>IF($D2433="",0,IF($E2433="",0,IF(VLOOKUP($E2433,paramètres!$E$33:$F$44,2,FALSE)&lt;=VLOOKUP($AM$18,paramètres!$E$33:$F$44,2,FALSE),AA2433*$D2433,0)))</f>
        <v>0</v>
      </c>
      <c r="AN2433" s="122" t="str">
        <f>IF(paramètres!$B$28=1,((SUM(P2433:Y2433)/1.02)+SUM(Z2433:AA2433))*0.0303/9*COUNT(P2433:X2433),IF(paramètres!$B$28=2,(SUM(P2433:AA2433))*0.0303/9*COUNT(P2433:X2433),"Missing Delta option"))</f>
        <v>Missing Delta option</v>
      </c>
      <c r="AO2433" s="23" t="str">
        <f>IF(paramètres!$B$28=1,(((SUM(P2433:Y2433)/1.02)+SUM(Z2433:AA2433))+((SUM(AB2433:AK2433)/1.02)+SUM(AL2433:AN2433)))*cotpatr,IF(paramètres!$B$28=2,(SUM(P2433:AN2433)*cotpatr),"Missing Delta Option"))</f>
        <v>Missing Delta Option</v>
      </c>
      <c r="AP2433" s="23" t="str" cm="1">
        <f t="array" ref="AP2433">IF(paramètres!$B$28=1,(((SUM(P2433:Y2433)/1.02)+SUM(Z2433:AA2433))+((SUM(AB2433:AM2433)/1.02)+SUM(AL2433:AM2433)))/12*pécule,IF(paramètres!$B$28=2,SUM(P2433:AM2433)/12*pécule,"Missing Delta Option"))</f>
        <v>Missing Delta Option</v>
      </c>
      <c r="AQ2433" s="105" t="e">
        <f>IF(paramètres!$B$28=1,(((SUM(P2433:Y2433)/1.02)+SUM(Z2433:AA2433))+((SUM(AB2433:AM2433)/1.02)+SUM(AL2433:AM2433)))+AN2433+AO2433+AP2433,SUM(P2433:AM2433)+AN2433+AO2433+AP2433)</f>
        <v>#VALUE!</v>
      </c>
    </row>
    <row r="2434" spans="1:43" x14ac:dyDescent="0.25">
      <c r="A2434" s="106"/>
      <c r="B2434" s="15"/>
      <c r="C2434" s="15"/>
      <c r="D2434" s="35"/>
      <c r="E2434" s="22"/>
      <c r="F2434" s="16"/>
      <c r="G2434" s="14"/>
      <c r="H2434" s="17"/>
      <c r="I2434" s="16"/>
      <c r="J2434" s="14"/>
      <c r="K2434" s="17"/>
      <c r="L2434" s="16"/>
      <c r="M2434" s="14"/>
      <c r="N2434" s="17"/>
      <c r="O2434" s="22"/>
      <c r="P2434" s="86"/>
      <c r="Q2434" s="72"/>
      <c r="R2434" s="72"/>
      <c r="S2434" s="72"/>
      <c r="T2434" s="72"/>
      <c r="U2434" s="72"/>
      <c r="V2434" s="72"/>
      <c r="W2434" s="72"/>
      <c r="X2434" s="72"/>
      <c r="Y2434" s="72"/>
      <c r="Z2434" s="72"/>
      <c r="AA2434" s="87"/>
      <c r="AB2434" s="121">
        <f>IF($D2434="",0,IF($E2434="",0,IF(VLOOKUP($E2434,paramètres!$E$33:$F$44,2,FALSE)&lt;=VLOOKUP($AB$18,paramètres!$E$33:$F$44,2,FALSE),P2434*$D2434,0)))</f>
        <v>0</v>
      </c>
      <c r="AC2434" s="13">
        <f>IF($D2434="",0,IF($E2434="",0,IF(VLOOKUP($E2434,paramètres!$E$33:$F$44,2,FALSE)&lt;=VLOOKUP($AC$18,paramètres!$E$33:$F$44,2,FALSE),Q2434*$D2434,0)))</f>
        <v>0</v>
      </c>
      <c r="AD2434" s="13">
        <f>IF($D2434="",0,IF($E2434="",0,IF(VLOOKUP($E2434,paramètres!$E$33:$F$44,2,FALSE)&lt;=VLOOKUP($AD$18,paramètres!$E$33:$F$44,2,FALSE),R2434*$D2434,0)))</f>
        <v>0</v>
      </c>
      <c r="AE2434" s="13">
        <f>IF($D2434="",0,IF($E2434="",0,IF(VLOOKUP($E2434,paramètres!$E$33:$F$44,2,FALSE)&lt;=VLOOKUP($AE$18,paramètres!$E$33:$F$44,2,FALSE),S2434*$D2434,0)))</f>
        <v>0</v>
      </c>
      <c r="AF2434" s="13">
        <f>IF($D2434="",0,IF($E2434="",0,IF(VLOOKUP($E2434,paramètres!$E$33:$F$44,2,FALSE)&lt;=VLOOKUP($AF$18,paramètres!$E$33:$F$44,2,FALSE),T2434*$D2434,0)))</f>
        <v>0</v>
      </c>
      <c r="AG2434" s="13">
        <f>IF($D2434="",0,IF($E2434="",0,IF(VLOOKUP($E2434,paramètres!$E$33:$F$44,2,FALSE)&lt;=VLOOKUP($AG$18,paramètres!$E$33:$F$44,2,FALSE),U2434*$D2434,0)))</f>
        <v>0</v>
      </c>
      <c r="AH2434" s="13">
        <f>IF($D2434="",0,IF($E2434="",0,IF(VLOOKUP($E2434,paramètres!$E$33:$F$44,2,FALSE)&lt;=VLOOKUP($AH$18,paramètres!$E$33:$F$44,2,FALSE),V2434*$D2434,0)))</f>
        <v>0</v>
      </c>
      <c r="AI2434" s="13">
        <f>IF($D2434="",0,IF($E2434="",0,IF(VLOOKUP($E2434,paramètres!$E$33:$F$44,2,FALSE)&lt;=VLOOKUP($AI$18,paramètres!$E$33:$F$44,2,FALSE),W2434*$D2434,0)))</f>
        <v>0</v>
      </c>
      <c r="AJ2434" s="13">
        <f>IF($D2434="",0,IF($E2434="",0,IF(VLOOKUP($E2434,paramètres!$E$33:$F$44,2,FALSE)&lt;=VLOOKUP($AJ$18,paramètres!$E$33:$F$44,2,FALSE),X2434*$D2434,0)))</f>
        <v>0</v>
      </c>
      <c r="AK2434" s="13">
        <f>IF($D2434="",0,IF($E2434="",0,IF(VLOOKUP($E2434,paramètres!$E$33:$F$44,2,FALSE)&lt;=VLOOKUP($AK$18,paramètres!$E$33:$F$44,2,FALSE),Y2434*$D2434,0)))</f>
        <v>0</v>
      </c>
      <c r="AL2434" s="13">
        <f>IF($D2434="",0,IF($E2434="",0,IF(VLOOKUP($E2434,paramètres!$E$33:$F$44,2,FALSE)&lt;=VLOOKUP($AL$18,paramètres!$E$33:$F$44,2,FALSE),Z2434*$D2434,0)))</f>
        <v>0</v>
      </c>
      <c r="AM2434" s="126">
        <f>IF($D2434="",0,IF($E2434="",0,IF(VLOOKUP($E2434,paramètres!$E$33:$F$44,2,FALSE)&lt;=VLOOKUP($AM$18,paramètres!$E$33:$F$44,2,FALSE),AA2434*$D2434,0)))</f>
        <v>0</v>
      </c>
      <c r="AN2434" s="122" t="str">
        <f>IF(paramètres!$B$28=1,((SUM(P2434:Y2434)/1.02)+SUM(Z2434:AA2434))*0.0303/9*COUNT(P2434:X2434),IF(paramètres!$B$28=2,(SUM(P2434:AA2434))*0.0303/9*COUNT(P2434:X2434),"Missing Delta option"))</f>
        <v>Missing Delta option</v>
      </c>
      <c r="AO2434" s="23" t="str">
        <f>IF(paramètres!$B$28=1,(((SUM(P2434:Y2434)/1.02)+SUM(Z2434:AA2434))+((SUM(AB2434:AK2434)/1.02)+SUM(AL2434:AN2434)))*cotpatr,IF(paramètres!$B$28=2,(SUM(P2434:AN2434)*cotpatr),"Missing Delta Option"))</f>
        <v>Missing Delta Option</v>
      </c>
      <c r="AP2434" s="23" t="str" cm="1">
        <f t="array" ref="AP2434">IF(paramètres!$B$28=1,(((SUM(P2434:Y2434)/1.02)+SUM(Z2434:AA2434))+((SUM(AB2434:AM2434)/1.02)+SUM(AL2434:AM2434)))/12*pécule,IF(paramètres!$B$28=2,SUM(P2434:AM2434)/12*pécule,"Missing Delta Option"))</f>
        <v>Missing Delta Option</v>
      </c>
      <c r="AQ2434" s="105" t="e">
        <f>IF(paramètres!$B$28=1,(((SUM(P2434:Y2434)/1.02)+SUM(Z2434:AA2434))+((SUM(AB2434:AM2434)/1.02)+SUM(AL2434:AM2434)))+AN2434+AO2434+AP2434,SUM(P2434:AM2434)+AN2434+AO2434+AP2434)</f>
        <v>#VALUE!</v>
      </c>
    </row>
    <row r="2435" spans="1:43" x14ac:dyDescent="0.25">
      <c r="A2435" s="106"/>
      <c r="B2435" s="15"/>
      <c r="C2435" s="15"/>
      <c r="D2435" s="35"/>
      <c r="E2435" s="22"/>
      <c r="F2435" s="16"/>
      <c r="G2435" s="14"/>
      <c r="H2435" s="17"/>
      <c r="I2435" s="16"/>
      <c r="J2435" s="14"/>
      <c r="K2435" s="17"/>
      <c r="L2435" s="16"/>
      <c r="M2435" s="14"/>
      <c r="N2435" s="17"/>
      <c r="O2435" s="22"/>
      <c r="P2435" s="86"/>
      <c r="Q2435" s="72"/>
      <c r="R2435" s="72"/>
      <c r="S2435" s="72"/>
      <c r="T2435" s="72"/>
      <c r="U2435" s="72"/>
      <c r="V2435" s="72"/>
      <c r="W2435" s="72"/>
      <c r="X2435" s="72"/>
      <c r="Y2435" s="72"/>
      <c r="Z2435" s="72"/>
      <c r="AA2435" s="87"/>
      <c r="AB2435" s="121">
        <f>IF($D2435="",0,IF($E2435="",0,IF(VLOOKUP($E2435,paramètres!$E$33:$F$44,2,FALSE)&lt;=VLOOKUP($AB$18,paramètres!$E$33:$F$44,2,FALSE),P2435*$D2435,0)))</f>
        <v>0</v>
      </c>
      <c r="AC2435" s="13">
        <f>IF($D2435="",0,IF($E2435="",0,IF(VLOOKUP($E2435,paramètres!$E$33:$F$44,2,FALSE)&lt;=VLOOKUP($AC$18,paramètres!$E$33:$F$44,2,FALSE),Q2435*$D2435,0)))</f>
        <v>0</v>
      </c>
      <c r="AD2435" s="13">
        <f>IF($D2435="",0,IF($E2435="",0,IF(VLOOKUP($E2435,paramètres!$E$33:$F$44,2,FALSE)&lt;=VLOOKUP($AD$18,paramètres!$E$33:$F$44,2,FALSE),R2435*$D2435,0)))</f>
        <v>0</v>
      </c>
      <c r="AE2435" s="13">
        <f>IF($D2435="",0,IF($E2435="",0,IF(VLOOKUP($E2435,paramètres!$E$33:$F$44,2,FALSE)&lt;=VLOOKUP($AE$18,paramètres!$E$33:$F$44,2,FALSE),S2435*$D2435,0)))</f>
        <v>0</v>
      </c>
      <c r="AF2435" s="13">
        <f>IF($D2435="",0,IF($E2435="",0,IF(VLOOKUP($E2435,paramètres!$E$33:$F$44,2,FALSE)&lt;=VLOOKUP($AF$18,paramètres!$E$33:$F$44,2,FALSE),T2435*$D2435,0)))</f>
        <v>0</v>
      </c>
      <c r="AG2435" s="13">
        <f>IF($D2435="",0,IF($E2435="",0,IF(VLOOKUP($E2435,paramètres!$E$33:$F$44,2,FALSE)&lt;=VLOOKUP($AG$18,paramètres!$E$33:$F$44,2,FALSE),U2435*$D2435,0)))</f>
        <v>0</v>
      </c>
      <c r="AH2435" s="13">
        <f>IF($D2435="",0,IF($E2435="",0,IF(VLOOKUP($E2435,paramètres!$E$33:$F$44,2,FALSE)&lt;=VLOOKUP($AH$18,paramètres!$E$33:$F$44,2,FALSE),V2435*$D2435,0)))</f>
        <v>0</v>
      </c>
      <c r="AI2435" s="13">
        <f>IF($D2435="",0,IF($E2435="",0,IF(VLOOKUP($E2435,paramètres!$E$33:$F$44,2,FALSE)&lt;=VLOOKUP($AI$18,paramètres!$E$33:$F$44,2,FALSE),W2435*$D2435,0)))</f>
        <v>0</v>
      </c>
      <c r="AJ2435" s="13">
        <f>IF($D2435="",0,IF($E2435="",0,IF(VLOOKUP($E2435,paramètres!$E$33:$F$44,2,FALSE)&lt;=VLOOKUP($AJ$18,paramètres!$E$33:$F$44,2,FALSE),X2435*$D2435,0)))</f>
        <v>0</v>
      </c>
      <c r="AK2435" s="13">
        <f>IF($D2435="",0,IF($E2435="",0,IF(VLOOKUP($E2435,paramètres!$E$33:$F$44,2,FALSE)&lt;=VLOOKUP($AK$18,paramètres!$E$33:$F$44,2,FALSE),Y2435*$D2435,0)))</f>
        <v>0</v>
      </c>
      <c r="AL2435" s="13">
        <f>IF($D2435="",0,IF($E2435="",0,IF(VLOOKUP($E2435,paramètres!$E$33:$F$44,2,FALSE)&lt;=VLOOKUP($AL$18,paramètres!$E$33:$F$44,2,FALSE),Z2435*$D2435,0)))</f>
        <v>0</v>
      </c>
      <c r="AM2435" s="126">
        <f>IF($D2435="",0,IF($E2435="",0,IF(VLOOKUP($E2435,paramètres!$E$33:$F$44,2,FALSE)&lt;=VLOOKUP($AM$18,paramètres!$E$33:$F$44,2,FALSE),AA2435*$D2435,0)))</f>
        <v>0</v>
      </c>
      <c r="AN2435" s="122" t="str">
        <f>IF(paramètres!$B$28=1,((SUM(P2435:Y2435)/1.02)+SUM(Z2435:AA2435))*0.0303/9*COUNT(P2435:X2435),IF(paramètres!$B$28=2,(SUM(P2435:AA2435))*0.0303/9*COUNT(P2435:X2435),"Missing Delta option"))</f>
        <v>Missing Delta option</v>
      </c>
      <c r="AO2435" s="23" t="str">
        <f>IF(paramètres!$B$28=1,(((SUM(P2435:Y2435)/1.02)+SUM(Z2435:AA2435))+((SUM(AB2435:AK2435)/1.02)+SUM(AL2435:AN2435)))*cotpatr,IF(paramètres!$B$28=2,(SUM(P2435:AN2435)*cotpatr),"Missing Delta Option"))</f>
        <v>Missing Delta Option</v>
      </c>
      <c r="AP2435" s="23" t="str" cm="1">
        <f t="array" ref="AP2435">IF(paramètres!$B$28=1,(((SUM(P2435:Y2435)/1.02)+SUM(Z2435:AA2435))+((SUM(AB2435:AM2435)/1.02)+SUM(AL2435:AM2435)))/12*pécule,IF(paramètres!$B$28=2,SUM(P2435:AM2435)/12*pécule,"Missing Delta Option"))</f>
        <v>Missing Delta Option</v>
      </c>
      <c r="AQ2435" s="105" t="e">
        <f>IF(paramètres!$B$28=1,(((SUM(P2435:Y2435)/1.02)+SUM(Z2435:AA2435))+((SUM(AB2435:AM2435)/1.02)+SUM(AL2435:AM2435)))+AN2435+AO2435+AP2435,SUM(P2435:AM2435)+AN2435+AO2435+AP2435)</f>
        <v>#VALUE!</v>
      </c>
    </row>
    <row r="2436" spans="1:43" x14ac:dyDescent="0.25">
      <c r="A2436" s="106"/>
      <c r="B2436" s="15"/>
      <c r="C2436" s="15"/>
      <c r="D2436" s="35"/>
      <c r="E2436" s="22"/>
      <c r="F2436" s="16"/>
      <c r="G2436" s="14"/>
      <c r="H2436" s="17"/>
      <c r="I2436" s="16"/>
      <c r="J2436" s="14"/>
      <c r="K2436" s="17"/>
      <c r="L2436" s="16"/>
      <c r="M2436" s="14"/>
      <c r="N2436" s="17"/>
      <c r="O2436" s="22"/>
      <c r="P2436" s="86"/>
      <c r="Q2436" s="72"/>
      <c r="R2436" s="72"/>
      <c r="S2436" s="72"/>
      <c r="T2436" s="72"/>
      <c r="U2436" s="72"/>
      <c r="V2436" s="72"/>
      <c r="W2436" s="72"/>
      <c r="X2436" s="72"/>
      <c r="Y2436" s="72"/>
      <c r="Z2436" s="72"/>
      <c r="AA2436" s="87"/>
      <c r="AB2436" s="121">
        <f>IF($D2436="",0,IF($E2436="",0,IF(VLOOKUP($E2436,paramètres!$E$33:$F$44,2,FALSE)&lt;=VLOOKUP($AB$18,paramètres!$E$33:$F$44,2,FALSE),P2436*$D2436,0)))</f>
        <v>0</v>
      </c>
      <c r="AC2436" s="13">
        <f>IF($D2436="",0,IF($E2436="",0,IF(VLOOKUP($E2436,paramètres!$E$33:$F$44,2,FALSE)&lt;=VLOOKUP($AC$18,paramètres!$E$33:$F$44,2,FALSE),Q2436*$D2436,0)))</f>
        <v>0</v>
      </c>
      <c r="AD2436" s="13">
        <f>IF($D2436="",0,IF($E2436="",0,IF(VLOOKUP($E2436,paramètres!$E$33:$F$44,2,FALSE)&lt;=VLOOKUP($AD$18,paramètres!$E$33:$F$44,2,FALSE),R2436*$D2436,0)))</f>
        <v>0</v>
      </c>
      <c r="AE2436" s="13">
        <f>IF($D2436="",0,IF($E2436="",0,IF(VLOOKUP($E2436,paramètres!$E$33:$F$44,2,FALSE)&lt;=VLOOKUP($AE$18,paramètres!$E$33:$F$44,2,FALSE),S2436*$D2436,0)))</f>
        <v>0</v>
      </c>
      <c r="AF2436" s="13">
        <f>IF($D2436="",0,IF($E2436="",0,IF(VLOOKUP($E2436,paramètres!$E$33:$F$44,2,FALSE)&lt;=VLOOKUP($AF$18,paramètres!$E$33:$F$44,2,FALSE),T2436*$D2436,0)))</f>
        <v>0</v>
      </c>
      <c r="AG2436" s="13">
        <f>IF($D2436="",0,IF($E2436="",0,IF(VLOOKUP($E2436,paramètres!$E$33:$F$44,2,FALSE)&lt;=VLOOKUP($AG$18,paramètres!$E$33:$F$44,2,FALSE),U2436*$D2436,0)))</f>
        <v>0</v>
      </c>
      <c r="AH2436" s="13">
        <f>IF($D2436="",0,IF($E2436="",0,IF(VLOOKUP($E2436,paramètres!$E$33:$F$44,2,FALSE)&lt;=VLOOKUP($AH$18,paramètres!$E$33:$F$44,2,FALSE),V2436*$D2436,0)))</f>
        <v>0</v>
      </c>
      <c r="AI2436" s="13">
        <f>IF($D2436="",0,IF($E2436="",0,IF(VLOOKUP($E2436,paramètres!$E$33:$F$44,2,FALSE)&lt;=VLOOKUP($AI$18,paramètres!$E$33:$F$44,2,FALSE),W2436*$D2436,0)))</f>
        <v>0</v>
      </c>
      <c r="AJ2436" s="13">
        <f>IF($D2436="",0,IF($E2436="",0,IF(VLOOKUP($E2436,paramètres!$E$33:$F$44,2,FALSE)&lt;=VLOOKUP($AJ$18,paramètres!$E$33:$F$44,2,FALSE),X2436*$D2436,0)))</f>
        <v>0</v>
      </c>
      <c r="AK2436" s="13">
        <f>IF($D2436="",0,IF($E2436="",0,IF(VLOOKUP($E2436,paramètres!$E$33:$F$44,2,FALSE)&lt;=VLOOKUP($AK$18,paramètres!$E$33:$F$44,2,FALSE),Y2436*$D2436,0)))</f>
        <v>0</v>
      </c>
      <c r="AL2436" s="13">
        <f>IF($D2436="",0,IF($E2436="",0,IF(VLOOKUP($E2436,paramètres!$E$33:$F$44,2,FALSE)&lt;=VLOOKUP($AL$18,paramètres!$E$33:$F$44,2,FALSE),Z2436*$D2436,0)))</f>
        <v>0</v>
      </c>
      <c r="AM2436" s="126">
        <f>IF($D2436="",0,IF($E2436="",0,IF(VLOOKUP($E2436,paramètres!$E$33:$F$44,2,FALSE)&lt;=VLOOKUP($AM$18,paramètres!$E$33:$F$44,2,FALSE),AA2436*$D2436,0)))</f>
        <v>0</v>
      </c>
      <c r="AN2436" s="122" t="str">
        <f>IF(paramètres!$B$28=1,((SUM(P2436:Y2436)/1.02)+SUM(Z2436:AA2436))*0.0303/9*COUNT(P2436:X2436),IF(paramètres!$B$28=2,(SUM(P2436:AA2436))*0.0303/9*COUNT(P2436:X2436),"Missing Delta option"))</f>
        <v>Missing Delta option</v>
      </c>
      <c r="AO2436" s="23" t="str">
        <f>IF(paramètres!$B$28=1,(((SUM(P2436:Y2436)/1.02)+SUM(Z2436:AA2436))+((SUM(AB2436:AK2436)/1.02)+SUM(AL2436:AN2436)))*cotpatr,IF(paramètres!$B$28=2,(SUM(P2436:AN2436)*cotpatr),"Missing Delta Option"))</f>
        <v>Missing Delta Option</v>
      </c>
      <c r="AP2436" s="23" t="str" cm="1">
        <f t="array" ref="AP2436">IF(paramètres!$B$28=1,(((SUM(P2436:Y2436)/1.02)+SUM(Z2436:AA2436))+((SUM(AB2436:AM2436)/1.02)+SUM(AL2436:AM2436)))/12*pécule,IF(paramètres!$B$28=2,SUM(P2436:AM2436)/12*pécule,"Missing Delta Option"))</f>
        <v>Missing Delta Option</v>
      </c>
      <c r="AQ2436" s="105" t="e">
        <f>IF(paramètres!$B$28=1,(((SUM(P2436:Y2436)/1.02)+SUM(Z2436:AA2436))+((SUM(AB2436:AM2436)/1.02)+SUM(AL2436:AM2436)))+AN2436+AO2436+AP2436,SUM(P2436:AM2436)+AN2436+AO2436+AP2436)</f>
        <v>#VALUE!</v>
      </c>
    </row>
    <row r="2437" spans="1:43" x14ac:dyDescent="0.25">
      <c r="A2437" s="106"/>
      <c r="B2437" s="15"/>
      <c r="C2437" s="15"/>
      <c r="D2437" s="35"/>
      <c r="E2437" s="22"/>
      <c r="F2437" s="16"/>
      <c r="G2437" s="14"/>
      <c r="H2437" s="17"/>
      <c r="I2437" s="16"/>
      <c r="J2437" s="14"/>
      <c r="K2437" s="17"/>
      <c r="L2437" s="16"/>
      <c r="M2437" s="14"/>
      <c r="N2437" s="17"/>
      <c r="O2437" s="22"/>
      <c r="P2437" s="86"/>
      <c r="Q2437" s="72"/>
      <c r="R2437" s="72"/>
      <c r="S2437" s="72"/>
      <c r="T2437" s="72"/>
      <c r="U2437" s="72"/>
      <c r="V2437" s="72"/>
      <c r="W2437" s="72"/>
      <c r="X2437" s="72"/>
      <c r="Y2437" s="72"/>
      <c r="Z2437" s="72"/>
      <c r="AA2437" s="87"/>
      <c r="AB2437" s="121">
        <f>IF($D2437="",0,IF($E2437="",0,IF(VLOOKUP($E2437,paramètres!$E$33:$F$44,2,FALSE)&lt;=VLOOKUP($AB$18,paramètres!$E$33:$F$44,2,FALSE),P2437*$D2437,0)))</f>
        <v>0</v>
      </c>
      <c r="AC2437" s="13">
        <f>IF($D2437="",0,IF($E2437="",0,IF(VLOOKUP($E2437,paramètres!$E$33:$F$44,2,FALSE)&lt;=VLOOKUP($AC$18,paramètres!$E$33:$F$44,2,FALSE),Q2437*$D2437,0)))</f>
        <v>0</v>
      </c>
      <c r="AD2437" s="13">
        <f>IF($D2437="",0,IF($E2437="",0,IF(VLOOKUP($E2437,paramètres!$E$33:$F$44,2,FALSE)&lt;=VLOOKUP($AD$18,paramètres!$E$33:$F$44,2,FALSE),R2437*$D2437,0)))</f>
        <v>0</v>
      </c>
      <c r="AE2437" s="13">
        <f>IF($D2437="",0,IF($E2437="",0,IF(VLOOKUP($E2437,paramètres!$E$33:$F$44,2,FALSE)&lt;=VLOOKUP($AE$18,paramètres!$E$33:$F$44,2,FALSE),S2437*$D2437,0)))</f>
        <v>0</v>
      </c>
      <c r="AF2437" s="13">
        <f>IF($D2437="",0,IF($E2437="",0,IF(VLOOKUP($E2437,paramètres!$E$33:$F$44,2,FALSE)&lt;=VLOOKUP($AF$18,paramètres!$E$33:$F$44,2,FALSE),T2437*$D2437,0)))</f>
        <v>0</v>
      </c>
      <c r="AG2437" s="13">
        <f>IF($D2437="",0,IF($E2437="",0,IF(VLOOKUP($E2437,paramètres!$E$33:$F$44,2,FALSE)&lt;=VLOOKUP($AG$18,paramètres!$E$33:$F$44,2,FALSE),U2437*$D2437,0)))</f>
        <v>0</v>
      </c>
      <c r="AH2437" s="13">
        <f>IF($D2437="",0,IF($E2437="",0,IF(VLOOKUP($E2437,paramètres!$E$33:$F$44,2,FALSE)&lt;=VLOOKUP($AH$18,paramètres!$E$33:$F$44,2,FALSE),V2437*$D2437,0)))</f>
        <v>0</v>
      </c>
      <c r="AI2437" s="13">
        <f>IF($D2437="",0,IF($E2437="",0,IF(VLOOKUP($E2437,paramètres!$E$33:$F$44,2,FALSE)&lt;=VLOOKUP($AI$18,paramètres!$E$33:$F$44,2,FALSE),W2437*$D2437,0)))</f>
        <v>0</v>
      </c>
      <c r="AJ2437" s="13">
        <f>IF($D2437="",0,IF($E2437="",0,IF(VLOOKUP($E2437,paramètres!$E$33:$F$44,2,FALSE)&lt;=VLOOKUP($AJ$18,paramètres!$E$33:$F$44,2,FALSE),X2437*$D2437,0)))</f>
        <v>0</v>
      </c>
      <c r="AK2437" s="13">
        <f>IF($D2437="",0,IF($E2437="",0,IF(VLOOKUP($E2437,paramètres!$E$33:$F$44,2,FALSE)&lt;=VLOOKUP($AK$18,paramètres!$E$33:$F$44,2,FALSE),Y2437*$D2437,0)))</f>
        <v>0</v>
      </c>
      <c r="AL2437" s="13">
        <f>IF($D2437="",0,IF($E2437="",0,IF(VLOOKUP($E2437,paramètres!$E$33:$F$44,2,FALSE)&lt;=VLOOKUP($AL$18,paramètres!$E$33:$F$44,2,FALSE),Z2437*$D2437,0)))</f>
        <v>0</v>
      </c>
      <c r="AM2437" s="126">
        <f>IF($D2437="",0,IF($E2437="",0,IF(VLOOKUP($E2437,paramètres!$E$33:$F$44,2,FALSE)&lt;=VLOOKUP($AM$18,paramètres!$E$33:$F$44,2,FALSE),AA2437*$D2437,0)))</f>
        <v>0</v>
      </c>
      <c r="AN2437" s="122" t="str">
        <f>IF(paramètres!$B$28=1,((SUM(P2437:Y2437)/1.02)+SUM(Z2437:AA2437))*0.0303/9*COUNT(P2437:X2437),IF(paramètres!$B$28=2,(SUM(P2437:AA2437))*0.0303/9*COUNT(P2437:X2437),"Missing Delta option"))</f>
        <v>Missing Delta option</v>
      </c>
      <c r="AO2437" s="23" t="str">
        <f>IF(paramètres!$B$28=1,(((SUM(P2437:Y2437)/1.02)+SUM(Z2437:AA2437))+((SUM(AB2437:AK2437)/1.02)+SUM(AL2437:AN2437)))*cotpatr,IF(paramètres!$B$28=2,(SUM(P2437:AN2437)*cotpatr),"Missing Delta Option"))</f>
        <v>Missing Delta Option</v>
      </c>
      <c r="AP2437" s="23" t="str" cm="1">
        <f t="array" ref="AP2437">IF(paramètres!$B$28=1,(((SUM(P2437:Y2437)/1.02)+SUM(Z2437:AA2437))+((SUM(AB2437:AM2437)/1.02)+SUM(AL2437:AM2437)))/12*pécule,IF(paramètres!$B$28=2,SUM(P2437:AM2437)/12*pécule,"Missing Delta Option"))</f>
        <v>Missing Delta Option</v>
      </c>
      <c r="AQ2437" s="105" t="e">
        <f>IF(paramètres!$B$28=1,(((SUM(P2437:Y2437)/1.02)+SUM(Z2437:AA2437))+((SUM(AB2437:AM2437)/1.02)+SUM(AL2437:AM2437)))+AN2437+AO2437+AP2437,SUM(P2437:AM2437)+AN2437+AO2437+AP2437)</f>
        <v>#VALUE!</v>
      </c>
    </row>
    <row r="2438" spans="1:43" x14ac:dyDescent="0.25">
      <c r="A2438" s="106"/>
      <c r="B2438" s="15"/>
      <c r="C2438" s="15"/>
      <c r="D2438" s="35"/>
      <c r="E2438" s="22"/>
      <c r="F2438" s="16"/>
      <c r="G2438" s="14"/>
      <c r="H2438" s="17"/>
      <c r="I2438" s="16"/>
      <c r="J2438" s="14"/>
      <c r="K2438" s="17"/>
      <c r="L2438" s="16"/>
      <c r="M2438" s="14"/>
      <c r="N2438" s="17"/>
      <c r="O2438" s="22"/>
      <c r="P2438" s="86"/>
      <c r="Q2438" s="72"/>
      <c r="R2438" s="72"/>
      <c r="S2438" s="72"/>
      <c r="T2438" s="72"/>
      <c r="U2438" s="72"/>
      <c r="V2438" s="72"/>
      <c r="W2438" s="72"/>
      <c r="X2438" s="72"/>
      <c r="Y2438" s="72"/>
      <c r="Z2438" s="72"/>
      <c r="AA2438" s="87"/>
      <c r="AB2438" s="121">
        <f>IF($D2438="",0,IF($E2438="",0,IF(VLOOKUP($E2438,paramètres!$E$33:$F$44,2,FALSE)&lt;=VLOOKUP($AB$18,paramètres!$E$33:$F$44,2,FALSE),P2438*$D2438,0)))</f>
        <v>0</v>
      </c>
      <c r="AC2438" s="13">
        <f>IF($D2438="",0,IF($E2438="",0,IF(VLOOKUP($E2438,paramètres!$E$33:$F$44,2,FALSE)&lt;=VLOOKUP($AC$18,paramètres!$E$33:$F$44,2,FALSE),Q2438*$D2438,0)))</f>
        <v>0</v>
      </c>
      <c r="AD2438" s="13">
        <f>IF($D2438="",0,IF($E2438="",0,IF(VLOOKUP($E2438,paramètres!$E$33:$F$44,2,FALSE)&lt;=VLOOKUP($AD$18,paramètres!$E$33:$F$44,2,FALSE),R2438*$D2438,0)))</f>
        <v>0</v>
      </c>
      <c r="AE2438" s="13">
        <f>IF($D2438="",0,IF($E2438="",0,IF(VLOOKUP($E2438,paramètres!$E$33:$F$44,2,FALSE)&lt;=VLOOKUP($AE$18,paramètres!$E$33:$F$44,2,FALSE),S2438*$D2438,0)))</f>
        <v>0</v>
      </c>
      <c r="AF2438" s="13">
        <f>IF($D2438="",0,IF($E2438="",0,IF(VLOOKUP($E2438,paramètres!$E$33:$F$44,2,FALSE)&lt;=VLOOKUP($AF$18,paramètres!$E$33:$F$44,2,FALSE),T2438*$D2438,0)))</f>
        <v>0</v>
      </c>
      <c r="AG2438" s="13">
        <f>IF($D2438="",0,IF($E2438="",0,IF(VLOOKUP($E2438,paramètres!$E$33:$F$44,2,FALSE)&lt;=VLOOKUP($AG$18,paramètres!$E$33:$F$44,2,FALSE),U2438*$D2438,0)))</f>
        <v>0</v>
      </c>
      <c r="AH2438" s="13">
        <f>IF($D2438="",0,IF($E2438="",0,IF(VLOOKUP($E2438,paramètres!$E$33:$F$44,2,FALSE)&lt;=VLOOKUP($AH$18,paramètres!$E$33:$F$44,2,FALSE),V2438*$D2438,0)))</f>
        <v>0</v>
      </c>
      <c r="AI2438" s="13">
        <f>IF($D2438="",0,IF($E2438="",0,IF(VLOOKUP($E2438,paramètres!$E$33:$F$44,2,FALSE)&lt;=VLOOKUP($AI$18,paramètres!$E$33:$F$44,2,FALSE),W2438*$D2438,0)))</f>
        <v>0</v>
      </c>
      <c r="AJ2438" s="13">
        <f>IF($D2438="",0,IF($E2438="",0,IF(VLOOKUP($E2438,paramètres!$E$33:$F$44,2,FALSE)&lt;=VLOOKUP($AJ$18,paramètres!$E$33:$F$44,2,FALSE),X2438*$D2438,0)))</f>
        <v>0</v>
      </c>
      <c r="AK2438" s="13">
        <f>IF($D2438="",0,IF($E2438="",0,IF(VLOOKUP($E2438,paramètres!$E$33:$F$44,2,FALSE)&lt;=VLOOKUP($AK$18,paramètres!$E$33:$F$44,2,FALSE),Y2438*$D2438,0)))</f>
        <v>0</v>
      </c>
      <c r="AL2438" s="13">
        <f>IF($D2438="",0,IF($E2438="",0,IF(VLOOKUP($E2438,paramètres!$E$33:$F$44,2,FALSE)&lt;=VLOOKUP($AL$18,paramètres!$E$33:$F$44,2,FALSE),Z2438*$D2438,0)))</f>
        <v>0</v>
      </c>
      <c r="AM2438" s="126">
        <f>IF($D2438="",0,IF($E2438="",0,IF(VLOOKUP($E2438,paramètres!$E$33:$F$44,2,FALSE)&lt;=VLOOKUP($AM$18,paramètres!$E$33:$F$44,2,FALSE),AA2438*$D2438,0)))</f>
        <v>0</v>
      </c>
      <c r="AN2438" s="122" t="str">
        <f>IF(paramètres!$B$28=1,((SUM(P2438:Y2438)/1.02)+SUM(Z2438:AA2438))*0.0303/9*COUNT(P2438:X2438),IF(paramètres!$B$28=2,(SUM(P2438:AA2438))*0.0303/9*COUNT(P2438:X2438),"Missing Delta option"))</f>
        <v>Missing Delta option</v>
      </c>
      <c r="AO2438" s="23" t="str">
        <f>IF(paramètres!$B$28=1,(((SUM(P2438:Y2438)/1.02)+SUM(Z2438:AA2438))+((SUM(AB2438:AK2438)/1.02)+SUM(AL2438:AN2438)))*cotpatr,IF(paramètres!$B$28=2,(SUM(P2438:AN2438)*cotpatr),"Missing Delta Option"))</f>
        <v>Missing Delta Option</v>
      </c>
      <c r="AP2438" s="23" t="str" cm="1">
        <f t="array" ref="AP2438">IF(paramètres!$B$28=1,(((SUM(P2438:Y2438)/1.02)+SUM(Z2438:AA2438))+((SUM(AB2438:AM2438)/1.02)+SUM(AL2438:AM2438)))/12*pécule,IF(paramètres!$B$28=2,SUM(P2438:AM2438)/12*pécule,"Missing Delta Option"))</f>
        <v>Missing Delta Option</v>
      </c>
      <c r="AQ2438" s="105" t="e">
        <f>IF(paramètres!$B$28=1,(((SUM(P2438:Y2438)/1.02)+SUM(Z2438:AA2438))+((SUM(AB2438:AM2438)/1.02)+SUM(AL2438:AM2438)))+AN2438+AO2438+AP2438,SUM(P2438:AM2438)+AN2438+AO2438+AP2438)</f>
        <v>#VALUE!</v>
      </c>
    </row>
    <row r="2439" spans="1:43" x14ac:dyDescent="0.25">
      <c r="A2439" s="106"/>
      <c r="B2439" s="15"/>
      <c r="C2439" s="15"/>
      <c r="D2439" s="35"/>
      <c r="E2439" s="22"/>
      <c r="F2439" s="16"/>
      <c r="G2439" s="14"/>
      <c r="H2439" s="17"/>
      <c r="I2439" s="16"/>
      <c r="J2439" s="14"/>
      <c r="K2439" s="17"/>
      <c r="L2439" s="16"/>
      <c r="M2439" s="14"/>
      <c r="N2439" s="17"/>
      <c r="O2439" s="22"/>
      <c r="P2439" s="86"/>
      <c r="Q2439" s="72"/>
      <c r="R2439" s="72"/>
      <c r="S2439" s="72"/>
      <c r="T2439" s="72"/>
      <c r="U2439" s="72"/>
      <c r="V2439" s="72"/>
      <c r="W2439" s="72"/>
      <c r="X2439" s="72"/>
      <c r="Y2439" s="72"/>
      <c r="Z2439" s="72"/>
      <c r="AA2439" s="87"/>
      <c r="AB2439" s="121">
        <f>IF($D2439="",0,IF($E2439="",0,IF(VLOOKUP($E2439,paramètres!$E$33:$F$44,2,FALSE)&lt;=VLOOKUP($AB$18,paramètres!$E$33:$F$44,2,FALSE),P2439*$D2439,0)))</f>
        <v>0</v>
      </c>
      <c r="AC2439" s="13">
        <f>IF($D2439="",0,IF($E2439="",0,IF(VLOOKUP($E2439,paramètres!$E$33:$F$44,2,FALSE)&lt;=VLOOKUP($AC$18,paramètres!$E$33:$F$44,2,FALSE),Q2439*$D2439,0)))</f>
        <v>0</v>
      </c>
      <c r="AD2439" s="13">
        <f>IF($D2439="",0,IF($E2439="",0,IF(VLOOKUP($E2439,paramètres!$E$33:$F$44,2,FALSE)&lt;=VLOOKUP($AD$18,paramètres!$E$33:$F$44,2,FALSE),R2439*$D2439,0)))</f>
        <v>0</v>
      </c>
      <c r="AE2439" s="13">
        <f>IF($D2439="",0,IF($E2439="",0,IF(VLOOKUP($E2439,paramètres!$E$33:$F$44,2,FALSE)&lt;=VLOOKUP($AE$18,paramètres!$E$33:$F$44,2,FALSE),S2439*$D2439,0)))</f>
        <v>0</v>
      </c>
      <c r="AF2439" s="13">
        <f>IF($D2439="",0,IF($E2439="",0,IF(VLOOKUP($E2439,paramètres!$E$33:$F$44,2,FALSE)&lt;=VLOOKUP($AF$18,paramètres!$E$33:$F$44,2,FALSE),T2439*$D2439,0)))</f>
        <v>0</v>
      </c>
      <c r="AG2439" s="13">
        <f>IF($D2439="",0,IF($E2439="",0,IF(VLOOKUP($E2439,paramètres!$E$33:$F$44,2,FALSE)&lt;=VLOOKUP($AG$18,paramètres!$E$33:$F$44,2,FALSE),U2439*$D2439,0)))</f>
        <v>0</v>
      </c>
      <c r="AH2439" s="13">
        <f>IF($D2439="",0,IF($E2439="",0,IF(VLOOKUP($E2439,paramètres!$E$33:$F$44,2,FALSE)&lt;=VLOOKUP($AH$18,paramètres!$E$33:$F$44,2,FALSE),V2439*$D2439,0)))</f>
        <v>0</v>
      </c>
      <c r="AI2439" s="13">
        <f>IF($D2439="",0,IF($E2439="",0,IF(VLOOKUP($E2439,paramètres!$E$33:$F$44,2,FALSE)&lt;=VLOOKUP($AI$18,paramètres!$E$33:$F$44,2,FALSE),W2439*$D2439,0)))</f>
        <v>0</v>
      </c>
      <c r="AJ2439" s="13">
        <f>IF($D2439="",0,IF($E2439="",0,IF(VLOOKUP($E2439,paramètres!$E$33:$F$44,2,FALSE)&lt;=VLOOKUP($AJ$18,paramètres!$E$33:$F$44,2,FALSE),X2439*$D2439,0)))</f>
        <v>0</v>
      </c>
      <c r="AK2439" s="13">
        <f>IF($D2439="",0,IF($E2439="",0,IF(VLOOKUP($E2439,paramètres!$E$33:$F$44,2,FALSE)&lt;=VLOOKUP($AK$18,paramètres!$E$33:$F$44,2,FALSE),Y2439*$D2439,0)))</f>
        <v>0</v>
      </c>
      <c r="AL2439" s="13">
        <f>IF($D2439="",0,IF($E2439="",0,IF(VLOOKUP($E2439,paramètres!$E$33:$F$44,2,FALSE)&lt;=VLOOKUP($AL$18,paramètres!$E$33:$F$44,2,FALSE),Z2439*$D2439,0)))</f>
        <v>0</v>
      </c>
      <c r="AM2439" s="126">
        <f>IF($D2439="",0,IF($E2439="",0,IF(VLOOKUP($E2439,paramètres!$E$33:$F$44,2,FALSE)&lt;=VLOOKUP($AM$18,paramètres!$E$33:$F$44,2,FALSE),AA2439*$D2439,0)))</f>
        <v>0</v>
      </c>
      <c r="AN2439" s="122" t="str">
        <f>IF(paramètres!$B$28=1,((SUM(P2439:Y2439)/1.02)+SUM(Z2439:AA2439))*0.0303/9*COUNT(P2439:X2439),IF(paramètres!$B$28=2,(SUM(P2439:AA2439))*0.0303/9*COUNT(P2439:X2439),"Missing Delta option"))</f>
        <v>Missing Delta option</v>
      </c>
      <c r="AO2439" s="23" t="str">
        <f>IF(paramètres!$B$28=1,(((SUM(P2439:Y2439)/1.02)+SUM(Z2439:AA2439))+((SUM(AB2439:AK2439)/1.02)+SUM(AL2439:AN2439)))*cotpatr,IF(paramètres!$B$28=2,(SUM(P2439:AN2439)*cotpatr),"Missing Delta Option"))</f>
        <v>Missing Delta Option</v>
      </c>
      <c r="AP2439" s="23" t="str" cm="1">
        <f t="array" ref="AP2439">IF(paramètres!$B$28=1,(((SUM(P2439:Y2439)/1.02)+SUM(Z2439:AA2439))+((SUM(AB2439:AM2439)/1.02)+SUM(AL2439:AM2439)))/12*pécule,IF(paramètres!$B$28=2,SUM(P2439:AM2439)/12*pécule,"Missing Delta Option"))</f>
        <v>Missing Delta Option</v>
      </c>
      <c r="AQ2439" s="105" t="e">
        <f>IF(paramètres!$B$28=1,(((SUM(P2439:Y2439)/1.02)+SUM(Z2439:AA2439))+((SUM(AB2439:AM2439)/1.02)+SUM(AL2439:AM2439)))+AN2439+AO2439+AP2439,SUM(P2439:AM2439)+AN2439+AO2439+AP2439)</f>
        <v>#VALUE!</v>
      </c>
    </row>
    <row r="2440" spans="1:43" x14ac:dyDescent="0.25">
      <c r="A2440" s="106"/>
      <c r="B2440" s="15"/>
      <c r="C2440" s="15"/>
      <c r="D2440" s="35"/>
      <c r="E2440" s="22"/>
      <c r="F2440" s="16"/>
      <c r="G2440" s="14"/>
      <c r="H2440" s="17"/>
      <c r="I2440" s="16"/>
      <c r="J2440" s="14"/>
      <c r="K2440" s="17"/>
      <c r="L2440" s="16"/>
      <c r="M2440" s="14"/>
      <c r="N2440" s="17"/>
      <c r="O2440" s="22"/>
      <c r="P2440" s="86"/>
      <c r="Q2440" s="72"/>
      <c r="R2440" s="72"/>
      <c r="S2440" s="72"/>
      <c r="T2440" s="72"/>
      <c r="U2440" s="72"/>
      <c r="V2440" s="72"/>
      <c r="W2440" s="72"/>
      <c r="X2440" s="72"/>
      <c r="Y2440" s="72"/>
      <c r="Z2440" s="72"/>
      <c r="AA2440" s="87"/>
      <c r="AB2440" s="121">
        <f>IF($D2440="",0,IF($E2440="",0,IF(VLOOKUP($E2440,paramètres!$E$33:$F$44,2,FALSE)&lt;=VLOOKUP($AB$18,paramètres!$E$33:$F$44,2,FALSE),P2440*$D2440,0)))</f>
        <v>0</v>
      </c>
      <c r="AC2440" s="13">
        <f>IF($D2440="",0,IF($E2440="",0,IF(VLOOKUP($E2440,paramètres!$E$33:$F$44,2,FALSE)&lt;=VLOOKUP($AC$18,paramètres!$E$33:$F$44,2,FALSE),Q2440*$D2440,0)))</f>
        <v>0</v>
      </c>
      <c r="AD2440" s="13">
        <f>IF($D2440="",0,IF($E2440="",0,IF(VLOOKUP($E2440,paramètres!$E$33:$F$44,2,FALSE)&lt;=VLOOKUP($AD$18,paramètres!$E$33:$F$44,2,FALSE),R2440*$D2440,0)))</f>
        <v>0</v>
      </c>
      <c r="AE2440" s="13">
        <f>IF($D2440="",0,IF($E2440="",0,IF(VLOOKUP($E2440,paramètres!$E$33:$F$44,2,FALSE)&lt;=VLOOKUP($AE$18,paramètres!$E$33:$F$44,2,FALSE),S2440*$D2440,0)))</f>
        <v>0</v>
      </c>
      <c r="AF2440" s="13">
        <f>IF($D2440="",0,IF($E2440="",0,IF(VLOOKUP($E2440,paramètres!$E$33:$F$44,2,FALSE)&lt;=VLOOKUP($AF$18,paramètres!$E$33:$F$44,2,FALSE),T2440*$D2440,0)))</f>
        <v>0</v>
      </c>
      <c r="AG2440" s="13">
        <f>IF($D2440="",0,IF($E2440="",0,IF(VLOOKUP($E2440,paramètres!$E$33:$F$44,2,FALSE)&lt;=VLOOKUP($AG$18,paramètres!$E$33:$F$44,2,FALSE),U2440*$D2440,0)))</f>
        <v>0</v>
      </c>
      <c r="AH2440" s="13">
        <f>IF($D2440="",0,IF($E2440="",0,IF(VLOOKUP($E2440,paramètres!$E$33:$F$44,2,FALSE)&lt;=VLOOKUP($AH$18,paramètres!$E$33:$F$44,2,FALSE),V2440*$D2440,0)))</f>
        <v>0</v>
      </c>
      <c r="AI2440" s="13">
        <f>IF($D2440="",0,IF($E2440="",0,IF(VLOOKUP($E2440,paramètres!$E$33:$F$44,2,FALSE)&lt;=VLOOKUP($AI$18,paramètres!$E$33:$F$44,2,FALSE),W2440*$D2440,0)))</f>
        <v>0</v>
      </c>
      <c r="AJ2440" s="13">
        <f>IF($D2440="",0,IF($E2440="",0,IF(VLOOKUP($E2440,paramètres!$E$33:$F$44,2,FALSE)&lt;=VLOOKUP($AJ$18,paramètres!$E$33:$F$44,2,FALSE),X2440*$D2440,0)))</f>
        <v>0</v>
      </c>
      <c r="AK2440" s="13">
        <f>IF($D2440="",0,IF($E2440="",0,IF(VLOOKUP($E2440,paramètres!$E$33:$F$44,2,FALSE)&lt;=VLOOKUP($AK$18,paramètres!$E$33:$F$44,2,FALSE),Y2440*$D2440,0)))</f>
        <v>0</v>
      </c>
      <c r="AL2440" s="13">
        <f>IF($D2440="",0,IF($E2440="",0,IF(VLOOKUP($E2440,paramètres!$E$33:$F$44,2,FALSE)&lt;=VLOOKUP($AL$18,paramètres!$E$33:$F$44,2,FALSE),Z2440*$D2440,0)))</f>
        <v>0</v>
      </c>
      <c r="AM2440" s="126">
        <f>IF($D2440="",0,IF($E2440="",0,IF(VLOOKUP($E2440,paramètres!$E$33:$F$44,2,FALSE)&lt;=VLOOKUP($AM$18,paramètres!$E$33:$F$44,2,FALSE),AA2440*$D2440,0)))</f>
        <v>0</v>
      </c>
      <c r="AN2440" s="122" t="str">
        <f>IF(paramètres!$B$28=1,((SUM(P2440:Y2440)/1.02)+SUM(Z2440:AA2440))*0.0303/9*COUNT(P2440:X2440),IF(paramètres!$B$28=2,(SUM(P2440:AA2440))*0.0303/9*COUNT(P2440:X2440),"Missing Delta option"))</f>
        <v>Missing Delta option</v>
      </c>
      <c r="AO2440" s="23" t="str">
        <f>IF(paramètres!$B$28=1,(((SUM(P2440:Y2440)/1.02)+SUM(Z2440:AA2440))+((SUM(AB2440:AK2440)/1.02)+SUM(AL2440:AN2440)))*cotpatr,IF(paramètres!$B$28=2,(SUM(P2440:AN2440)*cotpatr),"Missing Delta Option"))</f>
        <v>Missing Delta Option</v>
      </c>
      <c r="AP2440" s="23" t="str" cm="1">
        <f t="array" ref="AP2440">IF(paramètres!$B$28=1,(((SUM(P2440:Y2440)/1.02)+SUM(Z2440:AA2440))+((SUM(AB2440:AM2440)/1.02)+SUM(AL2440:AM2440)))/12*pécule,IF(paramètres!$B$28=2,SUM(P2440:AM2440)/12*pécule,"Missing Delta Option"))</f>
        <v>Missing Delta Option</v>
      </c>
      <c r="AQ2440" s="105" t="e">
        <f>IF(paramètres!$B$28=1,(((SUM(P2440:Y2440)/1.02)+SUM(Z2440:AA2440))+((SUM(AB2440:AM2440)/1.02)+SUM(AL2440:AM2440)))+AN2440+AO2440+AP2440,SUM(P2440:AM2440)+AN2440+AO2440+AP2440)</f>
        <v>#VALUE!</v>
      </c>
    </row>
    <row r="2441" spans="1:43" x14ac:dyDescent="0.25">
      <c r="A2441" s="106"/>
      <c r="B2441" s="15"/>
      <c r="C2441" s="15"/>
      <c r="D2441" s="35"/>
      <c r="E2441" s="22"/>
      <c r="F2441" s="16"/>
      <c r="G2441" s="14"/>
      <c r="H2441" s="17"/>
      <c r="I2441" s="16"/>
      <c r="J2441" s="14"/>
      <c r="K2441" s="17"/>
      <c r="L2441" s="16"/>
      <c r="M2441" s="14"/>
      <c r="N2441" s="17"/>
      <c r="O2441" s="22"/>
      <c r="P2441" s="86"/>
      <c r="Q2441" s="72"/>
      <c r="R2441" s="72"/>
      <c r="S2441" s="72"/>
      <c r="T2441" s="72"/>
      <c r="U2441" s="72"/>
      <c r="V2441" s="72"/>
      <c r="W2441" s="72"/>
      <c r="X2441" s="72"/>
      <c r="Y2441" s="72"/>
      <c r="Z2441" s="72"/>
      <c r="AA2441" s="87"/>
      <c r="AB2441" s="121">
        <f>IF($D2441="",0,IF($E2441="",0,IF(VLOOKUP($E2441,paramètres!$E$33:$F$44,2,FALSE)&lt;=VLOOKUP($AB$18,paramètres!$E$33:$F$44,2,FALSE),P2441*$D2441,0)))</f>
        <v>0</v>
      </c>
      <c r="AC2441" s="13">
        <f>IF($D2441="",0,IF($E2441="",0,IF(VLOOKUP($E2441,paramètres!$E$33:$F$44,2,FALSE)&lt;=VLOOKUP($AC$18,paramètres!$E$33:$F$44,2,FALSE),Q2441*$D2441,0)))</f>
        <v>0</v>
      </c>
      <c r="AD2441" s="13">
        <f>IF($D2441="",0,IF($E2441="",0,IF(VLOOKUP($E2441,paramètres!$E$33:$F$44,2,FALSE)&lt;=VLOOKUP($AD$18,paramètres!$E$33:$F$44,2,FALSE),R2441*$D2441,0)))</f>
        <v>0</v>
      </c>
      <c r="AE2441" s="13">
        <f>IF($D2441="",0,IF($E2441="",0,IF(VLOOKUP($E2441,paramètres!$E$33:$F$44,2,FALSE)&lt;=VLOOKUP($AE$18,paramètres!$E$33:$F$44,2,FALSE),S2441*$D2441,0)))</f>
        <v>0</v>
      </c>
      <c r="AF2441" s="13">
        <f>IF($D2441="",0,IF($E2441="",0,IF(VLOOKUP($E2441,paramètres!$E$33:$F$44,2,FALSE)&lt;=VLOOKUP($AF$18,paramètres!$E$33:$F$44,2,FALSE),T2441*$D2441,0)))</f>
        <v>0</v>
      </c>
      <c r="AG2441" s="13">
        <f>IF($D2441="",0,IF($E2441="",0,IF(VLOOKUP($E2441,paramètres!$E$33:$F$44,2,FALSE)&lt;=VLOOKUP($AG$18,paramètres!$E$33:$F$44,2,FALSE),U2441*$D2441,0)))</f>
        <v>0</v>
      </c>
      <c r="AH2441" s="13">
        <f>IF($D2441="",0,IF($E2441="",0,IF(VLOOKUP($E2441,paramètres!$E$33:$F$44,2,FALSE)&lt;=VLOOKUP($AH$18,paramètres!$E$33:$F$44,2,FALSE),V2441*$D2441,0)))</f>
        <v>0</v>
      </c>
      <c r="AI2441" s="13">
        <f>IF($D2441="",0,IF($E2441="",0,IF(VLOOKUP($E2441,paramètres!$E$33:$F$44,2,FALSE)&lt;=VLOOKUP($AI$18,paramètres!$E$33:$F$44,2,FALSE),W2441*$D2441,0)))</f>
        <v>0</v>
      </c>
      <c r="AJ2441" s="13">
        <f>IF($D2441="",0,IF($E2441="",0,IF(VLOOKUP($E2441,paramètres!$E$33:$F$44,2,FALSE)&lt;=VLOOKUP($AJ$18,paramètres!$E$33:$F$44,2,FALSE),X2441*$D2441,0)))</f>
        <v>0</v>
      </c>
      <c r="AK2441" s="13">
        <f>IF($D2441="",0,IF($E2441="",0,IF(VLOOKUP($E2441,paramètres!$E$33:$F$44,2,FALSE)&lt;=VLOOKUP($AK$18,paramètres!$E$33:$F$44,2,FALSE),Y2441*$D2441,0)))</f>
        <v>0</v>
      </c>
      <c r="AL2441" s="13">
        <f>IF($D2441="",0,IF($E2441="",0,IF(VLOOKUP($E2441,paramètres!$E$33:$F$44,2,FALSE)&lt;=VLOOKUP($AL$18,paramètres!$E$33:$F$44,2,FALSE),Z2441*$D2441,0)))</f>
        <v>0</v>
      </c>
      <c r="AM2441" s="126">
        <f>IF($D2441="",0,IF($E2441="",0,IF(VLOOKUP($E2441,paramètres!$E$33:$F$44,2,FALSE)&lt;=VLOOKUP($AM$18,paramètres!$E$33:$F$44,2,FALSE),AA2441*$D2441,0)))</f>
        <v>0</v>
      </c>
      <c r="AN2441" s="122" t="str">
        <f>IF(paramètres!$B$28=1,((SUM(P2441:Y2441)/1.02)+SUM(Z2441:AA2441))*0.0303/9*COUNT(P2441:X2441),IF(paramètres!$B$28=2,(SUM(P2441:AA2441))*0.0303/9*COUNT(P2441:X2441),"Missing Delta option"))</f>
        <v>Missing Delta option</v>
      </c>
      <c r="AO2441" s="23" t="str">
        <f>IF(paramètres!$B$28=1,(((SUM(P2441:Y2441)/1.02)+SUM(Z2441:AA2441))+((SUM(AB2441:AK2441)/1.02)+SUM(AL2441:AN2441)))*cotpatr,IF(paramètres!$B$28=2,(SUM(P2441:AN2441)*cotpatr),"Missing Delta Option"))</f>
        <v>Missing Delta Option</v>
      </c>
      <c r="AP2441" s="23" t="str" cm="1">
        <f t="array" ref="AP2441">IF(paramètres!$B$28=1,(((SUM(P2441:Y2441)/1.02)+SUM(Z2441:AA2441))+((SUM(AB2441:AM2441)/1.02)+SUM(AL2441:AM2441)))/12*pécule,IF(paramètres!$B$28=2,SUM(P2441:AM2441)/12*pécule,"Missing Delta Option"))</f>
        <v>Missing Delta Option</v>
      </c>
      <c r="AQ2441" s="105" t="e">
        <f>IF(paramètres!$B$28=1,(((SUM(P2441:Y2441)/1.02)+SUM(Z2441:AA2441))+((SUM(AB2441:AM2441)/1.02)+SUM(AL2441:AM2441)))+AN2441+AO2441+AP2441,SUM(P2441:AM2441)+AN2441+AO2441+AP2441)</f>
        <v>#VALUE!</v>
      </c>
    </row>
    <row r="2442" spans="1:43" x14ac:dyDescent="0.25">
      <c r="A2442" s="106"/>
      <c r="B2442" s="15"/>
      <c r="C2442" s="15"/>
      <c r="D2442" s="35"/>
      <c r="E2442" s="22"/>
      <c r="F2442" s="16"/>
      <c r="G2442" s="14"/>
      <c r="H2442" s="17"/>
      <c r="I2442" s="16"/>
      <c r="J2442" s="14"/>
      <c r="K2442" s="17"/>
      <c r="L2442" s="16"/>
      <c r="M2442" s="14"/>
      <c r="N2442" s="17"/>
      <c r="O2442" s="22"/>
      <c r="P2442" s="86"/>
      <c r="Q2442" s="72"/>
      <c r="R2442" s="72"/>
      <c r="S2442" s="72"/>
      <c r="T2442" s="72"/>
      <c r="U2442" s="72"/>
      <c r="V2442" s="72"/>
      <c r="W2442" s="72"/>
      <c r="X2442" s="72"/>
      <c r="Y2442" s="72"/>
      <c r="Z2442" s="72"/>
      <c r="AA2442" s="87"/>
      <c r="AB2442" s="121">
        <f>IF($D2442="",0,IF($E2442="",0,IF(VLOOKUP($E2442,paramètres!$E$33:$F$44,2,FALSE)&lt;=VLOOKUP($AB$18,paramètres!$E$33:$F$44,2,FALSE),P2442*$D2442,0)))</f>
        <v>0</v>
      </c>
      <c r="AC2442" s="13">
        <f>IF($D2442="",0,IF($E2442="",0,IF(VLOOKUP($E2442,paramètres!$E$33:$F$44,2,FALSE)&lt;=VLOOKUP($AC$18,paramètres!$E$33:$F$44,2,FALSE),Q2442*$D2442,0)))</f>
        <v>0</v>
      </c>
      <c r="AD2442" s="13">
        <f>IF($D2442="",0,IF($E2442="",0,IF(VLOOKUP($E2442,paramètres!$E$33:$F$44,2,FALSE)&lt;=VLOOKUP($AD$18,paramètres!$E$33:$F$44,2,FALSE),R2442*$D2442,0)))</f>
        <v>0</v>
      </c>
      <c r="AE2442" s="13">
        <f>IF($D2442="",0,IF($E2442="",0,IF(VLOOKUP($E2442,paramètres!$E$33:$F$44,2,FALSE)&lt;=VLOOKUP($AE$18,paramètres!$E$33:$F$44,2,FALSE),S2442*$D2442,0)))</f>
        <v>0</v>
      </c>
      <c r="AF2442" s="13">
        <f>IF($D2442="",0,IF($E2442="",0,IF(VLOOKUP($E2442,paramètres!$E$33:$F$44,2,FALSE)&lt;=VLOOKUP($AF$18,paramètres!$E$33:$F$44,2,FALSE),T2442*$D2442,0)))</f>
        <v>0</v>
      </c>
      <c r="AG2442" s="13">
        <f>IF($D2442="",0,IF($E2442="",0,IF(VLOOKUP($E2442,paramètres!$E$33:$F$44,2,FALSE)&lt;=VLOOKUP($AG$18,paramètres!$E$33:$F$44,2,FALSE),U2442*$D2442,0)))</f>
        <v>0</v>
      </c>
      <c r="AH2442" s="13">
        <f>IF($D2442="",0,IF($E2442="",0,IF(VLOOKUP($E2442,paramètres!$E$33:$F$44,2,FALSE)&lt;=VLOOKUP($AH$18,paramètres!$E$33:$F$44,2,FALSE),V2442*$D2442,0)))</f>
        <v>0</v>
      </c>
      <c r="AI2442" s="13">
        <f>IF($D2442="",0,IF($E2442="",0,IF(VLOOKUP($E2442,paramètres!$E$33:$F$44,2,FALSE)&lt;=VLOOKUP($AI$18,paramètres!$E$33:$F$44,2,FALSE),W2442*$D2442,0)))</f>
        <v>0</v>
      </c>
      <c r="AJ2442" s="13">
        <f>IF($D2442="",0,IF($E2442="",0,IF(VLOOKUP($E2442,paramètres!$E$33:$F$44,2,FALSE)&lt;=VLOOKUP($AJ$18,paramètres!$E$33:$F$44,2,FALSE),X2442*$D2442,0)))</f>
        <v>0</v>
      </c>
      <c r="AK2442" s="13">
        <f>IF($D2442="",0,IF($E2442="",0,IF(VLOOKUP($E2442,paramètres!$E$33:$F$44,2,FALSE)&lt;=VLOOKUP($AK$18,paramètres!$E$33:$F$44,2,FALSE),Y2442*$D2442,0)))</f>
        <v>0</v>
      </c>
      <c r="AL2442" s="13">
        <f>IF($D2442="",0,IF($E2442="",0,IF(VLOOKUP($E2442,paramètres!$E$33:$F$44,2,FALSE)&lt;=VLOOKUP($AL$18,paramètres!$E$33:$F$44,2,FALSE),Z2442*$D2442,0)))</f>
        <v>0</v>
      </c>
      <c r="AM2442" s="126">
        <f>IF($D2442="",0,IF($E2442="",0,IF(VLOOKUP($E2442,paramètres!$E$33:$F$44,2,FALSE)&lt;=VLOOKUP($AM$18,paramètres!$E$33:$F$44,2,FALSE),AA2442*$D2442,0)))</f>
        <v>0</v>
      </c>
      <c r="AN2442" s="122" t="str">
        <f>IF(paramètres!$B$28=1,((SUM(P2442:Y2442)/1.02)+SUM(Z2442:AA2442))*0.0303/9*COUNT(P2442:X2442),IF(paramètres!$B$28=2,(SUM(P2442:AA2442))*0.0303/9*COUNT(P2442:X2442),"Missing Delta option"))</f>
        <v>Missing Delta option</v>
      </c>
      <c r="AO2442" s="23" t="str">
        <f>IF(paramètres!$B$28=1,(((SUM(P2442:Y2442)/1.02)+SUM(Z2442:AA2442))+((SUM(AB2442:AK2442)/1.02)+SUM(AL2442:AN2442)))*cotpatr,IF(paramètres!$B$28=2,(SUM(P2442:AN2442)*cotpatr),"Missing Delta Option"))</f>
        <v>Missing Delta Option</v>
      </c>
      <c r="AP2442" s="23" t="str" cm="1">
        <f t="array" ref="AP2442">IF(paramètres!$B$28=1,(((SUM(P2442:Y2442)/1.02)+SUM(Z2442:AA2442))+((SUM(AB2442:AM2442)/1.02)+SUM(AL2442:AM2442)))/12*pécule,IF(paramètres!$B$28=2,SUM(P2442:AM2442)/12*pécule,"Missing Delta Option"))</f>
        <v>Missing Delta Option</v>
      </c>
      <c r="AQ2442" s="105" t="e">
        <f>IF(paramètres!$B$28=1,(((SUM(P2442:Y2442)/1.02)+SUM(Z2442:AA2442))+((SUM(AB2442:AM2442)/1.02)+SUM(AL2442:AM2442)))+AN2442+AO2442+AP2442,SUM(P2442:AM2442)+AN2442+AO2442+AP2442)</f>
        <v>#VALUE!</v>
      </c>
    </row>
    <row r="2443" spans="1:43" x14ac:dyDescent="0.25">
      <c r="A2443" s="106"/>
      <c r="B2443" s="15"/>
      <c r="C2443" s="15"/>
      <c r="D2443" s="35"/>
      <c r="E2443" s="22"/>
      <c r="F2443" s="16"/>
      <c r="G2443" s="14"/>
      <c r="H2443" s="17"/>
      <c r="I2443" s="16"/>
      <c r="J2443" s="14"/>
      <c r="K2443" s="17"/>
      <c r="L2443" s="16"/>
      <c r="M2443" s="14"/>
      <c r="N2443" s="17"/>
      <c r="O2443" s="22"/>
      <c r="P2443" s="86"/>
      <c r="Q2443" s="72"/>
      <c r="R2443" s="72"/>
      <c r="S2443" s="72"/>
      <c r="T2443" s="72"/>
      <c r="U2443" s="72"/>
      <c r="V2443" s="72"/>
      <c r="W2443" s="72"/>
      <c r="X2443" s="72"/>
      <c r="Y2443" s="72"/>
      <c r="Z2443" s="72"/>
      <c r="AA2443" s="87"/>
      <c r="AB2443" s="121">
        <f>IF($D2443="",0,IF($E2443="",0,IF(VLOOKUP($E2443,paramètres!$E$33:$F$44,2,FALSE)&lt;=VLOOKUP($AB$18,paramètres!$E$33:$F$44,2,FALSE),P2443*$D2443,0)))</f>
        <v>0</v>
      </c>
      <c r="AC2443" s="13">
        <f>IF($D2443="",0,IF($E2443="",0,IF(VLOOKUP($E2443,paramètres!$E$33:$F$44,2,FALSE)&lt;=VLOOKUP($AC$18,paramètres!$E$33:$F$44,2,FALSE),Q2443*$D2443,0)))</f>
        <v>0</v>
      </c>
      <c r="AD2443" s="13">
        <f>IF($D2443="",0,IF($E2443="",0,IF(VLOOKUP($E2443,paramètres!$E$33:$F$44,2,FALSE)&lt;=VLOOKUP($AD$18,paramètres!$E$33:$F$44,2,FALSE),R2443*$D2443,0)))</f>
        <v>0</v>
      </c>
      <c r="AE2443" s="13">
        <f>IF($D2443="",0,IF($E2443="",0,IF(VLOOKUP($E2443,paramètres!$E$33:$F$44,2,FALSE)&lt;=VLOOKUP($AE$18,paramètres!$E$33:$F$44,2,FALSE),S2443*$D2443,0)))</f>
        <v>0</v>
      </c>
      <c r="AF2443" s="13">
        <f>IF($D2443="",0,IF($E2443="",0,IF(VLOOKUP($E2443,paramètres!$E$33:$F$44,2,FALSE)&lt;=VLOOKUP($AF$18,paramètres!$E$33:$F$44,2,FALSE),T2443*$D2443,0)))</f>
        <v>0</v>
      </c>
      <c r="AG2443" s="13">
        <f>IF($D2443="",0,IF($E2443="",0,IF(VLOOKUP($E2443,paramètres!$E$33:$F$44,2,FALSE)&lt;=VLOOKUP($AG$18,paramètres!$E$33:$F$44,2,FALSE),U2443*$D2443,0)))</f>
        <v>0</v>
      </c>
      <c r="AH2443" s="13">
        <f>IF($D2443="",0,IF($E2443="",0,IF(VLOOKUP($E2443,paramètres!$E$33:$F$44,2,FALSE)&lt;=VLOOKUP($AH$18,paramètres!$E$33:$F$44,2,FALSE),V2443*$D2443,0)))</f>
        <v>0</v>
      </c>
      <c r="AI2443" s="13">
        <f>IF($D2443="",0,IF($E2443="",0,IF(VLOOKUP($E2443,paramètres!$E$33:$F$44,2,FALSE)&lt;=VLOOKUP($AI$18,paramètres!$E$33:$F$44,2,FALSE),W2443*$D2443,0)))</f>
        <v>0</v>
      </c>
      <c r="AJ2443" s="13">
        <f>IF($D2443="",0,IF($E2443="",0,IF(VLOOKUP($E2443,paramètres!$E$33:$F$44,2,FALSE)&lt;=VLOOKUP($AJ$18,paramètres!$E$33:$F$44,2,FALSE),X2443*$D2443,0)))</f>
        <v>0</v>
      </c>
      <c r="AK2443" s="13">
        <f>IF($D2443="",0,IF($E2443="",0,IF(VLOOKUP($E2443,paramètres!$E$33:$F$44,2,FALSE)&lt;=VLOOKUP($AK$18,paramètres!$E$33:$F$44,2,FALSE),Y2443*$D2443,0)))</f>
        <v>0</v>
      </c>
      <c r="AL2443" s="13">
        <f>IF($D2443="",0,IF($E2443="",0,IF(VLOOKUP($E2443,paramètres!$E$33:$F$44,2,FALSE)&lt;=VLOOKUP($AL$18,paramètres!$E$33:$F$44,2,FALSE),Z2443*$D2443,0)))</f>
        <v>0</v>
      </c>
      <c r="AM2443" s="126">
        <f>IF($D2443="",0,IF($E2443="",0,IF(VLOOKUP($E2443,paramètres!$E$33:$F$44,2,FALSE)&lt;=VLOOKUP($AM$18,paramètres!$E$33:$F$44,2,FALSE),AA2443*$D2443,0)))</f>
        <v>0</v>
      </c>
      <c r="AN2443" s="122" t="str">
        <f>IF(paramètres!$B$28=1,((SUM(P2443:Y2443)/1.02)+SUM(Z2443:AA2443))*0.0303/9*COUNT(P2443:X2443),IF(paramètres!$B$28=2,(SUM(P2443:AA2443))*0.0303/9*COUNT(P2443:X2443),"Missing Delta option"))</f>
        <v>Missing Delta option</v>
      </c>
      <c r="AO2443" s="23" t="str">
        <f>IF(paramètres!$B$28=1,(((SUM(P2443:Y2443)/1.02)+SUM(Z2443:AA2443))+((SUM(AB2443:AK2443)/1.02)+SUM(AL2443:AN2443)))*cotpatr,IF(paramètres!$B$28=2,(SUM(P2443:AN2443)*cotpatr),"Missing Delta Option"))</f>
        <v>Missing Delta Option</v>
      </c>
      <c r="AP2443" s="23" t="str" cm="1">
        <f t="array" ref="AP2443">IF(paramètres!$B$28=1,(((SUM(P2443:Y2443)/1.02)+SUM(Z2443:AA2443))+((SUM(AB2443:AM2443)/1.02)+SUM(AL2443:AM2443)))/12*pécule,IF(paramètres!$B$28=2,SUM(P2443:AM2443)/12*pécule,"Missing Delta Option"))</f>
        <v>Missing Delta Option</v>
      </c>
      <c r="AQ2443" s="105" t="e">
        <f>IF(paramètres!$B$28=1,(((SUM(P2443:Y2443)/1.02)+SUM(Z2443:AA2443))+((SUM(AB2443:AM2443)/1.02)+SUM(AL2443:AM2443)))+AN2443+AO2443+AP2443,SUM(P2443:AM2443)+AN2443+AO2443+AP2443)</f>
        <v>#VALUE!</v>
      </c>
    </row>
    <row r="2444" spans="1:43" x14ac:dyDescent="0.25">
      <c r="A2444" s="106"/>
      <c r="B2444" s="15"/>
      <c r="C2444" s="15"/>
      <c r="D2444" s="35"/>
      <c r="E2444" s="22"/>
      <c r="F2444" s="16"/>
      <c r="G2444" s="14"/>
      <c r="H2444" s="17"/>
      <c r="I2444" s="16"/>
      <c r="J2444" s="14"/>
      <c r="K2444" s="17"/>
      <c r="L2444" s="16"/>
      <c r="M2444" s="14"/>
      <c r="N2444" s="17"/>
      <c r="O2444" s="22"/>
      <c r="P2444" s="86"/>
      <c r="Q2444" s="72"/>
      <c r="R2444" s="72"/>
      <c r="S2444" s="72"/>
      <c r="T2444" s="72"/>
      <c r="U2444" s="72"/>
      <c r="V2444" s="72"/>
      <c r="W2444" s="72"/>
      <c r="X2444" s="72"/>
      <c r="Y2444" s="72"/>
      <c r="Z2444" s="72"/>
      <c r="AA2444" s="87"/>
      <c r="AB2444" s="121">
        <f>IF($D2444="",0,IF($E2444="",0,IF(VLOOKUP($E2444,paramètres!$E$33:$F$44,2,FALSE)&lt;=VLOOKUP($AB$18,paramètres!$E$33:$F$44,2,FALSE),P2444*$D2444,0)))</f>
        <v>0</v>
      </c>
      <c r="AC2444" s="13">
        <f>IF($D2444="",0,IF($E2444="",0,IF(VLOOKUP($E2444,paramètres!$E$33:$F$44,2,FALSE)&lt;=VLOOKUP($AC$18,paramètres!$E$33:$F$44,2,FALSE),Q2444*$D2444,0)))</f>
        <v>0</v>
      </c>
      <c r="AD2444" s="13">
        <f>IF($D2444="",0,IF($E2444="",0,IF(VLOOKUP($E2444,paramètres!$E$33:$F$44,2,FALSE)&lt;=VLOOKUP($AD$18,paramètres!$E$33:$F$44,2,FALSE),R2444*$D2444,0)))</f>
        <v>0</v>
      </c>
      <c r="AE2444" s="13">
        <f>IF($D2444="",0,IF($E2444="",0,IF(VLOOKUP($E2444,paramètres!$E$33:$F$44,2,FALSE)&lt;=VLOOKUP($AE$18,paramètres!$E$33:$F$44,2,FALSE),S2444*$D2444,0)))</f>
        <v>0</v>
      </c>
      <c r="AF2444" s="13">
        <f>IF($D2444="",0,IF($E2444="",0,IF(VLOOKUP($E2444,paramètres!$E$33:$F$44,2,FALSE)&lt;=VLOOKUP($AF$18,paramètres!$E$33:$F$44,2,FALSE),T2444*$D2444,0)))</f>
        <v>0</v>
      </c>
      <c r="AG2444" s="13">
        <f>IF($D2444="",0,IF($E2444="",0,IF(VLOOKUP($E2444,paramètres!$E$33:$F$44,2,FALSE)&lt;=VLOOKUP($AG$18,paramètres!$E$33:$F$44,2,FALSE),U2444*$D2444,0)))</f>
        <v>0</v>
      </c>
      <c r="AH2444" s="13">
        <f>IF($D2444="",0,IF($E2444="",0,IF(VLOOKUP($E2444,paramètres!$E$33:$F$44,2,FALSE)&lt;=VLOOKUP($AH$18,paramètres!$E$33:$F$44,2,FALSE),V2444*$D2444,0)))</f>
        <v>0</v>
      </c>
      <c r="AI2444" s="13">
        <f>IF($D2444="",0,IF($E2444="",0,IF(VLOOKUP($E2444,paramètres!$E$33:$F$44,2,FALSE)&lt;=VLOOKUP($AI$18,paramètres!$E$33:$F$44,2,FALSE),W2444*$D2444,0)))</f>
        <v>0</v>
      </c>
      <c r="AJ2444" s="13">
        <f>IF($D2444="",0,IF($E2444="",0,IF(VLOOKUP($E2444,paramètres!$E$33:$F$44,2,FALSE)&lt;=VLOOKUP($AJ$18,paramètres!$E$33:$F$44,2,FALSE),X2444*$D2444,0)))</f>
        <v>0</v>
      </c>
      <c r="AK2444" s="13">
        <f>IF($D2444="",0,IF($E2444="",0,IF(VLOOKUP($E2444,paramètres!$E$33:$F$44,2,FALSE)&lt;=VLOOKUP($AK$18,paramètres!$E$33:$F$44,2,FALSE),Y2444*$D2444,0)))</f>
        <v>0</v>
      </c>
      <c r="AL2444" s="13">
        <f>IF($D2444="",0,IF($E2444="",0,IF(VLOOKUP($E2444,paramètres!$E$33:$F$44,2,FALSE)&lt;=VLOOKUP($AL$18,paramètres!$E$33:$F$44,2,FALSE),Z2444*$D2444,0)))</f>
        <v>0</v>
      </c>
      <c r="AM2444" s="126">
        <f>IF($D2444="",0,IF($E2444="",0,IF(VLOOKUP($E2444,paramètres!$E$33:$F$44,2,FALSE)&lt;=VLOOKUP($AM$18,paramètres!$E$33:$F$44,2,FALSE),AA2444*$D2444,0)))</f>
        <v>0</v>
      </c>
      <c r="AN2444" s="122" t="str">
        <f>IF(paramètres!$B$28=1,((SUM(P2444:Y2444)/1.02)+SUM(Z2444:AA2444))*0.0303/9*COUNT(P2444:X2444),IF(paramètres!$B$28=2,(SUM(P2444:AA2444))*0.0303/9*COUNT(P2444:X2444),"Missing Delta option"))</f>
        <v>Missing Delta option</v>
      </c>
      <c r="AO2444" s="23" t="str">
        <f>IF(paramètres!$B$28=1,(((SUM(P2444:Y2444)/1.02)+SUM(Z2444:AA2444))+((SUM(AB2444:AK2444)/1.02)+SUM(AL2444:AN2444)))*cotpatr,IF(paramètres!$B$28=2,(SUM(P2444:AN2444)*cotpatr),"Missing Delta Option"))</f>
        <v>Missing Delta Option</v>
      </c>
      <c r="AP2444" s="23" t="str" cm="1">
        <f t="array" ref="AP2444">IF(paramètres!$B$28=1,(((SUM(P2444:Y2444)/1.02)+SUM(Z2444:AA2444))+((SUM(AB2444:AM2444)/1.02)+SUM(AL2444:AM2444)))/12*pécule,IF(paramètres!$B$28=2,SUM(P2444:AM2444)/12*pécule,"Missing Delta Option"))</f>
        <v>Missing Delta Option</v>
      </c>
      <c r="AQ2444" s="105" t="e">
        <f>IF(paramètres!$B$28=1,(((SUM(P2444:Y2444)/1.02)+SUM(Z2444:AA2444))+((SUM(AB2444:AM2444)/1.02)+SUM(AL2444:AM2444)))+AN2444+AO2444+AP2444,SUM(P2444:AM2444)+AN2444+AO2444+AP2444)</f>
        <v>#VALUE!</v>
      </c>
    </row>
    <row r="2445" spans="1:43" x14ac:dyDescent="0.25">
      <c r="A2445" s="106"/>
      <c r="B2445" s="15"/>
      <c r="C2445" s="15"/>
      <c r="D2445" s="35"/>
      <c r="E2445" s="22"/>
      <c r="F2445" s="16"/>
      <c r="G2445" s="14"/>
      <c r="H2445" s="17"/>
      <c r="I2445" s="16"/>
      <c r="J2445" s="14"/>
      <c r="K2445" s="17"/>
      <c r="L2445" s="16"/>
      <c r="M2445" s="14"/>
      <c r="N2445" s="17"/>
      <c r="O2445" s="22"/>
      <c r="P2445" s="86"/>
      <c r="Q2445" s="72"/>
      <c r="R2445" s="72"/>
      <c r="S2445" s="72"/>
      <c r="T2445" s="72"/>
      <c r="U2445" s="72"/>
      <c r="V2445" s="72"/>
      <c r="W2445" s="72"/>
      <c r="X2445" s="72"/>
      <c r="Y2445" s="72"/>
      <c r="Z2445" s="72"/>
      <c r="AA2445" s="87"/>
      <c r="AB2445" s="121">
        <f>IF($D2445="",0,IF($E2445="",0,IF(VLOOKUP($E2445,paramètres!$E$33:$F$44,2,FALSE)&lt;=VLOOKUP($AB$18,paramètres!$E$33:$F$44,2,FALSE),P2445*$D2445,0)))</f>
        <v>0</v>
      </c>
      <c r="AC2445" s="13">
        <f>IF($D2445="",0,IF($E2445="",0,IF(VLOOKUP($E2445,paramètres!$E$33:$F$44,2,FALSE)&lt;=VLOOKUP($AC$18,paramètres!$E$33:$F$44,2,FALSE),Q2445*$D2445,0)))</f>
        <v>0</v>
      </c>
      <c r="AD2445" s="13">
        <f>IF($D2445="",0,IF($E2445="",0,IF(VLOOKUP($E2445,paramètres!$E$33:$F$44,2,FALSE)&lt;=VLOOKUP($AD$18,paramètres!$E$33:$F$44,2,FALSE),R2445*$D2445,0)))</f>
        <v>0</v>
      </c>
      <c r="AE2445" s="13">
        <f>IF($D2445="",0,IF($E2445="",0,IF(VLOOKUP($E2445,paramètres!$E$33:$F$44,2,FALSE)&lt;=VLOOKUP($AE$18,paramètres!$E$33:$F$44,2,FALSE),S2445*$D2445,0)))</f>
        <v>0</v>
      </c>
      <c r="AF2445" s="13">
        <f>IF($D2445="",0,IF($E2445="",0,IF(VLOOKUP($E2445,paramètres!$E$33:$F$44,2,FALSE)&lt;=VLOOKUP($AF$18,paramètres!$E$33:$F$44,2,FALSE),T2445*$D2445,0)))</f>
        <v>0</v>
      </c>
      <c r="AG2445" s="13">
        <f>IF($D2445="",0,IF($E2445="",0,IF(VLOOKUP($E2445,paramètres!$E$33:$F$44,2,FALSE)&lt;=VLOOKUP($AG$18,paramètres!$E$33:$F$44,2,FALSE),U2445*$D2445,0)))</f>
        <v>0</v>
      </c>
      <c r="AH2445" s="13">
        <f>IF($D2445="",0,IF($E2445="",0,IF(VLOOKUP($E2445,paramètres!$E$33:$F$44,2,FALSE)&lt;=VLOOKUP($AH$18,paramètres!$E$33:$F$44,2,FALSE),V2445*$D2445,0)))</f>
        <v>0</v>
      </c>
      <c r="AI2445" s="13">
        <f>IF($D2445="",0,IF($E2445="",0,IF(VLOOKUP($E2445,paramètres!$E$33:$F$44,2,FALSE)&lt;=VLOOKUP($AI$18,paramètres!$E$33:$F$44,2,FALSE),W2445*$D2445,0)))</f>
        <v>0</v>
      </c>
      <c r="AJ2445" s="13">
        <f>IF($D2445="",0,IF($E2445="",0,IF(VLOOKUP($E2445,paramètres!$E$33:$F$44,2,FALSE)&lt;=VLOOKUP($AJ$18,paramètres!$E$33:$F$44,2,FALSE),X2445*$D2445,0)))</f>
        <v>0</v>
      </c>
      <c r="AK2445" s="13">
        <f>IF($D2445="",0,IF($E2445="",0,IF(VLOOKUP($E2445,paramètres!$E$33:$F$44,2,FALSE)&lt;=VLOOKUP($AK$18,paramètres!$E$33:$F$44,2,FALSE),Y2445*$D2445,0)))</f>
        <v>0</v>
      </c>
      <c r="AL2445" s="13">
        <f>IF($D2445="",0,IF($E2445="",0,IF(VLOOKUP($E2445,paramètres!$E$33:$F$44,2,FALSE)&lt;=VLOOKUP($AL$18,paramètres!$E$33:$F$44,2,FALSE),Z2445*$D2445,0)))</f>
        <v>0</v>
      </c>
      <c r="AM2445" s="126">
        <f>IF($D2445="",0,IF($E2445="",0,IF(VLOOKUP($E2445,paramètres!$E$33:$F$44,2,FALSE)&lt;=VLOOKUP($AM$18,paramètres!$E$33:$F$44,2,FALSE),AA2445*$D2445,0)))</f>
        <v>0</v>
      </c>
      <c r="AN2445" s="122" t="str">
        <f>IF(paramètres!$B$28=1,((SUM(P2445:Y2445)/1.02)+SUM(Z2445:AA2445))*0.0303/9*COUNT(P2445:X2445),IF(paramètres!$B$28=2,(SUM(P2445:AA2445))*0.0303/9*COUNT(P2445:X2445),"Missing Delta option"))</f>
        <v>Missing Delta option</v>
      </c>
      <c r="AO2445" s="23" t="str">
        <f>IF(paramètres!$B$28=1,(((SUM(P2445:Y2445)/1.02)+SUM(Z2445:AA2445))+((SUM(AB2445:AK2445)/1.02)+SUM(AL2445:AN2445)))*cotpatr,IF(paramètres!$B$28=2,(SUM(P2445:AN2445)*cotpatr),"Missing Delta Option"))</f>
        <v>Missing Delta Option</v>
      </c>
      <c r="AP2445" s="23" t="str" cm="1">
        <f t="array" ref="AP2445">IF(paramètres!$B$28=1,(((SUM(P2445:Y2445)/1.02)+SUM(Z2445:AA2445))+((SUM(AB2445:AM2445)/1.02)+SUM(AL2445:AM2445)))/12*pécule,IF(paramètres!$B$28=2,SUM(P2445:AM2445)/12*pécule,"Missing Delta Option"))</f>
        <v>Missing Delta Option</v>
      </c>
      <c r="AQ2445" s="105" t="e">
        <f>IF(paramètres!$B$28=1,(((SUM(P2445:Y2445)/1.02)+SUM(Z2445:AA2445))+((SUM(AB2445:AM2445)/1.02)+SUM(AL2445:AM2445)))+AN2445+AO2445+AP2445,SUM(P2445:AM2445)+AN2445+AO2445+AP2445)</f>
        <v>#VALUE!</v>
      </c>
    </row>
    <row r="2446" spans="1:43" x14ac:dyDescent="0.25">
      <c r="A2446" s="106"/>
      <c r="B2446" s="15"/>
      <c r="C2446" s="15"/>
      <c r="D2446" s="35"/>
      <c r="E2446" s="22"/>
      <c r="F2446" s="16"/>
      <c r="G2446" s="14"/>
      <c r="H2446" s="17"/>
      <c r="I2446" s="16"/>
      <c r="J2446" s="14"/>
      <c r="K2446" s="17"/>
      <c r="L2446" s="16"/>
      <c r="M2446" s="14"/>
      <c r="N2446" s="17"/>
      <c r="O2446" s="22"/>
      <c r="P2446" s="86"/>
      <c r="Q2446" s="72"/>
      <c r="R2446" s="72"/>
      <c r="S2446" s="72"/>
      <c r="T2446" s="72"/>
      <c r="U2446" s="72"/>
      <c r="V2446" s="72"/>
      <c r="W2446" s="72"/>
      <c r="X2446" s="72"/>
      <c r="Y2446" s="72"/>
      <c r="Z2446" s="72"/>
      <c r="AA2446" s="87"/>
      <c r="AB2446" s="121">
        <f>IF($D2446="",0,IF($E2446="",0,IF(VLOOKUP($E2446,paramètres!$E$33:$F$44,2,FALSE)&lt;=VLOOKUP($AB$18,paramètres!$E$33:$F$44,2,FALSE),P2446*$D2446,0)))</f>
        <v>0</v>
      </c>
      <c r="AC2446" s="13">
        <f>IF($D2446="",0,IF($E2446="",0,IF(VLOOKUP($E2446,paramètres!$E$33:$F$44,2,FALSE)&lt;=VLOOKUP($AC$18,paramètres!$E$33:$F$44,2,FALSE),Q2446*$D2446,0)))</f>
        <v>0</v>
      </c>
      <c r="AD2446" s="13">
        <f>IF($D2446="",0,IF($E2446="",0,IF(VLOOKUP($E2446,paramètres!$E$33:$F$44,2,FALSE)&lt;=VLOOKUP($AD$18,paramètres!$E$33:$F$44,2,FALSE),R2446*$D2446,0)))</f>
        <v>0</v>
      </c>
      <c r="AE2446" s="13">
        <f>IF($D2446="",0,IF($E2446="",0,IF(VLOOKUP($E2446,paramètres!$E$33:$F$44,2,FALSE)&lt;=VLOOKUP($AE$18,paramètres!$E$33:$F$44,2,FALSE),S2446*$D2446,0)))</f>
        <v>0</v>
      </c>
      <c r="AF2446" s="13">
        <f>IF($D2446="",0,IF($E2446="",0,IF(VLOOKUP($E2446,paramètres!$E$33:$F$44,2,FALSE)&lt;=VLOOKUP($AF$18,paramètres!$E$33:$F$44,2,FALSE),T2446*$D2446,0)))</f>
        <v>0</v>
      </c>
      <c r="AG2446" s="13">
        <f>IF($D2446="",0,IF($E2446="",0,IF(VLOOKUP($E2446,paramètres!$E$33:$F$44,2,FALSE)&lt;=VLOOKUP($AG$18,paramètres!$E$33:$F$44,2,FALSE),U2446*$D2446,0)))</f>
        <v>0</v>
      </c>
      <c r="AH2446" s="13">
        <f>IF($D2446="",0,IF($E2446="",0,IF(VLOOKUP($E2446,paramètres!$E$33:$F$44,2,FALSE)&lt;=VLOOKUP($AH$18,paramètres!$E$33:$F$44,2,FALSE),V2446*$D2446,0)))</f>
        <v>0</v>
      </c>
      <c r="AI2446" s="13">
        <f>IF($D2446="",0,IF($E2446="",0,IF(VLOOKUP($E2446,paramètres!$E$33:$F$44,2,FALSE)&lt;=VLOOKUP($AI$18,paramètres!$E$33:$F$44,2,FALSE),W2446*$D2446,0)))</f>
        <v>0</v>
      </c>
      <c r="AJ2446" s="13">
        <f>IF($D2446="",0,IF($E2446="",0,IF(VLOOKUP($E2446,paramètres!$E$33:$F$44,2,FALSE)&lt;=VLOOKUP($AJ$18,paramètres!$E$33:$F$44,2,FALSE),X2446*$D2446,0)))</f>
        <v>0</v>
      </c>
      <c r="AK2446" s="13">
        <f>IF($D2446="",0,IF($E2446="",0,IF(VLOOKUP($E2446,paramètres!$E$33:$F$44,2,FALSE)&lt;=VLOOKUP($AK$18,paramètres!$E$33:$F$44,2,FALSE),Y2446*$D2446,0)))</f>
        <v>0</v>
      </c>
      <c r="AL2446" s="13">
        <f>IF($D2446="",0,IF($E2446="",0,IF(VLOOKUP($E2446,paramètres!$E$33:$F$44,2,FALSE)&lt;=VLOOKUP($AL$18,paramètres!$E$33:$F$44,2,FALSE),Z2446*$D2446,0)))</f>
        <v>0</v>
      </c>
      <c r="AM2446" s="126">
        <f>IF($D2446="",0,IF($E2446="",0,IF(VLOOKUP($E2446,paramètres!$E$33:$F$44,2,FALSE)&lt;=VLOOKUP($AM$18,paramètres!$E$33:$F$44,2,FALSE),AA2446*$D2446,0)))</f>
        <v>0</v>
      </c>
      <c r="AN2446" s="122" t="str">
        <f>IF(paramètres!$B$28=1,((SUM(P2446:Y2446)/1.02)+SUM(Z2446:AA2446))*0.0303/9*COUNT(P2446:X2446),IF(paramètres!$B$28=2,(SUM(P2446:AA2446))*0.0303/9*COUNT(P2446:X2446),"Missing Delta option"))</f>
        <v>Missing Delta option</v>
      </c>
      <c r="AO2446" s="23" t="str">
        <f>IF(paramètres!$B$28=1,(((SUM(P2446:Y2446)/1.02)+SUM(Z2446:AA2446))+((SUM(AB2446:AK2446)/1.02)+SUM(AL2446:AN2446)))*cotpatr,IF(paramètres!$B$28=2,(SUM(P2446:AN2446)*cotpatr),"Missing Delta Option"))</f>
        <v>Missing Delta Option</v>
      </c>
      <c r="AP2446" s="23" t="str" cm="1">
        <f t="array" ref="AP2446">IF(paramètres!$B$28=1,(((SUM(P2446:Y2446)/1.02)+SUM(Z2446:AA2446))+((SUM(AB2446:AM2446)/1.02)+SUM(AL2446:AM2446)))/12*pécule,IF(paramètres!$B$28=2,SUM(P2446:AM2446)/12*pécule,"Missing Delta Option"))</f>
        <v>Missing Delta Option</v>
      </c>
      <c r="AQ2446" s="105" t="e">
        <f>IF(paramètres!$B$28=1,(((SUM(P2446:Y2446)/1.02)+SUM(Z2446:AA2446))+((SUM(AB2446:AM2446)/1.02)+SUM(AL2446:AM2446)))+AN2446+AO2446+AP2446,SUM(P2446:AM2446)+AN2446+AO2446+AP2446)</f>
        <v>#VALUE!</v>
      </c>
    </row>
    <row r="2447" spans="1:43" x14ac:dyDescent="0.25">
      <c r="A2447" s="106"/>
      <c r="B2447" s="15"/>
      <c r="C2447" s="15"/>
      <c r="D2447" s="35"/>
      <c r="E2447" s="22"/>
      <c r="F2447" s="16"/>
      <c r="G2447" s="14"/>
      <c r="H2447" s="17"/>
      <c r="I2447" s="16"/>
      <c r="J2447" s="14"/>
      <c r="K2447" s="17"/>
      <c r="L2447" s="16"/>
      <c r="M2447" s="14"/>
      <c r="N2447" s="17"/>
      <c r="O2447" s="22"/>
      <c r="P2447" s="86"/>
      <c r="Q2447" s="72"/>
      <c r="R2447" s="72"/>
      <c r="S2447" s="72"/>
      <c r="T2447" s="72"/>
      <c r="U2447" s="72"/>
      <c r="V2447" s="72"/>
      <c r="W2447" s="72"/>
      <c r="X2447" s="72"/>
      <c r="Y2447" s="72"/>
      <c r="Z2447" s="72"/>
      <c r="AA2447" s="87"/>
      <c r="AB2447" s="121">
        <f>IF($D2447="",0,IF($E2447="",0,IF(VLOOKUP($E2447,paramètres!$E$33:$F$44,2,FALSE)&lt;=VLOOKUP($AB$18,paramètres!$E$33:$F$44,2,FALSE),P2447*$D2447,0)))</f>
        <v>0</v>
      </c>
      <c r="AC2447" s="13">
        <f>IF($D2447="",0,IF($E2447="",0,IF(VLOOKUP($E2447,paramètres!$E$33:$F$44,2,FALSE)&lt;=VLOOKUP($AC$18,paramètres!$E$33:$F$44,2,FALSE),Q2447*$D2447,0)))</f>
        <v>0</v>
      </c>
      <c r="AD2447" s="13">
        <f>IF($D2447="",0,IF($E2447="",0,IF(VLOOKUP($E2447,paramètres!$E$33:$F$44,2,FALSE)&lt;=VLOOKUP($AD$18,paramètres!$E$33:$F$44,2,FALSE),R2447*$D2447,0)))</f>
        <v>0</v>
      </c>
      <c r="AE2447" s="13">
        <f>IF($D2447="",0,IF($E2447="",0,IF(VLOOKUP($E2447,paramètres!$E$33:$F$44,2,FALSE)&lt;=VLOOKUP($AE$18,paramètres!$E$33:$F$44,2,FALSE),S2447*$D2447,0)))</f>
        <v>0</v>
      </c>
      <c r="AF2447" s="13">
        <f>IF($D2447="",0,IF($E2447="",0,IF(VLOOKUP($E2447,paramètres!$E$33:$F$44,2,FALSE)&lt;=VLOOKUP($AF$18,paramètres!$E$33:$F$44,2,FALSE),T2447*$D2447,0)))</f>
        <v>0</v>
      </c>
      <c r="AG2447" s="13">
        <f>IF($D2447="",0,IF($E2447="",0,IF(VLOOKUP($E2447,paramètres!$E$33:$F$44,2,FALSE)&lt;=VLOOKUP($AG$18,paramètres!$E$33:$F$44,2,FALSE),U2447*$D2447,0)))</f>
        <v>0</v>
      </c>
      <c r="AH2447" s="13">
        <f>IF($D2447="",0,IF($E2447="",0,IF(VLOOKUP($E2447,paramètres!$E$33:$F$44,2,FALSE)&lt;=VLOOKUP($AH$18,paramètres!$E$33:$F$44,2,FALSE),V2447*$D2447,0)))</f>
        <v>0</v>
      </c>
      <c r="AI2447" s="13">
        <f>IF($D2447="",0,IF($E2447="",0,IF(VLOOKUP($E2447,paramètres!$E$33:$F$44,2,FALSE)&lt;=VLOOKUP($AI$18,paramètres!$E$33:$F$44,2,FALSE),W2447*$D2447,0)))</f>
        <v>0</v>
      </c>
      <c r="AJ2447" s="13">
        <f>IF($D2447="",0,IF($E2447="",0,IF(VLOOKUP($E2447,paramètres!$E$33:$F$44,2,FALSE)&lt;=VLOOKUP($AJ$18,paramètres!$E$33:$F$44,2,FALSE),X2447*$D2447,0)))</f>
        <v>0</v>
      </c>
      <c r="AK2447" s="13">
        <f>IF($D2447="",0,IF($E2447="",0,IF(VLOOKUP($E2447,paramètres!$E$33:$F$44,2,FALSE)&lt;=VLOOKUP($AK$18,paramètres!$E$33:$F$44,2,FALSE),Y2447*$D2447,0)))</f>
        <v>0</v>
      </c>
      <c r="AL2447" s="13">
        <f>IF($D2447="",0,IF($E2447="",0,IF(VLOOKUP($E2447,paramètres!$E$33:$F$44,2,FALSE)&lt;=VLOOKUP($AL$18,paramètres!$E$33:$F$44,2,FALSE),Z2447*$D2447,0)))</f>
        <v>0</v>
      </c>
      <c r="AM2447" s="126">
        <f>IF($D2447="",0,IF($E2447="",0,IF(VLOOKUP($E2447,paramètres!$E$33:$F$44,2,FALSE)&lt;=VLOOKUP($AM$18,paramètres!$E$33:$F$44,2,FALSE),AA2447*$D2447,0)))</f>
        <v>0</v>
      </c>
      <c r="AN2447" s="122" t="str">
        <f>IF(paramètres!$B$28=1,((SUM(P2447:Y2447)/1.02)+SUM(Z2447:AA2447))*0.0303/9*COUNT(P2447:X2447),IF(paramètres!$B$28=2,(SUM(P2447:AA2447))*0.0303/9*COUNT(P2447:X2447),"Missing Delta option"))</f>
        <v>Missing Delta option</v>
      </c>
      <c r="AO2447" s="23" t="str">
        <f>IF(paramètres!$B$28=1,(((SUM(P2447:Y2447)/1.02)+SUM(Z2447:AA2447))+((SUM(AB2447:AK2447)/1.02)+SUM(AL2447:AN2447)))*cotpatr,IF(paramètres!$B$28=2,(SUM(P2447:AN2447)*cotpatr),"Missing Delta Option"))</f>
        <v>Missing Delta Option</v>
      </c>
      <c r="AP2447" s="23" t="str" cm="1">
        <f t="array" ref="AP2447">IF(paramètres!$B$28=1,(((SUM(P2447:Y2447)/1.02)+SUM(Z2447:AA2447))+((SUM(AB2447:AM2447)/1.02)+SUM(AL2447:AM2447)))/12*pécule,IF(paramètres!$B$28=2,SUM(P2447:AM2447)/12*pécule,"Missing Delta Option"))</f>
        <v>Missing Delta Option</v>
      </c>
      <c r="AQ2447" s="105" t="e">
        <f>IF(paramètres!$B$28=1,(((SUM(P2447:Y2447)/1.02)+SUM(Z2447:AA2447))+((SUM(AB2447:AM2447)/1.02)+SUM(AL2447:AM2447)))+AN2447+AO2447+AP2447,SUM(P2447:AM2447)+AN2447+AO2447+AP2447)</f>
        <v>#VALUE!</v>
      </c>
    </row>
    <row r="2448" spans="1:43" x14ac:dyDescent="0.25">
      <c r="A2448" s="106"/>
      <c r="B2448" s="15"/>
      <c r="C2448" s="15"/>
      <c r="D2448" s="35"/>
      <c r="E2448" s="22"/>
      <c r="F2448" s="16"/>
      <c r="G2448" s="14"/>
      <c r="H2448" s="17"/>
      <c r="I2448" s="16"/>
      <c r="J2448" s="14"/>
      <c r="K2448" s="17"/>
      <c r="L2448" s="16"/>
      <c r="M2448" s="14"/>
      <c r="N2448" s="17"/>
      <c r="O2448" s="22"/>
      <c r="P2448" s="86"/>
      <c r="Q2448" s="72"/>
      <c r="R2448" s="72"/>
      <c r="S2448" s="72"/>
      <c r="T2448" s="72"/>
      <c r="U2448" s="72"/>
      <c r="V2448" s="72"/>
      <c r="W2448" s="72"/>
      <c r="X2448" s="72"/>
      <c r="Y2448" s="72"/>
      <c r="Z2448" s="72"/>
      <c r="AA2448" s="87"/>
      <c r="AB2448" s="121">
        <f>IF($D2448="",0,IF($E2448="",0,IF(VLOOKUP($E2448,paramètres!$E$33:$F$44,2,FALSE)&lt;=VLOOKUP($AB$18,paramètres!$E$33:$F$44,2,FALSE),P2448*$D2448,0)))</f>
        <v>0</v>
      </c>
      <c r="AC2448" s="13">
        <f>IF($D2448="",0,IF($E2448="",0,IF(VLOOKUP($E2448,paramètres!$E$33:$F$44,2,FALSE)&lt;=VLOOKUP($AC$18,paramètres!$E$33:$F$44,2,FALSE),Q2448*$D2448,0)))</f>
        <v>0</v>
      </c>
      <c r="AD2448" s="13">
        <f>IF($D2448="",0,IF($E2448="",0,IF(VLOOKUP($E2448,paramètres!$E$33:$F$44,2,FALSE)&lt;=VLOOKUP($AD$18,paramètres!$E$33:$F$44,2,FALSE),R2448*$D2448,0)))</f>
        <v>0</v>
      </c>
      <c r="AE2448" s="13">
        <f>IF($D2448="",0,IF($E2448="",0,IF(VLOOKUP($E2448,paramètres!$E$33:$F$44,2,FALSE)&lt;=VLOOKUP($AE$18,paramètres!$E$33:$F$44,2,FALSE),S2448*$D2448,0)))</f>
        <v>0</v>
      </c>
      <c r="AF2448" s="13">
        <f>IF($D2448="",0,IF($E2448="",0,IF(VLOOKUP($E2448,paramètres!$E$33:$F$44,2,FALSE)&lt;=VLOOKUP($AF$18,paramètres!$E$33:$F$44,2,FALSE),T2448*$D2448,0)))</f>
        <v>0</v>
      </c>
      <c r="AG2448" s="13">
        <f>IF($D2448="",0,IF($E2448="",0,IF(VLOOKUP($E2448,paramètres!$E$33:$F$44,2,FALSE)&lt;=VLOOKUP($AG$18,paramètres!$E$33:$F$44,2,FALSE),U2448*$D2448,0)))</f>
        <v>0</v>
      </c>
      <c r="AH2448" s="13">
        <f>IF($D2448="",0,IF($E2448="",0,IF(VLOOKUP($E2448,paramètres!$E$33:$F$44,2,FALSE)&lt;=VLOOKUP($AH$18,paramètres!$E$33:$F$44,2,FALSE),V2448*$D2448,0)))</f>
        <v>0</v>
      </c>
      <c r="AI2448" s="13">
        <f>IF($D2448="",0,IF($E2448="",0,IF(VLOOKUP($E2448,paramètres!$E$33:$F$44,2,FALSE)&lt;=VLOOKUP($AI$18,paramètres!$E$33:$F$44,2,FALSE),W2448*$D2448,0)))</f>
        <v>0</v>
      </c>
      <c r="AJ2448" s="13">
        <f>IF($D2448="",0,IF($E2448="",0,IF(VLOOKUP($E2448,paramètres!$E$33:$F$44,2,FALSE)&lt;=VLOOKUP($AJ$18,paramètres!$E$33:$F$44,2,FALSE),X2448*$D2448,0)))</f>
        <v>0</v>
      </c>
      <c r="AK2448" s="13">
        <f>IF($D2448="",0,IF($E2448="",0,IF(VLOOKUP($E2448,paramètres!$E$33:$F$44,2,FALSE)&lt;=VLOOKUP($AK$18,paramètres!$E$33:$F$44,2,FALSE),Y2448*$D2448,0)))</f>
        <v>0</v>
      </c>
      <c r="AL2448" s="13">
        <f>IF($D2448="",0,IF($E2448="",0,IF(VLOOKUP($E2448,paramètres!$E$33:$F$44,2,FALSE)&lt;=VLOOKUP($AL$18,paramètres!$E$33:$F$44,2,FALSE),Z2448*$D2448,0)))</f>
        <v>0</v>
      </c>
      <c r="AM2448" s="126">
        <f>IF($D2448="",0,IF($E2448="",0,IF(VLOOKUP($E2448,paramètres!$E$33:$F$44,2,FALSE)&lt;=VLOOKUP($AM$18,paramètres!$E$33:$F$44,2,FALSE),AA2448*$D2448,0)))</f>
        <v>0</v>
      </c>
      <c r="AN2448" s="122" t="str">
        <f>IF(paramètres!$B$28=1,((SUM(P2448:Y2448)/1.02)+SUM(Z2448:AA2448))*0.0303/9*COUNT(P2448:X2448),IF(paramètres!$B$28=2,(SUM(P2448:AA2448))*0.0303/9*COUNT(P2448:X2448),"Missing Delta option"))</f>
        <v>Missing Delta option</v>
      </c>
      <c r="AO2448" s="23" t="str">
        <f>IF(paramètres!$B$28=1,(((SUM(P2448:Y2448)/1.02)+SUM(Z2448:AA2448))+((SUM(AB2448:AK2448)/1.02)+SUM(AL2448:AN2448)))*cotpatr,IF(paramètres!$B$28=2,(SUM(P2448:AN2448)*cotpatr),"Missing Delta Option"))</f>
        <v>Missing Delta Option</v>
      </c>
      <c r="AP2448" s="23" t="str" cm="1">
        <f t="array" ref="AP2448">IF(paramètres!$B$28=1,(((SUM(P2448:Y2448)/1.02)+SUM(Z2448:AA2448))+((SUM(AB2448:AM2448)/1.02)+SUM(AL2448:AM2448)))/12*pécule,IF(paramètres!$B$28=2,SUM(P2448:AM2448)/12*pécule,"Missing Delta Option"))</f>
        <v>Missing Delta Option</v>
      </c>
      <c r="AQ2448" s="105" t="e">
        <f>IF(paramètres!$B$28=1,(((SUM(P2448:Y2448)/1.02)+SUM(Z2448:AA2448))+((SUM(AB2448:AM2448)/1.02)+SUM(AL2448:AM2448)))+AN2448+AO2448+AP2448,SUM(P2448:AM2448)+AN2448+AO2448+AP2448)</f>
        <v>#VALUE!</v>
      </c>
    </row>
    <row r="2449" spans="1:43" x14ac:dyDescent="0.25">
      <c r="A2449" s="106"/>
      <c r="B2449" s="15"/>
      <c r="C2449" s="15"/>
      <c r="D2449" s="35"/>
      <c r="E2449" s="22"/>
      <c r="F2449" s="16"/>
      <c r="G2449" s="14"/>
      <c r="H2449" s="17"/>
      <c r="I2449" s="16"/>
      <c r="J2449" s="14"/>
      <c r="K2449" s="17"/>
      <c r="L2449" s="16"/>
      <c r="M2449" s="14"/>
      <c r="N2449" s="17"/>
      <c r="O2449" s="22"/>
      <c r="P2449" s="86"/>
      <c r="Q2449" s="72"/>
      <c r="R2449" s="72"/>
      <c r="S2449" s="72"/>
      <c r="T2449" s="72"/>
      <c r="U2449" s="72"/>
      <c r="V2449" s="72"/>
      <c r="W2449" s="72"/>
      <c r="X2449" s="72"/>
      <c r="Y2449" s="72"/>
      <c r="Z2449" s="72"/>
      <c r="AA2449" s="87"/>
      <c r="AB2449" s="121">
        <f>IF($D2449="",0,IF($E2449="",0,IF(VLOOKUP($E2449,paramètres!$E$33:$F$44,2,FALSE)&lt;=VLOOKUP($AB$18,paramètres!$E$33:$F$44,2,FALSE),P2449*$D2449,0)))</f>
        <v>0</v>
      </c>
      <c r="AC2449" s="13">
        <f>IF($D2449="",0,IF($E2449="",0,IF(VLOOKUP($E2449,paramètres!$E$33:$F$44,2,FALSE)&lt;=VLOOKUP($AC$18,paramètres!$E$33:$F$44,2,FALSE),Q2449*$D2449,0)))</f>
        <v>0</v>
      </c>
      <c r="AD2449" s="13">
        <f>IF($D2449="",0,IF($E2449="",0,IF(VLOOKUP($E2449,paramètres!$E$33:$F$44,2,FALSE)&lt;=VLOOKUP($AD$18,paramètres!$E$33:$F$44,2,FALSE),R2449*$D2449,0)))</f>
        <v>0</v>
      </c>
      <c r="AE2449" s="13">
        <f>IF($D2449="",0,IF($E2449="",0,IF(VLOOKUP($E2449,paramètres!$E$33:$F$44,2,FALSE)&lt;=VLOOKUP($AE$18,paramètres!$E$33:$F$44,2,FALSE),S2449*$D2449,0)))</f>
        <v>0</v>
      </c>
      <c r="AF2449" s="13">
        <f>IF($D2449="",0,IF($E2449="",0,IF(VLOOKUP($E2449,paramètres!$E$33:$F$44,2,FALSE)&lt;=VLOOKUP($AF$18,paramètres!$E$33:$F$44,2,FALSE),T2449*$D2449,0)))</f>
        <v>0</v>
      </c>
      <c r="AG2449" s="13">
        <f>IF($D2449="",0,IF($E2449="",0,IF(VLOOKUP($E2449,paramètres!$E$33:$F$44,2,FALSE)&lt;=VLOOKUP($AG$18,paramètres!$E$33:$F$44,2,FALSE),U2449*$D2449,0)))</f>
        <v>0</v>
      </c>
      <c r="AH2449" s="13">
        <f>IF($D2449="",0,IF($E2449="",0,IF(VLOOKUP($E2449,paramètres!$E$33:$F$44,2,FALSE)&lt;=VLOOKUP($AH$18,paramètres!$E$33:$F$44,2,FALSE),V2449*$D2449,0)))</f>
        <v>0</v>
      </c>
      <c r="AI2449" s="13">
        <f>IF($D2449="",0,IF($E2449="",0,IF(VLOOKUP($E2449,paramètres!$E$33:$F$44,2,FALSE)&lt;=VLOOKUP($AI$18,paramètres!$E$33:$F$44,2,FALSE),W2449*$D2449,0)))</f>
        <v>0</v>
      </c>
      <c r="AJ2449" s="13">
        <f>IF($D2449="",0,IF($E2449="",0,IF(VLOOKUP($E2449,paramètres!$E$33:$F$44,2,FALSE)&lt;=VLOOKUP($AJ$18,paramètres!$E$33:$F$44,2,FALSE),X2449*$D2449,0)))</f>
        <v>0</v>
      </c>
      <c r="AK2449" s="13">
        <f>IF($D2449="",0,IF($E2449="",0,IF(VLOOKUP($E2449,paramètres!$E$33:$F$44,2,FALSE)&lt;=VLOOKUP($AK$18,paramètres!$E$33:$F$44,2,FALSE),Y2449*$D2449,0)))</f>
        <v>0</v>
      </c>
      <c r="AL2449" s="13">
        <f>IF($D2449="",0,IF($E2449="",0,IF(VLOOKUP($E2449,paramètres!$E$33:$F$44,2,FALSE)&lt;=VLOOKUP($AL$18,paramètres!$E$33:$F$44,2,FALSE),Z2449*$D2449,0)))</f>
        <v>0</v>
      </c>
      <c r="AM2449" s="126">
        <f>IF($D2449="",0,IF($E2449="",0,IF(VLOOKUP($E2449,paramètres!$E$33:$F$44,2,FALSE)&lt;=VLOOKUP($AM$18,paramètres!$E$33:$F$44,2,FALSE),AA2449*$D2449,0)))</f>
        <v>0</v>
      </c>
      <c r="AN2449" s="122" t="str">
        <f>IF(paramètres!$B$28=1,((SUM(P2449:Y2449)/1.02)+SUM(Z2449:AA2449))*0.0303/9*COUNT(P2449:X2449),IF(paramètres!$B$28=2,(SUM(P2449:AA2449))*0.0303/9*COUNT(P2449:X2449),"Missing Delta option"))</f>
        <v>Missing Delta option</v>
      </c>
      <c r="AO2449" s="23" t="str">
        <f>IF(paramètres!$B$28=1,(((SUM(P2449:Y2449)/1.02)+SUM(Z2449:AA2449))+((SUM(AB2449:AK2449)/1.02)+SUM(AL2449:AN2449)))*cotpatr,IF(paramètres!$B$28=2,(SUM(P2449:AN2449)*cotpatr),"Missing Delta Option"))</f>
        <v>Missing Delta Option</v>
      </c>
      <c r="AP2449" s="23" t="str" cm="1">
        <f t="array" ref="AP2449">IF(paramètres!$B$28=1,(((SUM(P2449:Y2449)/1.02)+SUM(Z2449:AA2449))+((SUM(AB2449:AM2449)/1.02)+SUM(AL2449:AM2449)))/12*pécule,IF(paramètres!$B$28=2,SUM(P2449:AM2449)/12*pécule,"Missing Delta Option"))</f>
        <v>Missing Delta Option</v>
      </c>
      <c r="AQ2449" s="105" t="e">
        <f>IF(paramètres!$B$28=1,(((SUM(P2449:Y2449)/1.02)+SUM(Z2449:AA2449))+((SUM(AB2449:AM2449)/1.02)+SUM(AL2449:AM2449)))+AN2449+AO2449+AP2449,SUM(P2449:AM2449)+AN2449+AO2449+AP2449)</f>
        <v>#VALUE!</v>
      </c>
    </row>
    <row r="2450" spans="1:43" x14ac:dyDescent="0.25">
      <c r="A2450" s="106"/>
      <c r="B2450" s="15"/>
      <c r="C2450" s="15"/>
      <c r="D2450" s="35"/>
      <c r="E2450" s="22"/>
      <c r="F2450" s="16"/>
      <c r="G2450" s="14"/>
      <c r="H2450" s="17"/>
      <c r="I2450" s="16"/>
      <c r="J2450" s="14"/>
      <c r="K2450" s="17"/>
      <c r="L2450" s="16"/>
      <c r="M2450" s="14"/>
      <c r="N2450" s="17"/>
      <c r="O2450" s="22"/>
      <c r="P2450" s="86"/>
      <c r="Q2450" s="72"/>
      <c r="R2450" s="72"/>
      <c r="S2450" s="72"/>
      <c r="T2450" s="72"/>
      <c r="U2450" s="72"/>
      <c r="V2450" s="72"/>
      <c r="W2450" s="72"/>
      <c r="X2450" s="72"/>
      <c r="Y2450" s="72"/>
      <c r="Z2450" s="72"/>
      <c r="AA2450" s="87"/>
      <c r="AB2450" s="121">
        <f>IF($D2450="",0,IF($E2450="",0,IF(VLOOKUP($E2450,paramètres!$E$33:$F$44,2,FALSE)&lt;=VLOOKUP($AB$18,paramètres!$E$33:$F$44,2,FALSE),P2450*$D2450,0)))</f>
        <v>0</v>
      </c>
      <c r="AC2450" s="13">
        <f>IF($D2450="",0,IF($E2450="",0,IF(VLOOKUP($E2450,paramètres!$E$33:$F$44,2,FALSE)&lt;=VLOOKUP($AC$18,paramètres!$E$33:$F$44,2,FALSE),Q2450*$D2450,0)))</f>
        <v>0</v>
      </c>
      <c r="AD2450" s="13">
        <f>IF($D2450="",0,IF($E2450="",0,IF(VLOOKUP($E2450,paramètres!$E$33:$F$44,2,FALSE)&lt;=VLOOKUP($AD$18,paramètres!$E$33:$F$44,2,FALSE),R2450*$D2450,0)))</f>
        <v>0</v>
      </c>
      <c r="AE2450" s="13">
        <f>IF($D2450="",0,IF($E2450="",0,IF(VLOOKUP($E2450,paramètres!$E$33:$F$44,2,FALSE)&lt;=VLOOKUP($AE$18,paramètres!$E$33:$F$44,2,FALSE),S2450*$D2450,0)))</f>
        <v>0</v>
      </c>
      <c r="AF2450" s="13">
        <f>IF($D2450="",0,IF($E2450="",0,IF(VLOOKUP($E2450,paramètres!$E$33:$F$44,2,FALSE)&lt;=VLOOKUP($AF$18,paramètres!$E$33:$F$44,2,FALSE),T2450*$D2450,0)))</f>
        <v>0</v>
      </c>
      <c r="AG2450" s="13">
        <f>IF($D2450="",0,IF($E2450="",0,IF(VLOOKUP($E2450,paramètres!$E$33:$F$44,2,FALSE)&lt;=VLOOKUP($AG$18,paramètres!$E$33:$F$44,2,FALSE),U2450*$D2450,0)))</f>
        <v>0</v>
      </c>
      <c r="AH2450" s="13">
        <f>IF($D2450="",0,IF($E2450="",0,IF(VLOOKUP($E2450,paramètres!$E$33:$F$44,2,FALSE)&lt;=VLOOKUP($AH$18,paramètres!$E$33:$F$44,2,FALSE),V2450*$D2450,0)))</f>
        <v>0</v>
      </c>
      <c r="AI2450" s="13">
        <f>IF($D2450="",0,IF($E2450="",0,IF(VLOOKUP($E2450,paramètres!$E$33:$F$44,2,FALSE)&lt;=VLOOKUP($AI$18,paramètres!$E$33:$F$44,2,FALSE),W2450*$D2450,0)))</f>
        <v>0</v>
      </c>
      <c r="AJ2450" s="13">
        <f>IF($D2450="",0,IF($E2450="",0,IF(VLOOKUP($E2450,paramètres!$E$33:$F$44,2,FALSE)&lt;=VLOOKUP($AJ$18,paramètres!$E$33:$F$44,2,FALSE),X2450*$D2450,0)))</f>
        <v>0</v>
      </c>
      <c r="AK2450" s="13">
        <f>IF($D2450="",0,IF($E2450="",0,IF(VLOOKUP($E2450,paramètres!$E$33:$F$44,2,FALSE)&lt;=VLOOKUP($AK$18,paramètres!$E$33:$F$44,2,FALSE),Y2450*$D2450,0)))</f>
        <v>0</v>
      </c>
      <c r="AL2450" s="13">
        <f>IF($D2450="",0,IF($E2450="",0,IF(VLOOKUP($E2450,paramètres!$E$33:$F$44,2,FALSE)&lt;=VLOOKUP($AL$18,paramètres!$E$33:$F$44,2,FALSE),Z2450*$D2450,0)))</f>
        <v>0</v>
      </c>
      <c r="AM2450" s="126">
        <f>IF($D2450="",0,IF($E2450="",0,IF(VLOOKUP($E2450,paramètres!$E$33:$F$44,2,FALSE)&lt;=VLOOKUP($AM$18,paramètres!$E$33:$F$44,2,FALSE),AA2450*$D2450,0)))</f>
        <v>0</v>
      </c>
      <c r="AN2450" s="122" t="str">
        <f>IF(paramètres!$B$28=1,((SUM(P2450:Y2450)/1.02)+SUM(Z2450:AA2450))*0.0303/9*COUNT(P2450:X2450),IF(paramètres!$B$28=2,(SUM(P2450:AA2450))*0.0303/9*COUNT(P2450:X2450),"Missing Delta option"))</f>
        <v>Missing Delta option</v>
      </c>
      <c r="AO2450" s="23" t="str">
        <f>IF(paramètres!$B$28=1,(((SUM(P2450:Y2450)/1.02)+SUM(Z2450:AA2450))+((SUM(AB2450:AK2450)/1.02)+SUM(AL2450:AN2450)))*cotpatr,IF(paramètres!$B$28=2,(SUM(P2450:AN2450)*cotpatr),"Missing Delta Option"))</f>
        <v>Missing Delta Option</v>
      </c>
      <c r="AP2450" s="23" t="str" cm="1">
        <f t="array" ref="AP2450">IF(paramètres!$B$28=1,(((SUM(P2450:Y2450)/1.02)+SUM(Z2450:AA2450))+((SUM(AB2450:AM2450)/1.02)+SUM(AL2450:AM2450)))/12*pécule,IF(paramètres!$B$28=2,SUM(P2450:AM2450)/12*pécule,"Missing Delta Option"))</f>
        <v>Missing Delta Option</v>
      </c>
      <c r="AQ2450" s="105" t="e">
        <f>IF(paramètres!$B$28=1,(((SUM(P2450:Y2450)/1.02)+SUM(Z2450:AA2450))+((SUM(AB2450:AM2450)/1.02)+SUM(AL2450:AM2450)))+AN2450+AO2450+AP2450,SUM(P2450:AM2450)+AN2450+AO2450+AP2450)</f>
        <v>#VALUE!</v>
      </c>
    </row>
    <row r="2451" spans="1:43" x14ac:dyDescent="0.25">
      <c r="A2451" s="106"/>
      <c r="B2451" s="15"/>
      <c r="C2451" s="15"/>
      <c r="D2451" s="35"/>
      <c r="E2451" s="22"/>
      <c r="F2451" s="16"/>
      <c r="G2451" s="14"/>
      <c r="H2451" s="17"/>
      <c r="I2451" s="16"/>
      <c r="J2451" s="14"/>
      <c r="K2451" s="17"/>
      <c r="L2451" s="16"/>
      <c r="M2451" s="14"/>
      <c r="N2451" s="17"/>
      <c r="O2451" s="22"/>
      <c r="P2451" s="86"/>
      <c r="Q2451" s="72"/>
      <c r="R2451" s="72"/>
      <c r="S2451" s="72"/>
      <c r="T2451" s="72"/>
      <c r="U2451" s="72"/>
      <c r="V2451" s="72"/>
      <c r="W2451" s="72"/>
      <c r="X2451" s="72"/>
      <c r="Y2451" s="72"/>
      <c r="Z2451" s="72"/>
      <c r="AA2451" s="87"/>
      <c r="AB2451" s="121">
        <f>IF($D2451="",0,IF($E2451="",0,IF(VLOOKUP($E2451,paramètres!$E$33:$F$44,2,FALSE)&lt;=VLOOKUP($AB$18,paramètres!$E$33:$F$44,2,FALSE),P2451*$D2451,0)))</f>
        <v>0</v>
      </c>
      <c r="AC2451" s="13">
        <f>IF($D2451="",0,IF($E2451="",0,IF(VLOOKUP($E2451,paramètres!$E$33:$F$44,2,FALSE)&lt;=VLOOKUP($AC$18,paramètres!$E$33:$F$44,2,FALSE),Q2451*$D2451,0)))</f>
        <v>0</v>
      </c>
      <c r="AD2451" s="13">
        <f>IF($D2451="",0,IF($E2451="",0,IF(VLOOKUP($E2451,paramètres!$E$33:$F$44,2,FALSE)&lt;=VLOOKUP($AD$18,paramètres!$E$33:$F$44,2,FALSE),R2451*$D2451,0)))</f>
        <v>0</v>
      </c>
      <c r="AE2451" s="13">
        <f>IF($D2451="",0,IF($E2451="",0,IF(VLOOKUP($E2451,paramètres!$E$33:$F$44,2,FALSE)&lt;=VLOOKUP($AE$18,paramètres!$E$33:$F$44,2,FALSE),S2451*$D2451,0)))</f>
        <v>0</v>
      </c>
      <c r="AF2451" s="13">
        <f>IF($D2451="",0,IF($E2451="",0,IF(VLOOKUP($E2451,paramètres!$E$33:$F$44,2,FALSE)&lt;=VLOOKUP($AF$18,paramètres!$E$33:$F$44,2,FALSE),T2451*$D2451,0)))</f>
        <v>0</v>
      </c>
      <c r="AG2451" s="13">
        <f>IF($D2451="",0,IF($E2451="",0,IF(VLOOKUP($E2451,paramètres!$E$33:$F$44,2,FALSE)&lt;=VLOOKUP($AG$18,paramètres!$E$33:$F$44,2,FALSE),U2451*$D2451,0)))</f>
        <v>0</v>
      </c>
      <c r="AH2451" s="13">
        <f>IF($D2451="",0,IF($E2451="",0,IF(VLOOKUP($E2451,paramètres!$E$33:$F$44,2,FALSE)&lt;=VLOOKUP($AH$18,paramètres!$E$33:$F$44,2,FALSE),V2451*$D2451,0)))</f>
        <v>0</v>
      </c>
      <c r="AI2451" s="13">
        <f>IF($D2451="",0,IF($E2451="",0,IF(VLOOKUP($E2451,paramètres!$E$33:$F$44,2,FALSE)&lt;=VLOOKUP($AI$18,paramètres!$E$33:$F$44,2,FALSE),W2451*$D2451,0)))</f>
        <v>0</v>
      </c>
      <c r="AJ2451" s="13">
        <f>IF($D2451="",0,IF($E2451="",0,IF(VLOOKUP($E2451,paramètres!$E$33:$F$44,2,FALSE)&lt;=VLOOKUP($AJ$18,paramètres!$E$33:$F$44,2,FALSE),X2451*$D2451,0)))</f>
        <v>0</v>
      </c>
      <c r="AK2451" s="13">
        <f>IF($D2451="",0,IF($E2451="",0,IF(VLOOKUP($E2451,paramètres!$E$33:$F$44,2,FALSE)&lt;=VLOOKUP($AK$18,paramètres!$E$33:$F$44,2,FALSE),Y2451*$D2451,0)))</f>
        <v>0</v>
      </c>
      <c r="AL2451" s="13">
        <f>IF($D2451="",0,IF($E2451="",0,IF(VLOOKUP($E2451,paramètres!$E$33:$F$44,2,FALSE)&lt;=VLOOKUP($AL$18,paramètres!$E$33:$F$44,2,FALSE),Z2451*$D2451,0)))</f>
        <v>0</v>
      </c>
      <c r="AM2451" s="126">
        <f>IF($D2451="",0,IF($E2451="",0,IF(VLOOKUP($E2451,paramètres!$E$33:$F$44,2,FALSE)&lt;=VLOOKUP($AM$18,paramètres!$E$33:$F$44,2,FALSE),AA2451*$D2451,0)))</f>
        <v>0</v>
      </c>
      <c r="AN2451" s="122" t="str">
        <f>IF(paramètres!$B$28=1,((SUM(P2451:Y2451)/1.02)+SUM(Z2451:AA2451))*0.0303/9*COUNT(P2451:X2451),IF(paramètres!$B$28=2,(SUM(P2451:AA2451))*0.0303/9*COUNT(P2451:X2451),"Missing Delta option"))</f>
        <v>Missing Delta option</v>
      </c>
      <c r="AO2451" s="23" t="str">
        <f>IF(paramètres!$B$28=1,(((SUM(P2451:Y2451)/1.02)+SUM(Z2451:AA2451))+((SUM(AB2451:AK2451)/1.02)+SUM(AL2451:AN2451)))*cotpatr,IF(paramètres!$B$28=2,(SUM(P2451:AN2451)*cotpatr),"Missing Delta Option"))</f>
        <v>Missing Delta Option</v>
      </c>
      <c r="AP2451" s="23" t="str" cm="1">
        <f t="array" ref="AP2451">IF(paramètres!$B$28=1,(((SUM(P2451:Y2451)/1.02)+SUM(Z2451:AA2451))+((SUM(AB2451:AM2451)/1.02)+SUM(AL2451:AM2451)))/12*pécule,IF(paramètres!$B$28=2,SUM(P2451:AM2451)/12*pécule,"Missing Delta Option"))</f>
        <v>Missing Delta Option</v>
      </c>
      <c r="AQ2451" s="105" t="e">
        <f>IF(paramètres!$B$28=1,(((SUM(P2451:Y2451)/1.02)+SUM(Z2451:AA2451))+((SUM(AB2451:AM2451)/1.02)+SUM(AL2451:AM2451)))+AN2451+AO2451+AP2451,SUM(P2451:AM2451)+AN2451+AO2451+AP2451)</f>
        <v>#VALUE!</v>
      </c>
    </row>
    <row r="2452" spans="1:43" x14ac:dyDescent="0.25">
      <c r="A2452" s="106"/>
      <c r="B2452" s="15"/>
      <c r="C2452" s="15"/>
      <c r="D2452" s="35"/>
      <c r="E2452" s="22"/>
      <c r="F2452" s="16"/>
      <c r="G2452" s="14"/>
      <c r="H2452" s="17"/>
      <c r="I2452" s="16"/>
      <c r="J2452" s="14"/>
      <c r="K2452" s="17"/>
      <c r="L2452" s="16"/>
      <c r="M2452" s="14"/>
      <c r="N2452" s="17"/>
      <c r="O2452" s="22"/>
      <c r="P2452" s="86"/>
      <c r="Q2452" s="72"/>
      <c r="R2452" s="72"/>
      <c r="S2452" s="72"/>
      <c r="T2452" s="72"/>
      <c r="U2452" s="72"/>
      <c r="V2452" s="72"/>
      <c r="W2452" s="72"/>
      <c r="X2452" s="72"/>
      <c r="Y2452" s="72"/>
      <c r="Z2452" s="72"/>
      <c r="AA2452" s="87"/>
      <c r="AB2452" s="121">
        <f>IF($D2452="",0,IF($E2452="",0,IF(VLOOKUP($E2452,paramètres!$E$33:$F$44,2,FALSE)&lt;=VLOOKUP($AB$18,paramètres!$E$33:$F$44,2,FALSE),P2452*$D2452,0)))</f>
        <v>0</v>
      </c>
      <c r="AC2452" s="13">
        <f>IF($D2452="",0,IF($E2452="",0,IF(VLOOKUP($E2452,paramètres!$E$33:$F$44,2,FALSE)&lt;=VLOOKUP($AC$18,paramètres!$E$33:$F$44,2,FALSE),Q2452*$D2452,0)))</f>
        <v>0</v>
      </c>
      <c r="AD2452" s="13">
        <f>IF($D2452="",0,IF($E2452="",0,IF(VLOOKUP($E2452,paramètres!$E$33:$F$44,2,FALSE)&lt;=VLOOKUP($AD$18,paramètres!$E$33:$F$44,2,FALSE),R2452*$D2452,0)))</f>
        <v>0</v>
      </c>
      <c r="AE2452" s="13">
        <f>IF($D2452="",0,IF($E2452="",0,IF(VLOOKUP($E2452,paramètres!$E$33:$F$44,2,FALSE)&lt;=VLOOKUP($AE$18,paramètres!$E$33:$F$44,2,FALSE),S2452*$D2452,0)))</f>
        <v>0</v>
      </c>
      <c r="AF2452" s="13">
        <f>IF($D2452="",0,IF($E2452="",0,IF(VLOOKUP($E2452,paramètres!$E$33:$F$44,2,FALSE)&lt;=VLOOKUP($AF$18,paramètres!$E$33:$F$44,2,FALSE),T2452*$D2452,0)))</f>
        <v>0</v>
      </c>
      <c r="AG2452" s="13">
        <f>IF($D2452="",0,IF($E2452="",0,IF(VLOOKUP($E2452,paramètres!$E$33:$F$44,2,FALSE)&lt;=VLOOKUP($AG$18,paramètres!$E$33:$F$44,2,FALSE),U2452*$D2452,0)))</f>
        <v>0</v>
      </c>
      <c r="AH2452" s="13">
        <f>IF($D2452="",0,IF($E2452="",0,IF(VLOOKUP($E2452,paramètres!$E$33:$F$44,2,FALSE)&lt;=VLOOKUP($AH$18,paramètres!$E$33:$F$44,2,FALSE),V2452*$D2452,0)))</f>
        <v>0</v>
      </c>
      <c r="AI2452" s="13">
        <f>IF($D2452="",0,IF($E2452="",0,IF(VLOOKUP($E2452,paramètres!$E$33:$F$44,2,FALSE)&lt;=VLOOKUP($AI$18,paramètres!$E$33:$F$44,2,FALSE),W2452*$D2452,0)))</f>
        <v>0</v>
      </c>
      <c r="AJ2452" s="13">
        <f>IF($D2452="",0,IF($E2452="",0,IF(VLOOKUP($E2452,paramètres!$E$33:$F$44,2,FALSE)&lt;=VLOOKUP($AJ$18,paramètres!$E$33:$F$44,2,FALSE),X2452*$D2452,0)))</f>
        <v>0</v>
      </c>
      <c r="AK2452" s="13">
        <f>IF($D2452="",0,IF($E2452="",0,IF(VLOOKUP($E2452,paramètres!$E$33:$F$44,2,FALSE)&lt;=VLOOKUP($AK$18,paramètres!$E$33:$F$44,2,FALSE),Y2452*$D2452,0)))</f>
        <v>0</v>
      </c>
      <c r="AL2452" s="13">
        <f>IF($D2452="",0,IF($E2452="",0,IF(VLOOKUP($E2452,paramètres!$E$33:$F$44,2,FALSE)&lt;=VLOOKUP($AL$18,paramètres!$E$33:$F$44,2,FALSE),Z2452*$D2452,0)))</f>
        <v>0</v>
      </c>
      <c r="AM2452" s="126">
        <f>IF($D2452="",0,IF($E2452="",0,IF(VLOOKUP($E2452,paramètres!$E$33:$F$44,2,FALSE)&lt;=VLOOKUP($AM$18,paramètres!$E$33:$F$44,2,FALSE),AA2452*$D2452,0)))</f>
        <v>0</v>
      </c>
      <c r="AN2452" s="122" t="str">
        <f>IF(paramètres!$B$28=1,((SUM(P2452:Y2452)/1.02)+SUM(Z2452:AA2452))*0.0303/9*COUNT(P2452:X2452),IF(paramètres!$B$28=2,(SUM(P2452:AA2452))*0.0303/9*COUNT(P2452:X2452),"Missing Delta option"))</f>
        <v>Missing Delta option</v>
      </c>
      <c r="AO2452" s="23" t="str">
        <f>IF(paramètres!$B$28=1,(((SUM(P2452:Y2452)/1.02)+SUM(Z2452:AA2452))+((SUM(AB2452:AK2452)/1.02)+SUM(AL2452:AN2452)))*cotpatr,IF(paramètres!$B$28=2,(SUM(P2452:AN2452)*cotpatr),"Missing Delta Option"))</f>
        <v>Missing Delta Option</v>
      </c>
      <c r="AP2452" s="23" t="str" cm="1">
        <f t="array" ref="AP2452">IF(paramètres!$B$28=1,(((SUM(P2452:Y2452)/1.02)+SUM(Z2452:AA2452))+((SUM(AB2452:AM2452)/1.02)+SUM(AL2452:AM2452)))/12*pécule,IF(paramètres!$B$28=2,SUM(P2452:AM2452)/12*pécule,"Missing Delta Option"))</f>
        <v>Missing Delta Option</v>
      </c>
      <c r="AQ2452" s="105" t="e">
        <f>IF(paramètres!$B$28=1,(((SUM(P2452:Y2452)/1.02)+SUM(Z2452:AA2452))+((SUM(AB2452:AM2452)/1.02)+SUM(AL2452:AM2452)))+AN2452+AO2452+AP2452,SUM(P2452:AM2452)+AN2452+AO2452+AP2452)</f>
        <v>#VALUE!</v>
      </c>
    </row>
    <row r="2453" spans="1:43" x14ac:dyDescent="0.25">
      <c r="A2453" s="106"/>
      <c r="B2453" s="15"/>
      <c r="C2453" s="15"/>
      <c r="D2453" s="35"/>
      <c r="E2453" s="22"/>
      <c r="F2453" s="16"/>
      <c r="G2453" s="14"/>
      <c r="H2453" s="17"/>
      <c r="I2453" s="16"/>
      <c r="J2453" s="14"/>
      <c r="K2453" s="17"/>
      <c r="L2453" s="16"/>
      <c r="M2453" s="14"/>
      <c r="N2453" s="17"/>
      <c r="O2453" s="22"/>
      <c r="P2453" s="86"/>
      <c r="Q2453" s="72"/>
      <c r="R2453" s="72"/>
      <c r="S2453" s="72"/>
      <c r="T2453" s="72"/>
      <c r="U2453" s="72"/>
      <c r="V2453" s="72"/>
      <c r="W2453" s="72"/>
      <c r="X2453" s="72"/>
      <c r="Y2453" s="72"/>
      <c r="Z2453" s="72"/>
      <c r="AA2453" s="87"/>
      <c r="AB2453" s="121">
        <f>IF($D2453="",0,IF($E2453="",0,IF(VLOOKUP($E2453,paramètres!$E$33:$F$44,2,FALSE)&lt;=VLOOKUP($AB$18,paramètres!$E$33:$F$44,2,FALSE),P2453*$D2453,0)))</f>
        <v>0</v>
      </c>
      <c r="AC2453" s="13">
        <f>IF($D2453="",0,IF($E2453="",0,IF(VLOOKUP($E2453,paramètres!$E$33:$F$44,2,FALSE)&lt;=VLOOKUP($AC$18,paramètres!$E$33:$F$44,2,FALSE),Q2453*$D2453,0)))</f>
        <v>0</v>
      </c>
      <c r="AD2453" s="13">
        <f>IF($D2453="",0,IF($E2453="",0,IF(VLOOKUP($E2453,paramètres!$E$33:$F$44,2,FALSE)&lt;=VLOOKUP($AD$18,paramètres!$E$33:$F$44,2,FALSE),R2453*$D2453,0)))</f>
        <v>0</v>
      </c>
      <c r="AE2453" s="13">
        <f>IF($D2453="",0,IF($E2453="",0,IF(VLOOKUP($E2453,paramètres!$E$33:$F$44,2,FALSE)&lt;=VLOOKUP($AE$18,paramètres!$E$33:$F$44,2,FALSE),S2453*$D2453,0)))</f>
        <v>0</v>
      </c>
      <c r="AF2453" s="13">
        <f>IF($D2453="",0,IF($E2453="",0,IF(VLOOKUP($E2453,paramètres!$E$33:$F$44,2,FALSE)&lt;=VLOOKUP($AF$18,paramètres!$E$33:$F$44,2,FALSE),T2453*$D2453,0)))</f>
        <v>0</v>
      </c>
      <c r="AG2453" s="13">
        <f>IF($D2453="",0,IF($E2453="",0,IF(VLOOKUP($E2453,paramètres!$E$33:$F$44,2,FALSE)&lt;=VLOOKUP($AG$18,paramètres!$E$33:$F$44,2,FALSE),U2453*$D2453,0)))</f>
        <v>0</v>
      </c>
      <c r="AH2453" s="13">
        <f>IF($D2453="",0,IF($E2453="",0,IF(VLOOKUP($E2453,paramètres!$E$33:$F$44,2,FALSE)&lt;=VLOOKUP($AH$18,paramètres!$E$33:$F$44,2,FALSE),V2453*$D2453,0)))</f>
        <v>0</v>
      </c>
      <c r="AI2453" s="13">
        <f>IF($D2453="",0,IF($E2453="",0,IF(VLOOKUP($E2453,paramètres!$E$33:$F$44,2,FALSE)&lt;=VLOOKUP($AI$18,paramètres!$E$33:$F$44,2,FALSE),W2453*$D2453,0)))</f>
        <v>0</v>
      </c>
      <c r="AJ2453" s="13">
        <f>IF($D2453="",0,IF($E2453="",0,IF(VLOOKUP($E2453,paramètres!$E$33:$F$44,2,FALSE)&lt;=VLOOKUP($AJ$18,paramètres!$E$33:$F$44,2,FALSE),X2453*$D2453,0)))</f>
        <v>0</v>
      </c>
      <c r="AK2453" s="13">
        <f>IF($D2453="",0,IF($E2453="",0,IF(VLOOKUP($E2453,paramètres!$E$33:$F$44,2,FALSE)&lt;=VLOOKUP($AK$18,paramètres!$E$33:$F$44,2,FALSE),Y2453*$D2453,0)))</f>
        <v>0</v>
      </c>
      <c r="AL2453" s="13">
        <f>IF($D2453="",0,IF($E2453="",0,IF(VLOOKUP($E2453,paramètres!$E$33:$F$44,2,FALSE)&lt;=VLOOKUP($AL$18,paramètres!$E$33:$F$44,2,FALSE),Z2453*$D2453,0)))</f>
        <v>0</v>
      </c>
      <c r="AM2453" s="126">
        <f>IF($D2453="",0,IF($E2453="",0,IF(VLOOKUP($E2453,paramètres!$E$33:$F$44,2,FALSE)&lt;=VLOOKUP($AM$18,paramètres!$E$33:$F$44,2,FALSE),AA2453*$D2453,0)))</f>
        <v>0</v>
      </c>
      <c r="AN2453" s="122" t="str">
        <f>IF(paramètres!$B$28=1,((SUM(P2453:Y2453)/1.02)+SUM(Z2453:AA2453))*0.0303/9*COUNT(P2453:X2453),IF(paramètres!$B$28=2,(SUM(P2453:AA2453))*0.0303/9*COUNT(P2453:X2453),"Missing Delta option"))</f>
        <v>Missing Delta option</v>
      </c>
      <c r="AO2453" s="23" t="str">
        <f>IF(paramètres!$B$28=1,(((SUM(P2453:Y2453)/1.02)+SUM(Z2453:AA2453))+((SUM(AB2453:AK2453)/1.02)+SUM(AL2453:AN2453)))*cotpatr,IF(paramètres!$B$28=2,(SUM(P2453:AN2453)*cotpatr),"Missing Delta Option"))</f>
        <v>Missing Delta Option</v>
      </c>
      <c r="AP2453" s="23" t="str" cm="1">
        <f t="array" ref="AP2453">IF(paramètres!$B$28=1,(((SUM(P2453:Y2453)/1.02)+SUM(Z2453:AA2453))+((SUM(AB2453:AM2453)/1.02)+SUM(AL2453:AM2453)))/12*pécule,IF(paramètres!$B$28=2,SUM(P2453:AM2453)/12*pécule,"Missing Delta Option"))</f>
        <v>Missing Delta Option</v>
      </c>
      <c r="AQ2453" s="105" t="e">
        <f>IF(paramètres!$B$28=1,(((SUM(P2453:Y2453)/1.02)+SUM(Z2453:AA2453))+((SUM(AB2453:AM2453)/1.02)+SUM(AL2453:AM2453)))+AN2453+AO2453+AP2453,SUM(P2453:AM2453)+AN2453+AO2453+AP2453)</f>
        <v>#VALUE!</v>
      </c>
    </row>
    <row r="2454" spans="1:43" x14ac:dyDescent="0.25">
      <c r="A2454" s="106"/>
      <c r="B2454" s="15"/>
      <c r="C2454" s="15"/>
      <c r="D2454" s="35"/>
      <c r="E2454" s="22"/>
      <c r="F2454" s="16"/>
      <c r="G2454" s="14"/>
      <c r="H2454" s="17"/>
      <c r="I2454" s="16"/>
      <c r="J2454" s="14"/>
      <c r="K2454" s="17"/>
      <c r="L2454" s="16"/>
      <c r="M2454" s="14"/>
      <c r="N2454" s="17"/>
      <c r="O2454" s="22"/>
      <c r="P2454" s="86"/>
      <c r="Q2454" s="72"/>
      <c r="R2454" s="72"/>
      <c r="S2454" s="72"/>
      <c r="T2454" s="72"/>
      <c r="U2454" s="72"/>
      <c r="V2454" s="72"/>
      <c r="W2454" s="72"/>
      <c r="X2454" s="72"/>
      <c r="Y2454" s="72"/>
      <c r="Z2454" s="72"/>
      <c r="AA2454" s="87"/>
      <c r="AB2454" s="121">
        <f>IF($D2454="",0,IF($E2454="",0,IF(VLOOKUP($E2454,paramètres!$E$33:$F$44,2,FALSE)&lt;=VLOOKUP($AB$18,paramètres!$E$33:$F$44,2,FALSE),P2454*$D2454,0)))</f>
        <v>0</v>
      </c>
      <c r="AC2454" s="13">
        <f>IF($D2454="",0,IF($E2454="",0,IF(VLOOKUP($E2454,paramètres!$E$33:$F$44,2,FALSE)&lt;=VLOOKUP($AC$18,paramètres!$E$33:$F$44,2,FALSE),Q2454*$D2454,0)))</f>
        <v>0</v>
      </c>
      <c r="AD2454" s="13">
        <f>IF($D2454="",0,IF($E2454="",0,IF(VLOOKUP($E2454,paramètres!$E$33:$F$44,2,FALSE)&lt;=VLOOKUP($AD$18,paramètres!$E$33:$F$44,2,FALSE),R2454*$D2454,0)))</f>
        <v>0</v>
      </c>
      <c r="AE2454" s="13">
        <f>IF($D2454="",0,IF($E2454="",0,IF(VLOOKUP($E2454,paramètres!$E$33:$F$44,2,FALSE)&lt;=VLOOKUP($AE$18,paramètres!$E$33:$F$44,2,FALSE),S2454*$D2454,0)))</f>
        <v>0</v>
      </c>
      <c r="AF2454" s="13">
        <f>IF($D2454="",0,IF($E2454="",0,IF(VLOOKUP($E2454,paramètres!$E$33:$F$44,2,FALSE)&lt;=VLOOKUP($AF$18,paramètres!$E$33:$F$44,2,FALSE),T2454*$D2454,0)))</f>
        <v>0</v>
      </c>
      <c r="AG2454" s="13">
        <f>IF($D2454="",0,IF($E2454="",0,IF(VLOOKUP($E2454,paramètres!$E$33:$F$44,2,FALSE)&lt;=VLOOKUP($AG$18,paramètres!$E$33:$F$44,2,FALSE),U2454*$D2454,0)))</f>
        <v>0</v>
      </c>
      <c r="AH2454" s="13">
        <f>IF($D2454="",0,IF($E2454="",0,IF(VLOOKUP($E2454,paramètres!$E$33:$F$44,2,FALSE)&lt;=VLOOKUP($AH$18,paramètres!$E$33:$F$44,2,FALSE),V2454*$D2454,0)))</f>
        <v>0</v>
      </c>
      <c r="AI2454" s="13">
        <f>IF($D2454="",0,IF($E2454="",0,IF(VLOOKUP($E2454,paramètres!$E$33:$F$44,2,FALSE)&lt;=VLOOKUP($AI$18,paramètres!$E$33:$F$44,2,FALSE),W2454*$D2454,0)))</f>
        <v>0</v>
      </c>
      <c r="AJ2454" s="13">
        <f>IF($D2454="",0,IF($E2454="",0,IF(VLOOKUP($E2454,paramètres!$E$33:$F$44,2,FALSE)&lt;=VLOOKUP($AJ$18,paramètres!$E$33:$F$44,2,FALSE),X2454*$D2454,0)))</f>
        <v>0</v>
      </c>
      <c r="AK2454" s="13">
        <f>IF($D2454="",0,IF($E2454="",0,IF(VLOOKUP($E2454,paramètres!$E$33:$F$44,2,FALSE)&lt;=VLOOKUP($AK$18,paramètres!$E$33:$F$44,2,FALSE),Y2454*$D2454,0)))</f>
        <v>0</v>
      </c>
      <c r="AL2454" s="13">
        <f>IF($D2454="",0,IF($E2454="",0,IF(VLOOKUP($E2454,paramètres!$E$33:$F$44,2,FALSE)&lt;=VLOOKUP($AL$18,paramètres!$E$33:$F$44,2,FALSE),Z2454*$D2454,0)))</f>
        <v>0</v>
      </c>
      <c r="AM2454" s="126">
        <f>IF($D2454="",0,IF($E2454="",0,IF(VLOOKUP($E2454,paramètres!$E$33:$F$44,2,FALSE)&lt;=VLOOKUP($AM$18,paramètres!$E$33:$F$44,2,FALSE),AA2454*$D2454,0)))</f>
        <v>0</v>
      </c>
      <c r="AN2454" s="122" t="str">
        <f>IF(paramètres!$B$28=1,((SUM(P2454:Y2454)/1.02)+SUM(Z2454:AA2454))*0.0303/9*COUNT(P2454:X2454),IF(paramètres!$B$28=2,(SUM(P2454:AA2454))*0.0303/9*COUNT(P2454:X2454),"Missing Delta option"))</f>
        <v>Missing Delta option</v>
      </c>
      <c r="AO2454" s="23" t="str">
        <f>IF(paramètres!$B$28=1,(((SUM(P2454:Y2454)/1.02)+SUM(Z2454:AA2454))+((SUM(AB2454:AK2454)/1.02)+SUM(AL2454:AN2454)))*cotpatr,IF(paramètres!$B$28=2,(SUM(P2454:AN2454)*cotpatr),"Missing Delta Option"))</f>
        <v>Missing Delta Option</v>
      </c>
      <c r="AP2454" s="23" t="str" cm="1">
        <f t="array" ref="AP2454">IF(paramètres!$B$28=1,(((SUM(P2454:Y2454)/1.02)+SUM(Z2454:AA2454))+((SUM(AB2454:AM2454)/1.02)+SUM(AL2454:AM2454)))/12*pécule,IF(paramètres!$B$28=2,SUM(P2454:AM2454)/12*pécule,"Missing Delta Option"))</f>
        <v>Missing Delta Option</v>
      </c>
      <c r="AQ2454" s="105" t="e">
        <f>IF(paramètres!$B$28=1,(((SUM(P2454:Y2454)/1.02)+SUM(Z2454:AA2454))+((SUM(AB2454:AM2454)/1.02)+SUM(AL2454:AM2454)))+AN2454+AO2454+AP2454,SUM(P2454:AM2454)+AN2454+AO2454+AP2454)</f>
        <v>#VALUE!</v>
      </c>
    </row>
    <row r="2455" spans="1:43" x14ac:dyDescent="0.25">
      <c r="A2455" s="106"/>
      <c r="B2455" s="15"/>
      <c r="C2455" s="15"/>
      <c r="D2455" s="35"/>
      <c r="E2455" s="22"/>
      <c r="F2455" s="16"/>
      <c r="G2455" s="14"/>
      <c r="H2455" s="17"/>
      <c r="I2455" s="16"/>
      <c r="J2455" s="14"/>
      <c r="K2455" s="17"/>
      <c r="L2455" s="16"/>
      <c r="M2455" s="14"/>
      <c r="N2455" s="17"/>
      <c r="O2455" s="22"/>
      <c r="P2455" s="86"/>
      <c r="Q2455" s="72"/>
      <c r="R2455" s="72"/>
      <c r="S2455" s="72"/>
      <c r="T2455" s="72"/>
      <c r="U2455" s="72"/>
      <c r="V2455" s="72"/>
      <c r="W2455" s="72"/>
      <c r="X2455" s="72"/>
      <c r="Y2455" s="72"/>
      <c r="Z2455" s="72"/>
      <c r="AA2455" s="87"/>
      <c r="AB2455" s="121">
        <f>IF($D2455="",0,IF($E2455="",0,IF(VLOOKUP($E2455,paramètres!$E$33:$F$44,2,FALSE)&lt;=VLOOKUP($AB$18,paramètres!$E$33:$F$44,2,FALSE),P2455*$D2455,0)))</f>
        <v>0</v>
      </c>
      <c r="AC2455" s="13">
        <f>IF($D2455="",0,IF($E2455="",0,IF(VLOOKUP($E2455,paramètres!$E$33:$F$44,2,FALSE)&lt;=VLOOKUP($AC$18,paramètres!$E$33:$F$44,2,FALSE),Q2455*$D2455,0)))</f>
        <v>0</v>
      </c>
      <c r="AD2455" s="13">
        <f>IF($D2455="",0,IF($E2455="",0,IF(VLOOKUP($E2455,paramètres!$E$33:$F$44,2,FALSE)&lt;=VLOOKUP($AD$18,paramètres!$E$33:$F$44,2,FALSE),R2455*$D2455,0)))</f>
        <v>0</v>
      </c>
      <c r="AE2455" s="13">
        <f>IF($D2455="",0,IF($E2455="",0,IF(VLOOKUP($E2455,paramètres!$E$33:$F$44,2,FALSE)&lt;=VLOOKUP($AE$18,paramètres!$E$33:$F$44,2,FALSE),S2455*$D2455,0)))</f>
        <v>0</v>
      </c>
      <c r="AF2455" s="13">
        <f>IF($D2455="",0,IF($E2455="",0,IF(VLOOKUP($E2455,paramètres!$E$33:$F$44,2,FALSE)&lt;=VLOOKUP($AF$18,paramètres!$E$33:$F$44,2,FALSE),T2455*$D2455,0)))</f>
        <v>0</v>
      </c>
      <c r="AG2455" s="13">
        <f>IF($D2455="",0,IF($E2455="",0,IF(VLOOKUP($E2455,paramètres!$E$33:$F$44,2,FALSE)&lt;=VLOOKUP($AG$18,paramètres!$E$33:$F$44,2,FALSE),U2455*$D2455,0)))</f>
        <v>0</v>
      </c>
      <c r="AH2455" s="13">
        <f>IF($D2455="",0,IF($E2455="",0,IF(VLOOKUP($E2455,paramètres!$E$33:$F$44,2,FALSE)&lt;=VLOOKUP($AH$18,paramètres!$E$33:$F$44,2,FALSE),V2455*$D2455,0)))</f>
        <v>0</v>
      </c>
      <c r="AI2455" s="13">
        <f>IF($D2455="",0,IF($E2455="",0,IF(VLOOKUP($E2455,paramètres!$E$33:$F$44,2,FALSE)&lt;=VLOOKUP($AI$18,paramètres!$E$33:$F$44,2,FALSE),W2455*$D2455,0)))</f>
        <v>0</v>
      </c>
      <c r="AJ2455" s="13">
        <f>IF($D2455="",0,IF($E2455="",0,IF(VLOOKUP($E2455,paramètres!$E$33:$F$44,2,FALSE)&lt;=VLOOKUP($AJ$18,paramètres!$E$33:$F$44,2,FALSE),X2455*$D2455,0)))</f>
        <v>0</v>
      </c>
      <c r="AK2455" s="13">
        <f>IF($D2455="",0,IF($E2455="",0,IF(VLOOKUP($E2455,paramètres!$E$33:$F$44,2,FALSE)&lt;=VLOOKUP($AK$18,paramètres!$E$33:$F$44,2,FALSE),Y2455*$D2455,0)))</f>
        <v>0</v>
      </c>
      <c r="AL2455" s="13">
        <f>IF($D2455="",0,IF($E2455="",0,IF(VLOOKUP($E2455,paramètres!$E$33:$F$44,2,FALSE)&lt;=VLOOKUP($AL$18,paramètres!$E$33:$F$44,2,FALSE),Z2455*$D2455,0)))</f>
        <v>0</v>
      </c>
      <c r="AM2455" s="126">
        <f>IF($D2455="",0,IF($E2455="",0,IF(VLOOKUP($E2455,paramètres!$E$33:$F$44,2,FALSE)&lt;=VLOOKUP($AM$18,paramètres!$E$33:$F$44,2,FALSE),AA2455*$D2455,0)))</f>
        <v>0</v>
      </c>
      <c r="AN2455" s="122" t="str">
        <f>IF(paramètres!$B$28=1,((SUM(P2455:Y2455)/1.02)+SUM(Z2455:AA2455))*0.0303/9*COUNT(P2455:X2455),IF(paramètres!$B$28=2,(SUM(P2455:AA2455))*0.0303/9*COUNT(P2455:X2455),"Missing Delta option"))</f>
        <v>Missing Delta option</v>
      </c>
      <c r="AO2455" s="23" t="str">
        <f>IF(paramètres!$B$28=1,(((SUM(P2455:Y2455)/1.02)+SUM(Z2455:AA2455))+((SUM(AB2455:AK2455)/1.02)+SUM(AL2455:AN2455)))*cotpatr,IF(paramètres!$B$28=2,(SUM(P2455:AN2455)*cotpatr),"Missing Delta Option"))</f>
        <v>Missing Delta Option</v>
      </c>
      <c r="AP2455" s="23" t="str" cm="1">
        <f t="array" ref="AP2455">IF(paramètres!$B$28=1,(((SUM(P2455:Y2455)/1.02)+SUM(Z2455:AA2455))+((SUM(AB2455:AM2455)/1.02)+SUM(AL2455:AM2455)))/12*pécule,IF(paramètres!$B$28=2,SUM(P2455:AM2455)/12*pécule,"Missing Delta Option"))</f>
        <v>Missing Delta Option</v>
      </c>
      <c r="AQ2455" s="105" t="e">
        <f>IF(paramètres!$B$28=1,(((SUM(P2455:Y2455)/1.02)+SUM(Z2455:AA2455))+((SUM(AB2455:AM2455)/1.02)+SUM(AL2455:AM2455)))+AN2455+AO2455+AP2455,SUM(P2455:AM2455)+AN2455+AO2455+AP2455)</f>
        <v>#VALUE!</v>
      </c>
    </row>
    <row r="2456" spans="1:43" x14ac:dyDescent="0.25">
      <c r="A2456" s="106"/>
      <c r="B2456" s="15"/>
      <c r="C2456" s="15"/>
      <c r="D2456" s="35"/>
      <c r="E2456" s="22"/>
      <c r="F2456" s="16"/>
      <c r="G2456" s="14"/>
      <c r="H2456" s="17"/>
      <c r="I2456" s="16"/>
      <c r="J2456" s="14"/>
      <c r="K2456" s="17"/>
      <c r="L2456" s="16"/>
      <c r="M2456" s="14"/>
      <c r="N2456" s="17"/>
      <c r="O2456" s="22"/>
      <c r="P2456" s="86"/>
      <c r="Q2456" s="72"/>
      <c r="R2456" s="72"/>
      <c r="S2456" s="72"/>
      <c r="T2456" s="72"/>
      <c r="U2456" s="72"/>
      <c r="V2456" s="72"/>
      <c r="W2456" s="72"/>
      <c r="X2456" s="72"/>
      <c r="Y2456" s="72"/>
      <c r="Z2456" s="72"/>
      <c r="AA2456" s="87"/>
      <c r="AB2456" s="121">
        <f>IF($D2456="",0,IF($E2456="",0,IF(VLOOKUP($E2456,paramètres!$E$33:$F$44,2,FALSE)&lt;=VLOOKUP($AB$18,paramètres!$E$33:$F$44,2,FALSE),P2456*$D2456,0)))</f>
        <v>0</v>
      </c>
      <c r="AC2456" s="13">
        <f>IF($D2456="",0,IF($E2456="",0,IF(VLOOKUP($E2456,paramètres!$E$33:$F$44,2,FALSE)&lt;=VLOOKUP($AC$18,paramètres!$E$33:$F$44,2,FALSE),Q2456*$D2456,0)))</f>
        <v>0</v>
      </c>
      <c r="AD2456" s="13">
        <f>IF($D2456="",0,IF($E2456="",0,IF(VLOOKUP($E2456,paramètres!$E$33:$F$44,2,FALSE)&lt;=VLOOKUP($AD$18,paramètres!$E$33:$F$44,2,FALSE),R2456*$D2456,0)))</f>
        <v>0</v>
      </c>
      <c r="AE2456" s="13">
        <f>IF($D2456="",0,IF($E2456="",0,IF(VLOOKUP($E2456,paramètres!$E$33:$F$44,2,FALSE)&lt;=VLOOKUP($AE$18,paramètres!$E$33:$F$44,2,FALSE),S2456*$D2456,0)))</f>
        <v>0</v>
      </c>
      <c r="AF2456" s="13">
        <f>IF($D2456="",0,IF($E2456="",0,IF(VLOOKUP($E2456,paramètres!$E$33:$F$44,2,FALSE)&lt;=VLOOKUP($AF$18,paramètres!$E$33:$F$44,2,FALSE),T2456*$D2456,0)))</f>
        <v>0</v>
      </c>
      <c r="AG2456" s="13">
        <f>IF($D2456="",0,IF($E2456="",0,IF(VLOOKUP($E2456,paramètres!$E$33:$F$44,2,FALSE)&lt;=VLOOKUP($AG$18,paramètres!$E$33:$F$44,2,FALSE),U2456*$D2456,0)))</f>
        <v>0</v>
      </c>
      <c r="AH2456" s="13">
        <f>IF($D2456="",0,IF($E2456="",0,IF(VLOOKUP($E2456,paramètres!$E$33:$F$44,2,FALSE)&lt;=VLOOKUP($AH$18,paramètres!$E$33:$F$44,2,FALSE),V2456*$D2456,0)))</f>
        <v>0</v>
      </c>
      <c r="AI2456" s="13">
        <f>IF($D2456="",0,IF($E2456="",0,IF(VLOOKUP($E2456,paramètres!$E$33:$F$44,2,FALSE)&lt;=VLOOKUP($AI$18,paramètres!$E$33:$F$44,2,FALSE),W2456*$D2456,0)))</f>
        <v>0</v>
      </c>
      <c r="AJ2456" s="13">
        <f>IF($D2456="",0,IF($E2456="",0,IF(VLOOKUP($E2456,paramètres!$E$33:$F$44,2,FALSE)&lt;=VLOOKUP($AJ$18,paramètres!$E$33:$F$44,2,FALSE),X2456*$D2456,0)))</f>
        <v>0</v>
      </c>
      <c r="AK2456" s="13">
        <f>IF($D2456="",0,IF($E2456="",0,IF(VLOOKUP($E2456,paramètres!$E$33:$F$44,2,FALSE)&lt;=VLOOKUP($AK$18,paramètres!$E$33:$F$44,2,FALSE),Y2456*$D2456,0)))</f>
        <v>0</v>
      </c>
      <c r="AL2456" s="13">
        <f>IF($D2456="",0,IF($E2456="",0,IF(VLOOKUP($E2456,paramètres!$E$33:$F$44,2,FALSE)&lt;=VLOOKUP($AL$18,paramètres!$E$33:$F$44,2,FALSE),Z2456*$D2456,0)))</f>
        <v>0</v>
      </c>
      <c r="AM2456" s="126">
        <f>IF($D2456="",0,IF($E2456="",0,IF(VLOOKUP($E2456,paramètres!$E$33:$F$44,2,FALSE)&lt;=VLOOKUP($AM$18,paramètres!$E$33:$F$44,2,FALSE),AA2456*$D2456,0)))</f>
        <v>0</v>
      </c>
      <c r="AN2456" s="122" t="str">
        <f>IF(paramètres!$B$28=1,((SUM(P2456:Y2456)/1.02)+SUM(Z2456:AA2456))*0.0303/9*COUNT(P2456:X2456),IF(paramètres!$B$28=2,(SUM(P2456:AA2456))*0.0303/9*COUNT(P2456:X2456),"Missing Delta option"))</f>
        <v>Missing Delta option</v>
      </c>
      <c r="AO2456" s="23" t="str">
        <f>IF(paramètres!$B$28=1,(((SUM(P2456:Y2456)/1.02)+SUM(Z2456:AA2456))+((SUM(AB2456:AK2456)/1.02)+SUM(AL2456:AN2456)))*cotpatr,IF(paramètres!$B$28=2,(SUM(P2456:AN2456)*cotpatr),"Missing Delta Option"))</f>
        <v>Missing Delta Option</v>
      </c>
      <c r="AP2456" s="23" t="str" cm="1">
        <f t="array" ref="AP2456">IF(paramètres!$B$28=1,(((SUM(P2456:Y2456)/1.02)+SUM(Z2456:AA2456))+((SUM(AB2456:AM2456)/1.02)+SUM(AL2456:AM2456)))/12*pécule,IF(paramètres!$B$28=2,SUM(P2456:AM2456)/12*pécule,"Missing Delta Option"))</f>
        <v>Missing Delta Option</v>
      </c>
      <c r="AQ2456" s="105" t="e">
        <f>IF(paramètres!$B$28=1,(((SUM(P2456:Y2456)/1.02)+SUM(Z2456:AA2456))+((SUM(AB2456:AM2456)/1.02)+SUM(AL2456:AM2456)))+AN2456+AO2456+AP2456,SUM(P2456:AM2456)+AN2456+AO2456+AP2456)</f>
        <v>#VALUE!</v>
      </c>
    </row>
    <row r="2457" spans="1:43" x14ac:dyDescent="0.25">
      <c r="A2457" s="106"/>
      <c r="B2457" s="15"/>
      <c r="C2457" s="15"/>
      <c r="D2457" s="35"/>
      <c r="E2457" s="22"/>
      <c r="F2457" s="16"/>
      <c r="G2457" s="14"/>
      <c r="H2457" s="17"/>
      <c r="I2457" s="16"/>
      <c r="J2457" s="14"/>
      <c r="K2457" s="17"/>
      <c r="L2457" s="16"/>
      <c r="M2457" s="14"/>
      <c r="N2457" s="17"/>
      <c r="O2457" s="22"/>
      <c r="P2457" s="86"/>
      <c r="Q2457" s="72"/>
      <c r="R2457" s="72"/>
      <c r="S2457" s="72"/>
      <c r="T2457" s="72"/>
      <c r="U2457" s="72"/>
      <c r="V2457" s="72"/>
      <c r="W2457" s="72"/>
      <c r="X2457" s="72"/>
      <c r="Y2457" s="72"/>
      <c r="Z2457" s="72"/>
      <c r="AA2457" s="87"/>
      <c r="AB2457" s="121">
        <f>IF($D2457="",0,IF($E2457="",0,IF(VLOOKUP($E2457,paramètres!$E$33:$F$44,2,FALSE)&lt;=VLOOKUP($AB$18,paramètres!$E$33:$F$44,2,FALSE),P2457*$D2457,0)))</f>
        <v>0</v>
      </c>
      <c r="AC2457" s="13">
        <f>IF($D2457="",0,IF($E2457="",0,IF(VLOOKUP($E2457,paramètres!$E$33:$F$44,2,FALSE)&lt;=VLOOKUP($AC$18,paramètres!$E$33:$F$44,2,FALSE),Q2457*$D2457,0)))</f>
        <v>0</v>
      </c>
      <c r="AD2457" s="13">
        <f>IF($D2457="",0,IF($E2457="",0,IF(VLOOKUP($E2457,paramètres!$E$33:$F$44,2,FALSE)&lt;=VLOOKUP($AD$18,paramètres!$E$33:$F$44,2,FALSE),R2457*$D2457,0)))</f>
        <v>0</v>
      </c>
      <c r="AE2457" s="13">
        <f>IF($D2457="",0,IF($E2457="",0,IF(VLOOKUP($E2457,paramètres!$E$33:$F$44,2,FALSE)&lt;=VLOOKUP($AE$18,paramètres!$E$33:$F$44,2,FALSE),S2457*$D2457,0)))</f>
        <v>0</v>
      </c>
      <c r="AF2457" s="13">
        <f>IF($D2457="",0,IF($E2457="",0,IF(VLOOKUP($E2457,paramètres!$E$33:$F$44,2,FALSE)&lt;=VLOOKUP($AF$18,paramètres!$E$33:$F$44,2,FALSE),T2457*$D2457,0)))</f>
        <v>0</v>
      </c>
      <c r="AG2457" s="13">
        <f>IF($D2457="",0,IF($E2457="",0,IF(VLOOKUP($E2457,paramètres!$E$33:$F$44,2,FALSE)&lt;=VLOOKUP($AG$18,paramètres!$E$33:$F$44,2,FALSE),U2457*$D2457,0)))</f>
        <v>0</v>
      </c>
      <c r="AH2457" s="13">
        <f>IF($D2457="",0,IF($E2457="",0,IF(VLOOKUP($E2457,paramètres!$E$33:$F$44,2,FALSE)&lt;=VLOOKUP($AH$18,paramètres!$E$33:$F$44,2,FALSE),V2457*$D2457,0)))</f>
        <v>0</v>
      </c>
      <c r="AI2457" s="13">
        <f>IF($D2457="",0,IF($E2457="",0,IF(VLOOKUP($E2457,paramètres!$E$33:$F$44,2,FALSE)&lt;=VLOOKUP($AI$18,paramètres!$E$33:$F$44,2,FALSE),W2457*$D2457,0)))</f>
        <v>0</v>
      </c>
      <c r="AJ2457" s="13">
        <f>IF($D2457="",0,IF($E2457="",0,IF(VLOOKUP($E2457,paramètres!$E$33:$F$44,2,FALSE)&lt;=VLOOKUP($AJ$18,paramètres!$E$33:$F$44,2,FALSE),X2457*$D2457,0)))</f>
        <v>0</v>
      </c>
      <c r="AK2457" s="13">
        <f>IF($D2457="",0,IF($E2457="",0,IF(VLOOKUP($E2457,paramètres!$E$33:$F$44,2,FALSE)&lt;=VLOOKUP($AK$18,paramètres!$E$33:$F$44,2,FALSE),Y2457*$D2457,0)))</f>
        <v>0</v>
      </c>
      <c r="AL2457" s="13">
        <f>IF($D2457="",0,IF($E2457="",0,IF(VLOOKUP($E2457,paramètres!$E$33:$F$44,2,FALSE)&lt;=VLOOKUP($AL$18,paramètres!$E$33:$F$44,2,FALSE),Z2457*$D2457,0)))</f>
        <v>0</v>
      </c>
      <c r="AM2457" s="126">
        <f>IF($D2457="",0,IF($E2457="",0,IF(VLOOKUP($E2457,paramètres!$E$33:$F$44,2,FALSE)&lt;=VLOOKUP($AM$18,paramètres!$E$33:$F$44,2,FALSE),AA2457*$D2457,0)))</f>
        <v>0</v>
      </c>
      <c r="AN2457" s="122" t="str">
        <f>IF(paramètres!$B$28=1,((SUM(P2457:Y2457)/1.02)+SUM(Z2457:AA2457))*0.0303/9*COUNT(P2457:X2457),IF(paramètres!$B$28=2,(SUM(P2457:AA2457))*0.0303/9*COUNT(P2457:X2457),"Missing Delta option"))</f>
        <v>Missing Delta option</v>
      </c>
      <c r="AO2457" s="23" t="str">
        <f>IF(paramètres!$B$28=1,(((SUM(P2457:Y2457)/1.02)+SUM(Z2457:AA2457))+((SUM(AB2457:AK2457)/1.02)+SUM(AL2457:AN2457)))*cotpatr,IF(paramètres!$B$28=2,(SUM(P2457:AN2457)*cotpatr),"Missing Delta Option"))</f>
        <v>Missing Delta Option</v>
      </c>
      <c r="AP2457" s="23" t="str" cm="1">
        <f t="array" ref="AP2457">IF(paramètres!$B$28=1,(((SUM(P2457:Y2457)/1.02)+SUM(Z2457:AA2457))+((SUM(AB2457:AM2457)/1.02)+SUM(AL2457:AM2457)))/12*pécule,IF(paramètres!$B$28=2,SUM(P2457:AM2457)/12*pécule,"Missing Delta Option"))</f>
        <v>Missing Delta Option</v>
      </c>
      <c r="AQ2457" s="105" t="e">
        <f>IF(paramètres!$B$28=1,(((SUM(P2457:Y2457)/1.02)+SUM(Z2457:AA2457))+((SUM(AB2457:AM2457)/1.02)+SUM(AL2457:AM2457)))+AN2457+AO2457+AP2457,SUM(P2457:AM2457)+AN2457+AO2457+AP2457)</f>
        <v>#VALUE!</v>
      </c>
    </row>
    <row r="2458" spans="1:43" x14ac:dyDescent="0.25">
      <c r="A2458" s="106"/>
      <c r="B2458" s="15"/>
      <c r="C2458" s="15"/>
      <c r="D2458" s="35"/>
      <c r="E2458" s="22"/>
      <c r="F2458" s="16"/>
      <c r="G2458" s="14"/>
      <c r="H2458" s="17"/>
      <c r="I2458" s="16"/>
      <c r="J2458" s="14"/>
      <c r="K2458" s="17"/>
      <c r="L2458" s="16"/>
      <c r="M2458" s="14"/>
      <c r="N2458" s="17"/>
      <c r="O2458" s="22"/>
      <c r="P2458" s="86"/>
      <c r="Q2458" s="72"/>
      <c r="R2458" s="72"/>
      <c r="S2458" s="72"/>
      <c r="T2458" s="72"/>
      <c r="U2458" s="72"/>
      <c r="V2458" s="72"/>
      <c r="W2458" s="72"/>
      <c r="X2458" s="72"/>
      <c r="Y2458" s="72"/>
      <c r="Z2458" s="72"/>
      <c r="AA2458" s="87"/>
      <c r="AB2458" s="121">
        <f>IF($D2458="",0,IF($E2458="",0,IF(VLOOKUP($E2458,paramètres!$E$33:$F$44,2,FALSE)&lt;=VLOOKUP($AB$18,paramètres!$E$33:$F$44,2,FALSE),P2458*$D2458,0)))</f>
        <v>0</v>
      </c>
      <c r="AC2458" s="13">
        <f>IF($D2458="",0,IF($E2458="",0,IF(VLOOKUP($E2458,paramètres!$E$33:$F$44,2,FALSE)&lt;=VLOOKUP($AC$18,paramètres!$E$33:$F$44,2,FALSE),Q2458*$D2458,0)))</f>
        <v>0</v>
      </c>
      <c r="AD2458" s="13">
        <f>IF($D2458="",0,IF($E2458="",0,IF(VLOOKUP($E2458,paramètres!$E$33:$F$44,2,FALSE)&lt;=VLOOKUP($AD$18,paramètres!$E$33:$F$44,2,FALSE),R2458*$D2458,0)))</f>
        <v>0</v>
      </c>
      <c r="AE2458" s="13">
        <f>IF($D2458="",0,IF($E2458="",0,IF(VLOOKUP($E2458,paramètres!$E$33:$F$44,2,FALSE)&lt;=VLOOKUP($AE$18,paramètres!$E$33:$F$44,2,FALSE),S2458*$D2458,0)))</f>
        <v>0</v>
      </c>
      <c r="AF2458" s="13">
        <f>IF($D2458="",0,IF($E2458="",0,IF(VLOOKUP($E2458,paramètres!$E$33:$F$44,2,FALSE)&lt;=VLOOKUP($AF$18,paramètres!$E$33:$F$44,2,FALSE),T2458*$D2458,0)))</f>
        <v>0</v>
      </c>
      <c r="AG2458" s="13">
        <f>IF($D2458="",0,IF($E2458="",0,IF(VLOOKUP($E2458,paramètres!$E$33:$F$44,2,FALSE)&lt;=VLOOKUP($AG$18,paramètres!$E$33:$F$44,2,FALSE),U2458*$D2458,0)))</f>
        <v>0</v>
      </c>
      <c r="AH2458" s="13">
        <f>IF($D2458="",0,IF($E2458="",0,IF(VLOOKUP($E2458,paramètres!$E$33:$F$44,2,FALSE)&lt;=VLOOKUP($AH$18,paramètres!$E$33:$F$44,2,FALSE),V2458*$D2458,0)))</f>
        <v>0</v>
      </c>
      <c r="AI2458" s="13">
        <f>IF($D2458="",0,IF($E2458="",0,IF(VLOOKUP($E2458,paramètres!$E$33:$F$44,2,FALSE)&lt;=VLOOKUP($AI$18,paramètres!$E$33:$F$44,2,FALSE),W2458*$D2458,0)))</f>
        <v>0</v>
      </c>
      <c r="AJ2458" s="13">
        <f>IF($D2458="",0,IF($E2458="",0,IF(VLOOKUP($E2458,paramètres!$E$33:$F$44,2,FALSE)&lt;=VLOOKUP($AJ$18,paramètres!$E$33:$F$44,2,FALSE),X2458*$D2458,0)))</f>
        <v>0</v>
      </c>
      <c r="AK2458" s="13">
        <f>IF($D2458="",0,IF($E2458="",0,IF(VLOOKUP($E2458,paramètres!$E$33:$F$44,2,FALSE)&lt;=VLOOKUP($AK$18,paramètres!$E$33:$F$44,2,FALSE),Y2458*$D2458,0)))</f>
        <v>0</v>
      </c>
      <c r="AL2458" s="13">
        <f>IF($D2458="",0,IF($E2458="",0,IF(VLOOKUP($E2458,paramètres!$E$33:$F$44,2,FALSE)&lt;=VLOOKUP($AL$18,paramètres!$E$33:$F$44,2,FALSE),Z2458*$D2458,0)))</f>
        <v>0</v>
      </c>
      <c r="AM2458" s="126">
        <f>IF($D2458="",0,IF($E2458="",0,IF(VLOOKUP($E2458,paramètres!$E$33:$F$44,2,FALSE)&lt;=VLOOKUP($AM$18,paramètres!$E$33:$F$44,2,FALSE),AA2458*$D2458,0)))</f>
        <v>0</v>
      </c>
      <c r="AN2458" s="122" t="str">
        <f>IF(paramètres!$B$28=1,((SUM(P2458:Y2458)/1.02)+SUM(Z2458:AA2458))*0.0303/9*COUNT(P2458:X2458),IF(paramètres!$B$28=2,(SUM(P2458:AA2458))*0.0303/9*COUNT(P2458:X2458),"Missing Delta option"))</f>
        <v>Missing Delta option</v>
      </c>
      <c r="AO2458" s="23" t="str">
        <f>IF(paramètres!$B$28=1,(((SUM(P2458:Y2458)/1.02)+SUM(Z2458:AA2458))+((SUM(AB2458:AK2458)/1.02)+SUM(AL2458:AN2458)))*cotpatr,IF(paramètres!$B$28=2,(SUM(P2458:AN2458)*cotpatr),"Missing Delta Option"))</f>
        <v>Missing Delta Option</v>
      </c>
      <c r="AP2458" s="23" t="str" cm="1">
        <f t="array" ref="AP2458">IF(paramètres!$B$28=1,(((SUM(P2458:Y2458)/1.02)+SUM(Z2458:AA2458))+((SUM(AB2458:AM2458)/1.02)+SUM(AL2458:AM2458)))/12*pécule,IF(paramètres!$B$28=2,SUM(P2458:AM2458)/12*pécule,"Missing Delta Option"))</f>
        <v>Missing Delta Option</v>
      </c>
      <c r="AQ2458" s="105" t="e">
        <f>IF(paramètres!$B$28=1,(((SUM(P2458:Y2458)/1.02)+SUM(Z2458:AA2458))+((SUM(AB2458:AM2458)/1.02)+SUM(AL2458:AM2458)))+AN2458+AO2458+AP2458,SUM(P2458:AM2458)+AN2458+AO2458+AP2458)</f>
        <v>#VALUE!</v>
      </c>
    </row>
    <row r="2459" spans="1:43" x14ac:dyDescent="0.25">
      <c r="A2459" s="106"/>
      <c r="B2459" s="15"/>
      <c r="C2459" s="15"/>
      <c r="D2459" s="35"/>
      <c r="E2459" s="22"/>
      <c r="F2459" s="16"/>
      <c r="G2459" s="14"/>
      <c r="H2459" s="17"/>
      <c r="I2459" s="16"/>
      <c r="J2459" s="14"/>
      <c r="K2459" s="17"/>
      <c r="L2459" s="16"/>
      <c r="M2459" s="14"/>
      <c r="N2459" s="17"/>
      <c r="O2459" s="22"/>
      <c r="P2459" s="86"/>
      <c r="Q2459" s="72"/>
      <c r="R2459" s="72"/>
      <c r="S2459" s="72"/>
      <c r="T2459" s="72"/>
      <c r="U2459" s="72"/>
      <c r="V2459" s="72"/>
      <c r="W2459" s="72"/>
      <c r="X2459" s="72"/>
      <c r="Y2459" s="72"/>
      <c r="Z2459" s="72"/>
      <c r="AA2459" s="87"/>
      <c r="AB2459" s="121">
        <f>IF($D2459="",0,IF($E2459="",0,IF(VLOOKUP($E2459,paramètres!$E$33:$F$44,2,FALSE)&lt;=VLOOKUP($AB$18,paramètres!$E$33:$F$44,2,FALSE),P2459*$D2459,0)))</f>
        <v>0</v>
      </c>
      <c r="AC2459" s="13">
        <f>IF($D2459="",0,IF($E2459="",0,IF(VLOOKUP($E2459,paramètres!$E$33:$F$44,2,FALSE)&lt;=VLOOKUP($AC$18,paramètres!$E$33:$F$44,2,FALSE),Q2459*$D2459,0)))</f>
        <v>0</v>
      </c>
      <c r="AD2459" s="13">
        <f>IF($D2459="",0,IF($E2459="",0,IF(VLOOKUP($E2459,paramètres!$E$33:$F$44,2,FALSE)&lt;=VLOOKUP($AD$18,paramètres!$E$33:$F$44,2,FALSE),R2459*$D2459,0)))</f>
        <v>0</v>
      </c>
      <c r="AE2459" s="13">
        <f>IF($D2459="",0,IF($E2459="",0,IF(VLOOKUP($E2459,paramètres!$E$33:$F$44,2,FALSE)&lt;=VLOOKUP($AE$18,paramètres!$E$33:$F$44,2,FALSE),S2459*$D2459,0)))</f>
        <v>0</v>
      </c>
      <c r="AF2459" s="13">
        <f>IF($D2459="",0,IF($E2459="",0,IF(VLOOKUP($E2459,paramètres!$E$33:$F$44,2,FALSE)&lt;=VLOOKUP($AF$18,paramètres!$E$33:$F$44,2,FALSE),T2459*$D2459,0)))</f>
        <v>0</v>
      </c>
      <c r="AG2459" s="13">
        <f>IF($D2459="",0,IF($E2459="",0,IF(VLOOKUP($E2459,paramètres!$E$33:$F$44,2,FALSE)&lt;=VLOOKUP($AG$18,paramètres!$E$33:$F$44,2,FALSE),U2459*$D2459,0)))</f>
        <v>0</v>
      </c>
      <c r="AH2459" s="13">
        <f>IF($D2459="",0,IF($E2459="",0,IF(VLOOKUP($E2459,paramètres!$E$33:$F$44,2,FALSE)&lt;=VLOOKUP($AH$18,paramètres!$E$33:$F$44,2,FALSE),V2459*$D2459,0)))</f>
        <v>0</v>
      </c>
      <c r="AI2459" s="13">
        <f>IF($D2459="",0,IF($E2459="",0,IF(VLOOKUP($E2459,paramètres!$E$33:$F$44,2,FALSE)&lt;=VLOOKUP($AI$18,paramètres!$E$33:$F$44,2,FALSE),W2459*$D2459,0)))</f>
        <v>0</v>
      </c>
      <c r="AJ2459" s="13">
        <f>IF($D2459="",0,IF($E2459="",0,IF(VLOOKUP($E2459,paramètres!$E$33:$F$44,2,FALSE)&lt;=VLOOKUP($AJ$18,paramètres!$E$33:$F$44,2,FALSE),X2459*$D2459,0)))</f>
        <v>0</v>
      </c>
      <c r="AK2459" s="13">
        <f>IF($D2459="",0,IF($E2459="",0,IF(VLOOKUP($E2459,paramètres!$E$33:$F$44,2,FALSE)&lt;=VLOOKUP($AK$18,paramètres!$E$33:$F$44,2,FALSE),Y2459*$D2459,0)))</f>
        <v>0</v>
      </c>
      <c r="AL2459" s="13">
        <f>IF($D2459="",0,IF($E2459="",0,IF(VLOOKUP($E2459,paramètres!$E$33:$F$44,2,FALSE)&lt;=VLOOKUP($AL$18,paramètres!$E$33:$F$44,2,FALSE),Z2459*$D2459,0)))</f>
        <v>0</v>
      </c>
      <c r="AM2459" s="126">
        <f>IF($D2459="",0,IF($E2459="",0,IF(VLOOKUP($E2459,paramètres!$E$33:$F$44,2,FALSE)&lt;=VLOOKUP($AM$18,paramètres!$E$33:$F$44,2,FALSE),AA2459*$D2459,0)))</f>
        <v>0</v>
      </c>
      <c r="AN2459" s="122" t="str">
        <f>IF(paramètres!$B$28=1,((SUM(P2459:Y2459)/1.02)+SUM(Z2459:AA2459))*0.0303/9*COUNT(P2459:X2459),IF(paramètres!$B$28=2,(SUM(P2459:AA2459))*0.0303/9*COUNT(P2459:X2459),"Missing Delta option"))</f>
        <v>Missing Delta option</v>
      </c>
      <c r="AO2459" s="23" t="str">
        <f>IF(paramètres!$B$28=1,(((SUM(P2459:Y2459)/1.02)+SUM(Z2459:AA2459))+((SUM(AB2459:AK2459)/1.02)+SUM(AL2459:AN2459)))*cotpatr,IF(paramètres!$B$28=2,(SUM(P2459:AN2459)*cotpatr),"Missing Delta Option"))</f>
        <v>Missing Delta Option</v>
      </c>
      <c r="AP2459" s="23" t="str" cm="1">
        <f t="array" ref="AP2459">IF(paramètres!$B$28=1,(((SUM(P2459:Y2459)/1.02)+SUM(Z2459:AA2459))+((SUM(AB2459:AM2459)/1.02)+SUM(AL2459:AM2459)))/12*pécule,IF(paramètres!$B$28=2,SUM(P2459:AM2459)/12*pécule,"Missing Delta Option"))</f>
        <v>Missing Delta Option</v>
      </c>
      <c r="AQ2459" s="105" t="e">
        <f>IF(paramètres!$B$28=1,(((SUM(P2459:Y2459)/1.02)+SUM(Z2459:AA2459))+((SUM(AB2459:AM2459)/1.02)+SUM(AL2459:AM2459)))+AN2459+AO2459+AP2459,SUM(P2459:AM2459)+AN2459+AO2459+AP2459)</f>
        <v>#VALUE!</v>
      </c>
    </row>
    <row r="2460" spans="1:43" x14ac:dyDescent="0.25">
      <c r="A2460" s="106"/>
      <c r="B2460" s="15"/>
      <c r="C2460" s="15"/>
      <c r="D2460" s="35"/>
      <c r="E2460" s="22"/>
      <c r="F2460" s="16"/>
      <c r="G2460" s="14"/>
      <c r="H2460" s="17"/>
      <c r="I2460" s="16"/>
      <c r="J2460" s="14"/>
      <c r="K2460" s="17"/>
      <c r="L2460" s="16"/>
      <c r="M2460" s="14"/>
      <c r="N2460" s="17"/>
      <c r="O2460" s="22"/>
      <c r="P2460" s="86"/>
      <c r="Q2460" s="72"/>
      <c r="R2460" s="72"/>
      <c r="S2460" s="72"/>
      <c r="T2460" s="72"/>
      <c r="U2460" s="72"/>
      <c r="V2460" s="72"/>
      <c r="W2460" s="72"/>
      <c r="X2460" s="72"/>
      <c r="Y2460" s="72"/>
      <c r="Z2460" s="72"/>
      <c r="AA2460" s="87"/>
      <c r="AB2460" s="121">
        <f>IF($D2460="",0,IF($E2460="",0,IF(VLOOKUP($E2460,paramètres!$E$33:$F$44,2,FALSE)&lt;=VLOOKUP($AB$18,paramètres!$E$33:$F$44,2,FALSE),P2460*$D2460,0)))</f>
        <v>0</v>
      </c>
      <c r="AC2460" s="13">
        <f>IF($D2460="",0,IF($E2460="",0,IF(VLOOKUP($E2460,paramètres!$E$33:$F$44,2,FALSE)&lt;=VLOOKUP($AC$18,paramètres!$E$33:$F$44,2,FALSE),Q2460*$D2460,0)))</f>
        <v>0</v>
      </c>
      <c r="AD2460" s="13">
        <f>IF($D2460="",0,IF($E2460="",0,IF(VLOOKUP($E2460,paramètres!$E$33:$F$44,2,FALSE)&lt;=VLOOKUP($AD$18,paramètres!$E$33:$F$44,2,FALSE),R2460*$D2460,0)))</f>
        <v>0</v>
      </c>
      <c r="AE2460" s="13">
        <f>IF($D2460="",0,IF($E2460="",0,IF(VLOOKUP($E2460,paramètres!$E$33:$F$44,2,FALSE)&lt;=VLOOKUP($AE$18,paramètres!$E$33:$F$44,2,FALSE),S2460*$D2460,0)))</f>
        <v>0</v>
      </c>
      <c r="AF2460" s="13">
        <f>IF($D2460="",0,IF($E2460="",0,IF(VLOOKUP($E2460,paramètres!$E$33:$F$44,2,FALSE)&lt;=VLOOKUP($AF$18,paramètres!$E$33:$F$44,2,FALSE),T2460*$D2460,0)))</f>
        <v>0</v>
      </c>
      <c r="AG2460" s="13">
        <f>IF($D2460="",0,IF($E2460="",0,IF(VLOOKUP($E2460,paramètres!$E$33:$F$44,2,FALSE)&lt;=VLOOKUP($AG$18,paramètres!$E$33:$F$44,2,FALSE),U2460*$D2460,0)))</f>
        <v>0</v>
      </c>
      <c r="AH2460" s="13">
        <f>IF($D2460="",0,IF($E2460="",0,IF(VLOOKUP($E2460,paramètres!$E$33:$F$44,2,FALSE)&lt;=VLOOKUP($AH$18,paramètres!$E$33:$F$44,2,FALSE),V2460*$D2460,0)))</f>
        <v>0</v>
      </c>
      <c r="AI2460" s="13">
        <f>IF($D2460="",0,IF($E2460="",0,IF(VLOOKUP($E2460,paramètres!$E$33:$F$44,2,FALSE)&lt;=VLOOKUP($AI$18,paramètres!$E$33:$F$44,2,FALSE),W2460*$D2460,0)))</f>
        <v>0</v>
      </c>
      <c r="AJ2460" s="13">
        <f>IF($D2460="",0,IF($E2460="",0,IF(VLOOKUP($E2460,paramètres!$E$33:$F$44,2,FALSE)&lt;=VLOOKUP($AJ$18,paramètres!$E$33:$F$44,2,FALSE),X2460*$D2460,0)))</f>
        <v>0</v>
      </c>
      <c r="AK2460" s="13">
        <f>IF($D2460="",0,IF($E2460="",0,IF(VLOOKUP($E2460,paramètres!$E$33:$F$44,2,FALSE)&lt;=VLOOKUP($AK$18,paramètres!$E$33:$F$44,2,FALSE),Y2460*$D2460,0)))</f>
        <v>0</v>
      </c>
      <c r="AL2460" s="13">
        <f>IF($D2460="",0,IF($E2460="",0,IF(VLOOKUP($E2460,paramètres!$E$33:$F$44,2,FALSE)&lt;=VLOOKUP($AL$18,paramètres!$E$33:$F$44,2,FALSE),Z2460*$D2460,0)))</f>
        <v>0</v>
      </c>
      <c r="AM2460" s="126">
        <f>IF($D2460="",0,IF($E2460="",0,IF(VLOOKUP($E2460,paramètres!$E$33:$F$44,2,FALSE)&lt;=VLOOKUP($AM$18,paramètres!$E$33:$F$44,2,FALSE),AA2460*$D2460,0)))</f>
        <v>0</v>
      </c>
      <c r="AN2460" s="122" t="str">
        <f>IF(paramètres!$B$28=1,((SUM(P2460:Y2460)/1.02)+SUM(Z2460:AA2460))*0.0303/9*COUNT(P2460:X2460),IF(paramètres!$B$28=2,(SUM(P2460:AA2460))*0.0303/9*COUNT(P2460:X2460),"Missing Delta option"))</f>
        <v>Missing Delta option</v>
      </c>
      <c r="AO2460" s="23" t="str">
        <f>IF(paramètres!$B$28=1,(((SUM(P2460:Y2460)/1.02)+SUM(Z2460:AA2460))+((SUM(AB2460:AK2460)/1.02)+SUM(AL2460:AN2460)))*cotpatr,IF(paramètres!$B$28=2,(SUM(P2460:AN2460)*cotpatr),"Missing Delta Option"))</f>
        <v>Missing Delta Option</v>
      </c>
      <c r="AP2460" s="23" t="str" cm="1">
        <f t="array" ref="AP2460">IF(paramètres!$B$28=1,(((SUM(P2460:Y2460)/1.02)+SUM(Z2460:AA2460))+((SUM(AB2460:AM2460)/1.02)+SUM(AL2460:AM2460)))/12*pécule,IF(paramètres!$B$28=2,SUM(P2460:AM2460)/12*pécule,"Missing Delta Option"))</f>
        <v>Missing Delta Option</v>
      </c>
      <c r="AQ2460" s="105" t="e">
        <f>IF(paramètres!$B$28=1,(((SUM(P2460:Y2460)/1.02)+SUM(Z2460:AA2460))+((SUM(AB2460:AM2460)/1.02)+SUM(AL2460:AM2460)))+AN2460+AO2460+AP2460,SUM(P2460:AM2460)+AN2460+AO2460+AP2460)</f>
        <v>#VALUE!</v>
      </c>
    </row>
    <row r="2461" spans="1:43" x14ac:dyDescent="0.25">
      <c r="A2461" s="106"/>
      <c r="B2461" s="15"/>
      <c r="C2461" s="15"/>
      <c r="D2461" s="35"/>
      <c r="E2461" s="22"/>
      <c r="F2461" s="16"/>
      <c r="G2461" s="14"/>
      <c r="H2461" s="17"/>
      <c r="I2461" s="16"/>
      <c r="J2461" s="14"/>
      <c r="K2461" s="17"/>
      <c r="L2461" s="16"/>
      <c r="M2461" s="14"/>
      <c r="N2461" s="17"/>
      <c r="O2461" s="22"/>
      <c r="P2461" s="86"/>
      <c r="Q2461" s="72"/>
      <c r="R2461" s="72"/>
      <c r="S2461" s="72"/>
      <c r="T2461" s="72"/>
      <c r="U2461" s="72"/>
      <c r="V2461" s="72"/>
      <c r="W2461" s="72"/>
      <c r="X2461" s="72"/>
      <c r="Y2461" s="72"/>
      <c r="Z2461" s="72"/>
      <c r="AA2461" s="87"/>
      <c r="AB2461" s="121">
        <f>IF($D2461="",0,IF($E2461="",0,IF(VLOOKUP($E2461,paramètres!$E$33:$F$44,2,FALSE)&lt;=VLOOKUP($AB$18,paramètres!$E$33:$F$44,2,FALSE),P2461*$D2461,0)))</f>
        <v>0</v>
      </c>
      <c r="AC2461" s="13">
        <f>IF($D2461="",0,IF($E2461="",0,IF(VLOOKUP($E2461,paramètres!$E$33:$F$44,2,FALSE)&lt;=VLOOKUP($AC$18,paramètres!$E$33:$F$44,2,FALSE),Q2461*$D2461,0)))</f>
        <v>0</v>
      </c>
      <c r="AD2461" s="13">
        <f>IF($D2461="",0,IF($E2461="",0,IF(VLOOKUP($E2461,paramètres!$E$33:$F$44,2,FALSE)&lt;=VLOOKUP($AD$18,paramètres!$E$33:$F$44,2,FALSE),R2461*$D2461,0)))</f>
        <v>0</v>
      </c>
      <c r="AE2461" s="13">
        <f>IF($D2461="",0,IF($E2461="",0,IF(VLOOKUP($E2461,paramètres!$E$33:$F$44,2,FALSE)&lt;=VLOOKUP($AE$18,paramètres!$E$33:$F$44,2,FALSE),S2461*$D2461,0)))</f>
        <v>0</v>
      </c>
      <c r="AF2461" s="13">
        <f>IF($D2461="",0,IF($E2461="",0,IF(VLOOKUP($E2461,paramètres!$E$33:$F$44,2,FALSE)&lt;=VLOOKUP($AF$18,paramètres!$E$33:$F$44,2,FALSE),T2461*$D2461,0)))</f>
        <v>0</v>
      </c>
      <c r="AG2461" s="13">
        <f>IF($D2461="",0,IF($E2461="",0,IF(VLOOKUP($E2461,paramètres!$E$33:$F$44,2,FALSE)&lt;=VLOOKUP($AG$18,paramètres!$E$33:$F$44,2,FALSE),U2461*$D2461,0)))</f>
        <v>0</v>
      </c>
      <c r="AH2461" s="13">
        <f>IF($D2461="",0,IF($E2461="",0,IF(VLOOKUP($E2461,paramètres!$E$33:$F$44,2,FALSE)&lt;=VLOOKUP($AH$18,paramètres!$E$33:$F$44,2,FALSE),V2461*$D2461,0)))</f>
        <v>0</v>
      </c>
      <c r="AI2461" s="13">
        <f>IF($D2461="",0,IF($E2461="",0,IF(VLOOKUP($E2461,paramètres!$E$33:$F$44,2,FALSE)&lt;=VLOOKUP($AI$18,paramètres!$E$33:$F$44,2,FALSE),W2461*$D2461,0)))</f>
        <v>0</v>
      </c>
      <c r="AJ2461" s="13">
        <f>IF($D2461="",0,IF($E2461="",0,IF(VLOOKUP($E2461,paramètres!$E$33:$F$44,2,FALSE)&lt;=VLOOKUP($AJ$18,paramètres!$E$33:$F$44,2,FALSE),X2461*$D2461,0)))</f>
        <v>0</v>
      </c>
      <c r="AK2461" s="13">
        <f>IF($D2461="",0,IF($E2461="",0,IF(VLOOKUP($E2461,paramètres!$E$33:$F$44,2,FALSE)&lt;=VLOOKUP($AK$18,paramètres!$E$33:$F$44,2,FALSE),Y2461*$D2461,0)))</f>
        <v>0</v>
      </c>
      <c r="AL2461" s="13">
        <f>IF($D2461="",0,IF($E2461="",0,IF(VLOOKUP($E2461,paramètres!$E$33:$F$44,2,FALSE)&lt;=VLOOKUP($AL$18,paramètres!$E$33:$F$44,2,FALSE),Z2461*$D2461,0)))</f>
        <v>0</v>
      </c>
      <c r="AM2461" s="126">
        <f>IF($D2461="",0,IF($E2461="",0,IF(VLOOKUP($E2461,paramètres!$E$33:$F$44,2,FALSE)&lt;=VLOOKUP($AM$18,paramètres!$E$33:$F$44,2,FALSE),AA2461*$D2461,0)))</f>
        <v>0</v>
      </c>
      <c r="AN2461" s="122" t="str">
        <f>IF(paramètres!$B$28=1,((SUM(P2461:Y2461)/1.02)+SUM(Z2461:AA2461))*0.0303/9*COUNT(P2461:X2461),IF(paramètres!$B$28=2,(SUM(P2461:AA2461))*0.0303/9*COUNT(P2461:X2461),"Missing Delta option"))</f>
        <v>Missing Delta option</v>
      </c>
      <c r="AO2461" s="23" t="str">
        <f>IF(paramètres!$B$28=1,(((SUM(P2461:Y2461)/1.02)+SUM(Z2461:AA2461))+((SUM(AB2461:AK2461)/1.02)+SUM(AL2461:AN2461)))*cotpatr,IF(paramètres!$B$28=2,(SUM(P2461:AN2461)*cotpatr),"Missing Delta Option"))</f>
        <v>Missing Delta Option</v>
      </c>
      <c r="AP2461" s="23" t="str" cm="1">
        <f t="array" ref="AP2461">IF(paramètres!$B$28=1,(((SUM(P2461:Y2461)/1.02)+SUM(Z2461:AA2461))+((SUM(AB2461:AM2461)/1.02)+SUM(AL2461:AM2461)))/12*pécule,IF(paramètres!$B$28=2,SUM(P2461:AM2461)/12*pécule,"Missing Delta Option"))</f>
        <v>Missing Delta Option</v>
      </c>
      <c r="AQ2461" s="105" t="e">
        <f>IF(paramètres!$B$28=1,(((SUM(P2461:Y2461)/1.02)+SUM(Z2461:AA2461))+((SUM(AB2461:AM2461)/1.02)+SUM(AL2461:AM2461)))+AN2461+AO2461+AP2461,SUM(P2461:AM2461)+AN2461+AO2461+AP2461)</f>
        <v>#VALUE!</v>
      </c>
    </row>
    <row r="2462" spans="1:43" x14ac:dyDescent="0.25">
      <c r="A2462" s="106"/>
      <c r="B2462" s="15"/>
      <c r="C2462" s="15"/>
      <c r="D2462" s="35"/>
      <c r="E2462" s="22"/>
      <c r="F2462" s="16"/>
      <c r="G2462" s="14"/>
      <c r="H2462" s="17"/>
      <c r="I2462" s="16"/>
      <c r="J2462" s="14"/>
      <c r="K2462" s="17"/>
      <c r="L2462" s="16"/>
      <c r="M2462" s="14"/>
      <c r="N2462" s="17"/>
      <c r="O2462" s="22"/>
      <c r="P2462" s="86"/>
      <c r="Q2462" s="72"/>
      <c r="R2462" s="72"/>
      <c r="S2462" s="72"/>
      <c r="T2462" s="72"/>
      <c r="U2462" s="72"/>
      <c r="V2462" s="72"/>
      <c r="W2462" s="72"/>
      <c r="X2462" s="72"/>
      <c r="Y2462" s="72"/>
      <c r="Z2462" s="72"/>
      <c r="AA2462" s="87"/>
      <c r="AB2462" s="121">
        <f>IF($D2462="",0,IF($E2462="",0,IF(VLOOKUP($E2462,paramètres!$E$33:$F$44,2,FALSE)&lt;=VLOOKUP($AB$18,paramètres!$E$33:$F$44,2,FALSE),P2462*$D2462,0)))</f>
        <v>0</v>
      </c>
      <c r="AC2462" s="13">
        <f>IF($D2462="",0,IF($E2462="",0,IF(VLOOKUP($E2462,paramètres!$E$33:$F$44,2,FALSE)&lt;=VLOOKUP($AC$18,paramètres!$E$33:$F$44,2,FALSE),Q2462*$D2462,0)))</f>
        <v>0</v>
      </c>
      <c r="AD2462" s="13">
        <f>IF($D2462="",0,IF($E2462="",0,IF(VLOOKUP($E2462,paramètres!$E$33:$F$44,2,FALSE)&lt;=VLOOKUP($AD$18,paramètres!$E$33:$F$44,2,FALSE),R2462*$D2462,0)))</f>
        <v>0</v>
      </c>
      <c r="AE2462" s="13">
        <f>IF($D2462="",0,IF($E2462="",0,IF(VLOOKUP($E2462,paramètres!$E$33:$F$44,2,FALSE)&lt;=VLOOKUP($AE$18,paramètres!$E$33:$F$44,2,FALSE),S2462*$D2462,0)))</f>
        <v>0</v>
      </c>
      <c r="AF2462" s="13">
        <f>IF($D2462="",0,IF($E2462="",0,IF(VLOOKUP($E2462,paramètres!$E$33:$F$44,2,FALSE)&lt;=VLOOKUP($AF$18,paramètres!$E$33:$F$44,2,FALSE),T2462*$D2462,0)))</f>
        <v>0</v>
      </c>
      <c r="AG2462" s="13">
        <f>IF($D2462="",0,IF($E2462="",0,IF(VLOOKUP($E2462,paramètres!$E$33:$F$44,2,FALSE)&lt;=VLOOKUP($AG$18,paramètres!$E$33:$F$44,2,FALSE),U2462*$D2462,0)))</f>
        <v>0</v>
      </c>
      <c r="AH2462" s="13">
        <f>IF($D2462="",0,IF($E2462="",0,IF(VLOOKUP($E2462,paramètres!$E$33:$F$44,2,FALSE)&lt;=VLOOKUP($AH$18,paramètres!$E$33:$F$44,2,FALSE),V2462*$D2462,0)))</f>
        <v>0</v>
      </c>
      <c r="AI2462" s="13">
        <f>IF($D2462="",0,IF($E2462="",0,IF(VLOOKUP($E2462,paramètres!$E$33:$F$44,2,FALSE)&lt;=VLOOKUP($AI$18,paramètres!$E$33:$F$44,2,FALSE),W2462*$D2462,0)))</f>
        <v>0</v>
      </c>
      <c r="AJ2462" s="13">
        <f>IF($D2462="",0,IF($E2462="",0,IF(VLOOKUP($E2462,paramètres!$E$33:$F$44,2,FALSE)&lt;=VLOOKUP($AJ$18,paramètres!$E$33:$F$44,2,FALSE),X2462*$D2462,0)))</f>
        <v>0</v>
      </c>
      <c r="AK2462" s="13">
        <f>IF($D2462="",0,IF($E2462="",0,IF(VLOOKUP($E2462,paramètres!$E$33:$F$44,2,FALSE)&lt;=VLOOKUP($AK$18,paramètres!$E$33:$F$44,2,FALSE),Y2462*$D2462,0)))</f>
        <v>0</v>
      </c>
      <c r="AL2462" s="13">
        <f>IF($D2462="",0,IF($E2462="",0,IF(VLOOKUP($E2462,paramètres!$E$33:$F$44,2,FALSE)&lt;=VLOOKUP($AL$18,paramètres!$E$33:$F$44,2,FALSE),Z2462*$D2462,0)))</f>
        <v>0</v>
      </c>
      <c r="AM2462" s="126">
        <f>IF($D2462="",0,IF($E2462="",0,IF(VLOOKUP($E2462,paramètres!$E$33:$F$44,2,FALSE)&lt;=VLOOKUP($AM$18,paramètres!$E$33:$F$44,2,FALSE),AA2462*$D2462,0)))</f>
        <v>0</v>
      </c>
      <c r="AN2462" s="122" t="str">
        <f>IF(paramètres!$B$28=1,((SUM(P2462:Y2462)/1.02)+SUM(Z2462:AA2462))*0.0303/9*COUNT(P2462:X2462),IF(paramètres!$B$28=2,(SUM(P2462:AA2462))*0.0303/9*COUNT(P2462:X2462),"Missing Delta option"))</f>
        <v>Missing Delta option</v>
      </c>
      <c r="AO2462" s="23" t="str">
        <f>IF(paramètres!$B$28=1,(((SUM(P2462:Y2462)/1.02)+SUM(Z2462:AA2462))+((SUM(AB2462:AK2462)/1.02)+SUM(AL2462:AN2462)))*cotpatr,IF(paramètres!$B$28=2,(SUM(P2462:AN2462)*cotpatr),"Missing Delta Option"))</f>
        <v>Missing Delta Option</v>
      </c>
      <c r="AP2462" s="23" t="str" cm="1">
        <f t="array" ref="AP2462">IF(paramètres!$B$28=1,(((SUM(P2462:Y2462)/1.02)+SUM(Z2462:AA2462))+((SUM(AB2462:AM2462)/1.02)+SUM(AL2462:AM2462)))/12*pécule,IF(paramètres!$B$28=2,SUM(P2462:AM2462)/12*pécule,"Missing Delta Option"))</f>
        <v>Missing Delta Option</v>
      </c>
      <c r="AQ2462" s="105" t="e">
        <f>IF(paramètres!$B$28=1,(((SUM(P2462:Y2462)/1.02)+SUM(Z2462:AA2462))+((SUM(AB2462:AM2462)/1.02)+SUM(AL2462:AM2462)))+AN2462+AO2462+AP2462,SUM(P2462:AM2462)+AN2462+AO2462+AP2462)</f>
        <v>#VALUE!</v>
      </c>
    </row>
    <row r="2463" spans="1:43" x14ac:dyDescent="0.25">
      <c r="A2463" s="106"/>
      <c r="B2463" s="15"/>
      <c r="C2463" s="15"/>
      <c r="D2463" s="35"/>
      <c r="E2463" s="22"/>
      <c r="F2463" s="16"/>
      <c r="G2463" s="14"/>
      <c r="H2463" s="17"/>
      <c r="I2463" s="16"/>
      <c r="J2463" s="14"/>
      <c r="K2463" s="17"/>
      <c r="L2463" s="16"/>
      <c r="M2463" s="14"/>
      <c r="N2463" s="17"/>
      <c r="O2463" s="22"/>
      <c r="P2463" s="86"/>
      <c r="Q2463" s="72"/>
      <c r="R2463" s="72"/>
      <c r="S2463" s="72"/>
      <c r="T2463" s="72"/>
      <c r="U2463" s="72"/>
      <c r="V2463" s="72"/>
      <c r="W2463" s="72"/>
      <c r="X2463" s="72"/>
      <c r="Y2463" s="72"/>
      <c r="Z2463" s="72"/>
      <c r="AA2463" s="87"/>
      <c r="AB2463" s="121">
        <f>IF($D2463="",0,IF($E2463="",0,IF(VLOOKUP($E2463,paramètres!$E$33:$F$44,2,FALSE)&lt;=VLOOKUP($AB$18,paramètres!$E$33:$F$44,2,FALSE),P2463*$D2463,0)))</f>
        <v>0</v>
      </c>
      <c r="AC2463" s="13">
        <f>IF($D2463="",0,IF($E2463="",0,IF(VLOOKUP($E2463,paramètres!$E$33:$F$44,2,FALSE)&lt;=VLOOKUP($AC$18,paramètres!$E$33:$F$44,2,FALSE),Q2463*$D2463,0)))</f>
        <v>0</v>
      </c>
      <c r="AD2463" s="13">
        <f>IF($D2463="",0,IF($E2463="",0,IF(VLOOKUP($E2463,paramètres!$E$33:$F$44,2,FALSE)&lt;=VLOOKUP($AD$18,paramètres!$E$33:$F$44,2,FALSE),R2463*$D2463,0)))</f>
        <v>0</v>
      </c>
      <c r="AE2463" s="13">
        <f>IF($D2463="",0,IF($E2463="",0,IF(VLOOKUP($E2463,paramètres!$E$33:$F$44,2,FALSE)&lt;=VLOOKUP($AE$18,paramètres!$E$33:$F$44,2,FALSE),S2463*$D2463,0)))</f>
        <v>0</v>
      </c>
      <c r="AF2463" s="13">
        <f>IF($D2463="",0,IF($E2463="",0,IF(VLOOKUP($E2463,paramètres!$E$33:$F$44,2,FALSE)&lt;=VLOOKUP($AF$18,paramètres!$E$33:$F$44,2,FALSE),T2463*$D2463,0)))</f>
        <v>0</v>
      </c>
      <c r="AG2463" s="13">
        <f>IF($D2463="",0,IF($E2463="",0,IF(VLOOKUP($E2463,paramètres!$E$33:$F$44,2,FALSE)&lt;=VLOOKUP($AG$18,paramètres!$E$33:$F$44,2,FALSE),U2463*$D2463,0)))</f>
        <v>0</v>
      </c>
      <c r="AH2463" s="13">
        <f>IF($D2463="",0,IF($E2463="",0,IF(VLOOKUP($E2463,paramètres!$E$33:$F$44,2,FALSE)&lt;=VLOOKUP($AH$18,paramètres!$E$33:$F$44,2,FALSE),V2463*$D2463,0)))</f>
        <v>0</v>
      </c>
      <c r="AI2463" s="13">
        <f>IF($D2463="",0,IF($E2463="",0,IF(VLOOKUP($E2463,paramètres!$E$33:$F$44,2,FALSE)&lt;=VLOOKUP($AI$18,paramètres!$E$33:$F$44,2,FALSE),W2463*$D2463,0)))</f>
        <v>0</v>
      </c>
      <c r="AJ2463" s="13">
        <f>IF($D2463="",0,IF($E2463="",0,IF(VLOOKUP($E2463,paramètres!$E$33:$F$44,2,FALSE)&lt;=VLOOKUP($AJ$18,paramètres!$E$33:$F$44,2,FALSE),X2463*$D2463,0)))</f>
        <v>0</v>
      </c>
      <c r="AK2463" s="13">
        <f>IF($D2463="",0,IF($E2463="",0,IF(VLOOKUP($E2463,paramètres!$E$33:$F$44,2,FALSE)&lt;=VLOOKUP($AK$18,paramètres!$E$33:$F$44,2,FALSE),Y2463*$D2463,0)))</f>
        <v>0</v>
      </c>
      <c r="AL2463" s="13">
        <f>IF($D2463="",0,IF($E2463="",0,IF(VLOOKUP($E2463,paramètres!$E$33:$F$44,2,FALSE)&lt;=VLOOKUP($AL$18,paramètres!$E$33:$F$44,2,FALSE),Z2463*$D2463,0)))</f>
        <v>0</v>
      </c>
      <c r="AM2463" s="126">
        <f>IF($D2463="",0,IF($E2463="",0,IF(VLOOKUP($E2463,paramètres!$E$33:$F$44,2,FALSE)&lt;=VLOOKUP($AM$18,paramètres!$E$33:$F$44,2,FALSE),AA2463*$D2463,0)))</f>
        <v>0</v>
      </c>
      <c r="AN2463" s="122" t="str">
        <f>IF(paramètres!$B$28=1,((SUM(P2463:Y2463)/1.02)+SUM(Z2463:AA2463))*0.0303/9*COUNT(P2463:X2463),IF(paramètres!$B$28=2,(SUM(P2463:AA2463))*0.0303/9*COUNT(P2463:X2463),"Missing Delta option"))</f>
        <v>Missing Delta option</v>
      </c>
      <c r="AO2463" s="23" t="str">
        <f>IF(paramètres!$B$28=1,(((SUM(P2463:Y2463)/1.02)+SUM(Z2463:AA2463))+((SUM(AB2463:AK2463)/1.02)+SUM(AL2463:AN2463)))*cotpatr,IF(paramètres!$B$28=2,(SUM(P2463:AN2463)*cotpatr),"Missing Delta Option"))</f>
        <v>Missing Delta Option</v>
      </c>
      <c r="AP2463" s="23" t="str" cm="1">
        <f t="array" ref="AP2463">IF(paramètres!$B$28=1,(((SUM(P2463:Y2463)/1.02)+SUM(Z2463:AA2463))+((SUM(AB2463:AM2463)/1.02)+SUM(AL2463:AM2463)))/12*pécule,IF(paramètres!$B$28=2,SUM(P2463:AM2463)/12*pécule,"Missing Delta Option"))</f>
        <v>Missing Delta Option</v>
      </c>
      <c r="AQ2463" s="105" t="e">
        <f>IF(paramètres!$B$28=1,(((SUM(P2463:Y2463)/1.02)+SUM(Z2463:AA2463))+((SUM(AB2463:AM2463)/1.02)+SUM(AL2463:AM2463)))+AN2463+AO2463+AP2463,SUM(P2463:AM2463)+AN2463+AO2463+AP2463)</f>
        <v>#VALUE!</v>
      </c>
    </row>
    <row r="2464" spans="1:43" x14ac:dyDescent="0.25">
      <c r="A2464" s="106"/>
      <c r="B2464" s="15"/>
      <c r="C2464" s="15"/>
      <c r="D2464" s="35"/>
      <c r="E2464" s="22"/>
      <c r="F2464" s="16"/>
      <c r="G2464" s="14"/>
      <c r="H2464" s="17"/>
      <c r="I2464" s="16"/>
      <c r="J2464" s="14"/>
      <c r="K2464" s="17"/>
      <c r="L2464" s="16"/>
      <c r="M2464" s="14"/>
      <c r="N2464" s="17"/>
      <c r="O2464" s="22"/>
      <c r="P2464" s="86"/>
      <c r="Q2464" s="72"/>
      <c r="R2464" s="72"/>
      <c r="S2464" s="72"/>
      <c r="T2464" s="72"/>
      <c r="U2464" s="72"/>
      <c r="V2464" s="72"/>
      <c r="W2464" s="72"/>
      <c r="X2464" s="72"/>
      <c r="Y2464" s="72"/>
      <c r="Z2464" s="72"/>
      <c r="AA2464" s="87"/>
      <c r="AB2464" s="121">
        <f>IF($D2464="",0,IF($E2464="",0,IF(VLOOKUP($E2464,paramètres!$E$33:$F$44,2,FALSE)&lt;=VLOOKUP($AB$18,paramètres!$E$33:$F$44,2,FALSE),P2464*$D2464,0)))</f>
        <v>0</v>
      </c>
      <c r="AC2464" s="13">
        <f>IF($D2464="",0,IF($E2464="",0,IF(VLOOKUP($E2464,paramètres!$E$33:$F$44,2,FALSE)&lt;=VLOOKUP($AC$18,paramètres!$E$33:$F$44,2,FALSE),Q2464*$D2464,0)))</f>
        <v>0</v>
      </c>
      <c r="AD2464" s="13">
        <f>IF($D2464="",0,IF($E2464="",0,IF(VLOOKUP($E2464,paramètres!$E$33:$F$44,2,FALSE)&lt;=VLOOKUP($AD$18,paramètres!$E$33:$F$44,2,FALSE),R2464*$D2464,0)))</f>
        <v>0</v>
      </c>
      <c r="AE2464" s="13">
        <f>IF($D2464="",0,IF($E2464="",0,IF(VLOOKUP($E2464,paramètres!$E$33:$F$44,2,FALSE)&lt;=VLOOKUP($AE$18,paramètres!$E$33:$F$44,2,FALSE),S2464*$D2464,0)))</f>
        <v>0</v>
      </c>
      <c r="AF2464" s="13">
        <f>IF($D2464="",0,IF($E2464="",0,IF(VLOOKUP($E2464,paramètres!$E$33:$F$44,2,FALSE)&lt;=VLOOKUP($AF$18,paramètres!$E$33:$F$44,2,FALSE),T2464*$D2464,0)))</f>
        <v>0</v>
      </c>
      <c r="AG2464" s="13">
        <f>IF($D2464="",0,IF($E2464="",0,IF(VLOOKUP($E2464,paramètres!$E$33:$F$44,2,FALSE)&lt;=VLOOKUP($AG$18,paramètres!$E$33:$F$44,2,FALSE),U2464*$D2464,0)))</f>
        <v>0</v>
      </c>
      <c r="AH2464" s="13">
        <f>IF($D2464="",0,IF($E2464="",0,IF(VLOOKUP($E2464,paramètres!$E$33:$F$44,2,FALSE)&lt;=VLOOKUP($AH$18,paramètres!$E$33:$F$44,2,FALSE),V2464*$D2464,0)))</f>
        <v>0</v>
      </c>
      <c r="AI2464" s="13">
        <f>IF($D2464="",0,IF($E2464="",0,IF(VLOOKUP($E2464,paramètres!$E$33:$F$44,2,FALSE)&lt;=VLOOKUP($AI$18,paramètres!$E$33:$F$44,2,FALSE),W2464*$D2464,0)))</f>
        <v>0</v>
      </c>
      <c r="AJ2464" s="13">
        <f>IF($D2464="",0,IF($E2464="",0,IF(VLOOKUP($E2464,paramètres!$E$33:$F$44,2,FALSE)&lt;=VLOOKUP($AJ$18,paramètres!$E$33:$F$44,2,FALSE),X2464*$D2464,0)))</f>
        <v>0</v>
      </c>
      <c r="AK2464" s="13">
        <f>IF($D2464="",0,IF($E2464="",0,IF(VLOOKUP($E2464,paramètres!$E$33:$F$44,2,FALSE)&lt;=VLOOKUP($AK$18,paramètres!$E$33:$F$44,2,FALSE),Y2464*$D2464,0)))</f>
        <v>0</v>
      </c>
      <c r="AL2464" s="13">
        <f>IF($D2464="",0,IF($E2464="",0,IF(VLOOKUP($E2464,paramètres!$E$33:$F$44,2,FALSE)&lt;=VLOOKUP($AL$18,paramètres!$E$33:$F$44,2,FALSE),Z2464*$D2464,0)))</f>
        <v>0</v>
      </c>
      <c r="AM2464" s="126">
        <f>IF($D2464="",0,IF($E2464="",0,IF(VLOOKUP($E2464,paramètres!$E$33:$F$44,2,FALSE)&lt;=VLOOKUP($AM$18,paramètres!$E$33:$F$44,2,FALSE),AA2464*$D2464,0)))</f>
        <v>0</v>
      </c>
      <c r="AN2464" s="122" t="str">
        <f>IF(paramètres!$B$28=1,((SUM(P2464:Y2464)/1.02)+SUM(Z2464:AA2464))*0.0303/9*COUNT(P2464:X2464),IF(paramètres!$B$28=2,(SUM(P2464:AA2464))*0.0303/9*COUNT(P2464:X2464),"Missing Delta option"))</f>
        <v>Missing Delta option</v>
      </c>
      <c r="AO2464" s="23" t="str">
        <f>IF(paramètres!$B$28=1,(((SUM(P2464:Y2464)/1.02)+SUM(Z2464:AA2464))+((SUM(AB2464:AK2464)/1.02)+SUM(AL2464:AN2464)))*cotpatr,IF(paramètres!$B$28=2,(SUM(P2464:AN2464)*cotpatr),"Missing Delta Option"))</f>
        <v>Missing Delta Option</v>
      </c>
      <c r="AP2464" s="23" t="str" cm="1">
        <f t="array" ref="AP2464">IF(paramètres!$B$28=1,(((SUM(P2464:Y2464)/1.02)+SUM(Z2464:AA2464))+((SUM(AB2464:AM2464)/1.02)+SUM(AL2464:AM2464)))/12*pécule,IF(paramètres!$B$28=2,SUM(P2464:AM2464)/12*pécule,"Missing Delta Option"))</f>
        <v>Missing Delta Option</v>
      </c>
      <c r="AQ2464" s="105" t="e">
        <f>IF(paramètres!$B$28=1,(((SUM(P2464:Y2464)/1.02)+SUM(Z2464:AA2464))+((SUM(AB2464:AM2464)/1.02)+SUM(AL2464:AM2464)))+AN2464+AO2464+AP2464,SUM(P2464:AM2464)+AN2464+AO2464+AP2464)</f>
        <v>#VALUE!</v>
      </c>
    </row>
    <row r="2465" spans="1:43" x14ac:dyDescent="0.25">
      <c r="A2465" s="106"/>
      <c r="B2465" s="15"/>
      <c r="C2465" s="15"/>
      <c r="D2465" s="35"/>
      <c r="E2465" s="22"/>
      <c r="F2465" s="16"/>
      <c r="G2465" s="14"/>
      <c r="H2465" s="17"/>
      <c r="I2465" s="16"/>
      <c r="J2465" s="14"/>
      <c r="K2465" s="17"/>
      <c r="L2465" s="16"/>
      <c r="M2465" s="14"/>
      <c r="N2465" s="17"/>
      <c r="O2465" s="22"/>
      <c r="P2465" s="86"/>
      <c r="Q2465" s="72"/>
      <c r="R2465" s="72"/>
      <c r="S2465" s="72"/>
      <c r="T2465" s="72"/>
      <c r="U2465" s="72"/>
      <c r="V2465" s="72"/>
      <c r="W2465" s="72"/>
      <c r="X2465" s="72"/>
      <c r="Y2465" s="72"/>
      <c r="Z2465" s="72"/>
      <c r="AA2465" s="87"/>
      <c r="AB2465" s="121">
        <f>IF($D2465="",0,IF($E2465="",0,IF(VLOOKUP($E2465,paramètres!$E$33:$F$44,2,FALSE)&lt;=VLOOKUP($AB$18,paramètres!$E$33:$F$44,2,FALSE),P2465*$D2465,0)))</f>
        <v>0</v>
      </c>
      <c r="AC2465" s="13">
        <f>IF($D2465="",0,IF($E2465="",0,IF(VLOOKUP($E2465,paramètres!$E$33:$F$44,2,FALSE)&lt;=VLOOKUP($AC$18,paramètres!$E$33:$F$44,2,FALSE),Q2465*$D2465,0)))</f>
        <v>0</v>
      </c>
      <c r="AD2465" s="13">
        <f>IF($D2465="",0,IF($E2465="",0,IF(VLOOKUP($E2465,paramètres!$E$33:$F$44,2,FALSE)&lt;=VLOOKUP($AD$18,paramètres!$E$33:$F$44,2,FALSE),R2465*$D2465,0)))</f>
        <v>0</v>
      </c>
      <c r="AE2465" s="13">
        <f>IF($D2465="",0,IF($E2465="",0,IF(VLOOKUP($E2465,paramètres!$E$33:$F$44,2,FALSE)&lt;=VLOOKUP($AE$18,paramètres!$E$33:$F$44,2,FALSE),S2465*$D2465,0)))</f>
        <v>0</v>
      </c>
      <c r="AF2465" s="13">
        <f>IF($D2465="",0,IF($E2465="",0,IF(VLOOKUP($E2465,paramètres!$E$33:$F$44,2,FALSE)&lt;=VLOOKUP($AF$18,paramètres!$E$33:$F$44,2,FALSE),T2465*$D2465,0)))</f>
        <v>0</v>
      </c>
      <c r="AG2465" s="13">
        <f>IF($D2465="",0,IF($E2465="",0,IF(VLOOKUP($E2465,paramètres!$E$33:$F$44,2,FALSE)&lt;=VLOOKUP($AG$18,paramètres!$E$33:$F$44,2,FALSE),U2465*$D2465,0)))</f>
        <v>0</v>
      </c>
      <c r="AH2465" s="13">
        <f>IF($D2465="",0,IF($E2465="",0,IF(VLOOKUP($E2465,paramètres!$E$33:$F$44,2,FALSE)&lt;=VLOOKUP($AH$18,paramètres!$E$33:$F$44,2,FALSE),V2465*$D2465,0)))</f>
        <v>0</v>
      </c>
      <c r="AI2465" s="13">
        <f>IF($D2465="",0,IF($E2465="",0,IF(VLOOKUP($E2465,paramètres!$E$33:$F$44,2,FALSE)&lt;=VLOOKUP($AI$18,paramètres!$E$33:$F$44,2,FALSE),W2465*$D2465,0)))</f>
        <v>0</v>
      </c>
      <c r="AJ2465" s="13">
        <f>IF($D2465="",0,IF($E2465="",0,IF(VLOOKUP($E2465,paramètres!$E$33:$F$44,2,FALSE)&lt;=VLOOKUP($AJ$18,paramètres!$E$33:$F$44,2,FALSE),X2465*$D2465,0)))</f>
        <v>0</v>
      </c>
      <c r="AK2465" s="13">
        <f>IF($D2465="",0,IF($E2465="",0,IF(VLOOKUP($E2465,paramètres!$E$33:$F$44,2,FALSE)&lt;=VLOOKUP($AK$18,paramètres!$E$33:$F$44,2,FALSE),Y2465*$D2465,0)))</f>
        <v>0</v>
      </c>
      <c r="AL2465" s="13">
        <f>IF($D2465="",0,IF($E2465="",0,IF(VLOOKUP($E2465,paramètres!$E$33:$F$44,2,FALSE)&lt;=VLOOKUP($AL$18,paramètres!$E$33:$F$44,2,FALSE),Z2465*$D2465,0)))</f>
        <v>0</v>
      </c>
      <c r="AM2465" s="126">
        <f>IF($D2465="",0,IF($E2465="",0,IF(VLOOKUP($E2465,paramètres!$E$33:$F$44,2,FALSE)&lt;=VLOOKUP($AM$18,paramètres!$E$33:$F$44,2,FALSE),AA2465*$D2465,0)))</f>
        <v>0</v>
      </c>
      <c r="AN2465" s="122" t="str">
        <f>IF(paramètres!$B$28=1,((SUM(P2465:Y2465)/1.02)+SUM(Z2465:AA2465))*0.0303/9*COUNT(P2465:X2465),IF(paramètres!$B$28=2,(SUM(P2465:AA2465))*0.0303/9*COUNT(P2465:X2465),"Missing Delta option"))</f>
        <v>Missing Delta option</v>
      </c>
      <c r="AO2465" s="23" t="str">
        <f>IF(paramètres!$B$28=1,(((SUM(P2465:Y2465)/1.02)+SUM(Z2465:AA2465))+((SUM(AB2465:AK2465)/1.02)+SUM(AL2465:AN2465)))*cotpatr,IF(paramètres!$B$28=2,(SUM(P2465:AN2465)*cotpatr),"Missing Delta Option"))</f>
        <v>Missing Delta Option</v>
      </c>
      <c r="AP2465" s="23" t="str" cm="1">
        <f t="array" ref="AP2465">IF(paramètres!$B$28=1,(((SUM(P2465:Y2465)/1.02)+SUM(Z2465:AA2465))+((SUM(AB2465:AM2465)/1.02)+SUM(AL2465:AM2465)))/12*pécule,IF(paramètres!$B$28=2,SUM(P2465:AM2465)/12*pécule,"Missing Delta Option"))</f>
        <v>Missing Delta Option</v>
      </c>
      <c r="AQ2465" s="105" t="e">
        <f>IF(paramètres!$B$28=1,(((SUM(P2465:Y2465)/1.02)+SUM(Z2465:AA2465))+((SUM(AB2465:AM2465)/1.02)+SUM(AL2465:AM2465)))+AN2465+AO2465+AP2465,SUM(P2465:AM2465)+AN2465+AO2465+AP2465)</f>
        <v>#VALUE!</v>
      </c>
    </row>
    <row r="2466" spans="1:43" x14ac:dyDescent="0.25">
      <c r="A2466" s="106"/>
      <c r="B2466" s="15"/>
      <c r="C2466" s="15"/>
      <c r="D2466" s="35"/>
      <c r="E2466" s="22"/>
      <c r="F2466" s="16"/>
      <c r="G2466" s="14"/>
      <c r="H2466" s="17"/>
      <c r="I2466" s="16"/>
      <c r="J2466" s="14"/>
      <c r="K2466" s="17"/>
      <c r="L2466" s="16"/>
      <c r="M2466" s="14"/>
      <c r="N2466" s="17"/>
      <c r="O2466" s="22"/>
      <c r="P2466" s="86"/>
      <c r="Q2466" s="72"/>
      <c r="R2466" s="72"/>
      <c r="S2466" s="72"/>
      <c r="T2466" s="72"/>
      <c r="U2466" s="72"/>
      <c r="V2466" s="72"/>
      <c r="W2466" s="72"/>
      <c r="X2466" s="72"/>
      <c r="Y2466" s="72"/>
      <c r="Z2466" s="72"/>
      <c r="AA2466" s="87"/>
      <c r="AB2466" s="121">
        <f>IF($D2466="",0,IF($E2466="",0,IF(VLOOKUP($E2466,paramètres!$E$33:$F$44,2,FALSE)&lt;=VLOOKUP($AB$18,paramètres!$E$33:$F$44,2,FALSE),P2466*$D2466,0)))</f>
        <v>0</v>
      </c>
      <c r="AC2466" s="13">
        <f>IF($D2466="",0,IF($E2466="",0,IF(VLOOKUP($E2466,paramètres!$E$33:$F$44,2,FALSE)&lt;=VLOOKUP($AC$18,paramètres!$E$33:$F$44,2,FALSE),Q2466*$D2466,0)))</f>
        <v>0</v>
      </c>
      <c r="AD2466" s="13">
        <f>IF($D2466="",0,IF($E2466="",0,IF(VLOOKUP($E2466,paramètres!$E$33:$F$44,2,FALSE)&lt;=VLOOKUP($AD$18,paramètres!$E$33:$F$44,2,FALSE),R2466*$D2466,0)))</f>
        <v>0</v>
      </c>
      <c r="AE2466" s="13">
        <f>IF($D2466="",0,IF($E2466="",0,IF(VLOOKUP($E2466,paramètres!$E$33:$F$44,2,FALSE)&lt;=VLOOKUP($AE$18,paramètres!$E$33:$F$44,2,FALSE),S2466*$D2466,0)))</f>
        <v>0</v>
      </c>
      <c r="AF2466" s="13">
        <f>IF($D2466="",0,IF($E2466="",0,IF(VLOOKUP($E2466,paramètres!$E$33:$F$44,2,FALSE)&lt;=VLOOKUP($AF$18,paramètres!$E$33:$F$44,2,FALSE),T2466*$D2466,0)))</f>
        <v>0</v>
      </c>
      <c r="AG2466" s="13">
        <f>IF($D2466="",0,IF($E2466="",0,IF(VLOOKUP($E2466,paramètres!$E$33:$F$44,2,FALSE)&lt;=VLOOKUP($AG$18,paramètres!$E$33:$F$44,2,FALSE),U2466*$D2466,0)))</f>
        <v>0</v>
      </c>
      <c r="AH2466" s="13">
        <f>IF($D2466="",0,IF($E2466="",0,IF(VLOOKUP($E2466,paramètres!$E$33:$F$44,2,FALSE)&lt;=VLOOKUP($AH$18,paramètres!$E$33:$F$44,2,FALSE),V2466*$D2466,0)))</f>
        <v>0</v>
      </c>
      <c r="AI2466" s="13">
        <f>IF($D2466="",0,IF($E2466="",0,IF(VLOOKUP($E2466,paramètres!$E$33:$F$44,2,FALSE)&lt;=VLOOKUP($AI$18,paramètres!$E$33:$F$44,2,FALSE),W2466*$D2466,0)))</f>
        <v>0</v>
      </c>
      <c r="AJ2466" s="13">
        <f>IF($D2466="",0,IF($E2466="",0,IF(VLOOKUP($E2466,paramètres!$E$33:$F$44,2,FALSE)&lt;=VLOOKUP($AJ$18,paramètres!$E$33:$F$44,2,FALSE),X2466*$D2466,0)))</f>
        <v>0</v>
      </c>
      <c r="AK2466" s="13">
        <f>IF($D2466="",0,IF($E2466="",0,IF(VLOOKUP($E2466,paramètres!$E$33:$F$44,2,FALSE)&lt;=VLOOKUP($AK$18,paramètres!$E$33:$F$44,2,FALSE),Y2466*$D2466,0)))</f>
        <v>0</v>
      </c>
      <c r="AL2466" s="13">
        <f>IF($D2466="",0,IF($E2466="",0,IF(VLOOKUP($E2466,paramètres!$E$33:$F$44,2,FALSE)&lt;=VLOOKUP($AL$18,paramètres!$E$33:$F$44,2,FALSE),Z2466*$D2466,0)))</f>
        <v>0</v>
      </c>
      <c r="AM2466" s="126">
        <f>IF($D2466="",0,IF($E2466="",0,IF(VLOOKUP($E2466,paramètres!$E$33:$F$44,2,FALSE)&lt;=VLOOKUP($AM$18,paramètres!$E$33:$F$44,2,FALSE),AA2466*$D2466,0)))</f>
        <v>0</v>
      </c>
      <c r="AN2466" s="122" t="str">
        <f>IF(paramètres!$B$28=1,((SUM(P2466:Y2466)/1.02)+SUM(Z2466:AA2466))*0.0303/9*COUNT(P2466:X2466),IF(paramètres!$B$28=2,(SUM(P2466:AA2466))*0.0303/9*COUNT(P2466:X2466),"Missing Delta option"))</f>
        <v>Missing Delta option</v>
      </c>
      <c r="AO2466" s="23" t="str">
        <f>IF(paramètres!$B$28=1,(((SUM(P2466:Y2466)/1.02)+SUM(Z2466:AA2466))+((SUM(AB2466:AK2466)/1.02)+SUM(AL2466:AN2466)))*cotpatr,IF(paramètres!$B$28=2,(SUM(P2466:AN2466)*cotpatr),"Missing Delta Option"))</f>
        <v>Missing Delta Option</v>
      </c>
      <c r="AP2466" s="23" t="str" cm="1">
        <f t="array" ref="AP2466">IF(paramètres!$B$28=1,(((SUM(P2466:Y2466)/1.02)+SUM(Z2466:AA2466))+((SUM(AB2466:AM2466)/1.02)+SUM(AL2466:AM2466)))/12*pécule,IF(paramètres!$B$28=2,SUM(P2466:AM2466)/12*pécule,"Missing Delta Option"))</f>
        <v>Missing Delta Option</v>
      </c>
      <c r="AQ2466" s="105" t="e">
        <f>IF(paramètres!$B$28=1,(((SUM(P2466:Y2466)/1.02)+SUM(Z2466:AA2466))+((SUM(AB2466:AM2466)/1.02)+SUM(AL2466:AM2466)))+AN2466+AO2466+AP2466,SUM(P2466:AM2466)+AN2466+AO2466+AP2466)</f>
        <v>#VALUE!</v>
      </c>
    </row>
    <row r="2467" spans="1:43" x14ac:dyDescent="0.25">
      <c r="A2467" s="106"/>
      <c r="B2467" s="15"/>
      <c r="C2467" s="15"/>
      <c r="D2467" s="35"/>
      <c r="E2467" s="22"/>
      <c r="F2467" s="16"/>
      <c r="G2467" s="14"/>
      <c r="H2467" s="17"/>
      <c r="I2467" s="16"/>
      <c r="J2467" s="14"/>
      <c r="K2467" s="17"/>
      <c r="L2467" s="16"/>
      <c r="M2467" s="14"/>
      <c r="N2467" s="17"/>
      <c r="O2467" s="22"/>
      <c r="P2467" s="86"/>
      <c r="Q2467" s="72"/>
      <c r="R2467" s="72"/>
      <c r="S2467" s="72"/>
      <c r="T2467" s="72"/>
      <c r="U2467" s="72"/>
      <c r="V2467" s="72"/>
      <c r="W2467" s="72"/>
      <c r="X2467" s="72"/>
      <c r="Y2467" s="72"/>
      <c r="Z2467" s="72"/>
      <c r="AA2467" s="87"/>
      <c r="AB2467" s="121">
        <f>IF($D2467="",0,IF($E2467="",0,IF(VLOOKUP($E2467,paramètres!$E$33:$F$44,2,FALSE)&lt;=VLOOKUP($AB$18,paramètres!$E$33:$F$44,2,FALSE),P2467*$D2467,0)))</f>
        <v>0</v>
      </c>
      <c r="AC2467" s="13">
        <f>IF($D2467="",0,IF($E2467="",0,IF(VLOOKUP($E2467,paramètres!$E$33:$F$44,2,FALSE)&lt;=VLOOKUP($AC$18,paramètres!$E$33:$F$44,2,FALSE),Q2467*$D2467,0)))</f>
        <v>0</v>
      </c>
      <c r="AD2467" s="13">
        <f>IF($D2467="",0,IF($E2467="",0,IF(VLOOKUP($E2467,paramètres!$E$33:$F$44,2,FALSE)&lt;=VLOOKUP($AD$18,paramètres!$E$33:$F$44,2,FALSE),R2467*$D2467,0)))</f>
        <v>0</v>
      </c>
      <c r="AE2467" s="13">
        <f>IF($D2467="",0,IF($E2467="",0,IF(VLOOKUP($E2467,paramètres!$E$33:$F$44,2,FALSE)&lt;=VLOOKUP($AE$18,paramètres!$E$33:$F$44,2,FALSE),S2467*$D2467,0)))</f>
        <v>0</v>
      </c>
      <c r="AF2467" s="13">
        <f>IF($D2467="",0,IF($E2467="",0,IF(VLOOKUP($E2467,paramètres!$E$33:$F$44,2,FALSE)&lt;=VLOOKUP($AF$18,paramètres!$E$33:$F$44,2,FALSE),T2467*$D2467,0)))</f>
        <v>0</v>
      </c>
      <c r="AG2467" s="13">
        <f>IF($D2467="",0,IF($E2467="",0,IF(VLOOKUP($E2467,paramètres!$E$33:$F$44,2,FALSE)&lt;=VLOOKUP($AG$18,paramètres!$E$33:$F$44,2,FALSE),U2467*$D2467,0)))</f>
        <v>0</v>
      </c>
      <c r="AH2467" s="13">
        <f>IF($D2467="",0,IF($E2467="",0,IF(VLOOKUP($E2467,paramètres!$E$33:$F$44,2,FALSE)&lt;=VLOOKUP($AH$18,paramètres!$E$33:$F$44,2,FALSE),V2467*$D2467,0)))</f>
        <v>0</v>
      </c>
      <c r="AI2467" s="13">
        <f>IF($D2467="",0,IF($E2467="",0,IF(VLOOKUP($E2467,paramètres!$E$33:$F$44,2,FALSE)&lt;=VLOOKUP($AI$18,paramètres!$E$33:$F$44,2,FALSE),W2467*$D2467,0)))</f>
        <v>0</v>
      </c>
      <c r="AJ2467" s="13">
        <f>IF($D2467="",0,IF($E2467="",0,IF(VLOOKUP($E2467,paramètres!$E$33:$F$44,2,FALSE)&lt;=VLOOKUP($AJ$18,paramètres!$E$33:$F$44,2,FALSE),X2467*$D2467,0)))</f>
        <v>0</v>
      </c>
      <c r="AK2467" s="13">
        <f>IF($D2467="",0,IF($E2467="",0,IF(VLOOKUP($E2467,paramètres!$E$33:$F$44,2,FALSE)&lt;=VLOOKUP($AK$18,paramètres!$E$33:$F$44,2,FALSE),Y2467*$D2467,0)))</f>
        <v>0</v>
      </c>
      <c r="AL2467" s="13">
        <f>IF($D2467="",0,IF($E2467="",0,IF(VLOOKUP($E2467,paramètres!$E$33:$F$44,2,FALSE)&lt;=VLOOKUP($AL$18,paramètres!$E$33:$F$44,2,FALSE),Z2467*$D2467,0)))</f>
        <v>0</v>
      </c>
      <c r="AM2467" s="126">
        <f>IF($D2467="",0,IF($E2467="",0,IF(VLOOKUP($E2467,paramètres!$E$33:$F$44,2,FALSE)&lt;=VLOOKUP($AM$18,paramètres!$E$33:$F$44,2,FALSE),AA2467*$D2467,0)))</f>
        <v>0</v>
      </c>
      <c r="AN2467" s="122" t="str">
        <f>IF(paramètres!$B$28=1,((SUM(P2467:Y2467)/1.02)+SUM(Z2467:AA2467))*0.0303/9*COUNT(P2467:X2467),IF(paramètres!$B$28=2,(SUM(P2467:AA2467))*0.0303/9*COUNT(P2467:X2467),"Missing Delta option"))</f>
        <v>Missing Delta option</v>
      </c>
      <c r="AO2467" s="23" t="str">
        <f>IF(paramètres!$B$28=1,(((SUM(P2467:Y2467)/1.02)+SUM(Z2467:AA2467))+((SUM(AB2467:AK2467)/1.02)+SUM(AL2467:AN2467)))*cotpatr,IF(paramètres!$B$28=2,(SUM(P2467:AN2467)*cotpatr),"Missing Delta Option"))</f>
        <v>Missing Delta Option</v>
      </c>
      <c r="AP2467" s="23" t="str" cm="1">
        <f t="array" ref="AP2467">IF(paramètres!$B$28=1,(((SUM(P2467:Y2467)/1.02)+SUM(Z2467:AA2467))+((SUM(AB2467:AM2467)/1.02)+SUM(AL2467:AM2467)))/12*pécule,IF(paramètres!$B$28=2,SUM(P2467:AM2467)/12*pécule,"Missing Delta Option"))</f>
        <v>Missing Delta Option</v>
      </c>
      <c r="AQ2467" s="105" t="e">
        <f>IF(paramètres!$B$28=1,(((SUM(P2467:Y2467)/1.02)+SUM(Z2467:AA2467))+((SUM(AB2467:AM2467)/1.02)+SUM(AL2467:AM2467)))+AN2467+AO2467+AP2467,SUM(P2467:AM2467)+AN2467+AO2467+AP2467)</f>
        <v>#VALUE!</v>
      </c>
    </row>
    <row r="2468" spans="1:43" x14ac:dyDescent="0.25">
      <c r="A2468" s="106"/>
      <c r="B2468" s="15"/>
      <c r="C2468" s="15"/>
      <c r="D2468" s="35"/>
      <c r="E2468" s="22"/>
      <c r="F2468" s="16"/>
      <c r="G2468" s="14"/>
      <c r="H2468" s="17"/>
      <c r="I2468" s="16"/>
      <c r="J2468" s="14"/>
      <c r="K2468" s="17"/>
      <c r="L2468" s="16"/>
      <c r="M2468" s="14"/>
      <c r="N2468" s="17"/>
      <c r="O2468" s="22"/>
      <c r="P2468" s="86"/>
      <c r="Q2468" s="72"/>
      <c r="R2468" s="72"/>
      <c r="S2468" s="72"/>
      <c r="T2468" s="72"/>
      <c r="U2468" s="72"/>
      <c r="V2468" s="72"/>
      <c r="W2468" s="72"/>
      <c r="X2468" s="72"/>
      <c r="Y2468" s="72"/>
      <c r="Z2468" s="72"/>
      <c r="AA2468" s="87"/>
      <c r="AB2468" s="121">
        <f>IF($D2468="",0,IF($E2468="",0,IF(VLOOKUP($E2468,paramètres!$E$33:$F$44,2,FALSE)&lt;=VLOOKUP($AB$18,paramètres!$E$33:$F$44,2,FALSE),P2468*$D2468,0)))</f>
        <v>0</v>
      </c>
      <c r="AC2468" s="13">
        <f>IF($D2468="",0,IF($E2468="",0,IF(VLOOKUP($E2468,paramètres!$E$33:$F$44,2,FALSE)&lt;=VLOOKUP($AC$18,paramètres!$E$33:$F$44,2,FALSE),Q2468*$D2468,0)))</f>
        <v>0</v>
      </c>
      <c r="AD2468" s="13">
        <f>IF($D2468="",0,IF($E2468="",0,IF(VLOOKUP($E2468,paramètres!$E$33:$F$44,2,FALSE)&lt;=VLOOKUP($AD$18,paramètres!$E$33:$F$44,2,FALSE),R2468*$D2468,0)))</f>
        <v>0</v>
      </c>
      <c r="AE2468" s="13">
        <f>IF($D2468="",0,IF($E2468="",0,IF(VLOOKUP($E2468,paramètres!$E$33:$F$44,2,FALSE)&lt;=VLOOKUP($AE$18,paramètres!$E$33:$F$44,2,FALSE),S2468*$D2468,0)))</f>
        <v>0</v>
      </c>
      <c r="AF2468" s="13">
        <f>IF($D2468="",0,IF($E2468="",0,IF(VLOOKUP($E2468,paramètres!$E$33:$F$44,2,FALSE)&lt;=VLOOKUP($AF$18,paramètres!$E$33:$F$44,2,FALSE),T2468*$D2468,0)))</f>
        <v>0</v>
      </c>
      <c r="AG2468" s="13">
        <f>IF($D2468="",0,IF($E2468="",0,IF(VLOOKUP($E2468,paramètres!$E$33:$F$44,2,FALSE)&lt;=VLOOKUP($AG$18,paramètres!$E$33:$F$44,2,FALSE),U2468*$D2468,0)))</f>
        <v>0</v>
      </c>
      <c r="AH2468" s="13">
        <f>IF($D2468="",0,IF($E2468="",0,IF(VLOOKUP($E2468,paramètres!$E$33:$F$44,2,FALSE)&lt;=VLOOKUP($AH$18,paramètres!$E$33:$F$44,2,FALSE),V2468*$D2468,0)))</f>
        <v>0</v>
      </c>
      <c r="AI2468" s="13">
        <f>IF($D2468="",0,IF($E2468="",0,IF(VLOOKUP($E2468,paramètres!$E$33:$F$44,2,FALSE)&lt;=VLOOKUP($AI$18,paramètres!$E$33:$F$44,2,FALSE),W2468*$D2468,0)))</f>
        <v>0</v>
      </c>
      <c r="AJ2468" s="13">
        <f>IF($D2468="",0,IF($E2468="",0,IF(VLOOKUP($E2468,paramètres!$E$33:$F$44,2,FALSE)&lt;=VLOOKUP($AJ$18,paramètres!$E$33:$F$44,2,FALSE),X2468*$D2468,0)))</f>
        <v>0</v>
      </c>
      <c r="AK2468" s="13">
        <f>IF($D2468="",0,IF($E2468="",0,IF(VLOOKUP($E2468,paramètres!$E$33:$F$44,2,FALSE)&lt;=VLOOKUP($AK$18,paramètres!$E$33:$F$44,2,FALSE),Y2468*$D2468,0)))</f>
        <v>0</v>
      </c>
      <c r="AL2468" s="13">
        <f>IF($D2468="",0,IF($E2468="",0,IF(VLOOKUP($E2468,paramètres!$E$33:$F$44,2,FALSE)&lt;=VLOOKUP($AL$18,paramètres!$E$33:$F$44,2,FALSE),Z2468*$D2468,0)))</f>
        <v>0</v>
      </c>
      <c r="AM2468" s="126">
        <f>IF($D2468="",0,IF($E2468="",0,IF(VLOOKUP($E2468,paramètres!$E$33:$F$44,2,FALSE)&lt;=VLOOKUP($AM$18,paramètres!$E$33:$F$44,2,FALSE),AA2468*$D2468,0)))</f>
        <v>0</v>
      </c>
      <c r="AN2468" s="122" t="str">
        <f>IF(paramètres!$B$28=1,((SUM(P2468:Y2468)/1.02)+SUM(Z2468:AA2468))*0.0303/9*COUNT(P2468:X2468),IF(paramètres!$B$28=2,(SUM(P2468:AA2468))*0.0303/9*COUNT(P2468:X2468),"Missing Delta option"))</f>
        <v>Missing Delta option</v>
      </c>
      <c r="AO2468" s="23" t="str">
        <f>IF(paramètres!$B$28=1,(((SUM(P2468:Y2468)/1.02)+SUM(Z2468:AA2468))+((SUM(AB2468:AK2468)/1.02)+SUM(AL2468:AN2468)))*cotpatr,IF(paramètres!$B$28=2,(SUM(P2468:AN2468)*cotpatr),"Missing Delta Option"))</f>
        <v>Missing Delta Option</v>
      </c>
      <c r="AP2468" s="23" t="str" cm="1">
        <f t="array" ref="AP2468">IF(paramètres!$B$28=1,(((SUM(P2468:Y2468)/1.02)+SUM(Z2468:AA2468))+((SUM(AB2468:AM2468)/1.02)+SUM(AL2468:AM2468)))/12*pécule,IF(paramètres!$B$28=2,SUM(P2468:AM2468)/12*pécule,"Missing Delta Option"))</f>
        <v>Missing Delta Option</v>
      </c>
      <c r="AQ2468" s="105" t="e">
        <f>IF(paramètres!$B$28=1,(((SUM(P2468:Y2468)/1.02)+SUM(Z2468:AA2468))+((SUM(AB2468:AM2468)/1.02)+SUM(AL2468:AM2468)))+AN2468+AO2468+AP2468,SUM(P2468:AM2468)+AN2468+AO2468+AP2468)</f>
        <v>#VALUE!</v>
      </c>
    </row>
    <row r="2469" spans="1:43" x14ac:dyDescent="0.25">
      <c r="A2469" s="106"/>
      <c r="B2469" s="15"/>
      <c r="C2469" s="15"/>
      <c r="D2469" s="35"/>
      <c r="E2469" s="22"/>
      <c r="F2469" s="16"/>
      <c r="G2469" s="14"/>
      <c r="H2469" s="17"/>
      <c r="I2469" s="16"/>
      <c r="J2469" s="14"/>
      <c r="K2469" s="17"/>
      <c r="L2469" s="16"/>
      <c r="M2469" s="14"/>
      <c r="N2469" s="17"/>
      <c r="O2469" s="22"/>
      <c r="P2469" s="86"/>
      <c r="Q2469" s="72"/>
      <c r="R2469" s="72"/>
      <c r="S2469" s="72"/>
      <c r="T2469" s="72"/>
      <c r="U2469" s="72"/>
      <c r="V2469" s="72"/>
      <c r="W2469" s="72"/>
      <c r="X2469" s="72"/>
      <c r="Y2469" s="72"/>
      <c r="Z2469" s="72"/>
      <c r="AA2469" s="87"/>
      <c r="AB2469" s="121">
        <f>IF($D2469="",0,IF($E2469="",0,IF(VLOOKUP($E2469,paramètres!$E$33:$F$44,2,FALSE)&lt;=VLOOKUP($AB$18,paramètres!$E$33:$F$44,2,FALSE),P2469*$D2469,0)))</f>
        <v>0</v>
      </c>
      <c r="AC2469" s="13">
        <f>IF($D2469="",0,IF($E2469="",0,IF(VLOOKUP($E2469,paramètres!$E$33:$F$44,2,FALSE)&lt;=VLOOKUP($AC$18,paramètres!$E$33:$F$44,2,FALSE),Q2469*$D2469,0)))</f>
        <v>0</v>
      </c>
      <c r="AD2469" s="13">
        <f>IF($D2469="",0,IF($E2469="",0,IF(VLOOKUP($E2469,paramètres!$E$33:$F$44,2,FALSE)&lt;=VLOOKUP($AD$18,paramètres!$E$33:$F$44,2,FALSE),R2469*$D2469,0)))</f>
        <v>0</v>
      </c>
      <c r="AE2469" s="13">
        <f>IF($D2469="",0,IF($E2469="",0,IF(VLOOKUP($E2469,paramètres!$E$33:$F$44,2,FALSE)&lt;=VLOOKUP($AE$18,paramètres!$E$33:$F$44,2,FALSE),S2469*$D2469,0)))</f>
        <v>0</v>
      </c>
      <c r="AF2469" s="13">
        <f>IF($D2469="",0,IF($E2469="",0,IF(VLOOKUP($E2469,paramètres!$E$33:$F$44,2,FALSE)&lt;=VLOOKUP($AF$18,paramètres!$E$33:$F$44,2,FALSE),T2469*$D2469,0)))</f>
        <v>0</v>
      </c>
      <c r="AG2469" s="13">
        <f>IF($D2469="",0,IF($E2469="",0,IF(VLOOKUP($E2469,paramètres!$E$33:$F$44,2,FALSE)&lt;=VLOOKUP($AG$18,paramètres!$E$33:$F$44,2,FALSE),U2469*$D2469,0)))</f>
        <v>0</v>
      </c>
      <c r="AH2469" s="13">
        <f>IF($D2469="",0,IF($E2469="",0,IF(VLOOKUP($E2469,paramètres!$E$33:$F$44,2,FALSE)&lt;=VLOOKUP($AH$18,paramètres!$E$33:$F$44,2,FALSE),V2469*$D2469,0)))</f>
        <v>0</v>
      </c>
      <c r="AI2469" s="13">
        <f>IF($D2469="",0,IF($E2469="",0,IF(VLOOKUP($E2469,paramètres!$E$33:$F$44,2,FALSE)&lt;=VLOOKUP($AI$18,paramètres!$E$33:$F$44,2,FALSE),W2469*$D2469,0)))</f>
        <v>0</v>
      </c>
      <c r="AJ2469" s="13">
        <f>IF($D2469="",0,IF($E2469="",0,IF(VLOOKUP($E2469,paramètres!$E$33:$F$44,2,FALSE)&lt;=VLOOKUP($AJ$18,paramètres!$E$33:$F$44,2,FALSE),X2469*$D2469,0)))</f>
        <v>0</v>
      </c>
      <c r="AK2469" s="13">
        <f>IF($D2469="",0,IF($E2469="",0,IF(VLOOKUP($E2469,paramètres!$E$33:$F$44,2,FALSE)&lt;=VLOOKUP($AK$18,paramètres!$E$33:$F$44,2,FALSE),Y2469*$D2469,0)))</f>
        <v>0</v>
      </c>
      <c r="AL2469" s="13">
        <f>IF($D2469="",0,IF($E2469="",0,IF(VLOOKUP($E2469,paramètres!$E$33:$F$44,2,FALSE)&lt;=VLOOKUP($AL$18,paramètres!$E$33:$F$44,2,FALSE),Z2469*$D2469,0)))</f>
        <v>0</v>
      </c>
      <c r="AM2469" s="126">
        <f>IF($D2469="",0,IF($E2469="",0,IF(VLOOKUP($E2469,paramètres!$E$33:$F$44,2,FALSE)&lt;=VLOOKUP($AM$18,paramètres!$E$33:$F$44,2,FALSE),AA2469*$D2469,0)))</f>
        <v>0</v>
      </c>
      <c r="AN2469" s="122" t="str">
        <f>IF(paramètres!$B$28=1,((SUM(P2469:Y2469)/1.02)+SUM(Z2469:AA2469))*0.0303/9*COUNT(P2469:X2469),IF(paramètres!$B$28=2,(SUM(P2469:AA2469))*0.0303/9*COUNT(P2469:X2469),"Missing Delta option"))</f>
        <v>Missing Delta option</v>
      </c>
      <c r="AO2469" s="23" t="str">
        <f>IF(paramètres!$B$28=1,(((SUM(P2469:Y2469)/1.02)+SUM(Z2469:AA2469))+((SUM(AB2469:AK2469)/1.02)+SUM(AL2469:AN2469)))*cotpatr,IF(paramètres!$B$28=2,(SUM(P2469:AN2469)*cotpatr),"Missing Delta Option"))</f>
        <v>Missing Delta Option</v>
      </c>
      <c r="AP2469" s="23" t="str" cm="1">
        <f t="array" ref="AP2469">IF(paramètres!$B$28=1,(((SUM(P2469:Y2469)/1.02)+SUM(Z2469:AA2469))+((SUM(AB2469:AM2469)/1.02)+SUM(AL2469:AM2469)))/12*pécule,IF(paramètres!$B$28=2,SUM(P2469:AM2469)/12*pécule,"Missing Delta Option"))</f>
        <v>Missing Delta Option</v>
      </c>
      <c r="AQ2469" s="105" t="e">
        <f>IF(paramètres!$B$28=1,(((SUM(P2469:Y2469)/1.02)+SUM(Z2469:AA2469))+((SUM(AB2469:AM2469)/1.02)+SUM(AL2469:AM2469)))+AN2469+AO2469+AP2469,SUM(P2469:AM2469)+AN2469+AO2469+AP2469)</f>
        <v>#VALUE!</v>
      </c>
    </row>
    <row r="2470" spans="1:43" x14ac:dyDescent="0.25">
      <c r="A2470" s="106"/>
      <c r="B2470" s="15"/>
      <c r="C2470" s="15"/>
      <c r="D2470" s="35"/>
      <c r="E2470" s="22"/>
      <c r="F2470" s="16"/>
      <c r="G2470" s="14"/>
      <c r="H2470" s="17"/>
      <c r="I2470" s="16"/>
      <c r="J2470" s="14"/>
      <c r="K2470" s="17"/>
      <c r="L2470" s="16"/>
      <c r="M2470" s="14"/>
      <c r="N2470" s="17"/>
      <c r="O2470" s="22"/>
      <c r="P2470" s="86"/>
      <c r="Q2470" s="72"/>
      <c r="R2470" s="72"/>
      <c r="S2470" s="72"/>
      <c r="T2470" s="72"/>
      <c r="U2470" s="72"/>
      <c r="V2470" s="72"/>
      <c r="W2470" s="72"/>
      <c r="X2470" s="72"/>
      <c r="Y2470" s="72"/>
      <c r="Z2470" s="72"/>
      <c r="AA2470" s="87"/>
      <c r="AB2470" s="121">
        <f>IF($D2470="",0,IF($E2470="",0,IF(VLOOKUP($E2470,paramètres!$E$33:$F$44,2,FALSE)&lt;=VLOOKUP($AB$18,paramètres!$E$33:$F$44,2,FALSE),P2470*$D2470,0)))</f>
        <v>0</v>
      </c>
      <c r="AC2470" s="13">
        <f>IF($D2470="",0,IF($E2470="",0,IF(VLOOKUP($E2470,paramètres!$E$33:$F$44,2,FALSE)&lt;=VLOOKUP($AC$18,paramètres!$E$33:$F$44,2,FALSE),Q2470*$D2470,0)))</f>
        <v>0</v>
      </c>
      <c r="AD2470" s="13">
        <f>IF($D2470="",0,IF($E2470="",0,IF(VLOOKUP($E2470,paramètres!$E$33:$F$44,2,FALSE)&lt;=VLOOKUP($AD$18,paramètres!$E$33:$F$44,2,FALSE),R2470*$D2470,0)))</f>
        <v>0</v>
      </c>
      <c r="AE2470" s="13">
        <f>IF($D2470="",0,IF($E2470="",0,IF(VLOOKUP($E2470,paramètres!$E$33:$F$44,2,FALSE)&lt;=VLOOKUP($AE$18,paramètres!$E$33:$F$44,2,FALSE),S2470*$D2470,0)))</f>
        <v>0</v>
      </c>
      <c r="AF2470" s="13">
        <f>IF($D2470="",0,IF($E2470="",0,IF(VLOOKUP($E2470,paramètres!$E$33:$F$44,2,FALSE)&lt;=VLOOKUP($AF$18,paramètres!$E$33:$F$44,2,FALSE),T2470*$D2470,0)))</f>
        <v>0</v>
      </c>
      <c r="AG2470" s="13">
        <f>IF($D2470="",0,IF($E2470="",0,IF(VLOOKUP($E2470,paramètres!$E$33:$F$44,2,FALSE)&lt;=VLOOKUP($AG$18,paramètres!$E$33:$F$44,2,FALSE),U2470*$D2470,0)))</f>
        <v>0</v>
      </c>
      <c r="AH2470" s="13">
        <f>IF($D2470="",0,IF($E2470="",0,IF(VLOOKUP($E2470,paramètres!$E$33:$F$44,2,FALSE)&lt;=VLOOKUP($AH$18,paramètres!$E$33:$F$44,2,FALSE),V2470*$D2470,0)))</f>
        <v>0</v>
      </c>
      <c r="AI2470" s="13">
        <f>IF($D2470="",0,IF($E2470="",0,IF(VLOOKUP($E2470,paramètres!$E$33:$F$44,2,FALSE)&lt;=VLOOKUP($AI$18,paramètres!$E$33:$F$44,2,FALSE),W2470*$D2470,0)))</f>
        <v>0</v>
      </c>
      <c r="AJ2470" s="13">
        <f>IF($D2470="",0,IF($E2470="",0,IF(VLOOKUP($E2470,paramètres!$E$33:$F$44,2,FALSE)&lt;=VLOOKUP($AJ$18,paramètres!$E$33:$F$44,2,FALSE),X2470*$D2470,0)))</f>
        <v>0</v>
      </c>
      <c r="AK2470" s="13">
        <f>IF($D2470="",0,IF($E2470="",0,IF(VLOOKUP($E2470,paramètres!$E$33:$F$44,2,FALSE)&lt;=VLOOKUP($AK$18,paramètres!$E$33:$F$44,2,FALSE),Y2470*$D2470,0)))</f>
        <v>0</v>
      </c>
      <c r="AL2470" s="13">
        <f>IF($D2470="",0,IF($E2470="",0,IF(VLOOKUP($E2470,paramètres!$E$33:$F$44,2,FALSE)&lt;=VLOOKUP($AL$18,paramètres!$E$33:$F$44,2,FALSE),Z2470*$D2470,0)))</f>
        <v>0</v>
      </c>
      <c r="AM2470" s="126">
        <f>IF($D2470="",0,IF($E2470="",0,IF(VLOOKUP($E2470,paramètres!$E$33:$F$44,2,FALSE)&lt;=VLOOKUP($AM$18,paramètres!$E$33:$F$44,2,FALSE),AA2470*$D2470,0)))</f>
        <v>0</v>
      </c>
      <c r="AN2470" s="122" t="str">
        <f>IF(paramètres!$B$28=1,((SUM(P2470:Y2470)/1.02)+SUM(Z2470:AA2470))*0.0303/9*COUNT(P2470:X2470),IF(paramètres!$B$28=2,(SUM(P2470:AA2470))*0.0303/9*COUNT(P2470:X2470),"Missing Delta option"))</f>
        <v>Missing Delta option</v>
      </c>
      <c r="AO2470" s="23" t="str">
        <f>IF(paramètres!$B$28=1,(((SUM(P2470:Y2470)/1.02)+SUM(Z2470:AA2470))+((SUM(AB2470:AK2470)/1.02)+SUM(AL2470:AN2470)))*cotpatr,IF(paramètres!$B$28=2,(SUM(P2470:AN2470)*cotpatr),"Missing Delta Option"))</f>
        <v>Missing Delta Option</v>
      </c>
      <c r="AP2470" s="23" t="str" cm="1">
        <f t="array" ref="AP2470">IF(paramètres!$B$28=1,(((SUM(P2470:Y2470)/1.02)+SUM(Z2470:AA2470))+((SUM(AB2470:AM2470)/1.02)+SUM(AL2470:AM2470)))/12*pécule,IF(paramètres!$B$28=2,SUM(P2470:AM2470)/12*pécule,"Missing Delta Option"))</f>
        <v>Missing Delta Option</v>
      </c>
      <c r="AQ2470" s="105" t="e">
        <f>IF(paramètres!$B$28=1,(((SUM(P2470:Y2470)/1.02)+SUM(Z2470:AA2470))+((SUM(AB2470:AM2470)/1.02)+SUM(AL2470:AM2470)))+AN2470+AO2470+AP2470,SUM(P2470:AM2470)+AN2470+AO2470+AP2470)</f>
        <v>#VALUE!</v>
      </c>
    </row>
    <row r="2471" spans="1:43" x14ac:dyDescent="0.25">
      <c r="A2471" s="106"/>
      <c r="B2471" s="15"/>
      <c r="C2471" s="15"/>
      <c r="D2471" s="35"/>
      <c r="E2471" s="22"/>
      <c r="F2471" s="16"/>
      <c r="G2471" s="14"/>
      <c r="H2471" s="17"/>
      <c r="I2471" s="16"/>
      <c r="J2471" s="14"/>
      <c r="K2471" s="17"/>
      <c r="L2471" s="16"/>
      <c r="M2471" s="14"/>
      <c r="N2471" s="17"/>
      <c r="O2471" s="22"/>
      <c r="P2471" s="86"/>
      <c r="Q2471" s="72"/>
      <c r="R2471" s="72"/>
      <c r="S2471" s="72"/>
      <c r="T2471" s="72"/>
      <c r="U2471" s="72"/>
      <c r="V2471" s="72"/>
      <c r="W2471" s="72"/>
      <c r="X2471" s="72"/>
      <c r="Y2471" s="72"/>
      <c r="Z2471" s="72"/>
      <c r="AA2471" s="87"/>
      <c r="AB2471" s="121">
        <f>IF($D2471="",0,IF($E2471="",0,IF(VLOOKUP($E2471,paramètres!$E$33:$F$44,2,FALSE)&lt;=VLOOKUP($AB$18,paramètres!$E$33:$F$44,2,FALSE),P2471*$D2471,0)))</f>
        <v>0</v>
      </c>
      <c r="AC2471" s="13">
        <f>IF($D2471="",0,IF($E2471="",0,IF(VLOOKUP($E2471,paramètres!$E$33:$F$44,2,FALSE)&lt;=VLOOKUP($AC$18,paramètres!$E$33:$F$44,2,FALSE),Q2471*$D2471,0)))</f>
        <v>0</v>
      </c>
      <c r="AD2471" s="13">
        <f>IF($D2471="",0,IF($E2471="",0,IF(VLOOKUP($E2471,paramètres!$E$33:$F$44,2,FALSE)&lt;=VLOOKUP($AD$18,paramètres!$E$33:$F$44,2,FALSE),R2471*$D2471,0)))</f>
        <v>0</v>
      </c>
      <c r="AE2471" s="13">
        <f>IF($D2471="",0,IF($E2471="",0,IF(VLOOKUP($E2471,paramètres!$E$33:$F$44,2,FALSE)&lt;=VLOOKUP($AE$18,paramètres!$E$33:$F$44,2,FALSE),S2471*$D2471,0)))</f>
        <v>0</v>
      </c>
      <c r="AF2471" s="13">
        <f>IF($D2471="",0,IF($E2471="",0,IF(VLOOKUP($E2471,paramètres!$E$33:$F$44,2,FALSE)&lt;=VLOOKUP($AF$18,paramètres!$E$33:$F$44,2,FALSE),T2471*$D2471,0)))</f>
        <v>0</v>
      </c>
      <c r="AG2471" s="13">
        <f>IF($D2471="",0,IF($E2471="",0,IF(VLOOKUP($E2471,paramètres!$E$33:$F$44,2,FALSE)&lt;=VLOOKUP($AG$18,paramètres!$E$33:$F$44,2,FALSE),U2471*$D2471,0)))</f>
        <v>0</v>
      </c>
      <c r="AH2471" s="13">
        <f>IF($D2471="",0,IF($E2471="",0,IF(VLOOKUP($E2471,paramètres!$E$33:$F$44,2,FALSE)&lt;=VLOOKUP($AH$18,paramètres!$E$33:$F$44,2,FALSE),V2471*$D2471,0)))</f>
        <v>0</v>
      </c>
      <c r="AI2471" s="13">
        <f>IF($D2471="",0,IF($E2471="",0,IF(VLOOKUP($E2471,paramètres!$E$33:$F$44,2,FALSE)&lt;=VLOOKUP($AI$18,paramètres!$E$33:$F$44,2,FALSE),W2471*$D2471,0)))</f>
        <v>0</v>
      </c>
      <c r="AJ2471" s="13">
        <f>IF($D2471="",0,IF($E2471="",0,IF(VLOOKUP($E2471,paramètres!$E$33:$F$44,2,FALSE)&lt;=VLOOKUP($AJ$18,paramètres!$E$33:$F$44,2,FALSE),X2471*$D2471,0)))</f>
        <v>0</v>
      </c>
      <c r="AK2471" s="13">
        <f>IF($D2471="",0,IF($E2471="",0,IF(VLOOKUP($E2471,paramètres!$E$33:$F$44,2,FALSE)&lt;=VLOOKUP($AK$18,paramètres!$E$33:$F$44,2,FALSE),Y2471*$D2471,0)))</f>
        <v>0</v>
      </c>
      <c r="AL2471" s="13">
        <f>IF($D2471="",0,IF($E2471="",0,IF(VLOOKUP($E2471,paramètres!$E$33:$F$44,2,FALSE)&lt;=VLOOKUP($AL$18,paramètres!$E$33:$F$44,2,FALSE),Z2471*$D2471,0)))</f>
        <v>0</v>
      </c>
      <c r="AM2471" s="126">
        <f>IF($D2471="",0,IF($E2471="",0,IF(VLOOKUP($E2471,paramètres!$E$33:$F$44,2,FALSE)&lt;=VLOOKUP($AM$18,paramètres!$E$33:$F$44,2,FALSE),AA2471*$D2471,0)))</f>
        <v>0</v>
      </c>
      <c r="AN2471" s="122" t="str">
        <f>IF(paramètres!$B$28=1,((SUM(P2471:Y2471)/1.02)+SUM(Z2471:AA2471))*0.0303/9*COUNT(P2471:X2471),IF(paramètres!$B$28=2,(SUM(P2471:AA2471))*0.0303/9*COUNT(P2471:X2471),"Missing Delta option"))</f>
        <v>Missing Delta option</v>
      </c>
      <c r="AO2471" s="23" t="str">
        <f>IF(paramètres!$B$28=1,(((SUM(P2471:Y2471)/1.02)+SUM(Z2471:AA2471))+((SUM(AB2471:AK2471)/1.02)+SUM(AL2471:AN2471)))*cotpatr,IF(paramètres!$B$28=2,(SUM(P2471:AN2471)*cotpatr),"Missing Delta Option"))</f>
        <v>Missing Delta Option</v>
      </c>
      <c r="AP2471" s="23" t="str" cm="1">
        <f t="array" ref="AP2471">IF(paramètres!$B$28=1,(((SUM(P2471:Y2471)/1.02)+SUM(Z2471:AA2471))+((SUM(AB2471:AM2471)/1.02)+SUM(AL2471:AM2471)))/12*pécule,IF(paramètres!$B$28=2,SUM(P2471:AM2471)/12*pécule,"Missing Delta Option"))</f>
        <v>Missing Delta Option</v>
      </c>
      <c r="AQ2471" s="105" t="e">
        <f>IF(paramètres!$B$28=1,(((SUM(P2471:Y2471)/1.02)+SUM(Z2471:AA2471))+((SUM(AB2471:AM2471)/1.02)+SUM(AL2471:AM2471)))+AN2471+AO2471+AP2471,SUM(P2471:AM2471)+AN2471+AO2471+AP2471)</f>
        <v>#VALUE!</v>
      </c>
    </row>
    <row r="2472" spans="1:43" x14ac:dyDescent="0.25">
      <c r="A2472" s="106"/>
      <c r="B2472" s="15"/>
      <c r="C2472" s="15"/>
      <c r="D2472" s="35"/>
      <c r="E2472" s="22"/>
      <c r="F2472" s="16"/>
      <c r="G2472" s="14"/>
      <c r="H2472" s="17"/>
      <c r="I2472" s="16"/>
      <c r="J2472" s="14"/>
      <c r="K2472" s="17"/>
      <c r="L2472" s="16"/>
      <c r="M2472" s="14"/>
      <c r="N2472" s="17"/>
      <c r="O2472" s="22"/>
      <c r="P2472" s="86"/>
      <c r="Q2472" s="72"/>
      <c r="R2472" s="72"/>
      <c r="S2472" s="72"/>
      <c r="T2472" s="72"/>
      <c r="U2472" s="72"/>
      <c r="V2472" s="72"/>
      <c r="W2472" s="72"/>
      <c r="X2472" s="72"/>
      <c r="Y2472" s="72"/>
      <c r="Z2472" s="72"/>
      <c r="AA2472" s="87"/>
      <c r="AB2472" s="121">
        <f>IF($D2472="",0,IF($E2472="",0,IF(VLOOKUP($E2472,paramètres!$E$33:$F$44,2,FALSE)&lt;=VLOOKUP($AB$18,paramètres!$E$33:$F$44,2,FALSE),P2472*$D2472,0)))</f>
        <v>0</v>
      </c>
      <c r="AC2472" s="13">
        <f>IF($D2472="",0,IF($E2472="",0,IF(VLOOKUP($E2472,paramètres!$E$33:$F$44,2,FALSE)&lt;=VLOOKUP($AC$18,paramètres!$E$33:$F$44,2,FALSE),Q2472*$D2472,0)))</f>
        <v>0</v>
      </c>
      <c r="AD2472" s="13">
        <f>IF($D2472="",0,IF($E2472="",0,IF(VLOOKUP($E2472,paramètres!$E$33:$F$44,2,FALSE)&lt;=VLOOKUP($AD$18,paramètres!$E$33:$F$44,2,FALSE),R2472*$D2472,0)))</f>
        <v>0</v>
      </c>
      <c r="AE2472" s="13">
        <f>IF($D2472="",0,IF($E2472="",0,IF(VLOOKUP($E2472,paramètres!$E$33:$F$44,2,FALSE)&lt;=VLOOKUP($AE$18,paramètres!$E$33:$F$44,2,FALSE),S2472*$D2472,0)))</f>
        <v>0</v>
      </c>
      <c r="AF2472" s="13">
        <f>IF($D2472="",0,IF($E2472="",0,IF(VLOOKUP($E2472,paramètres!$E$33:$F$44,2,FALSE)&lt;=VLOOKUP($AF$18,paramètres!$E$33:$F$44,2,FALSE),T2472*$D2472,0)))</f>
        <v>0</v>
      </c>
      <c r="AG2472" s="13">
        <f>IF($D2472="",0,IF($E2472="",0,IF(VLOOKUP($E2472,paramètres!$E$33:$F$44,2,FALSE)&lt;=VLOOKUP($AG$18,paramètres!$E$33:$F$44,2,FALSE),U2472*$D2472,0)))</f>
        <v>0</v>
      </c>
      <c r="AH2472" s="13">
        <f>IF($D2472="",0,IF($E2472="",0,IF(VLOOKUP($E2472,paramètres!$E$33:$F$44,2,FALSE)&lt;=VLOOKUP($AH$18,paramètres!$E$33:$F$44,2,FALSE),V2472*$D2472,0)))</f>
        <v>0</v>
      </c>
      <c r="AI2472" s="13">
        <f>IF($D2472="",0,IF($E2472="",0,IF(VLOOKUP($E2472,paramètres!$E$33:$F$44,2,FALSE)&lt;=VLOOKUP($AI$18,paramètres!$E$33:$F$44,2,FALSE),W2472*$D2472,0)))</f>
        <v>0</v>
      </c>
      <c r="AJ2472" s="13">
        <f>IF($D2472="",0,IF($E2472="",0,IF(VLOOKUP($E2472,paramètres!$E$33:$F$44,2,FALSE)&lt;=VLOOKUP($AJ$18,paramètres!$E$33:$F$44,2,FALSE),X2472*$D2472,0)))</f>
        <v>0</v>
      </c>
      <c r="AK2472" s="13">
        <f>IF($D2472="",0,IF($E2472="",0,IF(VLOOKUP($E2472,paramètres!$E$33:$F$44,2,FALSE)&lt;=VLOOKUP($AK$18,paramètres!$E$33:$F$44,2,FALSE),Y2472*$D2472,0)))</f>
        <v>0</v>
      </c>
      <c r="AL2472" s="13">
        <f>IF($D2472="",0,IF($E2472="",0,IF(VLOOKUP($E2472,paramètres!$E$33:$F$44,2,FALSE)&lt;=VLOOKUP($AL$18,paramètres!$E$33:$F$44,2,FALSE),Z2472*$D2472,0)))</f>
        <v>0</v>
      </c>
      <c r="AM2472" s="126">
        <f>IF($D2472="",0,IF($E2472="",0,IF(VLOOKUP($E2472,paramètres!$E$33:$F$44,2,FALSE)&lt;=VLOOKUP($AM$18,paramètres!$E$33:$F$44,2,FALSE),AA2472*$D2472,0)))</f>
        <v>0</v>
      </c>
      <c r="AN2472" s="122" t="str">
        <f>IF(paramètres!$B$28=1,((SUM(P2472:Y2472)/1.02)+SUM(Z2472:AA2472))*0.0303/9*COUNT(P2472:X2472),IF(paramètres!$B$28=2,(SUM(P2472:AA2472))*0.0303/9*COUNT(P2472:X2472),"Missing Delta option"))</f>
        <v>Missing Delta option</v>
      </c>
      <c r="AO2472" s="23" t="str">
        <f>IF(paramètres!$B$28=1,(((SUM(P2472:Y2472)/1.02)+SUM(Z2472:AA2472))+((SUM(AB2472:AK2472)/1.02)+SUM(AL2472:AN2472)))*cotpatr,IF(paramètres!$B$28=2,(SUM(P2472:AN2472)*cotpatr),"Missing Delta Option"))</f>
        <v>Missing Delta Option</v>
      </c>
      <c r="AP2472" s="23" t="str" cm="1">
        <f t="array" ref="AP2472">IF(paramètres!$B$28=1,(((SUM(P2472:Y2472)/1.02)+SUM(Z2472:AA2472))+((SUM(AB2472:AM2472)/1.02)+SUM(AL2472:AM2472)))/12*pécule,IF(paramètres!$B$28=2,SUM(P2472:AM2472)/12*pécule,"Missing Delta Option"))</f>
        <v>Missing Delta Option</v>
      </c>
      <c r="AQ2472" s="105" t="e">
        <f>IF(paramètres!$B$28=1,(((SUM(P2472:Y2472)/1.02)+SUM(Z2472:AA2472))+((SUM(AB2472:AM2472)/1.02)+SUM(AL2472:AM2472)))+AN2472+AO2472+AP2472,SUM(P2472:AM2472)+AN2472+AO2472+AP2472)</f>
        <v>#VALUE!</v>
      </c>
    </row>
    <row r="2473" spans="1:43" x14ac:dyDescent="0.25">
      <c r="A2473" s="106"/>
      <c r="B2473" s="15"/>
      <c r="C2473" s="15"/>
      <c r="D2473" s="35"/>
      <c r="E2473" s="22"/>
      <c r="F2473" s="16"/>
      <c r="G2473" s="14"/>
      <c r="H2473" s="17"/>
      <c r="I2473" s="16"/>
      <c r="J2473" s="14"/>
      <c r="K2473" s="17"/>
      <c r="L2473" s="16"/>
      <c r="M2473" s="14"/>
      <c r="N2473" s="17"/>
      <c r="O2473" s="22"/>
      <c r="P2473" s="86"/>
      <c r="Q2473" s="72"/>
      <c r="R2473" s="72"/>
      <c r="S2473" s="72"/>
      <c r="T2473" s="72"/>
      <c r="U2473" s="72"/>
      <c r="V2473" s="72"/>
      <c r="W2473" s="72"/>
      <c r="X2473" s="72"/>
      <c r="Y2473" s="72"/>
      <c r="Z2473" s="72"/>
      <c r="AA2473" s="87"/>
      <c r="AB2473" s="121">
        <f>IF($D2473="",0,IF($E2473="",0,IF(VLOOKUP($E2473,paramètres!$E$33:$F$44,2,FALSE)&lt;=VLOOKUP($AB$18,paramètres!$E$33:$F$44,2,FALSE),P2473*$D2473,0)))</f>
        <v>0</v>
      </c>
      <c r="AC2473" s="13">
        <f>IF($D2473="",0,IF($E2473="",0,IF(VLOOKUP($E2473,paramètres!$E$33:$F$44,2,FALSE)&lt;=VLOOKUP($AC$18,paramètres!$E$33:$F$44,2,FALSE),Q2473*$D2473,0)))</f>
        <v>0</v>
      </c>
      <c r="AD2473" s="13">
        <f>IF($D2473="",0,IF($E2473="",0,IF(VLOOKUP($E2473,paramètres!$E$33:$F$44,2,FALSE)&lt;=VLOOKUP($AD$18,paramètres!$E$33:$F$44,2,FALSE),R2473*$D2473,0)))</f>
        <v>0</v>
      </c>
      <c r="AE2473" s="13">
        <f>IF($D2473="",0,IF($E2473="",0,IF(VLOOKUP($E2473,paramètres!$E$33:$F$44,2,FALSE)&lt;=VLOOKUP($AE$18,paramètres!$E$33:$F$44,2,FALSE),S2473*$D2473,0)))</f>
        <v>0</v>
      </c>
      <c r="AF2473" s="13">
        <f>IF($D2473="",0,IF($E2473="",0,IF(VLOOKUP($E2473,paramètres!$E$33:$F$44,2,FALSE)&lt;=VLOOKUP($AF$18,paramètres!$E$33:$F$44,2,FALSE),T2473*$D2473,0)))</f>
        <v>0</v>
      </c>
      <c r="AG2473" s="13">
        <f>IF($D2473="",0,IF($E2473="",0,IF(VLOOKUP($E2473,paramètres!$E$33:$F$44,2,FALSE)&lt;=VLOOKUP($AG$18,paramètres!$E$33:$F$44,2,FALSE),U2473*$D2473,0)))</f>
        <v>0</v>
      </c>
      <c r="AH2473" s="13">
        <f>IF($D2473="",0,IF($E2473="",0,IF(VLOOKUP($E2473,paramètres!$E$33:$F$44,2,FALSE)&lt;=VLOOKUP($AH$18,paramètres!$E$33:$F$44,2,FALSE),V2473*$D2473,0)))</f>
        <v>0</v>
      </c>
      <c r="AI2473" s="13">
        <f>IF($D2473="",0,IF($E2473="",0,IF(VLOOKUP($E2473,paramètres!$E$33:$F$44,2,FALSE)&lt;=VLOOKUP($AI$18,paramètres!$E$33:$F$44,2,FALSE),W2473*$D2473,0)))</f>
        <v>0</v>
      </c>
      <c r="AJ2473" s="13">
        <f>IF($D2473="",0,IF($E2473="",0,IF(VLOOKUP($E2473,paramètres!$E$33:$F$44,2,FALSE)&lt;=VLOOKUP($AJ$18,paramètres!$E$33:$F$44,2,FALSE),X2473*$D2473,0)))</f>
        <v>0</v>
      </c>
      <c r="AK2473" s="13">
        <f>IF($D2473="",0,IF($E2473="",0,IF(VLOOKUP($E2473,paramètres!$E$33:$F$44,2,FALSE)&lt;=VLOOKUP($AK$18,paramètres!$E$33:$F$44,2,FALSE),Y2473*$D2473,0)))</f>
        <v>0</v>
      </c>
      <c r="AL2473" s="13">
        <f>IF($D2473="",0,IF($E2473="",0,IF(VLOOKUP($E2473,paramètres!$E$33:$F$44,2,FALSE)&lt;=VLOOKUP($AL$18,paramètres!$E$33:$F$44,2,FALSE),Z2473*$D2473,0)))</f>
        <v>0</v>
      </c>
      <c r="AM2473" s="126">
        <f>IF($D2473="",0,IF($E2473="",0,IF(VLOOKUP($E2473,paramètres!$E$33:$F$44,2,FALSE)&lt;=VLOOKUP($AM$18,paramètres!$E$33:$F$44,2,FALSE),AA2473*$D2473,0)))</f>
        <v>0</v>
      </c>
      <c r="AN2473" s="122" t="str">
        <f>IF(paramètres!$B$28=1,((SUM(P2473:Y2473)/1.02)+SUM(Z2473:AA2473))*0.0303/9*COUNT(P2473:X2473),IF(paramètres!$B$28=2,(SUM(P2473:AA2473))*0.0303/9*COUNT(P2473:X2473),"Missing Delta option"))</f>
        <v>Missing Delta option</v>
      </c>
      <c r="AO2473" s="23" t="str">
        <f>IF(paramètres!$B$28=1,(((SUM(P2473:Y2473)/1.02)+SUM(Z2473:AA2473))+((SUM(AB2473:AK2473)/1.02)+SUM(AL2473:AN2473)))*cotpatr,IF(paramètres!$B$28=2,(SUM(P2473:AN2473)*cotpatr),"Missing Delta Option"))</f>
        <v>Missing Delta Option</v>
      </c>
      <c r="AP2473" s="23" t="str" cm="1">
        <f t="array" ref="AP2473">IF(paramètres!$B$28=1,(((SUM(P2473:Y2473)/1.02)+SUM(Z2473:AA2473))+((SUM(AB2473:AM2473)/1.02)+SUM(AL2473:AM2473)))/12*pécule,IF(paramètres!$B$28=2,SUM(P2473:AM2473)/12*pécule,"Missing Delta Option"))</f>
        <v>Missing Delta Option</v>
      </c>
      <c r="AQ2473" s="105" t="e">
        <f>IF(paramètres!$B$28=1,(((SUM(P2473:Y2473)/1.02)+SUM(Z2473:AA2473))+((SUM(AB2473:AM2473)/1.02)+SUM(AL2473:AM2473)))+AN2473+AO2473+AP2473,SUM(P2473:AM2473)+AN2473+AO2473+AP2473)</f>
        <v>#VALUE!</v>
      </c>
    </row>
    <row r="2474" spans="1:43" x14ac:dyDescent="0.25">
      <c r="A2474" s="106"/>
      <c r="B2474" s="15"/>
      <c r="C2474" s="15"/>
      <c r="D2474" s="35"/>
      <c r="E2474" s="22"/>
      <c r="F2474" s="16"/>
      <c r="G2474" s="14"/>
      <c r="H2474" s="17"/>
      <c r="I2474" s="16"/>
      <c r="J2474" s="14"/>
      <c r="K2474" s="17"/>
      <c r="L2474" s="16"/>
      <c r="M2474" s="14"/>
      <c r="N2474" s="17"/>
      <c r="O2474" s="22"/>
      <c r="P2474" s="86"/>
      <c r="Q2474" s="72"/>
      <c r="R2474" s="72"/>
      <c r="S2474" s="72"/>
      <c r="T2474" s="72"/>
      <c r="U2474" s="72"/>
      <c r="V2474" s="72"/>
      <c r="W2474" s="72"/>
      <c r="X2474" s="72"/>
      <c r="Y2474" s="72"/>
      <c r="Z2474" s="72"/>
      <c r="AA2474" s="87"/>
      <c r="AB2474" s="121">
        <f>IF($D2474="",0,IF($E2474="",0,IF(VLOOKUP($E2474,paramètres!$E$33:$F$44,2,FALSE)&lt;=VLOOKUP($AB$18,paramètres!$E$33:$F$44,2,FALSE),P2474*$D2474,0)))</f>
        <v>0</v>
      </c>
      <c r="AC2474" s="13">
        <f>IF($D2474="",0,IF($E2474="",0,IF(VLOOKUP($E2474,paramètres!$E$33:$F$44,2,FALSE)&lt;=VLOOKUP($AC$18,paramètres!$E$33:$F$44,2,FALSE),Q2474*$D2474,0)))</f>
        <v>0</v>
      </c>
      <c r="AD2474" s="13">
        <f>IF($D2474="",0,IF($E2474="",0,IF(VLOOKUP($E2474,paramètres!$E$33:$F$44,2,FALSE)&lt;=VLOOKUP($AD$18,paramètres!$E$33:$F$44,2,FALSE),R2474*$D2474,0)))</f>
        <v>0</v>
      </c>
      <c r="AE2474" s="13">
        <f>IF($D2474="",0,IF($E2474="",0,IF(VLOOKUP($E2474,paramètres!$E$33:$F$44,2,FALSE)&lt;=VLOOKUP($AE$18,paramètres!$E$33:$F$44,2,FALSE),S2474*$D2474,0)))</f>
        <v>0</v>
      </c>
      <c r="AF2474" s="13">
        <f>IF($D2474="",0,IF($E2474="",0,IF(VLOOKUP($E2474,paramètres!$E$33:$F$44,2,FALSE)&lt;=VLOOKUP($AF$18,paramètres!$E$33:$F$44,2,FALSE),T2474*$D2474,0)))</f>
        <v>0</v>
      </c>
      <c r="AG2474" s="13">
        <f>IF($D2474="",0,IF($E2474="",0,IF(VLOOKUP($E2474,paramètres!$E$33:$F$44,2,FALSE)&lt;=VLOOKUP($AG$18,paramètres!$E$33:$F$44,2,FALSE),U2474*$D2474,0)))</f>
        <v>0</v>
      </c>
      <c r="AH2474" s="13">
        <f>IF($D2474="",0,IF($E2474="",0,IF(VLOOKUP($E2474,paramètres!$E$33:$F$44,2,FALSE)&lt;=VLOOKUP($AH$18,paramètres!$E$33:$F$44,2,FALSE),V2474*$D2474,0)))</f>
        <v>0</v>
      </c>
      <c r="AI2474" s="13">
        <f>IF($D2474="",0,IF($E2474="",0,IF(VLOOKUP($E2474,paramètres!$E$33:$F$44,2,FALSE)&lt;=VLOOKUP($AI$18,paramètres!$E$33:$F$44,2,FALSE),W2474*$D2474,0)))</f>
        <v>0</v>
      </c>
      <c r="AJ2474" s="13">
        <f>IF($D2474="",0,IF($E2474="",0,IF(VLOOKUP($E2474,paramètres!$E$33:$F$44,2,FALSE)&lt;=VLOOKUP($AJ$18,paramètres!$E$33:$F$44,2,FALSE),X2474*$D2474,0)))</f>
        <v>0</v>
      </c>
      <c r="AK2474" s="13">
        <f>IF($D2474="",0,IF($E2474="",0,IF(VLOOKUP($E2474,paramètres!$E$33:$F$44,2,FALSE)&lt;=VLOOKUP($AK$18,paramètres!$E$33:$F$44,2,FALSE),Y2474*$D2474,0)))</f>
        <v>0</v>
      </c>
      <c r="AL2474" s="13">
        <f>IF($D2474="",0,IF($E2474="",0,IF(VLOOKUP($E2474,paramètres!$E$33:$F$44,2,FALSE)&lt;=VLOOKUP($AL$18,paramètres!$E$33:$F$44,2,FALSE),Z2474*$D2474,0)))</f>
        <v>0</v>
      </c>
      <c r="AM2474" s="126">
        <f>IF($D2474="",0,IF($E2474="",0,IF(VLOOKUP($E2474,paramètres!$E$33:$F$44,2,FALSE)&lt;=VLOOKUP($AM$18,paramètres!$E$33:$F$44,2,FALSE),AA2474*$D2474,0)))</f>
        <v>0</v>
      </c>
      <c r="AN2474" s="122" t="str">
        <f>IF(paramètres!$B$28=1,((SUM(P2474:Y2474)/1.02)+SUM(Z2474:AA2474))*0.0303/9*COUNT(P2474:X2474),IF(paramètres!$B$28=2,(SUM(P2474:AA2474))*0.0303/9*COUNT(P2474:X2474),"Missing Delta option"))</f>
        <v>Missing Delta option</v>
      </c>
      <c r="AO2474" s="23" t="str">
        <f>IF(paramètres!$B$28=1,(((SUM(P2474:Y2474)/1.02)+SUM(Z2474:AA2474))+((SUM(AB2474:AK2474)/1.02)+SUM(AL2474:AN2474)))*cotpatr,IF(paramètres!$B$28=2,(SUM(P2474:AN2474)*cotpatr),"Missing Delta Option"))</f>
        <v>Missing Delta Option</v>
      </c>
      <c r="AP2474" s="23" t="str" cm="1">
        <f t="array" ref="AP2474">IF(paramètres!$B$28=1,(((SUM(P2474:Y2474)/1.02)+SUM(Z2474:AA2474))+((SUM(AB2474:AM2474)/1.02)+SUM(AL2474:AM2474)))/12*pécule,IF(paramètres!$B$28=2,SUM(P2474:AM2474)/12*pécule,"Missing Delta Option"))</f>
        <v>Missing Delta Option</v>
      </c>
      <c r="AQ2474" s="105" t="e">
        <f>IF(paramètres!$B$28=1,(((SUM(P2474:Y2474)/1.02)+SUM(Z2474:AA2474))+((SUM(AB2474:AM2474)/1.02)+SUM(AL2474:AM2474)))+AN2474+AO2474+AP2474,SUM(P2474:AM2474)+AN2474+AO2474+AP2474)</f>
        <v>#VALUE!</v>
      </c>
    </row>
    <row r="2475" spans="1:43" x14ac:dyDescent="0.25">
      <c r="A2475" s="106"/>
      <c r="B2475" s="15"/>
      <c r="C2475" s="15"/>
      <c r="D2475" s="35"/>
      <c r="E2475" s="22"/>
      <c r="F2475" s="16"/>
      <c r="G2475" s="14"/>
      <c r="H2475" s="17"/>
      <c r="I2475" s="16"/>
      <c r="J2475" s="14"/>
      <c r="K2475" s="17"/>
      <c r="L2475" s="16"/>
      <c r="M2475" s="14"/>
      <c r="N2475" s="17"/>
      <c r="O2475" s="22"/>
      <c r="P2475" s="86"/>
      <c r="Q2475" s="72"/>
      <c r="R2475" s="72"/>
      <c r="S2475" s="72"/>
      <c r="T2475" s="72"/>
      <c r="U2475" s="72"/>
      <c r="V2475" s="72"/>
      <c r="W2475" s="72"/>
      <c r="X2475" s="72"/>
      <c r="Y2475" s="72"/>
      <c r="Z2475" s="72"/>
      <c r="AA2475" s="87"/>
      <c r="AB2475" s="121">
        <f>IF($D2475="",0,IF($E2475="",0,IF(VLOOKUP($E2475,paramètres!$E$33:$F$44,2,FALSE)&lt;=VLOOKUP($AB$18,paramètres!$E$33:$F$44,2,FALSE),P2475*$D2475,0)))</f>
        <v>0</v>
      </c>
      <c r="AC2475" s="13">
        <f>IF($D2475="",0,IF($E2475="",0,IF(VLOOKUP($E2475,paramètres!$E$33:$F$44,2,FALSE)&lt;=VLOOKUP($AC$18,paramètres!$E$33:$F$44,2,FALSE),Q2475*$D2475,0)))</f>
        <v>0</v>
      </c>
      <c r="AD2475" s="13">
        <f>IF($D2475="",0,IF($E2475="",0,IF(VLOOKUP($E2475,paramètres!$E$33:$F$44,2,FALSE)&lt;=VLOOKUP($AD$18,paramètres!$E$33:$F$44,2,FALSE),R2475*$D2475,0)))</f>
        <v>0</v>
      </c>
      <c r="AE2475" s="13">
        <f>IF($D2475="",0,IF($E2475="",0,IF(VLOOKUP($E2475,paramètres!$E$33:$F$44,2,FALSE)&lt;=VLOOKUP($AE$18,paramètres!$E$33:$F$44,2,FALSE),S2475*$D2475,0)))</f>
        <v>0</v>
      </c>
      <c r="AF2475" s="13">
        <f>IF($D2475="",0,IF($E2475="",0,IF(VLOOKUP($E2475,paramètres!$E$33:$F$44,2,FALSE)&lt;=VLOOKUP($AF$18,paramètres!$E$33:$F$44,2,FALSE),T2475*$D2475,0)))</f>
        <v>0</v>
      </c>
      <c r="AG2475" s="13">
        <f>IF($D2475="",0,IF($E2475="",0,IF(VLOOKUP($E2475,paramètres!$E$33:$F$44,2,FALSE)&lt;=VLOOKUP($AG$18,paramètres!$E$33:$F$44,2,FALSE),U2475*$D2475,0)))</f>
        <v>0</v>
      </c>
      <c r="AH2475" s="13">
        <f>IF($D2475="",0,IF($E2475="",0,IF(VLOOKUP($E2475,paramètres!$E$33:$F$44,2,FALSE)&lt;=VLOOKUP($AH$18,paramètres!$E$33:$F$44,2,FALSE),V2475*$D2475,0)))</f>
        <v>0</v>
      </c>
      <c r="AI2475" s="13">
        <f>IF($D2475="",0,IF($E2475="",0,IF(VLOOKUP($E2475,paramètres!$E$33:$F$44,2,FALSE)&lt;=VLOOKUP($AI$18,paramètres!$E$33:$F$44,2,FALSE),W2475*$D2475,0)))</f>
        <v>0</v>
      </c>
      <c r="AJ2475" s="13">
        <f>IF($D2475="",0,IF($E2475="",0,IF(VLOOKUP($E2475,paramètres!$E$33:$F$44,2,FALSE)&lt;=VLOOKUP($AJ$18,paramètres!$E$33:$F$44,2,FALSE),X2475*$D2475,0)))</f>
        <v>0</v>
      </c>
      <c r="AK2475" s="13">
        <f>IF($D2475="",0,IF($E2475="",0,IF(VLOOKUP($E2475,paramètres!$E$33:$F$44,2,FALSE)&lt;=VLOOKUP($AK$18,paramètres!$E$33:$F$44,2,FALSE),Y2475*$D2475,0)))</f>
        <v>0</v>
      </c>
      <c r="AL2475" s="13">
        <f>IF($D2475="",0,IF($E2475="",0,IF(VLOOKUP($E2475,paramètres!$E$33:$F$44,2,FALSE)&lt;=VLOOKUP($AL$18,paramètres!$E$33:$F$44,2,FALSE),Z2475*$D2475,0)))</f>
        <v>0</v>
      </c>
      <c r="AM2475" s="126">
        <f>IF($D2475="",0,IF($E2475="",0,IF(VLOOKUP($E2475,paramètres!$E$33:$F$44,2,FALSE)&lt;=VLOOKUP($AM$18,paramètres!$E$33:$F$44,2,FALSE),AA2475*$D2475,0)))</f>
        <v>0</v>
      </c>
      <c r="AN2475" s="122" t="str">
        <f>IF(paramètres!$B$28=1,((SUM(P2475:Y2475)/1.02)+SUM(Z2475:AA2475))*0.0303/9*COUNT(P2475:X2475),IF(paramètres!$B$28=2,(SUM(P2475:AA2475))*0.0303/9*COUNT(P2475:X2475),"Missing Delta option"))</f>
        <v>Missing Delta option</v>
      </c>
      <c r="AO2475" s="23" t="str">
        <f>IF(paramètres!$B$28=1,(((SUM(P2475:Y2475)/1.02)+SUM(Z2475:AA2475))+((SUM(AB2475:AK2475)/1.02)+SUM(AL2475:AN2475)))*cotpatr,IF(paramètres!$B$28=2,(SUM(P2475:AN2475)*cotpatr),"Missing Delta Option"))</f>
        <v>Missing Delta Option</v>
      </c>
      <c r="AP2475" s="23" t="str" cm="1">
        <f t="array" ref="AP2475">IF(paramètres!$B$28=1,(((SUM(P2475:Y2475)/1.02)+SUM(Z2475:AA2475))+((SUM(AB2475:AM2475)/1.02)+SUM(AL2475:AM2475)))/12*pécule,IF(paramètres!$B$28=2,SUM(P2475:AM2475)/12*pécule,"Missing Delta Option"))</f>
        <v>Missing Delta Option</v>
      </c>
      <c r="AQ2475" s="105" t="e">
        <f>IF(paramètres!$B$28=1,(((SUM(P2475:Y2475)/1.02)+SUM(Z2475:AA2475))+((SUM(AB2475:AM2475)/1.02)+SUM(AL2475:AM2475)))+AN2475+AO2475+AP2475,SUM(P2475:AM2475)+AN2475+AO2475+AP2475)</f>
        <v>#VALUE!</v>
      </c>
    </row>
    <row r="2476" spans="1:43" x14ac:dyDescent="0.25">
      <c r="A2476" s="106"/>
      <c r="B2476" s="15"/>
      <c r="C2476" s="15"/>
      <c r="D2476" s="35"/>
      <c r="E2476" s="22"/>
      <c r="F2476" s="16"/>
      <c r="G2476" s="14"/>
      <c r="H2476" s="17"/>
      <c r="I2476" s="16"/>
      <c r="J2476" s="14"/>
      <c r="K2476" s="17"/>
      <c r="L2476" s="16"/>
      <c r="M2476" s="14"/>
      <c r="N2476" s="17"/>
      <c r="O2476" s="22"/>
      <c r="P2476" s="86"/>
      <c r="Q2476" s="72"/>
      <c r="R2476" s="72"/>
      <c r="S2476" s="72"/>
      <c r="T2476" s="72"/>
      <c r="U2476" s="72"/>
      <c r="V2476" s="72"/>
      <c r="W2476" s="72"/>
      <c r="X2476" s="72"/>
      <c r="Y2476" s="72"/>
      <c r="Z2476" s="72"/>
      <c r="AA2476" s="87"/>
      <c r="AB2476" s="121">
        <f>IF($D2476="",0,IF($E2476="",0,IF(VLOOKUP($E2476,paramètres!$E$33:$F$44,2,FALSE)&lt;=VLOOKUP($AB$18,paramètres!$E$33:$F$44,2,FALSE),P2476*$D2476,0)))</f>
        <v>0</v>
      </c>
      <c r="AC2476" s="13">
        <f>IF($D2476="",0,IF($E2476="",0,IF(VLOOKUP($E2476,paramètres!$E$33:$F$44,2,FALSE)&lt;=VLOOKUP($AC$18,paramètres!$E$33:$F$44,2,FALSE),Q2476*$D2476,0)))</f>
        <v>0</v>
      </c>
      <c r="AD2476" s="13">
        <f>IF($D2476="",0,IF($E2476="",0,IF(VLOOKUP($E2476,paramètres!$E$33:$F$44,2,FALSE)&lt;=VLOOKUP($AD$18,paramètres!$E$33:$F$44,2,FALSE),R2476*$D2476,0)))</f>
        <v>0</v>
      </c>
      <c r="AE2476" s="13">
        <f>IF($D2476="",0,IF($E2476="",0,IF(VLOOKUP($E2476,paramètres!$E$33:$F$44,2,FALSE)&lt;=VLOOKUP($AE$18,paramètres!$E$33:$F$44,2,FALSE),S2476*$D2476,0)))</f>
        <v>0</v>
      </c>
      <c r="AF2476" s="13">
        <f>IF($D2476="",0,IF($E2476="",0,IF(VLOOKUP($E2476,paramètres!$E$33:$F$44,2,FALSE)&lt;=VLOOKUP($AF$18,paramètres!$E$33:$F$44,2,FALSE),T2476*$D2476,0)))</f>
        <v>0</v>
      </c>
      <c r="AG2476" s="13">
        <f>IF($D2476="",0,IF($E2476="",0,IF(VLOOKUP($E2476,paramètres!$E$33:$F$44,2,FALSE)&lt;=VLOOKUP($AG$18,paramètres!$E$33:$F$44,2,FALSE),U2476*$D2476,0)))</f>
        <v>0</v>
      </c>
      <c r="AH2476" s="13">
        <f>IF($D2476="",0,IF($E2476="",0,IF(VLOOKUP($E2476,paramètres!$E$33:$F$44,2,FALSE)&lt;=VLOOKUP($AH$18,paramètres!$E$33:$F$44,2,FALSE),V2476*$D2476,0)))</f>
        <v>0</v>
      </c>
      <c r="AI2476" s="13">
        <f>IF($D2476="",0,IF($E2476="",0,IF(VLOOKUP($E2476,paramètres!$E$33:$F$44,2,FALSE)&lt;=VLOOKUP($AI$18,paramètres!$E$33:$F$44,2,FALSE),W2476*$D2476,0)))</f>
        <v>0</v>
      </c>
      <c r="AJ2476" s="13">
        <f>IF($D2476="",0,IF($E2476="",0,IF(VLOOKUP($E2476,paramètres!$E$33:$F$44,2,FALSE)&lt;=VLOOKUP($AJ$18,paramètres!$E$33:$F$44,2,FALSE),X2476*$D2476,0)))</f>
        <v>0</v>
      </c>
      <c r="AK2476" s="13">
        <f>IF($D2476="",0,IF($E2476="",0,IF(VLOOKUP($E2476,paramètres!$E$33:$F$44,2,FALSE)&lt;=VLOOKUP($AK$18,paramètres!$E$33:$F$44,2,FALSE),Y2476*$D2476,0)))</f>
        <v>0</v>
      </c>
      <c r="AL2476" s="13">
        <f>IF($D2476="",0,IF($E2476="",0,IF(VLOOKUP($E2476,paramètres!$E$33:$F$44,2,FALSE)&lt;=VLOOKUP($AL$18,paramètres!$E$33:$F$44,2,FALSE),Z2476*$D2476,0)))</f>
        <v>0</v>
      </c>
      <c r="AM2476" s="126">
        <f>IF($D2476="",0,IF($E2476="",0,IF(VLOOKUP($E2476,paramètres!$E$33:$F$44,2,FALSE)&lt;=VLOOKUP($AM$18,paramètres!$E$33:$F$44,2,FALSE),AA2476*$D2476,0)))</f>
        <v>0</v>
      </c>
      <c r="AN2476" s="122" t="str">
        <f>IF(paramètres!$B$28=1,((SUM(P2476:Y2476)/1.02)+SUM(Z2476:AA2476))*0.0303/9*COUNT(P2476:X2476),IF(paramètres!$B$28=2,(SUM(P2476:AA2476))*0.0303/9*COUNT(P2476:X2476),"Missing Delta option"))</f>
        <v>Missing Delta option</v>
      </c>
      <c r="AO2476" s="23" t="str">
        <f>IF(paramètres!$B$28=1,(((SUM(P2476:Y2476)/1.02)+SUM(Z2476:AA2476))+((SUM(AB2476:AK2476)/1.02)+SUM(AL2476:AN2476)))*cotpatr,IF(paramètres!$B$28=2,(SUM(P2476:AN2476)*cotpatr),"Missing Delta Option"))</f>
        <v>Missing Delta Option</v>
      </c>
      <c r="AP2476" s="23" t="str" cm="1">
        <f t="array" ref="AP2476">IF(paramètres!$B$28=1,(((SUM(P2476:Y2476)/1.02)+SUM(Z2476:AA2476))+((SUM(AB2476:AM2476)/1.02)+SUM(AL2476:AM2476)))/12*pécule,IF(paramètres!$B$28=2,SUM(P2476:AM2476)/12*pécule,"Missing Delta Option"))</f>
        <v>Missing Delta Option</v>
      </c>
      <c r="AQ2476" s="105" t="e">
        <f>IF(paramètres!$B$28=1,(((SUM(P2476:Y2476)/1.02)+SUM(Z2476:AA2476))+((SUM(AB2476:AM2476)/1.02)+SUM(AL2476:AM2476)))+AN2476+AO2476+AP2476,SUM(P2476:AM2476)+AN2476+AO2476+AP2476)</f>
        <v>#VALUE!</v>
      </c>
    </row>
    <row r="2477" spans="1:43" x14ac:dyDescent="0.25">
      <c r="A2477" s="106"/>
      <c r="B2477" s="15"/>
      <c r="C2477" s="15"/>
      <c r="D2477" s="35"/>
      <c r="E2477" s="22"/>
      <c r="F2477" s="16"/>
      <c r="G2477" s="14"/>
      <c r="H2477" s="17"/>
      <c r="I2477" s="16"/>
      <c r="J2477" s="14"/>
      <c r="K2477" s="17"/>
      <c r="L2477" s="16"/>
      <c r="M2477" s="14"/>
      <c r="N2477" s="17"/>
      <c r="O2477" s="22"/>
      <c r="P2477" s="86"/>
      <c r="Q2477" s="72"/>
      <c r="R2477" s="72"/>
      <c r="S2477" s="72"/>
      <c r="T2477" s="72"/>
      <c r="U2477" s="72"/>
      <c r="V2477" s="72"/>
      <c r="W2477" s="72"/>
      <c r="X2477" s="72"/>
      <c r="Y2477" s="72"/>
      <c r="Z2477" s="72"/>
      <c r="AA2477" s="87"/>
      <c r="AB2477" s="121">
        <f>IF($D2477="",0,IF($E2477="",0,IF(VLOOKUP($E2477,paramètres!$E$33:$F$44,2,FALSE)&lt;=VLOOKUP($AB$18,paramètres!$E$33:$F$44,2,FALSE),P2477*$D2477,0)))</f>
        <v>0</v>
      </c>
      <c r="AC2477" s="13">
        <f>IF($D2477="",0,IF($E2477="",0,IF(VLOOKUP($E2477,paramètres!$E$33:$F$44,2,FALSE)&lt;=VLOOKUP($AC$18,paramètres!$E$33:$F$44,2,FALSE),Q2477*$D2477,0)))</f>
        <v>0</v>
      </c>
      <c r="AD2477" s="13">
        <f>IF($D2477="",0,IF($E2477="",0,IF(VLOOKUP($E2477,paramètres!$E$33:$F$44,2,FALSE)&lt;=VLOOKUP($AD$18,paramètres!$E$33:$F$44,2,FALSE),R2477*$D2477,0)))</f>
        <v>0</v>
      </c>
      <c r="AE2477" s="13">
        <f>IF($D2477="",0,IF($E2477="",0,IF(VLOOKUP($E2477,paramètres!$E$33:$F$44,2,FALSE)&lt;=VLOOKUP($AE$18,paramètres!$E$33:$F$44,2,FALSE),S2477*$D2477,0)))</f>
        <v>0</v>
      </c>
      <c r="AF2477" s="13">
        <f>IF($D2477="",0,IF($E2477="",0,IF(VLOOKUP($E2477,paramètres!$E$33:$F$44,2,FALSE)&lt;=VLOOKUP($AF$18,paramètres!$E$33:$F$44,2,FALSE),T2477*$D2477,0)))</f>
        <v>0</v>
      </c>
      <c r="AG2477" s="13">
        <f>IF($D2477="",0,IF($E2477="",0,IF(VLOOKUP($E2477,paramètres!$E$33:$F$44,2,FALSE)&lt;=VLOOKUP($AG$18,paramètres!$E$33:$F$44,2,FALSE),U2477*$D2477,0)))</f>
        <v>0</v>
      </c>
      <c r="AH2477" s="13">
        <f>IF($D2477="",0,IF($E2477="",0,IF(VLOOKUP($E2477,paramètres!$E$33:$F$44,2,FALSE)&lt;=VLOOKUP($AH$18,paramètres!$E$33:$F$44,2,FALSE),V2477*$D2477,0)))</f>
        <v>0</v>
      </c>
      <c r="AI2477" s="13">
        <f>IF($D2477="",0,IF($E2477="",0,IF(VLOOKUP($E2477,paramètres!$E$33:$F$44,2,FALSE)&lt;=VLOOKUP($AI$18,paramètres!$E$33:$F$44,2,FALSE),W2477*$D2477,0)))</f>
        <v>0</v>
      </c>
      <c r="AJ2477" s="13">
        <f>IF($D2477="",0,IF($E2477="",0,IF(VLOOKUP($E2477,paramètres!$E$33:$F$44,2,FALSE)&lt;=VLOOKUP($AJ$18,paramètres!$E$33:$F$44,2,FALSE),X2477*$D2477,0)))</f>
        <v>0</v>
      </c>
      <c r="AK2477" s="13">
        <f>IF($D2477="",0,IF($E2477="",0,IF(VLOOKUP($E2477,paramètres!$E$33:$F$44,2,FALSE)&lt;=VLOOKUP($AK$18,paramètres!$E$33:$F$44,2,FALSE),Y2477*$D2477,0)))</f>
        <v>0</v>
      </c>
      <c r="AL2477" s="13">
        <f>IF($D2477="",0,IF($E2477="",0,IF(VLOOKUP($E2477,paramètres!$E$33:$F$44,2,FALSE)&lt;=VLOOKUP($AL$18,paramètres!$E$33:$F$44,2,FALSE),Z2477*$D2477,0)))</f>
        <v>0</v>
      </c>
      <c r="AM2477" s="126">
        <f>IF($D2477="",0,IF($E2477="",0,IF(VLOOKUP($E2477,paramètres!$E$33:$F$44,2,FALSE)&lt;=VLOOKUP($AM$18,paramètres!$E$33:$F$44,2,FALSE),AA2477*$D2477,0)))</f>
        <v>0</v>
      </c>
      <c r="AN2477" s="122" t="str">
        <f>IF(paramètres!$B$28=1,((SUM(P2477:Y2477)/1.02)+SUM(Z2477:AA2477))*0.0303/9*COUNT(P2477:X2477),IF(paramètres!$B$28=2,(SUM(P2477:AA2477))*0.0303/9*COUNT(P2477:X2477),"Missing Delta option"))</f>
        <v>Missing Delta option</v>
      </c>
      <c r="AO2477" s="23" t="str">
        <f>IF(paramètres!$B$28=1,(((SUM(P2477:Y2477)/1.02)+SUM(Z2477:AA2477))+((SUM(AB2477:AK2477)/1.02)+SUM(AL2477:AN2477)))*cotpatr,IF(paramètres!$B$28=2,(SUM(P2477:AN2477)*cotpatr),"Missing Delta Option"))</f>
        <v>Missing Delta Option</v>
      </c>
      <c r="AP2477" s="23" t="str" cm="1">
        <f t="array" ref="AP2477">IF(paramètres!$B$28=1,(((SUM(P2477:Y2477)/1.02)+SUM(Z2477:AA2477))+((SUM(AB2477:AM2477)/1.02)+SUM(AL2477:AM2477)))/12*pécule,IF(paramètres!$B$28=2,SUM(P2477:AM2477)/12*pécule,"Missing Delta Option"))</f>
        <v>Missing Delta Option</v>
      </c>
      <c r="AQ2477" s="105" t="e">
        <f>IF(paramètres!$B$28=1,(((SUM(P2477:Y2477)/1.02)+SUM(Z2477:AA2477))+((SUM(AB2477:AM2477)/1.02)+SUM(AL2477:AM2477)))+AN2477+AO2477+AP2477,SUM(P2477:AM2477)+AN2477+AO2477+AP2477)</f>
        <v>#VALUE!</v>
      </c>
    </row>
    <row r="2478" spans="1:43" x14ac:dyDescent="0.25">
      <c r="A2478" s="106"/>
      <c r="B2478" s="15"/>
      <c r="C2478" s="15"/>
      <c r="D2478" s="35"/>
      <c r="E2478" s="22"/>
      <c r="F2478" s="16"/>
      <c r="G2478" s="14"/>
      <c r="H2478" s="17"/>
      <c r="I2478" s="16"/>
      <c r="J2478" s="14"/>
      <c r="K2478" s="17"/>
      <c r="L2478" s="16"/>
      <c r="M2478" s="14"/>
      <c r="N2478" s="17"/>
      <c r="O2478" s="22"/>
      <c r="P2478" s="86"/>
      <c r="Q2478" s="72"/>
      <c r="R2478" s="72"/>
      <c r="S2478" s="72"/>
      <c r="T2478" s="72"/>
      <c r="U2478" s="72"/>
      <c r="V2478" s="72"/>
      <c r="W2478" s="72"/>
      <c r="X2478" s="72"/>
      <c r="Y2478" s="72"/>
      <c r="Z2478" s="72"/>
      <c r="AA2478" s="87"/>
      <c r="AB2478" s="121">
        <f>IF($D2478="",0,IF($E2478="",0,IF(VLOOKUP($E2478,paramètres!$E$33:$F$44,2,FALSE)&lt;=VLOOKUP($AB$18,paramètres!$E$33:$F$44,2,FALSE),P2478*$D2478,0)))</f>
        <v>0</v>
      </c>
      <c r="AC2478" s="13">
        <f>IF($D2478="",0,IF($E2478="",0,IF(VLOOKUP($E2478,paramètres!$E$33:$F$44,2,FALSE)&lt;=VLOOKUP($AC$18,paramètres!$E$33:$F$44,2,FALSE),Q2478*$D2478,0)))</f>
        <v>0</v>
      </c>
      <c r="AD2478" s="13">
        <f>IF($D2478="",0,IF($E2478="",0,IF(VLOOKUP($E2478,paramètres!$E$33:$F$44,2,FALSE)&lt;=VLOOKUP($AD$18,paramètres!$E$33:$F$44,2,FALSE),R2478*$D2478,0)))</f>
        <v>0</v>
      </c>
      <c r="AE2478" s="13">
        <f>IF($D2478="",0,IF($E2478="",0,IF(VLOOKUP($E2478,paramètres!$E$33:$F$44,2,FALSE)&lt;=VLOOKUP($AE$18,paramètres!$E$33:$F$44,2,FALSE),S2478*$D2478,0)))</f>
        <v>0</v>
      </c>
      <c r="AF2478" s="13">
        <f>IF($D2478="",0,IF($E2478="",0,IF(VLOOKUP($E2478,paramètres!$E$33:$F$44,2,FALSE)&lt;=VLOOKUP($AF$18,paramètres!$E$33:$F$44,2,FALSE),T2478*$D2478,0)))</f>
        <v>0</v>
      </c>
      <c r="AG2478" s="13">
        <f>IF($D2478="",0,IF($E2478="",0,IF(VLOOKUP($E2478,paramètres!$E$33:$F$44,2,FALSE)&lt;=VLOOKUP($AG$18,paramètres!$E$33:$F$44,2,FALSE),U2478*$D2478,0)))</f>
        <v>0</v>
      </c>
      <c r="AH2478" s="13">
        <f>IF($D2478="",0,IF($E2478="",0,IF(VLOOKUP($E2478,paramètres!$E$33:$F$44,2,FALSE)&lt;=VLOOKUP($AH$18,paramètres!$E$33:$F$44,2,FALSE),V2478*$D2478,0)))</f>
        <v>0</v>
      </c>
      <c r="AI2478" s="13">
        <f>IF($D2478="",0,IF($E2478="",0,IF(VLOOKUP($E2478,paramètres!$E$33:$F$44,2,FALSE)&lt;=VLOOKUP($AI$18,paramètres!$E$33:$F$44,2,FALSE),W2478*$D2478,0)))</f>
        <v>0</v>
      </c>
      <c r="AJ2478" s="13">
        <f>IF($D2478="",0,IF($E2478="",0,IF(VLOOKUP($E2478,paramètres!$E$33:$F$44,2,FALSE)&lt;=VLOOKUP($AJ$18,paramètres!$E$33:$F$44,2,FALSE),X2478*$D2478,0)))</f>
        <v>0</v>
      </c>
      <c r="AK2478" s="13">
        <f>IF($D2478="",0,IF($E2478="",0,IF(VLOOKUP($E2478,paramètres!$E$33:$F$44,2,FALSE)&lt;=VLOOKUP($AK$18,paramètres!$E$33:$F$44,2,FALSE),Y2478*$D2478,0)))</f>
        <v>0</v>
      </c>
      <c r="AL2478" s="13">
        <f>IF($D2478="",0,IF($E2478="",0,IF(VLOOKUP($E2478,paramètres!$E$33:$F$44,2,FALSE)&lt;=VLOOKUP($AL$18,paramètres!$E$33:$F$44,2,FALSE),Z2478*$D2478,0)))</f>
        <v>0</v>
      </c>
      <c r="AM2478" s="126">
        <f>IF($D2478="",0,IF($E2478="",0,IF(VLOOKUP($E2478,paramètres!$E$33:$F$44,2,FALSE)&lt;=VLOOKUP($AM$18,paramètres!$E$33:$F$44,2,FALSE),AA2478*$D2478,0)))</f>
        <v>0</v>
      </c>
      <c r="AN2478" s="122" t="str">
        <f>IF(paramètres!$B$28=1,((SUM(P2478:Y2478)/1.02)+SUM(Z2478:AA2478))*0.0303/9*COUNT(P2478:X2478),IF(paramètres!$B$28=2,(SUM(P2478:AA2478))*0.0303/9*COUNT(P2478:X2478),"Missing Delta option"))</f>
        <v>Missing Delta option</v>
      </c>
      <c r="AO2478" s="23" t="str">
        <f>IF(paramètres!$B$28=1,(((SUM(P2478:Y2478)/1.02)+SUM(Z2478:AA2478))+((SUM(AB2478:AK2478)/1.02)+SUM(AL2478:AN2478)))*cotpatr,IF(paramètres!$B$28=2,(SUM(P2478:AN2478)*cotpatr),"Missing Delta Option"))</f>
        <v>Missing Delta Option</v>
      </c>
      <c r="AP2478" s="23" t="str" cm="1">
        <f t="array" ref="AP2478">IF(paramètres!$B$28=1,(((SUM(P2478:Y2478)/1.02)+SUM(Z2478:AA2478))+((SUM(AB2478:AM2478)/1.02)+SUM(AL2478:AM2478)))/12*pécule,IF(paramètres!$B$28=2,SUM(P2478:AM2478)/12*pécule,"Missing Delta Option"))</f>
        <v>Missing Delta Option</v>
      </c>
      <c r="AQ2478" s="105" t="e">
        <f>IF(paramètres!$B$28=1,(((SUM(P2478:Y2478)/1.02)+SUM(Z2478:AA2478))+((SUM(AB2478:AM2478)/1.02)+SUM(AL2478:AM2478)))+AN2478+AO2478+AP2478,SUM(P2478:AM2478)+AN2478+AO2478+AP2478)</f>
        <v>#VALUE!</v>
      </c>
    </row>
    <row r="2479" spans="1:43" x14ac:dyDescent="0.25">
      <c r="A2479" s="106"/>
      <c r="B2479" s="15"/>
      <c r="C2479" s="15"/>
      <c r="D2479" s="35"/>
      <c r="E2479" s="22"/>
      <c r="F2479" s="16"/>
      <c r="G2479" s="14"/>
      <c r="H2479" s="17"/>
      <c r="I2479" s="16"/>
      <c r="J2479" s="14"/>
      <c r="K2479" s="17"/>
      <c r="L2479" s="16"/>
      <c r="M2479" s="14"/>
      <c r="N2479" s="17"/>
      <c r="O2479" s="22"/>
      <c r="P2479" s="86"/>
      <c r="Q2479" s="72"/>
      <c r="R2479" s="72"/>
      <c r="S2479" s="72"/>
      <c r="T2479" s="72"/>
      <c r="U2479" s="72"/>
      <c r="V2479" s="72"/>
      <c r="W2479" s="72"/>
      <c r="X2479" s="72"/>
      <c r="Y2479" s="72"/>
      <c r="Z2479" s="72"/>
      <c r="AA2479" s="87"/>
      <c r="AB2479" s="121">
        <f>IF($D2479="",0,IF($E2479="",0,IF(VLOOKUP($E2479,paramètres!$E$33:$F$44,2,FALSE)&lt;=VLOOKUP($AB$18,paramètres!$E$33:$F$44,2,FALSE),P2479*$D2479,0)))</f>
        <v>0</v>
      </c>
      <c r="AC2479" s="13">
        <f>IF($D2479="",0,IF($E2479="",0,IF(VLOOKUP($E2479,paramètres!$E$33:$F$44,2,FALSE)&lt;=VLOOKUP($AC$18,paramètres!$E$33:$F$44,2,FALSE),Q2479*$D2479,0)))</f>
        <v>0</v>
      </c>
      <c r="AD2479" s="13">
        <f>IF($D2479="",0,IF($E2479="",0,IF(VLOOKUP($E2479,paramètres!$E$33:$F$44,2,FALSE)&lt;=VLOOKUP($AD$18,paramètres!$E$33:$F$44,2,FALSE),R2479*$D2479,0)))</f>
        <v>0</v>
      </c>
      <c r="AE2479" s="13">
        <f>IF($D2479="",0,IF($E2479="",0,IF(VLOOKUP($E2479,paramètres!$E$33:$F$44,2,FALSE)&lt;=VLOOKUP($AE$18,paramètres!$E$33:$F$44,2,FALSE),S2479*$D2479,0)))</f>
        <v>0</v>
      </c>
      <c r="AF2479" s="13">
        <f>IF($D2479="",0,IF($E2479="",0,IF(VLOOKUP($E2479,paramètres!$E$33:$F$44,2,FALSE)&lt;=VLOOKUP($AF$18,paramètres!$E$33:$F$44,2,FALSE),T2479*$D2479,0)))</f>
        <v>0</v>
      </c>
      <c r="AG2479" s="13">
        <f>IF($D2479="",0,IF($E2479="",0,IF(VLOOKUP($E2479,paramètres!$E$33:$F$44,2,FALSE)&lt;=VLOOKUP($AG$18,paramètres!$E$33:$F$44,2,FALSE),U2479*$D2479,0)))</f>
        <v>0</v>
      </c>
      <c r="AH2479" s="13">
        <f>IF($D2479="",0,IF($E2479="",0,IF(VLOOKUP($E2479,paramètres!$E$33:$F$44,2,FALSE)&lt;=VLOOKUP($AH$18,paramètres!$E$33:$F$44,2,FALSE),V2479*$D2479,0)))</f>
        <v>0</v>
      </c>
      <c r="AI2479" s="13">
        <f>IF($D2479="",0,IF($E2479="",0,IF(VLOOKUP($E2479,paramètres!$E$33:$F$44,2,FALSE)&lt;=VLOOKUP($AI$18,paramètres!$E$33:$F$44,2,FALSE),W2479*$D2479,0)))</f>
        <v>0</v>
      </c>
      <c r="AJ2479" s="13">
        <f>IF($D2479="",0,IF($E2479="",0,IF(VLOOKUP($E2479,paramètres!$E$33:$F$44,2,FALSE)&lt;=VLOOKUP($AJ$18,paramètres!$E$33:$F$44,2,FALSE),X2479*$D2479,0)))</f>
        <v>0</v>
      </c>
      <c r="AK2479" s="13">
        <f>IF($D2479="",0,IF($E2479="",0,IF(VLOOKUP($E2479,paramètres!$E$33:$F$44,2,FALSE)&lt;=VLOOKUP($AK$18,paramètres!$E$33:$F$44,2,FALSE),Y2479*$D2479,0)))</f>
        <v>0</v>
      </c>
      <c r="AL2479" s="13">
        <f>IF($D2479="",0,IF($E2479="",0,IF(VLOOKUP($E2479,paramètres!$E$33:$F$44,2,FALSE)&lt;=VLOOKUP($AL$18,paramètres!$E$33:$F$44,2,FALSE),Z2479*$D2479,0)))</f>
        <v>0</v>
      </c>
      <c r="AM2479" s="126">
        <f>IF($D2479="",0,IF($E2479="",0,IF(VLOOKUP($E2479,paramètres!$E$33:$F$44,2,FALSE)&lt;=VLOOKUP($AM$18,paramètres!$E$33:$F$44,2,FALSE),AA2479*$D2479,0)))</f>
        <v>0</v>
      </c>
      <c r="AN2479" s="122" t="str">
        <f>IF(paramètres!$B$28=1,((SUM(P2479:Y2479)/1.02)+SUM(Z2479:AA2479))*0.0303/9*COUNT(P2479:X2479),IF(paramètres!$B$28=2,(SUM(P2479:AA2479))*0.0303/9*COUNT(P2479:X2479),"Missing Delta option"))</f>
        <v>Missing Delta option</v>
      </c>
      <c r="AO2479" s="23" t="str">
        <f>IF(paramètres!$B$28=1,(((SUM(P2479:Y2479)/1.02)+SUM(Z2479:AA2479))+((SUM(AB2479:AK2479)/1.02)+SUM(AL2479:AN2479)))*cotpatr,IF(paramètres!$B$28=2,(SUM(P2479:AN2479)*cotpatr),"Missing Delta Option"))</f>
        <v>Missing Delta Option</v>
      </c>
      <c r="AP2479" s="23" t="str" cm="1">
        <f t="array" ref="AP2479">IF(paramètres!$B$28=1,(((SUM(P2479:Y2479)/1.02)+SUM(Z2479:AA2479))+((SUM(AB2479:AM2479)/1.02)+SUM(AL2479:AM2479)))/12*pécule,IF(paramètres!$B$28=2,SUM(P2479:AM2479)/12*pécule,"Missing Delta Option"))</f>
        <v>Missing Delta Option</v>
      </c>
      <c r="AQ2479" s="105" t="e">
        <f>IF(paramètres!$B$28=1,(((SUM(P2479:Y2479)/1.02)+SUM(Z2479:AA2479))+((SUM(AB2479:AM2479)/1.02)+SUM(AL2479:AM2479)))+AN2479+AO2479+AP2479,SUM(P2479:AM2479)+AN2479+AO2479+AP2479)</f>
        <v>#VALUE!</v>
      </c>
    </row>
    <row r="2480" spans="1:43" x14ac:dyDescent="0.25">
      <c r="A2480" s="106"/>
      <c r="B2480" s="15"/>
      <c r="C2480" s="15"/>
      <c r="D2480" s="35"/>
      <c r="E2480" s="22"/>
      <c r="F2480" s="16"/>
      <c r="G2480" s="14"/>
      <c r="H2480" s="17"/>
      <c r="I2480" s="16"/>
      <c r="J2480" s="14"/>
      <c r="K2480" s="17"/>
      <c r="L2480" s="16"/>
      <c r="M2480" s="14"/>
      <c r="N2480" s="17"/>
      <c r="O2480" s="22"/>
      <c r="P2480" s="86"/>
      <c r="Q2480" s="72"/>
      <c r="R2480" s="72"/>
      <c r="S2480" s="72"/>
      <c r="T2480" s="72"/>
      <c r="U2480" s="72"/>
      <c r="V2480" s="72"/>
      <c r="W2480" s="72"/>
      <c r="X2480" s="72"/>
      <c r="Y2480" s="72"/>
      <c r="Z2480" s="72"/>
      <c r="AA2480" s="87"/>
      <c r="AB2480" s="121">
        <f>IF($D2480="",0,IF($E2480="",0,IF(VLOOKUP($E2480,paramètres!$E$33:$F$44,2,FALSE)&lt;=VLOOKUP($AB$18,paramètres!$E$33:$F$44,2,FALSE),P2480*$D2480,0)))</f>
        <v>0</v>
      </c>
      <c r="AC2480" s="13">
        <f>IF($D2480="",0,IF($E2480="",0,IF(VLOOKUP($E2480,paramètres!$E$33:$F$44,2,FALSE)&lt;=VLOOKUP($AC$18,paramètres!$E$33:$F$44,2,FALSE),Q2480*$D2480,0)))</f>
        <v>0</v>
      </c>
      <c r="AD2480" s="13">
        <f>IF($D2480="",0,IF($E2480="",0,IF(VLOOKUP($E2480,paramètres!$E$33:$F$44,2,FALSE)&lt;=VLOOKUP($AD$18,paramètres!$E$33:$F$44,2,FALSE),R2480*$D2480,0)))</f>
        <v>0</v>
      </c>
      <c r="AE2480" s="13">
        <f>IF($D2480="",0,IF($E2480="",0,IF(VLOOKUP($E2480,paramètres!$E$33:$F$44,2,FALSE)&lt;=VLOOKUP($AE$18,paramètres!$E$33:$F$44,2,FALSE),S2480*$D2480,0)))</f>
        <v>0</v>
      </c>
      <c r="AF2480" s="13">
        <f>IF($D2480="",0,IF($E2480="",0,IF(VLOOKUP($E2480,paramètres!$E$33:$F$44,2,FALSE)&lt;=VLOOKUP($AF$18,paramètres!$E$33:$F$44,2,FALSE),T2480*$D2480,0)))</f>
        <v>0</v>
      </c>
      <c r="AG2480" s="13">
        <f>IF($D2480="",0,IF($E2480="",0,IF(VLOOKUP($E2480,paramètres!$E$33:$F$44,2,FALSE)&lt;=VLOOKUP($AG$18,paramètres!$E$33:$F$44,2,FALSE),U2480*$D2480,0)))</f>
        <v>0</v>
      </c>
      <c r="AH2480" s="13">
        <f>IF($D2480="",0,IF($E2480="",0,IF(VLOOKUP($E2480,paramètres!$E$33:$F$44,2,FALSE)&lt;=VLOOKUP($AH$18,paramètres!$E$33:$F$44,2,FALSE),V2480*$D2480,0)))</f>
        <v>0</v>
      </c>
      <c r="AI2480" s="13">
        <f>IF($D2480="",0,IF($E2480="",0,IF(VLOOKUP($E2480,paramètres!$E$33:$F$44,2,FALSE)&lt;=VLOOKUP($AI$18,paramètres!$E$33:$F$44,2,FALSE),W2480*$D2480,0)))</f>
        <v>0</v>
      </c>
      <c r="AJ2480" s="13">
        <f>IF($D2480="",0,IF($E2480="",0,IF(VLOOKUP($E2480,paramètres!$E$33:$F$44,2,FALSE)&lt;=VLOOKUP($AJ$18,paramètres!$E$33:$F$44,2,FALSE),X2480*$D2480,0)))</f>
        <v>0</v>
      </c>
      <c r="AK2480" s="13">
        <f>IF($D2480="",0,IF($E2480="",0,IF(VLOOKUP($E2480,paramètres!$E$33:$F$44,2,FALSE)&lt;=VLOOKUP($AK$18,paramètres!$E$33:$F$44,2,FALSE),Y2480*$D2480,0)))</f>
        <v>0</v>
      </c>
      <c r="AL2480" s="13">
        <f>IF($D2480="",0,IF($E2480="",0,IF(VLOOKUP($E2480,paramètres!$E$33:$F$44,2,FALSE)&lt;=VLOOKUP($AL$18,paramètres!$E$33:$F$44,2,FALSE),Z2480*$D2480,0)))</f>
        <v>0</v>
      </c>
      <c r="AM2480" s="126">
        <f>IF($D2480="",0,IF($E2480="",0,IF(VLOOKUP($E2480,paramètres!$E$33:$F$44,2,FALSE)&lt;=VLOOKUP($AM$18,paramètres!$E$33:$F$44,2,FALSE),AA2480*$D2480,0)))</f>
        <v>0</v>
      </c>
      <c r="AN2480" s="122" t="str">
        <f>IF(paramètres!$B$28=1,((SUM(P2480:Y2480)/1.02)+SUM(Z2480:AA2480))*0.0303/9*COUNT(P2480:X2480),IF(paramètres!$B$28=2,(SUM(P2480:AA2480))*0.0303/9*COUNT(P2480:X2480),"Missing Delta option"))</f>
        <v>Missing Delta option</v>
      </c>
      <c r="AO2480" s="23" t="str">
        <f>IF(paramètres!$B$28=1,(((SUM(P2480:Y2480)/1.02)+SUM(Z2480:AA2480))+((SUM(AB2480:AK2480)/1.02)+SUM(AL2480:AN2480)))*cotpatr,IF(paramètres!$B$28=2,(SUM(P2480:AN2480)*cotpatr),"Missing Delta Option"))</f>
        <v>Missing Delta Option</v>
      </c>
      <c r="AP2480" s="23" t="str" cm="1">
        <f t="array" ref="AP2480">IF(paramètres!$B$28=1,(((SUM(P2480:Y2480)/1.02)+SUM(Z2480:AA2480))+((SUM(AB2480:AM2480)/1.02)+SUM(AL2480:AM2480)))/12*pécule,IF(paramètres!$B$28=2,SUM(P2480:AM2480)/12*pécule,"Missing Delta Option"))</f>
        <v>Missing Delta Option</v>
      </c>
      <c r="AQ2480" s="105" t="e">
        <f>IF(paramètres!$B$28=1,(((SUM(P2480:Y2480)/1.02)+SUM(Z2480:AA2480))+((SUM(AB2480:AM2480)/1.02)+SUM(AL2480:AM2480)))+AN2480+AO2480+AP2480,SUM(P2480:AM2480)+AN2480+AO2480+AP2480)</f>
        <v>#VALUE!</v>
      </c>
    </row>
    <row r="2481" spans="1:43" x14ac:dyDescent="0.25">
      <c r="A2481" s="106"/>
      <c r="B2481" s="15"/>
      <c r="C2481" s="15"/>
      <c r="D2481" s="35"/>
      <c r="E2481" s="22"/>
      <c r="F2481" s="16"/>
      <c r="G2481" s="14"/>
      <c r="H2481" s="17"/>
      <c r="I2481" s="16"/>
      <c r="J2481" s="14"/>
      <c r="K2481" s="17"/>
      <c r="L2481" s="16"/>
      <c r="M2481" s="14"/>
      <c r="N2481" s="17"/>
      <c r="O2481" s="22"/>
      <c r="P2481" s="86"/>
      <c r="Q2481" s="72"/>
      <c r="R2481" s="72"/>
      <c r="S2481" s="72"/>
      <c r="T2481" s="72"/>
      <c r="U2481" s="72"/>
      <c r="V2481" s="72"/>
      <c r="W2481" s="72"/>
      <c r="X2481" s="72"/>
      <c r="Y2481" s="72"/>
      <c r="Z2481" s="72"/>
      <c r="AA2481" s="87"/>
      <c r="AB2481" s="121">
        <f>IF($D2481="",0,IF($E2481="",0,IF(VLOOKUP($E2481,paramètres!$E$33:$F$44,2,FALSE)&lt;=VLOOKUP($AB$18,paramètres!$E$33:$F$44,2,FALSE),P2481*$D2481,0)))</f>
        <v>0</v>
      </c>
      <c r="AC2481" s="13">
        <f>IF($D2481="",0,IF($E2481="",0,IF(VLOOKUP($E2481,paramètres!$E$33:$F$44,2,FALSE)&lt;=VLOOKUP($AC$18,paramètres!$E$33:$F$44,2,FALSE),Q2481*$D2481,0)))</f>
        <v>0</v>
      </c>
      <c r="AD2481" s="13">
        <f>IF($D2481="",0,IF($E2481="",0,IF(VLOOKUP($E2481,paramètres!$E$33:$F$44,2,FALSE)&lt;=VLOOKUP($AD$18,paramètres!$E$33:$F$44,2,FALSE),R2481*$D2481,0)))</f>
        <v>0</v>
      </c>
      <c r="AE2481" s="13">
        <f>IF($D2481="",0,IF($E2481="",0,IF(VLOOKUP($E2481,paramètres!$E$33:$F$44,2,FALSE)&lt;=VLOOKUP($AE$18,paramètres!$E$33:$F$44,2,FALSE),S2481*$D2481,0)))</f>
        <v>0</v>
      </c>
      <c r="AF2481" s="13">
        <f>IF($D2481="",0,IF($E2481="",0,IF(VLOOKUP($E2481,paramètres!$E$33:$F$44,2,FALSE)&lt;=VLOOKUP($AF$18,paramètres!$E$33:$F$44,2,FALSE),T2481*$D2481,0)))</f>
        <v>0</v>
      </c>
      <c r="AG2481" s="13">
        <f>IF($D2481="",0,IF($E2481="",0,IF(VLOOKUP($E2481,paramètres!$E$33:$F$44,2,FALSE)&lt;=VLOOKUP($AG$18,paramètres!$E$33:$F$44,2,FALSE),U2481*$D2481,0)))</f>
        <v>0</v>
      </c>
      <c r="AH2481" s="13">
        <f>IF($D2481="",0,IF($E2481="",0,IF(VLOOKUP($E2481,paramètres!$E$33:$F$44,2,FALSE)&lt;=VLOOKUP($AH$18,paramètres!$E$33:$F$44,2,FALSE),V2481*$D2481,0)))</f>
        <v>0</v>
      </c>
      <c r="AI2481" s="13">
        <f>IF($D2481="",0,IF($E2481="",0,IF(VLOOKUP($E2481,paramètres!$E$33:$F$44,2,FALSE)&lt;=VLOOKUP($AI$18,paramètres!$E$33:$F$44,2,FALSE),W2481*$D2481,0)))</f>
        <v>0</v>
      </c>
      <c r="AJ2481" s="13">
        <f>IF($D2481="",0,IF($E2481="",0,IF(VLOOKUP($E2481,paramètres!$E$33:$F$44,2,FALSE)&lt;=VLOOKUP($AJ$18,paramètres!$E$33:$F$44,2,FALSE),X2481*$D2481,0)))</f>
        <v>0</v>
      </c>
      <c r="AK2481" s="13">
        <f>IF($D2481="",0,IF($E2481="",0,IF(VLOOKUP($E2481,paramètres!$E$33:$F$44,2,FALSE)&lt;=VLOOKUP($AK$18,paramètres!$E$33:$F$44,2,FALSE),Y2481*$D2481,0)))</f>
        <v>0</v>
      </c>
      <c r="AL2481" s="13">
        <f>IF($D2481="",0,IF($E2481="",0,IF(VLOOKUP($E2481,paramètres!$E$33:$F$44,2,FALSE)&lt;=VLOOKUP($AL$18,paramètres!$E$33:$F$44,2,FALSE),Z2481*$D2481,0)))</f>
        <v>0</v>
      </c>
      <c r="AM2481" s="126">
        <f>IF($D2481="",0,IF($E2481="",0,IF(VLOOKUP($E2481,paramètres!$E$33:$F$44,2,FALSE)&lt;=VLOOKUP($AM$18,paramètres!$E$33:$F$44,2,FALSE),AA2481*$D2481,0)))</f>
        <v>0</v>
      </c>
      <c r="AN2481" s="122" t="str">
        <f>IF(paramètres!$B$28=1,((SUM(P2481:Y2481)/1.02)+SUM(Z2481:AA2481))*0.0303/9*COUNT(P2481:X2481),IF(paramètres!$B$28=2,(SUM(P2481:AA2481))*0.0303/9*COUNT(P2481:X2481),"Missing Delta option"))</f>
        <v>Missing Delta option</v>
      </c>
      <c r="AO2481" s="23" t="str">
        <f>IF(paramètres!$B$28=1,(((SUM(P2481:Y2481)/1.02)+SUM(Z2481:AA2481))+((SUM(AB2481:AK2481)/1.02)+SUM(AL2481:AN2481)))*cotpatr,IF(paramètres!$B$28=2,(SUM(P2481:AN2481)*cotpatr),"Missing Delta Option"))</f>
        <v>Missing Delta Option</v>
      </c>
      <c r="AP2481" s="23" t="str" cm="1">
        <f t="array" ref="AP2481">IF(paramètres!$B$28=1,(((SUM(P2481:Y2481)/1.02)+SUM(Z2481:AA2481))+((SUM(AB2481:AM2481)/1.02)+SUM(AL2481:AM2481)))/12*pécule,IF(paramètres!$B$28=2,SUM(P2481:AM2481)/12*pécule,"Missing Delta Option"))</f>
        <v>Missing Delta Option</v>
      </c>
      <c r="AQ2481" s="105" t="e">
        <f>IF(paramètres!$B$28=1,(((SUM(P2481:Y2481)/1.02)+SUM(Z2481:AA2481))+((SUM(AB2481:AM2481)/1.02)+SUM(AL2481:AM2481)))+AN2481+AO2481+AP2481,SUM(P2481:AM2481)+AN2481+AO2481+AP2481)</f>
        <v>#VALUE!</v>
      </c>
    </row>
    <row r="2482" spans="1:43" x14ac:dyDescent="0.25">
      <c r="A2482" s="106"/>
      <c r="B2482" s="15"/>
      <c r="C2482" s="15"/>
      <c r="D2482" s="35"/>
      <c r="E2482" s="22"/>
      <c r="F2482" s="16"/>
      <c r="G2482" s="14"/>
      <c r="H2482" s="17"/>
      <c r="I2482" s="16"/>
      <c r="J2482" s="14"/>
      <c r="K2482" s="17"/>
      <c r="L2482" s="16"/>
      <c r="M2482" s="14"/>
      <c r="N2482" s="17"/>
      <c r="O2482" s="22"/>
      <c r="P2482" s="86"/>
      <c r="Q2482" s="72"/>
      <c r="R2482" s="72"/>
      <c r="S2482" s="72"/>
      <c r="T2482" s="72"/>
      <c r="U2482" s="72"/>
      <c r="V2482" s="72"/>
      <c r="W2482" s="72"/>
      <c r="X2482" s="72"/>
      <c r="Y2482" s="72"/>
      <c r="Z2482" s="72"/>
      <c r="AA2482" s="87"/>
      <c r="AB2482" s="121">
        <f>IF($D2482="",0,IF($E2482="",0,IF(VLOOKUP($E2482,paramètres!$E$33:$F$44,2,FALSE)&lt;=VLOOKUP($AB$18,paramètres!$E$33:$F$44,2,FALSE),P2482*$D2482,0)))</f>
        <v>0</v>
      </c>
      <c r="AC2482" s="13">
        <f>IF($D2482="",0,IF($E2482="",0,IF(VLOOKUP($E2482,paramètres!$E$33:$F$44,2,FALSE)&lt;=VLOOKUP($AC$18,paramètres!$E$33:$F$44,2,FALSE),Q2482*$D2482,0)))</f>
        <v>0</v>
      </c>
      <c r="AD2482" s="13">
        <f>IF($D2482="",0,IF($E2482="",0,IF(VLOOKUP($E2482,paramètres!$E$33:$F$44,2,FALSE)&lt;=VLOOKUP($AD$18,paramètres!$E$33:$F$44,2,FALSE),R2482*$D2482,0)))</f>
        <v>0</v>
      </c>
      <c r="AE2482" s="13">
        <f>IF($D2482="",0,IF($E2482="",0,IF(VLOOKUP($E2482,paramètres!$E$33:$F$44,2,FALSE)&lt;=VLOOKUP($AE$18,paramètres!$E$33:$F$44,2,FALSE),S2482*$D2482,0)))</f>
        <v>0</v>
      </c>
      <c r="AF2482" s="13">
        <f>IF($D2482="",0,IF($E2482="",0,IF(VLOOKUP($E2482,paramètres!$E$33:$F$44,2,FALSE)&lt;=VLOOKUP($AF$18,paramètres!$E$33:$F$44,2,FALSE),T2482*$D2482,0)))</f>
        <v>0</v>
      </c>
      <c r="AG2482" s="13">
        <f>IF($D2482="",0,IF($E2482="",0,IF(VLOOKUP($E2482,paramètres!$E$33:$F$44,2,FALSE)&lt;=VLOOKUP($AG$18,paramètres!$E$33:$F$44,2,FALSE),U2482*$D2482,0)))</f>
        <v>0</v>
      </c>
      <c r="AH2482" s="13">
        <f>IF($D2482="",0,IF($E2482="",0,IF(VLOOKUP($E2482,paramètres!$E$33:$F$44,2,FALSE)&lt;=VLOOKUP($AH$18,paramètres!$E$33:$F$44,2,FALSE),V2482*$D2482,0)))</f>
        <v>0</v>
      </c>
      <c r="AI2482" s="13">
        <f>IF($D2482="",0,IF($E2482="",0,IF(VLOOKUP($E2482,paramètres!$E$33:$F$44,2,FALSE)&lt;=VLOOKUP($AI$18,paramètres!$E$33:$F$44,2,FALSE),W2482*$D2482,0)))</f>
        <v>0</v>
      </c>
      <c r="AJ2482" s="13">
        <f>IF($D2482="",0,IF($E2482="",0,IF(VLOOKUP($E2482,paramètres!$E$33:$F$44,2,FALSE)&lt;=VLOOKUP($AJ$18,paramètres!$E$33:$F$44,2,FALSE),X2482*$D2482,0)))</f>
        <v>0</v>
      </c>
      <c r="AK2482" s="13">
        <f>IF($D2482="",0,IF($E2482="",0,IF(VLOOKUP($E2482,paramètres!$E$33:$F$44,2,FALSE)&lt;=VLOOKUP($AK$18,paramètres!$E$33:$F$44,2,FALSE),Y2482*$D2482,0)))</f>
        <v>0</v>
      </c>
      <c r="AL2482" s="13">
        <f>IF($D2482="",0,IF($E2482="",0,IF(VLOOKUP($E2482,paramètres!$E$33:$F$44,2,FALSE)&lt;=VLOOKUP($AL$18,paramètres!$E$33:$F$44,2,FALSE),Z2482*$D2482,0)))</f>
        <v>0</v>
      </c>
      <c r="AM2482" s="126">
        <f>IF($D2482="",0,IF($E2482="",0,IF(VLOOKUP($E2482,paramètres!$E$33:$F$44,2,FALSE)&lt;=VLOOKUP($AM$18,paramètres!$E$33:$F$44,2,FALSE),AA2482*$D2482,0)))</f>
        <v>0</v>
      </c>
      <c r="AN2482" s="122" t="str">
        <f>IF(paramètres!$B$28=1,((SUM(P2482:Y2482)/1.02)+SUM(Z2482:AA2482))*0.0303/9*COUNT(P2482:X2482),IF(paramètres!$B$28=2,(SUM(P2482:AA2482))*0.0303/9*COUNT(P2482:X2482),"Missing Delta option"))</f>
        <v>Missing Delta option</v>
      </c>
      <c r="AO2482" s="23" t="str">
        <f>IF(paramètres!$B$28=1,(((SUM(P2482:Y2482)/1.02)+SUM(Z2482:AA2482))+((SUM(AB2482:AK2482)/1.02)+SUM(AL2482:AN2482)))*cotpatr,IF(paramètres!$B$28=2,(SUM(P2482:AN2482)*cotpatr),"Missing Delta Option"))</f>
        <v>Missing Delta Option</v>
      </c>
      <c r="AP2482" s="23" t="str" cm="1">
        <f t="array" ref="AP2482">IF(paramètres!$B$28=1,(((SUM(P2482:Y2482)/1.02)+SUM(Z2482:AA2482))+((SUM(AB2482:AM2482)/1.02)+SUM(AL2482:AM2482)))/12*pécule,IF(paramètres!$B$28=2,SUM(P2482:AM2482)/12*pécule,"Missing Delta Option"))</f>
        <v>Missing Delta Option</v>
      </c>
      <c r="AQ2482" s="105" t="e">
        <f>IF(paramètres!$B$28=1,(((SUM(P2482:Y2482)/1.02)+SUM(Z2482:AA2482))+((SUM(AB2482:AM2482)/1.02)+SUM(AL2482:AM2482)))+AN2482+AO2482+AP2482,SUM(P2482:AM2482)+AN2482+AO2482+AP2482)</f>
        <v>#VALUE!</v>
      </c>
    </row>
    <row r="2483" spans="1:43" x14ac:dyDescent="0.25">
      <c r="A2483" s="106"/>
      <c r="B2483" s="15"/>
      <c r="C2483" s="15"/>
      <c r="D2483" s="35"/>
      <c r="E2483" s="22"/>
      <c r="F2483" s="16"/>
      <c r="G2483" s="14"/>
      <c r="H2483" s="17"/>
      <c r="I2483" s="16"/>
      <c r="J2483" s="14"/>
      <c r="K2483" s="17"/>
      <c r="L2483" s="16"/>
      <c r="M2483" s="14"/>
      <c r="N2483" s="17"/>
      <c r="O2483" s="22"/>
      <c r="P2483" s="86"/>
      <c r="Q2483" s="72"/>
      <c r="R2483" s="72"/>
      <c r="S2483" s="72"/>
      <c r="T2483" s="72"/>
      <c r="U2483" s="72"/>
      <c r="V2483" s="72"/>
      <c r="W2483" s="72"/>
      <c r="X2483" s="72"/>
      <c r="Y2483" s="72"/>
      <c r="Z2483" s="72"/>
      <c r="AA2483" s="87"/>
      <c r="AB2483" s="121">
        <f>IF($D2483="",0,IF($E2483="",0,IF(VLOOKUP($E2483,paramètres!$E$33:$F$44,2,FALSE)&lt;=VLOOKUP($AB$18,paramètres!$E$33:$F$44,2,FALSE),P2483*$D2483,0)))</f>
        <v>0</v>
      </c>
      <c r="AC2483" s="13">
        <f>IF($D2483="",0,IF($E2483="",0,IF(VLOOKUP($E2483,paramètres!$E$33:$F$44,2,FALSE)&lt;=VLOOKUP($AC$18,paramètres!$E$33:$F$44,2,FALSE),Q2483*$D2483,0)))</f>
        <v>0</v>
      </c>
      <c r="AD2483" s="13">
        <f>IF($D2483="",0,IF($E2483="",0,IF(VLOOKUP($E2483,paramètres!$E$33:$F$44,2,FALSE)&lt;=VLOOKUP($AD$18,paramètres!$E$33:$F$44,2,FALSE),R2483*$D2483,0)))</f>
        <v>0</v>
      </c>
      <c r="AE2483" s="13">
        <f>IF($D2483="",0,IF($E2483="",0,IF(VLOOKUP($E2483,paramètres!$E$33:$F$44,2,FALSE)&lt;=VLOOKUP($AE$18,paramètres!$E$33:$F$44,2,FALSE),S2483*$D2483,0)))</f>
        <v>0</v>
      </c>
      <c r="AF2483" s="13">
        <f>IF($D2483="",0,IF($E2483="",0,IF(VLOOKUP($E2483,paramètres!$E$33:$F$44,2,FALSE)&lt;=VLOOKUP($AF$18,paramètres!$E$33:$F$44,2,FALSE),T2483*$D2483,0)))</f>
        <v>0</v>
      </c>
      <c r="AG2483" s="13">
        <f>IF($D2483="",0,IF($E2483="",0,IF(VLOOKUP($E2483,paramètres!$E$33:$F$44,2,FALSE)&lt;=VLOOKUP($AG$18,paramètres!$E$33:$F$44,2,FALSE),U2483*$D2483,0)))</f>
        <v>0</v>
      </c>
      <c r="AH2483" s="13">
        <f>IF($D2483="",0,IF($E2483="",0,IF(VLOOKUP($E2483,paramètres!$E$33:$F$44,2,FALSE)&lt;=VLOOKUP($AH$18,paramètres!$E$33:$F$44,2,FALSE),V2483*$D2483,0)))</f>
        <v>0</v>
      </c>
      <c r="AI2483" s="13">
        <f>IF($D2483="",0,IF($E2483="",0,IF(VLOOKUP($E2483,paramètres!$E$33:$F$44,2,FALSE)&lt;=VLOOKUP($AI$18,paramètres!$E$33:$F$44,2,FALSE),W2483*$D2483,0)))</f>
        <v>0</v>
      </c>
      <c r="AJ2483" s="13">
        <f>IF($D2483="",0,IF($E2483="",0,IF(VLOOKUP($E2483,paramètres!$E$33:$F$44,2,FALSE)&lt;=VLOOKUP($AJ$18,paramètres!$E$33:$F$44,2,FALSE),X2483*$D2483,0)))</f>
        <v>0</v>
      </c>
      <c r="AK2483" s="13">
        <f>IF($D2483="",0,IF($E2483="",0,IF(VLOOKUP($E2483,paramètres!$E$33:$F$44,2,FALSE)&lt;=VLOOKUP($AK$18,paramètres!$E$33:$F$44,2,FALSE),Y2483*$D2483,0)))</f>
        <v>0</v>
      </c>
      <c r="AL2483" s="13">
        <f>IF($D2483="",0,IF($E2483="",0,IF(VLOOKUP($E2483,paramètres!$E$33:$F$44,2,FALSE)&lt;=VLOOKUP($AL$18,paramètres!$E$33:$F$44,2,FALSE),Z2483*$D2483,0)))</f>
        <v>0</v>
      </c>
      <c r="AM2483" s="126">
        <f>IF($D2483="",0,IF($E2483="",0,IF(VLOOKUP($E2483,paramètres!$E$33:$F$44,2,FALSE)&lt;=VLOOKUP($AM$18,paramètres!$E$33:$F$44,2,FALSE),AA2483*$D2483,0)))</f>
        <v>0</v>
      </c>
      <c r="AN2483" s="122" t="str">
        <f>IF(paramètres!$B$28=1,((SUM(P2483:Y2483)/1.02)+SUM(Z2483:AA2483))*0.0303/9*COUNT(P2483:X2483),IF(paramètres!$B$28=2,(SUM(P2483:AA2483))*0.0303/9*COUNT(P2483:X2483),"Missing Delta option"))</f>
        <v>Missing Delta option</v>
      </c>
      <c r="AO2483" s="23" t="str">
        <f>IF(paramètres!$B$28=1,(((SUM(P2483:Y2483)/1.02)+SUM(Z2483:AA2483))+((SUM(AB2483:AK2483)/1.02)+SUM(AL2483:AN2483)))*cotpatr,IF(paramètres!$B$28=2,(SUM(P2483:AN2483)*cotpatr),"Missing Delta Option"))</f>
        <v>Missing Delta Option</v>
      </c>
      <c r="AP2483" s="23" t="str" cm="1">
        <f t="array" ref="AP2483">IF(paramètres!$B$28=1,(((SUM(P2483:Y2483)/1.02)+SUM(Z2483:AA2483))+((SUM(AB2483:AM2483)/1.02)+SUM(AL2483:AM2483)))/12*pécule,IF(paramètres!$B$28=2,SUM(P2483:AM2483)/12*pécule,"Missing Delta Option"))</f>
        <v>Missing Delta Option</v>
      </c>
      <c r="AQ2483" s="105" t="e">
        <f>IF(paramètres!$B$28=1,(((SUM(P2483:Y2483)/1.02)+SUM(Z2483:AA2483))+((SUM(AB2483:AM2483)/1.02)+SUM(AL2483:AM2483)))+AN2483+AO2483+AP2483,SUM(P2483:AM2483)+AN2483+AO2483+AP2483)</f>
        <v>#VALUE!</v>
      </c>
    </row>
    <row r="2484" spans="1:43" x14ac:dyDescent="0.25">
      <c r="A2484" s="106"/>
      <c r="B2484" s="15"/>
      <c r="C2484" s="15"/>
      <c r="D2484" s="35"/>
      <c r="E2484" s="22"/>
      <c r="F2484" s="16"/>
      <c r="G2484" s="14"/>
      <c r="H2484" s="17"/>
      <c r="I2484" s="16"/>
      <c r="J2484" s="14"/>
      <c r="K2484" s="17"/>
      <c r="L2484" s="16"/>
      <c r="M2484" s="14"/>
      <c r="N2484" s="17"/>
      <c r="O2484" s="22"/>
      <c r="P2484" s="86"/>
      <c r="Q2484" s="72"/>
      <c r="R2484" s="72"/>
      <c r="S2484" s="72"/>
      <c r="T2484" s="72"/>
      <c r="U2484" s="72"/>
      <c r="V2484" s="72"/>
      <c r="W2484" s="72"/>
      <c r="X2484" s="72"/>
      <c r="Y2484" s="72"/>
      <c r="Z2484" s="72"/>
      <c r="AA2484" s="87"/>
      <c r="AB2484" s="121">
        <f>IF($D2484="",0,IF($E2484="",0,IF(VLOOKUP($E2484,paramètres!$E$33:$F$44,2,FALSE)&lt;=VLOOKUP($AB$18,paramètres!$E$33:$F$44,2,FALSE),P2484*$D2484,0)))</f>
        <v>0</v>
      </c>
      <c r="AC2484" s="13">
        <f>IF($D2484="",0,IF($E2484="",0,IF(VLOOKUP($E2484,paramètres!$E$33:$F$44,2,FALSE)&lt;=VLOOKUP($AC$18,paramètres!$E$33:$F$44,2,FALSE),Q2484*$D2484,0)))</f>
        <v>0</v>
      </c>
      <c r="AD2484" s="13">
        <f>IF($D2484="",0,IF($E2484="",0,IF(VLOOKUP($E2484,paramètres!$E$33:$F$44,2,FALSE)&lt;=VLOOKUP($AD$18,paramètres!$E$33:$F$44,2,FALSE),R2484*$D2484,0)))</f>
        <v>0</v>
      </c>
      <c r="AE2484" s="13">
        <f>IF($D2484="",0,IF($E2484="",0,IF(VLOOKUP($E2484,paramètres!$E$33:$F$44,2,FALSE)&lt;=VLOOKUP($AE$18,paramètres!$E$33:$F$44,2,FALSE),S2484*$D2484,0)))</f>
        <v>0</v>
      </c>
      <c r="AF2484" s="13">
        <f>IF($D2484="",0,IF($E2484="",0,IF(VLOOKUP($E2484,paramètres!$E$33:$F$44,2,FALSE)&lt;=VLOOKUP($AF$18,paramètres!$E$33:$F$44,2,FALSE),T2484*$D2484,0)))</f>
        <v>0</v>
      </c>
      <c r="AG2484" s="13">
        <f>IF($D2484="",0,IF($E2484="",0,IF(VLOOKUP($E2484,paramètres!$E$33:$F$44,2,FALSE)&lt;=VLOOKUP($AG$18,paramètres!$E$33:$F$44,2,FALSE),U2484*$D2484,0)))</f>
        <v>0</v>
      </c>
      <c r="AH2484" s="13">
        <f>IF($D2484="",0,IF($E2484="",0,IF(VLOOKUP($E2484,paramètres!$E$33:$F$44,2,FALSE)&lt;=VLOOKUP($AH$18,paramètres!$E$33:$F$44,2,FALSE),V2484*$D2484,0)))</f>
        <v>0</v>
      </c>
      <c r="AI2484" s="13">
        <f>IF($D2484="",0,IF($E2484="",0,IF(VLOOKUP($E2484,paramètres!$E$33:$F$44,2,FALSE)&lt;=VLOOKUP($AI$18,paramètres!$E$33:$F$44,2,FALSE),W2484*$D2484,0)))</f>
        <v>0</v>
      </c>
      <c r="AJ2484" s="13">
        <f>IF($D2484="",0,IF($E2484="",0,IF(VLOOKUP($E2484,paramètres!$E$33:$F$44,2,FALSE)&lt;=VLOOKUP($AJ$18,paramètres!$E$33:$F$44,2,FALSE),X2484*$D2484,0)))</f>
        <v>0</v>
      </c>
      <c r="AK2484" s="13">
        <f>IF($D2484="",0,IF($E2484="",0,IF(VLOOKUP($E2484,paramètres!$E$33:$F$44,2,FALSE)&lt;=VLOOKUP($AK$18,paramètres!$E$33:$F$44,2,FALSE),Y2484*$D2484,0)))</f>
        <v>0</v>
      </c>
      <c r="AL2484" s="13">
        <f>IF($D2484="",0,IF($E2484="",0,IF(VLOOKUP($E2484,paramètres!$E$33:$F$44,2,FALSE)&lt;=VLOOKUP($AL$18,paramètres!$E$33:$F$44,2,FALSE),Z2484*$D2484,0)))</f>
        <v>0</v>
      </c>
      <c r="AM2484" s="126">
        <f>IF($D2484="",0,IF($E2484="",0,IF(VLOOKUP($E2484,paramètres!$E$33:$F$44,2,FALSE)&lt;=VLOOKUP($AM$18,paramètres!$E$33:$F$44,2,FALSE),AA2484*$D2484,0)))</f>
        <v>0</v>
      </c>
      <c r="AN2484" s="122" t="str">
        <f>IF(paramètres!$B$28=1,((SUM(P2484:Y2484)/1.02)+SUM(Z2484:AA2484))*0.0303/9*COUNT(P2484:X2484),IF(paramètres!$B$28=2,(SUM(P2484:AA2484))*0.0303/9*COUNT(P2484:X2484),"Missing Delta option"))</f>
        <v>Missing Delta option</v>
      </c>
      <c r="AO2484" s="23" t="str">
        <f>IF(paramètres!$B$28=1,(((SUM(P2484:Y2484)/1.02)+SUM(Z2484:AA2484))+((SUM(AB2484:AK2484)/1.02)+SUM(AL2484:AN2484)))*cotpatr,IF(paramètres!$B$28=2,(SUM(P2484:AN2484)*cotpatr),"Missing Delta Option"))</f>
        <v>Missing Delta Option</v>
      </c>
      <c r="AP2484" s="23" t="str" cm="1">
        <f t="array" ref="AP2484">IF(paramètres!$B$28=1,(((SUM(P2484:Y2484)/1.02)+SUM(Z2484:AA2484))+((SUM(AB2484:AM2484)/1.02)+SUM(AL2484:AM2484)))/12*pécule,IF(paramètres!$B$28=2,SUM(P2484:AM2484)/12*pécule,"Missing Delta Option"))</f>
        <v>Missing Delta Option</v>
      </c>
      <c r="AQ2484" s="105" t="e">
        <f>IF(paramètres!$B$28=1,(((SUM(P2484:Y2484)/1.02)+SUM(Z2484:AA2484))+((SUM(AB2484:AM2484)/1.02)+SUM(AL2484:AM2484)))+AN2484+AO2484+AP2484,SUM(P2484:AM2484)+AN2484+AO2484+AP2484)</f>
        <v>#VALUE!</v>
      </c>
    </row>
    <row r="2485" spans="1:43" x14ac:dyDescent="0.25">
      <c r="A2485" s="106"/>
      <c r="B2485" s="15"/>
      <c r="C2485" s="15"/>
      <c r="D2485" s="35"/>
      <c r="E2485" s="22"/>
      <c r="F2485" s="16"/>
      <c r="G2485" s="14"/>
      <c r="H2485" s="17"/>
      <c r="I2485" s="16"/>
      <c r="J2485" s="14"/>
      <c r="K2485" s="17"/>
      <c r="L2485" s="16"/>
      <c r="M2485" s="14"/>
      <c r="N2485" s="17"/>
      <c r="O2485" s="22"/>
      <c r="P2485" s="86"/>
      <c r="Q2485" s="72"/>
      <c r="R2485" s="72"/>
      <c r="S2485" s="72"/>
      <c r="T2485" s="72"/>
      <c r="U2485" s="72"/>
      <c r="V2485" s="72"/>
      <c r="W2485" s="72"/>
      <c r="X2485" s="72"/>
      <c r="Y2485" s="72"/>
      <c r="Z2485" s="72"/>
      <c r="AA2485" s="87"/>
      <c r="AB2485" s="121">
        <f>IF($D2485="",0,IF($E2485="",0,IF(VLOOKUP($E2485,paramètres!$E$33:$F$44,2,FALSE)&lt;=VLOOKUP($AB$18,paramètres!$E$33:$F$44,2,FALSE),P2485*$D2485,0)))</f>
        <v>0</v>
      </c>
      <c r="AC2485" s="13">
        <f>IF($D2485="",0,IF($E2485="",0,IF(VLOOKUP($E2485,paramètres!$E$33:$F$44,2,FALSE)&lt;=VLOOKUP($AC$18,paramètres!$E$33:$F$44,2,FALSE),Q2485*$D2485,0)))</f>
        <v>0</v>
      </c>
      <c r="AD2485" s="13">
        <f>IF($D2485="",0,IF($E2485="",0,IF(VLOOKUP($E2485,paramètres!$E$33:$F$44,2,FALSE)&lt;=VLOOKUP($AD$18,paramètres!$E$33:$F$44,2,FALSE),R2485*$D2485,0)))</f>
        <v>0</v>
      </c>
      <c r="AE2485" s="13">
        <f>IF($D2485="",0,IF($E2485="",0,IF(VLOOKUP($E2485,paramètres!$E$33:$F$44,2,FALSE)&lt;=VLOOKUP($AE$18,paramètres!$E$33:$F$44,2,FALSE),S2485*$D2485,0)))</f>
        <v>0</v>
      </c>
      <c r="AF2485" s="13">
        <f>IF($D2485="",0,IF($E2485="",0,IF(VLOOKUP($E2485,paramètres!$E$33:$F$44,2,FALSE)&lt;=VLOOKUP($AF$18,paramètres!$E$33:$F$44,2,FALSE),T2485*$D2485,0)))</f>
        <v>0</v>
      </c>
      <c r="AG2485" s="13">
        <f>IF($D2485="",0,IF($E2485="",0,IF(VLOOKUP($E2485,paramètres!$E$33:$F$44,2,FALSE)&lt;=VLOOKUP($AG$18,paramètres!$E$33:$F$44,2,FALSE),U2485*$D2485,0)))</f>
        <v>0</v>
      </c>
      <c r="AH2485" s="13">
        <f>IF($D2485="",0,IF($E2485="",0,IF(VLOOKUP($E2485,paramètres!$E$33:$F$44,2,FALSE)&lt;=VLOOKUP($AH$18,paramètres!$E$33:$F$44,2,FALSE),V2485*$D2485,0)))</f>
        <v>0</v>
      </c>
      <c r="AI2485" s="13">
        <f>IF($D2485="",0,IF($E2485="",0,IF(VLOOKUP($E2485,paramètres!$E$33:$F$44,2,FALSE)&lt;=VLOOKUP($AI$18,paramètres!$E$33:$F$44,2,FALSE),W2485*$D2485,0)))</f>
        <v>0</v>
      </c>
      <c r="AJ2485" s="13">
        <f>IF($D2485="",0,IF($E2485="",0,IF(VLOOKUP($E2485,paramètres!$E$33:$F$44,2,FALSE)&lt;=VLOOKUP($AJ$18,paramètres!$E$33:$F$44,2,FALSE),X2485*$D2485,0)))</f>
        <v>0</v>
      </c>
      <c r="AK2485" s="13">
        <f>IF($D2485="",0,IF($E2485="",0,IF(VLOOKUP($E2485,paramètres!$E$33:$F$44,2,FALSE)&lt;=VLOOKUP($AK$18,paramètres!$E$33:$F$44,2,FALSE),Y2485*$D2485,0)))</f>
        <v>0</v>
      </c>
      <c r="AL2485" s="13">
        <f>IF($D2485="",0,IF($E2485="",0,IF(VLOOKUP($E2485,paramètres!$E$33:$F$44,2,FALSE)&lt;=VLOOKUP($AL$18,paramètres!$E$33:$F$44,2,FALSE),Z2485*$D2485,0)))</f>
        <v>0</v>
      </c>
      <c r="AM2485" s="126">
        <f>IF($D2485="",0,IF($E2485="",0,IF(VLOOKUP($E2485,paramètres!$E$33:$F$44,2,FALSE)&lt;=VLOOKUP($AM$18,paramètres!$E$33:$F$44,2,FALSE),AA2485*$D2485,0)))</f>
        <v>0</v>
      </c>
      <c r="AN2485" s="122" t="str">
        <f>IF(paramètres!$B$28=1,((SUM(P2485:Y2485)/1.02)+SUM(Z2485:AA2485))*0.0303/9*COUNT(P2485:X2485),IF(paramètres!$B$28=2,(SUM(P2485:AA2485))*0.0303/9*COUNT(P2485:X2485),"Missing Delta option"))</f>
        <v>Missing Delta option</v>
      </c>
      <c r="AO2485" s="23" t="str">
        <f>IF(paramètres!$B$28=1,(((SUM(P2485:Y2485)/1.02)+SUM(Z2485:AA2485))+((SUM(AB2485:AK2485)/1.02)+SUM(AL2485:AN2485)))*cotpatr,IF(paramètres!$B$28=2,(SUM(P2485:AN2485)*cotpatr),"Missing Delta Option"))</f>
        <v>Missing Delta Option</v>
      </c>
      <c r="AP2485" s="23" t="str" cm="1">
        <f t="array" ref="AP2485">IF(paramètres!$B$28=1,(((SUM(P2485:Y2485)/1.02)+SUM(Z2485:AA2485))+((SUM(AB2485:AM2485)/1.02)+SUM(AL2485:AM2485)))/12*pécule,IF(paramètres!$B$28=2,SUM(P2485:AM2485)/12*pécule,"Missing Delta Option"))</f>
        <v>Missing Delta Option</v>
      </c>
      <c r="AQ2485" s="105" t="e">
        <f>IF(paramètres!$B$28=1,(((SUM(P2485:Y2485)/1.02)+SUM(Z2485:AA2485))+((SUM(AB2485:AM2485)/1.02)+SUM(AL2485:AM2485)))+AN2485+AO2485+AP2485,SUM(P2485:AM2485)+AN2485+AO2485+AP2485)</f>
        <v>#VALUE!</v>
      </c>
    </row>
    <row r="2486" spans="1:43" x14ac:dyDescent="0.25">
      <c r="A2486" s="106"/>
      <c r="B2486" s="15"/>
      <c r="C2486" s="15"/>
      <c r="D2486" s="35"/>
      <c r="E2486" s="22"/>
      <c r="F2486" s="16"/>
      <c r="G2486" s="14"/>
      <c r="H2486" s="17"/>
      <c r="I2486" s="16"/>
      <c r="J2486" s="14"/>
      <c r="K2486" s="17"/>
      <c r="L2486" s="16"/>
      <c r="M2486" s="14"/>
      <c r="N2486" s="17"/>
      <c r="O2486" s="22"/>
      <c r="P2486" s="86"/>
      <c r="Q2486" s="72"/>
      <c r="R2486" s="72"/>
      <c r="S2486" s="72"/>
      <c r="T2486" s="72"/>
      <c r="U2486" s="72"/>
      <c r="V2486" s="72"/>
      <c r="W2486" s="72"/>
      <c r="X2486" s="72"/>
      <c r="Y2486" s="72"/>
      <c r="Z2486" s="72"/>
      <c r="AA2486" s="87"/>
      <c r="AB2486" s="121">
        <f>IF($D2486="",0,IF($E2486="",0,IF(VLOOKUP($E2486,paramètres!$E$33:$F$44,2,FALSE)&lt;=VLOOKUP($AB$18,paramètres!$E$33:$F$44,2,FALSE),P2486*$D2486,0)))</f>
        <v>0</v>
      </c>
      <c r="AC2486" s="13">
        <f>IF($D2486="",0,IF($E2486="",0,IF(VLOOKUP($E2486,paramètres!$E$33:$F$44,2,FALSE)&lt;=VLOOKUP($AC$18,paramètres!$E$33:$F$44,2,FALSE),Q2486*$D2486,0)))</f>
        <v>0</v>
      </c>
      <c r="AD2486" s="13">
        <f>IF($D2486="",0,IF($E2486="",0,IF(VLOOKUP($E2486,paramètres!$E$33:$F$44,2,FALSE)&lt;=VLOOKUP($AD$18,paramètres!$E$33:$F$44,2,FALSE),R2486*$D2486,0)))</f>
        <v>0</v>
      </c>
      <c r="AE2486" s="13">
        <f>IF($D2486="",0,IF($E2486="",0,IF(VLOOKUP($E2486,paramètres!$E$33:$F$44,2,FALSE)&lt;=VLOOKUP($AE$18,paramètres!$E$33:$F$44,2,FALSE),S2486*$D2486,0)))</f>
        <v>0</v>
      </c>
      <c r="AF2486" s="13">
        <f>IF($D2486="",0,IF($E2486="",0,IF(VLOOKUP($E2486,paramètres!$E$33:$F$44,2,FALSE)&lt;=VLOOKUP($AF$18,paramètres!$E$33:$F$44,2,FALSE),T2486*$D2486,0)))</f>
        <v>0</v>
      </c>
      <c r="AG2486" s="13">
        <f>IF($D2486="",0,IF($E2486="",0,IF(VLOOKUP($E2486,paramètres!$E$33:$F$44,2,FALSE)&lt;=VLOOKUP($AG$18,paramètres!$E$33:$F$44,2,FALSE),U2486*$D2486,0)))</f>
        <v>0</v>
      </c>
      <c r="AH2486" s="13">
        <f>IF($D2486="",0,IF($E2486="",0,IF(VLOOKUP($E2486,paramètres!$E$33:$F$44,2,FALSE)&lt;=VLOOKUP($AH$18,paramètres!$E$33:$F$44,2,FALSE),V2486*$D2486,0)))</f>
        <v>0</v>
      </c>
      <c r="AI2486" s="13">
        <f>IF($D2486="",0,IF($E2486="",0,IF(VLOOKUP($E2486,paramètres!$E$33:$F$44,2,FALSE)&lt;=VLOOKUP($AI$18,paramètres!$E$33:$F$44,2,FALSE),W2486*$D2486,0)))</f>
        <v>0</v>
      </c>
      <c r="AJ2486" s="13">
        <f>IF($D2486="",0,IF($E2486="",0,IF(VLOOKUP($E2486,paramètres!$E$33:$F$44,2,FALSE)&lt;=VLOOKUP($AJ$18,paramètres!$E$33:$F$44,2,FALSE),X2486*$D2486,0)))</f>
        <v>0</v>
      </c>
      <c r="AK2486" s="13">
        <f>IF($D2486="",0,IF($E2486="",0,IF(VLOOKUP($E2486,paramètres!$E$33:$F$44,2,FALSE)&lt;=VLOOKUP($AK$18,paramètres!$E$33:$F$44,2,FALSE),Y2486*$D2486,0)))</f>
        <v>0</v>
      </c>
      <c r="AL2486" s="13">
        <f>IF($D2486="",0,IF($E2486="",0,IF(VLOOKUP($E2486,paramètres!$E$33:$F$44,2,FALSE)&lt;=VLOOKUP($AL$18,paramètres!$E$33:$F$44,2,FALSE),Z2486*$D2486,0)))</f>
        <v>0</v>
      </c>
      <c r="AM2486" s="126">
        <f>IF($D2486="",0,IF($E2486="",0,IF(VLOOKUP($E2486,paramètres!$E$33:$F$44,2,FALSE)&lt;=VLOOKUP($AM$18,paramètres!$E$33:$F$44,2,FALSE),AA2486*$D2486,0)))</f>
        <v>0</v>
      </c>
      <c r="AN2486" s="122" t="str">
        <f>IF(paramètres!$B$28=1,((SUM(P2486:Y2486)/1.02)+SUM(Z2486:AA2486))*0.0303/9*COUNT(P2486:X2486),IF(paramètres!$B$28=2,(SUM(P2486:AA2486))*0.0303/9*COUNT(P2486:X2486),"Missing Delta option"))</f>
        <v>Missing Delta option</v>
      </c>
      <c r="AO2486" s="23" t="str">
        <f>IF(paramètres!$B$28=1,(((SUM(P2486:Y2486)/1.02)+SUM(Z2486:AA2486))+((SUM(AB2486:AK2486)/1.02)+SUM(AL2486:AN2486)))*cotpatr,IF(paramètres!$B$28=2,(SUM(P2486:AN2486)*cotpatr),"Missing Delta Option"))</f>
        <v>Missing Delta Option</v>
      </c>
      <c r="AP2486" s="23" t="str" cm="1">
        <f t="array" ref="AP2486">IF(paramètres!$B$28=1,(((SUM(P2486:Y2486)/1.02)+SUM(Z2486:AA2486))+((SUM(AB2486:AM2486)/1.02)+SUM(AL2486:AM2486)))/12*pécule,IF(paramètres!$B$28=2,SUM(P2486:AM2486)/12*pécule,"Missing Delta Option"))</f>
        <v>Missing Delta Option</v>
      </c>
      <c r="AQ2486" s="105" t="e">
        <f>IF(paramètres!$B$28=1,(((SUM(P2486:Y2486)/1.02)+SUM(Z2486:AA2486))+((SUM(AB2486:AM2486)/1.02)+SUM(AL2486:AM2486)))+AN2486+AO2486+AP2486,SUM(P2486:AM2486)+AN2486+AO2486+AP2486)</f>
        <v>#VALUE!</v>
      </c>
    </row>
    <row r="2487" spans="1:43" x14ac:dyDescent="0.25">
      <c r="A2487" s="106"/>
      <c r="B2487" s="15"/>
      <c r="C2487" s="15"/>
      <c r="D2487" s="35"/>
      <c r="E2487" s="22"/>
      <c r="F2487" s="16"/>
      <c r="G2487" s="14"/>
      <c r="H2487" s="17"/>
      <c r="I2487" s="16"/>
      <c r="J2487" s="14"/>
      <c r="K2487" s="17"/>
      <c r="L2487" s="16"/>
      <c r="M2487" s="14"/>
      <c r="N2487" s="17"/>
      <c r="O2487" s="22"/>
      <c r="P2487" s="86"/>
      <c r="Q2487" s="72"/>
      <c r="R2487" s="72"/>
      <c r="S2487" s="72"/>
      <c r="T2487" s="72"/>
      <c r="U2487" s="72"/>
      <c r="V2487" s="72"/>
      <c r="W2487" s="72"/>
      <c r="X2487" s="72"/>
      <c r="Y2487" s="72"/>
      <c r="Z2487" s="72"/>
      <c r="AA2487" s="87"/>
      <c r="AB2487" s="121">
        <f>IF($D2487="",0,IF($E2487="",0,IF(VLOOKUP($E2487,paramètres!$E$33:$F$44,2,FALSE)&lt;=VLOOKUP($AB$18,paramètres!$E$33:$F$44,2,FALSE),P2487*$D2487,0)))</f>
        <v>0</v>
      </c>
      <c r="AC2487" s="13">
        <f>IF($D2487="",0,IF($E2487="",0,IF(VLOOKUP($E2487,paramètres!$E$33:$F$44,2,FALSE)&lt;=VLOOKUP($AC$18,paramètres!$E$33:$F$44,2,FALSE),Q2487*$D2487,0)))</f>
        <v>0</v>
      </c>
      <c r="AD2487" s="13">
        <f>IF($D2487="",0,IF($E2487="",0,IF(VLOOKUP($E2487,paramètres!$E$33:$F$44,2,FALSE)&lt;=VLOOKUP($AD$18,paramètres!$E$33:$F$44,2,FALSE),R2487*$D2487,0)))</f>
        <v>0</v>
      </c>
      <c r="AE2487" s="13">
        <f>IF($D2487="",0,IF($E2487="",0,IF(VLOOKUP($E2487,paramètres!$E$33:$F$44,2,FALSE)&lt;=VLOOKUP($AE$18,paramètres!$E$33:$F$44,2,FALSE),S2487*$D2487,0)))</f>
        <v>0</v>
      </c>
      <c r="AF2487" s="13">
        <f>IF($D2487="",0,IF($E2487="",0,IF(VLOOKUP($E2487,paramètres!$E$33:$F$44,2,FALSE)&lt;=VLOOKUP($AF$18,paramètres!$E$33:$F$44,2,FALSE),T2487*$D2487,0)))</f>
        <v>0</v>
      </c>
      <c r="AG2487" s="13">
        <f>IF($D2487="",0,IF($E2487="",0,IF(VLOOKUP($E2487,paramètres!$E$33:$F$44,2,FALSE)&lt;=VLOOKUP($AG$18,paramètres!$E$33:$F$44,2,FALSE),U2487*$D2487,0)))</f>
        <v>0</v>
      </c>
      <c r="AH2487" s="13">
        <f>IF($D2487="",0,IF($E2487="",0,IF(VLOOKUP($E2487,paramètres!$E$33:$F$44,2,FALSE)&lt;=VLOOKUP($AH$18,paramètres!$E$33:$F$44,2,FALSE),V2487*$D2487,0)))</f>
        <v>0</v>
      </c>
      <c r="AI2487" s="13">
        <f>IF($D2487="",0,IF($E2487="",0,IF(VLOOKUP($E2487,paramètres!$E$33:$F$44,2,FALSE)&lt;=VLOOKUP($AI$18,paramètres!$E$33:$F$44,2,FALSE),W2487*$D2487,0)))</f>
        <v>0</v>
      </c>
      <c r="AJ2487" s="13">
        <f>IF($D2487="",0,IF($E2487="",0,IF(VLOOKUP($E2487,paramètres!$E$33:$F$44,2,FALSE)&lt;=VLOOKUP($AJ$18,paramètres!$E$33:$F$44,2,FALSE),X2487*$D2487,0)))</f>
        <v>0</v>
      </c>
      <c r="AK2487" s="13">
        <f>IF($D2487="",0,IF($E2487="",0,IF(VLOOKUP($E2487,paramètres!$E$33:$F$44,2,FALSE)&lt;=VLOOKUP($AK$18,paramètres!$E$33:$F$44,2,FALSE),Y2487*$D2487,0)))</f>
        <v>0</v>
      </c>
      <c r="AL2487" s="13">
        <f>IF($D2487="",0,IF($E2487="",0,IF(VLOOKUP($E2487,paramètres!$E$33:$F$44,2,FALSE)&lt;=VLOOKUP($AL$18,paramètres!$E$33:$F$44,2,FALSE),Z2487*$D2487,0)))</f>
        <v>0</v>
      </c>
      <c r="AM2487" s="126">
        <f>IF($D2487="",0,IF($E2487="",0,IF(VLOOKUP($E2487,paramètres!$E$33:$F$44,2,FALSE)&lt;=VLOOKUP($AM$18,paramètres!$E$33:$F$44,2,FALSE),AA2487*$D2487,0)))</f>
        <v>0</v>
      </c>
      <c r="AN2487" s="122" t="str">
        <f>IF(paramètres!$B$28=1,((SUM(P2487:Y2487)/1.02)+SUM(Z2487:AA2487))*0.0303/9*COUNT(P2487:X2487),IF(paramètres!$B$28=2,(SUM(P2487:AA2487))*0.0303/9*COUNT(P2487:X2487),"Missing Delta option"))</f>
        <v>Missing Delta option</v>
      </c>
      <c r="AO2487" s="23" t="str">
        <f>IF(paramètres!$B$28=1,(((SUM(P2487:Y2487)/1.02)+SUM(Z2487:AA2487))+((SUM(AB2487:AK2487)/1.02)+SUM(AL2487:AN2487)))*cotpatr,IF(paramètres!$B$28=2,(SUM(P2487:AN2487)*cotpatr),"Missing Delta Option"))</f>
        <v>Missing Delta Option</v>
      </c>
      <c r="AP2487" s="23" t="str" cm="1">
        <f t="array" ref="AP2487">IF(paramètres!$B$28=1,(((SUM(P2487:Y2487)/1.02)+SUM(Z2487:AA2487))+((SUM(AB2487:AM2487)/1.02)+SUM(AL2487:AM2487)))/12*pécule,IF(paramètres!$B$28=2,SUM(P2487:AM2487)/12*pécule,"Missing Delta Option"))</f>
        <v>Missing Delta Option</v>
      </c>
      <c r="AQ2487" s="105" t="e">
        <f>IF(paramètres!$B$28=1,(((SUM(P2487:Y2487)/1.02)+SUM(Z2487:AA2487))+((SUM(AB2487:AM2487)/1.02)+SUM(AL2487:AM2487)))+AN2487+AO2487+AP2487,SUM(P2487:AM2487)+AN2487+AO2487+AP2487)</f>
        <v>#VALUE!</v>
      </c>
    </row>
    <row r="2488" spans="1:43" x14ac:dyDescent="0.25">
      <c r="A2488" s="106"/>
      <c r="B2488" s="15"/>
      <c r="C2488" s="15"/>
      <c r="D2488" s="35"/>
      <c r="E2488" s="22"/>
      <c r="F2488" s="16"/>
      <c r="G2488" s="14"/>
      <c r="H2488" s="17"/>
      <c r="I2488" s="16"/>
      <c r="J2488" s="14"/>
      <c r="K2488" s="17"/>
      <c r="L2488" s="16"/>
      <c r="M2488" s="14"/>
      <c r="N2488" s="17"/>
      <c r="O2488" s="22"/>
      <c r="P2488" s="86"/>
      <c r="Q2488" s="72"/>
      <c r="R2488" s="72"/>
      <c r="S2488" s="72"/>
      <c r="T2488" s="72"/>
      <c r="U2488" s="72"/>
      <c r="V2488" s="72"/>
      <c r="W2488" s="72"/>
      <c r="X2488" s="72"/>
      <c r="Y2488" s="72"/>
      <c r="Z2488" s="72"/>
      <c r="AA2488" s="87"/>
      <c r="AB2488" s="121">
        <f>IF($D2488="",0,IF($E2488="",0,IF(VLOOKUP($E2488,paramètres!$E$33:$F$44,2,FALSE)&lt;=VLOOKUP($AB$18,paramètres!$E$33:$F$44,2,FALSE),P2488*$D2488,0)))</f>
        <v>0</v>
      </c>
      <c r="AC2488" s="13">
        <f>IF($D2488="",0,IF($E2488="",0,IF(VLOOKUP($E2488,paramètres!$E$33:$F$44,2,FALSE)&lt;=VLOOKUP($AC$18,paramètres!$E$33:$F$44,2,FALSE),Q2488*$D2488,0)))</f>
        <v>0</v>
      </c>
      <c r="AD2488" s="13">
        <f>IF($D2488="",0,IF($E2488="",0,IF(VLOOKUP($E2488,paramètres!$E$33:$F$44,2,FALSE)&lt;=VLOOKUP($AD$18,paramètres!$E$33:$F$44,2,FALSE),R2488*$D2488,0)))</f>
        <v>0</v>
      </c>
      <c r="AE2488" s="13">
        <f>IF($D2488="",0,IF($E2488="",0,IF(VLOOKUP($E2488,paramètres!$E$33:$F$44,2,FALSE)&lt;=VLOOKUP($AE$18,paramètres!$E$33:$F$44,2,FALSE),S2488*$D2488,0)))</f>
        <v>0</v>
      </c>
      <c r="AF2488" s="13">
        <f>IF($D2488="",0,IF($E2488="",0,IF(VLOOKUP($E2488,paramètres!$E$33:$F$44,2,FALSE)&lt;=VLOOKUP($AF$18,paramètres!$E$33:$F$44,2,FALSE),T2488*$D2488,0)))</f>
        <v>0</v>
      </c>
      <c r="AG2488" s="13">
        <f>IF($D2488="",0,IF($E2488="",0,IF(VLOOKUP($E2488,paramètres!$E$33:$F$44,2,FALSE)&lt;=VLOOKUP($AG$18,paramètres!$E$33:$F$44,2,FALSE),U2488*$D2488,0)))</f>
        <v>0</v>
      </c>
      <c r="AH2488" s="13">
        <f>IF($D2488="",0,IF($E2488="",0,IF(VLOOKUP($E2488,paramètres!$E$33:$F$44,2,FALSE)&lt;=VLOOKUP($AH$18,paramètres!$E$33:$F$44,2,FALSE),V2488*$D2488,0)))</f>
        <v>0</v>
      </c>
      <c r="AI2488" s="13">
        <f>IF($D2488="",0,IF($E2488="",0,IF(VLOOKUP($E2488,paramètres!$E$33:$F$44,2,FALSE)&lt;=VLOOKUP($AI$18,paramètres!$E$33:$F$44,2,FALSE),W2488*$D2488,0)))</f>
        <v>0</v>
      </c>
      <c r="AJ2488" s="13">
        <f>IF($D2488="",0,IF($E2488="",0,IF(VLOOKUP($E2488,paramètres!$E$33:$F$44,2,FALSE)&lt;=VLOOKUP($AJ$18,paramètres!$E$33:$F$44,2,FALSE),X2488*$D2488,0)))</f>
        <v>0</v>
      </c>
      <c r="AK2488" s="13">
        <f>IF($D2488="",0,IF($E2488="",0,IF(VLOOKUP($E2488,paramètres!$E$33:$F$44,2,FALSE)&lt;=VLOOKUP($AK$18,paramètres!$E$33:$F$44,2,FALSE),Y2488*$D2488,0)))</f>
        <v>0</v>
      </c>
      <c r="AL2488" s="13">
        <f>IF($D2488="",0,IF($E2488="",0,IF(VLOOKUP($E2488,paramètres!$E$33:$F$44,2,FALSE)&lt;=VLOOKUP($AL$18,paramètres!$E$33:$F$44,2,FALSE),Z2488*$D2488,0)))</f>
        <v>0</v>
      </c>
      <c r="AM2488" s="126">
        <f>IF($D2488="",0,IF($E2488="",0,IF(VLOOKUP($E2488,paramètres!$E$33:$F$44,2,FALSE)&lt;=VLOOKUP($AM$18,paramètres!$E$33:$F$44,2,FALSE),AA2488*$D2488,0)))</f>
        <v>0</v>
      </c>
      <c r="AN2488" s="122" t="str">
        <f>IF(paramètres!$B$28=1,((SUM(P2488:Y2488)/1.02)+SUM(Z2488:AA2488))*0.0303/9*COUNT(P2488:X2488),IF(paramètres!$B$28=2,(SUM(P2488:AA2488))*0.0303/9*COUNT(P2488:X2488),"Missing Delta option"))</f>
        <v>Missing Delta option</v>
      </c>
      <c r="AO2488" s="23" t="str">
        <f>IF(paramètres!$B$28=1,(((SUM(P2488:Y2488)/1.02)+SUM(Z2488:AA2488))+((SUM(AB2488:AK2488)/1.02)+SUM(AL2488:AN2488)))*cotpatr,IF(paramètres!$B$28=2,(SUM(P2488:AN2488)*cotpatr),"Missing Delta Option"))</f>
        <v>Missing Delta Option</v>
      </c>
      <c r="AP2488" s="23" t="str" cm="1">
        <f t="array" ref="AP2488">IF(paramètres!$B$28=1,(((SUM(P2488:Y2488)/1.02)+SUM(Z2488:AA2488))+((SUM(AB2488:AM2488)/1.02)+SUM(AL2488:AM2488)))/12*pécule,IF(paramètres!$B$28=2,SUM(P2488:AM2488)/12*pécule,"Missing Delta Option"))</f>
        <v>Missing Delta Option</v>
      </c>
      <c r="AQ2488" s="105" t="e">
        <f>IF(paramètres!$B$28=1,(((SUM(P2488:Y2488)/1.02)+SUM(Z2488:AA2488))+((SUM(AB2488:AM2488)/1.02)+SUM(AL2488:AM2488)))+AN2488+AO2488+AP2488,SUM(P2488:AM2488)+AN2488+AO2488+AP2488)</f>
        <v>#VALUE!</v>
      </c>
    </row>
    <row r="2489" spans="1:43" x14ac:dyDescent="0.25">
      <c r="A2489" s="106"/>
      <c r="B2489" s="15"/>
      <c r="C2489" s="15"/>
      <c r="D2489" s="35"/>
      <c r="E2489" s="22"/>
      <c r="F2489" s="16"/>
      <c r="G2489" s="14"/>
      <c r="H2489" s="17"/>
      <c r="I2489" s="16"/>
      <c r="J2489" s="14"/>
      <c r="K2489" s="17"/>
      <c r="L2489" s="16"/>
      <c r="M2489" s="14"/>
      <c r="N2489" s="17"/>
      <c r="O2489" s="22"/>
      <c r="P2489" s="86"/>
      <c r="Q2489" s="72"/>
      <c r="R2489" s="72"/>
      <c r="S2489" s="72"/>
      <c r="T2489" s="72"/>
      <c r="U2489" s="72"/>
      <c r="V2489" s="72"/>
      <c r="W2489" s="72"/>
      <c r="X2489" s="72"/>
      <c r="Y2489" s="72"/>
      <c r="Z2489" s="72"/>
      <c r="AA2489" s="87"/>
      <c r="AB2489" s="121">
        <f>IF($D2489="",0,IF($E2489="",0,IF(VLOOKUP($E2489,paramètres!$E$33:$F$44,2,FALSE)&lt;=VLOOKUP($AB$18,paramètres!$E$33:$F$44,2,FALSE),P2489*$D2489,0)))</f>
        <v>0</v>
      </c>
      <c r="AC2489" s="13">
        <f>IF($D2489="",0,IF($E2489="",0,IF(VLOOKUP($E2489,paramètres!$E$33:$F$44,2,FALSE)&lt;=VLOOKUP($AC$18,paramètres!$E$33:$F$44,2,FALSE),Q2489*$D2489,0)))</f>
        <v>0</v>
      </c>
      <c r="AD2489" s="13">
        <f>IF($D2489="",0,IF($E2489="",0,IF(VLOOKUP($E2489,paramètres!$E$33:$F$44,2,FALSE)&lt;=VLOOKUP($AD$18,paramètres!$E$33:$F$44,2,FALSE),R2489*$D2489,0)))</f>
        <v>0</v>
      </c>
      <c r="AE2489" s="13">
        <f>IF($D2489="",0,IF($E2489="",0,IF(VLOOKUP($E2489,paramètres!$E$33:$F$44,2,FALSE)&lt;=VLOOKUP($AE$18,paramètres!$E$33:$F$44,2,FALSE),S2489*$D2489,0)))</f>
        <v>0</v>
      </c>
      <c r="AF2489" s="13">
        <f>IF($D2489="",0,IF($E2489="",0,IF(VLOOKUP($E2489,paramètres!$E$33:$F$44,2,FALSE)&lt;=VLOOKUP($AF$18,paramètres!$E$33:$F$44,2,FALSE),T2489*$D2489,0)))</f>
        <v>0</v>
      </c>
      <c r="AG2489" s="13">
        <f>IF($D2489="",0,IF($E2489="",0,IF(VLOOKUP($E2489,paramètres!$E$33:$F$44,2,FALSE)&lt;=VLOOKUP($AG$18,paramètres!$E$33:$F$44,2,FALSE),U2489*$D2489,0)))</f>
        <v>0</v>
      </c>
      <c r="AH2489" s="13">
        <f>IF($D2489="",0,IF($E2489="",0,IF(VLOOKUP($E2489,paramètres!$E$33:$F$44,2,FALSE)&lt;=VLOOKUP($AH$18,paramètres!$E$33:$F$44,2,FALSE),V2489*$D2489,0)))</f>
        <v>0</v>
      </c>
      <c r="AI2489" s="13">
        <f>IF($D2489="",0,IF($E2489="",0,IF(VLOOKUP($E2489,paramètres!$E$33:$F$44,2,FALSE)&lt;=VLOOKUP($AI$18,paramètres!$E$33:$F$44,2,FALSE),W2489*$D2489,0)))</f>
        <v>0</v>
      </c>
      <c r="AJ2489" s="13">
        <f>IF($D2489="",0,IF($E2489="",0,IF(VLOOKUP($E2489,paramètres!$E$33:$F$44,2,FALSE)&lt;=VLOOKUP($AJ$18,paramètres!$E$33:$F$44,2,FALSE),X2489*$D2489,0)))</f>
        <v>0</v>
      </c>
      <c r="AK2489" s="13">
        <f>IF($D2489="",0,IF($E2489="",0,IF(VLOOKUP($E2489,paramètres!$E$33:$F$44,2,FALSE)&lt;=VLOOKUP($AK$18,paramètres!$E$33:$F$44,2,FALSE),Y2489*$D2489,0)))</f>
        <v>0</v>
      </c>
      <c r="AL2489" s="13">
        <f>IF($D2489="",0,IF($E2489="",0,IF(VLOOKUP($E2489,paramètres!$E$33:$F$44,2,FALSE)&lt;=VLOOKUP($AL$18,paramètres!$E$33:$F$44,2,FALSE),Z2489*$D2489,0)))</f>
        <v>0</v>
      </c>
      <c r="AM2489" s="126">
        <f>IF($D2489="",0,IF($E2489="",0,IF(VLOOKUP($E2489,paramètres!$E$33:$F$44,2,FALSE)&lt;=VLOOKUP($AM$18,paramètres!$E$33:$F$44,2,FALSE),AA2489*$D2489,0)))</f>
        <v>0</v>
      </c>
      <c r="AN2489" s="122" t="str">
        <f>IF(paramètres!$B$28=1,((SUM(P2489:Y2489)/1.02)+SUM(Z2489:AA2489))*0.0303/9*COUNT(P2489:X2489),IF(paramètres!$B$28=2,(SUM(P2489:AA2489))*0.0303/9*COUNT(P2489:X2489),"Missing Delta option"))</f>
        <v>Missing Delta option</v>
      </c>
      <c r="AO2489" s="23" t="str">
        <f>IF(paramètres!$B$28=1,(((SUM(P2489:Y2489)/1.02)+SUM(Z2489:AA2489))+((SUM(AB2489:AK2489)/1.02)+SUM(AL2489:AN2489)))*cotpatr,IF(paramètres!$B$28=2,(SUM(P2489:AN2489)*cotpatr),"Missing Delta Option"))</f>
        <v>Missing Delta Option</v>
      </c>
      <c r="AP2489" s="23" t="str" cm="1">
        <f t="array" ref="AP2489">IF(paramètres!$B$28=1,(((SUM(P2489:Y2489)/1.02)+SUM(Z2489:AA2489))+((SUM(AB2489:AM2489)/1.02)+SUM(AL2489:AM2489)))/12*pécule,IF(paramètres!$B$28=2,SUM(P2489:AM2489)/12*pécule,"Missing Delta Option"))</f>
        <v>Missing Delta Option</v>
      </c>
      <c r="AQ2489" s="105" t="e">
        <f>IF(paramètres!$B$28=1,(((SUM(P2489:Y2489)/1.02)+SUM(Z2489:AA2489))+((SUM(AB2489:AM2489)/1.02)+SUM(AL2489:AM2489)))+AN2489+AO2489+AP2489,SUM(P2489:AM2489)+AN2489+AO2489+AP2489)</f>
        <v>#VALUE!</v>
      </c>
    </row>
    <row r="2490" spans="1:43" x14ac:dyDescent="0.25">
      <c r="A2490" s="106"/>
      <c r="B2490" s="15"/>
      <c r="C2490" s="15"/>
      <c r="D2490" s="35"/>
      <c r="E2490" s="22"/>
      <c r="F2490" s="16"/>
      <c r="G2490" s="14"/>
      <c r="H2490" s="17"/>
      <c r="I2490" s="16"/>
      <c r="J2490" s="14"/>
      <c r="K2490" s="17"/>
      <c r="L2490" s="16"/>
      <c r="M2490" s="14"/>
      <c r="N2490" s="17"/>
      <c r="O2490" s="22"/>
      <c r="P2490" s="86"/>
      <c r="Q2490" s="72"/>
      <c r="R2490" s="72"/>
      <c r="S2490" s="72"/>
      <c r="T2490" s="72"/>
      <c r="U2490" s="72"/>
      <c r="V2490" s="72"/>
      <c r="W2490" s="72"/>
      <c r="X2490" s="72"/>
      <c r="Y2490" s="72"/>
      <c r="Z2490" s="72"/>
      <c r="AA2490" s="87"/>
      <c r="AB2490" s="121">
        <f>IF($D2490="",0,IF($E2490="",0,IF(VLOOKUP($E2490,paramètres!$E$33:$F$44,2,FALSE)&lt;=VLOOKUP($AB$18,paramètres!$E$33:$F$44,2,FALSE),P2490*$D2490,0)))</f>
        <v>0</v>
      </c>
      <c r="AC2490" s="13">
        <f>IF($D2490="",0,IF($E2490="",0,IF(VLOOKUP($E2490,paramètres!$E$33:$F$44,2,FALSE)&lt;=VLOOKUP($AC$18,paramètres!$E$33:$F$44,2,FALSE),Q2490*$D2490,0)))</f>
        <v>0</v>
      </c>
      <c r="AD2490" s="13">
        <f>IF($D2490="",0,IF($E2490="",0,IF(VLOOKUP($E2490,paramètres!$E$33:$F$44,2,FALSE)&lt;=VLOOKUP($AD$18,paramètres!$E$33:$F$44,2,FALSE),R2490*$D2490,0)))</f>
        <v>0</v>
      </c>
      <c r="AE2490" s="13">
        <f>IF($D2490="",0,IF($E2490="",0,IF(VLOOKUP($E2490,paramètres!$E$33:$F$44,2,FALSE)&lt;=VLOOKUP($AE$18,paramètres!$E$33:$F$44,2,FALSE),S2490*$D2490,0)))</f>
        <v>0</v>
      </c>
      <c r="AF2490" s="13">
        <f>IF($D2490="",0,IF($E2490="",0,IF(VLOOKUP($E2490,paramètres!$E$33:$F$44,2,FALSE)&lt;=VLOOKUP($AF$18,paramètres!$E$33:$F$44,2,FALSE),T2490*$D2490,0)))</f>
        <v>0</v>
      </c>
      <c r="AG2490" s="13">
        <f>IF($D2490="",0,IF($E2490="",0,IF(VLOOKUP($E2490,paramètres!$E$33:$F$44,2,FALSE)&lt;=VLOOKUP($AG$18,paramètres!$E$33:$F$44,2,FALSE),U2490*$D2490,0)))</f>
        <v>0</v>
      </c>
      <c r="AH2490" s="13">
        <f>IF($D2490="",0,IF($E2490="",0,IF(VLOOKUP($E2490,paramètres!$E$33:$F$44,2,FALSE)&lt;=VLOOKUP($AH$18,paramètres!$E$33:$F$44,2,FALSE),V2490*$D2490,0)))</f>
        <v>0</v>
      </c>
      <c r="AI2490" s="13">
        <f>IF($D2490="",0,IF($E2490="",0,IF(VLOOKUP($E2490,paramètres!$E$33:$F$44,2,FALSE)&lt;=VLOOKUP($AI$18,paramètres!$E$33:$F$44,2,FALSE),W2490*$D2490,0)))</f>
        <v>0</v>
      </c>
      <c r="AJ2490" s="13">
        <f>IF($D2490="",0,IF($E2490="",0,IF(VLOOKUP($E2490,paramètres!$E$33:$F$44,2,FALSE)&lt;=VLOOKUP($AJ$18,paramètres!$E$33:$F$44,2,FALSE),X2490*$D2490,0)))</f>
        <v>0</v>
      </c>
      <c r="AK2490" s="13">
        <f>IF($D2490="",0,IF($E2490="",0,IF(VLOOKUP($E2490,paramètres!$E$33:$F$44,2,FALSE)&lt;=VLOOKUP($AK$18,paramètres!$E$33:$F$44,2,FALSE),Y2490*$D2490,0)))</f>
        <v>0</v>
      </c>
      <c r="AL2490" s="13">
        <f>IF($D2490="",0,IF($E2490="",0,IF(VLOOKUP($E2490,paramètres!$E$33:$F$44,2,FALSE)&lt;=VLOOKUP($AL$18,paramètres!$E$33:$F$44,2,FALSE),Z2490*$D2490,0)))</f>
        <v>0</v>
      </c>
      <c r="AM2490" s="126">
        <f>IF($D2490="",0,IF($E2490="",0,IF(VLOOKUP($E2490,paramètres!$E$33:$F$44,2,FALSE)&lt;=VLOOKUP($AM$18,paramètres!$E$33:$F$44,2,FALSE),AA2490*$D2490,0)))</f>
        <v>0</v>
      </c>
      <c r="AN2490" s="122" t="str">
        <f>IF(paramètres!$B$28=1,((SUM(P2490:Y2490)/1.02)+SUM(Z2490:AA2490))*0.0303/9*COUNT(P2490:X2490),IF(paramètres!$B$28=2,(SUM(P2490:AA2490))*0.0303/9*COUNT(P2490:X2490),"Missing Delta option"))</f>
        <v>Missing Delta option</v>
      </c>
      <c r="AO2490" s="23" t="str">
        <f>IF(paramètres!$B$28=1,(((SUM(P2490:Y2490)/1.02)+SUM(Z2490:AA2490))+((SUM(AB2490:AK2490)/1.02)+SUM(AL2490:AN2490)))*cotpatr,IF(paramètres!$B$28=2,(SUM(P2490:AN2490)*cotpatr),"Missing Delta Option"))</f>
        <v>Missing Delta Option</v>
      </c>
      <c r="AP2490" s="23" t="str" cm="1">
        <f t="array" ref="AP2490">IF(paramètres!$B$28=1,(((SUM(P2490:Y2490)/1.02)+SUM(Z2490:AA2490))+((SUM(AB2490:AM2490)/1.02)+SUM(AL2490:AM2490)))/12*pécule,IF(paramètres!$B$28=2,SUM(P2490:AM2490)/12*pécule,"Missing Delta Option"))</f>
        <v>Missing Delta Option</v>
      </c>
      <c r="AQ2490" s="105" t="e">
        <f>IF(paramètres!$B$28=1,(((SUM(P2490:Y2490)/1.02)+SUM(Z2490:AA2490))+((SUM(AB2490:AM2490)/1.02)+SUM(AL2490:AM2490)))+AN2490+AO2490+AP2490,SUM(P2490:AM2490)+AN2490+AO2490+AP2490)</f>
        <v>#VALUE!</v>
      </c>
    </row>
    <row r="2491" spans="1:43" x14ac:dyDescent="0.25">
      <c r="A2491" s="106"/>
      <c r="B2491" s="15"/>
      <c r="C2491" s="15"/>
      <c r="D2491" s="35"/>
      <c r="E2491" s="22"/>
      <c r="F2491" s="16"/>
      <c r="G2491" s="14"/>
      <c r="H2491" s="17"/>
      <c r="I2491" s="16"/>
      <c r="J2491" s="14"/>
      <c r="K2491" s="17"/>
      <c r="L2491" s="16"/>
      <c r="M2491" s="14"/>
      <c r="N2491" s="17"/>
      <c r="O2491" s="22"/>
      <c r="P2491" s="86"/>
      <c r="Q2491" s="72"/>
      <c r="R2491" s="72"/>
      <c r="S2491" s="72"/>
      <c r="T2491" s="72"/>
      <c r="U2491" s="72"/>
      <c r="V2491" s="72"/>
      <c r="W2491" s="72"/>
      <c r="X2491" s="72"/>
      <c r="Y2491" s="72"/>
      <c r="Z2491" s="72"/>
      <c r="AA2491" s="87"/>
      <c r="AB2491" s="121">
        <f>IF($D2491="",0,IF($E2491="",0,IF(VLOOKUP($E2491,paramètres!$E$33:$F$44,2,FALSE)&lt;=VLOOKUP($AB$18,paramètres!$E$33:$F$44,2,FALSE),P2491*$D2491,0)))</f>
        <v>0</v>
      </c>
      <c r="AC2491" s="13">
        <f>IF($D2491="",0,IF($E2491="",0,IF(VLOOKUP($E2491,paramètres!$E$33:$F$44,2,FALSE)&lt;=VLOOKUP($AC$18,paramètres!$E$33:$F$44,2,FALSE),Q2491*$D2491,0)))</f>
        <v>0</v>
      </c>
      <c r="AD2491" s="13">
        <f>IF($D2491="",0,IF($E2491="",0,IF(VLOOKUP($E2491,paramètres!$E$33:$F$44,2,FALSE)&lt;=VLOOKUP($AD$18,paramètres!$E$33:$F$44,2,FALSE),R2491*$D2491,0)))</f>
        <v>0</v>
      </c>
      <c r="AE2491" s="13">
        <f>IF($D2491="",0,IF($E2491="",0,IF(VLOOKUP($E2491,paramètres!$E$33:$F$44,2,FALSE)&lt;=VLOOKUP($AE$18,paramètres!$E$33:$F$44,2,FALSE),S2491*$D2491,0)))</f>
        <v>0</v>
      </c>
      <c r="AF2491" s="13">
        <f>IF($D2491="",0,IF($E2491="",0,IF(VLOOKUP($E2491,paramètres!$E$33:$F$44,2,FALSE)&lt;=VLOOKUP($AF$18,paramètres!$E$33:$F$44,2,FALSE),T2491*$D2491,0)))</f>
        <v>0</v>
      </c>
      <c r="AG2491" s="13">
        <f>IF($D2491="",0,IF($E2491="",0,IF(VLOOKUP($E2491,paramètres!$E$33:$F$44,2,FALSE)&lt;=VLOOKUP($AG$18,paramètres!$E$33:$F$44,2,FALSE),U2491*$D2491,0)))</f>
        <v>0</v>
      </c>
      <c r="AH2491" s="13">
        <f>IF($D2491="",0,IF($E2491="",0,IF(VLOOKUP($E2491,paramètres!$E$33:$F$44,2,FALSE)&lt;=VLOOKUP($AH$18,paramètres!$E$33:$F$44,2,FALSE),V2491*$D2491,0)))</f>
        <v>0</v>
      </c>
      <c r="AI2491" s="13">
        <f>IF($D2491="",0,IF($E2491="",0,IF(VLOOKUP($E2491,paramètres!$E$33:$F$44,2,FALSE)&lt;=VLOOKUP($AI$18,paramètres!$E$33:$F$44,2,FALSE),W2491*$D2491,0)))</f>
        <v>0</v>
      </c>
      <c r="AJ2491" s="13">
        <f>IF($D2491="",0,IF($E2491="",0,IF(VLOOKUP($E2491,paramètres!$E$33:$F$44,2,FALSE)&lt;=VLOOKUP($AJ$18,paramètres!$E$33:$F$44,2,FALSE),X2491*$D2491,0)))</f>
        <v>0</v>
      </c>
      <c r="AK2491" s="13">
        <f>IF($D2491="",0,IF($E2491="",0,IF(VLOOKUP($E2491,paramètres!$E$33:$F$44,2,FALSE)&lt;=VLOOKUP($AK$18,paramètres!$E$33:$F$44,2,FALSE),Y2491*$D2491,0)))</f>
        <v>0</v>
      </c>
      <c r="AL2491" s="13">
        <f>IF($D2491="",0,IF($E2491="",0,IF(VLOOKUP($E2491,paramètres!$E$33:$F$44,2,FALSE)&lt;=VLOOKUP($AL$18,paramètres!$E$33:$F$44,2,FALSE),Z2491*$D2491,0)))</f>
        <v>0</v>
      </c>
      <c r="AM2491" s="126">
        <f>IF($D2491="",0,IF($E2491="",0,IF(VLOOKUP($E2491,paramètres!$E$33:$F$44,2,FALSE)&lt;=VLOOKUP($AM$18,paramètres!$E$33:$F$44,2,FALSE),AA2491*$D2491,0)))</f>
        <v>0</v>
      </c>
      <c r="AN2491" s="122" t="str">
        <f>IF(paramètres!$B$28=1,((SUM(P2491:Y2491)/1.02)+SUM(Z2491:AA2491))*0.0303/9*COUNT(P2491:X2491),IF(paramètres!$B$28=2,(SUM(P2491:AA2491))*0.0303/9*COUNT(P2491:X2491),"Missing Delta option"))</f>
        <v>Missing Delta option</v>
      </c>
      <c r="AO2491" s="23" t="str">
        <f>IF(paramètres!$B$28=1,(((SUM(P2491:Y2491)/1.02)+SUM(Z2491:AA2491))+((SUM(AB2491:AK2491)/1.02)+SUM(AL2491:AN2491)))*cotpatr,IF(paramètres!$B$28=2,(SUM(P2491:AN2491)*cotpatr),"Missing Delta Option"))</f>
        <v>Missing Delta Option</v>
      </c>
      <c r="AP2491" s="23" t="str" cm="1">
        <f t="array" ref="AP2491">IF(paramètres!$B$28=1,(((SUM(P2491:Y2491)/1.02)+SUM(Z2491:AA2491))+((SUM(AB2491:AM2491)/1.02)+SUM(AL2491:AM2491)))/12*pécule,IF(paramètres!$B$28=2,SUM(P2491:AM2491)/12*pécule,"Missing Delta Option"))</f>
        <v>Missing Delta Option</v>
      </c>
      <c r="AQ2491" s="105" t="e">
        <f>IF(paramètres!$B$28=1,(((SUM(P2491:Y2491)/1.02)+SUM(Z2491:AA2491))+((SUM(AB2491:AM2491)/1.02)+SUM(AL2491:AM2491)))+AN2491+AO2491+AP2491,SUM(P2491:AM2491)+AN2491+AO2491+AP2491)</f>
        <v>#VALUE!</v>
      </c>
    </row>
    <row r="2492" spans="1:43" x14ac:dyDescent="0.25">
      <c r="A2492" s="106"/>
      <c r="B2492" s="15"/>
      <c r="C2492" s="15"/>
      <c r="D2492" s="35"/>
      <c r="E2492" s="22"/>
      <c r="F2492" s="16"/>
      <c r="G2492" s="14"/>
      <c r="H2492" s="17"/>
      <c r="I2492" s="16"/>
      <c r="J2492" s="14"/>
      <c r="K2492" s="17"/>
      <c r="L2492" s="16"/>
      <c r="M2492" s="14"/>
      <c r="N2492" s="17"/>
      <c r="O2492" s="22"/>
      <c r="P2492" s="86"/>
      <c r="Q2492" s="72"/>
      <c r="R2492" s="72"/>
      <c r="S2492" s="72"/>
      <c r="T2492" s="72"/>
      <c r="U2492" s="72"/>
      <c r="V2492" s="72"/>
      <c r="W2492" s="72"/>
      <c r="X2492" s="72"/>
      <c r="Y2492" s="72"/>
      <c r="Z2492" s="72"/>
      <c r="AA2492" s="87"/>
      <c r="AB2492" s="121">
        <f>IF($D2492="",0,IF($E2492="",0,IF(VLOOKUP($E2492,paramètres!$E$33:$F$44,2,FALSE)&lt;=VLOOKUP($AB$18,paramètres!$E$33:$F$44,2,FALSE),P2492*$D2492,0)))</f>
        <v>0</v>
      </c>
      <c r="AC2492" s="13">
        <f>IF($D2492="",0,IF($E2492="",0,IF(VLOOKUP($E2492,paramètres!$E$33:$F$44,2,FALSE)&lt;=VLOOKUP($AC$18,paramètres!$E$33:$F$44,2,FALSE),Q2492*$D2492,0)))</f>
        <v>0</v>
      </c>
      <c r="AD2492" s="13">
        <f>IF($D2492="",0,IF($E2492="",0,IF(VLOOKUP($E2492,paramètres!$E$33:$F$44,2,FALSE)&lt;=VLOOKUP($AD$18,paramètres!$E$33:$F$44,2,FALSE),R2492*$D2492,0)))</f>
        <v>0</v>
      </c>
      <c r="AE2492" s="13">
        <f>IF($D2492="",0,IF($E2492="",0,IF(VLOOKUP($E2492,paramètres!$E$33:$F$44,2,FALSE)&lt;=VLOOKUP($AE$18,paramètres!$E$33:$F$44,2,FALSE),S2492*$D2492,0)))</f>
        <v>0</v>
      </c>
      <c r="AF2492" s="13">
        <f>IF($D2492="",0,IF($E2492="",0,IF(VLOOKUP($E2492,paramètres!$E$33:$F$44,2,FALSE)&lt;=VLOOKUP($AF$18,paramètres!$E$33:$F$44,2,FALSE),T2492*$D2492,0)))</f>
        <v>0</v>
      </c>
      <c r="AG2492" s="13">
        <f>IF($D2492="",0,IF($E2492="",0,IF(VLOOKUP($E2492,paramètres!$E$33:$F$44,2,FALSE)&lt;=VLOOKUP($AG$18,paramètres!$E$33:$F$44,2,FALSE),U2492*$D2492,0)))</f>
        <v>0</v>
      </c>
      <c r="AH2492" s="13">
        <f>IF($D2492="",0,IF($E2492="",0,IF(VLOOKUP($E2492,paramètres!$E$33:$F$44,2,FALSE)&lt;=VLOOKUP($AH$18,paramètres!$E$33:$F$44,2,FALSE),V2492*$D2492,0)))</f>
        <v>0</v>
      </c>
      <c r="AI2492" s="13">
        <f>IF($D2492="",0,IF($E2492="",0,IF(VLOOKUP($E2492,paramètres!$E$33:$F$44,2,FALSE)&lt;=VLOOKUP($AI$18,paramètres!$E$33:$F$44,2,FALSE),W2492*$D2492,0)))</f>
        <v>0</v>
      </c>
      <c r="AJ2492" s="13">
        <f>IF($D2492="",0,IF($E2492="",0,IF(VLOOKUP($E2492,paramètres!$E$33:$F$44,2,FALSE)&lt;=VLOOKUP($AJ$18,paramètres!$E$33:$F$44,2,FALSE),X2492*$D2492,0)))</f>
        <v>0</v>
      </c>
      <c r="AK2492" s="13">
        <f>IF($D2492="",0,IF($E2492="",0,IF(VLOOKUP($E2492,paramètres!$E$33:$F$44,2,FALSE)&lt;=VLOOKUP($AK$18,paramètres!$E$33:$F$44,2,FALSE),Y2492*$D2492,0)))</f>
        <v>0</v>
      </c>
      <c r="AL2492" s="13">
        <f>IF($D2492="",0,IF($E2492="",0,IF(VLOOKUP($E2492,paramètres!$E$33:$F$44,2,FALSE)&lt;=VLOOKUP($AL$18,paramètres!$E$33:$F$44,2,FALSE),Z2492*$D2492,0)))</f>
        <v>0</v>
      </c>
      <c r="AM2492" s="126">
        <f>IF($D2492="",0,IF($E2492="",0,IF(VLOOKUP($E2492,paramètres!$E$33:$F$44,2,FALSE)&lt;=VLOOKUP($AM$18,paramètres!$E$33:$F$44,2,FALSE),AA2492*$D2492,0)))</f>
        <v>0</v>
      </c>
      <c r="AN2492" s="122" t="str">
        <f>IF(paramètres!$B$28=1,((SUM(P2492:Y2492)/1.02)+SUM(Z2492:AA2492))*0.0303/9*COUNT(P2492:X2492),IF(paramètres!$B$28=2,(SUM(P2492:AA2492))*0.0303/9*COUNT(P2492:X2492),"Missing Delta option"))</f>
        <v>Missing Delta option</v>
      </c>
      <c r="AO2492" s="23" t="str">
        <f>IF(paramètres!$B$28=1,(((SUM(P2492:Y2492)/1.02)+SUM(Z2492:AA2492))+((SUM(AB2492:AK2492)/1.02)+SUM(AL2492:AN2492)))*cotpatr,IF(paramètres!$B$28=2,(SUM(P2492:AN2492)*cotpatr),"Missing Delta Option"))</f>
        <v>Missing Delta Option</v>
      </c>
      <c r="AP2492" s="23" t="str" cm="1">
        <f t="array" ref="AP2492">IF(paramètres!$B$28=1,(((SUM(P2492:Y2492)/1.02)+SUM(Z2492:AA2492))+((SUM(AB2492:AM2492)/1.02)+SUM(AL2492:AM2492)))/12*pécule,IF(paramètres!$B$28=2,SUM(P2492:AM2492)/12*pécule,"Missing Delta Option"))</f>
        <v>Missing Delta Option</v>
      </c>
      <c r="AQ2492" s="105" t="e">
        <f>IF(paramètres!$B$28=1,(((SUM(P2492:Y2492)/1.02)+SUM(Z2492:AA2492))+((SUM(AB2492:AM2492)/1.02)+SUM(AL2492:AM2492)))+AN2492+AO2492+AP2492,SUM(P2492:AM2492)+AN2492+AO2492+AP2492)</f>
        <v>#VALUE!</v>
      </c>
    </row>
    <row r="2493" spans="1:43" x14ac:dyDescent="0.25">
      <c r="A2493" s="106"/>
      <c r="B2493" s="15"/>
      <c r="C2493" s="15"/>
      <c r="D2493" s="35"/>
      <c r="E2493" s="22"/>
      <c r="F2493" s="16"/>
      <c r="G2493" s="14"/>
      <c r="H2493" s="17"/>
      <c r="I2493" s="16"/>
      <c r="J2493" s="14"/>
      <c r="K2493" s="17"/>
      <c r="L2493" s="16"/>
      <c r="M2493" s="14"/>
      <c r="N2493" s="17"/>
      <c r="O2493" s="22"/>
      <c r="P2493" s="86"/>
      <c r="Q2493" s="72"/>
      <c r="R2493" s="72"/>
      <c r="S2493" s="72"/>
      <c r="T2493" s="72"/>
      <c r="U2493" s="72"/>
      <c r="V2493" s="72"/>
      <c r="W2493" s="72"/>
      <c r="X2493" s="72"/>
      <c r="Y2493" s="72"/>
      <c r="Z2493" s="72"/>
      <c r="AA2493" s="87"/>
      <c r="AB2493" s="121">
        <f>IF($D2493="",0,IF($E2493="",0,IF(VLOOKUP($E2493,paramètres!$E$33:$F$44,2,FALSE)&lt;=VLOOKUP($AB$18,paramètres!$E$33:$F$44,2,FALSE),P2493*$D2493,0)))</f>
        <v>0</v>
      </c>
      <c r="AC2493" s="13">
        <f>IF($D2493="",0,IF($E2493="",0,IF(VLOOKUP($E2493,paramètres!$E$33:$F$44,2,FALSE)&lt;=VLOOKUP($AC$18,paramètres!$E$33:$F$44,2,FALSE),Q2493*$D2493,0)))</f>
        <v>0</v>
      </c>
      <c r="AD2493" s="13">
        <f>IF($D2493="",0,IF($E2493="",0,IF(VLOOKUP($E2493,paramètres!$E$33:$F$44,2,FALSE)&lt;=VLOOKUP($AD$18,paramètres!$E$33:$F$44,2,FALSE),R2493*$D2493,0)))</f>
        <v>0</v>
      </c>
      <c r="AE2493" s="13">
        <f>IF($D2493="",0,IF($E2493="",0,IF(VLOOKUP($E2493,paramètres!$E$33:$F$44,2,FALSE)&lt;=VLOOKUP($AE$18,paramètres!$E$33:$F$44,2,FALSE),S2493*$D2493,0)))</f>
        <v>0</v>
      </c>
      <c r="AF2493" s="13">
        <f>IF($D2493="",0,IF($E2493="",0,IF(VLOOKUP($E2493,paramètres!$E$33:$F$44,2,FALSE)&lt;=VLOOKUP($AF$18,paramètres!$E$33:$F$44,2,FALSE),T2493*$D2493,0)))</f>
        <v>0</v>
      </c>
      <c r="AG2493" s="13">
        <f>IF($D2493="",0,IF($E2493="",0,IF(VLOOKUP($E2493,paramètres!$E$33:$F$44,2,FALSE)&lt;=VLOOKUP($AG$18,paramètres!$E$33:$F$44,2,FALSE),U2493*$D2493,0)))</f>
        <v>0</v>
      </c>
      <c r="AH2493" s="13">
        <f>IF($D2493="",0,IF($E2493="",0,IF(VLOOKUP($E2493,paramètres!$E$33:$F$44,2,FALSE)&lt;=VLOOKUP($AH$18,paramètres!$E$33:$F$44,2,FALSE),V2493*$D2493,0)))</f>
        <v>0</v>
      </c>
      <c r="AI2493" s="13">
        <f>IF($D2493="",0,IF($E2493="",0,IF(VLOOKUP($E2493,paramètres!$E$33:$F$44,2,FALSE)&lt;=VLOOKUP($AI$18,paramètres!$E$33:$F$44,2,FALSE),W2493*$D2493,0)))</f>
        <v>0</v>
      </c>
      <c r="AJ2493" s="13">
        <f>IF($D2493="",0,IF($E2493="",0,IF(VLOOKUP($E2493,paramètres!$E$33:$F$44,2,FALSE)&lt;=VLOOKUP($AJ$18,paramètres!$E$33:$F$44,2,FALSE),X2493*$D2493,0)))</f>
        <v>0</v>
      </c>
      <c r="AK2493" s="13">
        <f>IF($D2493="",0,IF($E2493="",0,IF(VLOOKUP($E2493,paramètres!$E$33:$F$44,2,FALSE)&lt;=VLOOKUP($AK$18,paramètres!$E$33:$F$44,2,FALSE),Y2493*$D2493,0)))</f>
        <v>0</v>
      </c>
      <c r="AL2493" s="13">
        <f>IF($D2493="",0,IF($E2493="",0,IF(VLOOKUP($E2493,paramètres!$E$33:$F$44,2,FALSE)&lt;=VLOOKUP($AL$18,paramètres!$E$33:$F$44,2,FALSE),Z2493*$D2493,0)))</f>
        <v>0</v>
      </c>
      <c r="AM2493" s="126">
        <f>IF($D2493="",0,IF($E2493="",0,IF(VLOOKUP($E2493,paramètres!$E$33:$F$44,2,FALSE)&lt;=VLOOKUP($AM$18,paramètres!$E$33:$F$44,2,FALSE),AA2493*$D2493,0)))</f>
        <v>0</v>
      </c>
      <c r="AN2493" s="122" t="str">
        <f>IF(paramètres!$B$28=1,((SUM(P2493:Y2493)/1.02)+SUM(Z2493:AA2493))*0.0303/9*COUNT(P2493:X2493),IF(paramètres!$B$28=2,(SUM(P2493:AA2493))*0.0303/9*COUNT(P2493:X2493),"Missing Delta option"))</f>
        <v>Missing Delta option</v>
      </c>
      <c r="AO2493" s="23" t="str">
        <f>IF(paramètres!$B$28=1,(((SUM(P2493:Y2493)/1.02)+SUM(Z2493:AA2493))+((SUM(AB2493:AK2493)/1.02)+SUM(AL2493:AN2493)))*cotpatr,IF(paramètres!$B$28=2,(SUM(P2493:AN2493)*cotpatr),"Missing Delta Option"))</f>
        <v>Missing Delta Option</v>
      </c>
      <c r="AP2493" s="23" t="str" cm="1">
        <f t="array" ref="AP2493">IF(paramètres!$B$28=1,(((SUM(P2493:Y2493)/1.02)+SUM(Z2493:AA2493))+((SUM(AB2493:AM2493)/1.02)+SUM(AL2493:AM2493)))/12*pécule,IF(paramètres!$B$28=2,SUM(P2493:AM2493)/12*pécule,"Missing Delta Option"))</f>
        <v>Missing Delta Option</v>
      </c>
      <c r="AQ2493" s="105" t="e">
        <f>IF(paramètres!$B$28=1,(((SUM(P2493:Y2493)/1.02)+SUM(Z2493:AA2493))+((SUM(AB2493:AM2493)/1.02)+SUM(AL2493:AM2493)))+AN2493+AO2493+AP2493,SUM(P2493:AM2493)+AN2493+AO2493+AP2493)</f>
        <v>#VALUE!</v>
      </c>
    </row>
    <row r="2494" spans="1:43" x14ac:dyDescent="0.25">
      <c r="A2494" s="106"/>
      <c r="B2494" s="15"/>
      <c r="C2494" s="15"/>
      <c r="D2494" s="35"/>
      <c r="E2494" s="22"/>
      <c r="F2494" s="16"/>
      <c r="G2494" s="14"/>
      <c r="H2494" s="17"/>
      <c r="I2494" s="16"/>
      <c r="J2494" s="14"/>
      <c r="K2494" s="17"/>
      <c r="L2494" s="16"/>
      <c r="M2494" s="14"/>
      <c r="N2494" s="17"/>
      <c r="O2494" s="22"/>
      <c r="P2494" s="86"/>
      <c r="Q2494" s="72"/>
      <c r="R2494" s="72"/>
      <c r="S2494" s="72"/>
      <c r="T2494" s="72"/>
      <c r="U2494" s="72"/>
      <c r="V2494" s="72"/>
      <c r="W2494" s="72"/>
      <c r="X2494" s="72"/>
      <c r="Y2494" s="72"/>
      <c r="Z2494" s="72"/>
      <c r="AA2494" s="87"/>
      <c r="AB2494" s="121">
        <f>IF($D2494="",0,IF($E2494="",0,IF(VLOOKUP($E2494,paramètres!$E$33:$F$44,2,FALSE)&lt;=VLOOKUP($AB$18,paramètres!$E$33:$F$44,2,FALSE),P2494*$D2494,0)))</f>
        <v>0</v>
      </c>
      <c r="AC2494" s="13">
        <f>IF($D2494="",0,IF($E2494="",0,IF(VLOOKUP($E2494,paramètres!$E$33:$F$44,2,FALSE)&lt;=VLOOKUP($AC$18,paramètres!$E$33:$F$44,2,FALSE),Q2494*$D2494,0)))</f>
        <v>0</v>
      </c>
      <c r="AD2494" s="13">
        <f>IF($D2494="",0,IF($E2494="",0,IF(VLOOKUP($E2494,paramètres!$E$33:$F$44,2,FALSE)&lt;=VLOOKUP($AD$18,paramètres!$E$33:$F$44,2,FALSE),R2494*$D2494,0)))</f>
        <v>0</v>
      </c>
      <c r="AE2494" s="13">
        <f>IF($D2494="",0,IF($E2494="",0,IF(VLOOKUP($E2494,paramètres!$E$33:$F$44,2,FALSE)&lt;=VLOOKUP($AE$18,paramètres!$E$33:$F$44,2,FALSE),S2494*$D2494,0)))</f>
        <v>0</v>
      </c>
      <c r="AF2494" s="13">
        <f>IF($D2494="",0,IF($E2494="",0,IF(VLOOKUP($E2494,paramètres!$E$33:$F$44,2,FALSE)&lt;=VLOOKUP($AF$18,paramètres!$E$33:$F$44,2,FALSE),T2494*$D2494,0)))</f>
        <v>0</v>
      </c>
      <c r="AG2494" s="13">
        <f>IF($D2494="",0,IF($E2494="",0,IF(VLOOKUP($E2494,paramètres!$E$33:$F$44,2,FALSE)&lt;=VLOOKUP($AG$18,paramètres!$E$33:$F$44,2,FALSE),U2494*$D2494,0)))</f>
        <v>0</v>
      </c>
      <c r="AH2494" s="13">
        <f>IF($D2494="",0,IF($E2494="",0,IF(VLOOKUP($E2494,paramètres!$E$33:$F$44,2,FALSE)&lt;=VLOOKUP($AH$18,paramètres!$E$33:$F$44,2,FALSE),V2494*$D2494,0)))</f>
        <v>0</v>
      </c>
      <c r="AI2494" s="13">
        <f>IF($D2494="",0,IF($E2494="",0,IF(VLOOKUP($E2494,paramètres!$E$33:$F$44,2,FALSE)&lt;=VLOOKUP($AI$18,paramètres!$E$33:$F$44,2,FALSE),W2494*$D2494,0)))</f>
        <v>0</v>
      </c>
      <c r="AJ2494" s="13">
        <f>IF($D2494="",0,IF($E2494="",0,IF(VLOOKUP($E2494,paramètres!$E$33:$F$44,2,FALSE)&lt;=VLOOKUP($AJ$18,paramètres!$E$33:$F$44,2,FALSE),X2494*$D2494,0)))</f>
        <v>0</v>
      </c>
      <c r="AK2494" s="13">
        <f>IF($D2494="",0,IF($E2494="",0,IF(VLOOKUP($E2494,paramètres!$E$33:$F$44,2,FALSE)&lt;=VLOOKUP($AK$18,paramètres!$E$33:$F$44,2,FALSE),Y2494*$D2494,0)))</f>
        <v>0</v>
      </c>
      <c r="AL2494" s="13">
        <f>IF($D2494="",0,IF($E2494="",0,IF(VLOOKUP($E2494,paramètres!$E$33:$F$44,2,FALSE)&lt;=VLOOKUP($AL$18,paramètres!$E$33:$F$44,2,FALSE),Z2494*$D2494,0)))</f>
        <v>0</v>
      </c>
      <c r="AM2494" s="126">
        <f>IF($D2494="",0,IF($E2494="",0,IF(VLOOKUP($E2494,paramètres!$E$33:$F$44,2,FALSE)&lt;=VLOOKUP($AM$18,paramètres!$E$33:$F$44,2,FALSE),AA2494*$D2494,0)))</f>
        <v>0</v>
      </c>
      <c r="AN2494" s="122" t="str">
        <f>IF(paramètres!$B$28=1,((SUM(P2494:Y2494)/1.02)+SUM(Z2494:AA2494))*0.0303/9*COUNT(P2494:X2494),IF(paramètres!$B$28=2,(SUM(P2494:AA2494))*0.0303/9*COUNT(P2494:X2494),"Missing Delta option"))</f>
        <v>Missing Delta option</v>
      </c>
      <c r="AO2494" s="23" t="str">
        <f>IF(paramètres!$B$28=1,(((SUM(P2494:Y2494)/1.02)+SUM(Z2494:AA2494))+((SUM(AB2494:AK2494)/1.02)+SUM(AL2494:AN2494)))*cotpatr,IF(paramètres!$B$28=2,(SUM(P2494:AN2494)*cotpatr),"Missing Delta Option"))</f>
        <v>Missing Delta Option</v>
      </c>
      <c r="AP2494" s="23" t="str" cm="1">
        <f t="array" ref="AP2494">IF(paramètres!$B$28=1,(((SUM(P2494:Y2494)/1.02)+SUM(Z2494:AA2494))+((SUM(AB2494:AM2494)/1.02)+SUM(AL2494:AM2494)))/12*pécule,IF(paramètres!$B$28=2,SUM(P2494:AM2494)/12*pécule,"Missing Delta Option"))</f>
        <v>Missing Delta Option</v>
      </c>
      <c r="AQ2494" s="105" t="e">
        <f>IF(paramètres!$B$28=1,(((SUM(P2494:Y2494)/1.02)+SUM(Z2494:AA2494))+((SUM(AB2494:AM2494)/1.02)+SUM(AL2494:AM2494)))+AN2494+AO2494+AP2494,SUM(P2494:AM2494)+AN2494+AO2494+AP2494)</f>
        <v>#VALUE!</v>
      </c>
    </row>
    <row r="2495" spans="1:43" x14ac:dyDescent="0.25">
      <c r="A2495" s="106"/>
      <c r="B2495" s="15"/>
      <c r="C2495" s="15"/>
      <c r="D2495" s="35"/>
      <c r="E2495" s="22"/>
      <c r="F2495" s="16"/>
      <c r="G2495" s="14"/>
      <c r="H2495" s="17"/>
      <c r="I2495" s="16"/>
      <c r="J2495" s="14"/>
      <c r="K2495" s="17"/>
      <c r="L2495" s="16"/>
      <c r="M2495" s="14"/>
      <c r="N2495" s="17"/>
      <c r="O2495" s="22"/>
      <c r="P2495" s="86"/>
      <c r="Q2495" s="72"/>
      <c r="R2495" s="72"/>
      <c r="S2495" s="72"/>
      <c r="T2495" s="72"/>
      <c r="U2495" s="72"/>
      <c r="V2495" s="72"/>
      <c r="W2495" s="72"/>
      <c r="X2495" s="72"/>
      <c r="Y2495" s="72"/>
      <c r="Z2495" s="72"/>
      <c r="AA2495" s="87"/>
      <c r="AB2495" s="121">
        <f>IF($D2495="",0,IF($E2495="",0,IF(VLOOKUP($E2495,paramètres!$E$33:$F$44,2,FALSE)&lt;=VLOOKUP($AB$18,paramètres!$E$33:$F$44,2,FALSE),P2495*$D2495,0)))</f>
        <v>0</v>
      </c>
      <c r="AC2495" s="13">
        <f>IF($D2495="",0,IF($E2495="",0,IF(VLOOKUP($E2495,paramètres!$E$33:$F$44,2,FALSE)&lt;=VLOOKUP($AC$18,paramètres!$E$33:$F$44,2,FALSE),Q2495*$D2495,0)))</f>
        <v>0</v>
      </c>
      <c r="AD2495" s="13">
        <f>IF($D2495="",0,IF($E2495="",0,IF(VLOOKUP($E2495,paramètres!$E$33:$F$44,2,FALSE)&lt;=VLOOKUP($AD$18,paramètres!$E$33:$F$44,2,FALSE),R2495*$D2495,0)))</f>
        <v>0</v>
      </c>
      <c r="AE2495" s="13">
        <f>IF($D2495="",0,IF($E2495="",0,IF(VLOOKUP($E2495,paramètres!$E$33:$F$44,2,FALSE)&lt;=VLOOKUP($AE$18,paramètres!$E$33:$F$44,2,FALSE),S2495*$D2495,0)))</f>
        <v>0</v>
      </c>
      <c r="AF2495" s="13">
        <f>IF($D2495="",0,IF($E2495="",0,IF(VLOOKUP($E2495,paramètres!$E$33:$F$44,2,FALSE)&lt;=VLOOKUP($AF$18,paramètres!$E$33:$F$44,2,FALSE),T2495*$D2495,0)))</f>
        <v>0</v>
      </c>
      <c r="AG2495" s="13">
        <f>IF($D2495="",0,IF($E2495="",0,IF(VLOOKUP($E2495,paramètres!$E$33:$F$44,2,FALSE)&lt;=VLOOKUP($AG$18,paramètres!$E$33:$F$44,2,FALSE),U2495*$D2495,0)))</f>
        <v>0</v>
      </c>
      <c r="AH2495" s="13">
        <f>IF($D2495="",0,IF($E2495="",0,IF(VLOOKUP($E2495,paramètres!$E$33:$F$44,2,FALSE)&lt;=VLOOKUP($AH$18,paramètres!$E$33:$F$44,2,FALSE),V2495*$D2495,0)))</f>
        <v>0</v>
      </c>
      <c r="AI2495" s="13">
        <f>IF($D2495="",0,IF($E2495="",0,IF(VLOOKUP($E2495,paramètres!$E$33:$F$44,2,FALSE)&lt;=VLOOKUP($AI$18,paramètres!$E$33:$F$44,2,FALSE),W2495*$D2495,0)))</f>
        <v>0</v>
      </c>
      <c r="AJ2495" s="13">
        <f>IF($D2495="",0,IF($E2495="",0,IF(VLOOKUP($E2495,paramètres!$E$33:$F$44,2,FALSE)&lt;=VLOOKUP($AJ$18,paramètres!$E$33:$F$44,2,FALSE),X2495*$D2495,0)))</f>
        <v>0</v>
      </c>
      <c r="AK2495" s="13">
        <f>IF($D2495="",0,IF($E2495="",0,IF(VLOOKUP($E2495,paramètres!$E$33:$F$44,2,FALSE)&lt;=VLOOKUP($AK$18,paramètres!$E$33:$F$44,2,FALSE),Y2495*$D2495,0)))</f>
        <v>0</v>
      </c>
      <c r="AL2495" s="13">
        <f>IF($D2495="",0,IF($E2495="",0,IF(VLOOKUP($E2495,paramètres!$E$33:$F$44,2,FALSE)&lt;=VLOOKUP($AL$18,paramètres!$E$33:$F$44,2,FALSE),Z2495*$D2495,0)))</f>
        <v>0</v>
      </c>
      <c r="AM2495" s="126">
        <f>IF($D2495="",0,IF($E2495="",0,IF(VLOOKUP($E2495,paramètres!$E$33:$F$44,2,FALSE)&lt;=VLOOKUP($AM$18,paramètres!$E$33:$F$44,2,FALSE),AA2495*$D2495,0)))</f>
        <v>0</v>
      </c>
      <c r="AN2495" s="122" t="str">
        <f>IF(paramètres!$B$28=1,((SUM(P2495:Y2495)/1.02)+SUM(Z2495:AA2495))*0.0303/9*COUNT(P2495:X2495),IF(paramètres!$B$28=2,(SUM(P2495:AA2495))*0.0303/9*COUNT(P2495:X2495),"Missing Delta option"))</f>
        <v>Missing Delta option</v>
      </c>
      <c r="AO2495" s="23" t="str">
        <f>IF(paramètres!$B$28=1,(((SUM(P2495:Y2495)/1.02)+SUM(Z2495:AA2495))+((SUM(AB2495:AK2495)/1.02)+SUM(AL2495:AN2495)))*cotpatr,IF(paramètres!$B$28=2,(SUM(P2495:AN2495)*cotpatr),"Missing Delta Option"))</f>
        <v>Missing Delta Option</v>
      </c>
      <c r="AP2495" s="23" t="str" cm="1">
        <f t="array" ref="AP2495">IF(paramètres!$B$28=1,(((SUM(P2495:Y2495)/1.02)+SUM(Z2495:AA2495))+((SUM(AB2495:AM2495)/1.02)+SUM(AL2495:AM2495)))/12*pécule,IF(paramètres!$B$28=2,SUM(P2495:AM2495)/12*pécule,"Missing Delta Option"))</f>
        <v>Missing Delta Option</v>
      </c>
      <c r="AQ2495" s="105" t="e">
        <f>IF(paramètres!$B$28=1,(((SUM(P2495:Y2495)/1.02)+SUM(Z2495:AA2495))+((SUM(AB2495:AM2495)/1.02)+SUM(AL2495:AM2495)))+AN2495+AO2495+AP2495,SUM(P2495:AM2495)+AN2495+AO2495+AP2495)</f>
        <v>#VALUE!</v>
      </c>
    </row>
    <row r="2496" spans="1:43" x14ac:dyDescent="0.25">
      <c r="A2496" s="106"/>
      <c r="B2496" s="15"/>
      <c r="C2496" s="15"/>
      <c r="D2496" s="35"/>
      <c r="E2496" s="22"/>
      <c r="F2496" s="16"/>
      <c r="G2496" s="14"/>
      <c r="H2496" s="17"/>
      <c r="I2496" s="16"/>
      <c r="J2496" s="14"/>
      <c r="K2496" s="17"/>
      <c r="L2496" s="16"/>
      <c r="M2496" s="14"/>
      <c r="N2496" s="17"/>
      <c r="O2496" s="22"/>
      <c r="P2496" s="86"/>
      <c r="Q2496" s="72"/>
      <c r="R2496" s="72"/>
      <c r="S2496" s="72"/>
      <c r="T2496" s="72"/>
      <c r="U2496" s="72"/>
      <c r="V2496" s="72"/>
      <c r="W2496" s="72"/>
      <c r="X2496" s="72"/>
      <c r="Y2496" s="72"/>
      <c r="Z2496" s="72"/>
      <c r="AA2496" s="87"/>
      <c r="AB2496" s="121">
        <f>IF($D2496="",0,IF($E2496="",0,IF(VLOOKUP($E2496,paramètres!$E$33:$F$44,2,FALSE)&lt;=VLOOKUP($AB$18,paramètres!$E$33:$F$44,2,FALSE),P2496*$D2496,0)))</f>
        <v>0</v>
      </c>
      <c r="AC2496" s="13">
        <f>IF($D2496="",0,IF($E2496="",0,IF(VLOOKUP($E2496,paramètres!$E$33:$F$44,2,FALSE)&lt;=VLOOKUP($AC$18,paramètres!$E$33:$F$44,2,FALSE),Q2496*$D2496,0)))</f>
        <v>0</v>
      </c>
      <c r="AD2496" s="13">
        <f>IF($D2496="",0,IF($E2496="",0,IF(VLOOKUP($E2496,paramètres!$E$33:$F$44,2,FALSE)&lt;=VLOOKUP($AD$18,paramètres!$E$33:$F$44,2,FALSE),R2496*$D2496,0)))</f>
        <v>0</v>
      </c>
      <c r="AE2496" s="13">
        <f>IF($D2496="",0,IF($E2496="",0,IF(VLOOKUP($E2496,paramètres!$E$33:$F$44,2,FALSE)&lt;=VLOOKUP($AE$18,paramètres!$E$33:$F$44,2,FALSE),S2496*$D2496,0)))</f>
        <v>0</v>
      </c>
      <c r="AF2496" s="13">
        <f>IF($D2496="",0,IF($E2496="",0,IF(VLOOKUP($E2496,paramètres!$E$33:$F$44,2,FALSE)&lt;=VLOOKUP($AF$18,paramètres!$E$33:$F$44,2,FALSE),T2496*$D2496,0)))</f>
        <v>0</v>
      </c>
      <c r="AG2496" s="13">
        <f>IF($D2496="",0,IF($E2496="",0,IF(VLOOKUP($E2496,paramètres!$E$33:$F$44,2,FALSE)&lt;=VLOOKUP($AG$18,paramètres!$E$33:$F$44,2,FALSE),U2496*$D2496,0)))</f>
        <v>0</v>
      </c>
      <c r="AH2496" s="13">
        <f>IF($D2496="",0,IF($E2496="",0,IF(VLOOKUP($E2496,paramètres!$E$33:$F$44,2,FALSE)&lt;=VLOOKUP($AH$18,paramètres!$E$33:$F$44,2,FALSE),V2496*$D2496,0)))</f>
        <v>0</v>
      </c>
      <c r="AI2496" s="13">
        <f>IF($D2496="",0,IF($E2496="",0,IF(VLOOKUP($E2496,paramètres!$E$33:$F$44,2,FALSE)&lt;=VLOOKUP($AI$18,paramètres!$E$33:$F$44,2,FALSE),W2496*$D2496,0)))</f>
        <v>0</v>
      </c>
      <c r="AJ2496" s="13">
        <f>IF($D2496="",0,IF($E2496="",0,IF(VLOOKUP($E2496,paramètres!$E$33:$F$44,2,FALSE)&lt;=VLOOKUP($AJ$18,paramètres!$E$33:$F$44,2,FALSE),X2496*$D2496,0)))</f>
        <v>0</v>
      </c>
      <c r="AK2496" s="13">
        <f>IF($D2496="",0,IF($E2496="",0,IF(VLOOKUP($E2496,paramètres!$E$33:$F$44,2,FALSE)&lt;=VLOOKUP($AK$18,paramètres!$E$33:$F$44,2,FALSE),Y2496*$D2496,0)))</f>
        <v>0</v>
      </c>
      <c r="AL2496" s="13">
        <f>IF($D2496="",0,IF($E2496="",0,IF(VLOOKUP($E2496,paramètres!$E$33:$F$44,2,FALSE)&lt;=VLOOKUP($AL$18,paramètres!$E$33:$F$44,2,FALSE),Z2496*$D2496,0)))</f>
        <v>0</v>
      </c>
      <c r="AM2496" s="126">
        <f>IF($D2496="",0,IF($E2496="",0,IF(VLOOKUP($E2496,paramètres!$E$33:$F$44,2,FALSE)&lt;=VLOOKUP($AM$18,paramètres!$E$33:$F$44,2,FALSE),AA2496*$D2496,0)))</f>
        <v>0</v>
      </c>
      <c r="AN2496" s="122" t="str">
        <f>IF(paramètres!$B$28=1,((SUM(P2496:Y2496)/1.02)+SUM(Z2496:AA2496))*0.0303/9*COUNT(P2496:X2496),IF(paramètres!$B$28=2,(SUM(P2496:AA2496))*0.0303/9*COUNT(P2496:X2496),"Missing Delta option"))</f>
        <v>Missing Delta option</v>
      </c>
      <c r="AO2496" s="23" t="str">
        <f>IF(paramètres!$B$28=1,(((SUM(P2496:Y2496)/1.02)+SUM(Z2496:AA2496))+((SUM(AB2496:AK2496)/1.02)+SUM(AL2496:AN2496)))*cotpatr,IF(paramètres!$B$28=2,(SUM(P2496:AN2496)*cotpatr),"Missing Delta Option"))</f>
        <v>Missing Delta Option</v>
      </c>
      <c r="AP2496" s="23" t="str" cm="1">
        <f t="array" ref="AP2496">IF(paramètres!$B$28=1,(((SUM(P2496:Y2496)/1.02)+SUM(Z2496:AA2496))+((SUM(AB2496:AM2496)/1.02)+SUM(AL2496:AM2496)))/12*pécule,IF(paramètres!$B$28=2,SUM(P2496:AM2496)/12*pécule,"Missing Delta Option"))</f>
        <v>Missing Delta Option</v>
      </c>
      <c r="AQ2496" s="105" t="e">
        <f>IF(paramètres!$B$28=1,(((SUM(P2496:Y2496)/1.02)+SUM(Z2496:AA2496))+((SUM(AB2496:AM2496)/1.02)+SUM(AL2496:AM2496)))+AN2496+AO2496+AP2496,SUM(P2496:AM2496)+AN2496+AO2496+AP2496)</f>
        <v>#VALUE!</v>
      </c>
    </row>
    <row r="2497" spans="1:43" x14ac:dyDescent="0.25">
      <c r="A2497" s="106"/>
      <c r="B2497" s="15"/>
      <c r="C2497" s="15"/>
      <c r="D2497" s="35"/>
      <c r="E2497" s="22"/>
      <c r="F2497" s="16"/>
      <c r="G2497" s="14"/>
      <c r="H2497" s="17"/>
      <c r="I2497" s="16"/>
      <c r="J2497" s="14"/>
      <c r="K2497" s="17"/>
      <c r="L2497" s="16"/>
      <c r="M2497" s="14"/>
      <c r="N2497" s="17"/>
      <c r="O2497" s="22"/>
      <c r="P2497" s="86"/>
      <c r="Q2497" s="72"/>
      <c r="R2497" s="72"/>
      <c r="S2497" s="72"/>
      <c r="T2497" s="72"/>
      <c r="U2497" s="72"/>
      <c r="V2497" s="72"/>
      <c r="W2497" s="72"/>
      <c r="X2497" s="72"/>
      <c r="Y2497" s="72"/>
      <c r="Z2497" s="72"/>
      <c r="AA2497" s="87"/>
      <c r="AB2497" s="121">
        <f>IF($D2497="",0,IF($E2497="",0,IF(VLOOKUP($E2497,paramètres!$E$33:$F$44,2,FALSE)&lt;=VLOOKUP($AB$18,paramètres!$E$33:$F$44,2,FALSE),P2497*$D2497,0)))</f>
        <v>0</v>
      </c>
      <c r="AC2497" s="13">
        <f>IF($D2497="",0,IF($E2497="",0,IF(VLOOKUP($E2497,paramètres!$E$33:$F$44,2,FALSE)&lt;=VLOOKUP($AC$18,paramètres!$E$33:$F$44,2,FALSE),Q2497*$D2497,0)))</f>
        <v>0</v>
      </c>
      <c r="AD2497" s="13">
        <f>IF($D2497="",0,IF($E2497="",0,IF(VLOOKUP($E2497,paramètres!$E$33:$F$44,2,FALSE)&lt;=VLOOKUP($AD$18,paramètres!$E$33:$F$44,2,FALSE),R2497*$D2497,0)))</f>
        <v>0</v>
      </c>
      <c r="AE2497" s="13">
        <f>IF($D2497="",0,IF($E2497="",0,IF(VLOOKUP($E2497,paramètres!$E$33:$F$44,2,FALSE)&lt;=VLOOKUP($AE$18,paramètres!$E$33:$F$44,2,FALSE),S2497*$D2497,0)))</f>
        <v>0</v>
      </c>
      <c r="AF2497" s="13">
        <f>IF($D2497="",0,IF($E2497="",0,IF(VLOOKUP($E2497,paramètres!$E$33:$F$44,2,FALSE)&lt;=VLOOKUP($AF$18,paramètres!$E$33:$F$44,2,FALSE),T2497*$D2497,0)))</f>
        <v>0</v>
      </c>
      <c r="AG2497" s="13">
        <f>IF($D2497="",0,IF($E2497="",0,IF(VLOOKUP($E2497,paramètres!$E$33:$F$44,2,FALSE)&lt;=VLOOKUP($AG$18,paramètres!$E$33:$F$44,2,FALSE),U2497*$D2497,0)))</f>
        <v>0</v>
      </c>
      <c r="AH2497" s="13">
        <f>IF($D2497="",0,IF($E2497="",0,IF(VLOOKUP($E2497,paramètres!$E$33:$F$44,2,FALSE)&lt;=VLOOKUP($AH$18,paramètres!$E$33:$F$44,2,FALSE),V2497*$D2497,0)))</f>
        <v>0</v>
      </c>
      <c r="AI2497" s="13">
        <f>IF($D2497="",0,IF($E2497="",0,IF(VLOOKUP($E2497,paramètres!$E$33:$F$44,2,FALSE)&lt;=VLOOKUP($AI$18,paramètres!$E$33:$F$44,2,FALSE),W2497*$D2497,0)))</f>
        <v>0</v>
      </c>
      <c r="AJ2497" s="13">
        <f>IF($D2497="",0,IF($E2497="",0,IF(VLOOKUP($E2497,paramètres!$E$33:$F$44,2,FALSE)&lt;=VLOOKUP($AJ$18,paramètres!$E$33:$F$44,2,FALSE),X2497*$D2497,0)))</f>
        <v>0</v>
      </c>
      <c r="AK2497" s="13">
        <f>IF($D2497="",0,IF($E2497="",0,IF(VLOOKUP($E2497,paramètres!$E$33:$F$44,2,FALSE)&lt;=VLOOKUP($AK$18,paramètres!$E$33:$F$44,2,FALSE),Y2497*$D2497,0)))</f>
        <v>0</v>
      </c>
      <c r="AL2497" s="13">
        <f>IF($D2497="",0,IF($E2497="",0,IF(VLOOKUP($E2497,paramètres!$E$33:$F$44,2,FALSE)&lt;=VLOOKUP($AL$18,paramètres!$E$33:$F$44,2,FALSE),Z2497*$D2497,0)))</f>
        <v>0</v>
      </c>
      <c r="AM2497" s="126">
        <f>IF($D2497="",0,IF($E2497="",0,IF(VLOOKUP($E2497,paramètres!$E$33:$F$44,2,FALSE)&lt;=VLOOKUP($AM$18,paramètres!$E$33:$F$44,2,FALSE),AA2497*$D2497,0)))</f>
        <v>0</v>
      </c>
      <c r="AN2497" s="122" t="str">
        <f>IF(paramètres!$B$28=1,((SUM(P2497:Y2497)/1.02)+SUM(Z2497:AA2497))*0.0303/9*COUNT(P2497:X2497),IF(paramètres!$B$28=2,(SUM(P2497:AA2497))*0.0303/9*COUNT(P2497:X2497),"Missing Delta option"))</f>
        <v>Missing Delta option</v>
      </c>
      <c r="AO2497" s="23" t="str">
        <f>IF(paramètres!$B$28=1,(((SUM(P2497:Y2497)/1.02)+SUM(Z2497:AA2497))+((SUM(AB2497:AK2497)/1.02)+SUM(AL2497:AN2497)))*cotpatr,IF(paramètres!$B$28=2,(SUM(P2497:AN2497)*cotpatr),"Missing Delta Option"))</f>
        <v>Missing Delta Option</v>
      </c>
      <c r="AP2497" s="23" t="str" cm="1">
        <f t="array" ref="AP2497">IF(paramètres!$B$28=1,(((SUM(P2497:Y2497)/1.02)+SUM(Z2497:AA2497))+((SUM(AB2497:AM2497)/1.02)+SUM(AL2497:AM2497)))/12*pécule,IF(paramètres!$B$28=2,SUM(P2497:AM2497)/12*pécule,"Missing Delta Option"))</f>
        <v>Missing Delta Option</v>
      </c>
      <c r="AQ2497" s="105" t="e">
        <f>IF(paramètres!$B$28=1,(((SUM(P2497:Y2497)/1.02)+SUM(Z2497:AA2497))+((SUM(AB2497:AM2497)/1.02)+SUM(AL2497:AM2497)))+AN2497+AO2497+AP2497,SUM(P2497:AM2497)+AN2497+AO2497+AP2497)</f>
        <v>#VALUE!</v>
      </c>
    </row>
    <row r="2498" spans="1:43" x14ac:dyDescent="0.25">
      <c r="A2498" s="106"/>
      <c r="B2498" s="15"/>
      <c r="C2498" s="15"/>
      <c r="D2498" s="35"/>
      <c r="E2498" s="22"/>
      <c r="F2498" s="16"/>
      <c r="G2498" s="14"/>
      <c r="H2498" s="17"/>
      <c r="I2498" s="16"/>
      <c r="J2498" s="14"/>
      <c r="K2498" s="17"/>
      <c r="L2498" s="16"/>
      <c r="M2498" s="14"/>
      <c r="N2498" s="17"/>
      <c r="O2498" s="22"/>
      <c r="P2498" s="86"/>
      <c r="Q2498" s="72"/>
      <c r="R2498" s="72"/>
      <c r="S2498" s="72"/>
      <c r="T2498" s="72"/>
      <c r="U2498" s="72"/>
      <c r="V2498" s="72"/>
      <c r="W2498" s="72"/>
      <c r="X2498" s="72"/>
      <c r="Y2498" s="72"/>
      <c r="Z2498" s="72"/>
      <c r="AA2498" s="87"/>
      <c r="AB2498" s="121">
        <f>IF($D2498="",0,IF($E2498="",0,IF(VLOOKUP($E2498,paramètres!$E$33:$F$44,2,FALSE)&lt;=VLOOKUP($AB$18,paramètres!$E$33:$F$44,2,FALSE),P2498*$D2498,0)))</f>
        <v>0</v>
      </c>
      <c r="AC2498" s="13">
        <f>IF($D2498="",0,IF($E2498="",0,IF(VLOOKUP($E2498,paramètres!$E$33:$F$44,2,FALSE)&lt;=VLOOKUP($AC$18,paramètres!$E$33:$F$44,2,FALSE),Q2498*$D2498,0)))</f>
        <v>0</v>
      </c>
      <c r="AD2498" s="13">
        <f>IF($D2498="",0,IF($E2498="",0,IF(VLOOKUP($E2498,paramètres!$E$33:$F$44,2,FALSE)&lt;=VLOOKUP($AD$18,paramètres!$E$33:$F$44,2,FALSE),R2498*$D2498,0)))</f>
        <v>0</v>
      </c>
      <c r="AE2498" s="13">
        <f>IF($D2498="",0,IF($E2498="",0,IF(VLOOKUP($E2498,paramètres!$E$33:$F$44,2,FALSE)&lt;=VLOOKUP($AE$18,paramètres!$E$33:$F$44,2,FALSE),S2498*$D2498,0)))</f>
        <v>0</v>
      </c>
      <c r="AF2498" s="13">
        <f>IF($D2498="",0,IF($E2498="",0,IF(VLOOKUP($E2498,paramètres!$E$33:$F$44,2,FALSE)&lt;=VLOOKUP($AF$18,paramètres!$E$33:$F$44,2,FALSE),T2498*$D2498,0)))</f>
        <v>0</v>
      </c>
      <c r="AG2498" s="13">
        <f>IF($D2498="",0,IF($E2498="",0,IF(VLOOKUP($E2498,paramètres!$E$33:$F$44,2,FALSE)&lt;=VLOOKUP($AG$18,paramètres!$E$33:$F$44,2,FALSE),U2498*$D2498,0)))</f>
        <v>0</v>
      </c>
      <c r="AH2498" s="13">
        <f>IF($D2498="",0,IF($E2498="",0,IF(VLOOKUP($E2498,paramètres!$E$33:$F$44,2,FALSE)&lt;=VLOOKUP($AH$18,paramètres!$E$33:$F$44,2,FALSE),V2498*$D2498,0)))</f>
        <v>0</v>
      </c>
      <c r="AI2498" s="13">
        <f>IF($D2498="",0,IF($E2498="",0,IF(VLOOKUP($E2498,paramètres!$E$33:$F$44,2,FALSE)&lt;=VLOOKUP($AI$18,paramètres!$E$33:$F$44,2,FALSE),W2498*$D2498,0)))</f>
        <v>0</v>
      </c>
      <c r="AJ2498" s="13">
        <f>IF($D2498="",0,IF($E2498="",0,IF(VLOOKUP($E2498,paramètres!$E$33:$F$44,2,FALSE)&lt;=VLOOKUP($AJ$18,paramètres!$E$33:$F$44,2,FALSE),X2498*$D2498,0)))</f>
        <v>0</v>
      </c>
      <c r="AK2498" s="13">
        <f>IF($D2498="",0,IF($E2498="",0,IF(VLOOKUP($E2498,paramètres!$E$33:$F$44,2,FALSE)&lt;=VLOOKUP($AK$18,paramètres!$E$33:$F$44,2,FALSE),Y2498*$D2498,0)))</f>
        <v>0</v>
      </c>
      <c r="AL2498" s="13">
        <f>IF($D2498="",0,IF($E2498="",0,IF(VLOOKUP($E2498,paramètres!$E$33:$F$44,2,FALSE)&lt;=VLOOKUP($AL$18,paramètres!$E$33:$F$44,2,FALSE),Z2498*$D2498,0)))</f>
        <v>0</v>
      </c>
      <c r="AM2498" s="126">
        <f>IF($D2498="",0,IF($E2498="",0,IF(VLOOKUP($E2498,paramètres!$E$33:$F$44,2,FALSE)&lt;=VLOOKUP($AM$18,paramètres!$E$33:$F$44,2,FALSE),AA2498*$D2498,0)))</f>
        <v>0</v>
      </c>
      <c r="AN2498" s="122" t="str">
        <f>IF(paramètres!$B$28=1,((SUM(P2498:Y2498)/1.02)+SUM(Z2498:AA2498))*0.0303/9*COUNT(P2498:X2498),IF(paramètres!$B$28=2,(SUM(P2498:AA2498))*0.0303/9*COUNT(P2498:X2498),"Missing Delta option"))</f>
        <v>Missing Delta option</v>
      </c>
      <c r="AO2498" s="23" t="str">
        <f>IF(paramètres!$B$28=1,(((SUM(P2498:Y2498)/1.02)+SUM(Z2498:AA2498))+((SUM(AB2498:AK2498)/1.02)+SUM(AL2498:AN2498)))*cotpatr,IF(paramètres!$B$28=2,(SUM(P2498:AN2498)*cotpatr),"Missing Delta Option"))</f>
        <v>Missing Delta Option</v>
      </c>
      <c r="AP2498" s="23" t="str" cm="1">
        <f t="array" ref="AP2498">IF(paramètres!$B$28=1,(((SUM(P2498:Y2498)/1.02)+SUM(Z2498:AA2498))+((SUM(AB2498:AM2498)/1.02)+SUM(AL2498:AM2498)))/12*pécule,IF(paramètres!$B$28=2,SUM(P2498:AM2498)/12*pécule,"Missing Delta Option"))</f>
        <v>Missing Delta Option</v>
      </c>
      <c r="AQ2498" s="105" t="e">
        <f>IF(paramètres!$B$28=1,(((SUM(P2498:Y2498)/1.02)+SUM(Z2498:AA2498))+((SUM(AB2498:AM2498)/1.02)+SUM(AL2498:AM2498)))+AN2498+AO2498+AP2498,SUM(P2498:AM2498)+AN2498+AO2498+AP2498)</f>
        <v>#VALUE!</v>
      </c>
    </row>
    <row r="2499" spans="1:43" x14ac:dyDescent="0.25">
      <c r="A2499" s="106"/>
      <c r="B2499" s="15"/>
      <c r="C2499" s="15"/>
      <c r="D2499" s="35"/>
      <c r="E2499" s="22"/>
      <c r="F2499" s="16"/>
      <c r="G2499" s="14"/>
      <c r="H2499" s="17"/>
      <c r="I2499" s="16"/>
      <c r="J2499" s="14"/>
      <c r="K2499" s="17"/>
      <c r="L2499" s="16"/>
      <c r="M2499" s="14"/>
      <c r="N2499" s="17"/>
      <c r="O2499" s="22"/>
      <c r="P2499" s="86"/>
      <c r="Q2499" s="72"/>
      <c r="R2499" s="72"/>
      <c r="S2499" s="72"/>
      <c r="T2499" s="72"/>
      <c r="U2499" s="72"/>
      <c r="V2499" s="72"/>
      <c r="W2499" s="72"/>
      <c r="X2499" s="72"/>
      <c r="Y2499" s="72"/>
      <c r="Z2499" s="72"/>
      <c r="AA2499" s="87"/>
      <c r="AB2499" s="121">
        <f>IF($D2499="",0,IF($E2499="",0,IF(VLOOKUP($E2499,paramètres!$E$33:$F$44,2,FALSE)&lt;=VLOOKUP($AB$18,paramètres!$E$33:$F$44,2,FALSE),P2499*$D2499,0)))</f>
        <v>0</v>
      </c>
      <c r="AC2499" s="13">
        <f>IF($D2499="",0,IF($E2499="",0,IF(VLOOKUP($E2499,paramètres!$E$33:$F$44,2,FALSE)&lt;=VLOOKUP($AC$18,paramètres!$E$33:$F$44,2,FALSE),Q2499*$D2499,0)))</f>
        <v>0</v>
      </c>
      <c r="AD2499" s="13">
        <f>IF($D2499="",0,IF($E2499="",0,IF(VLOOKUP($E2499,paramètres!$E$33:$F$44,2,FALSE)&lt;=VLOOKUP($AD$18,paramètres!$E$33:$F$44,2,FALSE),R2499*$D2499,0)))</f>
        <v>0</v>
      </c>
      <c r="AE2499" s="13">
        <f>IF($D2499="",0,IF($E2499="",0,IF(VLOOKUP($E2499,paramètres!$E$33:$F$44,2,FALSE)&lt;=VLOOKUP($AE$18,paramètres!$E$33:$F$44,2,FALSE),S2499*$D2499,0)))</f>
        <v>0</v>
      </c>
      <c r="AF2499" s="13">
        <f>IF($D2499="",0,IF($E2499="",0,IF(VLOOKUP($E2499,paramètres!$E$33:$F$44,2,FALSE)&lt;=VLOOKUP($AF$18,paramètres!$E$33:$F$44,2,FALSE),T2499*$D2499,0)))</f>
        <v>0</v>
      </c>
      <c r="AG2499" s="13">
        <f>IF($D2499="",0,IF($E2499="",0,IF(VLOOKUP($E2499,paramètres!$E$33:$F$44,2,FALSE)&lt;=VLOOKUP($AG$18,paramètres!$E$33:$F$44,2,FALSE),U2499*$D2499,0)))</f>
        <v>0</v>
      </c>
      <c r="AH2499" s="13">
        <f>IF($D2499="",0,IF($E2499="",0,IF(VLOOKUP($E2499,paramètres!$E$33:$F$44,2,FALSE)&lt;=VLOOKUP($AH$18,paramètres!$E$33:$F$44,2,FALSE),V2499*$D2499,0)))</f>
        <v>0</v>
      </c>
      <c r="AI2499" s="13">
        <f>IF($D2499="",0,IF($E2499="",0,IF(VLOOKUP($E2499,paramètres!$E$33:$F$44,2,FALSE)&lt;=VLOOKUP($AI$18,paramètres!$E$33:$F$44,2,FALSE),W2499*$D2499,0)))</f>
        <v>0</v>
      </c>
      <c r="AJ2499" s="13">
        <f>IF($D2499="",0,IF($E2499="",0,IF(VLOOKUP($E2499,paramètres!$E$33:$F$44,2,FALSE)&lt;=VLOOKUP($AJ$18,paramètres!$E$33:$F$44,2,FALSE),X2499*$D2499,0)))</f>
        <v>0</v>
      </c>
      <c r="AK2499" s="13">
        <f>IF($D2499="",0,IF($E2499="",0,IF(VLOOKUP($E2499,paramètres!$E$33:$F$44,2,FALSE)&lt;=VLOOKUP($AK$18,paramètres!$E$33:$F$44,2,FALSE),Y2499*$D2499,0)))</f>
        <v>0</v>
      </c>
      <c r="AL2499" s="13">
        <f>IF($D2499="",0,IF($E2499="",0,IF(VLOOKUP($E2499,paramètres!$E$33:$F$44,2,FALSE)&lt;=VLOOKUP($AL$18,paramètres!$E$33:$F$44,2,FALSE),Z2499*$D2499,0)))</f>
        <v>0</v>
      </c>
      <c r="AM2499" s="126">
        <f>IF($D2499="",0,IF($E2499="",0,IF(VLOOKUP($E2499,paramètres!$E$33:$F$44,2,FALSE)&lt;=VLOOKUP($AM$18,paramètres!$E$33:$F$44,2,FALSE),AA2499*$D2499,0)))</f>
        <v>0</v>
      </c>
      <c r="AN2499" s="122" t="str">
        <f>IF(paramètres!$B$28=1,((SUM(P2499:Y2499)/1.02)+SUM(Z2499:AA2499))*0.0303/9*COUNT(P2499:X2499),IF(paramètres!$B$28=2,(SUM(P2499:AA2499))*0.0303/9*COUNT(P2499:X2499),"Missing Delta option"))</f>
        <v>Missing Delta option</v>
      </c>
      <c r="AO2499" s="23" t="str">
        <f>IF(paramètres!$B$28=1,(((SUM(P2499:Y2499)/1.02)+SUM(Z2499:AA2499))+((SUM(AB2499:AK2499)/1.02)+SUM(AL2499:AN2499)))*cotpatr,IF(paramètres!$B$28=2,(SUM(P2499:AN2499)*cotpatr),"Missing Delta Option"))</f>
        <v>Missing Delta Option</v>
      </c>
      <c r="AP2499" s="23" t="str" cm="1">
        <f t="array" ref="AP2499">IF(paramètres!$B$28=1,(((SUM(P2499:Y2499)/1.02)+SUM(Z2499:AA2499))+((SUM(AB2499:AM2499)/1.02)+SUM(AL2499:AM2499)))/12*pécule,IF(paramètres!$B$28=2,SUM(P2499:AM2499)/12*pécule,"Missing Delta Option"))</f>
        <v>Missing Delta Option</v>
      </c>
      <c r="AQ2499" s="105" t="e">
        <f>IF(paramètres!$B$28=1,(((SUM(P2499:Y2499)/1.02)+SUM(Z2499:AA2499))+((SUM(AB2499:AM2499)/1.02)+SUM(AL2499:AM2499)))+AN2499+AO2499+AP2499,SUM(P2499:AM2499)+AN2499+AO2499+AP2499)</f>
        <v>#VALUE!</v>
      </c>
    </row>
    <row r="2500" spans="1:43" ht="15.75" thickBot="1" x14ac:dyDescent="0.3">
      <c r="A2500" s="107"/>
      <c r="B2500" s="108"/>
      <c r="C2500" s="108"/>
      <c r="D2500" s="109"/>
      <c r="E2500" s="110"/>
      <c r="F2500" s="111"/>
      <c r="G2500" s="112"/>
      <c r="H2500" s="113"/>
      <c r="I2500" s="111"/>
      <c r="J2500" s="112"/>
      <c r="K2500" s="113"/>
      <c r="L2500" s="111"/>
      <c r="M2500" s="112"/>
      <c r="N2500" s="113"/>
      <c r="O2500" s="110"/>
      <c r="P2500" s="114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  <c r="AA2500" s="116"/>
      <c r="AB2500" s="123">
        <f>IF($D2500="",0,IF($E2500="",0,IF(VLOOKUP($E2500,paramètres!$E$33:$F$44,2,FALSE)&lt;=VLOOKUP($AB$18,paramètres!$E$33:$F$44,2,FALSE),P2500*$D2500,0)))</f>
        <v>0</v>
      </c>
      <c r="AC2500" s="117">
        <f>IF($D2500="",0,IF($E2500="",0,IF(VLOOKUP($E2500,paramètres!$E$33:$F$44,2,FALSE)&lt;=VLOOKUP($AC$18,paramètres!$E$33:$F$44,2,FALSE),Q2500*$D2500,0)))</f>
        <v>0</v>
      </c>
      <c r="AD2500" s="117">
        <f>IF($D2500="",0,IF($E2500="",0,IF(VLOOKUP($E2500,paramètres!$E$33:$F$44,2,FALSE)&lt;=VLOOKUP($AD$18,paramètres!$E$33:$F$44,2,FALSE),R2500*$D2500,0)))</f>
        <v>0</v>
      </c>
      <c r="AE2500" s="117">
        <f>IF($D2500="",0,IF($E2500="",0,IF(VLOOKUP($E2500,paramètres!$E$33:$F$44,2,FALSE)&lt;=VLOOKUP($AE$18,paramètres!$E$33:$F$44,2,FALSE),S2500*$D2500,0)))</f>
        <v>0</v>
      </c>
      <c r="AF2500" s="117">
        <f>IF($D2500="",0,IF($E2500="",0,IF(VLOOKUP($E2500,paramètres!$E$33:$F$44,2,FALSE)&lt;=VLOOKUP($AF$18,paramètres!$E$33:$F$44,2,FALSE),T2500*$D2500,0)))</f>
        <v>0</v>
      </c>
      <c r="AG2500" s="117">
        <f>IF($D2500="",0,IF($E2500="",0,IF(VLOOKUP($E2500,paramètres!$E$33:$F$44,2,FALSE)&lt;=VLOOKUP($AG$18,paramètres!$E$33:$F$44,2,FALSE),U2500*$D2500,0)))</f>
        <v>0</v>
      </c>
      <c r="AH2500" s="117">
        <f>IF($D2500="",0,IF($E2500="",0,IF(VLOOKUP($E2500,paramètres!$E$33:$F$44,2,FALSE)&lt;=VLOOKUP($AH$18,paramètres!$E$33:$F$44,2,FALSE),V2500*$D2500,0)))</f>
        <v>0</v>
      </c>
      <c r="AI2500" s="117">
        <f>IF($D2500="",0,IF($E2500="",0,IF(VLOOKUP($E2500,paramètres!$E$33:$F$44,2,FALSE)&lt;=VLOOKUP($AI$18,paramètres!$E$33:$F$44,2,FALSE),W2500*$D2500,0)))</f>
        <v>0</v>
      </c>
      <c r="AJ2500" s="117">
        <f>IF($D2500="",0,IF($E2500="",0,IF(VLOOKUP($E2500,paramètres!$E$33:$F$44,2,FALSE)&lt;=VLOOKUP($AJ$18,paramètres!$E$33:$F$44,2,FALSE),X2500*$D2500,0)))</f>
        <v>0</v>
      </c>
      <c r="AK2500" s="117">
        <f>IF($D2500="",0,IF($E2500="",0,IF(VLOOKUP($E2500,paramètres!$E$33:$F$44,2,FALSE)&lt;=VLOOKUP($AK$18,paramètres!$E$33:$F$44,2,FALSE),Y2500*$D2500,0)))</f>
        <v>0</v>
      </c>
      <c r="AL2500" s="117">
        <f>IF($D2500="",0,IF($E2500="",0,IF(VLOOKUP($E2500,paramètres!$E$33:$F$44,2,FALSE)&lt;=VLOOKUP($AL$18,paramètres!$E$33:$F$44,2,FALSE),Z2500*$D2500,0)))</f>
        <v>0</v>
      </c>
      <c r="AM2500" s="127">
        <f>IF($D2500="",0,IF($E2500="",0,IF(VLOOKUP($E2500,paramètres!$E$33:$F$44,2,FALSE)&lt;=VLOOKUP($AM$18,paramètres!$E$33:$F$44,2,FALSE),AA2500*$D2500,0)))</f>
        <v>0</v>
      </c>
      <c r="AN2500" s="123" t="str">
        <f>IF(paramètres!$B$28=1,((SUM(P2500:Y2500)/1.02)+SUM(Z2500:AA2500))*0.0303/9*COUNT(P2500:X2500),IF(paramètres!$B$28=2,(SUM(P2500:AA2500))*0.0303/9*COUNT(P2500:X2500),"Missing Delta option"))</f>
        <v>Missing Delta option</v>
      </c>
      <c r="AO2500" s="117" t="str">
        <f>IF(paramètres!$B$28=1,(((SUM(P2500:Y2500)/1.02)+SUM(Z2500:AA2500))+((SUM(AB2500:AK2500)/1.02)+SUM(AL2500:AN2500)))*cotpatr,IF(paramètres!$B$28=2,(SUM(P2500:AN2500)*cotpatr),"Missing Delta Option"))</f>
        <v>Missing Delta Option</v>
      </c>
      <c r="AP2500" s="117" t="str" cm="1">
        <f t="array" ref="AP2500">IF(paramètres!$B$28=1,(((SUM(P2500:Y2500)/1.02)+SUM(Z2500:AA2500))+((SUM(AB2500:AM2500)/1.02)+SUM(AL2500:AM2500)))/12*pécule,IF(paramètres!$B$28=2,SUM(P2500:AM2500)/12*pécule,"Missing Delta Option"))</f>
        <v>Missing Delta Option</v>
      </c>
      <c r="AQ2500" s="118" t="e">
        <f>IF(paramètres!$B$28=1,(((SUM(P2500:Y2500)/1.02)+SUM(Z2500:AA2500))+((SUM(AB2500:AM2500)/1.02)+SUM(AL2500:AM2500)))+AN2500+AO2500+AP2500,SUM(P2500:AM2500)+AN2500+AO2500+AP2500)</f>
        <v>#VALUE!</v>
      </c>
    </row>
    <row r="2501" spans="1:43" x14ac:dyDescent="0.25">
      <c r="B2501">
        <f>COUNTIF(B21:B2500,"Oui")</f>
        <v>0</v>
      </c>
      <c r="AQ2501">
        <f>COUNTIF(AQ21:AQ2500,"&gt;0")</f>
        <v>0</v>
      </c>
    </row>
  </sheetData>
  <sheetProtection algorithmName="SHA-512" hashValue="+Z1X65Yf82812ciffhBrDGFwmZmi1k/veDpNtlIw6+BBuFUEp9DKE18YrN2NLnwPEWCJaXsY9f67hgbLy6V/3w==" saltValue="fus90Ny35uRtPKWmCb74Qw==" spinCount="100000" sheet="1" sort="0" autoFilter="0"/>
  <mergeCells count="21">
    <mergeCell ref="C5:F5"/>
    <mergeCell ref="C6:F6"/>
    <mergeCell ref="C7:F7"/>
    <mergeCell ref="C8:F8"/>
    <mergeCell ref="C9:F9"/>
    <mergeCell ref="A8:B8"/>
    <mergeCell ref="A9:B9"/>
    <mergeCell ref="A7:B7"/>
    <mergeCell ref="A6:B6"/>
    <mergeCell ref="A5:B5"/>
    <mergeCell ref="A12:B12"/>
    <mergeCell ref="A16:O17"/>
    <mergeCell ref="AN16:AQ17"/>
    <mergeCell ref="AO15:AP15"/>
    <mergeCell ref="A10:B10"/>
    <mergeCell ref="A11:B11"/>
    <mergeCell ref="AB16:AM17"/>
    <mergeCell ref="P16:AA17"/>
    <mergeCell ref="C10:F10"/>
    <mergeCell ref="C11:F11"/>
    <mergeCell ref="C12:F12"/>
  </mergeCells>
  <phoneticPr fontId="18" type="noConversion"/>
  <conditionalFormatting sqref="C5:C12">
    <cfRule type="containsBlanks" dxfId="13" priority="5">
      <formula>LEN(TRIM(C5))=0</formula>
    </cfRule>
  </conditionalFormatting>
  <conditionalFormatting sqref="H21:H2500">
    <cfRule type="containsBlanks" priority="19" stopIfTrue="1">
      <formula>LEN(TRIM(H21))=0</formula>
    </cfRule>
    <cfRule type="expression" dxfId="12" priority="20">
      <formula>H21+K21+N21&lt;&gt;100%</formula>
    </cfRule>
  </conditionalFormatting>
  <conditionalFormatting sqref="K21:K2500">
    <cfRule type="containsBlanks" priority="9" stopIfTrue="1">
      <formula>LEN(TRIM(K21))=0</formula>
    </cfRule>
    <cfRule type="expression" dxfId="11" priority="10">
      <formula>H21+K21+N21&lt;&gt;100%</formula>
    </cfRule>
  </conditionalFormatting>
  <conditionalFormatting sqref="N21:N2500">
    <cfRule type="containsBlanks" priority="7" stopIfTrue="1">
      <formula>LEN(TRIM(N21))=0</formula>
    </cfRule>
    <cfRule type="expression" dxfId="10" priority="8">
      <formula>H21+K21+N21&lt;&gt;100%</formula>
    </cfRule>
  </conditionalFormatting>
  <conditionalFormatting sqref="P21:AA2500">
    <cfRule type="cellIs" dxfId="9" priority="6" operator="lessThan">
      <formula>0</formula>
    </cfRule>
    <cfRule type="cellIs" dxfId="8" priority="22" operator="greaterThan">
      <formula>600</formula>
    </cfRule>
  </conditionalFormatting>
  <conditionalFormatting sqref="AB19:AM20">
    <cfRule type="cellIs" dxfId="7" priority="1322" operator="greaterThan">
      <formula>150</formula>
    </cfRule>
  </conditionalFormatting>
  <dataValidations xWindow="1290" yWindow="781" count="9">
    <dataValidation type="list" allowBlank="1" showInputMessage="1" showErrorMessage="1" sqref="L19:L20 I19:I20 O19:O20" xr:uid="{00000000-0002-0000-0100-000000000000}">
      <formula1>catégories</formula1>
    </dataValidation>
    <dataValidation type="decimal" operator="lessThan" allowBlank="1" showInputMessage="1" showErrorMessage="1" sqref="P19:AA20 AB19:AM2500" xr:uid="{00000000-0002-0000-0100-000001000000}">
      <formula1>1000</formula1>
    </dataValidation>
    <dataValidation type="decimal" operator="lessThan" allowBlank="1" showInputMessage="1" showErrorMessage="1" sqref="E14" xr:uid="{00000000-0002-0000-0100-000004000000}">
      <formula1>0.4</formula1>
    </dataValidation>
    <dataValidation type="decimal" allowBlank="1" showInputMessage="1" showErrorMessage="1" sqref="K19:K20 H19:H20 N19:N20" xr:uid="{00000000-0002-0000-0100-000003000000}">
      <formula1>0.1</formula1>
      <formula2>1</formula2>
    </dataValidation>
    <dataValidation allowBlank="1" showInputMessage="1" showErrorMessage="1" prompt="Veuillez introduire le nom complet de votre institution" sqref="C5" xr:uid="{09725D97-10D5-4E03-8EFF-4935D0AAC02F}"/>
    <dataValidation type="decimal" allowBlank="1" showInputMessage="1" showErrorMessage="1" sqref="N21:N2500 K21:K2500 H21:H2500" xr:uid="{42D56B67-D041-4597-8988-E0F55FC2FBEF}">
      <formula1>0.01</formula1>
      <formula2>1</formula2>
    </dataValidation>
    <dataValidation type="decimal" operator="greaterThan" allowBlank="1" showInputMessage="1" showErrorMessage="1" error="Pas de 0, -, 0,00 ou inférieur" prompt="Chiffre 0 ou négatifs non admis._x000a__x000a_Si le Delta égal 0, laissez la case vide._x000a__x000a_Un delta supérieur à 600,00€ sera mis en évidence mais ne signifie pas une erreur." sqref="P21:AA2500" xr:uid="{7FC73036-5DF5-4CAD-8D1F-CD8B564B49B4}">
      <formula1>0</formula1>
    </dataValidation>
    <dataValidation type="textLength" operator="lessThanOrEqual" showInputMessage="1" showErrorMessage="1" error="Max 6 chiffres" prompt="Veuillez introduire votre numéro de dossier auprès de la Chambre" sqref="C6:F6" xr:uid="{8F0958C5-3C24-4730-A6B7-BCAC21801D92}">
      <formula1>6</formula1>
    </dataValidation>
    <dataValidation type="textLength" operator="equal" showInputMessage="1" showErrorMessage="1" error="Merci d'encoder 12 chiffres" prompt="Veuillez introduire 12 chiffres sans caractères spéciaux._x000a_" sqref="C9:F9" xr:uid="{A0313298-4D76-4136-B958-FD4B7925C362}">
      <formula1>12</formula1>
    </dataValidation>
  </dataValidations>
  <pageMargins left="0.7" right="0.7" top="0.75" bottom="0.75" header="0.3" footer="0.3"/>
  <pageSetup paperSize="9" orientation="portrait" r:id="rId1"/>
  <ignoredErrors>
    <ignoredError sqref="H12" unlockedFormula="1"/>
    <ignoredError sqref="AQ15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1" r:id="rId4" name="Option Button 23">
              <controlPr locked="0" defaultSize="0" autoFill="0" autoLine="0" autoPict="0">
                <anchor moveWithCells="1">
                  <from>
                    <xdr:col>7</xdr:col>
                    <xdr:colOff>133350</xdr:colOff>
                    <xdr:row>8</xdr:row>
                    <xdr:rowOff>152400</xdr:rowOff>
                  </from>
                  <to>
                    <xdr:col>8</xdr:col>
                    <xdr:colOff>247650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5" name="Option Button 25">
              <controlPr locked="0" defaultSize="0" autoFill="0" autoLine="0" autoPict="0" altText="Deltas fournis par votre secrétariat social reprennat l'index uniquement à partir du 1er novembre 2023">
                <anchor moveWithCells="1">
                  <from>
                    <xdr:col>7</xdr:col>
                    <xdr:colOff>133350</xdr:colOff>
                    <xdr:row>9</xdr:row>
                    <xdr:rowOff>95250</xdr:rowOff>
                  </from>
                  <to>
                    <xdr:col>8</xdr:col>
                    <xdr:colOff>361950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1290" yWindow="781" count="6">
        <x14:dataValidation type="list" allowBlank="1" showInputMessage="1" showErrorMessage="1" xr:uid="{00000000-0002-0000-0100-000002000000}">
          <x14:formula1>
            <xm:f>paramètres!$B$33:$B$252</xm:f>
          </x14:formula1>
          <xm:sqref>J19:J2500 G19:G2500 M19:M2500</xm:sqref>
        </x14:dataValidation>
        <x14:dataValidation type="list" allowBlank="1" showInputMessage="1" showErrorMessage="1" xr:uid="{00000000-0002-0000-0100-000005000000}">
          <x14:formula1>
            <xm:f>paramètres!$C$33:$C$36</xm:f>
          </x14:formula1>
          <xm:sqref>D19:D2500</xm:sqref>
        </x14:dataValidation>
        <x14:dataValidation type="list" allowBlank="1" showInputMessage="1" showErrorMessage="1" xr:uid="{00000000-0002-0000-0100-000006000000}">
          <x14:formula1>
            <xm:f>paramètres!$D$33:$D$34</xm:f>
          </x14:formula1>
          <xm:sqref>B19:C2500</xm:sqref>
        </x14:dataValidation>
        <x14:dataValidation type="list" allowBlank="1" showInputMessage="1" showErrorMessage="1" xr:uid="{00000000-0002-0000-0100-000007000000}">
          <x14:formula1>
            <xm:f>paramètres!$E$33:$E$44</xm:f>
          </x14:formula1>
          <xm:sqref>E19:E2500</xm:sqref>
        </x14:dataValidation>
        <x14:dataValidation type="list" allowBlank="1" showInputMessage="1" showErrorMessage="1" xr:uid="{CBAEAFA2-D9E7-48DD-B18C-D18FB18DB091}">
          <x14:formula1>
            <xm:f>paramètres!$A$33:$A$50</xm:f>
          </x14:formula1>
          <xm:sqref>O21:O2500 L21:L2500 I21:I2500</xm:sqref>
        </x14:dataValidation>
        <x14:dataValidation type="list" operator="lessThan" showInputMessage="1" showErrorMessage="1" error="Veuillez séléctionner un choix dans la liste" xr:uid="{C1DC7282-EF9A-4A7B-B69C-497769E7B774}">
          <x14:formula1>
            <xm:f>paramètres!$A$19:$A$23</xm:f>
          </x14:formula1>
          <xm:sqref>C7:F7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B82A-F22C-4F14-BF6D-6ED6EBE1CB2C}">
  <sheetPr codeName="Feuil4">
    <tabColor theme="8" tint="0.59999389629810485"/>
  </sheetPr>
  <dimension ref="A1:AP300"/>
  <sheetViews>
    <sheetView zoomScale="80" zoomScaleNormal="80" workbookViewId="0">
      <selection activeCell="A12" sqref="A12"/>
    </sheetView>
  </sheetViews>
  <sheetFormatPr baseColWidth="10" defaultColWidth="11.42578125" defaultRowHeight="15" x14ac:dyDescent="0.25"/>
  <cols>
    <col min="1" max="1" width="15.28515625" customWidth="1"/>
    <col min="2" max="2" width="17.28515625" customWidth="1"/>
    <col min="3" max="3" width="9.28515625" customWidth="1"/>
    <col min="4" max="4" width="11.140625" customWidth="1"/>
    <col min="5" max="5" width="14.28515625" customWidth="1"/>
    <col min="6" max="6" width="6.42578125" customWidth="1"/>
    <col min="7" max="7" width="11.28515625" customWidth="1"/>
    <col min="8" max="8" width="14.28515625" customWidth="1"/>
    <col min="9" max="9" width="6.42578125" customWidth="1"/>
    <col min="10" max="10" width="11.28515625" customWidth="1"/>
    <col min="11" max="11" width="14.28515625" customWidth="1"/>
    <col min="12" max="12" width="6.42578125" customWidth="1"/>
    <col min="13" max="13" width="11.28515625" customWidth="1"/>
    <col min="14" max="14" width="11.7109375" customWidth="1"/>
    <col min="15" max="25" width="11.7109375" style="1" customWidth="1"/>
    <col min="26" max="26" width="22.7109375" style="1" customWidth="1"/>
    <col min="27" max="28" width="22.7109375" customWidth="1"/>
  </cols>
  <sheetData>
    <row r="1" spans="1:42" ht="15" customHeight="1" x14ac:dyDescent="0.35">
      <c r="A1" s="30"/>
      <c r="B1" s="30"/>
      <c r="O1"/>
      <c r="P1"/>
      <c r="AA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1" x14ac:dyDescent="0.35">
      <c r="C2" s="30" t="s">
        <v>59</v>
      </c>
    </row>
    <row r="3" spans="1:42" ht="15.75" x14ac:dyDescent="0.25">
      <c r="N3" s="62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</row>
    <row r="4" spans="1:42" ht="16.5" thickBot="1" x14ac:dyDescent="0.3">
      <c r="N4" s="63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</row>
    <row r="5" spans="1:42" ht="19.5" thickBot="1" x14ac:dyDescent="0.35">
      <c r="A5" s="253" t="s">
        <v>97</v>
      </c>
      <c r="B5" s="254"/>
      <c r="C5" s="254"/>
      <c r="D5" s="254"/>
      <c r="E5" s="5">
        <v>5.4199999999999998E-2</v>
      </c>
      <c r="K5" s="57"/>
      <c r="N5" s="6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</row>
    <row r="6" spans="1:42" ht="15.75" thickBot="1" x14ac:dyDescent="0.3">
      <c r="Z6" s="50" t="s">
        <v>98</v>
      </c>
      <c r="AA6" s="18" t="e">
        <f>SUM(AA12:AA300)</f>
        <v>#VALUE!</v>
      </c>
    </row>
    <row r="7" spans="1:42" s="3" customFormat="1" ht="15.75" x14ac:dyDescent="0.25">
      <c r="A7" s="255" t="s">
        <v>99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7"/>
      <c r="N7" s="237" t="s">
        <v>100</v>
      </c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9"/>
      <c r="Z7" s="229" t="s">
        <v>77</v>
      </c>
      <c r="AA7" s="230"/>
    </row>
    <row r="8" spans="1:42" s="3" customFormat="1" ht="16.5" thickBot="1" x14ac:dyDescent="0.3">
      <c r="A8" s="25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60"/>
      <c r="N8" s="240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2"/>
      <c r="Z8" s="231"/>
      <c r="AA8" s="232"/>
    </row>
    <row r="9" spans="1:42" ht="52.5" customHeight="1" thickBot="1" x14ac:dyDescent="0.3">
      <c r="A9" s="6" t="s">
        <v>78</v>
      </c>
      <c r="B9" s="7" t="s">
        <v>79</v>
      </c>
      <c r="C9" s="7" t="s">
        <v>101</v>
      </c>
      <c r="D9" s="213" t="s">
        <v>83</v>
      </c>
      <c r="E9" s="9" t="s">
        <v>84</v>
      </c>
      <c r="F9" s="46" t="s">
        <v>85</v>
      </c>
      <c r="G9" s="8" t="s">
        <v>86</v>
      </c>
      <c r="H9" s="9" t="s">
        <v>87</v>
      </c>
      <c r="I9" s="46" t="s">
        <v>85</v>
      </c>
      <c r="J9" s="7" t="s">
        <v>86</v>
      </c>
      <c r="K9" s="9" t="s">
        <v>88</v>
      </c>
      <c r="L9" s="46" t="s">
        <v>85</v>
      </c>
      <c r="M9" s="10" t="s">
        <v>86</v>
      </c>
      <c r="N9" s="85" t="s">
        <v>28</v>
      </c>
      <c r="O9" s="78" t="s">
        <v>32</v>
      </c>
      <c r="P9" s="78" t="s">
        <v>34</v>
      </c>
      <c r="Q9" s="78" t="s">
        <v>36</v>
      </c>
      <c r="R9" s="78" t="s">
        <v>38</v>
      </c>
      <c r="S9" s="78" t="s">
        <v>40</v>
      </c>
      <c r="T9" s="78" t="s">
        <v>42</v>
      </c>
      <c r="U9" s="78" t="s">
        <v>44</v>
      </c>
      <c r="V9" s="78" t="s">
        <v>46</v>
      </c>
      <c r="W9" s="78" t="s">
        <v>48</v>
      </c>
      <c r="X9" s="78" t="s">
        <v>50</v>
      </c>
      <c r="Y9" s="79" t="s">
        <v>52</v>
      </c>
      <c r="Z9" s="47" t="s">
        <v>90</v>
      </c>
      <c r="AA9" s="4" t="s">
        <v>92</v>
      </c>
    </row>
    <row r="10" spans="1:42" x14ac:dyDescent="0.25">
      <c r="A10" s="88" t="s">
        <v>93</v>
      </c>
      <c r="B10" s="89" t="s">
        <v>27</v>
      </c>
      <c r="C10" s="89" t="s">
        <v>31</v>
      </c>
      <c r="D10" s="91"/>
      <c r="E10" s="93" t="s">
        <v>30</v>
      </c>
      <c r="F10" s="94">
        <v>1</v>
      </c>
      <c r="G10" s="95" t="s">
        <v>25</v>
      </c>
      <c r="H10" s="93"/>
      <c r="I10" s="94"/>
      <c r="J10" s="95"/>
      <c r="K10" s="93"/>
      <c r="L10" s="94"/>
      <c r="M10" s="96"/>
      <c r="N10" s="97"/>
      <c r="O10" s="98"/>
      <c r="P10" s="98"/>
      <c r="Q10" s="98"/>
      <c r="R10" s="98"/>
      <c r="S10" s="98"/>
      <c r="T10" s="98">
        <v>32.270000000000003</v>
      </c>
      <c r="U10" s="98"/>
      <c r="V10" s="98"/>
      <c r="W10" s="98"/>
      <c r="X10" s="98"/>
      <c r="Y10" s="99">
        <v>39.72</v>
      </c>
      <c r="Z10" s="120" t="str">
        <f>IF(paramètres!$B$28=1,((SUM(N10:W10)/1.02)+(SUM(X10:Y10)))*$E$5,IF(paramètres!$B$28=2,SUM(N10:Y10)*$E$5,"Missing Delta Option"))</f>
        <v>Missing Delta Option</v>
      </c>
      <c r="AA10" s="102" t="e">
        <f>IF(paramètres!$B$28=1,((SUM(N10:W10)/1.02)+(SUM(X10:Y10)))+Z10,SUM(N10:Y10)+Z10)</f>
        <v>#VALUE!</v>
      </c>
    </row>
    <row r="11" spans="1:42" x14ac:dyDescent="0.25">
      <c r="A11" s="138" t="s">
        <v>95</v>
      </c>
      <c r="B11" s="42" t="s">
        <v>27</v>
      </c>
      <c r="C11" s="43" t="s">
        <v>31</v>
      </c>
      <c r="D11" s="48"/>
      <c r="E11" s="41">
        <v>2290</v>
      </c>
      <c r="F11" s="44">
        <v>0.7</v>
      </c>
      <c r="G11" s="45" t="s">
        <v>33</v>
      </c>
      <c r="H11" s="41">
        <v>2672</v>
      </c>
      <c r="I11" s="44">
        <v>0.3</v>
      </c>
      <c r="J11" s="45" t="s">
        <v>29</v>
      </c>
      <c r="K11" s="41"/>
      <c r="L11" s="44"/>
      <c r="M11" s="184"/>
      <c r="N11" s="194">
        <v>3</v>
      </c>
      <c r="O11" s="195">
        <v>3</v>
      </c>
      <c r="P11" s="195">
        <v>3</v>
      </c>
      <c r="Q11" s="195">
        <v>3</v>
      </c>
      <c r="R11" s="195">
        <v>3</v>
      </c>
      <c r="S11" s="195">
        <v>3</v>
      </c>
      <c r="T11" s="195">
        <v>3</v>
      </c>
      <c r="U11" s="195">
        <v>3</v>
      </c>
      <c r="V11" s="195">
        <v>3</v>
      </c>
      <c r="W11" s="195">
        <v>3</v>
      </c>
      <c r="X11" s="195">
        <v>3</v>
      </c>
      <c r="Y11" s="196">
        <v>3</v>
      </c>
      <c r="Z11" s="175" t="str">
        <f>IF(paramètres!$B$28=1,((SUM(N11:W11)/1.02)+(SUM(X11:Y11)))*$E$5,IF(paramètres!$B$28=2,SUM(N11:Y11)*$E$5,"Missing Delta Option"))</f>
        <v>Missing Delta Option</v>
      </c>
      <c r="AA11" s="103" t="e">
        <f>IF(paramètres!$B$28=1,((SUM(N11:W11)/1.02)+(SUM(X11:Y11)))+Z11,SUM(N11:Y11)+Z11)</f>
        <v>#VALUE!</v>
      </c>
    </row>
    <row r="12" spans="1:42" x14ac:dyDescent="0.25">
      <c r="A12" s="104"/>
      <c r="B12" s="25"/>
      <c r="C12" s="39"/>
      <c r="D12" s="49"/>
      <c r="E12" s="24"/>
      <c r="F12" s="71"/>
      <c r="G12" s="26"/>
      <c r="H12" s="24"/>
      <c r="I12" s="71"/>
      <c r="J12" s="26"/>
      <c r="K12" s="24"/>
      <c r="L12" s="71"/>
      <c r="M12" s="183"/>
      <c r="N12" s="191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  <c r="Z12" s="140" t="str">
        <f>IF(paramètres!$B$28=1,((SUM(N12:W12)/1.02)+(SUM(X12:Y12)))*$E$5,IF(paramètres!$B$28=2,SUM(N12:Y12)*$E$5,"Missing Delta Option"))</f>
        <v>Missing Delta Option</v>
      </c>
      <c r="AA12" s="105" t="e">
        <f>IF(paramètres!$B$28=1,((SUM(N12:W12)/1.02)+(SUM(X12:Y12)))+Z12,SUM(N12:Y12)+Z12)</f>
        <v>#VALUE!</v>
      </c>
    </row>
    <row r="13" spans="1:42" x14ac:dyDescent="0.25">
      <c r="A13" s="104"/>
      <c r="B13" s="39"/>
      <c r="C13" s="39"/>
      <c r="D13" s="49"/>
      <c r="E13" s="38"/>
      <c r="F13" s="71"/>
      <c r="G13" s="40"/>
      <c r="H13" s="38"/>
      <c r="I13" s="71"/>
      <c r="J13" s="40"/>
      <c r="K13" s="38"/>
      <c r="L13" s="71"/>
      <c r="M13" s="49"/>
      <c r="N13" s="185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  <c r="Z13" s="140" t="str">
        <f>IF(paramètres!$B$28=1,((SUM(N13:W13)/1.02)+(SUM(X13:Y13)))*$E$5,IF(paramètres!$B$28=2,SUM(N13:Y13)*$E$5,"Missing Delta Option"))</f>
        <v>Missing Delta Option</v>
      </c>
      <c r="AA13" s="105" t="e">
        <f>IF(paramètres!$B$28=1,((SUM(N13:W13)/1.02)+(SUM(X13:Y13)))+Z13,SUM(N13:Y13)+Z13)</f>
        <v>#VALUE!</v>
      </c>
    </row>
    <row r="14" spans="1:42" x14ac:dyDescent="0.25">
      <c r="A14" s="104"/>
      <c r="B14" s="39"/>
      <c r="C14" s="39"/>
      <c r="D14" s="49"/>
      <c r="E14" s="38"/>
      <c r="F14" s="71"/>
      <c r="G14" s="40"/>
      <c r="H14" s="38"/>
      <c r="I14" s="71"/>
      <c r="J14" s="40"/>
      <c r="K14" s="38"/>
      <c r="L14" s="71"/>
      <c r="M14" s="49"/>
      <c r="N14" s="185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7"/>
      <c r="Z14" s="140" t="str">
        <f>IF(paramètres!$B$28=1,((SUM(N14:W14)/1.02)+(SUM(X14:Y14)))*$E$5,IF(paramètres!$B$28=2,SUM(N14:Y14)*$E$5,"Missing Delta Option"))</f>
        <v>Missing Delta Option</v>
      </c>
      <c r="AA14" s="105" t="e">
        <f>IF(paramètres!$B$28=1,((SUM(N14:W14)/1.02)+(SUM(X14:Y14)))+Z14,SUM(N14:Y14)+Z14)</f>
        <v>#VALUE!</v>
      </c>
    </row>
    <row r="15" spans="1:42" x14ac:dyDescent="0.25">
      <c r="A15" s="104"/>
      <c r="B15" s="39"/>
      <c r="C15" s="39"/>
      <c r="D15" s="49"/>
      <c r="E15" s="38"/>
      <c r="F15" s="71"/>
      <c r="G15" s="40"/>
      <c r="H15" s="38"/>
      <c r="I15" s="71"/>
      <c r="J15" s="40"/>
      <c r="K15" s="38"/>
      <c r="L15" s="71"/>
      <c r="M15" s="49"/>
      <c r="N15" s="185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7"/>
      <c r="Z15" s="140" t="str">
        <f>IF(paramètres!$B$28=1,((SUM(N15:W15)/1.02)+(SUM(X15:Y15)))*$E$5,IF(paramètres!$B$28=2,SUM(N15:Y15)*$E$5,"Missing Delta Option"))</f>
        <v>Missing Delta Option</v>
      </c>
      <c r="AA15" s="105" t="e">
        <f>IF(paramètres!$B$28=1,((SUM(N15:W15)/1.02)+(SUM(X15:Y15)))+Z15,SUM(N15:Y15)+Z15)</f>
        <v>#VALUE!</v>
      </c>
    </row>
    <row r="16" spans="1:42" x14ac:dyDescent="0.25">
      <c r="A16" s="104"/>
      <c r="B16" s="39"/>
      <c r="C16" s="39"/>
      <c r="D16" s="49"/>
      <c r="E16" s="38"/>
      <c r="F16" s="71"/>
      <c r="G16" s="40"/>
      <c r="H16" s="38"/>
      <c r="I16" s="71"/>
      <c r="J16" s="40"/>
      <c r="K16" s="38"/>
      <c r="L16" s="71"/>
      <c r="M16" s="49"/>
      <c r="N16" s="185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7"/>
      <c r="Z16" s="140" t="str">
        <f>IF(paramètres!$B$28=1,((SUM(N16:W16)/1.02)+(SUM(X16:Y16)))*$E$5,IF(paramètres!$B$28=2,SUM(N16:Y16)*$E$5,"Missing Delta Option"))</f>
        <v>Missing Delta Option</v>
      </c>
      <c r="AA16" s="105" t="e">
        <f>IF(paramètres!$B$28=1,((SUM(N16:W16)/1.02)+(SUM(X16:Y16)))+Z16,SUM(N16:Y16)+Z16)</f>
        <v>#VALUE!</v>
      </c>
    </row>
    <row r="17" spans="1:27" x14ac:dyDescent="0.25">
      <c r="A17" s="104"/>
      <c r="B17" s="39"/>
      <c r="C17" s="39"/>
      <c r="D17" s="49"/>
      <c r="E17" s="38"/>
      <c r="F17" s="71"/>
      <c r="G17" s="40"/>
      <c r="H17" s="38"/>
      <c r="I17" s="71"/>
      <c r="J17" s="40"/>
      <c r="K17" s="38"/>
      <c r="L17" s="71"/>
      <c r="M17" s="49"/>
      <c r="N17" s="185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7"/>
      <c r="Z17" s="140" t="str">
        <f>IF(paramètres!$B$28=1,((SUM(N17:W17)/1.02)+(SUM(X17:Y17)))*$E$5,IF(paramètres!$B$28=2,SUM(N17:Y17)*$E$5,"Missing Delta Option"))</f>
        <v>Missing Delta Option</v>
      </c>
      <c r="AA17" s="105" t="e">
        <f>IF(paramètres!$B$28=1,((SUM(N17:W17)/1.02)+(SUM(X17:Y17)))+Z17,SUM(N17:Y17)+Z17)</f>
        <v>#VALUE!</v>
      </c>
    </row>
    <row r="18" spans="1:27" x14ac:dyDescent="0.25">
      <c r="A18" s="104"/>
      <c r="B18" s="39"/>
      <c r="C18" s="39"/>
      <c r="D18" s="49"/>
      <c r="E18" s="38"/>
      <c r="F18" s="71"/>
      <c r="G18" s="40"/>
      <c r="H18" s="38"/>
      <c r="I18" s="71"/>
      <c r="J18" s="40"/>
      <c r="K18" s="38"/>
      <c r="L18" s="71"/>
      <c r="M18" s="49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7"/>
      <c r="Z18" s="140" t="str">
        <f>IF(paramètres!$B$28=1,((SUM(N18:W18)/1.02)+(SUM(X18:Y18)))*$E$5,IF(paramètres!$B$28=2,SUM(N18:Y18)*$E$5,"Missing Delta Option"))</f>
        <v>Missing Delta Option</v>
      </c>
      <c r="AA18" s="105" t="e">
        <f>IF(paramètres!$B$28=1,((SUM(N18:W18)/1.02)+(SUM(X18:Y18)))+Z18,SUM(N18:Y18)+Z18)</f>
        <v>#VALUE!</v>
      </c>
    </row>
    <row r="19" spans="1:27" x14ac:dyDescent="0.25">
      <c r="A19" s="104"/>
      <c r="B19" s="39"/>
      <c r="C19" s="39"/>
      <c r="D19" s="49"/>
      <c r="E19" s="38"/>
      <c r="F19" s="71"/>
      <c r="G19" s="40"/>
      <c r="H19" s="38"/>
      <c r="I19" s="71"/>
      <c r="J19" s="40"/>
      <c r="K19" s="38"/>
      <c r="L19" s="71"/>
      <c r="M19" s="49"/>
      <c r="N19" s="185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7"/>
      <c r="Z19" s="140" t="str">
        <f>IF(paramètres!$B$28=1,((SUM(N19:W19)/1.02)+(SUM(X19:Y19)))*$E$5,IF(paramètres!$B$28=2,SUM(N19:Y19)*$E$5,"Missing Delta Option"))</f>
        <v>Missing Delta Option</v>
      </c>
      <c r="AA19" s="105" t="e">
        <f>IF(paramètres!$B$28=1,((SUM(N19:W19)/1.02)+(SUM(X19:Y19)))+Z19,SUM(N19:Y19)+Z19)</f>
        <v>#VALUE!</v>
      </c>
    </row>
    <row r="20" spans="1:27" x14ac:dyDescent="0.25">
      <c r="A20" s="104"/>
      <c r="B20" s="39"/>
      <c r="C20" s="39"/>
      <c r="D20" s="49"/>
      <c r="E20" s="38"/>
      <c r="F20" s="71"/>
      <c r="G20" s="40"/>
      <c r="H20" s="38"/>
      <c r="I20" s="71"/>
      <c r="J20" s="40"/>
      <c r="K20" s="38"/>
      <c r="L20" s="71"/>
      <c r="M20" s="49"/>
      <c r="N20" s="185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7"/>
      <c r="Z20" s="140" t="str">
        <f>IF(paramètres!$B$28=1,((SUM(N20:W20)/1.02)+(SUM(X20:Y20)))*$E$5,IF(paramètres!$B$28=2,SUM(N20:Y20)*$E$5,"Missing Delta Option"))</f>
        <v>Missing Delta Option</v>
      </c>
      <c r="AA20" s="105" t="e">
        <f>IF(paramètres!$B$28=1,((SUM(N20:W20)/1.02)+(SUM(X20:Y20)))+Z20,SUM(N20:Y20)+Z20)</f>
        <v>#VALUE!</v>
      </c>
    </row>
    <row r="21" spans="1:27" x14ac:dyDescent="0.25">
      <c r="A21" s="104"/>
      <c r="B21" s="39"/>
      <c r="C21" s="39"/>
      <c r="D21" s="49"/>
      <c r="E21" s="38"/>
      <c r="F21" s="71"/>
      <c r="G21" s="40"/>
      <c r="H21" s="38"/>
      <c r="I21" s="71"/>
      <c r="J21" s="40"/>
      <c r="K21" s="38"/>
      <c r="L21" s="71"/>
      <c r="M21" s="49"/>
      <c r="N21" s="185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7"/>
      <c r="Z21" s="140" t="str">
        <f>IF(paramètres!$B$28=1,((SUM(N21:W21)/1.02)+(SUM(X21:Y21)))*$E$5,IF(paramètres!$B$28=2,SUM(N21:Y21)*$E$5,"Missing Delta Option"))</f>
        <v>Missing Delta Option</v>
      </c>
      <c r="AA21" s="105" t="e">
        <f>IF(paramètres!$B$28=1,((SUM(N21:W21)/1.02)+(SUM(X21:Y21)))+Z21,SUM(N21:Y21)+Z21)</f>
        <v>#VALUE!</v>
      </c>
    </row>
    <row r="22" spans="1:27" x14ac:dyDescent="0.25">
      <c r="A22" s="104"/>
      <c r="B22" s="39"/>
      <c r="C22" s="39"/>
      <c r="D22" s="49"/>
      <c r="E22" s="38"/>
      <c r="F22" s="71"/>
      <c r="G22" s="40"/>
      <c r="H22" s="38"/>
      <c r="I22" s="71"/>
      <c r="J22" s="40"/>
      <c r="K22" s="38"/>
      <c r="L22" s="71"/>
      <c r="M22" s="49"/>
      <c r="N22" s="185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7"/>
      <c r="Z22" s="140" t="str">
        <f>IF(paramètres!$B$28=1,((SUM(N22:W22)/1.02)+(SUM(X22:Y22)))*$E$5,IF(paramètres!$B$28=2,SUM(N22:Y22)*$E$5,"Missing Delta Option"))</f>
        <v>Missing Delta Option</v>
      </c>
      <c r="AA22" s="105" t="e">
        <f>IF(paramètres!$B$28=1,((SUM(N22:W22)/1.02)+(SUM(X22:Y22)))+Z22,SUM(N22:Y22)+Z22)</f>
        <v>#VALUE!</v>
      </c>
    </row>
    <row r="23" spans="1:27" x14ac:dyDescent="0.25">
      <c r="A23" s="104"/>
      <c r="B23" s="39"/>
      <c r="C23" s="39"/>
      <c r="D23" s="49"/>
      <c r="E23" s="38"/>
      <c r="F23" s="71"/>
      <c r="G23" s="40"/>
      <c r="H23" s="38"/>
      <c r="I23" s="71"/>
      <c r="J23" s="40"/>
      <c r="K23" s="38"/>
      <c r="L23" s="71"/>
      <c r="M23" s="49"/>
      <c r="N23" s="185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7"/>
      <c r="Z23" s="140" t="str">
        <f>IF(paramètres!$B$28=1,((SUM(N23:W23)/1.02)+(SUM(X23:Y23)))*$E$5,IF(paramètres!$B$28=2,SUM(N23:Y23)*$E$5,"Missing Delta Option"))</f>
        <v>Missing Delta Option</v>
      </c>
      <c r="AA23" s="105" t="e">
        <f>IF(paramètres!$B$28=1,((SUM(N23:W23)/1.02)+(SUM(X23:Y23)))+Z23,SUM(N23:Y23)+Z23)</f>
        <v>#VALUE!</v>
      </c>
    </row>
    <row r="24" spans="1:27" x14ac:dyDescent="0.25">
      <c r="A24" s="104"/>
      <c r="B24" s="39"/>
      <c r="C24" s="39"/>
      <c r="D24" s="49"/>
      <c r="E24" s="38"/>
      <c r="F24" s="71"/>
      <c r="G24" s="40"/>
      <c r="H24" s="38"/>
      <c r="I24" s="71"/>
      <c r="J24" s="40"/>
      <c r="K24" s="38"/>
      <c r="L24" s="71"/>
      <c r="M24" s="49"/>
      <c r="N24" s="185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7"/>
      <c r="Z24" s="140" t="str">
        <f>IF(paramètres!$B$28=1,((SUM(N24:W24)/1.02)+(SUM(X24:Y24)))*$E$5,IF(paramètres!$B$28=2,SUM(N24:Y24)*$E$5,"Missing Delta Option"))</f>
        <v>Missing Delta Option</v>
      </c>
      <c r="AA24" s="105" t="e">
        <f>IF(paramètres!$B$28=1,((SUM(N24:W24)/1.02)+(SUM(X24:Y24)))+Z24,SUM(N24:Y24)+Z24)</f>
        <v>#VALUE!</v>
      </c>
    </row>
    <row r="25" spans="1:27" x14ac:dyDescent="0.25">
      <c r="A25" s="104"/>
      <c r="B25" s="39"/>
      <c r="C25" s="39"/>
      <c r="D25" s="49"/>
      <c r="E25" s="38"/>
      <c r="F25" s="71"/>
      <c r="G25" s="40"/>
      <c r="H25" s="38"/>
      <c r="I25" s="71"/>
      <c r="J25" s="40"/>
      <c r="K25" s="38"/>
      <c r="L25" s="71"/>
      <c r="M25" s="49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7"/>
      <c r="Z25" s="140" t="str">
        <f>IF(paramètres!$B$28=1,((SUM(N25:W25)/1.02)+(SUM(X25:Y25)))*$E$5,IF(paramètres!$B$28=2,SUM(N25:Y25)*$E$5,"Missing Delta Option"))</f>
        <v>Missing Delta Option</v>
      </c>
      <c r="AA25" s="105" t="e">
        <f>IF(paramètres!$B$28=1,((SUM(N25:W25)/1.02)+(SUM(X25:Y25)))+Z25,SUM(N25:Y25)+Z25)</f>
        <v>#VALUE!</v>
      </c>
    </row>
    <row r="26" spans="1:27" x14ac:dyDescent="0.25">
      <c r="A26" s="104"/>
      <c r="B26" s="39"/>
      <c r="C26" s="39"/>
      <c r="D26" s="49"/>
      <c r="E26" s="38"/>
      <c r="F26" s="71"/>
      <c r="G26" s="40"/>
      <c r="H26" s="38"/>
      <c r="I26" s="71"/>
      <c r="J26" s="40"/>
      <c r="K26" s="38"/>
      <c r="L26" s="71"/>
      <c r="M26" s="49"/>
      <c r="N26" s="185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7"/>
      <c r="Z26" s="140" t="str">
        <f>IF(paramètres!$B$28=1,((SUM(N26:W26)/1.02)+(SUM(X26:Y26)))*$E$5,IF(paramètres!$B$28=2,SUM(N26:Y26)*$E$5,"Missing Delta Option"))</f>
        <v>Missing Delta Option</v>
      </c>
      <c r="AA26" s="105" t="e">
        <f>IF(paramètres!$B$28=1,((SUM(N26:W26)/1.02)+(SUM(X26:Y26)))+Z26,SUM(N26:Y26)+Z26)</f>
        <v>#VALUE!</v>
      </c>
    </row>
    <row r="27" spans="1:27" x14ac:dyDescent="0.25">
      <c r="A27" s="104"/>
      <c r="B27" s="39"/>
      <c r="C27" s="39"/>
      <c r="D27" s="49"/>
      <c r="E27" s="38"/>
      <c r="F27" s="71"/>
      <c r="G27" s="40"/>
      <c r="H27" s="38"/>
      <c r="I27" s="71"/>
      <c r="J27" s="40"/>
      <c r="K27" s="38"/>
      <c r="L27" s="71"/>
      <c r="M27" s="49"/>
      <c r="N27" s="185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40" t="str">
        <f>IF(paramètres!$B$28=1,((SUM(N27:W27)/1.02)+(SUM(X27:Y27)))*$E$5,IF(paramètres!$B$28=2,SUM(N27:Y27)*$E$5,"Missing Delta Option"))</f>
        <v>Missing Delta Option</v>
      </c>
      <c r="AA27" s="105" t="e">
        <f>IF(paramètres!$B$28=1,((SUM(N27:W27)/1.02)+(SUM(X27:Y27)))+Z27,SUM(N27:Y27)+Z27)</f>
        <v>#VALUE!</v>
      </c>
    </row>
    <row r="28" spans="1:27" x14ac:dyDescent="0.25">
      <c r="A28" s="104"/>
      <c r="B28" s="39"/>
      <c r="C28" s="39"/>
      <c r="D28" s="49"/>
      <c r="E28" s="38"/>
      <c r="F28" s="71"/>
      <c r="G28" s="40"/>
      <c r="H28" s="38"/>
      <c r="I28" s="71"/>
      <c r="J28" s="40"/>
      <c r="K28" s="38"/>
      <c r="L28" s="71"/>
      <c r="M28" s="49"/>
      <c r="N28" s="185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7"/>
      <c r="Z28" s="140" t="str">
        <f>IF(paramètres!$B$28=1,((SUM(N28:W28)/1.02)+(SUM(X28:Y28)))*$E$5,IF(paramètres!$B$28=2,SUM(N28:Y28)*$E$5,"Missing Delta Option"))</f>
        <v>Missing Delta Option</v>
      </c>
      <c r="AA28" s="105" t="e">
        <f>IF(paramètres!$B$28=1,((SUM(N28:W28)/1.02)+(SUM(X28:Y28)))+Z28,SUM(N28:Y28)+Z28)</f>
        <v>#VALUE!</v>
      </c>
    </row>
    <row r="29" spans="1:27" x14ac:dyDescent="0.25">
      <c r="A29" s="104"/>
      <c r="B29" s="39"/>
      <c r="C29" s="39"/>
      <c r="D29" s="49"/>
      <c r="E29" s="38"/>
      <c r="F29" s="71"/>
      <c r="G29" s="40"/>
      <c r="H29" s="38"/>
      <c r="I29" s="71"/>
      <c r="J29" s="40"/>
      <c r="K29" s="38"/>
      <c r="L29" s="71"/>
      <c r="M29" s="49"/>
      <c r="N29" s="185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7"/>
      <c r="Z29" s="140" t="str">
        <f>IF(paramètres!$B$28=1,((SUM(N29:W29)/1.02)+(SUM(X29:Y29)))*$E$5,IF(paramètres!$B$28=2,SUM(N29:Y29)*$E$5,"Missing Delta Option"))</f>
        <v>Missing Delta Option</v>
      </c>
      <c r="AA29" s="105" t="e">
        <f>IF(paramètres!$B$28=1,((SUM(N29:W29)/1.02)+(SUM(X29:Y29)))+Z29,SUM(N29:Y29)+Z29)</f>
        <v>#VALUE!</v>
      </c>
    </row>
    <row r="30" spans="1:27" x14ac:dyDescent="0.25">
      <c r="A30" s="104"/>
      <c r="B30" s="39"/>
      <c r="C30" s="39"/>
      <c r="D30" s="49"/>
      <c r="E30" s="38"/>
      <c r="F30" s="71"/>
      <c r="G30" s="40"/>
      <c r="H30" s="38"/>
      <c r="I30" s="71"/>
      <c r="J30" s="40"/>
      <c r="K30" s="38"/>
      <c r="L30" s="71"/>
      <c r="M30" s="49"/>
      <c r="N30" s="185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7"/>
      <c r="Z30" s="140" t="str">
        <f>IF(paramètres!$B$28=1,((SUM(N30:W30)/1.02)+(SUM(X30:Y30)))*$E$5,IF(paramètres!$B$28=2,SUM(N30:Y30)*$E$5,"Missing Delta Option"))</f>
        <v>Missing Delta Option</v>
      </c>
      <c r="AA30" s="105" t="e">
        <f>IF(paramètres!$B$28=1,((SUM(N30:W30)/1.02)+(SUM(X30:Y30)))+Z30,SUM(N30:Y30)+Z30)</f>
        <v>#VALUE!</v>
      </c>
    </row>
    <row r="31" spans="1:27" x14ac:dyDescent="0.25">
      <c r="A31" s="104"/>
      <c r="B31" s="39"/>
      <c r="C31" s="39"/>
      <c r="D31" s="49"/>
      <c r="E31" s="38"/>
      <c r="F31" s="71"/>
      <c r="G31" s="40"/>
      <c r="H31" s="38"/>
      <c r="I31" s="71"/>
      <c r="J31" s="40"/>
      <c r="K31" s="38"/>
      <c r="L31" s="71"/>
      <c r="M31" s="49"/>
      <c r="N31" s="185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7"/>
      <c r="Z31" s="140" t="str">
        <f>IF(paramètres!$B$28=1,((SUM(N31:W31)/1.02)+(SUM(X31:Y31)))*$E$5,IF(paramètres!$B$28=2,SUM(N31:Y31)*$E$5,"Missing Delta Option"))</f>
        <v>Missing Delta Option</v>
      </c>
      <c r="AA31" s="105" t="e">
        <f>IF(paramètres!$B$28=1,((SUM(N31:W31)/1.02)+(SUM(X31:Y31)))+Z31,SUM(N31:Y31)+Z31)</f>
        <v>#VALUE!</v>
      </c>
    </row>
    <row r="32" spans="1:27" x14ac:dyDescent="0.25">
      <c r="A32" s="104"/>
      <c r="B32" s="39"/>
      <c r="C32" s="39"/>
      <c r="D32" s="49"/>
      <c r="E32" s="38"/>
      <c r="F32" s="71"/>
      <c r="G32" s="40"/>
      <c r="H32" s="38"/>
      <c r="I32" s="71"/>
      <c r="J32" s="40"/>
      <c r="K32" s="38"/>
      <c r="L32" s="71"/>
      <c r="M32" s="49"/>
      <c r="N32" s="185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7"/>
      <c r="Z32" s="140" t="str">
        <f>IF(paramètres!$B$28=1,((SUM(N32:W32)/1.02)+(SUM(X32:Y32)))*$E$5,IF(paramètres!$B$28=2,SUM(N32:Y32)*$E$5,"Missing Delta Option"))</f>
        <v>Missing Delta Option</v>
      </c>
      <c r="AA32" s="105" t="e">
        <f>IF(paramètres!$B$28=1,((SUM(N32:W32)/1.02)+(SUM(X32:Y32)))+Z32,SUM(N32:Y32)+Z32)</f>
        <v>#VALUE!</v>
      </c>
    </row>
    <row r="33" spans="1:27" x14ac:dyDescent="0.25">
      <c r="A33" s="104"/>
      <c r="B33" s="39"/>
      <c r="C33" s="39"/>
      <c r="D33" s="49"/>
      <c r="E33" s="38"/>
      <c r="F33" s="71"/>
      <c r="G33" s="40"/>
      <c r="H33" s="38"/>
      <c r="I33" s="71"/>
      <c r="J33" s="40"/>
      <c r="K33" s="38"/>
      <c r="L33" s="71"/>
      <c r="M33" s="49"/>
      <c r="N33" s="185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7"/>
      <c r="Z33" s="140" t="str">
        <f>IF(paramètres!$B$28=1,((SUM(N33:W33)/1.02)+(SUM(X33:Y33)))*$E$5,IF(paramètres!$B$28=2,SUM(N33:Y33)*$E$5,"Missing Delta Option"))</f>
        <v>Missing Delta Option</v>
      </c>
      <c r="AA33" s="105" t="e">
        <f>IF(paramètres!$B$28=1,((SUM(N33:W33)/1.02)+(SUM(X33:Y33)))+Z33,SUM(N33:Y33)+Z33)</f>
        <v>#VALUE!</v>
      </c>
    </row>
    <row r="34" spans="1:27" x14ac:dyDescent="0.25">
      <c r="A34" s="104"/>
      <c r="B34" s="39"/>
      <c r="C34" s="39"/>
      <c r="D34" s="49"/>
      <c r="E34" s="38"/>
      <c r="F34" s="71"/>
      <c r="G34" s="40"/>
      <c r="H34" s="38"/>
      <c r="I34" s="71"/>
      <c r="J34" s="40"/>
      <c r="K34" s="38"/>
      <c r="L34" s="71"/>
      <c r="M34" s="49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7"/>
      <c r="Z34" s="140" t="str">
        <f>IF(paramètres!$B$28=1,((SUM(N34:W34)/1.02)+(SUM(X34:Y34)))*$E$5,IF(paramètres!$B$28=2,SUM(N34:Y34)*$E$5,"Missing Delta Option"))</f>
        <v>Missing Delta Option</v>
      </c>
      <c r="AA34" s="105" t="e">
        <f>IF(paramètres!$B$28=1,((SUM(N34:W34)/1.02)+(SUM(X34:Y34)))+Z34,SUM(N34:Y34)+Z34)</f>
        <v>#VALUE!</v>
      </c>
    </row>
    <row r="35" spans="1:27" x14ac:dyDescent="0.25">
      <c r="A35" s="104"/>
      <c r="B35" s="39"/>
      <c r="C35" s="39"/>
      <c r="D35" s="49"/>
      <c r="E35" s="38"/>
      <c r="F35" s="71"/>
      <c r="G35" s="40"/>
      <c r="H35" s="38"/>
      <c r="I35" s="71"/>
      <c r="J35" s="40"/>
      <c r="K35" s="38"/>
      <c r="L35" s="71"/>
      <c r="M35" s="49"/>
      <c r="N35" s="185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7"/>
      <c r="Z35" s="140" t="str">
        <f>IF(paramètres!$B$28=1,((SUM(N35:W35)/1.02)+(SUM(X35:Y35)))*$E$5,IF(paramètres!$B$28=2,SUM(N35:Y35)*$E$5,"Missing Delta Option"))</f>
        <v>Missing Delta Option</v>
      </c>
      <c r="AA35" s="105" t="e">
        <f>IF(paramètres!$B$28=1,((SUM(N35:W35)/1.02)+(SUM(X35:Y35)))+Z35,SUM(N35:Y35)+Z35)</f>
        <v>#VALUE!</v>
      </c>
    </row>
    <row r="36" spans="1:27" x14ac:dyDescent="0.25">
      <c r="A36" s="104"/>
      <c r="B36" s="39"/>
      <c r="C36" s="39"/>
      <c r="D36" s="49"/>
      <c r="E36" s="38"/>
      <c r="F36" s="71"/>
      <c r="G36" s="40"/>
      <c r="H36" s="38"/>
      <c r="I36" s="71"/>
      <c r="J36" s="40"/>
      <c r="K36" s="38"/>
      <c r="L36" s="71"/>
      <c r="M36" s="49"/>
      <c r="N36" s="185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7"/>
      <c r="Z36" s="140" t="str">
        <f>IF(paramètres!$B$28=1,((SUM(N36:W36)/1.02)+(SUM(X36:Y36)))*$E$5,IF(paramètres!$B$28=2,SUM(N36:Y36)*$E$5,"Missing Delta Option"))</f>
        <v>Missing Delta Option</v>
      </c>
      <c r="AA36" s="105" t="e">
        <f>IF(paramètres!$B$28=1,((SUM(N36:W36)/1.02)+(SUM(X36:Y36)))+Z36,SUM(N36:Y36)+Z36)</f>
        <v>#VALUE!</v>
      </c>
    </row>
    <row r="37" spans="1:27" x14ac:dyDescent="0.25">
      <c r="A37" s="104"/>
      <c r="B37" s="39"/>
      <c r="C37" s="39"/>
      <c r="D37" s="49"/>
      <c r="E37" s="38"/>
      <c r="F37" s="71"/>
      <c r="G37" s="40"/>
      <c r="H37" s="38"/>
      <c r="I37" s="71"/>
      <c r="J37" s="40"/>
      <c r="K37" s="38"/>
      <c r="L37" s="71"/>
      <c r="M37" s="49"/>
      <c r="N37" s="185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7"/>
      <c r="Z37" s="140" t="str">
        <f>IF(paramètres!$B$28=1,((SUM(N37:W37)/1.02)+(SUM(X37:Y37)))*$E$5,IF(paramètres!$B$28=2,SUM(N37:Y37)*$E$5,"Missing Delta Option"))</f>
        <v>Missing Delta Option</v>
      </c>
      <c r="AA37" s="105" t="e">
        <f>IF(paramètres!$B$28=1,((SUM(N37:W37)/1.02)+(SUM(X37:Y37)))+Z37,SUM(N37:Y37)+Z37)</f>
        <v>#VALUE!</v>
      </c>
    </row>
    <row r="38" spans="1:27" x14ac:dyDescent="0.25">
      <c r="A38" s="104"/>
      <c r="B38" s="39"/>
      <c r="C38" s="39"/>
      <c r="D38" s="49"/>
      <c r="E38" s="38"/>
      <c r="F38" s="71"/>
      <c r="G38" s="40"/>
      <c r="H38" s="38"/>
      <c r="I38" s="71"/>
      <c r="J38" s="40"/>
      <c r="K38" s="38"/>
      <c r="L38" s="71"/>
      <c r="M38" s="49"/>
      <c r="N38" s="185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7"/>
      <c r="Z38" s="140" t="str">
        <f>IF(paramètres!$B$28=1,((SUM(N38:W38)/1.02)+(SUM(X38:Y38)))*$E$5,IF(paramètres!$B$28=2,SUM(N38:Y38)*$E$5,"Missing Delta Option"))</f>
        <v>Missing Delta Option</v>
      </c>
      <c r="AA38" s="105" t="e">
        <f>IF(paramètres!$B$28=1,((SUM(N38:W38)/1.02)+(SUM(X38:Y38)))+Z38,SUM(N38:Y38)+Z38)</f>
        <v>#VALUE!</v>
      </c>
    </row>
    <row r="39" spans="1:27" x14ac:dyDescent="0.25">
      <c r="A39" s="104"/>
      <c r="B39" s="39"/>
      <c r="C39" s="39"/>
      <c r="D39" s="49"/>
      <c r="E39" s="38"/>
      <c r="F39" s="71"/>
      <c r="G39" s="40"/>
      <c r="H39" s="38"/>
      <c r="I39" s="71"/>
      <c r="J39" s="40"/>
      <c r="K39" s="38"/>
      <c r="L39" s="71"/>
      <c r="M39" s="49"/>
      <c r="N39" s="185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7"/>
      <c r="Z39" s="140" t="str">
        <f>IF(paramètres!$B$28=1,((SUM(N39:W39)/1.02)+(SUM(X39:Y39)))*$E$5,IF(paramètres!$B$28=2,SUM(N39:Y39)*$E$5,"Missing Delta Option"))</f>
        <v>Missing Delta Option</v>
      </c>
      <c r="AA39" s="105" t="e">
        <f>IF(paramètres!$B$28=1,((SUM(N39:W39)/1.02)+(SUM(X39:Y39)))+Z39,SUM(N39:Y39)+Z39)</f>
        <v>#VALUE!</v>
      </c>
    </row>
    <row r="40" spans="1:27" x14ac:dyDescent="0.25">
      <c r="A40" s="104"/>
      <c r="B40" s="39"/>
      <c r="C40" s="39"/>
      <c r="D40" s="49"/>
      <c r="E40" s="38"/>
      <c r="F40" s="71"/>
      <c r="G40" s="40"/>
      <c r="H40" s="38"/>
      <c r="I40" s="71"/>
      <c r="J40" s="40"/>
      <c r="K40" s="38"/>
      <c r="L40" s="71"/>
      <c r="M40" s="49"/>
      <c r="N40" s="185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7"/>
      <c r="Z40" s="140" t="str">
        <f>IF(paramètres!$B$28=1,((SUM(N40:W40)/1.02)+(SUM(X40:Y40)))*$E$5,IF(paramètres!$B$28=2,SUM(N40:Y40)*$E$5,"Missing Delta Option"))</f>
        <v>Missing Delta Option</v>
      </c>
      <c r="AA40" s="105" t="e">
        <f>IF(paramètres!$B$28=1,((SUM(N40:W40)/1.02)+(SUM(X40:Y40)))+Z40,SUM(N40:Y40)+Z40)</f>
        <v>#VALUE!</v>
      </c>
    </row>
    <row r="41" spans="1:27" x14ac:dyDescent="0.25">
      <c r="A41" s="104"/>
      <c r="B41" s="39"/>
      <c r="C41" s="39"/>
      <c r="D41" s="49"/>
      <c r="E41" s="38"/>
      <c r="F41" s="71"/>
      <c r="G41" s="40"/>
      <c r="H41" s="38"/>
      <c r="I41" s="71"/>
      <c r="J41" s="40"/>
      <c r="K41" s="38"/>
      <c r="L41" s="71"/>
      <c r="M41" s="49"/>
      <c r="N41" s="185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7"/>
      <c r="Z41" s="140" t="str">
        <f>IF(paramètres!$B$28=1,((SUM(N41:W41)/1.02)+(SUM(X41:Y41)))*$E$5,IF(paramètres!$B$28=2,SUM(N41:Y41)*$E$5,"Missing Delta Option"))</f>
        <v>Missing Delta Option</v>
      </c>
      <c r="AA41" s="105" t="e">
        <f>IF(paramètres!$B$28=1,((SUM(N41:W41)/1.02)+(SUM(X41:Y41)))+Z41,SUM(N41:Y41)+Z41)</f>
        <v>#VALUE!</v>
      </c>
    </row>
    <row r="42" spans="1:27" x14ac:dyDescent="0.25">
      <c r="A42" s="104"/>
      <c r="B42" s="39"/>
      <c r="C42" s="39"/>
      <c r="D42" s="49"/>
      <c r="E42" s="38"/>
      <c r="F42" s="71"/>
      <c r="G42" s="40"/>
      <c r="H42" s="38"/>
      <c r="I42" s="71"/>
      <c r="J42" s="40"/>
      <c r="K42" s="38"/>
      <c r="L42" s="71"/>
      <c r="M42" s="49"/>
      <c r="N42" s="185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7"/>
      <c r="Z42" s="140" t="str">
        <f>IF(paramètres!$B$28=1,((SUM(N42:W42)/1.02)+(SUM(X42:Y42)))*$E$5,IF(paramètres!$B$28=2,SUM(N42:Y42)*$E$5,"Missing Delta Option"))</f>
        <v>Missing Delta Option</v>
      </c>
      <c r="AA42" s="105" t="e">
        <f>IF(paramètres!$B$28=1,((SUM(N42:W42)/1.02)+(SUM(X42:Y42)))+Z42,SUM(N42:Y42)+Z42)</f>
        <v>#VALUE!</v>
      </c>
    </row>
    <row r="43" spans="1:27" x14ac:dyDescent="0.25">
      <c r="A43" s="104"/>
      <c r="B43" s="39"/>
      <c r="C43" s="39"/>
      <c r="D43" s="49"/>
      <c r="E43" s="38"/>
      <c r="F43" s="71"/>
      <c r="G43" s="40"/>
      <c r="H43" s="38"/>
      <c r="I43" s="71"/>
      <c r="J43" s="40"/>
      <c r="K43" s="38"/>
      <c r="L43" s="71"/>
      <c r="M43" s="49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7"/>
      <c r="Z43" s="140" t="str">
        <f>IF(paramètres!$B$28=1,((SUM(N43:W43)/1.02)+(SUM(X43:Y43)))*$E$5,IF(paramètres!$B$28=2,SUM(N43:Y43)*$E$5,"Missing Delta Option"))</f>
        <v>Missing Delta Option</v>
      </c>
      <c r="AA43" s="105" t="e">
        <f>IF(paramètres!$B$28=1,((SUM(N43:W43)/1.02)+(SUM(X43:Y43)))+Z43,SUM(N43:Y43)+Z43)</f>
        <v>#VALUE!</v>
      </c>
    </row>
    <row r="44" spans="1:27" x14ac:dyDescent="0.25">
      <c r="A44" s="104"/>
      <c r="B44" s="39"/>
      <c r="C44" s="39"/>
      <c r="D44" s="49"/>
      <c r="E44" s="38"/>
      <c r="F44" s="71"/>
      <c r="G44" s="40"/>
      <c r="H44" s="38"/>
      <c r="I44" s="71"/>
      <c r="J44" s="40"/>
      <c r="K44" s="38"/>
      <c r="L44" s="71"/>
      <c r="M44" s="49"/>
      <c r="N44" s="185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7"/>
      <c r="Z44" s="140" t="str">
        <f>IF(paramètres!$B$28=1,((SUM(N44:W44)/1.02)+(SUM(X44:Y44)))*$E$5,IF(paramètres!$B$28=2,SUM(N44:Y44)*$E$5,"Missing Delta Option"))</f>
        <v>Missing Delta Option</v>
      </c>
      <c r="AA44" s="105" t="e">
        <f>IF(paramètres!$B$28=1,((SUM(N44:W44)/1.02)+(SUM(X44:Y44)))+Z44,SUM(N44:Y44)+Z44)</f>
        <v>#VALUE!</v>
      </c>
    </row>
    <row r="45" spans="1:27" x14ac:dyDescent="0.25">
      <c r="A45" s="104"/>
      <c r="B45" s="39"/>
      <c r="C45" s="39"/>
      <c r="D45" s="49"/>
      <c r="E45" s="38"/>
      <c r="F45" s="71"/>
      <c r="G45" s="40"/>
      <c r="H45" s="38"/>
      <c r="I45" s="71"/>
      <c r="J45" s="40"/>
      <c r="K45" s="38"/>
      <c r="L45" s="71"/>
      <c r="M45" s="49"/>
      <c r="N45" s="185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7"/>
      <c r="Z45" s="140" t="str">
        <f>IF(paramètres!$B$28=1,((SUM(N45:W45)/1.02)+(SUM(X45:Y45)))*$E$5,IF(paramètres!$B$28=2,SUM(N45:Y45)*$E$5,"Missing Delta Option"))</f>
        <v>Missing Delta Option</v>
      </c>
      <c r="AA45" s="105" t="e">
        <f>IF(paramètres!$B$28=1,((SUM(N45:W45)/1.02)+(SUM(X45:Y45)))+Z45,SUM(N45:Y45)+Z45)</f>
        <v>#VALUE!</v>
      </c>
    </row>
    <row r="46" spans="1:27" x14ac:dyDescent="0.25">
      <c r="A46" s="104"/>
      <c r="B46" s="39"/>
      <c r="C46" s="39"/>
      <c r="D46" s="49"/>
      <c r="E46" s="38"/>
      <c r="F46" s="71"/>
      <c r="G46" s="40"/>
      <c r="H46" s="38"/>
      <c r="I46" s="71"/>
      <c r="J46" s="40"/>
      <c r="K46" s="38"/>
      <c r="L46" s="71"/>
      <c r="M46" s="49"/>
      <c r="N46" s="185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7"/>
      <c r="Z46" s="140" t="str">
        <f>IF(paramètres!$B$28=1,((SUM(N46:W46)/1.02)+(SUM(X46:Y46)))*$E$5,IF(paramètres!$B$28=2,SUM(N46:Y46)*$E$5,"Missing Delta Option"))</f>
        <v>Missing Delta Option</v>
      </c>
      <c r="AA46" s="105" t="e">
        <f>IF(paramètres!$B$28=1,((SUM(N46:W46)/1.02)+(SUM(X46:Y46)))+Z46,SUM(N46:Y46)+Z46)</f>
        <v>#VALUE!</v>
      </c>
    </row>
    <row r="47" spans="1:27" x14ac:dyDescent="0.25">
      <c r="A47" s="104"/>
      <c r="B47" s="39"/>
      <c r="C47" s="39"/>
      <c r="D47" s="49"/>
      <c r="E47" s="38"/>
      <c r="F47" s="71"/>
      <c r="G47" s="40"/>
      <c r="H47" s="38"/>
      <c r="I47" s="71"/>
      <c r="J47" s="40"/>
      <c r="K47" s="38"/>
      <c r="L47" s="71"/>
      <c r="M47" s="49"/>
      <c r="N47" s="185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  <c r="Z47" s="140" t="str">
        <f>IF(paramètres!$B$28=1,((SUM(N47:W47)/1.02)+(SUM(X47:Y47)))*$E$5,IF(paramètres!$B$28=2,SUM(N47:Y47)*$E$5,"Missing Delta Option"))</f>
        <v>Missing Delta Option</v>
      </c>
      <c r="AA47" s="105" t="e">
        <f>IF(paramètres!$B$28=1,((SUM(N47:W47)/1.02)+(SUM(X47:Y47)))+Z47,SUM(N47:Y47)+Z47)</f>
        <v>#VALUE!</v>
      </c>
    </row>
    <row r="48" spans="1:27" x14ac:dyDescent="0.25">
      <c r="A48" s="104"/>
      <c r="B48" s="39"/>
      <c r="C48" s="39"/>
      <c r="D48" s="49"/>
      <c r="E48" s="38"/>
      <c r="F48" s="71"/>
      <c r="G48" s="40"/>
      <c r="H48" s="38"/>
      <c r="I48" s="71"/>
      <c r="J48" s="40"/>
      <c r="K48" s="38"/>
      <c r="L48" s="71"/>
      <c r="M48" s="49"/>
      <c r="N48" s="185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7"/>
      <c r="Z48" s="140" t="str">
        <f>IF(paramètres!$B$28=1,((SUM(N48:W48)/1.02)+(SUM(X48:Y48)))*$E$5,IF(paramètres!$B$28=2,SUM(N48:Y48)*$E$5,"Missing Delta Option"))</f>
        <v>Missing Delta Option</v>
      </c>
      <c r="AA48" s="105" t="e">
        <f>IF(paramètres!$B$28=1,((SUM(N48:W48)/1.02)+(SUM(X48:Y48)))+Z48,SUM(N48:Y48)+Z48)</f>
        <v>#VALUE!</v>
      </c>
    </row>
    <row r="49" spans="1:27" x14ac:dyDescent="0.25">
      <c r="A49" s="104"/>
      <c r="B49" s="39"/>
      <c r="C49" s="39"/>
      <c r="D49" s="49"/>
      <c r="E49" s="38"/>
      <c r="F49" s="71"/>
      <c r="G49" s="40"/>
      <c r="H49" s="38"/>
      <c r="I49" s="71"/>
      <c r="J49" s="40"/>
      <c r="K49" s="38"/>
      <c r="L49" s="71"/>
      <c r="M49" s="49"/>
      <c r="N49" s="185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7"/>
      <c r="Z49" s="140" t="str">
        <f>IF(paramètres!$B$28=1,((SUM(N49:W49)/1.02)+(SUM(X49:Y49)))*$E$5,IF(paramètres!$B$28=2,SUM(N49:Y49)*$E$5,"Missing Delta Option"))</f>
        <v>Missing Delta Option</v>
      </c>
      <c r="AA49" s="105" t="e">
        <f>IF(paramètres!$B$28=1,((SUM(N49:W49)/1.02)+(SUM(X49:Y49)))+Z49,SUM(N49:Y49)+Z49)</f>
        <v>#VALUE!</v>
      </c>
    </row>
    <row r="50" spans="1:27" x14ac:dyDescent="0.25">
      <c r="A50" s="104"/>
      <c r="B50" s="39"/>
      <c r="C50" s="39"/>
      <c r="D50" s="49"/>
      <c r="E50" s="38"/>
      <c r="F50" s="71"/>
      <c r="G50" s="40"/>
      <c r="H50" s="38"/>
      <c r="I50" s="71"/>
      <c r="J50" s="40"/>
      <c r="K50" s="38"/>
      <c r="L50" s="71"/>
      <c r="M50" s="49"/>
      <c r="N50" s="185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7"/>
      <c r="Z50" s="140" t="str">
        <f>IF(paramètres!$B$28=1,((SUM(N50:W50)/1.02)+(SUM(X50:Y50)))*$E$5,IF(paramètres!$B$28=2,SUM(N50:Y50)*$E$5,"Missing Delta Option"))</f>
        <v>Missing Delta Option</v>
      </c>
      <c r="AA50" s="105" t="e">
        <f>IF(paramètres!$B$28=1,((SUM(N50:W50)/1.02)+(SUM(X50:Y50)))+Z50,SUM(N50:Y50)+Z50)</f>
        <v>#VALUE!</v>
      </c>
    </row>
    <row r="51" spans="1:27" x14ac:dyDescent="0.25">
      <c r="A51" s="104"/>
      <c r="B51" s="39"/>
      <c r="C51" s="39"/>
      <c r="D51" s="49"/>
      <c r="E51" s="38"/>
      <c r="F51" s="71"/>
      <c r="G51" s="40"/>
      <c r="H51" s="38"/>
      <c r="I51" s="71"/>
      <c r="J51" s="40"/>
      <c r="K51" s="38"/>
      <c r="L51" s="71"/>
      <c r="M51" s="49"/>
      <c r="N51" s="185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7"/>
      <c r="Z51" s="140" t="str">
        <f>IF(paramètres!$B$28=1,((SUM(N51:W51)/1.02)+(SUM(X51:Y51)))*$E$5,IF(paramètres!$B$28=2,SUM(N51:Y51)*$E$5,"Missing Delta Option"))</f>
        <v>Missing Delta Option</v>
      </c>
      <c r="AA51" s="105" t="e">
        <f>IF(paramètres!$B$28=1,((SUM(N51:W51)/1.02)+(SUM(X51:Y51)))+Z51,SUM(N51:Y51)+Z51)</f>
        <v>#VALUE!</v>
      </c>
    </row>
    <row r="52" spans="1:27" x14ac:dyDescent="0.25">
      <c r="A52" s="104"/>
      <c r="B52" s="39"/>
      <c r="C52" s="39"/>
      <c r="D52" s="49"/>
      <c r="E52" s="38"/>
      <c r="F52" s="71"/>
      <c r="G52" s="40"/>
      <c r="H52" s="38"/>
      <c r="I52" s="71"/>
      <c r="J52" s="40"/>
      <c r="K52" s="38"/>
      <c r="L52" s="71"/>
      <c r="M52" s="49"/>
      <c r="N52" s="185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7"/>
      <c r="Z52" s="140" t="str">
        <f>IF(paramètres!$B$28=1,((SUM(N52:W52)/1.02)+(SUM(X52:Y52)))*$E$5,IF(paramètres!$B$28=2,SUM(N52:Y52)*$E$5,"Missing Delta Option"))</f>
        <v>Missing Delta Option</v>
      </c>
      <c r="AA52" s="105" t="e">
        <f>IF(paramètres!$B$28=1,((SUM(N52:W52)/1.02)+(SUM(X52:Y52)))+Z52,SUM(N52:Y52)+Z52)</f>
        <v>#VALUE!</v>
      </c>
    </row>
    <row r="53" spans="1:27" x14ac:dyDescent="0.25">
      <c r="A53" s="104"/>
      <c r="B53" s="39"/>
      <c r="C53" s="39"/>
      <c r="D53" s="49"/>
      <c r="E53" s="38"/>
      <c r="F53" s="71"/>
      <c r="G53" s="40"/>
      <c r="H53" s="38"/>
      <c r="I53" s="71"/>
      <c r="J53" s="40"/>
      <c r="K53" s="38"/>
      <c r="L53" s="71"/>
      <c r="M53" s="49"/>
      <c r="N53" s="185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7"/>
      <c r="Z53" s="140" t="str">
        <f>IF(paramètres!$B$28=1,((SUM(N53:W53)/1.02)+(SUM(X53:Y53)))*$E$5,IF(paramètres!$B$28=2,SUM(N53:Y53)*$E$5,"Missing Delta Option"))</f>
        <v>Missing Delta Option</v>
      </c>
      <c r="AA53" s="105" t="e">
        <f>IF(paramètres!$B$28=1,((SUM(N53:W53)/1.02)+(SUM(X53:Y53)))+Z53,SUM(N53:Y53)+Z53)</f>
        <v>#VALUE!</v>
      </c>
    </row>
    <row r="54" spans="1:27" x14ac:dyDescent="0.25">
      <c r="A54" s="104"/>
      <c r="B54" s="39"/>
      <c r="C54" s="39"/>
      <c r="D54" s="49"/>
      <c r="E54" s="38"/>
      <c r="F54" s="71"/>
      <c r="G54" s="40"/>
      <c r="H54" s="38"/>
      <c r="I54" s="71"/>
      <c r="J54" s="40"/>
      <c r="K54" s="38"/>
      <c r="L54" s="71"/>
      <c r="M54" s="49"/>
      <c r="N54" s="185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7"/>
      <c r="Z54" s="140" t="str">
        <f>IF(paramètres!$B$28=1,((SUM(N54:W54)/1.02)+(SUM(X54:Y54)))*$E$5,IF(paramètres!$B$28=2,SUM(N54:Y54)*$E$5,"Missing Delta Option"))</f>
        <v>Missing Delta Option</v>
      </c>
      <c r="AA54" s="105" t="e">
        <f>IF(paramètres!$B$28=1,((SUM(N54:W54)/1.02)+(SUM(X54:Y54)))+Z54,SUM(N54:Y54)+Z54)</f>
        <v>#VALUE!</v>
      </c>
    </row>
    <row r="55" spans="1:27" x14ac:dyDescent="0.25">
      <c r="A55" s="104"/>
      <c r="B55" s="39"/>
      <c r="C55" s="39"/>
      <c r="D55" s="49"/>
      <c r="E55" s="38"/>
      <c r="F55" s="71"/>
      <c r="G55" s="40"/>
      <c r="H55" s="38"/>
      <c r="I55" s="71"/>
      <c r="J55" s="40"/>
      <c r="K55" s="38"/>
      <c r="L55" s="71"/>
      <c r="M55" s="49"/>
      <c r="N55" s="185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7"/>
      <c r="Z55" s="140" t="str">
        <f>IF(paramètres!$B$28=1,((SUM(N55:W55)/1.02)+(SUM(X55:Y55)))*$E$5,IF(paramètres!$B$28=2,SUM(N55:Y55)*$E$5,"Missing Delta Option"))</f>
        <v>Missing Delta Option</v>
      </c>
      <c r="AA55" s="105" t="e">
        <f>IF(paramètres!$B$28=1,((SUM(N55:W55)/1.02)+(SUM(X55:Y55)))+Z55,SUM(N55:Y55)+Z55)</f>
        <v>#VALUE!</v>
      </c>
    </row>
    <row r="56" spans="1:27" x14ac:dyDescent="0.25">
      <c r="A56" s="104"/>
      <c r="B56" s="39"/>
      <c r="C56" s="39"/>
      <c r="D56" s="49"/>
      <c r="E56" s="38"/>
      <c r="F56" s="71"/>
      <c r="G56" s="40"/>
      <c r="H56" s="38"/>
      <c r="I56" s="71"/>
      <c r="J56" s="40"/>
      <c r="K56" s="38"/>
      <c r="L56" s="71"/>
      <c r="M56" s="49"/>
      <c r="N56" s="185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7"/>
      <c r="Z56" s="140" t="str">
        <f>IF(paramètres!$B$28=1,((SUM(N56:W56)/1.02)+(SUM(X56:Y56)))*$E$5,IF(paramètres!$B$28=2,SUM(N56:Y56)*$E$5,"Missing Delta Option"))</f>
        <v>Missing Delta Option</v>
      </c>
      <c r="AA56" s="105" t="e">
        <f>IF(paramètres!$B$28=1,((SUM(N56:W56)/1.02)+(SUM(X56:Y56)))+Z56,SUM(N56:Y56)+Z56)</f>
        <v>#VALUE!</v>
      </c>
    </row>
    <row r="57" spans="1:27" x14ac:dyDescent="0.25">
      <c r="A57" s="104"/>
      <c r="B57" s="39"/>
      <c r="C57" s="39"/>
      <c r="D57" s="49"/>
      <c r="E57" s="38"/>
      <c r="F57" s="71"/>
      <c r="G57" s="40"/>
      <c r="H57" s="38"/>
      <c r="I57" s="71"/>
      <c r="J57" s="40"/>
      <c r="K57" s="38"/>
      <c r="L57" s="71"/>
      <c r="M57" s="49"/>
      <c r="N57" s="185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7"/>
      <c r="Z57" s="140" t="str">
        <f>IF(paramètres!$B$28=1,((SUM(N57:W57)/1.02)+(SUM(X57:Y57)))*$E$5,IF(paramètres!$B$28=2,SUM(N57:Y57)*$E$5,"Missing Delta Option"))</f>
        <v>Missing Delta Option</v>
      </c>
      <c r="AA57" s="105" t="e">
        <f>IF(paramètres!$B$28=1,((SUM(N57:W57)/1.02)+(SUM(X57:Y57)))+Z57,SUM(N57:Y57)+Z57)</f>
        <v>#VALUE!</v>
      </c>
    </row>
    <row r="58" spans="1:27" x14ac:dyDescent="0.25">
      <c r="A58" s="104"/>
      <c r="B58" s="39"/>
      <c r="C58" s="39"/>
      <c r="D58" s="49"/>
      <c r="E58" s="38"/>
      <c r="F58" s="71"/>
      <c r="G58" s="40"/>
      <c r="H58" s="38"/>
      <c r="I58" s="71"/>
      <c r="J58" s="40"/>
      <c r="K58" s="38"/>
      <c r="L58" s="71"/>
      <c r="M58" s="49"/>
      <c r="N58" s="185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7"/>
      <c r="Z58" s="140" t="str">
        <f>IF(paramètres!$B$28=1,((SUM(N58:W58)/1.02)+(SUM(X58:Y58)))*$E$5,IF(paramètres!$B$28=2,SUM(N58:Y58)*$E$5,"Missing Delta Option"))</f>
        <v>Missing Delta Option</v>
      </c>
      <c r="AA58" s="105" t="e">
        <f>IF(paramètres!$B$28=1,((SUM(N58:W58)/1.02)+(SUM(X58:Y58)))+Z58,SUM(N58:Y58)+Z58)</f>
        <v>#VALUE!</v>
      </c>
    </row>
    <row r="59" spans="1:27" x14ac:dyDescent="0.25">
      <c r="A59" s="104"/>
      <c r="B59" s="39"/>
      <c r="C59" s="39"/>
      <c r="D59" s="49"/>
      <c r="E59" s="38"/>
      <c r="F59" s="71"/>
      <c r="G59" s="40"/>
      <c r="H59" s="38"/>
      <c r="I59" s="71"/>
      <c r="J59" s="40"/>
      <c r="K59" s="38"/>
      <c r="L59" s="71"/>
      <c r="M59" s="49"/>
      <c r="N59" s="185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7"/>
      <c r="Z59" s="140" t="str">
        <f>IF(paramètres!$B$28=1,((SUM(N59:W59)/1.02)+(SUM(X59:Y59)))*$E$5,IF(paramètres!$B$28=2,SUM(N59:Y59)*$E$5,"Missing Delta Option"))</f>
        <v>Missing Delta Option</v>
      </c>
      <c r="AA59" s="105" t="e">
        <f>IF(paramètres!$B$28=1,((SUM(N59:W59)/1.02)+(SUM(X59:Y59)))+Z59,SUM(N59:Y59)+Z59)</f>
        <v>#VALUE!</v>
      </c>
    </row>
    <row r="60" spans="1:27" x14ac:dyDescent="0.25">
      <c r="A60" s="104"/>
      <c r="B60" s="39"/>
      <c r="C60" s="39"/>
      <c r="D60" s="49"/>
      <c r="E60" s="38"/>
      <c r="F60" s="71"/>
      <c r="G60" s="40"/>
      <c r="H60" s="38"/>
      <c r="I60" s="71"/>
      <c r="J60" s="40"/>
      <c r="K60" s="38"/>
      <c r="L60" s="71"/>
      <c r="M60" s="49"/>
      <c r="N60" s="185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7"/>
      <c r="Z60" s="140" t="str">
        <f>IF(paramètres!$B$28=1,((SUM(N60:W60)/1.02)+(SUM(X60:Y60)))*$E$5,IF(paramètres!$B$28=2,SUM(N60:Y60)*$E$5,"Missing Delta Option"))</f>
        <v>Missing Delta Option</v>
      </c>
      <c r="AA60" s="105" t="e">
        <f>IF(paramètres!$B$28=1,((SUM(N60:W60)/1.02)+(SUM(X60:Y60)))+Z60,SUM(N60:Y60)+Z60)</f>
        <v>#VALUE!</v>
      </c>
    </row>
    <row r="61" spans="1:27" x14ac:dyDescent="0.25">
      <c r="A61" s="104"/>
      <c r="B61" s="39"/>
      <c r="C61" s="39"/>
      <c r="D61" s="49"/>
      <c r="E61" s="38"/>
      <c r="F61" s="71"/>
      <c r="G61" s="40"/>
      <c r="H61" s="38"/>
      <c r="I61" s="71"/>
      <c r="J61" s="40"/>
      <c r="K61" s="38"/>
      <c r="L61" s="71"/>
      <c r="M61" s="49"/>
      <c r="N61" s="185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7"/>
      <c r="Z61" s="140" t="str">
        <f>IF(paramètres!$B$28=1,((SUM(N61:W61)/1.02)+(SUM(X61:Y61)))*$E$5,IF(paramètres!$B$28=2,SUM(N61:Y61)*$E$5,"Missing Delta Option"))</f>
        <v>Missing Delta Option</v>
      </c>
      <c r="AA61" s="105" t="e">
        <f>IF(paramètres!$B$28=1,((SUM(N61:W61)/1.02)+(SUM(X61:Y61)))+Z61,SUM(N61:Y61)+Z61)</f>
        <v>#VALUE!</v>
      </c>
    </row>
    <row r="62" spans="1:27" x14ac:dyDescent="0.25">
      <c r="A62" s="104"/>
      <c r="B62" s="39"/>
      <c r="C62" s="39"/>
      <c r="D62" s="49"/>
      <c r="E62" s="38"/>
      <c r="F62" s="71"/>
      <c r="G62" s="40"/>
      <c r="H62" s="38"/>
      <c r="I62" s="71"/>
      <c r="J62" s="40"/>
      <c r="K62" s="38"/>
      <c r="L62" s="71"/>
      <c r="M62" s="49"/>
      <c r="N62" s="185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7"/>
      <c r="Z62" s="140" t="str">
        <f>IF(paramètres!$B$28=1,((SUM(N62:W62)/1.02)+(SUM(X62:Y62)))*$E$5,IF(paramètres!$B$28=2,SUM(N62:Y62)*$E$5,"Missing Delta Option"))</f>
        <v>Missing Delta Option</v>
      </c>
      <c r="AA62" s="105" t="e">
        <f>IF(paramètres!$B$28=1,((SUM(N62:W62)/1.02)+(SUM(X62:Y62)))+Z62,SUM(N62:Y62)+Z62)</f>
        <v>#VALUE!</v>
      </c>
    </row>
    <row r="63" spans="1:27" x14ac:dyDescent="0.25">
      <c r="A63" s="104"/>
      <c r="B63" s="39"/>
      <c r="C63" s="39"/>
      <c r="D63" s="49"/>
      <c r="E63" s="38"/>
      <c r="F63" s="71"/>
      <c r="G63" s="40"/>
      <c r="H63" s="38"/>
      <c r="I63" s="71"/>
      <c r="J63" s="40"/>
      <c r="K63" s="38"/>
      <c r="L63" s="71"/>
      <c r="M63" s="49"/>
      <c r="N63" s="185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7"/>
      <c r="Z63" s="140" t="str">
        <f>IF(paramètres!$B$28=1,((SUM(N63:W63)/1.02)+(SUM(X63:Y63)))*$E$5,IF(paramètres!$B$28=2,SUM(N63:Y63)*$E$5,"Missing Delta Option"))</f>
        <v>Missing Delta Option</v>
      </c>
      <c r="AA63" s="105" t="e">
        <f>IF(paramètres!$B$28=1,((SUM(N63:W63)/1.02)+(SUM(X63:Y63)))+Z63,SUM(N63:Y63)+Z63)</f>
        <v>#VALUE!</v>
      </c>
    </row>
    <row r="64" spans="1:27" x14ac:dyDescent="0.25">
      <c r="A64" s="104"/>
      <c r="B64" s="39"/>
      <c r="C64" s="39"/>
      <c r="D64" s="49"/>
      <c r="E64" s="38"/>
      <c r="F64" s="71"/>
      <c r="G64" s="40"/>
      <c r="H64" s="38"/>
      <c r="I64" s="71"/>
      <c r="J64" s="40"/>
      <c r="K64" s="38"/>
      <c r="L64" s="71"/>
      <c r="M64" s="49"/>
      <c r="N64" s="185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7"/>
      <c r="Z64" s="140" t="str">
        <f>IF(paramètres!$B$28=1,((SUM(N64:W64)/1.02)+(SUM(X64:Y64)))*$E$5,IF(paramètres!$B$28=2,SUM(N64:Y64)*$E$5,"Missing Delta Option"))</f>
        <v>Missing Delta Option</v>
      </c>
      <c r="AA64" s="105" t="e">
        <f>IF(paramètres!$B$28=1,((SUM(N64:W64)/1.02)+(SUM(X64:Y64)))+Z64,SUM(N64:Y64)+Z64)</f>
        <v>#VALUE!</v>
      </c>
    </row>
    <row r="65" spans="1:27" x14ac:dyDescent="0.25">
      <c r="A65" s="104"/>
      <c r="B65" s="39"/>
      <c r="C65" s="39"/>
      <c r="D65" s="49"/>
      <c r="E65" s="38"/>
      <c r="F65" s="71"/>
      <c r="G65" s="40"/>
      <c r="H65" s="38"/>
      <c r="I65" s="71"/>
      <c r="J65" s="40"/>
      <c r="K65" s="38"/>
      <c r="L65" s="71"/>
      <c r="M65" s="49"/>
      <c r="N65" s="185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7"/>
      <c r="Z65" s="140" t="str">
        <f>IF(paramètres!$B$28=1,((SUM(N65:W65)/1.02)+(SUM(X65:Y65)))*$E$5,IF(paramètres!$B$28=2,SUM(N65:Y65)*$E$5,"Missing Delta Option"))</f>
        <v>Missing Delta Option</v>
      </c>
      <c r="AA65" s="105" t="e">
        <f>IF(paramètres!$B$28=1,((SUM(N65:W65)/1.02)+(SUM(X65:Y65)))+Z65,SUM(N65:Y65)+Z65)</f>
        <v>#VALUE!</v>
      </c>
    </row>
    <row r="66" spans="1:27" x14ac:dyDescent="0.25">
      <c r="A66" s="104"/>
      <c r="B66" s="39"/>
      <c r="C66" s="39"/>
      <c r="D66" s="49"/>
      <c r="E66" s="38"/>
      <c r="F66" s="71"/>
      <c r="G66" s="40"/>
      <c r="H66" s="38"/>
      <c r="I66" s="71"/>
      <c r="J66" s="40"/>
      <c r="K66" s="38"/>
      <c r="L66" s="71"/>
      <c r="M66" s="49"/>
      <c r="N66" s="185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7"/>
      <c r="Z66" s="140" t="str">
        <f>IF(paramètres!$B$28=1,((SUM(N66:W66)/1.02)+(SUM(X66:Y66)))*$E$5,IF(paramètres!$B$28=2,SUM(N66:Y66)*$E$5,"Missing Delta Option"))</f>
        <v>Missing Delta Option</v>
      </c>
      <c r="AA66" s="105" t="e">
        <f>IF(paramètres!$B$28=1,((SUM(N66:W66)/1.02)+(SUM(X66:Y66)))+Z66,SUM(N66:Y66)+Z66)</f>
        <v>#VALUE!</v>
      </c>
    </row>
    <row r="67" spans="1:27" x14ac:dyDescent="0.25">
      <c r="A67" s="104"/>
      <c r="B67" s="39"/>
      <c r="C67" s="39"/>
      <c r="D67" s="49"/>
      <c r="E67" s="38"/>
      <c r="F67" s="71"/>
      <c r="G67" s="40"/>
      <c r="H67" s="38"/>
      <c r="I67" s="71"/>
      <c r="J67" s="40"/>
      <c r="K67" s="38"/>
      <c r="L67" s="71"/>
      <c r="M67" s="49"/>
      <c r="N67" s="185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7"/>
      <c r="Z67" s="140" t="str">
        <f>IF(paramètres!$B$28=1,((SUM(N67:W67)/1.02)+(SUM(X67:Y67)))*$E$5,IF(paramètres!$B$28=2,SUM(N67:Y67)*$E$5,"Missing Delta Option"))</f>
        <v>Missing Delta Option</v>
      </c>
      <c r="AA67" s="105" t="e">
        <f>IF(paramètres!$B$28=1,((SUM(N67:W67)/1.02)+(SUM(X67:Y67)))+Z67,SUM(N67:Y67)+Z67)</f>
        <v>#VALUE!</v>
      </c>
    </row>
    <row r="68" spans="1:27" x14ac:dyDescent="0.25">
      <c r="A68" s="104"/>
      <c r="B68" s="39"/>
      <c r="C68" s="39"/>
      <c r="D68" s="49"/>
      <c r="E68" s="38"/>
      <c r="F68" s="71"/>
      <c r="G68" s="40"/>
      <c r="H68" s="38"/>
      <c r="I68" s="71"/>
      <c r="J68" s="40"/>
      <c r="K68" s="38"/>
      <c r="L68" s="71"/>
      <c r="M68" s="49"/>
      <c r="N68" s="185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7"/>
      <c r="Z68" s="140" t="str">
        <f>IF(paramètres!$B$28=1,((SUM(N68:W68)/1.02)+(SUM(X68:Y68)))*$E$5,IF(paramètres!$B$28=2,SUM(N68:Y68)*$E$5,"Missing Delta Option"))</f>
        <v>Missing Delta Option</v>
      </c>
      <c r="AA68" s="105" t="e">
        <f>IF(paramètres!$B$28=1,((SUM(N68:W68)/1.02)+(SUM(X68:Y68)))+Z68,SUM(N68:Y68)+Z68)</f>
        <v>#VALUE!</v>
      </c>
    </row>
    <row r="69" spans="1:27" x14ac:dyDescent="0.25">
      <c r="A69" s="104"/>
      <c r="B69" s="39"/>
      <c r="C69" s="39"/>
      <c r="D69" s="49"/>
      <c r="E69" s="38"/>
      <c r="F69" s="71"/>
      <c r="G69" s="40"/>
      <c r="H69" s="38"/>
      <c r="I69" s="71"/>
      <c r="J69" s="40"/>
      <c r="K69" s="38"/>
      <c r="L69" s="71"/>
      <c r="M69" s="49"/>
      <c r="N69" s="185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7"/>
      <c r="Z69" s="140" t="str">
        <f>IF(paramètres!$B$28=1,((SUM(N69:W69)/1.02)+(SUM(X69:Y69)))*$E$5,IF(paramètres!$B$28=2,SUM(N69:Y69)*$E$5,"Missing Delta Option"))</f>
        <v>Missing Delta Option</v>
      </c>
      <c r="AA69" s="105" t="e">
        <f>IF(paramètres!$B$28=1,((SUM(N69:W69)/1.02)+(SUM(X69:Y69)))+Z69,SUM(N69:Y69)+Z69)</f>
        <v>#VALUE!</v>
      </c>
    </row>
    <row r="70" spans="1:27" x14ac:dyDescent="0.25">
      <c r="A70" s="104"/>
      <c r="B70" s="39"/>
      <c r="C70" s="39"/>
      <c r="D70" s="49"/>
      <c r="E70" s="38"/>
      <c r="F70" s="71"/>
      <c r="G70" s="40"/>
      <c r="H70" s="38"/>
      <c r="I70" s="71"/>
      <c r="J70" s="40"/>
      <c r="K70" s="38"/>
      <c r="L70" s="71"/>
      <c r="M70" s="49"/>
      <c r="N70" s="185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7"/>
      <c r="Z70" s="140" t="str">
        <f>IF(paramètres!$B$28=1,((SUM(N70:W70)/1.02)+(SUM(X70:Y70)))*$E$5,IF(paramètres!$B$28=2,SUM(N70:Y70)*$E$5,"Missing Delta Option"))</f>
        <v>Missing Delta Option</v>
      </c>
      <c r="AA70" s="105" t="e">
        <f>IF(paramètres!$B$28=1,((SUM(N70:W70)/1.02)+(SUM(X70:Y70)))+Z70,SUM(N70:Y70)+Z70)</f>
        <v>#VALUE!</v>
      </c>
    </row>
    <row r="71" spans="1:27" x14ac:dyDescent="0.25">
      <c r="A71" s="104"/>
      <c r="B71" s="39"/>
      <c r="C71" s="39"/>
      <c r="D71" s="49"/>
      <c r="E71" s="38"/>
      <c r="F71" s="71"/>
      <c r="G71" s="40"/>
      <c r="H71" s="38"/>
      <c r="I71" s="71"/>
      <c r="J71" s="40"/>
      <c r="K71" s="38"/>
      <c r="L71" s="71"/>
      <c r="M71" s="49"/>
      <c r="N71" s="185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7"/>
      <c r="Z71" s="140" t="str">
        <f>IF(paramètres!$B$28=1,((SUM(N71:W71)/1.02)+(SUM(X71:Y71)))*$E$5,IF(paramètres!$B$28=2,SUM(N71:Y71)*$E$5,"Missing Delta Option"))</f>
        <v>Missing Delta Option</v>
      </c>
      <c r="AA71" s="105" t="e">
        <f>IF(paramètres!$B$28=1,((SUM(N71:W71)/1.02)+(SUM(X71:Y71)))+Z71,SUM(N71:Y71)+Z71)</f>
        <v>#VALUE!</v>
      </c>
    </row>
    <row r="72" spans="1:27" x14ac:dyDescent="0.25">
      <c r="A72" s="104"/>
      <c r="B72" s="39"/>
      <c r="C72" s="39"/>
      <c r="D72" s="49"/>
      <c r="E72" s="38"/>
      <c r="F72" s="71"/>
      <c r="G72" s="40"/>
      <c r="H72" s="38"/>
      <c r="I72" s="71"/>
      <c r="J72" s="40"/>
      <c r="K72" s="38"/>
      <c r="L72" s="71"/>
      <c r="M72" s="49"/>
      <c r="N72" s="185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7"/>
      <c r="Z72" s="140" t="str">
        <f>IF(paramètres!$B$28=1,((SUM(N72:W72)/1.02)+(SUM(X72:Y72)))*$E$5,IF(paramètres!$B$28=2,SUM(N72:Y72)*$E$5,"Missing Delta Option"))</f>
        <v>Missing Delta Option</v>
      </c>
      <c r="AA72" s="105" t="e">
        <f>IF(paramètres!$B$28=1,((SUM(N72:W72)/1.02)+(SUM(X72:Y72)))+Z72,SUM(N72:Y72)+Z72)</f>
        <v>#VALUE!</v>
      </c>
    </row>
    <row r="73" spans="1:27" x14ac:dyDescent="0.25">
      <c r="A73" s="104"/>
      <c r="B73" s="39"/>
      <c r="C73" s="39"/>
      <c r="D73" s="49"/>
      <c r="E73" s="38"/>
      <c r="F73" s="71"/>
      <c r="G73" s="40"/>
      <c r="H73" s="38"/>
      <c r="I73" s="71"/>
      <c r="J73" s="40"/>
      <c r="K73" s="38"/>
      <c r="L73" s="71"/>
      <c r="M73" s="49"/>
      <c r="N73" s="185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7"/>
      <c r="Z73" s="140" t="str">
        <f>IF(paramètres!$B$28=1,((SUM(N73:W73)/1.02)+(SUM(X73:Y73)))*$E$5,IF(paramètres!$B$28=2,SUM(N73:Y73)*$E$5,"Missing Delta Option"))</f>
        <v>Missing Delta Option</v>
      </c>
      <c r="AA73" s="105" t="e">
        <f>IF(paramètres!$B$28=1,((SUM(N73:W73)/1.02)+(SUM(X73:Y73)))+Z73,SUM(N73:Y73)+Z73)</f>
        <v>#VALUE!</v>
      </c>
    </row>
    <row r="74" spans="1:27" x14ac:dyDescent="0.25">
      <c r="A74" s="104"/>
      <c r="B74" s="39"/>
      <c r="C74" s="39"/>
      <c r="D74" s="49"/>
      <c r="E74" s="38"/>
      <c r="F74" s="71"/>
      <c r="G74" s="40"/>
      <c r="H74" s="38"/>
      <c r="I74" s="71"/>
      <c r="J74" s="40"/>
      <c r="K74" s="38"/>
      <c r="L74" s="71"/>
      <c r="M74" s="49"/>
      <c r="N74" s="185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7"/>
      <c r="Z74" s="140" t="str">
        <f>IF(paramètres!$B$28=1,((SUM(N74:W74)/1.02)+(SUM(X74:Y74)))*$E$5,IF(paramètres!$B$28=2,SUM(N74:Y74)*$E$5,"Missing Delta Option"))</f>
        <v>Missing Delta Option</v>
      </c>
      <c r="AA74" s="105" t="e">
        <f>IF(paramètres!$B$28=1,((SUM(N74:W74)/1.02)+(SUM(X74:Y74)))+Z74,SUM(N74:Y74)+Z74)</f>
        <v>#VALUE!</v>
      </c>
    </row>
    <row r="75" spans="1:27" x14ac:dyDescent="0.25">
      <c r="A75" s="104"/>
      <c r="B75" s="39"/>
      <c r="C75" s="39"/>
      <c r="D75" s="49"/>
      <c r="E75" s="38"/>
      <c r="F75" s="71"/>
      <c r="G75" s="40"/>
      <c r="H75" s="38"/>
      <c r="I75" s="71"/>
      <c r="J75" s="40"/>
      <c r="K75" s="38"/>
      <c r="L75" s="71"/>
      <c r="M75" s="49"/>
      <c r="N75" s="185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7"/>
      <c r="Z75" s="140" t="str">
        <f>IF(paramètres!$B$28=1,((SUM(N75:W75)/1.02)+(SUM(X75:Y75)))*$E$5,IF(paramètres!$B$28=2,SUM(N75:Y75)*$E$5,"Missing Delta Option"))</f>
        <v>Missing Delta Option</v>
      </c>
      <c r="AA75" s="105" t="e">
        <f>IF(paramètres!$B$28=1,((SUM(N75:W75)/1.02)+(SUM(X75:Y75)))+Z75,SUM(N75:Y75)+Z75)</f>
        <v>#VALUE!</v>
      </c>
    </row>
    <row r="76" spans="1:27" x14ac:dyDescent="0.25">
      <c r="A76" s="104"/>
      <c r="B76" s="39"/>
      <c r="C76" s="39"/>
      <c r="D76" s="49"/>
      <c r="E76" s="38"/>
      <c r="F76" s="71"/>
      <c r="G76" s="40"/>
      <c r="H76" s="38"/>
      <c r="I76" s="71"/>
      <c r="J76" s="40"/>
      <c r="K76" s="38"/>
      <c r="L76" s="71"/>
      <c r="M76" s="49"/>
      <c r="N76" s="185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7"/>
      <c r="Z76" s="140" t="str">
        <f>IF(paramètres!$B$28=1,((SUM(N76:W76)/1.02)+(SUM(X76:Y76)))*$E$5,IF(paramètres!$B$28=2,SUM(N76:Y76)*$E$5,"Missing Delta Option"))</f>
        <v>Missing Delta Option</v>
      </c>
      <c r="AA76" s="105" t="e">
        <f>IF(paramètres!$B$28=1,((SUM(N76:W76)/1.02)+(SUM(X76:Y76)))+Z76,SUM(N76:Y76)+Z76)</f>
        <v>#VALUE!</v>
      </c>
    </row>
    <row r="77" spans="1:27" x14ac:dyDescent="0.25">
      <c r="A77" s="104"/>
      <c r="B77" s="39"/>
      <c r="C77" s="39"/>
      <c r="D77" s="49"/>
      <c r="E77" s="38"/>
      <c r="F77" s="71"/>
      <c r="G77" s="40"/>
      <c r="H77" s="38"/>
      <c r="I77" s="71"/>
      <c r="J77" s="40"/>
      <c r="K77" s="38"/>
      <c r="L77" s="71"/>
      <c r="M77" s="49"/>
      <c r="N77" s="185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7"/>
      <c r="Z77" s="140" t="str">
        <f>IF(paramètres!$B$28=1,((SUM(N77:W77)/1.02)+(SUM(X77:Y77)))*$E$5,IF(paramètres!$B$28=2,SUM(N77:Y77)*$E$5,"Missing Delta Option"))</f>
        <v>Missing Delta Option</v>
      </c>
      <c r="AA77" s="105" t="e">
        <f>IF(paramètres!$B$28=1,((SUM(N77:W77)/1.02)+(SUM(X77:Y77)))+Z77,SUM(N77:Y77)+Z77)</f>
        <v>#VALUE!</v>
      </c>
    </row>
    <row r="78" spans="1:27" x14ac:dyDescent="0.25">
      <c r="A78" s="104"/>
      <c r="B78" s="39"/>
      <c r="C78" s="39"/>
      <c r="D78" s="49"/>
      <c r="E78" s="38"/>
      <c r="F78" s="71"/>
      <c r="G78" s="40"/>
      <c r="H78" s="38"/>
      <c r="I78" s="71"/>
      <c r="J78" s="40"/>
      <c r="K78" s="38"/>
      <c r="L78" s="71"/>
      <c r="M78" s="49"/>
      <c r="N78" s="185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7"/>
      <c r="Z78" s="140" t="str">
        <f>IF(paramètres!$B$28=1,((SUM(N78:W78)/1.02)+(SUM(X78:Y78)))*$E$5,IF(paramètres!$B$28=2,SUM(N78:Y78)*$E$5,"Missing Delta Option"))</f>
        <v>Missing Delta Option</v>
      </c>
      <c r="AA78" s="105" t="e">
        <f>IF(paramètres!$B$28=1,((SUM(N78:W78)/1.02)+(SUM(X78:Y78)))+Z78,SUM(N78:Y78)+Z78)</f>
        <v>#VALUE!</v>
      </c>
    </row>
    <row r="79" spans="1:27" x14ac:dyDescent="0.25">
      <c r="A79" s="104"/>
      <c r="B79" s="39"/>
      <c r="C79" s="39"/>
      <c r="D79" s="49"/>
      <c r="E79" s="38"/>
      <c r="F79" s="71"/>
      <c r="G79" s="40"/>
      <c r="H79" s="38"/>
      <c r="I79" s="71"/>
      <c r="J79" s="40"/>
      <c r="K79" s="38"/>
      <c r="L79" s="71"/>
      <c r="M79" s="49"/>
      <c r="N79" s="185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7"/>
      <c r="Z79" s="140" t="str">
        <f>IF(paramètres!$B$28=1,((SUM(N79:W79)/1.02)+(SUM(X79:Y79)))*$E$5,IF(paramètres!$B$28=2,SUM(N79:Y79)*$E$5,"Missing Delta Option"))</f>
        <v>Missing Delta Option</v>
      </c>
      <c r="AA79" s="105" t="e">
        <f>IF(paramètres!$B$28=1,((SUM(N79:W79)/1.02)+(SUM(X79:Y79)))+Z79,SUM(N79:Y79)+Z79)</f>
        <v>#VALUE!</v>
      </c>
    </row>
    <row r="80" spans="1:27" x14ac:dyDescent="0.25">
      <c r="A80" s="104"/>
      <c r="B80" s="39"/>
      <c r="C80" s="39"/>
      <c r="D80" s="49"/>
      <c r="E80" s="38"/>
      <c r="F80" s="71"/>
      <c r="G80" s="40"/>
      <c r="H80" s="38"/>
      <c r="I80" s="71"/>
      <c r="J80" s="40"/>
      <c r="K80" s="38"/>
      <c r="L80" s="71"/>
      <c r="M80" s="49"/>
      <c r="N80" s="185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7"/>
      <c r="Z80" s="140" t="str">
        <f>IF(paramètres!$B$28=1,((SUM(N80:W80)/1.02)+(SUM(X80:Y80)))*$E$5,IF(paramètres!$B$28=2,SUM(N80:Y80)*$E$5,"Missing Delta Option"))</f>
        <v>Missing Delta Option</v>
      </c>
      <c r="AA80" s="105" t="e">
        <f>IF(paramètres!$B$28=1,((SUM(N80:W80)/1.02)+(SUM(X80:Y80)))+Z80,SUM(N80:Y80)+Z80)</f>
        <v>#VALUE!</v>
      </c>
    </row>
    <row r="81" spans="1:27" x14ac:dyDescent="0.25">
      <c r="A81" s="104"/>
      <c r="B81" s="39"/>
      <c r="C81" s="39"/>
      <c r="D81" s="49"/>
      <c r="E81" s="38"/>
      <c r="F81" s="71"/>
      <c r="G81" s="40"/>
      <c r="H81" s="38"/>
      <c r="I81" s="71"/>
      <c r="J81" s="40"/>
      <c r="K81" s="38"/>
      <c r="L81" s="71"/>
      <c r="M81" s="49"/>
      <c r="N81" s="185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  <c r="Z81" s="140" t="str">
        <f>IF(paramètres!$B$28=1,((SUM(N81:W81)/1.02)+(SUM(X81:Y81)))*$E$5,IF(paramètres!$B$28=2,SUM(N81:Y81)*$E$5,"Missing Delta Option"))</f>
        <v>Missing Delta Option</v>
      </c>
      <c r="AA81" s="105" t="e">
        <f>IF(paramètres!$B$28=1,((SUM(N81:W81)/1.02)+(SUM(X81:Y81)))+Z81,SUM(N81:Y81)+Z81)</f>
        <v>#VALUE!</v>
      </c>
    </row>
    <row r="82" spans="1:27" x14ac:dyDescent="0.25">
      <c r="A82" s="104"/>
      <c r="B82" s="39"/>
      <c r="C82" s="39"/>
      <c r="D82" s="49"/>
      <c r="E82" s="38"/>
      <c r="F82" s="71"/>
      <c r="G82" s="40"/>
      <c r="H82" s="38"/>
      <c r="I82" s="71"/>
      <c r="J82" s="40"/>
      <c r="K82" s="38"/>
      <c r="L82" s="71"/>
      <c r="M82" s="49"/>
      <c r="N82" s="185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7"/>
      <c r="Z82" s="140" t="str">
        <f>IF(paramètres!$B$28=1,((SUM(N82:W82)/1.02)+(SUM(X82:Y82)))*$E$5,IF(paramètres!$B$28=2,SUM(N82:Y82)*$E$5,"Missing Delta Option"))</f>
        <v>Missing Delta Option</v>
      </c>
      <c r="AA82" s="105" t="e">
        <f>IF(paramètres!$B$28=1,((SUM(N82:W82)/1.02)+(SUM(X82:Y82)))+Z82,SUM(N82:Y82)+Z82)</f>
        <v>#VALUE!</v>
      </c>
    </row>
    <row r="83" spans="1:27" x14ac:dyDescent="0.25">
      <c r="A83" s="104"/>
      <c r="B83" s="39"/>
      <c r="C83" s="39"/>
      <c r="D83" s="49"/>
      <c r="E83" s="38"/>
      <c r="F83" s="71"/>
      <c r="G83" s="40"/>
      <c r="H83" s="38"/>
      <c r="I83" s="71"/>
      <c r="J83" s="40"/>
      <c r="K83" s="38"/>
      <c r="L83" s="71"/>
      <c r="M83" s="49"/>
      <c r="N83" s="185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7"/>
      <c r="Z83" s="140" t="str">
        <f>IF(paramètres!$B$28=1,((SUM(N83:W83)/1.02)+(SUM(X83:Y83)))*$E$5,IF(paramètres!$B$28=2,SUM(N83:Y83)*$E$5,"Missing Delta Option"))</f>
        <v>Missing Delta Option</v>
      </c>
      <c r="AA83" s="105" t="e">
        <f>IF(paramètres!$B$28=1,((SUM(N83:W83)/1.02)+(SUM(X83:Y83)))+Z83,SUM(N83:Y83)+Z83)</f>
        <v>#VALUE!</v>
      </c>
    </row>
    <row r="84" spans="1:27" x14ac:dyDescent="0.25">
      <c r="A84" s="104"/>
      <c r="B84" s="39"/>
      <c r="C84" s="39"/>
      <c r="D84" s="49"/>
      <c r="E84" s="38"/>
      <c r="F84" s="71"/>
      <c r="G84" s="40"/>
      <c r="H84" s="38"/>
      <c r="I84" s="71"/>
      <c r="J84" s="40"/>
      <c r="K84" s="38"/>
      <c r="L84" s="71"/>
      <c r="M84" s="49"/>
      <c r="N84" s="185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7"/>
      <c r="Z84" s="140" t="str">
        <f>IF(paramètres!$B$28=1,((SUM(N84:W84)/1.02)+(SUM(X84:Y84)))*$E$5,IF(paramètres!$B$28=2,SUM(N84:Y84)*$E$5,"Missing Delta Option"))</f>
        <v>Missing Delta Option</v>
      </c>
      <c r="AA84" s="105" t="e">
        <f>IF(paramètres!$B$28=1,((SUM(N84:W84)/1.02)+(SUM(X84:Y84)))+Z84,SUM(N84:Y84)+Z84)</f>
        <v>#VALUE!</v>
      </c>
    </row>
    <row r="85" spans="1:27" x14ac:dyDescent="0.25">
      <c r="A85" s="104"/>
      <c r="B85" s="39"/>
      <c r="C85" s="39"/>
      <c r="D85" s="49"/>
      <c r="E85" s="38"/>
      <c r="F85" s="71"/>
      <c r="G85" s="40"/>
      <c r="H85" s="38"/>
      <c r="I85" s="71"/>
      <c r="J85" s="40"/>
      <c r="K85" s="38"/>
      <c r="L85" s="71"/>
      <c r="M85" s="49"/>
      <c r="N85" s="185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7"/>
      <c r="Z85" s="140" t="str">
        <f>IF(paramètres!$B$28=1,((SUM(N85:W85)/1.02)+(SUM(X85:Y85)))*$E$5,IF(paramètres!$B$28=2,SUM(N85:Y85)*$E$5,"Missing Delta Option"))</f>
        <v>Missing Delta Option</v>
      </c>
      <c r="AA85" s="105" t="e">
        <f>IF(paramètres!$B$28=1,((SUM(N85:W85)/1.02)+(SUM(X85:Y85)))+Z85,SUM(N85:Y85)+Z85)</f>
        <v>#VALUE!</v>
      </c>
    </row>
    <row r="86" spans="1:27" x14ac:dyDescent="0.25">
      <c r="A86" s="104"/>
      <c r="B86" s="39"/>
      <c r="C86" s="39"/>
      <c r="D86" s="49"/>
      <c r="E86" s="38"/>
      <c r="F86" s="71"/>
      <c r="G86" s="40"/>
      <c r="H86" s="38"/>
      <c r="I86" s="71"/>
      <c r="J86" s="40"/>
      <c r="K86" s="38"/>
      <c r="L86" s="71"/>
      <c r="M86" s="49"/>
      <c r="N86" s="185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7"/>
      <c r="Z86" s="140" t="str">
        <f>IF(paramètres!$B$28=1,((SUM(N86:W86)/1.02)+(SUM(X86:Y86)))*$E$5,IF(paramètres!$B$28=2,SUM(N86:Y86)*$E$5,"Missing Delta Option"))</f>
        <v>Missing Delta Option</v>
      </c>
      <c r="AA86" s="105" t="e">
        <f>IF(paramètres!$B$28=1,((SUM(N86:W86)/1.02)+(SUM(X86:Y86)))+Z86,SUM(N86:Y86)+Z86)</f>
        <v>#VALUE!</v>
      </c>
    </row>
    <row r="87" spans="1:27" x14ac:dyDescent="0.25">
      <c r="A87" s="104"/>
      <c r="B87" s="39"/>
      <c r="C87" s="39"/>
      <c r="D87" s="49"/>
      <c r="E87" s="38"/>
      <c r="F87" s="71"/>
      <c r="G87" s="40"/>
      <c r="H87" s="38"/>
      <c r="I87" s="71"/>
      <c r="J87" s="40"/>
      <c r="K87" s="38"/>
      <c r="L87" s="71"/>
      <c r="M87" s="49"/>
      <c r="N87" s="185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7"/>
      <c r="Z87" s="140" t="str">
        <f>IF(paramètres!$B$28=1,((SUM(N87:W87)/1.02)+(SUM(X87:Y87)))*$E$5,IF(paramètres!$B$28=2,SUM(N87:Y87)*$E$5,"Missing Delta Option"))</f>
        <v>Missing Delta Option</v>
      </c>
      <c r="AA87" s="105" t="e">
        <f>IF(paramètres!$B$28=1,((SUM(N87:W87)/1.02)+(SUM(X87:Y87)))+Z87,SUM(N87:Y87)+Z87)</f>
        <v>#VALUE!</v>
      </c>
    </row>
    <row r="88" spans="1:27" x14ac:dyDescent="0.25">
      <c r="A88" s="104"/>
      <c r="B88" s="39"/>
      <c r="C88" s="39"/>
      <c r="D88" s="49"/>
      <c r="E88" s="38"/>
      <c r="F88" s="71"/>
      <c r="G88" s="40"/>
      <c r="H88" s="38"/>
      <c r="I88" s="71"/>
      <c r="J88" s="40"/>
      <c r="K88" s="38"/>
      <c r="L88" s="71"/>
      <c r="M88" s="49"/>
      <c r="N88" s="185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7"/>
      <c r="Z88" s="140" t="str">
        <f>IF(paramètres!$B$28=1,((SUM(N88:W88)/1.02)+(SUM(X88:Y88)))*$E$5,IF(paramètres!$B$28=2,SUM(N88:Y88)*$E$5,"Missing Delta Option"))</f>
        <v>Missing Delta Option</v>
      </c>
      <c r="AA88" s="105" t="e">
        <f>IF(paramètres!$B$28=1,((SUM(N88:W88)/1.02)+(SUM(X88:Y88)))+Z88,SUM(N88:Y88)+Z88)</f>
        <v>#VALUE!</v>
      </c>
    </row>
    <row r="89" spans="1:27" x14ac:dyDescent="0.25">
      <c r="A89" s="104"/>
      <c r="B89" s="39"/>
      <c r="C89" s="39"/>
      <c r="D89" s="49"/>
      <c r="E89" s="38"/>
      <c r="F89" s="71"/>
      <c r="G89" s="40"/>
      <c r="H89" s="38"/>
      <c r="I89" s="71"/>
      <c r="J89" s="40"/>
      <c r="K89" s="38"/>
      <c r="L89" s="71"/>
      <c r="M89" s="49"/>
      <c r="N89" s="185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7"/>
      <c r="Z89" s="140" t="str">
        <f>IF(paramètres!$B$28=1,((SUM(N89:W89)/1.02)+(SUM(X89:Y89)))*$E$5,IF(paramètres!$B$28=2,SUM(N89:Y89)*$E$5,"Missing Delta Option"))</f>
        <v>Missing Delta Option</v>
      </c>
      <c r="AA89" s="105" t="e">
        <f>IF(paramètres!$B$28=1,((SUM(N89:W89)/1.02)+(SUM(X89:Y89)))+Z89,SUM(N89:Y89)+Z89)</f>
        <v>#VALUE!</v>
      </c>
    </row>
    <row r="90" spans="1:27" x14ac:dyDescent="0.25">
      <c r="A90" s="104"/>
      <c r="B90" s="39"/>
      <c r="C90" s="39"/>
      <c r="D90" s="49"/>
      <c r="E90" s="38"/>
      <c r="F90" s="71"/>
      <c r="G90" s="40"/>
      <c r="H90" s="38"/>
      <c r="I90" s="71"/>
      <c r="J90" s="40"/>
      <c r="K90" s="38"/>
      <c r="L90" s="71"/>
      <c r="M90" s="49"/>
      <c r="N90" s="185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7"/>
      <c r="Z90" s="140" t="str">
        <f>IF(paramètres!$B$28=1,((SUM(N90:W90)/1.02)+(SUM(X90:Y90)))*$E$5,IF(paramètres!$B$28=2,SUM(N90:Y90)*$E$5,"Missing Delta Option"))</f>
        <v>Missing Delta Option</v>
      </c>
      <c r="AA90" s="105" t="e">
        <f>IF(paramètres!$B$28=1,((SUM(N90:W90)/1.02)+(SUM(X90:Y90)))+Z90,SUM(N90:Y90)+Z90)</f>
        <v>#VALUE!</v>
      </c>
    </row>
    <row r="91" spans="1:27" x14ac:dyDescent="0.25">
      <c r="A91" s="104"/>
      <c r="B91" s="39"/>
      <c r="C91" s="39"/>
      <c r="D91" s="49"/>
      <c r="E91" s="38"/>
      <c r="F91" s="71"/>
      <c r="G91" s="40"/>
      <c r="H91" s="38"/>
      <c r="I91" s="71"/>
      <c r="J91" s="40"/>
      <c r="K91" s="38"/>
      <c r="L91" s="71"/>
      <c r="M91" s="49"/>
      <c r="N91" s="185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7"/>
      <c r="Z91" s="140" t="str">
        <f>IF(paramètres!$B$28=1,((SUM(N91:W91)/1.02)+(SUM(X91:Y91)))*$E$5,IF(paramètres!$B$28=2,SUM(N91:Y91)*$E$5,"Missing Delta Option"))</f>
        <v>Missing Delta Option</v>
      </c>
      <c r="AA91" s="105" t="e">
        <f>IF(paramètres!$B$28=1,((SUM(N91:W91)/1.02)+(SUM(X91:Y91)))+Z91,SUM(N91:Y91)+Z91)</f>
        <v>#VALUE!</v>
      </c>
    </row>
    <row r="92" spans="1:27" x14ac:dyDescent="0.25">
      <c r="A92" s="104"/>
      <c r="B92" s="39"/>
      <c r="C92" s="39"/>
      <c r="D92" s="49"/>
      <c r="E92" s="38"/>
      <c r="F92" s="71"/>
      <c r="G92" s="40"/>
      <c r="H92" s="38"/>
      <c r="I92" s="71"/>
      <c r="J92" s="40"/>
      <c r="K92" s="38"/>
      <c r="L92" s="71"/>
      <c r="M92" s="49"/>
      <c r="N92" s="185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7"/>
      <c r="Z92" s="140" t="str">
        <f>IF(paramètres!$B$28=1,((SUM(N92:W92)/1.02)+(SUM(X92:Y92)))*$E$5,IF(paramètres!$B$28=2,SUM(N92:Y92)*$E$5,"Missing Delta Option"))</f>
        <v>Missing Delta Option</v>
      </c>
      <c r="AA92" s="105" t="e">
        <f>IF(paramètres!$B$28=1,((SUM(N92:W92)/1.02)+(SUM(X92:Y92)))+Z92,SUM(N92:Y92)+Z92)</f>
        <v>#VALUE!</v>
      </c>
    </row>
    <row r="93" spans="1:27" x14ac:dyDescent="0.25">
      <c r="A93" s="104"/>
      <c r="B93" s="39"/>
      <c r="C93" s="39"/>
      <c r="D93" s="49"/>
      <c r="E93" s="38"/>
      <c r="F93" s="71"/>
      <c r="G93" s="40"/>
      <c r="H93" s="38"/>
      <c r="I93" s="71"/>
      <c r="J93" s="40"/>
      <c r="K93" s="38"/>
      <c r="L93" s="71"/>
      <c r="M93" s="49"/>
      <c r="N93" s="185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7"/>
      <c r="Z93" s="140" t="str">
        <f>IF(paramètres!$B$28=1,((SUM(N93:W93)/1.02)+(SUM(X93:Y93)))*$E$5,IF(paramètres!$B$28=2,SUM(N93:Y93)*$E$5,"Missing Delta Option"))</f>
        <v>Missing Delta Option</v>
      </c>
      <c r="AA93" s="105" t="e">
        <f>IF(paramètres!$B$28=1,((SUM(N93:W93)/1.02)+(SUM(X93:Y93)))+Z93,SUM(N93:Y93)+Z93)</f>
        <v>#VALUE!</v>
      </c>
    </row>
    <row r="94" spans="1:27" x14ac:dyDescent="0.25">
      <c r="A94" s="104"/>
      <c r="B94" s="39"/>
      <c r="C94" s="39"/>
      <c r="D94" s="49"/>
      <c r="E94" s="38"/>
      <c r="F94" s="71"/>
      <c r="G94" s="40"/>
      <c r="H94" s="38"/>
      <c r="I94" s="71"/>
      <c r="J94" s="40"/>
      <c r="K94" s="38"/>
      <c r="L94" s="71"/>
      <c r="M94" s="49"/>
      <c r="N94" s="185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7"/>
      <c r="Z94" s="140" t="str">
        <f>IF(paramètres!$B$28=1,((SUM(N94:W94)/1.02)+(SUM(X94:Y94)))*$E$5,IF(paramètres!$B$28=2,SUM(N94:Y94)*$E$5,"Missing Delta Option"))</f>
        <v>Missing Delta Option</v>
      </c>
      <c r="AA94" s="105" t="e">
        <f>IF(paramètres!$B$28=1,((SUM(N94:W94)/1.02)+(SUM(X94:Y94)))+Z94,SUM(N94:Y94)+Z94)</f>
        <v>#VALUE!</v>
      </c>
    </row>
    <row r="95" spans="1:27" x14ac:dyDescent="0.25">
      <c r="A95" s="104"/>
      <c r="B95" s="39"/>
      <c r="C95" s="39"/>
      <c r="D95" s="49"/>
      <c r="E95" s="38"/>
      <c r="F95" s="71"/>
      <c r="G95" s="40"/>
      <c r="H95" s="38"/>
      <c r="I95" s="71"/>
      <c r="J95" s="40"/>
      <c r="K95" s="38"/>
      <c r="L95" s="71"/>
      <c r="M95" s="49"/>
      <c r="N95" s="185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7"/>
      <c r="Z95" s="140" t="str">
        <f>IF(paramètres!$B$28=1,((SUM(N95:W95)/1.02)+(SUM(X95:Y95)))*$E$5,IF(paramètres!$B$28=2,SUM(N95:Y95)*$E$5,"Missing Delta Option"))</f>
        <v>Missing Delta Option</v>
      </c>
      <c r="AA95" s="105" t="e">
        <f>IF(paramètres!$B$28=1,((SUM(N95:W95)/1.02)+(SUM(X95:Y95)))+Z95,SUM(N95:Y95)+Z95)</f>
        <v>#VALUE!</v>
      </c>
    </row>
    <row r="96" spans="1:27" x14ac:dyDescent="0.25">
      <c r="A96" s="104"/>
      <c r="B96" s="39"/>
      <c r="C96" s="39"/>
      <c r="D96" s="49"/>
      <c r="E96" s="38"/>
      <c r="F96" s="71"/>
      <c r="G96" s="40"/>
      <c r="H96" s="38"/>
      <c r="I96" s="71"/>
      <c r="J96" s="40"/>
      <c r="K96" s="38"/>
      <c r="L96" s="71"/>
      <c r="M96" s="49"/>
      <c r="N96" s="185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7"/>
      <c r="Z96" s="140" t="str">
        <f>IF(paramètres!$B$28=1,((SUM(N96:W96)/1.02)+(SUM(X96:Y96)))*$E$5,IF(paramètres!$B$28=2,SUM(N96:Y96)*$E$5,"Missing Delta Option"))</f>
        <v>Missing Delta Option</v>
      </c>
      <c r="AA96" s="105" t="e">
        <f>IF(paramètres!$B$28=1,((SUM(N96:W96)/1.02)+(SUM(X96:Y96)))+Z96,SUM(N96:Y96)+Z96)</f>
        <v>#VALUE!</v>
      </c>
    </row>
    <row r="97" spans="1:27" x14ac:dyDescent="0.25">
      <c r="A97" s="104"/>
      <c r="B97" s="39"/>
      <c r="C97" s="39"/>
      <c r="D97" s="49"/>
      <c r="E97" s="38"/>
      <c r="F97" s="71"/>
      <c r="G97" s="40"/>
      <c r="H97" s="38"/>
      <c r="I97" s="71"/>
      <c r="J97" s="40"/>
      <c r="K97" s="38"/>
      <c r="L97" s="71"/>
      <c r="M97" s="49"/>
      <c r="N97" s="185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7"/>
      <c r="Z97" s="140" t="str">
        <f>IF(paramètres!$B$28=1,((SUM(N97:W97)/1.02)+(SUM(X97:Y97)))*$E$5,IF(paramètres!$B$28=2,SUM(N97:Y97)*$E$5,"Missing Delta Option"))</f>
        <v>Missing Delta Option</v>
      </c>
      <c r="AA97" s="105" t="e">
        <f>IF(paramètres!$B$28=1,((SUM(N97:W97)/1.02)+(SUM(X97:Y97)))+Z97,SUM(N97:Y97)+Z97)</f>
        <v>#VALUE!</v>
      </c>
    </row>
    <row r="98" spans="1:27" x14ac:dyDescent="0.25">
      <c r="A98" s="104"/>
      <c r="B98" s="39"/>
      <c r="C98" s="39"/>
      <c r="D98" s="49"/>
      <c r="E98" s="38"/>
      <c r="F98" s="71"/>
      <c r="G98" s="40"/>
      <c r="H98" s="38"/>
      <c r="I98" s="71"/>
      <c r="J98" s="40"/>
      <c r="K98" s="38"/>
      <c r="L98" s="71"/>
      <c r="M98" s="49"/>
      <c r="N98" s="185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7"/>
      <c r="Z98" s="140" t="str">
        <f>IF(paramètres!$B$28=1,((SUM(N98:W98)/1.02)+(SUM(X98:Y98)))*$E$5,IF(paramètres!$B$28=2,SUM(N98:Y98)*$E$5,"Missing Delta Option"))</f>
        <v>Missing Delta Option</v>
      </c>
      <c r="AA98" s="105" t="e">
        <f>IF(paramètres!$B$28=1,((SUM(N98:W98)/1.02)+(SUM(X98:Y98)))+Z98,SUM(N98:Y98)+Z98)</f>
        <v>#VALUE!</v>
      </c>
    </row>
    <row r="99" spans="1:27" x14ac:dyDescent="0.25">
      <c r="A99" s="104"/>
      <c r="B99" s="39"/>
      <c r="C99" s="39"/>
      <c r="D99" s="49"/>
      <c r="E99" s="38"/>
      <c r="F99" s="71"/>
      <c r="G99" s="40"/>
      <c r="H99" s="38"/>
      <c r="I99" s="71"/>
      <c r="J99" s="40"/>
      <c r="K99" s="38"/>
      <c r="L99" s="71"/>
      <c r="M99" s="49"/>
      <c r="N99" s="185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7"/>
      <c r="Z99" s="140" t="str">
        <f>IF(paramètres!$B$28=1,((SUM(N99:W99)/1.02)+(SUM(X99:Y99)))*$E$5,IF(paramètres!$B$28=2,SUM(N99:Y99)*$E$5,"Missing Delta Option"))</f>
        <v>Missing Delta Option</v>
      </c>
      <c r="AA99" s="105" t="e">
        <f>IF(paramètres!$B$28=1,((SUM(N99:W99)/1.02)+(SUM(X99:Y99)))+Z99,SUM(N99:Y99)+Z99)</f>
        <v>#VALUE!</v>
      </c>
    </row>
    <row r="100" spans="1:27" x14ac:dyDescent="0.25">
      <c r="A100" s="104"/>
      <c r="B100" s="39"/>
      <c r="C100" s="39"/>
      <c r="D100" s="49"/>
      <c r="E100" s="38"/>
      <c r="F100" s="71"/>
      <c r="G100" s="40"/>
      <c r="H100" s="38"/>
      <c r="I100" s="71"/>
      <c r="J100" s="40"/>
      <c r="K100" s="38"/>
      <c r="L100" s="71"/>
      <c r="M100" s="49"/>
      <c r="N100" s="185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7"/>
      <c r="Z100" s="140" t="str">
        <f>IF(paramètres!$B$28=1,((SUM(N100:W100)/1.02)+(SUM(X100:Y100)))*$E$5,IF(paramètres!$B$28=2,SUM(N100:Y100)*$E$5,"Missing Delta Option"))</f>
        <v>Missing Delta Option</v>
      </c>
      <c r="AA100" s="105" t="e">
        <f>IF(paramètres!$B$28=1,((SUM(N100:W100)/1.02)+(SUM(X100:Y100)))+Z100,SUM(N100:Y100)+Z100)</f>
        <v>#VALUE!</v>
      </c>
    </row>
    <row r="101" spans="1:27" x14ac:dyDescent="0.25">
      <c r="A101" s="104"/>
      <c r="B101" s="39"/>
      <c r="C101" s="39"/>
      <c r="D101" s="49"/>
      <c r="E101" s="38"/>
      <c r="F101" s="71"/>
      <c r="G101" s="40"/>
      <c r="H101" s="38"/>
      <c r="I101" s="71"/>
      <c r="J101" s="40"/>
      <c r="K101" s="38"/>
      <c r="L101" s="71"/>
      <c r="M101" s="49"/>
      <c r="N101" s="185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7"/>
      <c r="Z101" s="140" t="str">
        <f>IF(paramètres!$B$28=1,((SUM(N101:W101)/1.02)+(SUM(X101:Y101)))*$E$5,IF(paramètres!$B$28=2,SUM(N101:Y101)*$E$5,"Missing Delta Option"))</f>
        <v>Missing Delta Option</v>
      </c>
      <c r="AA101" s="105" t="e">
        <f>IF(paramètres!$B$28=1,((SUM(N101:W101)/1.02)+(SUM(X101:Y101)))+Z101,SUM(N101:Y101)+Z101)</f>
        <v>#VALUE!</v>
      </c>
    </row>
    <row r="102" spans="1:27" x14ac:dyDescent="0.25">
      <c r="A102" s="104"/>
      <c r="B102" s="39"/>
      <c r="C102" s="39"/>
      <c r="D102" s="49"/>
      <c r="E102" s="38"/>
      <c r="F102" s="71"/>
      <c r="G102" s="40"/>
      <c r="H102" s="38"/>
      <c r="I102" s="71"/>
      <c r="J102" s="40"/>
      <c r="K102" s="38"/>
      <c r="L102" s="71"/>
      <c r="M102" s="49"/>
      <c r="N102" s="185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7"/>
      <c r="Z102" s="140" t="str">
        <f>IF(paramètres!$B$28=1,((SUM(N102:W102)/1.02)+(SUM(X102:Y102)))*$E$5,IF(paramètres!$B$28=2,SUM(N102:Y102)*$E$5,"Missing Delta Option"))</f>
        <v>Missing Delta Option</v>
      </c>
      <c r="AA102" s="105" t="e">
        <f>IF(paramètres!$B$28=1,((SUM(N102:W102)/1.02)+(SUM(X102:Y102)))+Z102,SUM(N102:Y102)+Z102)</f>
        <v>#VALUE!</v>
      </c>
    </row>
    <row r="103" spans="1:27" x14ac:dyDescent="0.25">
      <c r="A103" s="104"/>
      <c r="B103" s="39"/>
      <c r="C103" s="39"/>
      <c r="D103" s="49"/>
      <c r="E103" s="38"/>
      <c r="F103" s="71"/>
      <c r="G103" s="40"/>
      <c r="H103" s="38"/>
      <c r="I103" s="71"/>
      <c r="J103" s="40"/>
      <c r="K103" s="38"/>
      <c r="L103" s="71"/>
      <c r="M103" s="49"/>
      <c r="N103" s="185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7"/>
      <c r="Z103" s="140" t="str">
        <f>IF(paramètres!$B$28=1,((SUM(N103:W103)/1.02)+(SUM(X103:Y103)))*$E$5,IF(paramètres!$B$28=2,SUM(N103:Y103)*$E$5,"Missing Delta Option"))</f>
        <v>Missing Delta Option</v>
      </c>
      <c r="AA103" s="105" t="e">
        <f>IF(paramètres!$B$28=1,((SUM(N103:W103)/1.02)+(SUM(X103:Y103)))+Z103,SUM(N103:Y103)+Z103)</f>
        <v>#VALUE!</v>
      </c>
    </row>
    <row r="104" spans="1:27" x14ac:dyDescent="0.25">
      <c r="A104" s="104"/>
      <c r="B104" s="39"/>
      <c r="C104" s="39"/>
      <c r="D104" s="49"/>
      <c r="E104" s="38"/>
      <c r="F104" s="71"/>
      <c r="G104" s="40"/>
      <c r="H104" s="38"/>
      <c r="I104" s="71"/>
      <c r="J104" s="40"/>
      <c r="K104" s="38"/>
      <c r="L104" s="71"/>
      <c r="M104" s="49"/>
      <c r="N104" s="185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7"/>
      <c r="Z104" s="140" t="str">
        <f>IF(paramètres!$B$28=1,((SUM(N104:W104)/1.02)+(SUM(X104:Y104)))*$E$5,IF(paramètres!$B$28=2,SUM(N104:Y104)*$E$5,"Missing Delta Option"))</f>
        <v>Missing Delta Option</v>
      </c>
      <c r="AA104" s="105" t="e">
        <f>IF(paramètres!$B$28=1,((SUM(N104:W104)/1.02)+(SUM(X104:Y104)))+Z104,SUM(N104:Y104)+Z104)</f>
        <v>#VALUE!</v>
      </c>
    </row>
    <row r="105" spans="1:27" x14ac:dyDescent="0.25">
      <c r="A105" s="104"/>
      <c r="B105" s="39"/>
      <c r="C105" s="39"/>
      <c r="D105" s="49"/>
      <c r="E105" s="38"/>
      <c r="F105" s="71"/>
      <c r="G105" s="40"/>
      <c r="H105" s="38"/>
      <c r="I105" s="71"/>
      <c r="J105" s="40"/>
      <c r="K105" s="38"/>
      <c r="L105" s="71"/>
      <c r="M105" s="49"/>
      <c r="N105" s="185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7"/>
      <c r="Z105" s="140" t="str">
        <f>IF(paramètres!$B$28=1,((SUM(N105:W105)/1.02)+(SUM(X105:Y105)))*$E$5,IF(paramètres!$B$28=2,SUM(N105:Y105)*$E$5,"Missing Delta Option"))</f>
        <v>Missing Delta Option</v>
      </c>
      <c r="AA105" s="105" t="e">
        <f>IF(paramètres!$B$28=1,((SUM(N105:W105)/1.02)+(SUM(X105:Y105)))+Z105,SUM(N105:Y105)+Z105)</f>
        <v>#VALUE!</v>
      </c>
    </row>
    <row r="106" spans="1:27" x14ac:dyDescent="0.25">
      <c r="A106" s="104"/>
      <c r="B106" s="39"/>
      <c r="C106" s="39"/>
      <c r="D106" s="49"/>
      <c r="E106" s="38"/>
      <c r="F106" s="71"/>
      <c r="G106" s="40"/>
      <c r="H106" s="38"/>
      <c r="I106" s="71"/>
      <c r="J106" s="40"/>
      <c r="K106" s="38"/>
      <c r="L106" s="71"/>
      <c r="M106" s="49"/>
      <c r="N106" s="185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7"/>
      <c r="Z106" s="140" t="str">
        <f>IF(paramètres!$B$28=1,((SUM(N106:W106)/1.02)+(SUM(X106:Y106)))*$E$5,IF(paramètres!$B$28=2,SUM(N106:Y106)*$E$5,"Missing Delta Option"))</f>
        <v>Missing Delta Option</v>
      </c>
      <c r="AA106" s="105" t="e">
        <f>IF(paramètres!$B$28=1,((SUM(N106:W106)/1.02)+(SUM(X106:Y106)))+Z106,SUM(N106:Y106)+Z106)</f>
        <v>#VALUE!</v>
      </c>
    </row>
    <row r="107" spans="1:27" x14ac:dyDescent="0.25">
      <c r="A107" s="104"/>
      <c r="B107" s="39"/>
      <c r="C107" s="39"/>
      <c r="D107" s="49"/>
      <c r="E107" s="38"/>
      <c r="F107" s="71"/>
      <c r="G107" s="40"/>
      <c r="H107" s="38"/>
      <c r="I107" s="71"/>
      <c r="J107" s="40"/>
      <c r="K107" s="38"/>
      <c r="L107" s="71"/>
      <c r="M107" s="49"/>
      <c r="N107" s="185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7"/>
      <c r="Z107" s="140" t="str">
        <f>IF(paramètres!$B$28=1,((SUM(N107:W107)/1.02)+(SUM(X107:Y107)))*$E$5,IF(paramètres!$B$28=2,SUM(N107:Y107)*$E$5,"Missing Delta Option"))</f>
        <v>Missing Delta Option</v>
      </c>
      <c r="AA107" s="105" t="e">
        <f>IF(paramètres!$B$28=1,((SUM(N107:W107)/1.02)+(SUM(X107:Y107)))+Z107,SUM(N107:Y107)+Z107)</f>
        <v>#VALUE!</v>
      </c>
    </row>
    <row r="108" spans="1:27" x14ac:dyDescent="0.25">
      <c r="A108" s="104"/>
      <c r="B108" s="39"/>
      <c r="C108" s="39"/>
      <c r="D108" s="49"/>
      <c r="E108" s="38"/>
      <c r="F108" s="71"/>
      <c r="G108" s="40"/>
      <c r="H108" s="38"/>
      <c r="I108" s="71"/>
      <c r="J108" s="40"/>
      <c r="K108" s="38"/>
      <c r="L108" s="71"/>
      <c r="M108" s="49"/>
      <c r="N108" s="185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7"/>
      <c r="Z108" s="140" t="str">
        <f>IF(paramètres!$B$28=1,((SUM(N108:W108)/1.02)+(SUM(X108:Y108)))*$E$5,IF(paramètres!$B$28=2,SUM(N108:Y108)*$E$5,"Missing Delta Option"))</f>
        <v>Missing Delta Option</v>
      </c>
      <c r="AA108" s="105" t="e">
        <f>IF(paramètres!$B$28=1,((SUM(N108:W108)/1.02)+(SUM(X108:Y108)))+Z108,SUM(N108:Y108)+Z108)</f>
        <v>#VALUE!</v>
      </c>
    </row>
    <row r="109" spans="1:27" x14ac:dyDescent="0.25">
      <c r="A109" s="104"/>
      <c r="B109" s="39"/>
      <c r="C109" s="39"/>
      <c r="D109" s="49"/>
      <c r="E109" s="38"/>
      <c r="F109" s="71"/>
      <c r="G109" s="40"/>
      <c r="H109" s="38"/>
      <c r="I109" s="71"/>
      <c r="J109" s="40"/>
      <c r="K109" s="38"/>
      <c r="L109" s="71"/>
      <c r="M109" s="49"/>
      <c r="N109" s="185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7"/>
      <c r="Z109" s="140" t="str">
        <f>IF(paramètres!$B$28=1,((SUM(N109:W109)/1.02)+(SUM(X109:Y109)))*$E$5,IF(paramètres!$B$28=2,SUM(N109:Y109)*$E$5,"Missing Delta Option"))</f>
        <v>Missing Delta Option</v>
      </c>
      <c r="AA109" s="105" t="e">
        <f>IF(paramètres!$B$28=1,((SUM(N109:W109)/1.02)+(SUM(X109:Y109)))+Z109,SUM(N109:Y109)+Z109)</f>
        <v>#VALUE!</v>
      </c>
    </row>
    <row r="110" spans="1:27" x14ac:dyDescent="0.25">
      <c r="A110" s="104"/>
      <c r="B110" s="39"/>
      <c r="C110" s="39"/>
      <c r="D110" s="49"/>
      <c r="E110" s="38"/>
      <c r="F110" s="71"/>
      <c r="G110" s="40"/>
      <c r="H110" s="38"/>
      <c r="I110" s="71"/>
      <c r="J110" s="40"/>
      <c r="K110" s="38"/>
      <c r="L110" s="71"/>
      <c r="M110" s="49"/>
      <c r="N110" s="185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7"/>
      <c r="Z110" s="140" t="str">
        <f>IF(paramètres!$B$28=1,((SUM(N110:W110)/1.02)+(SUM(X110:Y110)))*$E$5,IF(paramètres!$B$28=2,SUM(N110:Y110)*$E$5,"Missing Delta Option"))</f>
        <v>Missing Delta Option</v>
      </c>
      <c r="AA110" s="105" t="e">
        <f>IF(paramètres!$B$28=1,((SUM(N110:W110)/1.02)+(SUM(X110:Y110)))+Z110,SUM(N110:Y110)+Z110)</f>
        <v>#VALUE!</v>
      </c>
    </row>
    <row r="111" spans="1:27" x14ac:dyDescent="0.25">
      <c r="A111" s="104"/>
      <c r="B111" s="39"/>
      <c r="C111" s="39"/>
      <c r="D111" s="49"/>
      <c r="E111" s="38"/>
      <c r="F111" s="71"/>
      <c r="G111" s="40"/>
      <c r="H111" s="38"/>
      <c r="I111" s="71"/>
      <c r="J111" s="40"/>
      <c r="K111" s="38"/>
      <c r="L111" s="71"/>
      <c r="M111" s="49"/>
      <c r="N111" s="185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7"/>
      <c r="Z111" s="140" t="str">
        <f>IF(paramètres!$B$28=1,((SUM(N111:W111)/1.02)+(SUM(X111:Y111)))*$E$5,IF(paramètres!$B$28=2,SUM(N111:Y111)*$E$5,"Missing Delta Option"))</f>
        <v>Missing Delta Option</v>
      </c>
      <c r="AA111" s="105" t="e">
        <f>IF(paramètres!$B$28=1,((SUM(N111:W111)/1.02)+(SUM(X111:Y111)))+Z111,SUM(N111:Y111)+Z111)</f>
        <v>#VALUE!</v>
      </c>
    </row>
    <row r="112" spans="1:27" x14ac:dyDescent="0.25">
      <c r="A112" s="104"/>
      <c r="B112" s="39"/>
      <c r="C112" s="39"/>
      <c r="D112" s="49"/>
      <c r="E112" s="38"/>
      <c r="F112" s="71"/>
      <c r="G112" s="40"/>
      <c r="H112" s="38"/>
      <c r="I112" s="71"/>
      <c r="J112" s="40"/>
      <c r="K112" s="38"/>
      <c r="L112" s="71"/>
      <c r="M112" s="49"/>
      <c r="N112" s="185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7"/>
      <c r="Z112" s="140" t="str">
        <f>IF(paramètres!$B$28=1,((SUM(N112:W112)/1.02)+(SUM(X112:Y112)))*$E$5,IF(paramètres!$B$28=2,SUM(N112:Y112)*$E$5,"Missing Delta Option"))</f>
        <v>Missing Delta Option</v>
      </c>
      <c r="AA112" s="105" t="e">
        <f>IF(paramètres!$B$28=1,((SUM(N112:W112)/1.02)+(SUM(X112:Y112)))+Z112,SUM(N112:Y112)+Z112)</f>
        <v>#VALUE!</v>
      </c>
    </row>
    <row r="113" spans="1:27" x14ac:dyDescent="0.25">
      <c r="A113" s="104"/>
      <c r="B113" s="39"/>
      <c r="C113" s="39"/>
      <c r="D113" s="49"/>
      <c r="E113" s="38"/>
      <c r="F113" s="71"/>
      <c r="G113" s="40"/>
      <c r="H113" s="38"/>
      <c r="I113" s="71"/>
      <c r="J113" s="40"/>
      <c r="K113" s="38"/>
      <c r="L113" s="71"/>
      <c r="M113" s="49"/>
      <c r="N113" s="185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7"/>
      <c r="Z113" s="140" t="str">
        <f>IF(paramètres!$B$28=1,((SUM(N113:W113)/1.02)+(SUM(X113:Y113)))*$E$5,IF(paramètres!$B$28=2,SUM(N113:Y113)*$E$5,"Missing Delta Option"))</f>
        <v>Missing Delta Option</v>
      </c>
      <c r="AA113" s="105" t="e">
        <f>IF(paramètres!$B$28=1,((SUM(N113:W113)/1.02)+(SUM(X113:Y113)))+Z113,SUM(N113:Y113)+Z113)</f>
        <v>#VALUE!</v>
      </c>
    </row>
    <row r="114" spans="1:27" x14ac:dyDescent="0.25">
      <c r="A114" s="104"/>
      <c r="B114" s="39"/>
      <c r="C114" s="39"/>
      <c r="D114" s="49"/>
      <c r="E114" s="38"/>
      <c r="F114" s="71"/>
      <c r="G114" s="40"/>
      <c r="H114" s="38"/>
      <c r="I114" s="71"/>
      <c r="J114" s="40"/>
      <c r="K114" s="38"/>
      <c r="L114" s="71"/>
      <c r="M114" s="49"/>
      <c r="N114" s="185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7"/>
      <c r="Z114" s="140" t="str">
        <f>IF(paramètres!$B$28=1,((SUM(N114:W114)/1.02)+(SUM(X114:Y114)))*$E$5,IF(paramètres!$B$28=2,SUM(N114:Y114)*$E$5,"Missing Delta Option"))</f>
        <v>Missing Delta Option</v>
      </c>
      <c r="AA114" s="105" t="e">
        <f>IF(paramètres!$B$28=1,((SUM(N114:W114)/1.02)+(SUM(X114:Y114)))+Z114,SUM(N114:Y114)+Z114)</f>
        <v>#VALUE!</v>
      </c>
    </row>
    <row r="115" spans="1:27" x14ac:dyDescent="0.25">
      <c r="A115" s="104"/>
      <c r="B115" s="39"/>
      <c r="C115" s="39"/>
      <c r="D115" s="49"/>
      <c r="E115" s="38"/>
      <c r="F115" s="71"/>
      <c r="G115" s="40"/>
      <c r="H115" s="38"/>
      <c r="I115" s="71"/>
      <c r="J115" s="40"/>
      <c r="K115" s="38"/>
      <c r="L115" s="71"/>
      <c r="M115" s="49"/>
      <c r="N115" s="185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7"/>
      <c r="Z115" s="140" t="str">
        <f>IF(paramètres!$B$28=1,((SUM(N115:W115)/1.02)+(SUM(X115:Y115)))*$E$5,IF(paramètres!$B$28=2,SUM(N115:Y115)*$E$5,"Missing Delta Option"))</f>
        <v>Missing Delta Option</v>
      </c>
      <c r="AA115" s="105" t="e">
        <f>IF(paramètres!$B$28=1,((SUM(N115:W115)/1.02)+(SUM(X115:Y115)))+Z115,SUM(N115:Y115)+Z115)</f>
        <v>#VALUE!</v>
      </c>
    </row>
    <row r="116" spans="1:27" x14ac:dyDescent="0.25">
      <c r="A116" s="104"/>
      <c r="B116" s="39"/>
      <c r="C116" s="39"/>
      <c r="D116" s="49"/>
      <c r="E116" s="38"/>
      <c r="F116" s="71"/>
      <c r="G116" s="40"/>
      <c r="H116" s="38"/>
      <c r="I116" s="71"/>
      <c r="J116" s="40"/>
      <c r="K116" s="38"/>
      <c r="L116" s="71"/>
      <c r="M116" s="49"/>
      <c r="N116" s="185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  <c r="Z116" s="140" t="str">
        <f>IF(paramètres!$B$28=1,((SUM(N116:W116)/1.02)+(SUM(X116:Y116)))*$E$5,IF(paramètres!$B$28=2,SUM(N116:Y116)*$E$5,"Missing Delta Option"))</f>
        <v>Missing Delta Option</v>
      </c>
      <c r="AA116" s="105" t="e">
        <f>IF(paramètres!$B$28=1,((SUM(N116:W116)/1.02)+(SUM(X116:Y116)))+Z116,SUM(N116:Y116)+Z116)</f>
        <v>#VALUE!</v>
      </c>
    </row>
    <row r="117" spans="1:27" x14ac:dyDescent="0.25">
      <c r="A117" s="104"/>
      <c r="B117" s="39"/>
      <c r="C117" s="39"/>
      <c r="D117" s="49"/>
      <c r="E117" s="38"/>
      <c r="F117" s="71"/>
      <c r="G117" s="40"/>
      <c r="H117" s="38"/>
      <c r="I117" s="71"/>
      <c r="J117" s="40"/>
      <c r="K117" s="38"/>
      <c r="L117" s="71"/>
      <c r="M117" s="49"/>
      <c r="N117" s="185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7"/>
      <c r="Z117" s="140" t="str">
        <f>IF(paramètres!$B$28=1,((SUM(N117:W117)/1.02)+(SUM(X117:Y117)))*$E$5,IF(paramètres!$B$28=2,SUM(N117:Y117)*$E$5,"Missing Delta Option"))</f>
        <v>Missing Delta Option</v>
      </c>
      <c r="AA117" s="105" t="e">
        <f>IF(paramètres!$B$28=1,((SUM(N117:W117)/1.02)+(SUM(X117:Y117)))+Z117,SUM(N117:Y117)+Z117)</f>
        <v>#VALUE!</v>
      </c>
    </row>
    <row r="118" spans="1:27" x14ac:dyDescent="0.25">
      <c r="A118" s="104"/>
      <c r="B118" s="39"/>
      <c r="C118" s="39"/>
      <c r="D118" s="49"/>
      <c r="E118" s="38"/>
      <c r="F118" s="71"/>
      <c r="G118" s="40"/>
      <c r="H118" s="38"/>
      <c r="I118" s="71"/>
      <c r="J118" s="40"/>
      <c r="K118" s="38"/>
      <c r="L118" s="71"/>
      <c r="M118" s="49"/>
      <c r="N118" s="185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7"/>
      <c r="Z118" s="140" t="str">
        <f>IF(paramètres!$B$28=1,((SUM(N118:W118)/1.02)+(SUM(X118:Y118)))*$E$5,IF(paramètres!$B$28=2,SUM(N118:Y118)*$E$5,"Missing Delta Option"))</f>
        <v>Missing Delta Option</v>
      </c>
      <c r="AA118" s="105" t="e">
        <f>IF(paramètres!$B$28=1,((SUM(N118:W118)/1.02)+(SUM(X118:Y118)))+Z118,SUM(N118:Y118)+Z118)</f>
        <v>#VALUE!</v>
      </c>
    </row>
    <row r="119" spans="1:27" x14ac:dyDescent="0.25">
      <c r="A119" s="104"/>
      <c r="B119" s="39"/>
      <c r="C119" s="39"/>
      <c r="D119" s="49"/>
      <c r="E119" s="38"/>
      <c r="F119" s="71"/>
      <c r="G119" s="40"/>
      <c r="H119" s="38"/>
      <c r="I119" s="71"/>
      <c r="J119" s="40"/>
      <c r="K119" s="38"/>
      <c r="L119" s="71"/>
      <c r="M119" s="49"/>
      <c r="N119" s="185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7"/>
      <c r="Z119" s="140" t="str">
        <f>IF(paramètres!$B$28=1,((SUM(N119:W119)/1.02)+(SUM(X119:Y119)))*$E$5,IF(paramètres!$B$28=2,SUM(N119:Y119)*$E$5,"Missing Delta Option"))</f>
        <v>Missing Delta Option</v>
      </c>
      <c r="AA119" s="105" t="e">
        <f>IF(paramètres!$B$28=1,((SUM(N119:W119)/1.02)+(SUM(X119:Y119)))+Z119,SUM(N119:Y119)+Z119)</f>
        <v>#VALUE!</v>
      </c>
    </row>
    <row r="120" spans="1:27" x14ac:dyDescent="0.25">
      <c r="A120" s="104"/>
      <c r="B120" s="39"/>
      <c r="C120" s="39"/>
      <c r="D120" s="49"/>
      <c r="E120" s="38"/>
      <c r="F120" s="71"/>
      <c r="G120" s="40"/>
      <c r="H120" s="38"/>
      <c r="I120" s="71"/>
      <c r="J120" s="40"/>
      <c r="K120" s="38"/>
      <c r="L120" s="71"/>
      <c r="M120" s="49"/>
      <c r="N120" s="185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7"/>
      <c r="Z120" s="140" t="str">
        <f>IF(paramètres!$B$28=1,((SUM(N120:W120)/1.02)+(SUM(X120:Y120)))*$E$5,IF(paramètres!$B$28=2,SUM(N120:Y120)*$E$5,"Missing Delta Option"))</f>
        <v>Missing Delta Option</v>
      </c>
      <c r="AA120" s="105" t="e">
        <f>IF(paramètres!$B$28=1,((SUM(N120:W120)/1.02)+(SUM(X120:Y120)))+Z120,SUM(N120:Y120)+Z120)</f>
        <v>#VALUE!</v>
      </c>
    </row>
    <row r="121" spans="1:27" x14ac:dyDescent="0.25">
      <c r="A121" s="104"/>
      <c r="B121" s="39"/>
      <c r="C121" s="39"/>
      <c r="D121" s="49"/>
      <c r="E121" s="38"/>
      <c r="F121" s="71"/>
      <c r="G121" s="40"/>
      <c r="H121" s="38"/>
      <c r="I121" s="71"/>
      <c r="J121" s="40"/>
      <c r="K121" s="38"/>
      <c r="L121" s="71"/>
      <c r="M121" s="49"/>
      <c r="N121" s="185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7"/>
      <c r="Z121" s="140" t="str">
        <f>IF(paramètres!$B$28=1,((SUM(N121:W121)/1.02)+(SUM(X121:Y121)))*$E$5,IF(paramètres!$B$28=2,SUM(N121:Y121)*$E$5,"Missing Delta Option"))</f>
        <v>Missing Delta Option</v>
      </c>
      <c r="AA121" s="105" t="e">
        <f>IF(paramètres!$B$28=1,((SUM(N121:W121)/1.02)+(SUM(X121:Y121)))+Z121,SUM(N121:Y121)+Z121)</f>
        <v>#VALUE!</v>
      </c>
    </row>
    <row r="122" spans="1:27" x14ac:dyDescent="0.25">
      <c r="A122" s="104"/>
      <c r="B122" s="39"/>
      <c r="C122" s="39"/>
      <c r="D122" s="49"/>
      <c r="E122" s="38"/>
      <c r="F122" s="71"/>
      <c r="G122" s="40"/>
      <c r="H122" s="38"/>
      <c r="I122" s="71"/>
      <c r="J122" s="40"/>
      <c r="K122" s="38"/>
      <c r="L122" s="71"/>
      <c r="M122" s="49"/>
      <c r="N122" s="185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7"/>
      <c r="Z122" s="140" t="str">
        <f>IF(paramètres!$B$28=1,((SUM(N122:W122)/1.02)+(SUM(X122:Y122)))*$E$5,IF(paramètres!$B$28=2,SUM(N122:Y122)*$E$5,"Missing Delta Option"))</f>
        <v>Missing Delta Option</v>
      </c>
      <c r="AA122" s="105" t="e">
        <f>IF(paramètres!$B$28=1,((SUM(N122:W122)/1.02)+(SUM(X122:Y122)))+Z122,SUM(N122:Y122)+Z122)</f>
        <v>#VALUE!</v>
      </c>
    </row>
    <row r="123" spans="1:27" x14ac:dyDescent="0.25">
      <c r="A123" s="104"/>
      <c r="B123" s="39"/>
      <c r="C123" s="39"/>
      <c r="D123" s="49"/>
      <c r="E123" s="38"/>
      <c r="F123" s="71"/>
      <c r="G123" s="40"/>
      <c r="H123" s="38"/>
      <c r="I123" s="71"/>
      <c r="J123" s="40"/>
      <c r="K123" s="38"/>
      <c r="L123" s="71"/>
      <c r="M123" s="49"/>
      <c r="N123" s="185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7"/>
      <c r="Z123" s="140" t="str">
        <f>IF(paramètres!$B$28=1,((SUM(N123:W123)/1.02)+(SUM(X123:Y123)))*$E$5,IF(paramètres!$B$28=2,SUM(N123:Y123)*$E$5,"Missing Delta Option"))</f>
        <v>Missing Delta Option</v>
      </c>
      <c r="AA123" s="105" t="e">
        <f>IF(paramètres!$B$28=1,((SUM(N123:W123)/1.02)+(SUM(X123:Y123)))+Z123,SUM(N123:Y123)+Z123)</f>
        <v>#VALUE!</v>
      </c>
    </row>
    <row r="124" spans="1:27" x14ac:dyDescent="0.25">
      <c r="A124" s="104"/>
      <c r="B124" s="39"/>
      <c r="C124" s="39"/>
      <c r="D124" s="49"/>
      <c r="E124" s="38"/>
      <c r="F124" s="71"/>
      <c r="G124" s="40"/>
      <c r="H124" s="38"/>
      <c r="I124" s="71"/>
      <c r="J124" s="40"/>
      <c r="K124" s="38"/>
      <c r="L124" s="71"/>
      <c r="M124" s="49"/>
      <c r="N124" s="185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7"/>
      <c r="Z124" s="140" t="str">
        <f>IF(paramètres!$B$28=1,((SUM(N124:W124)/1.02)+(SUM(X124:Y124)))*$E$5,IF(paramètres!$B$28=2,SUM(N124:Y124)*$E$5,"Missing Delta Option"))</f>
        <v>Missing Delta Option</v>
      </c>
      <c r="AA124" s="105" t="e">
        <f>IF(paramètres!$B$28=1,((SUM(N124:W124)/1.02)+(SUM(X124:Y124)))+Z124,SUM(N124:Y124)+Z124)</f>
        <v>#VALUE!</v>
      </c>
    </row>
    <row r="125" spans="1:27" x14ac:dyDescent="0.25">
      <c r="A125" s="104"/>
      <c r="B125" s="39"/>
      <c r="C125" s="39"/>
      <c r="D125" s="49"/>
      <c r="E125" s="38"/>
      <c r="F125" s="71"/>
      <c r="G125" s="40"/>
      <c r="H125" s="38"/>
      <c r="I125" s="71"/>
      <c r="J125" s="40"/>
      <c r="K125" s="38"/>
      <c r="L125" s="71"/>
      <c r="M125" s="49"/>
      <c r="N125" s="185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7"/>
      <c r="Z125" s="140" t="str">
        <f>IF(paramètres!$B$28=1,((SUM(N125:W125)/1.02)+(SUM(X125:Y125)))*$E$5,IF(paramètres!$B$28=2,SUM(N125:Y125)*$E$5,"Missing Delta Option"))</f>
        <v>Missing Delta Option</v>
      </c>
      <c r="AA125" s="105" t="e">
        <f>IF(paramètres!$B$28=1,((SUM(N125:W125)/1.02)+(SUM(X125:Y125)))+Z125,SUM(N125:Y125)+Z125)</f>
        <v>#VALUE!</v>
      </c>
    </row>
    <row r="126" spans="1:27" x14ac:dyDescent="0.25">
      <c r="A126" s="104"/>
      <c r="B126" s="39"/>
      <c r="C126" s="39"/>
      <c r="D126" s="49"/>
      <c r="E126" s="38"/>
      <c r="F126" s="71"/>
      <c r="G126" s="40"/>
      <c r="H126" s="38"/>
      <c r="I126" s="71"/>
      <c r="J126" s="40"/>
      <c r="K126" s="38"/>
      <c r="L126" s="71"/>
      <c r="M126" s="49"/>
      <c r="N126" s="185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7"/>
      <c r="Z126" s="140" t="str">
        <f>IF(paramètres!$B$28=1,((SUM(N126:W126)/1.02)+(SUM(X126:Y126)))*$E$5,IF(paramètres!$B$28=2,SUM(N126:Y126)*$E$5,"Missing Delta Option"))</f>
        <v>Missing Delta Option</v>
      </c>
      <c r="AA126" s="105" t="e">
        <f>IF(paramètres!$B$28=1,((SUM(N126:W126)/1.02)+(SUM(X126:Y126)))+Z126,SUM(N126:Y126)+Z126)</f>
        <v>#VALUE!</v>
      </c>
    </row>
    <row r="127" spans="1:27" x14ac:dyDescent="0.25">
      <c r="A127" s="104"/>
      <c r="B127" s="39"/>
      <c r="C127" s="39"/>
      <c r="D127" s="49"/>
      <c r="E127" s="38"/>
      <c r="F127" s="71"/>
      <c r="G127" s="40"/>
      <c r="H127" s="38"/>
      <c r="I127" s="71"/>
      <c r="J127" s="40"/>
      <c r="K127" s="38"/>
      <c r="L127" s="71"/>
      <c r="M127" s="49"/>
      <c r="N127" s="185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7"/>
      <c r="Z127" s="140" t="str">
        <f>IF(paramètres!$B$28=1,((SUM(N127:W127)/1.02)+(SUM(X127:Y127)))*$E$5,IF(paramètres!$B$28=2,SUM(N127:Y127)*$E$5,"Missing Delta Option"))</f>
        <v>Missing Delta Option</v>
      </c>
      <c r="AA127" s="105" t="e">
        <f>IF(paramètres!$B$28=1,((SUM(N127:W127)/1.02)+(SUM(X127:Y127)))+Z127,SUM(N127:Y127)+Z127)</f>
        <v>#VALUE!</v>
      </c>
    </row>
    <row r="128" spans="1:27" x14ac:dyDescent="0.25">
      <c r="A128" s="104"/>
      <c r="B128" s="39"/>
      <c r="C128" s="39"/>
      <c r="D128" s="49"/>
      <c r="E128" s="38"/>
      <c r="F128" s="71"/>
      <c r="G128" s="40"/>
      <c r="H128" s="38"/>
      <c r="I128" s="71"/>
      <c r="J128" s="40"/>
      <c r="K128" s="38"/>
      <c r="L128" s="71"/>
      <c r="M128" s="49"/>
      <c r="N128" s="185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7"/>
      <c r="Z128" s="140" t="str">
        <f>IF(paramètres!$B$28=1,((SUM(N128:W128)/1.02)+(SUM(X128:Y128)))*$E$5,IF(paramètres!$B$28=2,SUM(N128:Y128)*$E$5,"Missing Delta Option"))</f>
        <v>Missing Delta Option</v>
      </c>
      <c r="AA128" s="105" t="e">
        <f>IF(paramètres!$B$28=1,((SUM(N128:W128)/1.02)+(SUM(X128:Y128)))+Z128,SUM(N128:Y128)+Z128)</f>
        <v>#VALUE!</v>
      </c>
    </row>
    <row r="129" spans="1:27" x14ac:dyDescent="0.25">
      <c r="A129" s="104"/>
      <c r="B129" s="39"/>
      <c r="C129" s="39"/>
      <c r="D129" s="49"/>
      <c r="E129" s="38"/>
      <c r="F129" s="71"/>
      <c r="G129" s="40"/>
      <c r="H129" s="38"/>
      <c r="I129" s="71"/>
      <c r="J129" s="40"/>
      <c r="K129" s="38"/>
      <c r="L129" s="71"/>
      <c r="M129" s="49"/>
      <c r="N129" s="185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7"/>
      <c r="Z129" s="140" t="str">
        <f>IF(paramètres!$B$28=1,((SUM(N129:W129)/1.02)+(SUM(X129:Y129)))*$E$5,IF(paramètres!$B$28=2,SUM(N129:Y129)*$E$5,"Missing Delta Option"))</f>
        <v>Missing Delta Option</v>
      </c>
      <c r="AA129" s="105" t="e">
        <f>IF(paramètres!$B$28=1,((SUM(N129:W129)/1.02)+(SUM(X129:Y129)))+Z129,SUM(N129:Y129)+Z129)</f>
        <v>#VALUE!</v>
      </c>
    </row>
    <row r="130" spans="1:27" x14ac:dyDescent="0.25">
      <c r="A130" s="104"/>
      <c r="B130" s="39"/>
      <c r="C130" s="39"/>
      <c r="D130" s="49"/>
      <c r="E130" s="38"/>
      <c r="F130" s="71"/>
      <c r="G130" s="40"/>
      <c r="H130" s="38"/>
      <c r="I130" s="71"/>
      <c r="J130" s="40"/>
      <c r="K130" s="38"/>
      <c r="L130" s="71"/>
      <c r="M130" s="49"/>
      <c r="N130" s="185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7"/>
      <c r="Z130" s="140" t="str">
        <f>IF(paramètres!$B$28=1,((SUM(N130:W130)/1.02)+(SUM(X130:Y130)))*$E$5,IF(paramètres!$B$28=2,SUM(N130:Y130)*$E$5,"Missing Delta Option"))</f>
        <v>Missing Delta Option</v>
      </c>
      <c r="AA130" s="105" t="e">
        <f>IF(paramètres!$B$28=1,((SUM(N130:W130)/1.02)+(SUM(X130:Y130)))+Z130,SUM(N130:Y130)+Z130)</f>
        <v>#VALUE!</v>
      </c>
    </row>
    <row r="131" spans="1:27" x14ac:dyDescent="0.25">
      <c r="A131" s="104"/>
      <c r="B131" s="39"/>
      <c r="C131" s="39"/>
      <c r="D131" s="49"/>
      <c r="E131" s="38"/>
      <c r="F131" s="71"/>
      <c r="G131" s="40"/>
      <c r="H131" s="38"/>
      <c r="I131" s="71"/>
      <c r="J131" s="40"/>
      <c r="K131" s="38"/>
      <c r="L131" s="71"/>
      <c r="M131" s="49"/>
      <c r="N131" s="185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7"/>
      <c r="Z131" s="140" t="str">
        <f>IF(paramètres!$B$28=1,((SUM(N131:W131)/1.02)+(SUM(X131:Y131)))*$E$5,IF(paramètres!$B$28=2,SUM(N131:Y131)*$E$5,"Missing Delta Option"))</f>
        <v>Missing Delta Option</v>
      </c>
      <c r="AA131" s="105" t="e">
        <f>IF(paramètres!$B$28=1,((SUM(N131:W131)/1.02)+(SUM(X131:Y131)))+Z131,SUM(N131:Y131)+Z131)</f>
        <v>#VALUE!</v>
      </c>
    </row>
    <row r="132" spans="1:27" x14ac:dyDescent="0.25">
      <c r="A132" s="104"/>
      <c r="B132" s="39"/>
      <c r="C132" s="39"/>
      <c r="D132" s="49"/>
      <c r="E132" s="38"/>
      <c r="F132" s="71"/>
      <c r="G132" s="40"/>
      <c r="H132" s="38"/>
      <c r="I132" s="71"/>
      <c r="J132" s="40"/>
      <c r="K132" s="38"/>
      <c r="L132" s="71"/>
      <c r="M132" s="49"/>
      <c r="N132" s="185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7"/>
      <c r="Z132" s="140" t="str">
        <f>IF(paramètres!$B$28=1,((SUM(N132:W132)/1.02)+(SUM(X132:Y132)))*$E$5,IF(paramètres!$B$28=2,SUM(N132:Y132)*$E$5,"Missing Delta Option"))</f>
        <v>Missing Delta Option</v>
      </c>
      <c r="AA132" s="105" t="e">
        <f>IF(paramètres!$B$28=1,((SUM(N132:W132)/1.02)+(SUM(X132:Y132)))+Z132,SUM(N132:Y132)+Z132)</f>
        <v>#VALUE!</v>
      </c>
    </row>
    <row r="133" spans="1:27" x14ac:dyDescent="0.25">
      <c r="A133" s="104"/>
      <c r="B133" s="39"/>
      <c r="C133" s="39"/>
      <c r="D133" s="49"/>
      <c r="E133" s="38"/>
      <c r="F133" s="71"/>
      <c r="G133" s="40"/>
      <c r="H133" s="38"/>
      <c r="I133" s="71"/>
      <c r="J133" s="40"/>
      <c r="K133" s="38"/>
      <c r="L133" s="71"/>
      <c r="M133" s="49"/>
      <c r="N133" s="185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7"/>
      <c r="Z133" s="140" t="str">
        <f>IF(paramètres!$B$28=1,((SUM(N133:W133)/1.02)+(SUM(X133:Y133)))*$E$5,IF(paramètres!$B$28=2,SUM(N133:Y133)*$E$5,"Missing Delta Option"))</f>
        <v>Missing Delta Option</v>
      </c>
      <c r="AA133" s="105" t="e">
        <f>IF(paramètres!$B$28=1,((SUM(N133:W133)/1.02)+(SUM(X133:Y133)))+Z133,SUM(N133:Y133)+Z133)</f>
        <v>#VALUE!</v>
      </c>
    </row>
    <row r="134" spans="1:27" x14ac:dyDescent="0.25">
      <c r="A134" s="104"/>
      <c r="B134" s="39"/>
      <c r="C134" s="39"/>
      <c r="D134" s="49"/>
      <c r="E134" s="38"/>
      <c r="F134" s="71"/>
      <c r="G134" s="40"/>
      <c r="H134" s="38"/>
      <c r="I134" s="71"/>
      <c r="J134" s="40"/>
      <c r="K134" s="38"/>
      <c r="L134" s="71"/>
      <c r="M134" s="49"/>
      <c r="N134" s="185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7"/>
      <c r="Z134" s="140" t="str">
        <f>IF(paramètres!$B$28=1,((SUM(N134:W134)/1.02)+(SUM(X134:Y134)))*$E$5,IF(paramètres!$B$28=2,SUM(N134:Y134)*$E$5,"Missing Delta Option"))</f>
        <v>Missing Delta Option</v>
      </c>
      <c r="AA134" s="105" t="e">
        <f>IF(paramètres!$B$28=1,((SUM(N134:W134)/1.02)+(SUM(X134:Y134)))+Z134,SUM(N134:Y134)+Z134)</f>
        <v>#VALUE!</v>
      </c>
    </row>
    <row r="135" spans="1:27" x14ac:dyDescent="0.25">
      <c r="A135" s="104"/>
      <c r="B135" s="39"/>
      <c r="C135" s="39"/>
      <c r="D135" s="49"/>
      <c r="E135" s="38"/>
      <c r="F135" s="71"/>
      <c r="G135" s="40"/>
      <c r="H135" s="38"/>
      <c r="I135" s="71"/>
      <c r="J135" s="40"/>
      <c r="K135" s="38"/>
      <c r="L135" s="71"/>
      <c r="M135" s="49"/>
      <c r="N135" s="185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7"/>
      <c r="Z135" s="140" t="str">
        <f>IF(paramètres!$B$28=1,((SUM(N135:W135)/1.02)+(SUM(X135:Y135)))*$E$5,IF(paramètres!$B$28=2,SUM(N135:Y135)*$E$5,"Missing Delta Option"))</f>
        <v>Missing Delta Option</v>
      </c>
      <c r="AA135" s="105" t="e">
        <f>IF(paramètres!$B$28=1,((SUM(N135:W135)/1.02)+(SUM(X135:Y135)))+Z135,SUM(N135:Y135)+Z135)</f>
        <v>#VALUE!</v>
      </c>
    </row>
    <row r="136" spans="1:27" x14ac:dyDescent="0.25">
      <c r="A136" s="104"/>
      <c r="B136" s="39"/>
      <c r="C136" s="39"/>
      <c r="D136" s="49"/>
      <c r="E136" s="38"/>
      <c r="F136" s="71"/>
      <c r="G136" s="40"/>
      <c r="H136" s="38"/>
      <c r="I136" s="71"/>
      <c r="J136" s="40"/>
      <c r="K136" s="38"/>
      <c r="L136" s="71"/>
      <c r="M136" s="49"/>
      <c r="N136" s="185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7"/>
      <c r="Z136" s="140" t="str">
        <f>IF(paramètres!$B$28=1,((SUM(N136:W136)/1.02)+(SUM(X136:Y136)))*$E$5,IF(paramètres!$B$28=2,SUM(N136:Y136)*$E$5,"Missing Delta Option"))</f>
        <v>Missing Delta Option</v>
      </c>
      <c r="AA136" s="105" t="e">
        <f>IF(paramètres!$B$28=1,((SUM(N136:W136)/1.02)+(SUM(X136:Y136)))+Z136,SUM(N136:Y136)+Z136)</f>
        <v>#VALUE!</v>
      </c>
    </row>
    <row r="137" spans="1:27" x14ac:dyDescent="0.25">
      <c r="A137" s="104"/>
      <c r="B137" s="39"/>
      <c r="C137" s="39"/>
      <c r="D137" s="49"/>
      <c r="E137" s="38"/>
      <c r="F137" s="71"/>
      <c r="G137" s="40"/>
      <c r="H137" s="38"/>
      <c r="I137" s="71"/>
      <c r="J137" s="40"/>
      <c r="K137" s="38"/>
      <c r="L137" s="71"/>
      <c r="M137" s="49"/>
      <c r="N137" s="185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7"/>
      <c r="Z137" s="140" t="str">
        <f>IF(paramètres!$B$28=1,((SUM(N137:W137)/1.02)+(SUM(X137:Y137)))*$E$5,IF(paramètres!$B$28=2,SUM(N137:Y137)*$E$5,"Missing Delta Option"))</f>
        <v>Missing Delta Option</v>
      </c>
      <c r="AA137" s="105" t="e">
        <f>IF(paramètres!$B$28=1,((SUM(N137:W137)/1.02)+(SUM(X137:Y137)))+Z137,SUM(N137:Y137)+Z137)</f>
        <v>#VALUE!</v>
      </c>
    </row>
    <row r="138" spans="1:27" x14ac:dyDescent="0.25">
      <c r="A138" s="104"/>
      <c r="B138" s="39"/>
      <c r="C138" s="39"/>
      <c r="D138" s="49"/>
      <c r="E138" s="38"/>
      <c r="F138" s="71"/>
      <c r="G138" s="40"/>
      <c r="H138" s="38"/>
      <c r="I138" s="71"/>
      <c r="J138" s="40"/>
      <c r="K138" s="38"/>
      <c r="L138" s="71"/>
      <c r="M138" s="49"/>
      <c r="N138" s="185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7"/>
      <c r="Z138" s="140" t="str">
        <f>IF(paramètres!$B$28=1,((SUM(N138:W138)/1.02)+(SUM(X138:Y138)))*$E$5,IF(paramètres!$B$28=2,SUM(N138:Y138)*$E$5,"Missing Delta Option"))</f>
        <v>Missing Delta Option</v>
      </c>
      <c r="AA138" s="105" t="e">
        <f>IF(paramètres!$B$28=1,((SUM(N138:W138)/1.02)+(SUM(X138:Y138)))+Z138,SUM(N138:Y138)+Z138)</f>
        <v>#VALUE!</v>
      </c>
    </row>
    <row r="139" spans="1:27" x14ac:dyDescent="0.25">
      <c r="A139" s="104"/>
      <c r="B139" s="39"/>
      <c r="C139" s="39"/>
      <c r="D139" s="49"/>
      <c r="E139" s="38"/>
      <c r="F139" s="71"/>
      <c r="G139" s="40"/>
      <c r="H139" s="38"/>
      <c r="I139" s="71"/>
      <c r="J139" s="40"/>
      <c r="K139" s="38"/>
      <c r="L139" s="71"/>
      <c r="M139" s="49"/>
      <c r="N139" s="185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7"/>
      <c r="Z139" s="140" t="str">
        <f>IF(paramètres!$B$28=1,((SUM(N139:W139)/1.02)+(SUM(X139:Y139)))*$E$5,IF(paramètres!$B$28=2,SUM(N139:Y139)*$E$5,"Missing Delta Option"))</f>
        <v>Missing Delta Option</v>
      </c>
      <c r="AA139" s="105" t="e">
        <f>IF(paramètres!$B$28=1,((SUM(N139:W139)/1.02)+(SUM(X139:Y139)))+Z139,SUM(N139:Y139)+Z139)</f>
        <v>#VALUE!</v>
      </c>
    </row>
    <row r="140" spans="1:27" x14ac:dyDescent="0.25">
      <c r="A140" s="104"/>
      <c r="B140" s="39"/>
      <c r="C140" s="39"/>
      <c r="D140" s="49"/>
      <c r="E140" s="38"/>
      <c r="F140" s="71"/>
      <c r="G140" s="40"/>
      <c r="H140" s="38"/>
      <c r="I140" s="71"/>
      <c r="J140" s="40"/>
      <c r="K140" s="38"/>
      <c r="L140" s="71"/>
      <c r="M140" s="49"/>
      <c r="N140" s="185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7"/>
      <c r="Z140" s="140" t="str">
        <f>IF(paramètres!$B$28=1,((SUM(N140:W140)/1.02)+(SUM(X140:Y140)))*$E$5,IF(paramètres!$B$28=2,SUM(N140:Y140)*$E$5,"Missing Delta Option"))</f>
        <v>Missing Delta Option</v>
      </c>
      <c r="AA140" s="105" t="e">
        <f>IF(paramètres!$B$28=1,((SUM(N140:W140)/1.02)+(SUM(X140:Y140)))+Z140,SUM(N140:Y140)+Z140)</f>
        <v>#VALUE!</v>
      </c>
    </row>
    <row r="141" spans="1:27" x14ac:dyDescent="0.25">
      <c r="A141" s="104"/>
      <c r="B141" s="39"/>
      <c r="C141" s="39"/>
      <c r="D141" s="49"/>
      <c r="E141" s="38"/>
      <c r="F141" s="71"/>
      <c r="G141" s="40"/>
      <c r="H141" s="38"/>
      <c r="I141" s="71"/>
      <c r="J141" s="40"/>
      <c r="K141" s="38"/>
      <c r="L141" s="71"/>
      <c r="M141" s="49"/>
      <c r="N141" s="185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7"/>
      <c r="Z141" s="140" t="str">
        <f>IF(paramètres!$B$28=1,((SUM(N141:W141)/1.02)+(SUM(X141:Y141)))*$E$5,IF(paramètres!$B$28=2,SUM(N141:Y141)*$E$5,"Missing Delta Option"))</f>
        <v>Missing Delta Option</v>
      </c>
      <c r="AA141" s="105" t="e">
        <f>IF(paramètres!$B$28=1,((SUM(N141:W141)/1.02)+(SUM(X141:Y141)))+Z141,SUM(N141:Y141)+Z141)</f>
        <v>#VALUE!</v>
      </c>
    </row>
    <row r="142" spans="1:27" x14ac:dyDescent="0.25">
      <c r="A142" s="104"/>
      <c r="B142" s="39"/>
      <c r="C142" s="39"/>
      <c r="D142" s="49"/>
      <c r="E142" s="38"/>
      <c r="F142" s="71"/>
      <c r="G142" s="40"/>
      <c r="H142" s="38"/>
      <c r="I142" s="71"/>
      <c r="J142" s="40"/>
      <c r="K142" s="38"/>
      <c r="L142" s="71"/>
      <c r="M142" s="49"/>
      <c r="N142" s="185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7"/>
      <c r="Z142" s="140" t="str">
        <f>IF(paramètres!$B$28=1,((SUM(N142:W142)/1.02)+(SUM(X142:Y142)))*$E$5,IF(paramètres!$B$28=2,SUM(N142:Y142)*$E$5,"Missing Delta Option"))</f>
        <v>Missing Delta Option</v>
      </c>
      <c r="AA142" s="105" t="e">
        <f>IF(paramètres!$B$28=1,((SUM(N142:W142)/1.02)+(SUM(X142:Y142)))+Z142,SUM(N142:Y142)+Z142)</f>
        <v>#VALUE!</v>
      </c>
    </row>
    <row r="143" spans="1:27" x14ac:dyDescent="0.25">
      <c r="A143" s="104"/>
      <c r="B143" s="39"/>
      <c r="C143" s="39"/>
      <c r="D143" s="49"/>
      <c r="E143" s="38"/>
      <c r="F143" s="71"/>
      <c r="G143" s="40"/>
      <c r="H143" s="38"/>
      <c r="I143" s="71"/>
      <c r="J143" s="40"/>
      <c r="K143" s="38"/>
      <c r="L143" s="71"/>
      <c r="M143" s="49"/>
      <c r="N143" s="185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7"/>
      <c r="Z143" s="140" t="str">
        <f>IF(paramètres!$B$28=1,((SUM(N143:W143)/1.02)+(SUM(X143:Y143)))*$E$5,IF(paramètres!$B$28=2,SUM(N143:Y143)*$E$5,"Missing Delta Option"))</f>
        <v>Missing Delta Option</v>
      </c>
      <c r="AA143" s="105" t="e">
        <f>IF(paramètres!$B$28=1,((SUM(N143:W143)/1.02)+(SUM(X143:Y143)))+Z143,SUM(N143:Y143)+Z143)</f>
        <v>#VALUE!</v>
      </c>
    </row>
    <row r="144" spans="1:27" x14ac:dyDescent="0.25">
      <c r="A144" s="104"/>
      <c r="B144" s="39"/>
      <c r="C144" s="39"/>
      <c r="D144" s="49"/>
      <c r="E144" s="38"/>
      <c r="F144" s="71"/>
      <c r="G144" s="40"/>
      <c r="H144" s="38"/>
      <c r="I144" s="71"/>
      <c r="J144" s="40"/>
      <c r="K144" s="38"/>
      <c r="L144" s="71"/>
      <c r="M144" s="49"/>
      <c r="N144" s="185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7"/>
      <c r="Z144" s="140" t="str">
        <f>IF(paramètres!$B$28=1,((SUM(N144:W144)/1.02)+(SUM(X144:Y144)))*$E$5,IF(paramètres!$B$28=2,SUM(N144:Y144)*$E$5,"Missing Delta Option"))</f>
        <v>Missing Delta Option</v>
      </c>
      <c r="AA144" s="105" t="e">
        <f>IF(paramètres!$B$28=1,((SUM(N144:W144)/1.02)+(SUM(X144:Y144)))+Z144,SUM(N144:Y144)+Z144)</f>
        <v>#VALUE!</v>
      </c>
    </row>
    <row r="145" spans="1:27" x14ac:dyDescent="0.25">
      <c r="A145" s="104"/>
      <c r="B145" s="39"/>
      <c r="C145" s="39"/>
      <c r="D145" s="49"/>
      <c r="E145" s="38"/>
      <c r="F145" s="71"/>
      <c r="G145" s="40"/>
      <c r="H145" s="38"/>
      <c r="I145" s="71"/>
      <c r="J145" s="40"/>
      <c r="K145" s="38"/>
      <c r="L145" s="71"/>
      <c r="M145" s="49"/>
      <c r="N145" s="185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7"/>
      <c r="Z145" s="140" t="str">
        <f>IF(paramètres!$B$28=1,((SUM(N145:W145)/1.02)+(SUM(X145:Y145)))*$E$5,IF(paramètres!$B$28=2,SUM(N145:Y145)*$E$5,"Missing Delta Option"))</f>
        <v>Missing Delta Option</v>
      </c>
      <c r="AA145" s="105" t="e">
        <f>IF(paramètres!$B$28=1,((SUM(N145:W145)/1.02)+(SUM(X145:Y145)))+Z145,SUM(N145:Y145)+Z145)</f>
        <v>#VALUE!</v>
      </c>
    </row>
    <row r="146" spans="1:27" x14ac:dyDescent="0.25">
      <c r="A146" s="104"/>
      <c r="B146" s="39"/>
      <c r="C146" s="39"/>
      <c r="D146" s="49"/>
      <c r="E146" s="38"/>
      <c r="F146" s="71"/>
      <c r="G146" s="40"/>
      <c r="H146" s="38"/>
      <c r="I146" s="71"/>
      <c r="J146" s="40"/>
      <c r="K146" s="38"/>
      <c r="L146" s="71"/>
      <c r="M146" s="49"/>
      <c r="N146" s="185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7"/>
      <c r="Z146" s="140" t="str">
        <f>IF(paramètres!$B$28=1,((SUM(N146:W146)/1.02)+(SUM(X146:Y146)))*$E$5,IF(paramètres!$B$28=2,SUM(N146:Y146)*$E$5,"Missing Delta Option"))</f>
        <v>Missing Delta Option</v>
      </c>
      <c r="AA146" s="105" t="e">
        <f>IF(paramètres!$B$28=1,((SUM(N146:W146)/1.02)+(SUM(X146:Y146)))+Z146,SUM(N146:Y146)+Z146)</f>
        <v>#VALUE!</v>
      </c>
    </row>
    <row r="147" spans="1:27" x14ac:dyDescent="0.25">
      <c r="A147" s="104"/>
      <c r="B147" s="39"/>
      <c r="C147" s="39"/>
      <c r="D147" s="49"/>
      <c r="E147" s="38"/>
      <c r="F147" s="71"/>
      <c r="G147" s="40"/>
      <c r="H147" s="38"/>
      <c r="I147" s="71"/>
      <c r="J147" s="40"/>
      <c r="K147" s="38"/>
      <c r="L147" s="71"/>
      <c r="M147" s="49"/>
      <c r="N147" s="185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7"/>
      <c r="Z147" s="140" t="str">
        <f>IF(paramètres!$B$28=1,((SUM(N147:W147)/1.02)+(SUM(X147:Y147)))*$E$5,IF(paramètres!$B$28=2,SUM(N147:Y147)*$E$5,"Missing Delta Option"))</f>
        <v>Missing Delta Option</v>
      </c>
      <c r="AA147" s="105" t="e">
        <f>IF(paramètres!$B$28=1,((SUM(N147:W147)/1.02)+(SUM(X147:Y147)))+Z147,SUM(N147:Y147)+Z147)</f>
        <v>#VALUE!</v>
      </c>
    </row>
    <row r="148" spans="1:27" x14ac:dyDescent="0.25">
      <c r="A148" s="104"/>
      <c r="B148" s="39"/>
      <c r="C148" s="39"/>
      <c r="D148" s="49"/>
      <c r="E148" s="38"/>
      <c r="F148" s="71"/>
      <c r="G148" s="40"/>
      <c r="H148" s="38"/>
      <c r="I148" s="71"/>
      <c r="J148" s="40"/>
      <c r="K148" s="38"/>
      <c r="L148" s="71"/>
      <c r="M148" s="49"/>
      <c r="N148" s="185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7"/>
      <c r="Z148" s="140" t="str">
        <f>IF(paramètres!$B$28=1,((SUM(N148:W148)/1.02)+(SUM(X148:Y148)))*$E$5,IF(paramètres!$B$28=2,SUM(N148:Y148)*$E$5,"Missing Delta Option"))</f>
        <v>Missing Delta Option</v>
      </c>
      <c r="AA148" s="105" t="e">
        <f>IF(paramètres!$B$28=1,((SUM(N148:W148)/1.02)+(SUM(X148:Y148)))+Z148,SUM(N148:Y148)+Z148)</f>
        <v>#VALUE!</v>
      </c>
    </row>
    <row r="149" spans="1:27" x14ac:dyDescent="0.25">
      <c r="A149" s="104"/>
      <c r="B149" s="39"/>
      <c r="C149" s="39"/>
      <c r="D149" s="49"/>
      <c r="E149" s="38"/>
      <c r="F149" s="71"/>
      <c r="G149" s="40"/>
      <c r="H149" s="38"/>
      <c r="I149" s="71"/>
      <c r="J149" s="40"/>
      <c r="K149" s="38"/>
      <c r="L149" s="71"/>
      <c r="M149" s="49"/>
      <c r="N149" s="185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7"/>
      <c r="Z149" s="140" t="str">
        <f>IF(paramètres!$B$28=1,((SUM(N149:W149)/1.02)+(SUM(X149:Y149)))*$E$5,IF(paramètres!$B$28=2,SUM(N149:Y149)*$E$5,"Missing Delta Option"))</f>
        <v>Missing Delta Option</v>
      </c>
      <c r="AA149" s="105" t="e">
        <f>IF(paramètres!$B$28=1,((SUM(N149:W149)/1.02)+(SUM(X149:Y149)))+Z149,SUM(N149:Y149)+Z149)</f>
        <v>#VALUE!</v>
      </c>
    </row>
    <row r="150" spans="1:27" x14ac:dyDescent="0.25">
      <c r="A150" s="104"/>
      <c r="B150" s="39"/>
      <c r="C150" s="39"/>
      <c r="D150" s="49"/>
      <c r="E150" s="38"/>
      <c r="F150" s="71"/>
      <c r="G150" s="40"/>
      <c r="H150" s="38"/>
      <c r="I150" s="71"/>
      <c r="J150" s="40"/>
      <c r="K150" s="38"/>
      <c r="L150" s="71"/>
      <c r="M150" s="49"/>
      <c r="N150" s="185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7"/>
      <c r="Z150" s="140" t="str">
        <f>IF(paramètres!$B$28=1,((SUM(N150:W150)/1.02)+(SUM(X150:Y150)))*$E$5,IF(paramètres!$B$28=2,SUM(N150:Y150)*$E$5,"Missing Delta Option"))</f>
        <v>Missing Delta Option</v>
      </c>
      <c r="AA150" s="105" t="e">
        <f>IF(paramètres!$B$28=1,((SUM(N150:W150)/1.02)+(SUM(X150:Y150)))+Z150,SUM(N150:Y150)+Z150)</f>
        <v>#VALUE!</v>
      </c>
    </row>
    <row r="151" spans="1:27" x14ac:dyDescent="0.25">
      <c r="A151" s="104"/>
      <c r="B151" s="39"/>
      <c r="C151" s="39"/>
      <c r="D151" s="49"/>
      <c r="E151" s="38"/>
      <c r="F151" s="71"/>
      <c r="G151" s="40"/>
      <c r="H151" s="38"/>
      <c r="I151" s="71"/>
      <c r="J151" s="40"/>
      <c r="K151" s="38"/>
      <c r="L151" s="71"/>
      <c r="M151" s="49"/>
      <c r="N151" s="185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7"/>
      <c r="Z151" s="140" t="str">
        <f>IF(paramètres!$B$28=1,((SUM(N151:W151)/1.02)+(SUM(X151:Y151)))*$E$5,IF(paramètres!$B$28=2,SUM(N151:Y151)*$E$5,"Missing Delta Option"))</f>
        <v>Missing Delta Option</v>
      </c>
      <c r="AA151" s="105" t="e">
        <f>IF(paramètres!$B$28=1,((SUM(N151:W151)/1.02)+(SUM(X151:Y151)))+Z151,SUM(N151:Y151)+Z151)</f>
        <v>#VALUE!</v>
      </c>
    </row>
    <row r="152" spans="1:27" x14ac:dyDescent="0.25">
      <c r="A152" s="104"/>
      <c r="B152" s="39"/>
      <c r="C152" s="39"/>
      <c r="D152" s="49"/>
      <c r="E152" s="38"/>
      <c r="F152" s="71"/>
      <c r="G152" s="40"/>
      <c r="H152" s="38"/>
      <c r="I152" s="71"/>
      <c r="J152" s="40"/>
      <c r="K152" s="38"/>
      <c r="L152" s="71"/>
      <c r="M152" s="49"/>
      <c r="N152" s="185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7"/>
      <c r="Z152" s="140" t="str">
        <f>IF(paramètres!$B$28=1,((SUM(N152:W152)/1.02)+(SUM(X152:Y152)))*$E$5,IF(paramètres!$B$28=2,SUM(N152:Y152)*$E$5,"Missing Delta Option"))</f>
        <v>Missing Delta Option</v>
      </c>
      <c r="AA152" s="105" t="e">
        <f>IF(paramètres!$B$28=1,((SUM(N152:W152)/1.02)+(SUM(X152:Y152)))+Z152,SUM(N152:Y152)+Z152)</f>
        <v>#VALUE!</v>
      </c>
    </row>
    <row r="153" spans="1:27" x14ac:dyDescent="0.25">
      <c r="A153" s="104"/>
      <c r="B153" s="39"/>
      <c r="C153" s="39"/>
      <c r="D153" s="49"/>
      <c r="E153" s="38"/>
      <c r="F153" s="71"/>
      <c r="G153" s="40"/>
      <c r="H153" s="38"/>
      <c r="I153" s="71"/>
      <c r="J153" s="40"/>
      <c r="K153" s="38"/>
      <c r="L153" s="71"/>
      <c r="M153" s="49"/>
      <c r="N153" s="185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  <c r="Z153" s="140" t="str">
        <f>IF(paramètres!$B$28=1,((SUM(N153:W153)/1.02)+(SUM(X153:Y153)))*$E$5,IF(paramètres!$B$28=2,SUM(N153:Y153)*$E$5,"Missing Delta Option"))</f>
        <v>Missing Delta Option</v>
      </c>
      <c r="AA153" s="105" t="e">
        <f>IF(paramètres!$B$28=1,((SUM(N153:W153)/1.02)+(SUM(X153:Y153)))+Z153,SUM(N153:Y153)+Z153)</f>
        <v>#VALUE!</v>
      </c>
    </row>
    <row r="154" spans="1:27" x14ac:dyDescent="0.25">
      <c r="A154" s="104"/>
      <c r="B154" s="39"/>
      <c r="C154" s="39"/>
      <c r="D154" s="49"/>
      <c r="E154" s="38"/>
      <c r="F154" s="71"/>
      <c r="G154" s="40"/>
      <c r="H154" s="38"/>
      <c r="I154" s="71"/>
      <c r="J154" s="40"/>
      <c r="K154" s="38"/>
      <c r="L154" s="71"/>
      <c r="M154" s="49"/>
      <c r="N154" s="185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7"/>
      <c r="Z154" s="140" t="str">
        <f>IF(paramètres!$B$28=1,((SUM(N154:W154)/1.02)+(SUM(X154:Y154)))*$E$5,IF(paramètres!$B$28=2,SUM(N154:Y154)*$E$5,"Missing Delta Option"))</f>
        <v>Missing Delta Option</v>
      </c>
      <c r="AA154" s="105" t="e">
        <f>IF(paramètres!$B$28=1,((SUM(N154:W154)/1.02)+(SUM(X154:Y154)))+Z154,SUM(N154:Y154)+Z154)</f>
        <v>#VALUE!</v>
      </c>
    </row>
    <row r="155" spans="1:27" x14ac:dyDescent="0.25">
      <c r="A155" s="104"/>
      <c r="B155" s="39"/>
      <c r="C155" s="39"/>
      <c r="D155" s="49"/>
      <c r="E155" s="38"/>
      <c r="F155" s="71"/>
      <c r="G155" s="40"/>
      <c r="H155" s="38"/>
      <c r="I155" s="71"/>
      <c r="J155" s="40"/>
      <c r="K155" s="38"/>
      <c r="L155" s="71"/>
      <c r="M155" s="49"/>
      <c r="N155" s="185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7"/>
      <c r="Z155" s="140" t="str">
        <f>IF(paramètres!$B$28=1,((SUM(N155:W155)/1.02)+(SUM(X155:Y155)))*$E$5,IF(paramètres!$B$28=2,SUM(N155:Y155)*$E$5,"Missing Delta Option"))</f>
        <v>Missing Delta Option</v>
      </c>
      <c r="AA155" s="105" t="e">
        <f>IF(paramètres!$B$28=1,((SUM(N155:W155)/1.02)+(SUM(X155:Y155)))+Z155,SUM(N155:Y155)+Z155)</f>
        <v>#VALUE!</v>
      </c>
    </row>
    <row r="156" spans="1:27" x14ac:dyDescent="0.25">
      <c r="A156" s="104"/>
      <c r="B156" s="39"/>
      <c r="C156" s="39"/>
      <c r="D156" s="49"/>
      <c r="E156" s="38"/>
      <c r="F156" s="71"/>
      <c r="G156" s="40"/>
      <c r="H156" s="38"/>
      <c r="I156" s="71"/>
      <c r="J156" s="40"/>
      <c r="K156" s="38"/>
      <c r="L156" s="71"/>
      <c r="M156" s="49"/>
      <c r="N156" s="185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7"/>
      <c r="Z156" s="140" t="str">
        <f>IF(paramètres!$B$28=1,((SUM(N156:W156)/1.02)+(SUM(X156:Y156)))*$E$5,IF(paramètres!$B$28=2,SUM(N156:Y156)*$E$5,"Missing Delta Option"))</f>
        <v>Missing Delta Option</v>
      </c>
      <c r="AA156" s="105" t="e">
        <f>IF(paramètres!$B$28=1,((SUM(N156:W156)/1.02)+(SUM(X156:Y156)))+Z156,SUM(N156:Y156)+Z156)</f>
        <v>#VALUE!</v>
      </c>
    </row>
    <row r="157" spans="1:27" x14ac:dyDescent="0.25">
      <c r="A157" s="104"/>
      <c r="B157" s="39"/>
      <c r="C157" s="39"/>
      <c r="D157" s="49"/>
      <c r="E157" s="38"/>
      <c r="F157" s="71"/>
      <c r="G157" s="40"/>
      <c r="H157" s="38"/>
      <c r="I157" s="71"/>
      <c r="J157" s="40"/>
      <c r="K157" s="38"/>
      <c r="L157" s="71"/>
      <c r="M157" s="49"/>
      <c r="N157" s="185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7"/>
      <c r="Z157" s="140" t="str">
        <f>IF(paramètres!$B$28=1,((SUM(N157:W157)/1.02)+(SUM(X157:Y157)))*$E$5,IF(paramètres!$B$28=2,SUM(N157:Y157)*$E$5,"Missing Delta Option"))</f>
        <v>Missing Delta Option</v>
      </c>
      <c r="AA157" s="105" t="e">
        <f>IF(paramètres!$B$28=1,((SUM(N157:W157)/1.02)+(SUM(X157:Y157)))+Z157,SUM(N157:Y157)+Z157)</f>
        <v>#VALUE!</v>
      </c>
    </row>
    <row r="158" spans="1:27" x14ac:dyDescent="0.25">
      <c r="A158" s="104"/>
      <c r="B158" s="39"/>
      <c r="C158" s="39"/>
      <c r="D158" s="49"/>
      <c r="E158" s="38"/>
      <c r="F158" s="71"/>
      <c r="G158" s="40"/>
      <c r="H158" s="38"/>
      <c r="I158" s="71"/>
      <c r="J158" s="40"/>
      <c r="K158" s="38"/>
      <c r="L158" s="71"/>
      <c r="M158" s="49"/>
      <c r="N158" s="185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7"/>
      <c r="Z158" s="140" t="str">
        <f>IF(paramètres!$B$28=1,((SUM(N158:W158)/1.02)+(SUM(X158:Y158)))*$E$5,IF(paramètres!$B$28=2,SUM(N158:Y158)*$E$5,"Missing Delta Option"))</f>
        <v>Missing Delta Option</v>
      </c>
      <c r="AA158" s="105" t="e">
        <f>IF(paramètres!$B$28=1,((SUM(N158:W158)/1.02)+(SUM(X158:Y158)))+Z158,SUM(N158:Y158)+Z158)</f>
        <v>#VALUE!</v>
      </c>
    </row>
    <row r="159" spans="1:27" x14ac:dyDescent="0.25">
      <c r="A159" s="104"/>
      <c r="B159" s="39"/>
      <c r="C159" s="39"/>
      <c r="D159" s="49"/>
      <c r="E159" s="38"/>
      <c r="F159" s="71"/>
      <c r="G159" s="40"/>
      <c r="H159" s="38"/>
      <c r="I159" s="71"/>
      <c r="J159" s="40"/>
      <c r="K159" s="38"/>
      <c r="L159" s="71"/>
      <c r="M159" s="49"/>
      <c r="N159" s="185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7"/>
      <c r="Z159" s="140" t="str">
        <f>IF(paramètres!$B$28=1,((SUM(N159:W159)/1.02)+(SUM(X159:Y159)))*$E$5,IF(paramètres!$B$28=2,SUM(N159:Y159)*$E$5,"Missing Delta Option"))</f>
        <v>Missing Delta Option</v>
      </c>
      <c r="AA159" s="105" t="e">
        <f>IF(paramètres!$B$28=1,((SUM(N159:W159)/1.02)+(SUM(X159:Y159)))+Z159,SUM(N159:Y159)+Z159)</f>
        <v>#VALUE!</v>
      </c>
    </row>
    <row r="160" spans="1:27" x14ac:dyDescent="0.25">
      <c r="A160" s="104"/>
      <c r="B160" s="39"/>
      <c r="C160" s="39"/>
      <c r="D160" s="49"/>
      <c r="E160" s="38"/>
      <c r="F160" s="71"/>
      <c r="G160" s="40"/>
      <c r="H160" s="38"/>
      <c r="I160" s="71"/>
      <c r="J160" s="40"/>
      <c r="K160" s="38"/>
      <c r="L160" s="71"/>
      <c r="M160" s="49"/>
      <c r="N160" s="185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  <c r="Z160" s="140" t="str">
        <f>IF(paramètres!$B$28=1,((SUM(N160:W160)/1.02)+(SUM(X160:Y160)))*$E$5,IF(paramètres!$B$28=2,SUM(N160:Y160)*$E$5,"Missing Delta Option"))</f>
        <v>Missing Delta Option</v>
      </c>
      <c r="AA160" s="105" t="e">
        <f>IF(paramètres!$B$28=1,((SUM(N160:W160)/1.02)+(SUM(X160:Y160)))+Z160,SUM(N160:Y160)+Z160)</f>
        <v>#VALUE!</v>
      </c>
    </row>
    <row r="161" spans="1:27" x14ac:dyDescent="0.25">
      <c r="A161" s="104"/>
      <c r="B161" s="39"/>
      <c r="C161" s="39"/>
      <c r="D161" s="49"/>
      <c r="E161" s="38"/>
      <c r="F161" s="71"/>
      <c r="G161" s="40"/>
      <c r="H161" s="38"/>
      <c r="I161" s="71"/>
      <c r="J161" s="40"/>
      <c r="K161" s="38"/>
      <c r="L161" s="71"/>
      <c r="M161" s="49"/>
      <c r="N161" s="185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7"/>
      <c r="Z161" s="140" t="str">
        <f>IF(paramètres!$B$28=1,((SUM(N161:W161)/1.02)+(SUM(X161:Y161)))*$E$5,IF(paramètres!$B$28=2,SUM(N161:Y161)*$E$5,"Missing Delta Option"))</f>
        <v>Missing Delta Option</v>
      </c>
      <c r="AA161" s="105" t="e">
        <f>IF(paramètres!$B$28=1,((SUM(N161:W161)/1.02)+(SUM(X161:Y161)))+Z161,SUM(N161:Y161)+Z161)</f>
        <v>#VALUE!</v>
      </c>
    </row>
    <row r="162" spans="1:27" x14ac:dyDescent="0.25">
      <c r="A162" s="104"/>
      <c r="B162" s="39"/>
      <c r="C162" s="39"/>
      <c r="D162" s="49"/>
      <c r="E162" s="38"/>
      <c r="F162" s="71"/>
      <c r="G162" s="40"/>
      <c r="H162" s="38"/>
      <c r="I162" s="71"/>
      <c r="J162" s="40"/>
      <c r="K162" s="38"/>
      <c r="L162" s="71"/>
      <c r="M162" s="49"/>
      <c r="N162" s="185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7"/>
      <c r="Z162" s="140" t="str">
        <f>IF(paramètres!$B$28=1,((SUM(N162:W162)/1.02)+(SUM(X162:Y162)))*$E$5,IF(paramètres!$B$28=2,SUM(N162:Y162)*$E$5,"Missing Delta Option"))</f>
        <v>Missing Delta Option</v>
      </c>
      <c r="AA162" s="105" t="e">
        <f>IF(paramètres!$B$28=1,((SUM(N162:W162)/1.02)+(SUM(X162:Y162)))+Z162,SUM(N162:Y162)+Z162)</f>
        <v>#VALUE!</v>
      </c>
    </row>
    <row r="163" spans="1:27" x14ac:dyDescent="0.25">
      <c r="A163" s="104"/>
      <c r="B163" s="39"/>
      <c r="C163" s="39"/>
      <c r="D163" s="49"/>
      <c r="E163" s="38"/>
      <c r="F163" s="71"/>
      <c r="G163" s="40"/>
      <c r="H163" s="38"/>
      <c r="I163" s="71"/>
      <c r="J163" s="40"/>
      <c r="K163" s="38"/>
      <c r="L163" s="71"/>
      <c r="M163" s="49"/>
      <c r="N163" s="185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7"/>
      <c r="Z163" s="140" t="str">
        <f>IF(paramètres!$B$28=1,((SUM(N163:W163)/1.02)+(SUM(X163:Y163)))*$E$5,IF(paramètres!$B$28=2,SUM(N163:Y163)*$E$5,"Missing Delta Option"))</f>
        <v>Missing Delta Option</v>
      </c>
      <c r="AA163" s="105" t="e">
        <f>IF(paramètres!$B$28=1,((SUM(N163:W163)/1.02)+(SUM(X163:Y163)))+Z163,SUM(N163:Y163)+Z163)</f>
        <v>#VALUE!</v>
      </c>
    </row>
    <row r="164" spans="1:27" x14ac:dyDescent="0.25">
      <c r="A164" s="104"/>
      <c r="B164" s="39"/>
      <c r="C164" s="39"/>
      <c r="D164" s="49"/>
      <c r="E164" s="38"/>
      <c r="F164" s="71"/>
      <c r="G164" s="40"/>
      <c r="H164" s="38"/>
      <c r="I164" s="71"/>
      <c r="J164" s="40"/>
      <c r="K164" s="38"/>
      <c r="L164" s="71"/>
      <c r="M164" s="49"/>
      <c r="N164" s="185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7"/>
      <c r="Z164" s="140" t="str">
        <f>IF(paramètres!$B$28=1,((SUM(N164:W164)/1.02)+(SUM(X164:Y164)))*$E$5,IF(paramètres!$B$28=2,SUM(N164:Y164)*$E$5,"Missing Delta Option"))</f>
        <v>Missing Delta Option</v>
      </c>
      <c r="AA164" s="105" t="e">
        <f>IF(paramètres!$B$28=1,((SUM(N164:W164)/1.02)+(SUM(X164:Y164)))+Z164,SUM(N164:Y164)+Z164)</f>
        <v>#VALUE!</v>
      </c>
    </row>
    <row r="165" spans="1:27" x14ac:dyDescent="0.25">
      <c r="A165" s="104"/>
      <c r="B165" s="39"/>
      <c r="C165" s="39"/>
      <c r="D165" s="49"/>
      <c r="E165" s="38"/>
      <c r="F165" s="71"/>
      <c r="G165" s="40"/>
      <c r="H165" s="38"/>
      <c r="I165" s="71"/>
      <c r="J165" s="40"/>
      <c r="K165" s="38"/>
      <c r="L165" s="71"/>
      <c r="M165" s="49"/>
      <c r="N165" s="185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7"/>
      <c r="Z165" s="140" t="str">
        <f>IF(paramètres!$B$28=1,((SUM(N165:W165)/1.02)+(SUM(X165:Y165)))*$E$5,IF(paramètres!$B$28=2,SUM(N165:Y165)*$E$5,"Missing Delta Option"))</f>
        <v>Missing Delta Option</v>
      </c>
      <c r="AA165" s="105" t="e">
        <f>IF(paramètres!$B$28=1,((SUM(N165:W165)/1.02)+(SUM(X165:Y165)))+Z165,SUM(N165:Y165)+Z165)</f>
        <v>#VALUE!</v>
      </c>
    </row>
    <row r="166" spans="1:27" x14ac:dyDescent="0.25">
      <c r="A166" s="104"/>
      <c r="B166" s="39"/>
      <c r="C166" s="39"/>
      <c r="D166" s="49"/>
      <c r="E166" s="38"/>
      <c r="F166" s="71"/>
      <c r="G166" s="40"/>
      <c r="H166" s="38"/>
      <c r="I166" s="71"/>
      <c r="J166" s="40"/>
      <c r="K166" s="38"/>
      <c r="L166" s="71"/>
      <c r="M166" s="49"/>
      <c r="N166" s="185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7"/>
      <c r="Z166" s="140" t="str">
        <f>IF(paramètres!$B$28=1,((SUM(N166:W166)/1.02)+(SUM(X166:Y166)))*$E$5,IF(paramètres!$B$28=2,SUM(N166:Y166)*$E$5,"Missing Delta Option"))</f>
        <v>Missing Delta Option</v>
      </c>
      <c r="AA166" s="105" t="e">
        <f>IF(paramètres!$B$28=1,((SUM(N166:W166)/1.02)+(SUM(X166:Y166)))+Z166,SUM(N166:Y166)+Z166)</f>
        <v>#VALUE!</v>
      </c>
    </row>
    <row r="167" spans="1:27" x14ac:dyDescent="0.25">
      <c r="A167" s="104"/>
      <c r="B167" s="39"/>
      <c r="C167" s="39"/>
      <c r="D167" s="49"/>
      <c r="E167" s="38"/>
      <c r="F167" s="71"/>
      <c r="G167" s="40"/>
      <c r="H167" s="38"/>
      <c r="I167" s="71"/>
      <c r="J167" s="40"/>
      <c r="K167" s="38"/>
      <c r="L167" s="71"/>
      <c r="M167" s="49"/>
      <c r="N167" s="185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7"/>
      <c r="Z167" s="140" t="str">
        <f>IF(paramètres!$B$28=1,((SUM(N167:W167)/1.02)+(SUM(X167:Y167)))*$E$5,IF(paramètres!$B$28=2,SUM(N167:Y167)*$E$5,"Missing Delta Option"))</f>
        <v>Missing Delta Option</v>
      </c>
      <c r="AA167" s="105" t="e">
        <f>IF(paramètres!$B$28=1,((SUM(N167:W167)/1.02)+(SUM(X167:Y167)))+Z167,SUM(N167:Y167)+Z167)</f>
        <v>#VALUE!</v>
      </c>
    </row>
    <row r="168" spans="1:27" x14ac:dyDescent="0.25">
      <c r="A168" s="104"/>
      <c r="B168" s="39"/>
      <c r="C168" s="39"/>
      <c r="D168" s="49"/>
      <c r="E168" s="38"/>
      <c r="F168" s="71"/>
      <c r="G168" s="40"/>
      <c r="H168" s="38"/>
      <c r="I168" s="71"/>
      <c r="J168" s="40"/>
      <c r="K168" s="38"/>
      <c r="L168" s="71"/>
      <c r="M168" s="49"/>
      <c r="N168" s="185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7"/>
      <c r="Z168" s="140" t="str">
        <f>IF(paramètres!$B$28=1,((SUM(N168:W168)/1.02)+(SUM(X168:Y168)))*$E$5,IF(paramètres!$B$28=2,SUM(N168:Y168)*$E$5,"Missing Delta Option"))</f>
        <v>Missing Delta Option</v>
      </c>
      <c r="AA168" s="105" t="e">
        <f>IF(paramètres!$B$28=1,((SUM(N168:W168)/1.02)+(SUM(X168:Y168)))+Z168,SUM(N168:Y168)+Z168)</f>
        <v>#VALUE!</v>
      </c>
    </row>
    <row r="169" spans="1:27" x14ac:dyDescent="0.25">
      <c r="A169" s="104"/>
      <c r="B169" s="39"/>
      <c r="C169" s="39"/>
      <c r="D169" s="49"/>
      <c r="E169" s="38"/>
      <c r="F169" s="71"/>
      <c r="G169" s="40"/>
      <c r="H169" s="38"/>
      <c r="I169" s="71"/>
      <c r="J169" s="40"/>
      <c r="K169" s="38"/>
      <c r="L169" s="71"/>
      <c r="M169" s="49"/>
      <c r="N169" s="185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7"/>
      <c r="Z169" s="140" t="str">
        <f>IF(paramètres!$B$28=1,((SUM(N169:W169)/1.02)+(SUM(X169:Y169)))*$E$5,IF(paramètres!$B$28=2,SUM(N169:Y169)*$E$5,"Missing Delta Option"))</f>
        <v>Missing Delta Option</v>
      </c>
      <c r="AA169" s="105" t="e">
        <f>IF(paramètres!$B$28=1,((SUM(N169:W169)/1.02)+(SUM(X169:Y169)))+Z169,SUM(N169:Y169)+Z169)</f>
        <v>#VALUE!</v>
      </c>
    </row>
    <row r="170" spans="1:27" x14ac:dyDescent="0.25">
      <c r="A170" s="104"/>
      <c r="B170" s="39"/>
      <c r="C170" s="39"/>
      <c r="D170" s="49"/>
      <c r="E170" s="38"/>
      <c r="F170" s="71"/>
      <c r="G170" s="40"/>
      <c r="H170" s="38"/>
      <c r="I170" s="71"/>
      <c r="J170" s="40"/>
      <c r="K170" s="38"/>
      <c r="L170" s="71"/>
      <c r="M170" s="49"/>
      <c r="N170" s="185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7"/>
      <c r="Z170" s="140" t="str">
        <f>IF(paramètres!$B$28=1,((SUM(N170:W170)/1.02)+(SUM(X170:Y170)))*$E$5,IF(paramètres!$B$28=2,SUM(N170:Y170)*$E$5,"Missing Delta Option"))</f>
        <v>Missing Delta Option</v>
      </c>
      <c r="AA170" s="105" t="e">
        <f>IF(paramètres!$B$28=1,((SUM(N170:W170)/1.02)+(SUM(X170:Y170)))+Z170,SUM(N170:Y170)+Z170)</f>
        <v>#VALUE!</v>
      </c>
    </row>
    <row r="171" spans="1:27" x14ac:dyDescent="0.25">
      <c r="A171" s="104"/>
      <c r="B171" s="39"/>
      <c r="C171" s="39"/>
      <c r="D171" s="49"/>
      <c r="E171" s="38"/>
      <c r="F171" s="71"/>
      <c r="G171" s="40"/>
      <c r="H171" s="38"/>
      <c r="I171" s="71"/>
      <c r="J171" s="40"/>
      <c r="K171" s="38"/>
      <c r="L171" s="71"/>
      <c r="M171" s="49"/>
      <c r="N171" s="185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7"/>
      <c r="Z171" s="140" t="str">
        <f>IF(paramètres!$B$28=1,((SUM(N171:W171)/1.02)+(SUM(X171:Y171)))*$E$5,IF(paramètres!$B$28=2,SUM(N171:Y171)*$E$5,"Missing Delta Option"))</f>
        <v>Missing Delta Option</v>
      </c>
      <c r="AA171" s="105" t="e">
        <f>IF(paramètres!$B$28=1,((SUM(N171:W171)/1.02)+(SUM(X171:Y171)))+Z171,SUM(N171:Y171)+Z171)</f>
        <v>#VALUE!</v>
      </c>
    </row>
    <row r="172" spans="1:27" x14ac:dyDescent="0.25">
      <c r="A172" s="104"/>
      <c r="B172" s="39"/>
      <c r="C172" s="39"/>
      <c r="D172" s="49"/>
      <c r="E172" s="38"/>
      <c r="F172" s="71"/>
      <c r="G172" s="40"/>
      <c r="H172" s="38"/>
      <c r="I172" s="71"/>
      <c r="J172" s="40"/>
      <c r="K172" s="38"/>
      <c r="L172" s="71"/>
      <c r="M172" s="49"/>
      <c r="N172" s="185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7"/>
      <c r="Z172" s="140" t="str">
        <f>IF(paramètres!$B$28=1,((SUM(N172:W172)/1.02)+(SUM(X172:Y172)))*$E$5,IF(paramètres!$B$28=2,SUM(N172:Y172)*$E$5,"Missing Delta Option"))</f>
        <v>Missing Delta Option</v>
      </c>
      <c r="AA172" s="105" t="e">
        <f>IF(paramètres!$B$28=1,((SUM(N172:W172)/1.02)+(SUM(X172:Y172)))+Z172,SUM(N172:Y172)+Z172)</f>
        <v>#VALUE!</v>
      </c>
    </row>
    <row r="173" spans="1:27" x14ac:dyDescent="0.25">
      <c r="A173" s="104"/>
      <c r="B173" s="39"/>
      <c r="C173" s="39"/>
      <c r="D173" s="49"/>
      <c r="E173" s="38"/>
      <c r="F173" s="71"/>
      <c r="G173" s="40"/>
      <c r="H173" s="38"/>
      <c r="I173" s="71"/>
      <c r="J173" s="40"/>
      <c r="K173" s="38"/>
      <c r="L173" s="71"/>
      <c r="M173" s="49"/>
      <c r="N173" s="185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7"/>
      <c r="Z173" s="140" t="str">
        <f>IF(paramètres!$B$28=1,((SUM(N173:W173)/1.02)+(SUM(X173:Y173)))*$E$5,IF(paramètres!$B$28=2,SUM(N173:Y173)*$E$5,"Missing Delta Option"))</f>
        <v>Missing Delta Option</v>
      </c>
      <c r="AA173" s="105" t="e">
        <f>IF(paramètres!$B$28=1,((SUM(N173:W173)/1.02)+(SUM(X173:Y173)))+Z173,SUM(N173:Y173)+Z173)</f>
        <v>#VALUE!</v>
      </c>
    </row>
    <row r="174" spans="1:27" x14ac:dyDescent="0.25">
      <c r="A174" s="104"/>
      <c r="B174" s="39"/>
      <c r="C174" s="39"/>
      <c r="D174" s="49"/>
      <c r="E174" s="38"/>
      <c r="F174" s="71"/>
      <c r="G174" s="40"/>
      <c r="H174" s="38"/>
      <c r="I174" s="71"/>
      <c r="J174" s="40"/>
      <c r="K174" s="38"/>
      <c r="L174" s="71"/>
      <c r="M174" s="49"/>
      <c r="N174" s="185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7"/>
      <c r="Z174" s="140" t="str">
        <f>IF(paramètres!$B$28=1,((SUM(N174:W174)/1.02)+(SUM(X174:Y174)))*$E$5,IF(paramètres!$B$28=2,SUM(N174:Y174)*$E$5,"Missing Delta Option"))</f>
        <v>Missing Delta Option</v>
      </c>
      <c r="AA174" s="105" t="e">
        <f>IF(paramètres!$B$28=1,((SUM(N174:W174)/1.02)+(SUM(X174:Y174)))+Z174,SUM(N174:Y174)+Z174)</f>
        <v>#VALUE!</v>
      </c>
    </row>
    <row r="175" spans="1:27" x14ac:dyDescent="0.25">
      <c r="A175" s="104"/>
      <c r="B175" s="39"/>
      <c r="C175" s="39"/>
      <c r="D175" s="49"/>
      <c r="E175" s="38"/>
      <c r="F175" s="71"/>
      <c r="G175" s="40"/>
      <c r="H175" s="38"/>
      <c r="I175" s="71"/>
      <c r="J175" s="40"/>
      <c r="K175" s="38"/>
      <c r="L175" s="71"/>
      <c r="M175" s="49"/>
      <c r="N175" s="185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7"/>
      <c r="Z175" s="140" t="str">
        <f>IF(paramètres!$B$28=1,((SUM(N175:W175)/1.02)+(SUM(X175:Y175)))*$E$5,IF(paramètres!$B$28=2,SUM(N175:Y175)*$E$5,"Missing Delta Option"))</f>
        <v>Missing Delta Option</v>
      </c>
      <c r="AA175" s="105" t="e">
        <f>IF(paramètres!$B$28=1,((SUM(N175:W175)/1.02)+(SUM(X175:Y175)))+Z175,SUM(N175:Y175)+Z175)</f>
        <v>#VALUE!</v>
      </c>
    </row>
    <row r="176" spans="1:27" x14ac:dyDescent="0.25">
      <c r="A176" s="104"/>
      <c r="B176" s="39"/>
      <c r="C176" s="39"/>
      <c r="D176" s="49"/>
      <c r="E176" s="38"/>
      <c r="F176" s="71"/>
      <c r="G176" s="40"/>
      <c r="H176" s="38"/>
      <c r="I176" s="71"/>
      <c r="J176" s="40"/>
      <c r="K176" s="38"/>
      <c r="L176" s="71"/>
      <c r="M176" s="49"/>
      <c r="N176" s="185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7"/>
      <c r="Z176" s="140" t="str">
        <f>IF(paramètres!$B$28=1,((SUM(N176:W176)/1.02)+(SUM(X176:Y176)))*$E$5,IF(paramètres!$B$28=2,SUM(N176:Y176)*$E$5,"Missing Delta Option"))</f>
        <v>Missing Delta Option</v>
      </c>
      <c r="AA176" s="105" t="e">
        <f>IF(paramètres!$B$28=1,((SUM(N176:W176)/1.02)+(SUM(X176:Y176)))+Z176,SUM(N176:Y176)+Z176)</f>
        <v>#VALUE!</v>
      </c>
    </row>
    <row r="177" spans="1:27" x14ac:dyDescent="0.25">
      <c r="A177" s="104"/>
      <c r="B177" s="39"/>
      <c r="C177" s="39"/>
      <c r="D177" s="49"/>
      <c r="E177" s="38"/>
      <c r="F177" s="71"/>
      <c r="G177" s="40"/>
      <c r="H177" s="38"/>
      <c r="I177" s="71"/>
      <c r="J177" s="40"/>
      <c r="K177" s="38"/>
      <c r="L177" s="71"/>
      <c r="M177" s="49"/>
      <c r="N177" s="185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7"/>
      <c r="Z177" s="140" t="str">
        <f>IF(paramètres!$B$28=1,((SUM(N177:W177)/1.02)+(SUM(X177:Y177)))*$E$5,IF(paramètres!$B$28=2,SUM(N177:Y177)*$E$5,"Missing Delta Option"))</f>
        <v>Missing Delta Option</v>
      </c>
      <c r="AA177" s="105" t="e">
        <f>IF(paramètres!$B$28=1,((SUM(N177:W177)/1.02)+(SUM(X177:Y177)))+Z177,SUM(N177:Y177)+Z177)</f>
        <v>#VALUE!</v>
      </c>
    </row>
    <row r="178" spans="1:27" x14ac:dyDescent="0.25">
      <c r="A178" s="104"/>
      <c r="B178" s="39"/>
      <c r="C178" s="39"/>
      <c r="D178" s="49"/>
      <c r="E178" s="38"/>
      <c r="F178" s="71"/>
      <c r="G178" s="40"/>
      <c r="H178" s="38"/>
      <c r="I178" s="71"/>
      <c r="J178" s="40"/>
      <c r="K178" s="38"/>
      <c r="L178" s="71"/>
      <c r="M178" s="49"/>
      <c r="N178" s="185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7"/>
      <c r="Z178" s="140" t="str">
        <f>IF(paramètres!$B$28=1,((SUM(N178:W178)/1.02)+(SUM(X178:Y178)))*$E$5,IF(paramètres!$B$28=2,SUM(N178:Y178)*$E$5,"Missing Delta Option"))</f>
        <v>Missing Delta Option</v>
      </c>
      <c r="AA178" s="105" t="e">
        <f>IF(paramètres!$B$28=1,((SUM(N178:W178)/1.02)+(SUM(X178:Y178)))+Z178,SUM(N178:Y178)+Z178)</f>
        <v>#VALUE!</v>
      </c>
    </row>
    <row r="179" spans="1:27" x14ac:dyDescent="0.25">
      <c r="A179" s="104"/>
      <c r="B179" s="39"/>
      <c r="C179" s="39"/>
      <c r="D179" s="49"/>
      <c r="E179" s="38"/>
      <c r="F179" s="71"/>
      <c r="G179" s="40"/>
      <c r="H179" s="38"/>
      <c r="I179" s="71"/>
      <c r="J179" s="40"/>
      <c r="K179" s="38"/>
      <c r="L179" s="71"/>
      <c r="M179" s="49"/>
      <c r="N179" s="185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7"/>
      <c r="Z179" s="140" t="str">
        <f>IF(paramètres!$B$28=1,((SUM(N179:W179)/1.02)+(SUM(X179:Y179)))*$E$5,IF(paramètres!$B$28=2,SUM(N179:Y179)*$E$5,"Missing Delta Option"))</f>
        <v>Missing Delta Option</v>
      </c>
      <c r="AA179" s="105" t="e">
        <f>IF(paramètres!$B$28=1,((SUM(N179:W179)/1.02)+(SUM(X179:Y179)))+Z179,SUM(N179:Y179)+Z179)</f>
        <v>#VALUE!</v>
      </c>
    </row>
    <row r="180" spans="1:27" x14ac:dyDescent="0.25">
      <c r="A180" s="104"/>
      <c r="B180" s="39"/>
      <c r="C180" s="39"/>
      <c r="D180" s="49"/>
      <c r="E180" s="38"/>
      <c r="F180" s="71"/>
      <c r="G180" s="40"/>
      <c r="H180" s="38"/>
      <c r="I180" s="71"/>
      <c r="J180" s="40"/>
      <c r="K180" s="38"/>
      <c r="L180" s="71"/>
      <c r="M180" s="49"/>
      <c r="N180" s="185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7"/>
      <c r="Z180" s="140" t="str">
        <f>IF(paramètres!$B$28=1,((SUM(N180:W180)/1.02)+(SUM(X180:Y180)))*$E$5,IF(paramètres!$B$28=2,SUM(N180:Y180)*$E$5,"Missing Delta Option"))</f>
        <v>Missing Delta Option</v>
      </c>
      <c r="AA180" s="105" t="e">
        <f>IF(paramètres!$B$28=1,((SUM(N180:W180)/1.02)+(SUM(X180:Y180)))+Z180,SUM(N180:Y180)+Z180)</f>
        <v>#VALUE!</v>
      </c>
    </row>
    <row r="181" spans="1:27" x14ac:dyDescent="0.25">
      <c r="A181" s="104"/>
      <c r="B181" s="39"/>
      <c r="C181" s="39"/>
      <c r="D181" s="49"/>
      <c r="E181" s="38"/>
      <c r="F181" s="71"/>
      <c r="G181" s="40"/>
      <c r="H181" s="38"/>
      <c r="I181" s="71"/>
      <c r="J181" s="40"/>
      <c r="K181" s="38"/>
      <c r="L181" s="71"/>
      <c r="M181" s="49"/>
      <c r="N181" s="185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7"/>
      <c r="Z181" s="140" t="str">
        <f>IF(paramètres!$B$28=1,((SUM(N181:W181)/1.02)+(SUM(X181:Y181)))*$E$5,IF(paramètres!$B$28=2,SUM(N181:Y181)*$E$5,"Missing Delta Option"))</f>
        <v>Missing Delta Option</v>
      </c>
      <c r="AA181" s="105" t="e">
        <f>IF(paramètres!$B$28=1,((SUM(N181:W181)/1.02)+(SUM(X181:Y181)))+Z181,SUM(N181:Y181)+Z181)</f>
        <v>#VALUE!</v>
      </c>
    </row>
    <row r="182" spans="1:27" x14ac:dyDescent="0.25">
      <c r="A182" s="104"/>
      <c r="B182" s="39"/>
      <c r="C182" s="39"/>
      <c r="D182" s="49"/>
      <c r="E182" s="38"/>
      <c r="F182" s="71"/>
      <c r="G182" s="40"/>
      <c r="H182" s="38"/>
      <c r="I182" s="71"/>
      <c r="J182" s="40"/>
      <c r="K182" s="38"/>
      <c r="L182" s="71"/>
      <c r="M182" s="49"/>
      <c r="N182" s="185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7"/>
      <c r="Z182" s="140" t="str">
        <f>IF(paramètres!$B$28=1,((SUM(N182:W182)/1.02)+(SUM(X182:Y182)))*$E$5,IF(paramètres!$B$28=2,SUM(N182:Y182)*$E$5,"Missing Delta Option"))</f>
        <v>Missing Delta Option</v>
      </c>
      <c r="AA182" s="105" t="e">
        <f>IF(paramètres!$B$28=1,((SUM(N182:W182)/1.02)+(SUM(X182:Y182)))+Z182,SUM(N182:Y182)+Z182)</f>
        <v>#VALUE!</v>
      </c>
    </row>
    <row r="183" spans="1:27" x14ac:dyDescent="0.25">
      <c r="A183" s="104"/>
      <c r="B183" s="39"/>
      <c r="C183" s="39"/>
      <c r="D183" s="49"/>
      <c r="E183" s="38"/>
      <c r="F183" s="71"/>
      <c r="G183" s="40"/>
      <c r="H183" s="38"/>
      <c r="I183" s="71"/>
      <c r="J183" s="40"/>
      <c r="K183" s="38"/>
      <c r="L183" s="71"/>
      <c r="M183" s="49"/>
      <c r="N183" s="185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7"/>
      <c r="Z183" s="140" t="str">
        <f>IF(paramètres!$B$28=1,((SUM(N183:W183)/1.02)+(SUM(X183:Y183)))*$E$5,IF(paramètres!$B$28=2,SUM(N183:Y183)*$E$5,"Missing Delta Option"))</f>
        <v>Missing Delta Option</v>
      </c>
      <c r="AA183" s="105" t="e">
        <f>IF(paramètres!$B$28=1,((SUM(N183:W183)/1.02)+(SUM(X183:Y183)))+Z183,SUM(N183:Y183)+Z183)</f>
        <v>#VALUE!</v>
      </c>
    </row>
    <row r="184" spans="1:27" x14ac:dyDescent="0.25">
      <c r="A184" s="104"/>
      <c r="B184" s="39"/>
      <c r="C184" s="39"/>
      <c r="D184" s="49"/>
      <c r="E184" s="38"/>
      <c r="F184" s="71"/>
      <c r="G184" s="40"/>
      <c r="H184" s="38"/>
      <c r="I184" s="71"/>
      <c r="J184" s="40"/>
      <c r="K184" s="38"/>
      <c r="L184" s="71"/>
      <c r="M184" s="49"/>
      <c r="N184" s="185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7"/>
      <c r="Z184" s="140" t="str">
        <f>IF(paramètres!$B$28=1,((SUM(N184:W184)/1.02)+(SUM(X184:Y184)))*$E$5,IF(paramètres!$B$28=2,SUM(N184:Y184)*$E$5,"Missing Delta Option"))</f>
        <v>Missing Delta Option</v>
      </c>
      <c r="AA184" s="105" t="e">
        <f>IF(paramètres!$B$28=1,((SUM(N184:W184)/1.02)+(SUM(X184:Y184)))+Z184,SUM(N184:Y184)+Z184)</f>
        <v>#VALUE!</v>
      </c>
    </row>
    <row r="185" spans="1:27" x14ac:dyDescent="0.25">
      <c r="A185" s="104"/>
      <c r="B185" s="39"/>
      <c r="C185" s="39"/>
      <c r="D185" s="49"/>
      <c r="E185" s="38"/>
      <c r="F185" s="71"/>
      <c r="G185" s="40"/>
      <c r="H185" s="38"/>
      <c r="I185" s="71"/>
      <c r="J185" s="40"/>
      <c r="K185" s="38"/>
      <c r="L185" s="71"/>
      <c r="M185" s="49"/>
      <c r="N185" s="185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7"/>
      <c r="Z185" s="140" t="str">
        <f>IF(paramètres!$B$28=1,((SUM(N185:W185)/1.02)+(SUM(X185:Y185)))*$E$5,IF(paramètres!$B$28=2,SUM(N185:Y185)*$E$5,"Missing Delta Option"))</f>
        <v>Missing Delta Option</v>
      </c>
      <c r="AA185" s="105" t="e">
        <f>IF(paramètres!$B$28=1,((SUM(N185:W185)/1.02)+(SUM(X185:Y185)))+Z185,SUM(N185:Y185)+Z185)</f>
        <v>#VALUE!</v>
      </c>
    </row>
    <row r="186" spans="1:27" x14ac:dyDescent="0.25">
      <c r="A186" s="104"/>
      <c r="B186" s="39"/>
      <c r="C186" s="39"/>
      <c r="D186" s="49"/>
      <c r="E186" s="38"/>
      <c r="F186" s="71"/>
      <c r="G186" s="40"/>
      <c r="H186" s="38"/>
      <c r="I186" s="71"/>
      <c r="J186" s="40"/>
      <c r="K186" s="38"/>
      <c r="L186" s="71"/>
      <c r="M186" s="49"/>
      <c r="N186" s="185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7"/>
      <c r="Z186" s="140" t="str">
        <f>IF(paramètres!$B$28=1,((SUM(N186:W186)/1.02)+(SUM(X186:Y186)))*$E$5,IF(paramètres!$B$28=2,SUM(N186:Y186)*$E$5,"Missing Delta Option"))</f>
        <v>Missing Delta Option</v>
      </c>
      <c r="AA186" s="105" t="e">
        <f>IF(paramètres!$B$28=1,((SUM(N186:W186)/1.02)+(SUM(X186:Y186)))+Z186,SUM(N186:Y186)+Z186)</f>
        <v>#VALUE!</v>
      </c>
    </row>
    <row r="187" spans="1:27" x14ac:dyDescent="0.25">
      <c r="A187" s="106"/>
      <c r="B187" s="15"/>
      <c r="C187" s="15"/>
      <c r="D187" s="49"/>
      <c r="E187" s="14"/>
      <c r="F187" s="71"/>
      <c r="G187" s="16"/>
      <c r="H187" s="14"/>
      <c r="I187" s="71"/>
      <c r="J187" s="16"/>
      <c r="K187" s="14"/>
      <c r="L187" s="71"/>
      <c r="M187" s="22"/>
      <c r="N187" s="185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7"/>
      <c r="Z187" s="140" t="str">
        <f>IF(paramètres!$B$28=1,((SUM(N187:W187)/1.02)+(SUM(X187:Y187)))*$E$5,IF(paramètres!$B$28=2,SUM(N187:Y187)*$E$5,"Missing Delta Option"))</f>
        <v>Missing Delta Option</v>
      </c>
      <c r="AA187" s="105" t="e">
        <f>IF(paramètres!$B$28=1,((SUM(N187:W187)/1.02)+(SUM(X187:Y187)))+Z187,SUM(N187:Y187)+Z187)</f>
        <v>#VALUE!</v>
      </c>
    </row>
    <row r="188" spans="1:27" x14ac:dyDescent="0.25">
      <c r="A188" s="106"/>
      <c r="B188" s="15"/>
      <c r="C188" s="15"/>
      <c r="D188" s="49"/>
      <c r="E188" s="14"/>
      <c r="F188" s="71"/>
      <c r="G188" s="16"/>
      <c r="H188" s="14"/>
      <c r="I188" s="71"/>
      <c r="J188" s="16"/>
      <c r="K188" s="14"/>
      <c r="L188" s="71"/>
      <c r="M188" s="22"/>
      <c r="N188" s="185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7"/>
      <c r="Z188" s="140" t="str">
        <f>IF(paramètres!$B$28=1,((SUM(N188:W188)/1.02)+(SUM(X188:Y188)))*$E$5,IF(paramètres!$B$28=2,SUM(N188:Y188)*$E$5,"Missing Delta Option"))</f>
        <v>Missing Delta Option</v>
      </c>
      <c r="AA188" s="105" t="e">
        <f>IF(paramètres!$B$28=1,((SUM(N188:W188)/1.02)+(SUM(X188:Y188)))+Z188,SUM(N188:Y188)+Z188)</f>
        <v>#VALUE!</v>
      </c>
    </row>
    <row r="189" spans="1:27" x14ac:dyDescent="0.25">
      <c r="A189" s="106"/>
      <c r="B189" s="15"/>
      <c r="C189" s="15"/>
      <c r="D189" s="49"/>
      <c r="E189" s="14"/>
      <c r="F189" s="71"/>
      <c r="G189" s="16"/>
      <c r="H189" s="14"/>
      <c r="I189" s="71"/>
      <c r="J189" s="16"/>
      <c r="K189" s="14"/>
      <c r="L189" s="71"/>
      <c r="M189" s="22"/>
      <c r="N189" s="185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7"/>
      <c r="Z189" s="140" t="str">
        <f>IF(paramètres!$B$28=1,((SUM(N189:W189)/1.02)+(SUM(X189:Y189)))*$E$5,IF(paramètres!$B$28=2,SUM(N189:Y189)*$E$5,"Missing Delta Option"))</f>
        <v>Missing Delta Option</v>
      </c>
      <c r="AA189" s="105" t="e">
        <f>IF(paramètres!$B$28=1,((SUM(N189:W189)/1.02)+(SUM(X189:Y189)))+Z189,SUM(N189:Y189)+Z189)</f>
        <v>#VALUE!</v>
      </c>
    </row>
    <row r="190" spans="1:27" x14ac:dyDescent="0.25">
      <c r="A190" s="106"/>
      <c r="B190" s="15"/>
      <c r="C190" s="15"/>
      <c r="D190" s="49"/>
      <c r="E190" s="14"/>
      <c r="F190" s="71"/>
      <c r="G190" s="16"/>
      <c r="H190" s="14"/>
      <c r="I190" s="71"/>
      <c r="J190" s="16"/>
      <c r="K190" s="14"/>
      <c r="L190" s="71"/>
      <c r="M190" s="22"/>
      <c r="N190" s="185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7"/>
      <c r="Z190" s="140" t="str">
        <f>IF(paramètres!$B$28=1,((SUM(N190:W190)/1.02)+(SUM(X190:Y190)))*$E$5,IF(paramètres!$B$28=2,SUM(N190:Y190)*$E$5,"Missing Delta Option"))</f>
        <v>Missing Delta Option</v>
      </c>
      <c r="AA190" s="105" t="e">
        <f>IF(paramètres!$B$28=1,((SUM(N190:W190)/1.02)+(SUM(X190:Y190)))+Z190,SUM(N190:Y190)+Z190)</f>
        <v>#VALUE!</v>
      </c>
    </row>
    <row r="191" spans="1:27" x14ac:dyDescent="0.25">
      <c r="A191" s="106"/>
      <c r="B191" s="15"/>
      <c r="C191" s="15"/>
      <c r="D191" s="49"/>
      <c r="E191" s="14"/>
      <c r="F191" s="71"/>
      <c r="G191" s="16"/>
      <c r="H191" s="14"/>
      <c r="I191" s="71"/>
      <c r="J191" s="16"/>
      <c r="K191" s="14"/>
      <c r="L191" s="71"/>
      <c r="M191" s="22"/>
      <c r="N191" s="185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7"/>
      <c r="Z191" s="140" t="str">
        <f>IF(paramètres!$B$28=1,((SUM(N191:W191)/1.02)+(SUM(X191:Y191)))*$E$5,IF(paramètres!$B$28=2,SUM(N191:Y191)*$E$5,"Missing Delta Option"))</f>
        <v>Missing Delta Option</v>
      </c>
      <c r="AA191" s="105" t="e">
        <f>IF(paramètres!$B$28=1,((SUM(N191:W191)/1.02)+(SUM(X191:Y191)))+Z191,SUM(N191:Y191)+Z191)</f>
        <v>#VALUE!</v>
      </c>
    </row>
    <row r="192" spans="1:27" x14ac:dyDescent="0.25">
      <c r="A192" s="106"/>
      <c r="B192" s="15"/>
      <c r="C192" s="15"/>
      <c r="D192" s="49"/>
      <c r="E192" s="14"/>
      <c r="F192" s="71"/>
      <c r="G192" s="16"/>
      <c r="H192" s="14"/>
      <c r="I192" s="71"/>
      <c r="J192" s="16"/>
      <c r="K192" s="14"/>
      <c r="L192" s="71"/>
      <c r="M192" s="22"/>
      <c r="N192" s="185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7"/>
      <c r="Z192" s="140" t="str">
        <f>IF(paramètres!$B$28=1,((SUM(N192:W192)/1.02)+(SUM(X192:Y192)))*$E$5,IF(paramètres!$B$28=2,SUM(N192:Y192)*$E$5,"Missing Delta Option"))</f>
        <v>Missing Delta Option</v>
      </c>
      <c r="AA192" s="105" t="e">
        <f>IF(paramètres!$B$28=1,((SUM(N192:W192)/1.02)+(SUM(X192:Y192)))+Z192,SUM(N192:Y192)+Z192)</f>
        <v>#VALUE!</v>
      </c>
    </row>
    <row r="193" spans="1:27" x14ac:dyDescent="0.25">
      <c r="A193" s="106"/>
      <c r="B193" s="15"/>
      <c r="C193" s="15"/>
      <c r="D193" s="49"/>
      <c r="E193" s="14"/>
      <c r="F193" s="71"/>
      <c r="G193" s="16"/>
      <c r="H193" s="14"/>
      <c r="I193" s="71"/>
      <c r="J193" s="16"/>
      <c r="K193" s="14"/>
      <c r="L193" s="71"/>
      <c r="M193" s="22"/>
      <c r="N193" s="185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7"/>
      <c r="Z193" s="140" t="str">
        <f>IF(paramètres!$B$28=1,((SUM(N193:W193)/1.02)+(SUM(X193:Y193)))*$E$5,IF(paramètres!$B$28=2,SUM(N193:Y193)*$E$5,"Missing Delta Option"))</f>
        <v>Missing Delta Option</v>
      </c>
      <c r="AA193" s="105" t="e">
        <f>IF(paramètres!$B$28=1,((SUM(N193:W193)/1.02)+(SUM(X193:Y193)))+Z193,SUM(N193:Y193)+Z193)</f>
        <v>#VALUE!</v>
      </c>
    </row>
    <row r="194" spans="1:27" x14ac:dyDescent="0.25">
      <c r="A194" s="106"/>
      <c r="B194" s="15"/>
      <c r="C194" s="15"/>
      <c r="D194" s="49"/>
      <c r="E194" s="14"/>
      <c r="F194" s="71"/>
      <c r="G194" s="16"/>
      <c r="H194" s="14"/>
      <c r="I194" s="71"/>
      <c r="J194" s="16"/>
      <c r="K194" s="14"/>
      <c r="L194" s="71"/>
      <c r="M194" s="22"/>
      <c r="N194" s="185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7"/>
      <c r="Z194" s="140" t="str">
        <f>IF(paramètres!$B$28=1,((SUM(N194:W194)/1.02)+(SUM(X194:Y194)))*$E$5,IF(paramètres!$B$28=2,SUM(N194:Y194)*$E$5,"Missing Delta Option"))</f>
        <v>Missing Delta Option</v>
      </c>
      <c r="AA194" s="105" t="e">
        <f>IF(paramètres!$B$28=1,((SUM(N194:W194)/1.02)+(SUM(X194:Y194)))+Z194,SUM(N194:Y194)+Z194)</f>
        <v>#VALUE!</v>
      </c>
    </row>
    <row r="195" spans="1:27" x14ac:dyDescent="0.25">
      <c r="A195" s="106"/>
      <c r="B195" s="15"/>
      <c r="C195" s="15"/>
      <c r="D195" s="49"/>
      <c r="E195" s="14"/>
      <c r="F195" s="71"/>
      <c r="G195" s="16"/>
      <c r="H195" s="14"/>
      <c r="I195" s="71"/>
      <c r="J195" s="16"/>
      <c r="K195" s="14"/>
      <c r="L195" s="71"/>
      <c r="M195" s="22"/>
      <c r="N195" s="185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7"/>
      <c r="Z195" s="140" t="str">
        <f>IF(paramètres!$B$28=1,((SUM(N195:W195)/1.02)+(SUM(X195:Y195)))*$E$5,IF(paramètres!$B$28=2,SUM(N195:Y195)*$E$5,"Missing Delta Option"))</f>
        <v>Missing Delta Option</v>
      </c>
      <c r="AA195" s="105" t="e">
        <f>IF(paramètres!$B$28=1,((SUM(N195:W195)/1.02)+(SUM(X195:Y195)))+Z195,SUM(N195:Y195)+Z195)</f>
        <v>#VALUE!</v>
      </c>
    </row>
    <row r="196" spans="1:27" x14ac:dyDescent="0.25">
      <c r="A196" s="106"/>
      <c r="B196" s="15"/>
      <c r="C196" s="15"/>
      <c r="D196" s="49"/>
      <c r="E196" s="14"/>
      <c r="F196" s="71"/>
      <c r="G196" s="16"/>
      <c r="H196" s="14"/>
      <c r="I196" s="71"/>
      <c r="J196" s="16"/>
      <c r="K196" s="14"/>
      <c r="L196" s="71"/>
      <c r="M196" s="22"/>
      <c r="N196" s="185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7"/>
      <c r="Z196" s="140" t="str">
        <f>IF(paramètres!$B$28=1,((SUM(N196:W196)/1.02)+(SUM(X196:Y196)))*$E$5,IF(paramètres!$B$28=2,SUM(N196:Y196)*$E$5,"Missing Delta Option"))</f>
        <v>Missing Delta Option</v>
      </c>
      <c r="AA196" s="105" t="e">
        <f>IF(paramètres!$B$28=1,((SUM(N196:W196)/1.02)+(SUM(X196:Y196)))+Z196,SUM(N196:Y196)+Z196)</f>
        <v>#VALUE!</v>
      </c>
    </row>
    <row r="197" spans="1:27" x14ac:dyDescent="0.25">
      <c r="A197" s="106"/>
      <c r="B197" s="15"/>
      <c r="C197" s="15"/>
      <c r="D197" s="49"/>
      <c r="E197" s="14"/>
      <c r="F197" s="71"/>
      <c r="G197" s="16"/>
      <c r="H197" s="14"/>
      <c r="I197" s="71"/>
      <c r="J197" s="16"/>
      <c r="K197" s="14"/>
      <c r="L197" s="71"/>
      <c r="M197" s="22"/>
      <c r="N197" s="185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7"/>
      <c r="Z197" s="140" t="str">
        <f>IF(paramètres!$B$28=1,((SUM(N197:W197)/1.02)+(SUM(X197:Y197)))*$E$5,IF(paramètres!$B$28=2,SUM(N197:Y197)*$E$5,"Missing Delta Option"))</f>
        <v>Missing Delta Option</v>
      </c>
      <c r="AA197" s="105" t="e">
        <f>IF(paramètres!$B$28=1,((SUM(N197:W197)/1.02)+(SUM(X197:Y197)))+Z197,SUM(N197:Y197)+Z197)</f>
        <v>#VALUE!</v>
      </c>
    </row>
    <row r="198" spans="1:27" x14ac:dyDescent="0.25">
      <c r="A198" s="106"/>
      <c r="B198" s="15"/>
      <c r="C198" s="15"/>
      <c r="D198" s="49"/>
      <c r="E198" s="14"/>
      <c r="F198" s="71"/>
      <c r="G198" s="16"/>
      <c r="H198" s="14"/>
      <c r="I198" s="71"/>
      <c r="J198" s="16"/>
      <c r="K198" s="14"/>
      <c r="L198" s="71"/>
      <c r="M198" s="22"/>
      <c r="N198" s="185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7"/>
      <c r="Z198" s="140" t="str">
        <f>IF(paramètres!$B$28=1,((SUM(N198:W198)/1.02)+(SUM(X198:Y198)))*$E$5,IF(paramètres!$B$28=2,SUM(N198:Y198)*$E$5,"Missing Delta Option"))</f>
        <v>Missing Delta Option</v>
      </c>
      <c r="AA198" s="105" t="e">
        <f>IF(paramètres!$B$28=1,((SUM(N198:W198)/1.02)+(SUM(X198:Y198)))+Z198,SUM(N198:Y198)+Z198)</f>
        <v>#VALUE!</v>
      </c>
    </row>
    <row r="199" spans="1:27" x14ac:dyDescent="0.25">
      <c r="A199" s="106"/>
      <c r="B199" s="15"/>
      <c r="C199" s="15"/>
      <c r="D199" s="49"/>
      <c r="E199" s="14"/>
      <c r="F199" s="71"/>
      <c r="G199" s="16"/>
      <c r="H199" s="14"/>
      <c r="I199" s="71"/>
      <c r="J199" s="16"/>
      <c r="K199" s="14"/>
      <c r="L199" s="71"/>
      <c r="M199" s="22"/>
      <c r="N199" s="185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7"/>
      <c r="Z199" s="140" t="str">
        <f>IF(paramètres!$B$28=1,((SUM(N199:W199)/1.02)+(SUM(X199:Y199)))*$E$5,IF(paramètres!$B$28=2,SUM(N199:Y199)*$E$5,"Missing Delta Option"))</f>
        <v>Missing Delta Option</v>
      </c>
      <c r="AA199" s="105" t="e">
        <f>IF(paramètres!$B$28=1,((SUM(N199:W199)/1.02)+(SUM(X199:Y199)))+Z199,SUM(N199:Y199)+Z199)</f>
        <v>#VALUE!</v>
      </c>
    </row>
    <row r="200" spans="1:27" x14ac:dyDescent="0.25">
      <c r="A200" s="106"/>
      <c r="B200" s="15"/>
      <c r="C200" s="15"/>
      <c r="D200" s="49"/>
      <c r="E200" s="14"/>
      <c r="F200" s="71"/>
      <c r="G200" s="16"/>
      <c r="H200" s="14"/>
      <c r="I200" s="71"/>
      <c r="J200" s="16"/>
      <c r="K200" s="14"/>
      <c r="L200" s="71"/>
      <c r="M200" s="22"/>
      <c r="N200" s="185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7"/>
      <c r="Z200" s="140" t="str">
        <f>IF(paramètres!$B$28=1,((SUM(N200:W200)/1.02)+(SUM(X200:Y200)))*$E$5,IF(paramètres!$B$28=2,SUM(N200:Y200)*$E$5,"Missing Delta Option"))</f>
        <v>Missing Delta Option</v>
      </c>
      <c r="AA200" s="105" t="e">
        <f>IF(paramètres!$B$28=1,((SUM(N200:W200)/1.02)+(SUM(X200:Y200)))+Z200,SUM(N200:Y200)+Z200)</f>
        <v>#VALUE!</v>
      </c>
    </row>
    <row r="201" spans="1:27" x14ac:dyDescent="0.25">
      <c r="A201" s="106"/>
      <c r="B201" s="15"/>
      <c r="C201" s="15"/>
      <c r="D201" s="49"/>
      <c r="E201" s="14"/>
      <c r="F201" s="71"/>
      <c r="G201" s="16"/>
      <c r="H201" s="14"/>
      <c r="I201" s="71"/>
      <c r="J201" s="16"/>
      <c r="K201" s="14"/>
      <c r="L201" s="71"/>
      <c r="M201" s="22"/>
      <c r="N201" s="185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7"/>
      <c r="Z201" s="140" t="str">
        <f>IF(paramètres!$B$28=1,((SUM(N201:W201)/1.02)+(SUM(X201:Y201)))*$E$5,IF(paramètres!$B$28=2,SUM(N201:Y201)*$E$5,"Missing Delta Option"))</f>
        <v>Missing Delta Option</v>
      </c>
      <c r="AA201" s="105" t="e">
        <f>IF(paramètres!$B$28=1,((SUM(N201:W201)/1.02)+(SUM(X201:Y201)))+Z201,SUM(N201:Y201)+Z201)</f>
        <v>#VALUE!</v>
      </c>
    </row>
    <row r="202" spans="1:27" x14ac:dyDescent="0.25">
      <c r="A202" s="106"/>
      <c r="B202" s="15"/>
      <c r="C202" s="15"/>
      <c r="D202" s="49"/>
      <c r="E202" s="14"/>
      <c r="F202" s="71"/>
      <c r="G202" s="16"/>
      <c r="H202" s="14"/>
      <c r="I202" s="71"/>
      <c r="J202" s="16"/>
      <c r="K202" s="14"/>
      <c r="L202" s="71"/>
      <c r="M202" s="22"/>
      <c r="N202" s="185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7"/>
      <c r="Z202" s="140" t="str">
        <f>IF(paramètres!$B$28=1,((SUM(N202:W202)/1.02)+(SUM(X202:Y202)))*$E$5,IF(paramètres!$B$28=2,SUM(N202:Y202)*$E$5,"Missing Delta Option"))</f>
        <v>Missing Delta Option</v>
      </c>
      <c r="AA202" s="105" t="e">
        <f>IF(paramètres!$B$28=1,((SUM(N202:W202)/1.02)+(SUM(X202:Y202)))+Z202,SUM(N202:Y202)+Z202)</f>
        <v>#VALUE!</v>
      </c>
    </row>
    <row r="203" spans="1:27" x14ac:dyDescent="0.25">
      <c r="A203" s="106"/>
      <c r="B203" s="15"/>
      <c r="C203" s="15"/>
      <c r="D203" s="49"/>
      <c r="E203" s="14"/>
      <c r="F203" s="71"/>
      <c r="G203" s="16"/>
      <c r="H203" s="14"/>
      <c r="I203" s="71"/>
      <c r="J203" s="16"/>
      <c r="K203" s="14"/>
      <c r="L203" s="71"/>
      <c r="M203" s="22"/>
      <c r="N203" s="185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7"/>
      <c r="Z203" s="140" t="str">
        <f>IF(paramètres!$B$28=1,((SUM(N203:W203)/1.02)+(SUM(X203:Y203)))*$E$5,IF(paramètres!$B$28=2,SUM(N203:Y203)*$E$5,"Missing Delta Option"))</f>
        <v>Missing Delta Option</v>
      </c>
      <c r="AA203" s="105" t="e">
        <f>IF(paramètres!$B$28=1,((SUM(N203:W203)/1.02)+(SUM(X203:Y203)))+Z203,SUM(N203:Y203)+Z203)</f>
        <v>#VALUE!</v>
      </c>
    </row>
    <row r="204" spans="1:27" x14ac:dyDescent="0.25">
      <c r="A204" s="106"/>
      <c r="B204" s="15"/>
      <c r="C204" s="15"/>
      <c r="D204" s="49"/>
      <c r="E204" s="14"/>
      <c r="F204" s="71"/>
      <c r="G204" s="16"/>
      <c r="H204" s="14"/>
      <c r="I204" s="71"/>
      <c r="J204" s="16"/>
      <c r="K204" s="14"/>
      <c r="L204" s="71"/>
      <c r="M204" s="22"/>
      <c r="N204" s="185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7"/>
      <c r="Z204" s="140" t="str">
        <f>IF(paramètres!$B$28=1,((SUM(N204:W204)/1.02)+(SUM(X204:Y204)))*$E$5,IF(paramètres!$B$28=2,SUM(N204:Y204)*$E$5,"Missing Delta Option"))</f>
        <v>Missing Delta Option</v>
      </c>
      <c r="AA204" s="105" t="e">
        <f>IF(paramètres!$B$28=1,((SUM(N204:W204)/1.02)+(SUM(X204:Y204)))+Z204,SUM(N204:Y204)+Z204)</f>
        <v>#VALUE!</v>
      </c>
    </row>
    <row r="205" spans="1:27" x14ac:dyDescent="0.25">
      <c r="A205" s="106"/>
      <c r="B205" s="15"/>
      <c r="C205" s="15"/>
      <c r="D205" s="49"/>
      <c r="E205" s="14"/>
      <c r="F205" s="71"/>
      <c r="G205" s="16"/>
      <c r="H205" s="14"/>
      <c r="I205" s="71"/>
      <c r="J205" s="16"/>
      <c r="K205" s="14"/>
      <c r="L205" s="71"/>
      <c r="M205" s="22"/>
      <c r="N205" s="185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7"/>
      <c r="Z205" s="140" t="str">
        <f>IF(paramètres!$B$28=1,((SUM(N205:W205)/1.02)+(SUM(X205:Y205)))*$E$5,IF(paramètres!$B$28=2,SUM(N205:Y205)*$E$5,"Missing Delta Option"))</f>
        <v>Missing Delta Option</v>
      </c>
      <c r="AA205" s="105" t="e">
        <f>IF(paramètres!$B$28=1,((SUM(N205:W205)/1.02)+(SUM(X205:Y205)))+Z205,SUM(N205:Y205)+Z205)</f>
        <v>#VALUE!</v>
      </c>
    </row>
    <row r="206" spans="1:27" x14ac:dyDescent="0.25">
      <c r="A206" s="106"/>
      <c r="B206" s="15"/>
      <c r="C206" s="15"/>
      <c r="D206" s="49"/>
      <c r="E206" s="14"/>
      <c r="F206" s="71"/>
      <c r="G206" s="16"/>
      <c r="H206" s="14"/>
      <c r="I206" s="71"/>
      <c r="J206" s="16"/>
      <c r="K206" s="14"/>
      <c r="L206" s="71"/>
      <c r="M206" s="22"/>
      <c r="N206" s="185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7"/>
      <c r="Z206" s="140" t="str">
        <f>IF(paramètres!$B$28=1,((SUM(N206:W206)/1.02)+(SUM(X206:Y206)))*$E$5,IF(paramètres!$B$28=2,SUM(N206:Y206)*$E$5,"Missing Delta Option"))</f>
        <v>Missing Delta Option</v>
      </c>
      <c r="AA206" s="105" t="e">
        <f>IF(paramètres!$B$28=1,((SUM(N206:W206)/1.02)+(SUM(X206:Y206)))+Z206,SUM(N206:Y206)+Z206)</f>
        <v>#VALUE!</v>
      </c>
    </row>
    <row r="207" spans="1:27" x14ac:dyDescent="0.25">
      <c r="A207" s="106"/>
      <c r="B207" s="15"/>
      <c r="C207" s="15"/>
      <c r="D207" s="49"/>
      <c r="E207" s="14"/>
      <c r="F207" s="71"/>
      <c r="G207" s="16"/>
      <c r="H207" s="14"/>
      <c r="I207" s="71"/>
      <c r="J207" s="16"/>
      <c r="K207" s="14"/>
      <c r="L207" s="71"/>
      <c r="M207" s="22"/>
      <c r="N207" s="185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7"/>
      <c r="Z207" s="140" t="str">
        <f>IF(paramètres!$B$28=1,((SUM(N207:W207)/1.02)+(SUM(X207:Y207)))*$E$5,IF(paramètres!$B$28=2,SUM(N207:Y207)*$E$5,"Missing Delta Option"))</f>
        <v>Missing Delta Option</v>
      </c>
      <c r="AA207" s="105" t="e">
        <f>IF(paramètres!$B$28=1,((SUM(N207:W207)/1.02)+(SUM(X207:Y207)))+Z207,SUM(N207:Y207)+Z207)</f>
        <v>#VALUE!</v>
      </c>
    </row>
    <row r="208" spans="1:27" x14ac:dyDescent="0.25">
      <c r="A208" s="106"/>
      <c r="B208" s="15"/>
      <c r="C208" s="15"/>
      <c r="D208" s="49"/>
      <c r="E208" s="14"/>
      <c r="F208" s="71"/>
      <c r="G208" s="16"/>
      <c r="H208" s="14"/>
      <c r="I208" s="71"/>
      <c r="J208" s="16"/>
      <c r="K208" s="14"/>
      <c r="L208" s="71"/>
      <c r="M208" s="22"/>
      <c r="N208" s="185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7"/>
      <c r="Z208" s="140" t="str">
        <f>IF(paramètres!$B$28=1,((SUM(N208:W208)/1.02)+(SUM(X208:Y208)))*$E$5,IF(paramètres!$B$28=2,SUM(N208:Y208)*$E$5,"Missing Delta Option"))</f>
        <v>Missing Delta Option</v>
      </c>
      <c r="AA208" s="105" t="e">
        <f>IF(paramètres!$B$28=1,((SUM(N208:W208)/1.02)+(SUM(X208:Y208)))+Z208,SUM(N208:Y208)+Z208)</f>
        <v>#VALUE!</v>
      </c>
    </row>
    <row r="209" spans="1:27" x14ac:dyDescent="0.25">
      <c r="A209" s="106"/>
      <c r="B209" s="15"/>
      <c r="C209" s="15"/>
      <c r="D209" s="49"/>
      <c r="E209" s="14"/>
      <c r="F209" s="71"/>
      <c r="G209" s="16"/>
      <c r="H209" s="14"/>
      <c r="I209" s="71"/>
      <c r="J209" s="16"/>
      <c r="K209" s="14"/>
      <c r="L209" s="71"/>
      <c r="M209" s="22"/>
      <c r="N209" s="185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7"/>
      <c r="Z209" s="140" t="str">
        <f>IF(paramètres!$B$28=1,((SUM(N209:W209)/1.02)+(SUM(X209:Y209)))*$E$5,IF(paramètres!$B$28=2,SUM(N209:Y209)*$E$5,"Missing Delta Option"))</f>
        <v>Missing Delta Option</v>
      </c>
      <c r="AA209" s="105" t="e">
        <f>IF(paramètres!$B$28=1,((SUM(N209:W209)/1.02)+(SUM(X209:Y209)))+Z209,SUM(N209:Y209)+Z209)</f>
        <v>#VALUE!</v>
      </c>
    </row>
    <row r="210" spans="1:27" x14ac:dyDescent="0.25">
      <c r="A210" s="106"/>
      <c r="B210" s="15"/>
      <c r="C210" s="15"/>
      <c r="D210" s="49"/>
      <c r="E210" s="14"/>
      <c r="F210" s="71"/>
      <c r="G210" s="16"/>
      <c r="H210" s="14"/>
      <c r="I210" s="71"/>
      <c r="J210" s="16"/>
      <c r="K210" s="14"/>
      <c r="L210" s="71"/>
      <c r="M210" s="22"/>
      <c r="N210" s="185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7"/>
      <c r="Z210" s="140" t="str">
        <f>IF(paramètres!$B$28=1,((SUM(N210:W210)/1.02)+(SUM(X210:Y210)))*$E$5,IF(paramètres!$B$28=2,SUM(N210:Y210)*$E$5,"Missing Delta Option"))</f>
        <v>Missing Delta Option</v>
      </c>
      <c r="AA210" s="105" t="e">
        <f>IF(paramètres!$B$28=1,((SUM(N210:W210)/1.02)+(SUM(X210:Y210)))+Z210,SUM(N210:Y210)+Z210)</f>
        <v>#VALUE!</v>
      </c>
    </row>
    <row r="211" spans="1:27" x14ac:dyDescent="0.25">
      <c r="A211" s="106"/>
      <c r="B211" s="15"/>
      <c r="C211" s="15"/>
      <c r="D211" s="49"/>
      <c r="E211" s="14"/>
      <c r="F211" s="71"/>
      <c r="G211" s="16"/>
      <c r="H211" s="14"/>
      <c r="I211" s="71"/>
      <c r="J211" s="16"/>
      <c r="K211" s="14"/>
      <c r="L211" s="71"/>
      <c r="M211" s="22"/>
      <c r="N211" s="185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7"/>
      <c r="Z211" s="140" t="str">
        <f>IF(paramètres!$B$28=1,((SUM(N211:W211)/1.02)+(SUM(X211:Y211)))*$E$5,IF(paramètres!$B$28=2,SUM(N211:Y211)*$E$5,"Missing Delta Option"))</f>
        <v>Missing Delta Option</v>
      </c>
      <c r="AA211" s="105" t="e">
        <f>IF(paramètres!$B$28=1,((SUM(N211:W211)/1.02)+(SUM(X211:Y211)))+Z211,SUM(N211:Y211)+Z211)</f>
        <v>#VALUE!</v>
      </c>
    </row>
    <row r="212" spans="1:27" x14ac:dyDescent="0.25">
      <c r="A212" s="106"/>
      <c r="B212" s="15"/>
      <c r="C212" s="15"/>
      <c r="D212" s="49"/>
      <c r="E212" s="14"/>
      <c r="F212" s="71"/>
      <c r="G212" s="16"/>
      <c r="H212" s="14"/>
      <c r="I212" s="71"/>
      <c r="J212" s="16"/>
      <c r="K212" s="14"/>
      <c r="L212" s="71"/>
      <c r="M212" s="22"/>
      <c r="N212" s="185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7"/>
      <c r="Z212" s="140" t="str">
        <f>IF(paramètres!$B$28=1,((SUM(N212:W212)/1.02)+(SUM(X212:Y212)))*$E$5,IF(paramètres!$B$28=2,SUM(N212:Y212)*$E$5,"Missing Delta Option"))</f>
        <v>Missing Delta Option</v>
      </c>
      <c r="AA212" s="105" t="e">
        <f>IF(paramètres!$B$28=1,((SUM(N212:W212)/1.02)+(SUM(X212:Y212)))+Z212,SUM(N212:Y212)+Z212)</f>
        <v>#VALUE!</v>
      </c>
    </row>
    <row r="213" spans="1:27" x14ac:dyDescent="0.25">
      <c r="A213" s="106"/>
      <c r="B213" s="15"/>
      <c r="C213" s="15"/>
      <c r="D213" s="49"/>
      <c r="E213" s="14"/>
      <c r="F213" s="71"/>
      <c r="G213" s="16"/>
      <c r="H213" s="14"/>
      <c r="I213" s="71"/>
      <c r="J213" s="16"/>
      <c r="K213" s="14"/>
      <c r="L213" s="71"/>
      <c r="M213" s="22"/>
      <c r="N213" s="185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7"/>
      <c r="Z213" s="140" t="str">
        <f>IF(paramètres!$B$28=1,((SUM(N213:W213)/1.02)+(SUM(X213:Y213)))*$E$5,IF(paramètres!$B$28=2,SUM(N213:Y213)*$E$5,"Missing Delta Option"))</f>
        <v>Missing Delta Option</v>
      </c>
      <c r="AA213" s="105" t="e">
        <f>IF(paramètres!$B$28=1,((SUM(N213:W213)/1.02)+(SUM(X213:Y213)))+Z213,SUM(N213:Y213)+Z213)</f>
        <v>#VALUE!</v>
      </c>
    </row>
    <row r="214" spans="1:27" x14ac:dyDescent="0.25">
      <c r="A214" s="106"/>
      <c r="B214" s="15"/>
      <c r="C214" s="15"/>
      <c r="D214" s="49"/>
      <c r="E214" s="14"/>
      <c r="F214" s="71"/>
      <c r="G214" s="16"/>
      <c r="H214" s="14"/>
      <c r="I214" s="71"/>
      <c r="J214" s="16"/>
      <c r="K214" s="14"/>
      <c r="L214" s="71"/>
      <c r="M214" s="22"/>
      <c r="N214" s="185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7"/>
      <c r="Z214" s="140" t="str">
        <f>IF(paramètres!$B$28=1,((SUM(N214:W214)/1.02)+(SUM(X214:Y214)))*$E$5,IF(paramètres!$B$28=2,SUM(N214:Y214)*$E$5,"Missing Delta Option"))</f>
        <v>Missing Delta Option</v>
      </c>
      <c r="AA214" s="105" t="e">
        <f>IF(paramètres!$B$28=1,((SUM(N214:W214)/1.02)+(SUM(X214:Y214)))+Z214,SUM(N214:Y214)+Z214)</f>
        <v>#VALUE!</v>
      </c>
    </row>
    <row r="215" spans="1:27" x14ac:dyDescent="0.25">
      <c r="A215" s="106"/>
      <c r="B215" s="15"/>
      <c r="C215" s="15"/>
      <c r="D215" s="49"/>
      <c r="E215" s="14"/>
      <c r="F215" s="71"/>
      <c r="G215" s="16"/>
      <c r="H215" s="14"/>
      <c r="I215" s="71"/>
      <c r="J215" s="16"/>
      <c r="K215" s="14"/>
      <c r="L215" s="71"/>
      <c r="M215" s="22"/>
      <c r="N215" s="185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7"/>
      <c r="Z215" s="140" t="str">
        <f>IF(paramètres!$B$28=1,((SUM(N215:W215)/1.02)+(SUM(X215:Y215)))*$E$5,IF(paramètres!$B$28=2,SUM(N215:Y215)*$E$5,"Missing Delta Option"))</f>
        <v>Missing Delta Option</v>
      </c>
      <c r="AA215" s="105" t="e">
        <f>IF(paramètres!$B$28=1,((SUM(N215:W215)/1.02)+(SUM(X215:Y215)))+Z215,SUM(N215:Y215)+Z215)</f>
        <v>#VALUE!</v>
      </c>
    </row>
    <row r="216" spans="1:27" x14ac:dyDescent="0.25">
      <c r="A216" s="106"/>
      <c r="B216" s="15"/>
      <c r="C216" s="15"/>
      <c r="D216" s="49"/>
      <c r="E216" s="14"/>
      <c r="F216" s="71"/>
      <c r="G216" s="16"/>
      <c r="H216" s="14"/>
      <c r="I216" s="71"/>
      <c r="J216" s="16"/>
      <c r="K216" s="14"/>
      <c r="L216" s="71"/>
      <c r="M216" s="22"/>
      <c r="N216" s="185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7"/>
      <c r="Z216" s="140" t="str">
        <f>IF(paramètres!$B$28=1,((SUM(N216:W216)/1.02)+(SUM(X216:Y216)))*$E$5,IF(paramètres!$B$28=2,SUM(N216:Y216)*$E$5,"Missing Delta Option"))</f>
        <v>Missing Delta Option</v>
      </c>
      <c r="AA216" s="105" t="e">
        <f>IF(paramètres!$B$28=1,((SUM(N216:W216)/1.02)+(SUM(X216:Y216)))+Z216,SUM(N216:Y216)+Z216)</f>
        <v>#VALUE!</v>
      </c>
    </row>
    <row r="217" spans="1:27" x14ac:dyDescent="0.25">
      <c r="A217" s="106"/>
      <c r="B217" s="15"/>
      <c r="C217" s="15"/>
      <c r="D217" s="49"/>
      <c r="E217" s="14"/>
      <c r="F217" s="71"/>
      <c r="G217" s="16"/>
      <c r="H217" s="14"/>
      <c r="I217" s="71"/>
      <c r="J217" s="16"/>
      <c r="K217" s="14"/>
      <c r="L217" s="71"/>
      <c r="M217" s="22"/>
      <c r="N217" s="185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7"/>
      <c r="Z217" s="140" t="str">
        <f>IF(paramètres!$B$28=1,((SUM(N217:W217)/1.02)+(SUM(X217:Y217)))*$E$5,IF(paramètres!$B$28=2,SUM(N217:Y217)*$E$5,"Missing Delta Option"))</f>
        <v>Missing Delta Option</v>
      </c>
      <c r="AA217" s="105" t="e">
        <f>IF(paramètres!$B$28=1,((SUM(N217:W217)/1.02)+(SUM(X217:Y217)))+Z217,SUM(N217:Y217)+Z217)</f>
        <v>#VALUE!</v>
      </c>
    </row>
    <row r="218" spans="1:27" x14ac:dyDescent="0.25">
      <c r="A218" s="106"/>
      <c r="B218" s="15"/>
      <c r="C218" s="15"/>
      <c r="D218" s="49"/>
      <c r="E218" s="14"/>
      <c r="F218" s="71"/>
      <c r="G218" s="16"/>
      <c r="H218" s="14"/>
      <c r="I218" s="71"/>
      <c r="J218" s="16"/>
      <c r="K218" s="14"/>
      <c r="L218" s="71"/>
      <c r="M218" s="22"/>
      <c r="N218" s="185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7"/>
      <c r="Z218" s="140" t="str">
        <f>IF(paramètres!$B$28=1,((SUM(N218:W218)/1.02)+(SUM(X218:Y218)))*$E$5,IF(paramètres!$B$28=2,SUM(N218:Y218)*$E$5,"Missing Delta Option"))</f>
        <v>Missing Delta Option</v>
      </c>
      <c r="AA218" s="105" t="e">
        <f>IF(paramètres!$B$28=1,((SUM(N218:W218)/1.02)+(SUM(X218:Y218)))+Z218,SUM(N218:Y218)+Z218)</f>
        <v>#VALUE!</v>
      </c>
    </row>
    <row r="219" spans="1:27" x14ac:dyDescent="0.25">
      <c r="A219" s="106"/>
      <c r="B219" s="15"/>
      <c r="C219" s="15"/>
      <c r="D219" s="49"/>
      <c r="E219" s="14"/>
      <c r="F219" s="71"/>
      <c r="G219" s="16"/>
      <c r="H219" s="14"/>
      <c r="I219" s="71"/>
      <c r="J219" s="16"/>
      <c r="K219" s="14"/>
      <c r="L219" s="71"/>
      <c r="M219" s="22"/>
      <c r="N219" s="185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7"/>
      <c r="Z219" s="140" t="str">
        <f>IF(paramètres!$B$28=1,((SUM(N219:W219)/1.02)+(SUM(X219:Y219)))*$E$5,IF(paramètres!$B$28=2,SUM(N219:Y219)*$E$5,"Missing Delta Option"))</f>
        <v>Missing Delta Option</v>
      </c>
      <c r="AA219" s="105" t="e">
        <f>IF(paramètres!$B$28=1,((SUM(N219:W219)/1.02)+(SUM(X219:Y219)))+Z219,SUM(N219:Y219)+Z219)</f>
        <v>#VALUE!</v>
      </c>
    </row>
    <row r="220" spans="1:27" x14ac:dyDescent="0.25">
      <c r="A220" s="106"/>
      <c r="B220" s="15"/>
      <c r="C220" s="15"/>
      <c r="D220" s="49"/>
      <c r="E220" s="14"/>
      <c r="F220" s="71"/>
      <c r="G220" s="16"/>
      <c r="H220" s="14"/>
      <c r="I220" s="71"/>
      <c r="J220" s="16"/>
      <c r="K220" s="14"/>
      <c r="L220" s="71"/>
      <c r="M220" s="22"/>
      <c r="N220" s="185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7"/>
      <c r="Z220" s="140" t="str">
        <f>IF(paramètres!$B$28=1,((SUM(N220:W220)/1.02)+(SUM(X220:Y220)))*$E$5,IF(paramètres!$B$28=2,SUM(N220:Y220)*$E$5,"Missing Delta Option"))</f>
        <v>Missing Delta Option</v>
      </c>
      <c r="AA220" s="105" t="e">
        <f>IF(paramètres!$B$28=1,((SUM(N220:W220)/1.02)+(SUM(X220:Y220)))+Z220,SUM(N220:Y220)+Z220)</f>
        <v>#VALUE!</v>
      </c>
    </row>
    <row r="221" spans="1:27" x14ac:dyDescent="0.25">
      <c r="A221" s="106"/>
      <c r="B221" s="15"/>
      <c r="C221" s="15"/>
      <c r="D221" s="49"/>
      <c r="E221" s="14"/>
      <c r="F221" s="71"/>
      <c r="G221" s="16"/>
      <c r="H221" s="14"/>
      <c r="I221" s="71"/>
      <c r="J221" s="16"/>
      <c r="K221" s="14"/>
      <c r="L221" s="71"/>
      <c r="M221" s="22"/>
      <c r="N221" s="185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7"/>
      <c r="Z221" s="140" t="str">
        <f>IF(paramètres!$B$28=1,((SUM(N221:W221)/1.02)+(SUM(X221:Y221)))*$E$5,IF(paramètres!$B$28=2,SUM(N221:Y221)*$E$5,"Missing Delta Option"))</f>
        <v>Missing Delta Option</v>
      </c>
      <c r="AA221" s="105" t="e">
        <f>IF(paramètres!$B$28=1,((SUM(N221:W221)/1.02)+(SUM(X221:Y221)))+Z221,SUM(N221:Y221)+Z221)</f>
        <v>#VALUE!</v>
      </c>
    </row>
    <row r="222" spans="1:27" x14ac:dyDescent="0.25">
      <c r="A222" s="106"/>
      <c r="B222" s="15"/>
      <c r="C222" s="15"/>
      <c r="D222" s="49"/>
      <c r="E222" s="14"/>
      <c r="F222" s="71"/>
      <c r="G222" s="16"/>
      <c r="H222" s="14"/>
      <c r="I222" s="71"/>
      <c r="J222" s="16"/>
      <c r="K222" s="14"/>
      <c r="L222" s="71"/>
      <c r="M222" s="22"/>
      <c r="N222" s="185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7"/>
      <c r="Z222" s="140" t="str">
        <f>IF(paramètres!$B$28=1,((SUM(N222:W222)/1.02)+(SUM(X222:Y222)))*$E$5,IF(paramètres!$B$28=2,SUM(N222:Y222)*$E$5,"Missing Delta Option"))</f>
        <v>Missing Delta Option</v>
      </c>
      <c r="AA222" s="105" t="e">
        <f>IF(paramètres!$B$28=1,((SUM(N222:W222)/1.02)+(SUM(X222:Y222)))+Z222,SUM(N222:Y222)+Z222)</f>
        <v>#VALUE!</v>
      </c>
    </row>
    <row r="223" spans="1:27" x14ac:dyDescent="0.25">
      <c r="A223" s="106"/>
      <c r="B223" s="15"/>
      <c r="C223" s="15"/>
      <c r="D223" s="49"/>
      <c r="E223" s="14"/>
      <c r="F223" s="71"/>
      <c r="G223" s="16"/>
      <c r="H223" s="14"/>
      <c r="I223" s="71"/>
      <c r="J223" s="16"/>
      <c r="K223" s="14"/>
      <c r="L223" s="71"/>
      <c r="M223" s="22"/>
      <c r="N223" s="185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7"/>
      <c r="Z223" s="140" t="str">
        <f>IF(paramètres!$B$28=1,((SUM(N223:W223)/1.02)+(SUM(X223:Y223)))*$E$5,IF(paramètres!$B$28=2,SUM(N223:Y223)*$E$5,"Missing Delta Option"))</f>
        <v>Missing Delta Option</v>
      </c>
      <c r="AA223" s="105" t="e">
        <f>IF(paramètres!$B$28=1,((SUM(N223:W223)/1.02)+(SUM(X223:Y223)))+Z223,SUM(N223:Y223)+Z223)</f>
        <v>#VALUE!</v>
      </c>
    </row>
    <row r="224" spans="1:27" x14ac:dyDescent="0.25">
      <c r="A224" s="106"/>
      <c r="B224" s="15"/>
      <c r="C224" s="15"/>
      <c r="D224" s="49"/>
      <c r="E224" s="14"/>
      <c r="F224" s="71"/>
      <c r="G224" s="16"/>
      <c r="H224" s="14"/>
      <c r="I224" s="71"/>
      <c r="J224" s="16"/>
      <c r="K224" s="14"/>
      <c r="L224" s="71"/>
      <c r="M224" s="22"/>
      <c r="N224" s="185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7"/>
      <c r="Z224" s="140" t="str">
        <f>IF(paramètres!$B$28=1,((SUM(N224:W224)/1.02)+(SUM(X224:Y224)))*$E$5,IF(paramètres!$B$28=2,SUM(N224:Y224)*$E$5,"Missing Delta Option"))</f>
        <v>Missing Delta Option</v>
      </c>
      <c r="AA224" s="105" t="e">
        <f>IF(paramètres!$B$28=1,((SUM(N224:W224)/1.02)+(SUM(X224:Y224)))+Z224,SUM(N224:Y224)+Z224)</f>
        <v>#VALUE!</v>
      </c>
    </row>
    <row r="225" spans="1:27" x14ac:dyDescent="0.25">
      <c r="A225" s="106"/>
      <c r="B225" s="15"/>
      <c r="C225" s="15"/>
      <c r="D225" s="49"/>
      <c r="E225" s="14"/>
      <c r="F225" s="71"/>
      <c r="G225" s="16"/>
      <c r="H225" s="14"/>
      <c r="I225" s="71"/>
      <c r="J225" s="16"/>
      <c r="K225" s="14"/>
      <c r="L225" s="71"/>
      <c r="M225" s="22"/>
      <c r="N225" s="185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7"/>
      <c r="Z225" s="140" t="str">
        <f>IF(paramètres!$B$28=1,((SUM(N225:W225)/1.02)+(SUM(X225:Y225)))*$E$5,IF(paramètres!$B$28=2,SUM(N225:Y225)*$E$5,"Missing Delta Option"))</f>
        <v>Missing Delta Option</v>
      </c>
      <c r="AA225" s="105" t="e">
        <f>IF(paramètres!$B$28=1,((SUM(N225:W225)/1.02)+(SUM(X225:Y225)))+Z225,SUM(N225:Y225)+Z225)</f>
        <v>#VALUE!</v>
      </c>
    </row>
    <row r="226" spans="1:27" x14ac:dyDescent="0.25">
      <c r="A226" s="106"/>
      <c r="B226" s="15"/>
      <c r="C226" s="15"/>
      <c r="D226" s="49"/>
      <c r="E226" s="14"/>
      <c r="F226" s="71"/>
      <c r="G226" s="16"/>
      <c r="H226" s="14"/>
      <c r="I226" s="71"/>
      <c r="J226" s="16"/>
      <c r="K226" s="14"/>
      <c r="L226" s="71"/>
      <c r="M226" s="22"/>
      <c r="N226" s="185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7"/>
      <c r="Z226" s="140" t="str">
        <f>IF(paramètres!$B$28=1,((SUM(N226:W226)/1.02)+(SUM(X226:Y226)))*$E$5,IF(paramètres!$B$28=2,SUM(N226:Y226)*$E$5,"Missing Delta Option"))</f>
        <v>Missing Delta Option</v>
      </c>
      <c r="AA226" s="105" t="e">
        <f>IF(paramètres!$B$28=1,((SUM(N226:W226)/1.02)+(SUM(X226:Y226)))+Z226,SUM(N226:Y226)+Z226)</f>
        <v>#VALUE!</v>
      </c>
    </row>
    <row r="227" spans="1:27" x14ac:dyDescent="0.25">
      <c r="A227" s="106"/>
      <c r="B227" s="15"/>
      <c r="C227" s="15"/>
      <c r="D227" s="49"/>
      <c r="E227" s="14"/>
      <c r="F227" s="71"/>
      <c r="G227" s="16"/>
      <c r="H227" s="14"/>
      <c r="I227" s="71"/>
      <c r="J227" s="16"/>
      <c r="K227" s="14"/>
      <c r="L227" s="71"/>
      <c r="M227" s="22"/>
      <c r="N227" s="185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7"/>
      <c r="Z227" s="140" t="str">
        <f>IF(paramètres!$B$28=1,((SUM(N227:W227)/1.02)+(SUM(X227:Y227)))*$E$5,IF(paramètres!$B$28=2,SUM(N227:Y227)*$E$5,"Missing Delta Option"))</f>
        <v>Missing Delta Option</v>
      </c>
      <c r="AA227" s="105" t="e">
        <f>IF(paramètres!$B$28=1,((SUM(N227:W227)/1.02)+(SUM(X227:Y227)))+Z227,SUM(N227:Y227)+Z227)</f>
        <v>#VALUE!</v>
      </c>
    </row>
    <row r="228" spans="1:27" x14ac:dyDescent="0.25">
      <c r="A228" s="106"/>
      <c r="B228" s="15"/>
      <c r="C228" s="15"/>
      <c r="D228" s="49"/>
      <c r="E228" s="14"/>
      <c r="F228" s="71"/>
      <c r="G228" s="16"/>
      <c r="H228" s="14"/>
      <c r="I228" s="71"/>
      <c r="J228" s="16"/>
      <c r="K228" s="14"/>
      <c r="L228" s="71"/>
      <c r="M228" s="22"/>
      <c r="N228" s="185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7"/>
      <c r="Z228" s="140" t="str">
        <f>IF(paramètres!$B$28=1,((SUM(N228:W228)/1.02)+(SUM(X228:Y228)))*$E$5,IF(paramètres!$B$28=2,SUM(N228:Y228)*$E$5,"Missing Delta Option"))</f>
        <v>Missing Delta Option</v>
      </c>
      <c r="AA228" s="105" t="e">
        <f>IF(paramètres!$B$28=1,((SUM(N228:W228)/1.02)+(SUM(X228:Y228)))+Z228,SUM(N228:Y228)+Z228)</f>
        <v>#VALUE!</v>
      </c>
    </row>
    <row r="229" spans="1:27" x14ac:dyDescent="0.25">
      <c r="A229" s="106"/>
      <c r="B229" s="15"/>
      <c r="C229" s="15"/>
      <c r="D229" s="49"/>
      <c r="E229" s="14"/>
      <c r="F229" s="71"/>
      <c r="G229" s="16"/>
      <c r="H229" s="14"/>
      <c r="I229" s="71"/>
      <c r="J229" s="16"/>
      <c r="K229" s="14"/>
      <c r="L229" s="71"/>
      <c r="M229" s="22"/>
      <c r="N229" s="185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7"/>
      <c r="Z229" s="140" t="str">
        <f>IF(paramètres!$B$28=1,((SUM(N229:W229)/1.02)+(SUM(X229:Y229)))*$E$5,IF(paramètres!$B$28=2,SUM(N229:Y229)*$E$5,"Missing Delta Option"))</f>
        <v>Missing Delta Option</v>
      </c>
      <c r="AA229" s="105" t="e">
        <f>IF(paramètres!$B$28=1,((SUM(N229:W229)/1.02)+(SUM(X229:Y229)))+Z229,SUM(N229:Y229)+Z229)</f>
        <v>#VALUE!</v>
      </c>
    </row>
    <row r="230" spans="1:27" x14ac:dyDescent="0.25">
      <c r="A230" s="106"/>
      <c r="B230" s="15"/>
      <c r="C230" s="15"/>
      <c r="D230" s="49"/>
      <c r="E230" s="14"/>
      <c r="F230" s="71"/>
      <c r="G230" s="16"/>
      <c r="H230" s="14"/>
      <c r="I230" s="71"/>
      <c r="J230" s="16"/>
      <c r="K230" s="14"/>
      <c r="L230" s="71"/>
      <c r="M230" s="22"/>
      <c r="N230" s="185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7"/>
      <c r="Z230" s="140" t="str">
        <f>IF(paramètres!$B$28=1,((SUM(N230:W230)/1.02)+(SUM(X230:Y230)))*$E$5,IF(paramètres!$B$28=2,SUM(N230:Y230)*$E$5,"Missing Delta Option"))</f>
        <v>Missing Delta Option</v>
      </c>
      <c r="AA230" s="105" t="e">
        <f>IF(paramètres!$B$28=1,((SUM(N230:W230)/1.02)+(SUM(X230:Y230)))+Z230,SUM(N230:Y230)+Z230)</f>
        <v>#VALUE!</v>
      </c>
    </row>
    <row r="231" spans="1:27" x14ac:dyDescent="0.25">
      <c r="A231" s="106"/>
      <c r="B231" s="15"/>
      <c r="C231" s="15"/>
      <c r="D231" s="49"/>
      <c r="E231" s="14"/>
      <c r="F231" s="71"/>
      <c r="G231" s="16"/>
      <c r="H231" s="14"/>
      <c r="I231" s="71"/>
      <c r="J231" s="16"/>
      <c r="K231" s="14"/>
      <c r="L231" s="71"/>
      <c r="M231" s="22"/>
      <c r="N231" s="185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7"/>
      <c r="Z231" s="140" t="str">
        <f>IF(paramètres!$B$28=1,((SUM(N231:W231)/1.02)+(SUM(X231:Y231)))*$E$5,IF(paramètres!$B$28=2,SUM(N231:Y231)*$E$5,"Missing Delta Option"))</f>
        <v>Missing Delta Option</v>
      </c>
      <c r="AA231" s="105" t="e">
        <f>IF(paramètres!$B$28=1,((SUM(N231:W231)/1.02)+(SUM(X231:Y231)))+Z231,SUM(N231:Y231)+Z231)</f>
        <v>#VALUE!</v>
      </c>
    </row>
    <row r="232" spans="1:27" x14ac:dyDescent="0.25">
      <c r="A232" s="106"/>
      <c r="B232" s="15"/>
      <c r="C232" s="15"/>
      <c r="D232" s="49"/>
      <c r="E232" s="14"/>
      <c r="F232" s="71"/>
      <c r="G232" s="16"/>
      <c r="H232" s="14"/>
      <c r="I232" s="71"/>
      <c r="J232" s="16"/>
      <c r="K232" s="14"/>
      <c r="L232" s="71"/>
      <c r="M232" s="22"/>
      <c r="N232" s="185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7"/>
      <c r="Z232" s="140" t="str">
        <f>IF(paramètres!$B$28=1,((SUM(N232:W232)/1.02)+(SUM(X232:Y232)))*$E$5,IF(paramètres!$B$28=2,SUM(N232:Y232)*$E$5,"Missing Delta Option"))</f>
        <v>Missing Delta Option</v>
      </c>
      <c r="AA232" s="105" t="e">
        <f>IF(paramètres!$B$28=1,((SUM(N232:W232)/1.02)+(SUM(X232:Y232)))+Z232,SUM(N232:Y232)+Z232)</f>
        <v>#VALUE!</v>
      </c>
    </row>
    <row r="233" spans="1:27" x14ac:dyDescent="0.25">
      <c r="A233" s="106"/>
      <c r="B233" s="15"/>
      <c r="C233" s="15"/>
      <c r="D233" s="49"/>
      <c r="E233" s="14"/>
      <c r="F233" s="71"/>
      <c r="G233" s="16"/>
      <c r="H233" s="14"/>
      <c r="I233" s="71"/>
      <c r="J233" s="16"/>
      <c r="K233" s="14"/>
      <c r="L233" s="71"/>
      <c r="M233" s="22"/>
      <c r="N233" s="185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7"/>
      <c r="Z233" s="140" t="str">
        <f>IF(paramètres!$B$28=1,((SUM(N233:W233)/1.02)+(SUM(X233:Y233)))*$E$5,IF(paramètres!$B$28=2,SUM(N233:Y233)*$E$5,"Missing Delta Option"))</f>
        <v>Missing Delta Option</v>
      </c>
      <c r="AA233" s="105" t="e">
        <f>IF(paramètres!$B$28=1,((SUM(N233:W233)/1.02)+(SUM(X233:Y233)))+Z233,SUM(N233:Y233)+Z233)</f>
        <v>#VALUE!</v>
      </c>
    </row>
    <row r="234" spans="1:27" x14ac:dyDescent="0.25">
      <c r="A234" s="106"/>
      <c r="B234" s="15"/>
      <c r="C234" s="15"/>
      <c r="D234" s="49"/>
      <c r="E234" s="14"/>
      <c r="F234" s="71"/>
      <c r="G234" s="16"/>
      <c r="H234" s="14"/>
      <c r="I234" s="71"/>
      <c r="J234" s="16"/>
      <c r="K234" s="14"/>
      <c r="L234" s="71"/>
      <c r="M234" s="22"/>
      <c r="N234" s="185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7"/>
      <c r="Z234" s="140" t="str">
        <f>IF(paramètres!$B$28=1,((SUM(N234:W234)/1.02)+(SUM(X234:Y234)))*$E$5,IF(paramètres!$B$28=2,SUM(N234:Y234)*$E$5,"Missing Delta Option"))</f>
        <v>Missing Delta Option</v>
      </c>
      <c r="AA234" s="105" t="e">
        <f>IF(paramètres!$B$28=1,((SUM(N234:W234)/1.02)+(SUM(X234:Y234)))+Z234,SUM(N234:Y234)+Z234)</f>
        <v>#VALUE!</v>
      </c>
    </row>
    <row r="235" spans="1:27" x14ac:dyDescent="0.25">
      <c r="A235" s="106"/>
      <c r="B235" s="15"/>
      <c r="C235" s="15"/>
      <c r="D235" s="49"/>
      <c r="E235" s="14"/>
      <c r="F235" s="71"/>
      <c r="G235" s="16"/>
      <c r="H235" s="14"/>
      <c r="I235" s="71"/>
      <c r="J235" s="16"/>
      <c r="K235" s="14"/>
      <c r="L235" s="71"/>
      <c r="M235" s="22"/>
      <c r="N235" s="185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7"/>
      <c r="Z235" s="140" t="str">
        <f>IF(paramètres!$B$28=1,((SUM(N235:W235)/1.02)+(SUM(X235:Y235)))*$E$5,IF(paramètres!$B$28=2,SUM(N235:Y235)*$E$5,"Missing Delta Option"))</f>
        <v>Missing Delta Option</v>
      </c>
      <c r="AA235" s="105" t="e">
        <f>IF(paramètres!$B$28=1,((SUM(N235:W235)/1.02)+(SUM(X235:Y235)))+Z235,SUM(N235:Y235)+Z235)</f>
        <v>#VALUE!</v>
      </c>
    </row>
    <row r="236" spans="1:27" x14ac:dyDescent="0.25">
      <c r="A236" s="106"/>
      <c r="B236" s="15"/>
      <c r="C236" s="15"/>
      <c r="D236" s="49"/>
      <c r="E236" s="14"/>
      <c r="F236" s="71"/>
      <c r="G236" s="16"/>
      <c r="H236" s="14"/>
      <c r="I236" s="71"/>
      <c r="J236" s="16"/>
      <c r="K236" s="14"/>
      <c r="L236" s="71"/>
      <c r="M236" s="22"/>
      <c r="N236" s="185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7"/>
      <c r="Z236" s="140" t="str">
        <f>IF(paramètres!$B$28=1,((SUM(N236:W236)/1.02)+(SUM(X236:Y236)))*$E$5,IF(paramètres!$B$28=2,SUM(N236:Y236)*$E$5,"Missing Delta Option"))</f>
        <v>Missing Delta Option</v>
      </c>
      <c r="AA236" s="105" t="e">
        <f>IF(paramètres!$B$28=1,((SUM(N236:W236)/1.02)+(SUM(X236:Y236)))+Z236,SUM(N236:Y236)+Z236)</f>
        <v>#VALUE!</v>
      </c>
    </row>
    <row r="237" spans="1:27" x14ac:dyDescent="0.25">
      <c r="A237" s="106"/>
      <c r="B237" s="15"/>
      <c r="C237" s="15"/>
      <c r="D237" s="49"/>
      <c r="E237" s="14"/>
      <c r="F237" s="71"/>
      <c r="G237" s="16"/>
      <c r="H237" s="14"/>
      <c r="I237" s="71"/>
      <c r="J237" s="16"/>
      <c r="K237" s="14"/>
      <c r="L237" s="71"/>
      <c r="M237" s="22"/>
      <c r="N237" s="185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7"/>
      <c r="Z237" s="140" t="str">
        <f>IF(paramètres!$B$28=1,((SUM(N237:W237)/1.02)+(SUM(X237:Y237)))*$E$5,IF(paramètres!$B$28=2,SUM(N237:Y237)*$E$5,"Missing Delta Option"))</f>
        <v>Missing Delta Option</v>
      </c>
      <c r="AA237" s="105" t="e">
        <f>IF(paramètres!$B$28=1,((SUM(N237:W237)/1.02)+(SUM(X237:Y237)))+Z237,SUM(N237:Y237)+Z237)</f>
        <v>#VALUE!</v>
      </c>
    </row>
    <row r="238" spans="1:27" x14ac:dyDescent="0.25">
      <c r="A238" s="106"/>
      <c r="B238" s="15"/>
      <c r="C238" s="15"/>
      <c r="D238" s="49"/>
      <c r="E238" s="14"/>
      <c r="F238" s="71"/>
      <c r="G238" s="16"/>
      <c r="H238" s="14"/>
      <c r="I238" s="71"/>
      <c r="J238" s="16"/>
      <c r="K238" s="14"/>
      <c r="L238" s="71"/>
      <c r="M238" s="22"/>
      <c r="N238" s="185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7"/>
      <c r="Z238" s="140" t="str">
        <f>IF(paramètres!$B$28=1,((SUM(N238:W238)/1.02)+(SUM(X238:Y238)))*$E$5,IF(paramètres!$B$28=2,SUM(N238:Y238)*$E$5,"Missing Delta Option"))</f>
        <v>Missing Delta Option</v>
      </c>
      <c r="AA238" s="105" t="e">
        <f>IF(paramètres!$B$28=1,((SUM(N238:W238)/1.02)+(SUM(X238:Y238)))+Z238,SUM(N238:Y238)+Z238)</f>
        <v>#VALUE!</v>
      </c>
    </row>
    <row r="239" spans="1:27" x14ac:dyDescent="0.25">
      <c r="A239" s="106"/>
      <c r="B239" s="15"/>
      <c r="C239" s="15"/>
      <c r="D239" s="49"/>
      <c r="E239" s="14"/>
      <c r="F239" s="71"/>
      <c r="G239" s="16"/>
      <c r="H239" s="14"/>
      <c r="I239" s="71"/>
      <c r="J239" s="16"/>
      <c r="K239" s="14"/>
      <c r="L239" s="71"/>
      <c r="M239" s="22"/>
      <c r="N239" s="185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7"/>
      <c r="Z239" s="140" t="str">
        <f>IF(paramètres!$B$28=1,((SUM(N239:W239)/1.02)+(SUM(X239:Y239)))*$E$5,IF(paramètres!$B$28=2,SUM(N239:Y239)*$E$5,"Missing Delta Option"))</f>
        <v>Missing Delta Option</v>
      </c>
      <c r="AA239" s="105" t="e">
        <f>IF(paramètres!$B$28=1,((SUM(N239:W239)/1.02)+(SUM(X239:Y239)))+Z239,SUM(N239:Y239)+Z239)</f>
        <v>#VALUE!</v>
      </c>
    </row>
    <row r="240" spans="1:27" x14ac:dyDescent="0.25">
      <c r="A240" s="106"/>
      <c r="B240" s="15"/>
      <c r="C240" s="15"/>
      <c r="D240" s="49"/>
      <c r="E240" s="14"/>
      <c r="F240" s="71"/>
      <c r="G240" s="16"/>
      <c r="H240" s="14"/>
      <c r="I240" s="71"/>
      <c r="J240" s="16"/>
      <c r="K240" s="14"/>
      <c r="L240" s="71"/>
      <c r="M240" s="22"/>
      <c r="N240" s="185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7"/>
      <c r="Z240" s="140" t="str">
        <f>IF(paramètres!$B$28=1,((SUM(N240:W240)/1.02)+(SUM(X240:Y240)))*$E$5,IF(paramètres!$B$28=2,SUM(N240:Y240)*$E$5,"Missing Delta Option"))</f>
        <v>Missing Delta Option</v>
      </c>
      <c r="AA240" s="105" t="e">
        <f>IF(paramètres!$B$28=1,((SUM(N240:W240)/1.02)+(SUM(X240:Y240)))+Z240,SUM(N240:Y240)+Z240)</f>
        <v>#VALUE!</v>
      </c>
    </row>
    <row r="241" spans="1:27" x14ac:dyDescent="0.25">
      <c r="A241" s="106"/>
      <c r="B241" s="15"/>
      <c r="C241" s="15"/>
      <c r="D241" s="49"/>
      <c r="E241" s="14"/>
      <c r="F241" s="71"/>
      <c r="G241" s="16"/>
      <c r="H241" s="14"/>
      <c r="I241" s="71"/>
      <c r="J241" s="16"/>
      <c r="K241" s="14"/>
      <c r="L241" s="71"/>
      <c r="M241" s="22"/>
      <c r="N241" s="185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7"/>
      <c r="Z241" s="140" t="str">
        <f>IF(paramètres!$B$28=1,((SUM(N241:W241)/1.02)+(SUM(X241:Y241)))*$E$5,IF(paramètres!$B$28=2,SUM(N241:Y241)*$E$5,"Missing Delta Option"))</f>
        <v>Missing Delta Option</v>
      </c>
      <c r="AA241" s="105" t="e">
        <f>IF(paramètres!$B$28=1,((SUM(N241:W241)/1.02)+(SUM(X241:Y241)))+Z241,SUM(N241:Y241)+Z241)</f>
        <v>#VALUE!</v>
      </c>
    </row>
    <row r="242" spans="1:27" x14ac:dyDescent="0.25">
      <c r="A242" s="106"/>
      <c r="B242" s="15"/>
      <c r="C242" s="15"/>
      <c r="D242" s="49"/>
      <c r="E242" s="14"/>
      <c r="F242" s="71"/>
      <c r="G242" s="16"/>
      <c r="H242" s="14"/>
      <c r="I242" s="71"/>
      <c r="J242" s="16"/>
      <c r="K242" s="14"/>
      <c r="L242" s="71"/>
      <c r="M242" s="22"/>
      <c r="N242" s="185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7"/>
      <c r="Z242" s="140" t="str">
        <f>IF(paramètres!$B$28=1,((SUM(N242:W242)/1.02)+(SUM(X242:Y242)))*$E$5,IF(paramètres!$B$28=2,SUM(N242:Y242)*$E$5,"Missing Delta Option"))</f>
        <v>Missing Delta Option</v>
      </c>
      <c r="AA242" s="105" t="e">
        <f>IF(paramètres!$B$28=1,((SUM(N242:W242)/1.02)+(SUM(X242:Y242)))+Z242,SUM(N242:Y242)+Z242)</f>
        <v>#VALUE!</v>
      </c>
    </row>
    <row r="243" spans="1:27" x14ac:dyDescent="0.25">
      <c r="A243" s="106"/>
      <c r="B243" s="15"/>
      <c r="C243" s="15"/>
      <c r="D243" s="49"/>
      <c r="E243" s="14"/>
      <c r="F243" s="71"/>
      <c r="G243" s="16"/>
      <c r="H243" s="14"/>
      <c r="I243" s="71"/>
      <c r="J243" s="16"/>
      <c r="K243" s="14"/>
      <c r="L243" s="71"/>
      <c r="M243" s="22"/>
      <c r="N243" s="185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7"/>
      <c r="Z243" s="140" t="str">
        <f>IF(paramètres!$B$28=1,((SUM(N243:W243)/1.02)+(SUM(X243:Y243)))*$E$5,IF(paramètres!$B$28=2,SUM(N243:Y243)*$E$5,"Missing Delta Option"))</f>
        <v>Missing Delta Option</v>
      </c>
      <c r="AA243" s="105" t="e">
        <f>IF(paramètres!$B$28=1,((SUM(N243:W243)/1.02)+(SUM(X243:Y243)))+Z243,SUM(N243:Y243)+Z243)</f>
        <v>#VALUE!</v>
      </c>
    </row>
    <row r="244" spans="1:27" x14ac:dyDescent="0.25">
      <c r="A244" s="106"/>
      <c r="B244" s="15"/>
      <c r="C244" s="15"/>
      <c r="D244" s="49"/>
      <c r="E244" s="14"/>
      <c r="F244" s="71"/>
      <c r="G244" s="16"/>
      <c r="H244" s="14"/>
      <c r="I244" s="71"/>
      <c r="J244" s="16"/>
      <c r="K244" s="14"/>
      <c r="L244" s="71"/>
      <c r="M244" s="22"/>
      <c r="N244" s="185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7"/>
      <c r="Z244" s="140" t="str">
        <f>IF(paramètres!$B$28=1,((SUM(N244:W244)/1.02)+(SUM(X244:Y244)))*$E$5,IF(paramètres!$B$28=2,SUM(N244:Y244)*$E$5,"Missing Delta Option"))</f>
        <v>Missing Delta Option</v>
      </c>
      <c r="AA244" s="105" t="e">
        <f>IF(paramètres!$B$28=1,((SUM(N244:W244)/1.02)+(SUM(X244:Y244)))+Z244,SUM(N244:Y244)+Z244)</f>
        <v>#VALUE!</v>
      </c>
    </row>
    <row r="245" spans="1:27" x14ac:dyDescent="0.25">
      <c r="A245" s="106"/>
      <c r="B245" s="15"/>
      <c r="C245" s="15"/>
      <c r="D245" s="49"/>
      <c r="E245" s="14"/>
      <c r="F245" s="71"/>
      <c r="G245" s="16"/>
      <c r="H245" s="14"/>
      <c r="I245" s="71"/>
      <c r="J245" s="16"/>
      <c r="K245" s="14"/>
      <c r="L245" s="71"/>
      <c r="M245" s="22"/>
      <c r="N245" s="185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7"/>
      <c r="Z245" s="140" t="str">
        <f>IF(paramètres!$B$28=1,((SUM(N245:W245)/1.02)+(SUM(X245:Y245)))*$E$5,IF(paramètres!$B$28=2,SUM(N245:Y245)*$E$5,"Missing Delta Option"))</f>
        <v>Missing Delta Option</v>
      </c>
      <c r="AA245" s="105" t="e">
        <f>IF(paramètres!$B$28=1,((SUM(N245:W245)/1.02)+(SUM(X245:Y245)))+Z245,SUM(N245:Y245)+Z245)</f>
        <v>#VALUE!</v>
      </c>
    </row>
    <row r="246" spans="1:27" x14ac:dyDescent="0.25">
      <c r="A246" s="106"/>
      <c r="B246" s="15"/>
      <c r="C246" s="15"/>
      <c r="D246" s="49"/>
      <c r="E246" s="14"/>
      <c r="F246" s="71"/>
      <c r="G246" s="16"/>
      <c r="H246" s="14"/>
      <c r="I246" s="71"/>
      <c r="J246" s="16"/>
      <c r="K246" s="14"/>
      <c r="L246" s="71"/>
      <c r="M246" s="22"/>
      <c r="N246" s="185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7"/>
      <c r="Z246" s="140" t="str">
        <f>IF(paramètres!$B$28=1,((SUM(N246:W246)/1.02)+(SUM(X246:Y246)))*$E$5,IF(paramètres!$B$28=2,SUM(N246:Y246)*$E$5,"Missing Delta Option"))</f>
        <v>Missing Delta Option</v>
      </c>
      <c r="AA246" s="105" t="e">
        <f>IF(paramètres!$B$28=1,((SUM(N246:W246)/1.02)+(SUM(X246:Y246)))+Z246,SUM(N246:Y246)+Z246)</f>
        <v>#VALUE!</v>
      </c>
    </row>
    <row r="247" spans="1:27" x14ac:dyDescent="0.25">
      <c r="A247" s="106"/>
      <c r="B247" s="15"/>
      <c r="C247" s="15"/>
      <c r="D247" s="49"/>
      <c r="E247" s="14"/>
      <c r="F247" s="71"/>
      <c r="G247" s="16"/>
      <c r="H247" s="14"/>
      <c r="I247" s="71"/>
      <c r="J247" s="16"/>
      <c r="K247" s="14"/>
      <c r="L247" s="71"/>
      <c r="M247" s="22"/>
      <c r="N247" s="185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7"/>
      <c r="Z247" s="140" t="str">
        <f>IF(paramètres!$B$28=1,((SUM(N247:W247)/1.02)+(SUM(X247:Y247)))*$E$5,IF(paramètres!$B$28=2,SUM(N247:Y247)*$E$5,"Missing Delta Option"))</f>
        <v>Missing Delta Option</v>
      </c>
      <c r="AA247" s="105" t="e">
        <f>IF(paramètres!$B$28=1,((SUM(N247:W247)/1.02)+(SUM(X247:Y247)))+Z247,SUM(N247:Y247)+Z247)</f>
        <v>#VALUE!</v>
      </c>
    </row>
    <row r="248" spans="1:27" x14ac:dyDescent="0.25">
      <c r="A248" s="106"/>
      <c r="B248" s="15"/>
      <c r="C248" s="15"/>
      <c r="D248" s="49"/>
      <c r="E248" s="14"/>
      <c r="F248" s="71"/>
      <c r="G248" s="16"/>
      <c r="H248" s="14"/>
      <c r="I248" s="71"/>
      <c r="J248" s="16"/>
      <c r="K248" s="14"/>
      <c r="L248" s="71"/>
      <c r="M248" s="22"/>
      <c r="N248" s="185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7"/>
      <c r="Z248" s="140" t="str">
        <f>IF(paramètres!$B$28=1,((SUM(N248:W248)/1.02)+(SUM(X248:Y248)))*$E$5,IF(paramètres!$B$28=2,SUM(N248:Y248)*$E$5,"Missing Delta Option"))</f>
        <v>Missing Delta Option</v>
      </c>
      <c r="AA248" s="105" t="e">
        <f>IF(paramètres!$B$28=1,((SUM(N248:W248)/1.02)+(SUM(X248:Y248)))+Z248,SUM(N248:Y248)+Z248)</f>
        <v>#VALUE!</v>
      </c>
    </row>
    <row r="249" spans="1:27" x14ac:dyDescent="0.25">
      <c r="A249" s="106"/>
      <c r="B249" s="15"/>
      <c r="C249" s="15"/>
      <c r="D249" s="49"/>
      <c r="E249" s="14"/>
      <c r="F249" s="71"/>
      <c r="G249" s="16"/>
      <c r="H249" s="14"/>
      <c r="I249" s="71"/>
      <c r="J249" s="16"/>
      <c r="K249" s="14"/>
      <c r="L249" s="71"/>
      <c r="M249" s="22"/>
      <c r="N249" s="185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7"/>
      <c r="Z249" s="140" t="str">
        <f>IF(paramètres!$B$28=1,((SUM(N249:W249)/1.02)+(SUM(X249:Y249)))*$E$5,IF(paramètres!$B$28=2,SUM(N249:Y249)*$E$5,"Missing Delta Option"))</f>
        <v>Missing Delta Option</v>
      </c>
      <c r="AA249" s="105" t="e">
        <f>IF(paramètres!$B$28=1,((SUM(N249:W249)/1.02)+(SUM(X249:Y249)))+Z249,SUM(N249:Y249)+Z249)</f>
        <v>#VALUE!</v>
      </c>
    </row>
    <row r="250" spans="1:27" x14ac:dyDescent="0.25">
      <c r="A250" s="106"/>
      <c r="B250" s="15"/>
      <c r="C250" s="15"/>
      <c r="D250" s="49"/>
      <c r="E250" s="14"/>
      <c r="F250" s="71"/>
      <c r="G250" s="16"/>
      <c r="H250" s="14"/>
      <c r="I250" s="71"/>
      <c r="J250" s="16"/>
      <c r="K250" s="14"/>
      <c r="L250" s="71"/>
      <c r="M250" s="22"/>
      <c r="N250" s="185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7"/>
      <c r="Z250" s="140" t="str">
        <f>IF(paramètres!$B$28=1,((SUM(N250:W250)/1.02)+(SUM(X250:Y250)))*$E$5,IF(paramètres!$B$28=2,SUM(N250:Y250)*$E$5,"Missing Delta Option"))</f>
        <v>Missing Delta Option</v>
      </c>
      <c r="AA250" s="105" t="e">
        <f>IF(paramètres!$B$28=1,((SUM(N250:W250)/1.02)+(SUM(X250:Y250)))+Z250,SUM(N250:Y250)+Z250)</f>
        <v>#VALUE!</v>
      </c>
    </row>
    <row r="251" spans="1:27" x14ac:dyDescent="0.25">
      <c r="A251" s="106"/>
      <c r="B251" s="15"/>
      <c r="C251" s="15"/>
      <c r="D251" s="49"/>
      <c r="E251" s="14"/>
      <c r="F251" s="71"/>
      <c r="G251" s="16"/>
      <c r="H251" s="14"/>
      <c r="I251" s="71"/>
      <c r="J251" s="16"/>
      <c r="K251" s="14"/>
      <c r="L251" s="71"/>
      <c r="M251" s="22"/>
      <c r="N251" s="185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7"/>
      <c r="Z251" s="140" t="str">
        <f>IF(paramètres!$B$28=1,((SUM(N251:W251)/1.02)+(SUM(X251:Y251)))*$E$5,IF(paramètres!$B$28=2,SUM(N251:Y251)*$E$5,"Missing Delta Option"))</f>
        <v>Missing Delta Option</v>
      </c>
      <c r="AA251" s="105" t="e">
        <f>IF(paramètres!$B$28=1,((SUM(N251:W251)/1.02)+(SUM(X251:Y251)))+Z251,SUM(N251:Y251)+Z251)</f>
        <v>#VALUE!</v>
      </c>
    </row>
    <row r="252" spans="1:27" x14ac:dyDescent="0.25">
      <c r="A252" s="106"/>
      <c r="B252" s="15"/>
      <c r="C252" s="15"/>
      <c r="D252" s="49"/>
      <c r="E252" s="14"/>
      <c r="F252" s="71"/>
      <c r="G252" s="16"/>
      <c r="H252" s="14"/>
      <c r="I252" s="71"/>
      <c r="J252" s="16"/>
      <c r="K252" s="14"/>
      <c r="L252" s="71"/>
      <c r="M252" s="22"/>
      <c r="N252" s="185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7"/>
      <c r="Z252" s="140" t="str">
        <f>IF(paramètres!$B$28=1,((SUM(N252:W252)/1.02)+(SUM(X252:Y252)))*$E$5,IF(paramètres!$B$28=2,SUM(N252:Y252)*$E$5,"Missing Delta Option"))</f>
        <v>Missing Delta Option</v>
      </c>
      <c r="AA252" s="105" t="e">
        <f>IF(paramètres!$B$28=1,((SUM(N252:W252)/1.02)+(SUM(X252:Y252)))+Z252,SUM(N252:Y252)+Z252)</f>
        <v>#VALUE!</v>
      </c>
    </row>
    <row r="253" spans="1:27" x14ac:dyDescent="0.25">
      <c r="A253" s="106"/>
      <c r="B253" s="15"/>
      <c r="C253" s="15"/>
      <c r="D253" s="49"/>
      <c r="E253" s="14"/>
      <c r="F253" s="71"/>
      <c r="G253" s="16"/>
      <c r="H253" s="14"/>
      <c r="I253" s="71"/>
      <c r="J253" s="16"/>
      <c r="K253" s="14"/>
      <c r="L253" s="71"/>
      <c r="M253" s="22"/>
      <c r="N253" s="185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7"/>
      <c r="Z253" s="140" t="str">
        <f>IF(paramètres!$B$28=1,((SUM(N253:W253)/1.02)+(SUM(X253:Y253)))*$E$5,IF(paramètres!$B$28=2,SUM(N253:Y253)*$E$5,"Missing Delta Option"))</f>
        <v>Missing Delta Option</v>
      </c>
      <c r="AA253" s="105" t="e">
        <f>IF(paramètres!$B$28=1,((SUM(N253:W253)/1.02)+(SUM(X253:Y253)))+Z253,SUM(N253:Y253)+Z253)</f>
        <v>#VALUE!</v>
      </c>
    </row>
    <row r="254" spans="1:27" x14ac:dyDescent="0.25">
      <c r="A254" s="106"/>
      <c r="B254" s="15"/>
      <c r="C254" s="15"/>
      <c r="D254" s="49"/>
      <c r="E254" s="14"/>
      <c r="F254" s="71"/>
      <c r="G254" s="16"/>
      <c r="H254" s="14"/>
      <c r="I254" s="71"/>
      <c r="J254" s="16"/>
      <c r="K254" s="14"/>
      <c r="L254" s="71"/>
      <c r="M254" s="22"/>
      <c r="N254" s="185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7"/>
      <c r="Z254" s="140" t="str">
        <f>IF(paramètres!$B$28=1,((SUM(N254:W254)/1.02)+(SUM(X254:Y254)))*$E$5,IF(paramètres!$B$28=2,SUM(N254:Y254)*$E$5,"Missing Delta Option"))</f>
        <v>Missing Delta Option</v>
      </c>
      <c r="AA254" s="105" t="e">
        <f>IF(paramètres!$B$28=1,((SUM(N254:W254)/1.02)+(SUM(X254:Y254)))+Z254,SUM(N254:Y254)+Z254)</f>
        <v>#VALUE!</v>
      </c>
    </row>
    <row r="255" spans="1:27" x14ac:dyDescent="0.25">
      <c r="A255" s="106"/>
      <c r="B255" s="15"/>
      <c r="C255" s="15"/>
      <c r="D255" s="49"/>
      <c r="E255" s="14"/>
      <c r="F255" s="71"/>
      <c r="G255" s="16"/>
      <c r="H255" s="14"/>
      <c r="I255" s="71"/>
      <c r="J255" s="16"/>
      <c r="K255" s="14"/>
      <c r="L255" s="71"/>
      <c r="M255" s="22"/>
      <c r="N255" s="185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7"/>
      <c r="Z255" s="140" t="str">
        <f>IF(paramètres!$B$28=1,((SUM(N255:W255)/1.02)+(SUM(X255:Y255)))*$E$5,IF(paramètres!$B$28=2,SUM(N255:Y255)*$E$5,"Missing Delta Option"))</f>
        <v>Missing Delta Option</v>
      </c>
      <c r="AA255" s="105" t="e">
        <f>IF(paramètres!$B$28=1,((SUM(N255:W255)/1.02)+(SUM(X255:Y255)))+Z255,SUM(N255:Y255)+Z255)</f>
        <v>#VALUE!</v>
      </c>
    </row>
    <row r="256" spans="1:27" x14ac:dyDescent="0.25">
      <c r="A256" s="106"/>
      <c r="B256" s="15"/>
      <c r="C256" s="15"/>
      <c r="D256" s="49"/>
      <c r="E256" s="14"/>
      <c r="F256" s="71"/>
      <c r="G256" s="16"/>
      <c r="H256" s="14"/>
      <c r="I256" s="71"/>
      <c r="J256" s="16"/>
      <c r="K256" s="14"/>
      <c r="L256" s="71"/>
      <c r="M256" s="22"/>
      <c r="N256" s="185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7"/>
      <c r="Z256" s="140" t="str">
        <f>IF(paramètres!$B$28=1,((SUM(N256:W256)/1.02)+(SUM(X256:Y256)))*$E$5,IF(paramètres!$B$28=2,SUM(N256:Y256)*$E$5,"Missing Delta Option"))</f>
        <v>Missing Delta Option</v>
      </c>
      <c r="AA256" s="105" t="e">
        <f>IF(paramètres!$B$28=1,((SUM(N256:W256)/1.02)+(SUM(X256:Y256)))+Z256,SUM(N256:Y256)+Z256)</f>
        <v>#VALUE!</v>
      </c>
    </row>
    <row r="257" spans="1:27" x14ac:dyDescent="0.25">
      <c r="A257" s="106"/>
      <c r="B257" s="15"/>
      <c r="C257" s="15"/>
      <c r="D257" s="49"/>
      <c r="E257" s="14"/>
      <c r="F257" s="71"/>
      <c r="G257" s="16"/>
      <c r="H257" s="14"/>
      <c r="I257" s="71"/>
      <c r="J257" s="16"/>
      <c r="K257" s="14"/>
      <c r="L257" s="71"/>
      <c r="M257" s="22"/>
      <c r="N257" s="185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7"/>
      <c r="Z257" s="140" t="str">
        <f>IF(paramètres!$B$28=1,((SUM(N257:W257)/1.02)+(SUM(X257:Y257)))*$E$5,IF(paramètres!$B$28=2,SUM(N257:Y257)*$E$5,"Missing Delta Option"))</f>
        <v>Missing Delta Option</v>
      </c>
      <c r="AA257" s="105" t="e">
        <f>IF(paramètres!$B$28=1,((SUM(N257:W257)/1.02)+(SUM(X257:Y257)))+Z257,SUM(N257:Y257)+Z257)</f>
        <v>#VALUE!</v>
      </c>
    </row>
    <row r="258" spans="1:27" x14ac:dyDescent="0.25">
      <c r="A258" s="106"/>
      <c r="B258" s="15"/>
      <c r="C258" s="15"/>
      <c r="D258" s="49"/>
      <c r="E258" s="14"/>
      <c r="F258" s="71"/>
      <c r="G258" s="16"/>
      <c r="H258" s="14"/>
      <c r="I258" s="71"/>
      <c r="J258" s="16"/>
      <c r="K258" s="14"/>
      <c r="L258" s="71"/>
      <c r="M258" s="22"/>
      <c r="N258" s="185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7"/>
      <c r="Z258" s="140" t="str">
        <f>IF(paramètres!$B$28=1,((SUM(N258:W258)/1.02)+(SUM(X258:Y258)))*$E$5,IF(paramètres!$B$28=2,SUM(N258:Y258)*$E$5,"Missing Delta Option"))</f>
        <v>Missing Delta Option</v>
      </c>
      <c r="AA258" s="105" t="e">
        <f>IF(paramètres!$B$28=1,((SUM(N258:W258)/1.02)+(SUM(X258:Y258)))+Z258,SUM(N258:Y258)+Z258)</f>
        <v>#VALUE!</v>
      </c>
    </row>
    <row r="259" spans="1:27" x14ac:dyDescent="0.25">
      <c r="A259" s="106"/>
      <c r="B259" s="15"/>
      <c r="C259" s="15"/>
      <c r="D259" s="49"/>
      <c r="E259" s="14"/>
      <c r="F259" s="71"/>
      <c r="G259" s="16"/>
      <c r="H259" s="14"/>
      <c r="I259" s="71"/>
      <c r="J259" s="16"/>
      <c r="K259" s="14"/>
      <c r="L259" s="71"/>
      <c r="M259" s="22"/>
      <c r="N259" s="185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7"/>
      <c r="Z259" s="140" t="str">
        <f>IF(paramètres!$B$28=1,((SUM(N259:W259)/1.02)+(SUM(X259:Y259)))*$E$5,IF(paramètres!$B$28=2,SUM(N259:Y259)*$E$5,"Missing Delta Option"))</f>
        <v>Missing Delta Option</v>
      </c>
      <c r="AA259" s="105" t="e">
        <f>IF(paramètres!$B$28=1,((SUM(N259:W259)/1.02)+(SUM(X259:Y259)))+Z259,SUM(N259:Y259)+Z259)</f>
        <v>#VALUE!</v>
      </c>
    </row>
    <row r="260" spans="1:27" x14ac:dyDescent="0.25">
      <c r="A260" s="106"/>
      <c r="B260" s="15"/>
      <c r="C260" s="15"/>
      <c r="D260" s="49"/>
      <c r="E260" s="14"/>
      <c r="F260" s="71"/>
      <c r="G260" s="16"/>
      <c r="H260" s="14"/>
      <c r="I260" s="71"/>
      <c r="J260" s="16"/>
      <c r="K260" s="14"/>
      <c r="L260" s="71"/>
      <c r="M260" s="22"/>
      <c r="N260" s="185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7"/>
      <c r="Z260" s="140" t="str">
        <f>IF(paramètres!$B$28=1,((SUM(N260:W260)/1.02)+(SUM(X260:Y260)))*$E$5,IF(paramètres!$B$28=2,SUM(N260:Y260)*$E$5,"Missing Delta Option"))</f>
        <v>Missing Delta Option</v>
      </c>
      <c r="AA260" s="105" t="e">
        <f>IF(paramètres!$B$28=1,((SUM(N260:W260)/1.02)+(SUM(X260:Y260)))+Z260,SUM(N260:Y260)+Z260)</f>
        <v>#VALUE!</v>
      </c>
    </row>
    <row r="261" spans="1:27" x14ac:dyDescent="0.25">
      <c r="A261" s="106"/>
      <c r="B261" s="15"/>
      <c r="C261" s="15"/>
      <c r="D261" s="49"/>
      <c r="E261" s="14"/>
      <c r="F261" s="71"/>
      <c r="G261" s="16"/>
      <c r="H261" s="14"/>
      <c r="I261" s="71"/>
      <c r="J261" s="16"/>
      <c r="K261" s="14"/>
      <c r="L261" s="71"/>
      <c r="M261" s="22"/>
      <c r="N261" s="185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7"/>
      <c r="Z261" s="140" t="str">
        <f>IF(paramètres!$B$28=1,((SUM(N261:W261)/1.02)+(SUM(X261:Y261)))*$E$5,IF(paramètres!$B$28=2,SUM(N261:Y261)*$E$5,"Missing Delta Option"))</f>
        <v>Missing Delta Option</v>
      </c>
      <c r="AA261" s="105" t="e">
        <f>IF(paramètres!$B$28=1,((SUM(N261:W261)/1.02)+(SUM(X261:Y261)))+Z261,SUM(N261:Y261)+Z261)</f>
        <v>#VALUE!</v>
      </c>
    </row>
    <row r="262" spans="1:27" x14ac:dyDescent="0.25">
      <c r="A262" s="106"/>
      <c r="B262" s="15"/>
      <c r="C262" s="15"/>
      <c r="D262" s="49"/>
      <c r="E262" s="14"/>
      <c r="F262" s="71"/>
      <c r="G262" s="16"/>
      <c r="H262" s="14"/>
      <c r="I262" s="71"/>
      <c r="J262" s="16"/>
      <c r="K262" s="14"/>
      <c r="L262" s="71"/>
      <c r="M262" s="22"/>
      <c r="N262" s="185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7"/>
      <c r="Z262" s="140" t="str">
        <f>IF(paramètres!$B$28=1,((SUM(N262:W262)/1.02)+(SUM(X262:Y262)))*$E$5,IF(paramètres!$B$28=2,SUM(N262:Y262)*$E$5,"Missing Delta Option"))</f>
        <v>Missing Delta Option</v>
      </c>
      <c r="AA262" s="105" t="e">
        <f>IF(paramètres!$B$28=1,((SUM(N262:W262)/1.02)+(SUM(X262:Y262)))+Z262,SUM(N262:Y262)+Z262)</f>
        <v>#VALUE!</v>
      </c>
    </row>
    <row r="263" spans="1:27" x14ac:dyDescent="0.25">
      <c r="A263" s="106"/>
      <c r="B263" s="15"/>
      <c r="C263" s="15"/>
      <c r="D263" s="49"/>
      <c r="E263" s="14"/>
      <c r="F263" s="71"/>
      <c r="G263" s="16"/>
      <c r="H263" s="14"/>
      <c r="I263" s="71"/>
      <c r="J263" s="16"/>
      <c r="K263" s="14"/>
      <c r="L263" s="71"/>
      <c r="M263" s="22"/>
      <c r="N263" s="185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  <c r="Z263" s="140" t="str">
        <f>IF(paramètres!$B$28=1,((SUM(N263:W263)/1.02)+(SUM(X263:Y263)))*$E$5,IF(paramètres!$B$28=2,SUM(N263:Y263)*$E$5,"Missing Delta Option"))</f>
        <v>Missing Delta Option</v>
      </c>
      <c r="AA263" s="105" t="e">
        <f>IF(paramètres!$B$28=1,((SUM(N263:W263)/1.02)+(SUM(X263:Y263)))+Z263,SUM(N263:Y263)+Z263)</f>
        <v>#VALUE!</v>
      </c>
    </row>
    <row r="264" spans="1:27" x14ac:dyDescent="0.25">
      <c r="A264" s="106"/>
      <c r="B264" s="15"/>
      <c r="C264" s="15"/>
      <c r="D264" s="49"/>
      <c r="E264" s="14"/>
      <c r="F264" s="71"/>
      <c r="G264" s="16"/>
      <c r="H264" s="14"/>
      <c r="I264" s="71"/>
      <c r="J264" s="16"/>
      <c r="K264" s="14"/>
      <c r="L264" s="71"/>
      <c r="M264" s="22"/>
      <c r="N264" s="185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7"/>
      <c r="Z264" s="140" t="str">
        <f>IF(paramètres!$B$28=1,((SUM(N264:W264)/1.02)+(SUM(X264:Y264)))*$E$5,IF(paramètres!$B$28=2,SUM(N264:Y264)*$E$5,"Missing Delta Option"))</f>
        <v>Missing Delta Option</v>
      </c>
      <c r="AA264" s="105" t="e">
        <f>IF(paramètres!$B$28=1,((SUM(N264:W264)/1.02)+(SUM(X264:Y264)))+Z264,SUM(N264:Y264)+Z264)</f>
        <v>#VALUE!</v>
      </c>
    </row>
    <row r="265" spans="1:27" x14ac:dyDescent="0.25">
      <c r="A265" s="106"/>
      <c r="B265" s="15"/>
      <c r="C265" s="15"/>
      <c r="D265" s="49"/>
      <c r="E265" s="14"/>
      <c r="F265" s="71"/>
      <c r="G265" s="16"/>
      <c r="H265" s="14"/>
      <c r="I265" s="71"/>
      <c r="J265" s="16"/>
      <c r="K265" s="14"/>
      <c r="L265" s="71"/>
      <c r="M265" s="22"/>
      <c r="N265" s="185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7"/>
      <c r="Z265" s="140" t="str">
        <f>IF(paramètres!$B$28=1,((SUM(N265:W265)/1.02)+(SUM(X265:Y265)))*$E$5,IF(paramètres!$B$28=2,SUM(N265:Y265)*$E$5,"Missing Delta Option"))</f>
        <v>Missing Delta Option</v>
      </c>
      <c r="AA265" s="105" t="e">
        <f>IF(paramètres!$B$28=1,((SUM(N265:W265)/1.02)+(SUM(X265:Y265)))+Z265,SUM(N265:Y265)+Z265)</f>
        <v>#VALUE!</v>
      </c>
    </row>
    <row r="266" spans="1:27" x14ac:dyDescent="0.25">
      <c r="A266" s="106"/>
      <c r="B266" s="15"/>
      <c r="C266" s="15"/>
      <c r="D266" s="49"/>
      <c r="E266" s="14"/>
      <c r="F266" s="71"/>
      <c r="G266" s="16"/>
      <c r="H266" s="14"/>
      <c r="I266" s="71"/>
      <c r="J266" s="16"/>
      <c r="K266" s="14"/>
      <c r="L266" s="71"/>
      <c r="M266" s="22"/>
      <c r="N266" s="185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7"/>
      <c r="Z266" s="140" t="str">
        <f>IF(paramètres!$B$28=1,((SUM(N266:W266)/1.02)+(SUM(X266:Y266)))*$E$5,IF(paramètres!$B$28=2,SUM(N266:Y266)*$E$5,"Missing Delta Option"))</f>
        <v>Missing Delta Option</v>
      </c>
      <c r="AA266" s="105" t="e">
        <f>IF(paramètres!$B$28=1,((SUM(N266:W266)/1.02)+(SUM(X266:Y266)))+Z266,SUM(N266:Y266)+Z266)</f>
        <v>#VALUE!</v>
      </c>
    </row>
    <row r="267" spans="1:27" x14ac:dyDescent="0.25">
      <c r="A267" s="106"/>
      <c r="B267" s="15"/>
      <c r="C267" s="15"/>
      <c r="D267" s="49"/>
      <c r="E267" s="14"/>
      <c r="F267" s="71"/>
      <c r="G267" s="16"/>
      <c r="H267" s="14"/>
      <c r="I267" s="71"/>
      <c r="J267" s="16"/>
      <c r="K267" s="14"/>
      <c r="L267" s="71"/>
      <c r="M267" s="22"/>
      <c r="N267" s="185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7"/>
      <c r="Z267" s="140" t="str">
        <f>IF(paramètres!$B$28=1,((SUM(N267:W267)/1.02)+(SUM(X267:Y267)))*$E$5,IF(paramètres!$B$28=2,SUM(N267:Y267)*$E$5,"Missing Delta Option"))</f>
        <v>Missing Delta Option</v>
      </c>
      <c r="AA267" s="105" t="e">
        <f>IF(paramètres!$B$28=1,((SUM(N267:W267)/1.02)+(SUM(X267:Y267)))+Z267,SUM(N267:Y267)+Z267)</f>
        <v>#VALUE!</v>
      </c>
    </row>
    <row r="268" spans="1:27" x14ac:dyDescent="0.25">
      <c r="A268" s="106"/>
      <c r="B268" s="15"/>
      <c r="C268" s="15"/>
      <c r="D268" s="49"/>
      <c r="E268" s="14"/>
      <c r="F268" s="71"/>
      <c r="G268" s="16"/>
      <c r="H268" s="14"/>
      <c r="I268" s="71"/>
      <c r="J268" s="16"/>
      <c r="K268" s="14"/>
      <c r="L268" s="71"/>
      <c r="M268" s="22"/>
      <c r="N268" s="185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7"/>
      <c r="Z268" s="140" t="str">
        <f>IF(paramètres!$B$28=1,((SUM(N268:W268)/1.02)+(SUM(X268:Y268)))*$E$5,IF(paramètres!$B$28=2,SUM(N268:Y268)*$E$5,"Missing Delta Option"))</f>
        <v>Missing Delta Option</v>
      </c>
      <c r="AA268" s="105" t="e">
        <f>IF(paramètres!$B$28=1,((SUM(N268:W268)/1.02)+(SUM(X268:Y268)))+Z268,SUM(N268:Y268)+Z268)</f>
        <v>#VALUE!</v>
      </c>
    </row>
    <row r="269" spans="1:27" x14ac:dyDescent="0.25">
      <c r="A269" s="106"/>
      <c r="B269" s="15"/>
      <c r="C269" s="15"/>
      <c r="D269" s="49"/>
      <c r="E269" s="14"/>
      <c r="F269" s="71"/>
      <c r="G269" s="16"/>
      <c r="H269" s="14"/>
      <c r="I269" s="71"/>
      <c r="J269" s="16"/>
      <c r="K269" s="14"/>
      <c r="L269" s="71"/>
      <c r="M269" s="22"/>
      <c r="N269" s="185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7"/>
      <c r="Z269" s="140" t="str">
        <f>IF(paramètres!$B$28=1,((SUM(N269:W269)/1.02)+(SUM(X269:Y269)))*$E$5,IF(paramètres!$B$28=2,SUM(N269:Y269)*$E$5,"Missing Delta Option"))</f>
        <v>Missing Delta Option</v>
      </c>
      <c r="AA269" s="105" t="e">
        <f>IF(paramètres!$B$28=1,((SUM(N269:W269)/1.02)+(SUM(X269:Y269)))+Z269,SUM(N269:Y269)+Z269)</f>
        <v>#VALUE!</v>
      </c>
    </row>
    <row r="270" spans="1:27" x14ac:dyDescent="0.25">
      <c r="A270" s="106"/>
      <c r="B270" s="15"/>
      <c r="C270" s="15"/>
      <c r="D270" s="49"/>
      <c r="E270" s="14"/>
      <c r="F270" s="71"/>
      <c r="G270" s="16"/>
      <c r="H270" s="14"/>
      <c r="I270" s="71"/>
      <c r="J270" s="16"/>
      <c r="K270" s="14"/>
      <c r="L270" s="71"/>
      <c r="M270" s="22"/>
      <c r="N270" s="185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7"/>
      <c r="Z270" s="140" t="str">
        <f>IF(paramètres!$B$28=1,((SUM(N270:W270)/1.02)+(SUM(X270:Y270)))*$E$5,IF(paramètres!$B$28=2,SUM(N270:Y270)*$E$5,"Missing Delta Option"))</f>
        <v>Missing Delta Option</v>
      </c>
      <c r="AA270" s="105" t="e">
        <f>IF(paramètres!$B$28=1,((SUM(N270:W270)/1.02)+(SUM(X270:Y270)))+Z270,SUM(N270:Y270)+Z270)</f>
        <v>#VALUE!</v>
      </c>
    </row>
    <row r="271" spans="1:27" x14ac:dyDescent="0.25">
      <c r="A271" s="106"/>
      <c r="B271" s="15"/>
      <c r="C271" s="15"/>
      <c r="D271" s="49"/>
      <c r="E271" s="14"/>
      <c r="F271" s="71"/>
      <c r="G271" s="16"/>
      <c r="H271" s="14"/>
      <c r="I271" s="71"/>
      <c r="J271" s="16"/>
      <c r="K271" s="14"/>
      <c r="L271" s="71"/>
      <c r="M271" s="22"/>
      <c r="N271" s="185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7"/>
      <c r="Z271" s="140" t="str">
        <f>IF(paramètres!$B$28=1,((SUM(N271:W271)/1.02)+(SUM(X271:Y271)))*$E$5,IF(paramètres!$B$28=2,SUM(N271:Y271)*$E$5,"Missing Delta Option"))</f>
        <v>Missing Delta Option</v>
      </c>
      <c r="AA271" s="105" t="e">
        <f>IF(paramètres!$B$28=1,((SUM(N271:W271)/1.02)+(SUM(X271:Y271)))+Z271,SUM(N271:Y271)+Z271)</f>
        <v>#VALUE!</v>
      </c>
    </row>
    <row r="272" spans="1:27" x14ac:dyDescent="0.25">
      <c r="A272" s="106"/>
      <c r="B272" s="15"/>
      <c r="C272" s="15"/>
      <c r="D272" s="49"/>
      <c r="E272" s="14"/>
      <c r="F272" s="71"/>
      <c r="G272" s="16"/>
      <c r="H272" s="14"/>
      <c r="I272" s="71"/>
      <c r="J272" s="16"/>
      <c r="K272" s="14"/>
      <c r="L272" s="71"/>
      <c r="M272" s="22"/>
      <c r="N272" s="185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7"/>
      <c r="Z272" s="140" t="str">
        <f>IF(paramètres!$B$28=1,((SUM(N272:W272)/1.02)+(SUM(X272:Y272)))*$E$5,IF(paramètres!$B$28=2,SUM(N272:Y272)*$E$5,"Missing Delta Option"))</f>
        <v>Missing Delta Option</v>
      </c>
      <c r="AA272" s="105" t="e">
        <f>IF(paramètres!$B$28=1,((SUM(N272:W272)/1.02)+(SUM(X272:Y272)))+Z272,SUM(N272:Y272)+Z272)</f>
        <v>#VALUE!</v>
      </c>
    </row>
    <row r="273" spans="1:27" x14ac:dyDescent="0.25">
      <c r="A273" s="106"/>
      <c r="B273" s="15"/>
      <c r="C273" s="15"/>
      <c r="D273" s="49"/>
      <c r="E273" s="14"/>
      <c r="F273" s="71"/>
      <c r="G273" s="16"/>
      <c r="H273" s="14"/>
      <c r="I273" s="71"/>
      <c r="J273" s="16"/>
      <c r="K273" s="14"/>
      <c r="L273" s="71"/>
      <c r="M273" s="22"/>
      <c r="N273" s="185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7"/>
      <c r="Z273" s="140" t="str">
        <f>IF(paramètres!$B$28=1,((SUM(N273:W273)/1.02)+(SUM(X273:Y273)))*$E$5,IF(paramètres!$B$28=2,SUM(N273:Y273)*$E$5,"Missing Delta Option"))</f>
        <v>Missing Delta Option</v>
      </c>
      <c r="AA273" s="105" t="e">
        <f>IF(paramètres!$B$28=1,((SUM(N273:W273)/1.02)+(SUM(X273:Y273)))+Z273,SUM(N273:Y273)+Z273)</f>
        <v>#VALUE!</v>
      </c>
    </row>
    <row r="274" spans="1:27" x14ac:dyDescent="0.25">
      <c r="A274" s="106"/>
      <c r="B274" s="15"/>
      <c r="C274" s="15"/>
      <c r="D274" s="49"/>
      <c r="E274" s="14"/>
      <c r="F274" s="71"/>
      <c r="G274" s="16"/>
      <c r="H274" s="14"/>
      <c r="I274" s="71"/>
      <c r="J274" s="16"/>
      <c r="K274" s="14"/>
      <c r="L274" s="71"/>
      <c r="M274" s="22"/>
      <c r="N274" s="185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7"/>
      <c r="Z274" s="140" t="str">
        <f>IF(paramètres!$B$28=1,((SUM(N274:W274)/1.02)+(SUM(X274:Y274)))*$E$5,IF(paramètres!$B$28=2,SUM(N274:Y274)*$E$5,"Missing Delta Option"))</f>
        <v>Missing Delta Option</v>
      </c>
      <c r="AA274" s="105" t="e">
        <f>IF(paramètres!$B$28=1,((SUM(N274:W274)/1.02)+(SUM(X274:Y274)))+Z274,SUM(N274:Y274)+Z274)</f>
        <v>#VALUE!</v>
      </c>
    </row>
    <row r="275" spans="1:27" x14ac:dyDescent="0.25">
      <c r="A275" s="106"/>
      <c r="B275" s="15"/>
      <c r="C275" s="15"/>
      <c r="D275" s="49"/>
      <c r="E275" s="14"/>
      <c r="F275" s="71"/>
      <c r="G275" s="16"/>
      <c r="H275" s="14"/>
      <c r="I275" s="71"/>
      <c r="J275" s="16"/>
      <c r="K275" s="14"/>
      <c r="L275" s="71"/>
      <c r="M275" s="22"/>
      <c r="N275" s="185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7"/>
      <c r="Z275" s="140" t="str">
        <f>IF(paramètres!$B$28=1,((SUM(N275:W275)/1.02)+(SUM(X275:Y275)))*$E$5,IF(paramètres!$B$28=2,SUM(N275:Y275)*$E$5,"Missing Delta Option"))</f>
        <v>Missing Delta Option</v>
      </c>
      <c r="AA275" s="105" t="e">
        <f>IF(paramètres!$B$28=1,((SUM(N275:W275)/1.02)+(SUM(X275:Y275)))+Z275,SUM(N275:Y275)+Z275)</f>
        <v>#VALUE!</v>
      </c>
    </row>
    <row r="276" spans="1:27" x14ac:dyDescent="0.25">
      <c r="A276" s="106"/>
      <c r="B276" s="15"/>
      <c r="C276" s="15"/>
      <c r="D276" s="49"/>
      <c r="E276" s="14"/>
      <c r="F276" s="71"/>
      <c r="G276" s="16"/>
      <c r="H276" s="14"/>
      <c r="I276" s="71"/>
      <c r="J276" s="16"/>
      <c r="K276" s="14"/>
      <c r="L276" s="71"/>
      <c r="M276" s="22"/>
      <c r="N276" s="185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7"/>
      <c r="Z276" s="140" t="str">
        <f>IF(paramètres!$B$28=1,((SUM(N276:W276)/1.02)+(SUM(X276:Y276)))*$E$5,IF(paramètres!$B$28=2,SUM(N276:Y276)*$E$5,"Missing Delta Option"))</f>
        <v>Missing Delta Option</v>
      </c>
      <c r="AA276" s="105" t="e">
        <f>IF(paramètres!$B$28=1,((SUM(N276:W276)/1.02)+(SUM(X276:Y276)))+Z276,SUM(N276:Y276)+Z276)</f>
        <v>#VALUE!</v>
      </c>
    </row>
    <row r="277" spans="1:27" x14ac:dyDescent="0.25">
      <c r="A277" s="106"/>
      <c r="B277" s="15"/>
      <c r="C277" s="15"/>
      <c r="D277" s="49"/>
      <c r="E277" s="14"/>
      <c r="F277" s="71"/>
      <c r="G277" s="16"/>
      <c r="H277" s="14"/>
      <c r="I277" s="71"/>
      <c r="J277" s="16"/>
      <c r="K277" s="14"/>
      <c r="L277" s="71"/>
      <c r="M277" s="22"/>
      <c r="N277" s="185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7"/>
      <c r="Z277" s="140" t="str">
        <f>IF(paramètres!$B$28=1,((SUM(N277:W277)/1.02)+(SUM(X277:Y277)))*$E$5,IF(paramètres!$B$28=2,SUM(N277:Y277)*$E$5,"Missing Delta Option"))</f>
        <v>Missing Delta Option</v>
      </c>
      <c r="AA277" s="105" t="e">
        <f>IF(paramètres!$B$28=1,((SUM(N277:W277)/1.02)+(SUM(X277:Y277)))+Z277,SUM(N277:Y277)+Z277)</f>
        <v>#VALUE!</v>
      </c>
    </row>
    <row r="278" spans="1:27" x14ac:dyDescent="0.25">
      <c r="A278" s="106"/>
      <c r="B278" s="15"/>
      <c r="C278" s="15"/>
      <c r="D278" s="49"/>
      <c r="E278" s="14"/>
      <c r="F278" s="71"/>
      <c r="G278" s="16"/>
      <c r="H278" s="14"/>
      <c r="I278" s="71"/>
      <c r="J278" s="16"/>
      <c r="K278" s="14"/>
      <c r="L278" s="71"/>
      <c r="M278" s="22"/>
      <c r="N278" s="185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7"/>
      <c r="Z278" s="140" t="str">
        <f>IF(paramètres!$B$28=1,((SUM(N278:W278)/1.02)+(SUM(X278:Y278)))*$E$5,IF(paramètres!$B$28=2,SUM(N278:Y278)*$E$5,"Missing Delta Option"))</f>
        <v>Missing Delta Option</v>
      </c>
      <c r="AA278" s="105" t="e">
        <f>IF(paramètres!$B$28=1,((SUM(N278:W278)/1.02)+(SUM(X278:Y278)))+Z278,SUM(N278:Y278)+Z278)</f>
        <v>#VALUE!</v>
      </c>
    </row>
    <row r="279" spans="1:27" x14ac:dyDescent="0.25">
      <c r="A279" s="106"/>
      <c r="B279" s="15"/>
      <c r="C279" s="15"/>
      <c r="D279" s="49"/>
      <c r="E279" s="14"/>
      <c r="F279" s="71"/>
      <c r="G279" s="16"/>
      <c r="H279" s="14"/>
      <c r="I279" s="71"/>
      <c r="J279" s="16"/>
      <c r="K279" s="14"/>
      <c r="L279" s="71"/>
      <c r="M279" s="22"/>
      <c r="N279" s="185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7"/>
      <c r="Z279" s="140" t="str">
        <f>IF(paramètres!$B$28=1,((SUM(N279:W279)/1.02)+(SUM(X279:Y279)))*$E$5,IF(paramètres!$B$28=2,SUM(N279:Y279)*$E$5,"Missing Delta Option"))</f>
        <v>Missing Delta Option</v>
      </c>
      <c r="AA279" s="105" t="e">
        <f>IF(paramètres!$B$28=1,((SUM(N279:W279)/1.02)+(SUM(X279:Y279)))+Z279,SUM(N279:Y279)+Z279)</f>
        <v>#VALUE!</v>
      </c>
    </row>
    <row r="280" spans="1:27" x14ac:dyDescent="0.25">
      <c r="A280" s="106"/>
      <c r="B280" s="15"/>
      <c r="C280" s="15"/>
      <c r="D280" s="49"/>
      <c r="E280" s="14"/>
      <c r="F280" s="71"/>
      <c r="G280" s="16"/>
      <c r="H280" s="14"/>
      <c r="I280" s="71"/>
      <c r="J280" s="16"/>
      <c r="K280" s="14"/>
      <c r="L280" s="71"/>
      <c r="M280" s="22"/>
      <c r="N280" s="185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7"/>
      <c r="Z280" s="140" t="str">
        <f>IF(paramètres!$B$28=1,((SUM(N280:W280)/1.02)+(SUM(X280:Y280)))*$E$5,IF(paramètres!$B$28=2,SUM(N280:Y280)*$E$5,"Missing Delta Option"))</f>
        <v>Missing Delta Option</v>
      </c>
      <c r="AA280" s="105" t="e">
        <f>IF(paramètres!$B$28=1,((SUM(N280:W280)/1.02)+(SUM(X280:Y280)))+Z280,SUM(N280:Y280)+Z280)</f>
        <v>#VALUE!</v>
      </c>
    </row>
    <row r="281" spans="1:27" x14ac:dyDescent="0.25">
      <c r="A281" s="106"/>
      <c r="B281" s="15"/>
      <c r="C281" s="15"/>
      <c r="D281" s="49"/>
      <c r="E281" s="14"/>
      <c r="F281" s="71"/>
      <c r="G281" s="16"/>
      <c r="H281" s="14"/>
      <c r="I281" s="71"/>
      <c r="J281" s="16"/>
      <c r="K281" s="14"/>
      <c r="L281" s="71"/>
      <c r="M281" s="22"/>
      <c r="N281" s="185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7"/>
      <c r="Z281" s="140" t="str">
        <f>IF(paramètres!$B$28=1,((SUM(N281:W281)/1.02)+(SUM(X281:Y281)))*$E$5,IF(paramètres!$B$28=2,SUM(N281:Y281)*$E$5,"Missing Delta Option"))</f>
        <v>Missing Delta Option</v>
      </c>
      <c r="AA281" s="105" t="e">
        <f>IF(paramètres!$B$28=1,((SUM(N281:W281)/1.02)+(SUM(X281:Y281)))+Z281,SUM(N281:Y281)+Z281)</f>
        <v>#VALUE!</v>
      </c>
    </row>
    <row r="282" spans="1:27" x14ac:dyDescent="0.25">
      <c r="A282" s="106"/>
      <c r="B282" s="15"/>
      <c r="C282" s="15"/>
      <c r="D282" s="49"/>
      <c r="E282" s="14"/>
      <c r="F282" s="71"/>
      <c r="G282" s="16"/>
      <c r="H282" s="14"/>
      <c r="I282" s="71"/>
      <c r="J282" s="16"/>
      <c r="K282" s="14"/>
      <c r="L282" s="71"/>
      <c r="M282" s="22"/>
      <c r="N282" s="185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7"/>
      <c r="Z282" s="140" t="str">
        <f>IF(paramètres!$B$28=1,((SUM(N282:W282)/1.02)+(SUM(X282:Y282)))*$E$5,IF(paramètres!$B$28=2,SUM(N282:Y282)*$E$5,"Missing Delta Option"))</f>
        <v>Missing Delta Option</v>
      </c>
      <c r="AA282" s="105" t="e">
        <f>IF(paramètres!$B$28=1,((SUM(N282:W282)/1.02)+(SUM(X282:Y282)))+Z282,SUM(N282:Y282)+Z282)</f>
        <v>#VALUE!</v>
      </c>
    </row>
    <row r="283" spans="1:27" x14ac:dyDescent="0.25">
      <c r="A283" s="106"/>
      <c r="B283" s="15"/>
      <c r="C283" s="15"/>
      <c r="D283" s="49"/>
      <c r="E283" s="14"/>
      <c r="F283" s="71"/>
      <c r="G283" s="16"/>
      <c r="H283" s="14"/>
      <c r="I283" s="71"/>
      <c r="J283" s="16"/>
      <c r="K283" s="14"/>
      <c r="L283" s="71"/>
      <c r="M283" s="22"/>
      <c r="N283" s="185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7"/>
      <c r="Z283" s="140" t="str">
        <f>IF(paramètres!$B$28=1,((SUM(N283:W283)/1.02)+(SUM(X283:Y283)))*$E$5,IF(paramètres!$B$28=2,SUM(N283:Y283)*$E$5,"Missing Delta Option"))</f>
        <v>Missing Delta Option</v>
      </c>
      <c r="AA283" s="105" t="e">
        <f>IF(paramètres!$B$28=1,((SUM(N283:W283)/1.02)+(SUM(X283:Y283)))+Z283,SUM(N283:Y283)+Z283)</f>
        <v>#VALUE!</v>
      </c>
    </row>
    <row r="284" spans="1:27" x14ac:dyDescent="0.25">
      <c r="A284" s="106"/>
      <c r="B284" s="15"/>
      <c r="C284" s="15"/>
      <c r="D284" s="49"/>
      <c r="E284" s="14"/>
      <c r="F284" s="71"/>
      <c r="G284" s="16"/>
      <c r="H284" s="14"/>
      <c r="I284" s="71"/>
      <c r="J284" s="16"/>
      <c r="K284" s="14"/>
      <c r="L284" s="71"/>
      <c r="M284" s="22"/>
      <c r="N284" s="185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7"/>
      <c r="Z284" s="140" t="str">
        <f>IF(paramètres!$B$28=1,((SUM(N284:W284)/1.02)+(SUM(X284:Y284)))*$E$5,IF(paramètres!$B$28=2,SUM(N284:Y284)*$E$5,"Missing Delta Option"))</f>
        <v>Missing Delta Option</v>
      </c>
      <c r="AA284" s="105" t="e">
        <f>IF(paramètres!$B$28=1,((SUM(N284:W284)/1.02)+(SUM(X284:Y284)))+Z284,SUM(N284:Y284)+Z284)</f>
        <v>#VALUE!</v>
      </c>
    </row>
    <row r="285" spans="1:27" x14ac:dyDescent="0.25">
      <c r="A285" s="106"/>
      <c r="B285" s="15"/>
      <c r="C285" s="15"/>
      <c r="D285" s="49"/>
      <c r="E285" s="14"/>
      <c r="F285" s="71"/>
      <c r="G285" s="16"/>
      <c r="H285" s="14"/>
      <c r="I285" s="71"/>
      <c r="J285" s="16"/>
      <c r="K285" s="14"/>
      <c r="L285" s="71"/>
      <c r="M285" s="22"/>
      <c r="N285" s="185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7"/>
      <c r="Z285" s="140" t="str">
        <f>IF(paramètres!$B$28=1,((SUM(N285:W285)/1.02)+(SUM(X285:Y285)))*$E$5,IF(paramètres!$B$28=2,SUM(N285:Y285)*$E$5,"Missing Delta Option"))</f>
        <v>Missing Delta Option</v>
      </c>
      <c r="AA285" s="105" t="e">
        <f>IF(paramètres!$B$28=1,((SUM(N285:W285)/1.02)+(SUM(X285:Y285)))+Z285,SUM(N285:Y285)+Z285)</f>
        <v>#VALUE!</v>
      </c>
    </row>
    <row r="286" spans="1:27" x14ac:dyDescent="0.25">
      <c r="A286" s="106"/>
      <c r="B286" s="15"/>
      <c r="C286" s="15"/>
      <c r="D286" s="49"/>
      <c r="E286" s="14"/>
      <c r="F286" s="71"/>
      <c r="G286" s="16"/>
      <c r="H286" s="14"/>
      <c r="I286" s="71"/>
      <c r="J286" s="16"/>
      <c r="K286" s="14"/>
      <c r="L286" s="71"/>
      <c r="M286" s="22"/>
      <c r="N286" s="185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7"/>
      <c r="Z286" s="140" t="str">
        <f>IF(paramètres!$B$28=1,((SUM(N286:W286)/1.02)+(SUM(X286:Y286)))*$E$5,IF(paramètres!$B$28=2,SUM(N286:Y286)*$E$5,"Missing Delta Option"))</f>
        <v>Missing Delta Option</v>
      </c>
      <c r="AA286" s="105" t="e">
        <f>IF(paramètres!$B$28=1,((SUM(N286:W286)/1.02)+(SUM(X286:Y286)))+Z286,SUM(N286:Y286)+Z286)</f>
        <v>#VALUE!</v>
      </c>
    </row>
    <row r="287" spans="1:27" x14ac:dyDescent="0.25">
      <c r="A287" s="106"/>
      <c r="B287" s="15"/>
      <c r="C287" s="15"/>
      <c r="D287" s="49"/>
      <c r="E287" s="14"/>
      <c r="F287" s="71"/>
      <c r="G287" s="16"/>
      <c r="H287" s="14"/>
      <c r="I287" s="71"/>
      <c r="J287" s="16"/>
      <c r="K287" s="14"/>
      <c r="L287" s="71"/>
      <c r="M287" s="22"/>
      <c r="N287" s="185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7"/>
      <c r="Z287" s="140" t="str">
        <f>IF(paramètres!$B$28=1,((SUM(N287:W287)/1.02)+(SUM(X287:Y287)))*$E$5,IF(paramètres!$B$28=2,SUM(N287:Y287)*$E$5,"Missing Delta Option"))</f>
        <v>Missing Delta Option</v>
      </c>
      <c r="AA287" s="105" t="e">
        <f>IF(paramètres!$B$28=1,((SUM(N287:W287)/1.02)+(SUM(X287:Y287)))+Z287,SUM(N287:Y287)+Z287)</f>
        <v>#VALUE!</v>
      </c>
    </row>
    <row r="288" spans="1:27" x14ac:dyDescent="0.25">
      <c r="A288" s="106"/>
      <c r="B288" s="15"/>
      <c r="C288" s="15"/>
      <c r="D288" s="49"/>
      <c r="E288" s="14"/>
      <c r="F288" s="71"/>
      <c r="G288" s="16"/>
      <c r="H288" s="14"/>
      <c r="I288" s="71"/>
      <c r="J288" s="16"/>
      <c r="K288" s="14"/>
      <c r="L288" s="71"/>
      <c r="M288" s="22"/>
      <c r="N288" s="185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7"/>
      <c r="Z288" s="140" t="str">
        <f>IF(paramètres!$B$28=1,((SUM(N288:W288)/1.02)+(SUM(X288:Y288)))*$E$5,IF(paramètres!$B$28=2,SUM(N288:Y288)*$E$5,"Missing Delta Option"))</f>
        <v>Missing Delta Option</v>
      </c>
      <c r="AA288" s="105" t="e">
        <f>IF(paramètres!$B$28=1,((SUM(N288:W288)/1.02)+(SUM(X288:Y288)))+Z288,SUM(N288:Y288)+Z288)</f>
        <v>#VALUE!</v>
      </c>
    </row>
    <row r="289" spans="1:27" x14ac:dyDescent="0.25">
      <c r="A289" s="106"/>
      <c r="B289" s="15"/>
      <c r="C289" s="15"/>
      <c r="D289" s="49"/>
      <c r="E289" s="14"/>
      <c r="F289" s="71"/>
      <c r="G289" s="16"/>
      <c r="H289" s="14"/>
      <c r="I289" s="71"/>
      <c r="J289" s="16"/>
      <c r="K289" s="14"/>
      <c r="L289" s="71"/>
      <c r="M289" s="22"/>
      <c r="N289" s="185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7"/>
      <c r="Z289" s="140" t="str">
        <f>IF(paramètres!$B$28=1,((SUM(N289:W289)/1.02)+(SUM(X289:Y289)))*$E$5,IF(paramètres!$B$28=2,SUM(N289:Y289)*$E$5,"Missing Delta Option"))</f>
        <v>Missing Delta Option</v>
      </c>
      <c r="AA289" s="105" t="e">
        <f>IF(paramètres!$B$28=1,((SUM(N289:W289)/1.02)+(SUM(X289:Y289)))+Z289,SUM(N289:Y289)+Z289)</f>
        <v>#VALUE!</v>
      </c>
    </row>
    <row r="290" spans="1:27" x14ac:dyDescent="0.25">
      <c r="A290" s="106"/>
      <c r="B290" s="15"/>
      <c r="C290" s="15"/>
      <c r="D290" s="49"/>
      <c r="E290" s="14"/>
      <c r="F290" s="71"/>
      <c r="G290" s="16"/>
      <c r="H290" s="14"/>
      <c r="I290" s="71"/>
      <c r="J290" s="16"/>
      <c r="K290" s="14"/>
      <c r="L290" s="71"/>
      <c r="M290" s="22"/>
      <c r="N290" s="185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7"/>
      <c r="Z290" s="140" t="str">
        <f>IF(paramètres!$B$28=1,((SUM(N290:W290)/1.02)+(SUM(X290:Y290)))*$E$5,IF(paramètres!$B$28=2,SUM(N290:Y290)*$E$5,"Missing Delta Option"))</f>
        <v>Missing Delta Option</v>
      </c>
      <c r="AA290" s="105" t="e">
        <f>IF(paramètres!$B$28=1,((SUM(N290:W290)/1.02)+(SUM(X290:Y290)))+Z290,SUM(N290:Y290)+Z290)</f>
        <v>#VALUE!</v>
      </c>
    </row>
    <row r="291" spans="1:27" x14ac:dyDescent="0.25">
      <c r="A291" s="106"/>
      <c r="B291" s="15"/>
      <c r="C291" s="15"/>
      <c r="D291" s="49"/>
      <c r="E291" s="14"/>
      <c r="F291" s="71"/>
      <c r="G291" s="16"/>
      <c r="H291" s="14"/>
      <c r="I291" s="71"/>
      <c r="J291" s="16"/>
      <c r="K291" s="14"/>
      <c r="L291" s="71"/>
      <c r="M291" s="22"/>
      <c r="N291" s="185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7"/>
      <c r="Z291" s="140" t="str">
        <f>IF(paramètres!$B$28=1,((SUM(N291:W291)/1.02)+(SUM(X291:Y291)))*$E$5,IF(paramètres!$B$28=2,SUM(N291:Y291)*$E$5,"Missing Delta Option"))</f>
        <v>Missing Delta Option</v>
      </c>
      <c r="AA291" s="105" t="e">
        <f>IF(paramètres!$B$28=1,((SUM(N291:W291)/1.02)+(SUM(X291:Y291)))+Z291,SUM(N291:Y291)+Z291)</f>
        <v>#VALUE!</v>
      </c>
    </row>
    <row r="292" spans="1:27" x14ac:dyDescent="0.25">
      <c r="A292" s="106"/>
      <c r="B292" s="15"/>
      <c r="C292" s="15"/>
      <c r="D292" s="49"/>
      <c r="E292" s="14"/>
      <c r="F292" s="71"/>
      <c r="G292" s="16"/>
      <c r="H292" s="14"/>
      <c r="I292" s="71"/>
      <c r="J292" s="16"/>
      <c r="K292" s="14"/>
      <c r="L292" s="71"/>
      <c r="M292" s="22"/>
      <c r="N292" s="185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7"/>
      <c r="Z292" s="140" t="str">
        <f>IF(paramètres!$B$28=1,((SUM(N292:W292)/1.02)+(SUM(X292:Y292)))*$E$5,IF(paramètres!$B$28=2,SUM(N292:Y292)*$E$5,"Missing Delta Option"))</f>
        <v>Missing Delta Option</v>
      </c>
      <c r="AA292" s="105" t="e">
        <f>IF(paramètres!$B$28=1,((SUM(N292:W292)/1.02)+(SUM(X292:Y292)))+Z292,SUM(N292:Y292)+Z292)</f>
        <v>#VALUE!</v>
      </c>
    </row>
    <row r="293" spans="1:27" x14ac:dyDescent="0.25">
      <c r="A293" s="106"/>
      <c r="B293" s="15"/>
      <c r="C293" s="15"/>
      <c r="D293" s="49"/>
      <c r="E293" s="14"/>
      <c r="F293" s="71"/>
      <c r="G293" s="16"/>
      <c r="H293" s="14"/>
      <c r="I293" s="71"/>
      <c r="J293" s="16"/>
      <c r="K293" s="14"/>
      <c r="L293" s="71"/>
      <c r="M293" s="22"/>
      <c r="N293" s="185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7"/>
      <c r="Z293" s="140" t="str">
        <f>IF(paramètres!$B$28=1,((SUM(N293:W293)/1.02)+(SUM(X293:Y293)))*$E$5,IF(paramètres!$B$28=2,SUM(N293:Y293)*$E$5,"Missing Delta Option"))</f>
        <v>Missing Delta Option</v>
      </c>
      <c r="AA293" s="105" t="e">
        <f>IF(paramètres!$B$28=1,((SUM(N293:W293)/1.02)+(SUM(X293:Y293)))+Z293,SUM(N293:Y293)+Z293)</f>
        <v>#VALUE!</v>
      </c>
    </row>
    <row r="294" spans="1:27" x14ac:dyDescent="0.25">
      <c r="A294" s="106"/>
      <c r="B294" s="15"/>
      <c r="C294" s="15"/>
      <c r="D294" s="49"/>
      <c r="E294" s="14"/>
      <c r="F294" s="71"/>
      <c r="G294" s="16"/>
      <c r="H294" s="14"/>
      <c r="I294" s="71"/>
      <c r="J294" s="16"/>
      <c r="K294" s="14"/>
      <c r="L294" s="71"/>
      <c r="M294" s="22"/>
      <c r="N294" s="185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7"/>
      <c r="Z294" s="140" t="str">
        <f>IF(paramètres!$B$28=1,((SUM(N294:W294)/1.02)+(SUM(X294:Y294)))*$E$5,IF(paramètres!$B$28=2,SUM(N294:Y294)*$E$5,"Missing Delta Option"))</f>
        <v>Missing Delta Option</v>
      </c>
      <c r="AA294" s="105" t="e">
        <f>IF(paramètres!$B$28=1,((SUM(N294:W294)/1.02)+(SUM(X294:Y294)))+Z294,SUM(N294:Y294)+Z294)</f>
        <v>#VALUE!</v>
      </c>
    </row>
    <row r="295" spans="1:27" x14ac:dyDescent="0.25">
      <c r="A295" s="106"/>
      <c r="B295" s="15"/>
      <c r="C295" s="15"/>
      <c r="D295" s="49"/>
      <c r="E295" s="14"/>
      <c r="F295" s="71"/>
      <c r="G295" s="16"/>
      <c r="H295" s="14"/>
      <c r="I295" s="71"/>
      <c r="J295" s="16"/>
      <c r="K295" s="14"/>
      <c r="L295" s="71"/>
      <c r="M295" s="22"/>
      <c r="N295" s="185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7"/>
      <c r="Z295" s="140" t="str">
        <f>IF(paramètres!$B$28=1,((SUM(N295:W295)/1.02)+(SUM(X295:Y295)))*$E$5,IF(paramètres!$B$28=2,SUM(N295:Y295)*$E$5,"Missing Delta Option"))</f>
        <v>Missing Delta Option</v>
      </c>
      <c r="AA295" s="105" t="e">
        <f>IF(paramètres!$B$28=1,((SUM(N295:W295)/1.02)+(SUM(X295:Y295)))+Z295,SUM(N295:Y295)+Z295)</f>
        <v>#VALUE!</v>
      </c>
    </row>
    <row r="296" spans="1:27" x14ac:dyDescent="0.25">
      <c r="A296" s="106"/>
      <c r="B296" s="15"/>
      <c r="C296" s="15"/>
      <c r="D296" s="49"/>
      <c r="E296" s="14"/>
      <c r="F296" s="71"/>
      <c r="G296" s="16"/>
      <c r="H296" s="14"/>
      <c r="I296" s="71"/>
      <c r="J296" s="16"/>
      <c r="K296" s="14"/>
      <c r="L296" s="71"/>
      <c r="M296" s="22"/>
      <c r="N296" s="185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7"/>
      <c r="Z296" s="140" t="str">
        <f>IF(paramètres!$B$28=1,((SUM(N296:W296)/1.02)+(SUM(X296:Y296)))*$E$5,IF(paramètres!$B$28=2,SUM(N296:Y296)*$E$5,"Missing Delta Option"))</f>
        <v>Missing Delta Option</v>
      </c>
      <c r="AA296" s="105" t="e">
        <f>IF(paramètres!$B$28=1,((SUM(N296:W296)/1.02)+(SUM(X296:Y296)))+Z296,SUM(N296:Y296)+Z296)</f>
        <v>#VALUE!</v>
      </c>
    </row>
    <row r="297" spans="1:27" x14ac:dyDescent="0.25">
      <c r="A297" s="106"/>
      <c r="B297" s="15"/>
      <c r="C297" s="15"/>
      <c r="D297" s="49"/>
      <c r="E297" s="14"/>
      <c r="F297" s="71"/>
      <c r="G297" s="16"/>
      <c r="H297" s="14"/>
      <c r="I297" s="71"/>
      <c r="J297" s="16"/>
      <c r="K297" s="14"/>
      <c r="L297" s="71"/>
      <c r="M297" s="22"/>
      <c r="N297" s="185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7"/>
      <c r="Z297" s="140" t="str">
        <f>IF(paramètres!$B$28=1,((SUM(N297:W297)/1.02)+(SUM(X297:Y297)))*$E$5,IF(paramètres!$B$28=2,SUM(N297:Y297)*$E$5,"Missing Delta Option"))</f>
        <v>Missing Delta Option</v>
      </c>
      <c r="AA297" s="105" t="e">
        <f>IF(paramètres!$B$28=1,((SUM(N297:W297)/1.02)+(SUM(X297:Y297)))+Z297,SUM(N297:Y297)+Z297)</f>
        <v>#VALUE!</v>
      </c>
    </row>
    <row r="298" spans="1:27" x14ac:dyDescent="0.25">
      <c r="A298" s="106"/>
      <c r="B298" s="15"/>
      <c r="C298" s="15"/>
      <c r="D298" s="49"/>
      <c r="E298" s="14"/>
      <c r="F298" s="71"/>
      <c r="G298" s="16"/>
      <c r="H298" s="14"/>
      <c r="I298" s="71"/>
      <c r="J298" s="16"/>
      <c r="K298" s="14"/>
      <c r="L298" s="71"/>
      <c r="M298" s="22"/>
      <c r="N298" s="185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7"/>
      <c r="Z298" s="140" t="str">
        <f>IF(paramètres!$B$28=1,((SUM(N298:W298)/1.02)+(SUM(X298:Y298)))*$E$5,IF(paramètres!$B$28=2,SUM(N298:Y298)*$E$5,"Missing Delta Option"))</f>
        <v>Missing Delta Option</v>
      </c>
      <c r="AA298" s="105" t="e">
        <f>IF(paramètres!$B$28=1,((SUM(N298:W298)/1.02)+(SUM(X298:Y298)))+Z298,SUM(N298:Y298)+Z298)</f>
        <v>#VALUE!</v>
      </c>
    </row>
    <row r="299" spans="1:27" x14ac:dyDescent="0.25">
      <c r="A299" s="106"/>
      <c r="B299" s="15"/>
      <c r="C299" s="15"/>
      <c r="D299" s="49"/>
      <c r="E299" s="14"/>
      <c r="F299" s="71"/>
      <c r="G299" s="16"/>
      <c r="H299" s="14"/>
      <c r="I299" s="71"/>
      <c r="J299" s="16"/>
      <c r="K299" s="14"/>
      <c r="L299" s="71"/>
      <c r="M299" s="22"/>
      <c r="N299" s="185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7"/>
      <c r="Z299" s="140" t="str">
        <f>IF(paramètres!$B$28=1,((SUM(N299:W299)/1.02)+(SUM(X299:Y299)))*$E$5,IF(paramètres!$B$28=2,SUM(N299:Y299)*$E$5,"Missing Delta Option"))</f>
        <v>Missing Delta Option</v>
      </c>
      <c r="AA299" s="105" t="e">
        <f>IF(paramètres!$B$28=1,((SUM(N299:W299)/1.02)+(SUM(X299:Y299)))+Z299,SUM(N299:Y299)+Z299)</f>
        <v>#VALUE!</v>
      </c>
    </row>
    <row r="300" spans="1:27" ht="15.75" thickBot="1" x14ac:dyDescent="0.3">
      <c r="A300" s="107"/>
      <c r="B300" s="108"/>
      <c r="C300" s="108"/>
      <c r="D300" s="182"/>
      <c r="E300" s="112"/>
      <c r="F300" s="128"/>
      <c r="G300" s="111"/>
      <c r="H300" s="112"/>
      <c r="I300" s="128"/>
      <c r="J300" s="111"/>
      <c r="K300" s="112"/>
      <c r="L300" s="128"/>
      <c r="M300" s="110"/>
      <c r="N300" s="188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90"/>
      <c r="Z300" s="141" t="str">
        <f>IF(paramètres!$B$28=1,((SUM(N300:W300)/1.02)+(SUM(X300:Y300)))*$E$5,IF(paramètres!$B$28=2,SUM(N300:Y300)*$E$5,"Missing Delta Option"))</f>
        <v>Missing Delta Option</v>
      </c>
      <c r="AA300" s="139" t="e">
        <f>IF(paramètres!$B$28=1,((SUM(N300:W300)/1.02)+(SUM(X300:Y300)))+Z300,SUM(N300:Y300)+Z300)</f>
        <v>#VALUE!</v>
      </c>
    </row>
  </sheetData>
  <sheetProtection algorithmName="SHA-512" hashValue="Hw9K/llScB0seZ4RQKSTcG61bwDGGbo/t0ynOSmMCxRpe1sWA2sMt2/Ab+4YwxRgX1XNSbX2rNxLbps9i+P00Q==" saltValue="qxJjLnRfD7FTGu/T57ogtg==" spinCount="100000" sheet="1" objects="1" scenarios="1"/>
  <mergeCells count="4">
    <mergeCell ref="A5:D5"/>
    <mergeCell ref="A7:M8"/>
    <mergeCell ref="N7:Y8"/>
    <mergeCell ref="Z7:AA8"/>
  </mergeCells>
  <conditionalFormatting sqref="F12:F300">
    <cfRule type="containsBlanks" priority="7" stopIfTrue="1">
      <formula>LEN(TRIM(F12))=0</formula>
    </cfRule>
    <cfRule type="expression" dxfId="6" priority="8">
      <formula>F12+I12+L12&lt;&gt;100%</formula>
    </cfRule>
  </conditionalFormatting>
  <conditionalFormatting sqref="I12:I300">
    <cfRule type="containsBlanks" priority="5" stopIfTrue="1">
      <formula>LEN(TRIM(I12))=0</formula>
    </cfRule>
    <cfRule type="expression" dxfId="5" priority="6">
      <formula>F12+I12+L12&lt;&gt;100%</formula>
    </cfRule>
  </conditionalFormatting>
  <conditionalFormatting sqref="L12:L300">
    <cfRule type="containsBlanks" priority="3" stopIfTrue="1">
      <formula>LEN(TRIM(L12))=0</formula>
    </cfRule>
    <cfRule type="expression" dxfId="4" priority="4">
      <formula>F12+I12+L12&lt;&gt;100%</formula>
    </cfRule>
  </conditionalFormatting>
  <conditionalFormatting sqref="N10:Y300">
    <cfRule type="cellIs" dxfId="3" priority="9" operator="greaterThan">
      <formula>350</formula>
    </cfRule>
  </conditionalFormatting>
  <conditionalFormatting sqref="N12:Y300">
    <cfRule type="cellIs" dxfId="2" priority="1" operator="lessThan">
      <formula>0</formula>
    </cfRule>
  </conditionalFormatting>
  <dataValidations count="6">
    <dataValidation type="list" allowBlank="1" showInputMessage="1" showErrorMessage="1" sqref="B10:D11" xr:uid="{98DB9564-BEE1-4328-80EE-21BD428490E7}">
      <formula1>oui_non</formula1>
    </dataValidation>
    <dataValidation type="list" allowBlank="1" showInputMessage="1" showErrorMessage="1" sqref="J10:J11 G10:G11 M10:M11" xr:uid="{F3A28E57-17AA-40D0-B539-65DE5A69D883}">
      <formula1>catégories</formula1>
    </dataValidation>
    <dataValidation type="decimal" operator="lessThan" allowBlank="1" showInputMessage="1" showErrorMessage="1" sqref="N10:Y11" xr:uid="{ECCC8D76-AA02-4F40-A32C-FC1B4A63527F}">
      <formula1>1000</formula1>
    </dataValidation>
    <dataValidation type="list" allowBlank="1" showInputMessage="1" showErrorMessage="1" sqref="H10:H11 E10:E11 K10:K11" xr:uid="{8DAA6CA4-93A4-44ED-9995-38EC427C5231}">
      <formula1>codes</formula1>
    </dataValidation>
    <dataValidation type="decimal" allowBlank="1" showInputMessage="1" showErrorMessage="1" sqref="I10:I300 F10:F300 L10:L300" xr:uid="{16C04BB9-4929-4886-92EE-1747CCCC9438}">
      <formula1>0.1</formula1>
      <formula2>1</formula2>
    </dataValidation>
    <dataValidation type="decimal" operator="greaterThan" allowBlank="1" showInputMessage="1" showErrorMessage="1" error="Pas de 0, -, 0,00 ou inférieur" prompt="Chiffre 0 ou négatifs non admis._x000a__x000a_Si le Delta égal 0, laissez la case vide._x000a__x000a_Un delta supérieur à 350,00€ sera mis en évidence mais ne signifie pas une erreur." sqref="N12:Y300" xr:uid="{1215CD7A-72FF-42D1-84AC-7A3B6183808F}">
      <formula1>0</formula1>
    </dataValidation>
  </dataValidations>
  <pageMargins left="0.7" right="0.7" top="0.75" bottom="0.75" header="0.3" footer="0.3"/>
  <ignoredErrors>
    <ignoredError sqref="AA6" evalError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0FEC54-92C5-41FC-9074-FB34931CF4C5}">
          <x14:formula1>
            <xm:f>paramètres!$D$33:$D$34</xm:f>
          </x14:formula1>
          <xm:sqref>B12:C300</xm:sqref>
        </x14:dataValidation>
        <x14:dataValidation type="list" allowBlank="1" showInputMessage="1" showErrorMessage="1" xr:uid="{3BD0617D-84C1-4215-91C4-2B85E2282EC2}">
          <x14:formula1>
            <xm:f>paramètres!$B$33:$B$252</xm:f>
          </x14:formula1>
          <xm:sqref>H12:H300 K12:K300 E12:E300</xm:sqref>
        </x14:dataValidation>
        <x14:dataValidation type="list" allowBlank="1" showInputMessage="1" showErrorMessage="1" xr:uid="{23C87C24-90EE-4FD2-8368-D6F187BF6779}">
          <x14:formula1>
            <xm:f>paramètres!$A$33:$A$50</xm:f>
          </x14:formula1>
          <xm:sqref>J12:J300 M12:M300 G12:G300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FDC9-97EB-450A-8B74-6D98AEE9DA92}">
  <sheetPr codeName="Feuil5">
    <tabColor theme="8" tint="0.59999389629810485"/>
  </sheetPr>
  <dimension ref="A1:AP28"/>
  <sheetViews>
    <sheetView zoomScale="80" zoomScaleNormal="80" workbookViewId="0">
      <selection activeCell="B9" sqref="B9"/>
    </sheetView>
  </sheetViews>
  <sheetFormatPr baseColWidth="10" defaultColWidth="9.140625" defaultRowHeight="15" x14ac:dyDescent="0.25"/>
  <cols>
    <col min="1" max="1" width="32.42578125" customWidth="1"/>
    <col min="2" max="10" width="20" customWidth="1"/>
    <col min="11" max="11" width="18.42578125" customWidth="1"/>
    <col min="13" max="13" width="15" customWidth="1"/>
  </cols>
  <sheetData>
    <row r="1" spans="1:42" ht="15" customHeight="1" x14ac:dyDescent="0.35">
      <c r="A1" s="30"/>
      <c r="B1" s="30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1" x14ac:dyDescent="0.35">
      <c r="B2" s="30" t="s">
        <v>59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1:42" ht="18.75" x14ac:dyDescent="0.3">
      <c r="A4" t="s">
        <v>102</v>
      </c>
      <c r="G4" s="55"/>
      <c r="H4" s="55"/>
      <c r="I4" s="55"/>
      <c r="J4" s="55"/>
      <c r="K4" s="20"/>
    </row>
    <row r="5" spans="1:42" ht="15.75" thickBot="1" x14ac:dyDescent="0.3"/>
    <row r="6" spans="1:42" ht="60" customHeight="1" x14ac:dyDescent="0.25">
      <c r="A6" s="145" t="s">
        <v>103</v>
      </c>
      <c r="B6" s="264" t="s">
        <v>128</v>
      </c>
      <c r="C6" s="214" t="s">
        <v>129</v>
      </c>
      <c r="D6" s="215" t="s">
        <v>104</v>
      </c>
      <c r="E6" s="214" t="s">
        <v>132</v>
      </c>
      <c r="F6" s="214" t="s">
        <v>133</v>
      </c>
      <c r="G6" s="214" t="s">
        <v>135</v>
      </c>
      <c r="H6" s="264" t="s">
        <v>136</v>
      </c>
      <c r="I6" s="266" t="s">
        <v>105</v>
      </c>
      <c r="J6" s="268" t="s">
        <v>106</v>
      </c>
    </row>
    <row r="7" spans="1:42" ht="55.5" customHeight="1" x14ac:dyDescent="0.25">
      <c r="A7" s="146" t="s">
        <v>107</v>
      </c>
      <c r="B7" s="265"/>
      <c r="C7" s="216" t="s">
        <v>130</v>
      </c>
      <c r="D7" s="216" t="s">
        <v>131</v>
      </c>
      <c r="E7" s="217" t="s">
        <v>104</v>
      </c>
      <c r="F7" s="216" t="s">
        <v>134</v>
      </c>
      <c r="G7" s="216" t="s">
        <v>132</v>
      </c>
      <c r="H7" s="265"/>
      <c r="I7" s="267"/>
      <c r="J7" s="269"/>
    </row>
    <row r="8" spans="1:42" ht="20.25" customHeight="1" x14ac:dyDescent="0.25">
      <c r="A8" s="146" t="s">
        <v>108</v>
      </c>
      <c r="B8" s="27">
        <v>0.1</v>
      </c>
      <c r="C8" s="27">
        <v>0.2</v>
      </c>
      <c r="D8" s="27">
        <v>0.26</v>
      </c>
      <c r="E8" s="27">
        <v>0.3</v>
      </c>
      <c r="F8" s="28">
        <v>0.35</v>
      </c>
      <c r="G8" s="28">
        <v>0.5</v>
      </c>
      <c r="H8" s="27">
        <v>0.56000000000000005</v>
      </c>
      <c r="I8" s="27">
        <v>0.5</v>
      </c>
      <c r="J8" s="147">
        <v>1.5</v>
      </c>
    </row>
    <row r="9" spans="1:42" ht="52.5" customHeight="1" x14ac:dyDescent="0.25">
      <c r="A9" s="148" t="s">
        <v>109</v>
      </c>
      <c r="B9" s="218"/>
      <c r="C9" s="218"/>
      <c r="D9" s="218"/>
      <c r="E9" s="218"/>
      <c r="F9" s="218"/>
      <c r="G9" s="218"/>
      <c r="H9" s="218"/>
      <c r="I9" s="218"/>
      <c r="J9" s="219"/>
    </row>
    <row r="10" spans="1:42" ht="30.75" thickBot="1" x14ac:dyDescent="0.3">
      <c r="A10" s="149" t="s">
        <v>110</v>
      </c>
      <c r="B10" s="220">
        <f>B9*paramètres!C7</f>
        <v>0</v>
      </c>
      <c r="C10" s="220">
        <f>C9*paramètres!C8</f>
        <v>0</v>
      </c>
      <c r="D10" s="220">
        <f>D9*paramètres!C9</f>
        <v>0</v>
      </c>
      <c r="E10" s="220">
        <f>E9*paramètres!C10</f>
        <v>0</v>
      </c>
      <c r="F10" s="220">
        <f>F9*paramètres!C11</f>
        <v>0</v>
      </c>
      <c r="G10" s="220">
        <f>G9*paramètres!C12</f>
        <v>0</v>
      </c>
      <c r="H10" s="220">
        <f>H9*paramètres!C13</f>
        <v>0</v>
      </c>
      <c r="I10" s="220">
        <f>I9*paramètres!C12</f>
        <v>0</v>
      </c>
      <c r="J10" s="221">
        <f>J9*paramètres!C14</f>
        <v>0</v>
      </c>
      <c r="L10" s="21"/>
      <c r="M10" s="21"/>
      <c r="N10" s="21"/>
      <c r="O10" s="21"/>
      <c r="P10" s="21"/>
    </row>
    <row r="11" spans="1:42" ht="15" customHeight="1" x14ac:dyDescent="0.25">
      <c r="F11" s="261" t="s">
        <v>111</v>
      </c>
      <c r="G11" s="262"/>
      <c r="H11" s="262"/>
      <c r="I11" s="263"/>
      <c r="J11" s="144">
        <f>SUM(I10:J10)</f>
        <v>0</v>
      </c>
      <c r="L11" s="21"/>
      <c r="M11" s="21"/>
      <c r="N11" s="21"/>
      <c r="O11" s="21"/>
      <c r="P11" s="21"/>
    </row>
    <row r="12" spans="1:42" ht="15" customHeight="1" x14ac:dyDescent="0.25">
      <c r="F12" s="287" t="s">
        <v>112</v>
      </c>
      <c r="G12" s="288"/>
      <c r="H12" s="288"/>
      <c r="I12" s="289"/>
      <c r="J12" s="142">
        <f>J11/250*20</f>
        <v>0</v>
      </c>
      <c r="L12" s="20"/>
    </row>
    <row r="13" spans="1:42" ht="15" customHeight="1" x14ac:dyDescent="0.25">
      <c r="F13" s="287" t="s">
        <v>90</v>
      </c>
      <c r="G13" s="288"/>
      <c r="H13" s="288"/>
      <c r="I13" s="289"/>
      <c r="J13" s="142">
        <f>(J11+J12)*cotpatr</f>
        <v>0</v>
      </c>
      <c r="L13" s="20"/>
    </row>
    <row r="14" spans="1:42" x14ac:dyDescent="0.25">
      <c r="F14" s="287" t="s">
        <v>113</v>
      </c>
      <c r="G14" s="288"/>
      <c r="H14" s="288"/>
      <c r="I14" s="289"/>
      <c r="J14" s="142">
        <f>J11/12*[0]!pécule</f>
        <v>0</v>
      </c>
    </row>
    <row r="15" spans="1:42" ht="15" customHeight="1" x14ac:dyDescent="0.25">
      <c r="F15" s="290" t="s">
        <v>114</v>
      </c>
      <c r="G15" s="291"/>
      <c r="H15" s="291"/>
      <c r="I15" s="292"/>
      <c r="J15" s="143">
        <f>SUM(B10:H10)</f>
        <v>0</v>
      </c>
      <c r="L15" s="21"/>
      <c r="M15" s="21"/>
      <c r="N15" s="21"/>
      <c r="O15" s="21"/>
      <c r="P15" s="21"/>
    </row>
    <row r="16" spans="1:42" ht="15" customHeight="1" x14ac:dyDescent="0.25">
      <c r="F16" s="290" t="s">
        <v>112</v>
      </c>
      <c r="G16" s="291"/>
      <c r="H16" s="291"/>
      <c r="I16" s="292"/>
      <c r="J16" s="143">
        <f>J15/250*20</f>
        <v>0</v>
      </c>
      <c r="L16" s="20"/>
    </row>
    <row r="17" spans="1:12" ht="15" customHeight="1" x14ac:dyDescent="0.25">
      <c r="F17" s="290" t="s">
        <v>90</v>
      </c>
      <c r="G17" s="291"/>
      <c r="H17" s="291"/>
      <c r="I17" s="292"/>
      <c r="J17" s="143">
        <f>(J15+J16)*cotpatr</f>
        <v>0</v>
      </c>
      <c r="L17" s="20"/>
    </row>
    <row r="18" spans="1:12" ht="15.75" thickBot="1" x14ac:dyDescent="0.3">
      <c r="F18" s="270" t="s">
        <v>113</v>
      </c>
      <c r="G18" s="271"/>
      <c r="H18" s="271"/>
      <c r="I18" s="272"/>
      <c r="J18" s="150">
        <f>J15/12*[0]!pécule</f>
        <v>0</v>
      </c>
    </row>
    <row r="19" spans="1:12" ht="15.75" thickBot="1" x14ac:dyDescent="0.3">
      <c r="F19" s="273" t="s">
        <v>115</v>
      </c>
      <c r="G19" s="274"/>
      <c r="H19" s="274"/>
      <c r="I19" s="274"/>
      <c r="J19" s="151">
        <f>SUM(J15:J18)</f>
        <v>0</v>
      </c>
    </row>
    <row r="20" spans="1:12" ht="15.75" thickBot="1" x14ac:dyDescent="0.3"/>
    <row r="21" spans="1:12" ht="23.25" customHeight="1" thickBot="1" x14ac:dyDescent="0.3">
      <c r="A21" s="275" t="s">
        <v>116</v>
      </c>
      <c r="B21" s="276"/>
      <c r="C21" s="276"/>
      <c r="D21" s="276"/>
      <c r="E21" s="276"/>
      <c r="F21" s="276"/>
      <c r="G21" s="276"/>
      <c r="H21" s="276"/>
      <c r="I21" s="276"/>
      <c r="J21" s="277"/>
    </row>
    <row r="22" spans="1:12" x14ac:dyDescent="0.25">
      <c r="A22" s="278"/>
      <c r="B22" s="279"/>
      <c r="C22" s="279"/>
      <c r="D22" s="279"/>
      <c r="E22" s="279"/>
      <c r="F22" s="279"/>
      <c r="G22" s="279"/>
      <c r="H22" s="279"/>
      <c r="I22" s="279"/>
      <c r="J22" s="280"/>
    </row>
    <row r="23" spans="1:12" x14ac:dyDescent="0.25">
      <c r="A23" s="281"/>
      <c r="B23" s="282"/>
      <c r="C23" s="282"/>
      <c r="D23" s="282"/>
      <c r="E23" s="282"/>
      <c r="F23" s="282"/>
      <c r="G23" s="282"/>
      <c r="H23" s="282"/>
      <c r="I23" s="282"/>
      <c r="J23" s="283"/>
    </row>
    <row r="24" spans="1:12" x14ac:dyDescent="0.25">
      <c r="A24" s="281"/>
      <c r="B24" s="282"/>
      <c r="C24" s="282"/>
      <c r="D24" s="282"/>
      <c r="E24" s="282"/>
      <c r="F24" s="282"/>
      <c r="G24" s="282"/>
      <c r="H24" s="282"/>
      <c r="I24" s="282"/>
      <c r="J24" s="283"/>
    </row>
    <row r="25" spans="1:12" x14ac:dyDescent="0.25">
      <c r="A25" s="281"/>
      <c r="B25" s="282"/>
      <c r="C25" s="282"/>
      <c r="D25" s="282"/>
      <c r="E25" s="282"/>
      <c r="F25" s="282"/>
      <c r="G25" s="282"/>
      <c r="H25" s="282"/>
      <c r="I25" s="282"/>
      <c r="J25" s="283"/>
    </row>
    <row r="26" spans="1:12" x14ac:dyDescent="0.25">
      <c r="A26" s="281"/>
      <c r="B26" s="282"/>
      <c r="C26" s="282"/>
      <c r="D26" s="282"/>
      <c r="E26" s="282"/>
      <c r="F26" s="282"/>
      <c r="G26" s="282"/>
      <c r="H26" s="282"/>
      <c r="I26" s="282"/>
      <c r="J26" s="283"/>
    </row>
    <row r="27" spans="1:12" x14ac:dyDescent="0.25">
      <c r="A27" s="281"/>
      <c r="B27" s="282"/>
      <c r="C27" s="282"/>
      <c r="D27" s="282"/>
      <c r="E27" s="282"/>
      <c r="F27" s="282"/>
      <c r="G27" s="282"/>
      <c r="H27" s="282"/>
      <c r="I27" s="282"/>
      <c r="J27" s="283"/>
    </row>
    <row r="28" spans="1:12" ht="15.75" thickBot="1" x14ac:dyDescent="0.3">
      <c r="A28" s="284"/>
      <c r="B28" s="285"/>
      <c r="C28" s="285"/>
      <c r="D28" s="285"/>
      <c r="E28" s="285"/>
      <c r="F28" s="285"/>
      <c r="G28" s="285"/>
      <c r="H28" s="285"/>
      <c r="I28" s="285"/>
      <c r="J28" s="286"/>
    </row>
  </sheetData>
  <sheetProtection algorithmName="SHA-512" hashValue="uFoXg0gOuW3NEITdaV9d3kKGjftFgV44YXnaVo7v7s0rgTxM/WJQxQNsjhf47abpWN9NcNFX86cnTChU9Pp8pA==" saltValue="P7eCrTKQ2/0wGh5+yQBVlg==" spinCount="100000" sheet="1" objects="1" scenarios="1"/>
  <mergeCells count="15">
    <mergeCell ref="F18:I18"/>
    <mergeCell ref="F19:I19"/>
    <mergeCell ref="A21:J21"/>
    <mergeCell ref="A22:J28"/>
    <mergeCell ref="F12:I12"/>
    <mergeCell ref="F13:I13"/>
    <mergeCell ref="F14:I14"/>
    <mergeCell ref="F15:I15"/>
    <mergeCell ref="F16:I16"/>
    <mergeCell ref="F17:I17"/>
    <mergeCell ref="F11:I11"/>
    <mergeCell ref="B6:B7"/>
    <mergeCell ref="H6:H7"/>
    <mergeCell ref="I6:I7"/>
    <mergeCell ref="J6:J7"/>
  </mergeCells>
  <dataValidations count="1">
    <dataValidation type="decimal" operator="lessThan" allowBlank="1" showInputMessage="1" showErrorMessage="1" sqref="B9:J9" xr:uid="{01300C74-EC09-4EFB-9E67-B20AA28BCB4C}">
      <formula1>100000000</formula1>
    </dataValidation>
  </dataValidations>
  <pageMargins left="0.7" right="0.7" top="0.75" bottom="0.75" header="0.3" footer="0.3"/>
  <pageSetup paperSize="9" orientation="portrait" r:id="rId1"/>
  <ignoredErrors>
    <ignoredError sqref="H1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7" tint="0.39997558519241921"/>
  </sheetPr>
  <dimension ref="A1:AG32"/>
  <sheetViews>
    <sheetView zoomScaleNormal="100" workbookViewId="0">
      <selection activeCell="C7" sqref="C7:E7"/>
    </sheetView>
  </sheetViews>
  <sheetFormatPr baseColWidth="10" defaultColWidth="11.42578125" defaultRowHeight="15" x14ac:dyDescent="0.25"/>
  <cols>
    <col min="1" max="1" width="2.85546875" style="29" customWidth="1"/>
    <col min="2" max="2" width="27.28515625" style="29" customWidth="1"/>
    <col min="3" max="4" width="34.28515625" style="29" customWidth="1"/>
    <col min="5" max="5" width="17.42578125" style="29" customWidth="1"/>
    <col min="6" max="16384" width="11.42578125" style="29"/>
  </cols>
  <sheetData>
    <row r="1" spans="1:33" ht="21" x14ac:dyDescent="0.35">
      <c r="A1" s="295" t="s">
        <v>117</v>
      </c>
      <c r="B1" s="295"/>
      <c r="C1" s="295"/>
      <c r="D1" s="295"/>
      <c r="E1" s="295"/>
    </row>
    <row r="2" spans="1:33" ht="15" customHeight="1" x14ac:dyDescent="0.25"/>
    <row r="6" spans="1:33" ht="15.75" thickBot="1" x14ac:dyDescent="0.3"/>
    <row r="7" spans="1:33" x14ac:dyDescent="0.25">
      <c r="A7" s="301" t="s">
        <v>60</v>
      </c>
      <c r="B7" s="302"/>
      <c r="C7" s="309" t="str">
        <f>IF('Travailleurs individuels 2023'!C5:E5="","",'Travailleurs individuels 2023'!C5:E5)</f>
        <v/>
      </c>
      <c r="D7" s="309"/>
      <c r="E7" s="310"/>
    </row>
    <row r="8" spans="1:33" ht="15.75" customHeight="1" x14ac:dyDescent="0.25">
      <c r="A8" s="299" t="s">
        <v>62</v>
      </c>
      <c r="B8" s="300"/>
      <c r="C8" s="303" t="str">
        <f>IF('Travailleurs individuels 2023'!C6:E6="","",'Travailleurs individuels 2023'!C6:E6)</f>
        <v/>
      </c>
      <c r="D8" s="303"/>
      <c r="E8" s="304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</row>
    <row r="9" spans="1:33" ht="15.75" customHeight="1" x14ac:dyDescent="0.25">
      <c r="A9" s="299" t="s">
        <v>63</v>
      </c>
      <c r="B9" s="300"/>
      <c r="C9" s="303" t="str">
        <f>IF('Travailleurs individuels 2023'!C7:E7="","",'Travailleurs individuels 2023'!C7:E7)</f>
        <v/>
      </c>
      <c r="D9" s="303"/>
      <c r="E9" s="304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</row>
    <row r="10" spans="1:33" ht="15.75" customHeight="1" x14ac:dyDescent="0.25">
      <c r="A10" s="299" t="s">
        <v>118</v>
      </c>
      <c r="B10" s="300"/>
      <c r="C10" s="305" t="str">
        <f>IF('Travailleurs individuels 2023'!C8:E8="","",'Travailleurs individuels 2023'!C8:E8)</f>
        <v/>
      </c>
      <c r="D10" s="305"/>
      <c r="E10" s="3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</row>
    <row r="11" spans="1:33" ht="15.75" customHeight="1" x14ac:dyDescent="0.25">
      <c r="A11" s="299" t="s">
        <v>65</v>
      </c>
      <c r="B11" s="300"/>
      <c r="C11" s="311" t="str">
        <f>IF('Travailleurs individuels 2023'!C9:E9="","",'Travailleurs individuels 2023'!C9:E9)</f>
        <v/>
      </c>
      <c r="D11" s="311"/>
      <c r="E11" s="31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spans="1:33" ht="15.75" customHeight="1" x14ac:dyDescent="0.25">
      <c r="A12" s="299" t="s">
        <v>67</v>
      </c>
      <c r="B12" s="300"/>
      <c r="C12" s="305" t="str">
        <f>IF('Travailleurs individuels 2023'!C10:E10="","",'Travailleurs individuels 2023'!C10:E10)</f>
        <v/>
      </c>
      <c r="D12" s="305"/>
      <c r="E12" s="3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x14ac:dyDescent="0.25">
      <c r="A13" s="299" t="s">
        <v>69</v>
      </c>
      <c r="B13" s="300"/>
      <c r="C13" s="305" t="str">
        <f>IF('Travailleurs individuels 2023'!C11:E11="","",'Travailleurs individuels 2023'!C11:E11)</f>
        <v/>
      </c>
      <c r="D13" s="305"/>
      <c r="E13" s="306"/>
    </row>
    <row r="14" spans="1:33" ht="15.75" thickBot="1" x14ac:dyDescent="0.3">
      <c r="A14" s="297" t="s">
        <v>71</v>
      </c>
      <c r="B14" s="298"/>
      <c r="C14" s="307" t="str">
        <f>IF('Travailleurs individuels 2023'!C12:E12="","",'Travailleurs individuels 2023'!C12:E12)</f>
        <v/>
      </c>
      <c r="D14" s="307"/>
      <c r="E14" s="308"/>
    </row>
    <row r="15" spans="1:33" x14ac:dyDescent="0.25">
      <c r="A15" s="296" t="s">
        <v>119</v>
      </c>
      <c r="B15" s="296"/>
      <c r="C15" s="296"/>
      <c r="D15" s="296"/>
      <c r="E15" s="296"/>
      <c r="K15" s="181"/>
    </row>
    <row r="16" spans="1:33" x14ac:dyDescent="0.25">
      <c r="A16" s="296" t="s">
        <v>120</v>
      </c>
      <c r="B16" s="296"/>
      <c r="C16" s="296"/>
      <c r="D16" s="296"/>
      <c r="E16" s="296"/>
    </row>
    <row r="17" spans="1:5" x14ac:dyDescent="0.25">
      <c r="A17" s="65"/>
      <c r="B17" s="65"/>
      <c r="C17" s="65"/>
      <c r="D17" s="65"/>
      <c r="E17" s="65"/>
    </row>
    <row r="19" spans="1:5" x14ac:dyDescent="0.25">
      <c r="C19" s="294" t="s">
        <v>121</v>
      </c>
      <c r="D19" s="294"/>
    </row>
    <row r="20" spans="1:5" ht="34.9" customHeight="1" x14ac:dyDescent="0.25">
      <c r="C20" s="293" t="str" cm="1">
        <f t="array" ref="C20">_xlfn.IFS(COUNTIF(C9,"*3*"),HYPERLINK("https://www.fe-bi.org/fr/secteurs/Fonds/29562/cp-330-soins-infirmiers-a-domicile-maribel-chambre-3-accord-social-federal-2017-ific-procedure-et-documents","Encodez vos données ci-dessous via ce lien"),COUNTIF(C9,"*4*"),HYPERLINK("https://www.fe-bi.org/fr/secteurs/Fonds/35081/cp-330-centres-de-revalidation-maribel-chambre-4-accord-social-federal-2017-ific-procedure-et-documents","Encodez vos données ci-dessous via ce lien"),COUNTIF(C9,"*5*"),HYPERLINK("https://www.fe-bi.org/fr/secteurs/Fonds/29623/cp-330-autres-etablissements-et-services-de-sante-maribel-chambre-5-habitations-protegees-maisons-medicales-et-services-du-sang-de-la-croix-rouge-accord-social-federal-2017-if","Encodez vos données ci-dessous via ce lien"),COUNTIF(C9,"*7*"),HYPERLINK("https://www.fe-bi.org/nl/sectoren/Fonds/50034/pc-330-gezondheidsinrichtingen-en-diensten-maribel-kamer-7-residuaire-en-bicommunautaire-gezondheidsinrichtingen-en-diensten-federaal-sociaal-akkoord-2017-ific-procedure-en-do","Encodez vos données ci-dessous via ce lien"),COUNTIF(C9,""),"Vous n'avez pas informé votre secteur!")</f>
        <v>Vous n'avez pas informé votre secteur!</v>
      </c>
      <c r="D20" s="293"/>
    </row>
    <row r="21" spans="1:5" ht="15" customHeight="1" x14ac:dyDescent="0.25">
      <c r="C21" s="66" t="s">
        <v>73</v>
      </c>
      <c r="D21" s="67" t="e">
        <f>+'Travailleurs individuels 2023'!AQ15</f>
        <v>#VALUE!</v>
      </c>
    </row>
    <row r="22" spans="1:5" ht="15" customHeight="1" x14ac:dyDescent="0.25">
      <c r="C22" s="66" t="s">
        <v>98</v>
      </c>
      <c r="D22" s="67" t="e">
        <f>'Etudiants 2023'!AA6</f>
        <v>#VALUE!</v>
      </c>
    </row>
    <row r="23" spans="1:5" ht="15" customHeight="1" thickBot="1" x14ac:dyDescent="0.3">
      <c r="C23" s="68" t="s">
        <v>122</v>
      </c>
      <c r="D23" s="69">
        <f>+'Suppléments 2023'!J19</f>
        <v>0</v>
      </c>
    </row>
    <row r="24" spans="1:5" ht="15" customHeight="1" thickBot="1" x14ac:dyDescent="0.3">
      <c r="C24" s="36" t="s">
        <v>123</v>
      </c>
      <c r="D24" s="37" t="e">
        <f>SUM(D21:D23)</f>
        <v>#VALUE!</v>
      </c>
      <c r="E24" s="180" t="str">
        <f>IF(paramètres!$B$28="","ATTENTION - Vous n'avez pas séléctionné d'option Delta dans l'onglet Travailleurs","")</f>
        <v>ATTENTION - Vous n'avez pas séléctionné d'option Delta dans l'onglet Travailleurs</v>
      </c>
    </row>
    <row r="31" spans="1:5" x14ac:dyDescent="0.25">
      <c r="A31" s="176">
        <f>+'Travailleurs individuels 2023'!B2501</f>
        <v>0</v>
      </c>
    </row>
    <row r="32" spans="1:5" x14ac:dyDescent="0.25">
      <c r="A32" s="176">
        <f>+'Travailleurs individuels 2023'!AQ2501</f>
        <v>0</v>
      </c>
    </row>
  </sheetData>
  <sheetProtection algorithmName="SHA-512" hashValue="pYfMXO1OrtjvQ+zP5QWpReEP1Ea3N2OHTOQKUoOrWy8C4k40rK1usDJRgql17RpxcYgUTxYjRHD02bFOxEkFng==" saltValue="ojw/cmszqJwsxpXsCprDhA==" spinCount="100000" sheet="1" objects="1" scenarios="1"/>
  <mergeCells count="21">
    <mergeCell ref="C14:E14"/>
    <mergeCell ref="C7:E7"/>
    <mergeCell ref="C8:E8"/>
    <mergeCell ref="C10:E10"/>
    <mergeCell ref="C11:E11"/>
    <mergeCell ref="C20:D20"/>
    <mergeCell ref="C19:D19"/>
    <mergeCell ref="A1:E1"/>
    <mergeCell ref="A15:E15"/>
    <mergeCell ref="A16:E16"/>
    <mergeCell ref="A14:B14"/>
    <mergeCell ref="A12:B12"/>
    <mergeCell ref="A13:B13"/>
    <mergeCell ref="A7:B7"/>
    <mergeCell ref="C9:E9"/>
    <mergeCell ref="A8:B8"/>
    <mergeCell ref="A10:B10"/>
    <mergeCell ref="A11:B11"/>
    <mergeCell ref="A9:B9"/>
    <mergeCell ref="C12:E12"/>
    <mergeCell ref="C13:E13"/>
  </mergeCells>
  <phoneticPr fontId="18" type="noConversion"/>
  <conditionalFormatting sqref="C7:C14">
    <cfRule type="containsBlanks" dxfId="1" priority="2">
      <formula>LEN(TRIM(C7))=0</formula>
    </cfRule>
  </conditionalFormatting>
  <conditionalFormatting sqref="C20:D20">
    <cfRule type="containsText" dxfId="0" priority="1" operator="containsText" text="secteur">
      <formula>NOT(ISERROR(SEARCH("secteur",C20)))</formula>
    </cfRule>
  </conditionalFormatting>
  <pageMargins left="0.7" right="0.7" top="0.75" bottom="0.75" header="0.3" footer="0.3"/>
  <pageSetup paperSize="9" orientation="portrait" r:id="rId1"/>
  <ignoredErrors>
    <ignoredError sqref="C14 C8 C10 C11 C12 C13" unlockedFormula="1"/>
    <ignoredError sqref="D21 D22:D24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4C75CF79B0B04EAE13D975A310956C" ma:contentTypeVersion="8" ma:contentTypeDescription="Crée un document." ma:contentTypeScope="" ma:versionID="4719cf93ba93bada5fb7ae482e712ebf">
  <xsd:schema xmlns:xsd="http://www.w3.org/2001/XMLSchema" xmlns:xs="http://www.w3.org/2001/XMLSchema" xmlns:p="http://schemas.microsoft.com/office/2006/metadata/properties" xmlns:ns2="170bff18-723d-4681-8404-81279fc7eb59" xmlns:ns3="6d77c4a0-4bfa-427a-ab4f-b008bfba0164" targetNamespace="http://schemas.microsoft.com/office/2006/metadata/properties" ma:root="true" ma:fieldsID="af695063a0e434324ad207cc0502502b" ns2:_="" ns3:_="">
    <xsd:import namespace="170bff18-723d-4681-8404-81279fc7eb59"/>
    <xsd:import namespace="6d77c4a0-4bfa-427a-ab4f-b008bfba0164"/>
    <xsd:element name="properties">
      <xsd:complexType>
        <xsd:sequence>
          <xsd:element name="documentManagement">
            <xsd:complexType>
              <xsd:all>
                <xsd:element ref="ns2:Termin_x00e9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0bff18-723d-4681-8404-81279fc7eb59" elementFormDefault="qualified">
    <xsd:import namespace="http://schemas.microsoft.com/office/2006/documentManagement/types"/>
    <xsd:import namespace="http://schemas.microsoft.com/office/infopath/2007/PartnerControls"/>
    <xsd:element name="Termin_x00e9_" ma:index="2" nillable="true" ma:displayName="Terminé" ma:default="0" ma:format="Dropdown" ma:internalName="Termin_x00e9_">
      <xsd:simpleType>
        <xsd:restriction base="dms:Boolean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77c4a0-4bfa-427a-ab4f-b008bfba01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_x00e9_ xmlns="170bff18-723d-4681-8404-81279fc7eb59">false</Termin_x00e9_>
  </documentManagement>
</p:properties>
</file>

<file path=customXml/itemProps1.xml><?xml version="1.0" encoding="utf-8"?>
<ds:datastoreItem xmlns:ds="http://schemas.openxmlformats.org/officeDocument/2006/customXml" ds:itemID="{6B863A45-AB60-4FFD-AC94-0488876F0D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EBAE0B-5641-4D8C-A8F0-E0052465C9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0bff18-723d-4681-8404-81279fc7eb59"/>
    <ds:schemaRef ds:uri="6d77c4a0-4bfa-427a-ab4f-b008bfba01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1A4D36-8EB8-4C61-9D89-F1FB9C986615}">
  <ds:schemaRefs>
    <ds:schemaRef ds:uri="http://purl.org/dc/terms/"/>
    <ds:schemaRef ds:uri="http://purl.org/dc/dcmitype/"/>
    <ds:schemaRef ds:uri="http://schemas.microsoft.com/office/2006/documentManagement/types"/>
    <ds:schemaRef ds:uri="170bff18-723d-4681-8404-81279fc7eb59"/>
    <ds:schemaRef ds:uri="http://schemas.microsoft.com/office/2006/metadata/properties"/>
    <ds:schemaRef ds:uri="http://schemas.microsoft.com/office/infopath/2007/PartnerControls"/>
    <ds:schemaRef ds:uri="6d77c4a0-4bfa-427a-ab4f-b008bfba0164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9</vt:i4>
      </vt:variant>
    </vt:vector>
  </HeadingPairs>
  <TitlesOfParts>
    <vt:vector size="14" baseType="lpstr">
      <vt:lpstr>paramètres</vt:lpstr>
      <vt:lpstr>Travailleurs individuels 2023</vt:lpstr>
      <vt:lpstr>Etudiants 2023</vt:lpstr>
      <vt:lpstr>Suppléments 2023</vt:lpstr>
      <vt:lpstr>Résumé Décompte 2023</vt:lpstr>
      <vt:lpstr>paramètres!attractivité</vt:lpstr>
      <vt:lpstr>paramètres!catégories</vt:lpstr>
      <vt:lpstr>paramètres!codes</vt:lpstr>
      <vt:lpstr>cotpatr</vt:lpstr>
      <vt:lpstr>paramètres!fin_d_année</vt:lpstr>
      <vt:lpstr>paramètres!findecarrière</vt:lpstr>
      <vt:lpstr>paramètres!mois</vt:lpstr>
      <vt:lpstr>paramètres!oui_non</vt:lpstr>
      <vt:lpstr>pécule</vt:lpstr>
    </vt:vector>
  </TitlesOfParts>
  <Manager/>
  <Company>Afosoc-Vesofo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Pia Van Robaeys</dc:creator>
  <cp:keywords/>
  <dc:description/>
  <cp:lastModifiedBy>Pia Van Robaeys</cp:lastModifiedBy>
  <cp:revision/>
  <dcterms:created xsi:type="dcterms:W3CDTF">2019-06-18T12:03:32Z</dcterms:created>
  <dcterms:modified xsi:type="dcterms:W3CDTF">2024-02-13T09:41:01Z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0x010100F44C75CF79B0B04EAE13D975A310956C</vt:lpwstr>
  </property>
</Properties>
</file>